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0000SV1NS701\d11491$\doc\600_技術力強化G\■■■　01_施工技術、働き方改革関連業務（年度関係なし）\1201_週休２日\■通知・事務連絡\★NEW週休２日\05　【起案用】実施要領（R08府）\"/>
    </mc:Choice>
  </mc:AlternateContent>
  <xr:revisionPtr revIDLastSave="0" documentId="13_ncr:1_{BCDD624E-00C5-42AA-9725-683C02D9CBD7}" xr6:coauthVersionLast="47" xr6:coauthVersionMax="47" xr10:uidLastSave="{00000000-0000-0000-0000-000000000000}"/>
  <bookViews>
    <workbookView xWindow="28680" yWindow="-120" windowWidth="29040" windowHeight="15720" tabRatio="893" firstSheet="4" activeTab="10" xr2:uid="{00000000-000D-0000-FFFF-FFFF00000000}"/>
  </bookViews>
  <sheets>
    <sheet name="A4版 ⇒" sheetId="45" r:id="rId1"/>
    <sheet name="【A4版】基本情報入力" sheetId="42" r:id="rId2"/>
    <sheet name="【A4版】休工計画（実施）表（様式６、７号）" sheetId="43" r:id="rId3"/>
    <sheet name="【A4版】休工状況報告書（様式８号）" sheetId="44" r:id="rId4"/>
    <sheet name="A3版  ⇒" sheetId="46" r:id="rId5"/>
    <sheet name="【A3版】基本情報入力" sheetId="47" r:id="rId6"/>
    <sheet name="【A3版】休工計画（実施）表（様式６、７号）" sheetId="48" r:id="rId7"/>
    <sheet name="【A3版】休工状況報告書（様式８号）" sheetId="49" r:id="rId8"/>
    <sheet name="記入例　⇒" sheetId="40" r:id="rId9"/>
    <sheet name="【記入例】基本情報入力" sheetId="41" r:id="rId10"/>
    <sheet name="【記入例】休工計画（実施）表（様式６、７号）" sheetId="33" r:id="rId11"/>
    <sheet name="【記入例】休工状況報告書（様式８号）" sheetId="34" r:id="rId12"/>
  </sheets>
  <definedNames>
    <definedName name="_xlnm.Print_Area" localSheetId="5">【A3版】基本情報入力!$C$1:$AB$15</definedName>
    <definedName name="_xlnm.Print_Area" localSheetId="6">'【A3版】休工計画（実施）表（様式６、７号）'!$C$1:$CS$942</definedName>
    <definedName name="_xlnm.Print_Area" localSheetId="7">'【A3版】休工状況報告書（様式８号）'!$G$1:$AK$41</definedName>
    <definedName name="_xlnm.Print_Area" localSheetId="1">【A4版】基本情報入力!$C$1:$AB$15</definedName>
    <definedName name="_xlnm.Print_Area" localSheetId="2">'【A4版】休工計画（実施）表（様式６、７号）'!$C$1:$CS$390</definedName>
    <definedName name="_xlnm.Print_Area" localSheetId="3">'【A4版】休工状況報告書（様式８号）'!$G$1:$AK$41</definedName>
    <definedName name="_xlnm.Print_Area" localSheetId="9">【記入例】基本情報入力!$C$1:$AB$15</definedName>
    <definedName name="_xlnm.Print_Area" localSheetId="10">'【記入例】休工計画（実施）表（様式６、７号）'!$C$1:$CS$166</definedName>
    <definedName name="_xlnm.Print_Area" localSheetId="11">'【記入例】休工状況報告書（様式８号）'!$G$1:$AK$41</definedName>
    <definedName name="_xlnm.Print_Titles" localSheetId="6">'【A3版】休工計画（実施）表（様式６、７号）'!$1:$6</definedName>
    <definedName name="_xlnm.Print_Titles" localSheetId="7">'【A3版】休工状況報告書（様式８号）'!$14:$15</definedName>
    <definedName name="_xlnm.Print_Titles" localSheetId="2">'【A4版】休工計画（実施）表（様式６、７号）'!$1:$6</definedName>
    <definedName name="_xlnm.Print_Titles" localSheetId="3">'【A4版】休工状況報告書（様式８号）'!$14:$15</definedName>
    <definedName name="_xlnm.Print_Titles" localSheetId="10">'【記入例】休工計画（実施）表（様式６、７号）'!$1:$6</definedName>
    <definedName name="_xlnm.Print_Titles" localSheetId="11">'【記入例】休工状況報告書（様式８号）'!$14:$15</definedName>
    <definedName name="兼江" localSheetId="5">#REF!</definedName>
    <definedName name="兼江" localSheetId="1">#REF!</definedName>
    <definedName name="兼江" localSheetId="9">#REF!</definedName>
    <definedName name="兼江">#REF!</definedName>
    <definedName name="祝日" localSheetId="5">#REF!</definedName>
    <definedName name="祝日" localSheetId="1">#REF!</definedName>
    <definedName name="祝日" localSheetId="9">#REF!</definedName>
    <definedName name="祝日">#REF!</definedName>
    <definedName name="森山" localSheetId="5">#REF!</definedName>
    <definedName name="森山" localSheetId="1">#REF!</definedName>
    <definedName name="森山" localSheetId="9">#REF!</definedName>
    <definedName name="森山">#REF!</definedName>
    <definedName name="吹春" localSheetId="5">#REF!</definedName>
    <definedName name="吹春" localSheetId="1">#REF!</definedName>
    <definedName name="吹春" localSheetId="9">#REF!</definedName>
    <definedName name="吹春">#REF!</definedName>
    <definedName name="西口" localSheetId="5">#REF!</definedName>
    <definedName name="西口" localSheetId="1">#REF!</definedName>
    <definedName name="西口" localSheetId="9">#REF!</definedName>
    <definedName name="西口">#REF!</definedName>
    <definedName name="村田" localSheetId="5">#REF!</definedName>
    <definedName name="村田" localSheetId="1">#REF!</definedName>
    <definedName name="村田" localSheetId="9">#REF!</definedName>
    <definedName name="村田">#REF!</definedName>
    <definedName name="龍後" localSheetId="5">#REF!</definedName>
    <definedName name="龍後" localSheetId="1">#REF!</definedName>
    <definedName name="龍後" localSheetId="9">#REF!</definedName>
    <definedName name="龍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Y19" i="48" l="1"/>
  <c r="AY20" i="48"/>
  <c r="AY21" i="48"/>
  <c r="CU887" i="48"/>
  <c r="CU888" i="48"/>
  <c r="CU889" i="48"/>
  <c r="CU890" i="48"/>
  <c r="CU891" i="48"/>
  <c r="CU892" i="48"/>
  <c r="CU893" i="48"/>
  <c r="CU894" i="48"/>
  <c r="CU895" i="48"/>
  <c r="CU896" i="48"/>
  <c r="CU897" i="48"/>
  <c r="CU898" i="48"/>
  <c r="CU899" i="48"/>
  <c r="CU900" i="48"/>
  <c r="CU901" i="48"/>
  <c r="CU902" i="48"/>
  <c r="CU903" i="48"/>
  <c r="CU904" i="48"/>
  <c r="CU905" i="48"/>
  <c r="CU906" i="48"/>
  <c r="CU907" i="48"/>
  <c r="CU908" i="48"/>
  <c r="CU909" i="48"/>
  <c r="CU910" i="48"/>
  <c r="CU911" i="48"/>
  <c r="CU912" i="48"/>
  <c r="CU913" i="48"/>
  <c r="CU914" i="48"/>
  <c r="CU915" i="48"/>
  <c r="CU916" i="48"/>
  <c r="CU917" i="48"/>
  <c r="CU918" i="48"/>
  <c r="CU919" i="48"/>
  <c r="CU920" i="48"/>
  <c r="CU921" i="48"/>
  <c r="CU922" i="48"/>
  <c r="CU923" i="48"/>
  <c r="CU924" i="48"/>
  <c r="CU925" i="48"/>
  <c r="CU926" i="48"/>
  <c r="CU927" i="48"/>
  <c r="CU928" i="48"/>
  <c r="CU929" i="48"/>
  <c r="CU930" i="48"/>
  <c r="CU931" i="48"/>
  <c r="CU932" i="48"/>
  <c r="CU933" i="48"/>
  <c r="CN934" i="48"/>
  <c r="CL934" i="48"/>
  <c r="CH934" i="48"/>
  <c r="CG934" i="48"/>
  <c r="CC934" i="48"/>
  <c r="CB934" i="48"/>
  <c r="BX934" i="48"/>
  <c r="BW934" i="48"/>
  <c r="BS934" i="48"/>
  <c r="BR934" i="48"/>
  <c r="BN934" i="48"/>
  <c r="BM934" i="48"/>
  <c r="BI934" i="48"/>
  <c r="BH934" i="48"/>
  <c r="BD934" i="48"/>
  <c r="BC934" i="48"/>
  <c r="AY934" i="48"/>
  <c r="AW934" i="48"/>
  <c r="CN933" i="48"/>
  <c r="CL933" i="48"/>
  <c r="CP933" i="48" s="1"/>
  <c r="CH933" i="48"/>
  <c r="CG933" i="48"/>
  <c r="CC933" i="48"/>
  <c r="CB933" i="48"/>
  <c r="BX933" i="48"/>
  <c r="BW933" i="48"/>
  <c r="BS933" i="48"/>
  <c r="BR933" i="48"/>
  <c r="BN933" i="48"/>
  <c r="BM933" i="48"/>
  <c r="BI933" i="48"/>
  <c r="BH933" i="48"/>
  <c r="BD933" i="48"/>
  <c r="BC933" i="48"/>
  <c r="AY933" i="48"/>
  <c r="AW933" i="48"/>
  <c r="CN932" i="48"/>
  <c r="CL932" i="48"/>
  <c r="CH932" i="48"/>
  <c r="CG932" i="48"/>
  <c r="CC932" i="48"/>
  <c r="CB932" i="48"/>
  <c r="CD932" i="48" s="1"/>
  <c r="BX932" i="48"/>
  <c r="BW932" i="48"/>
  <c r="BS932" i="48"/>
  <c r="BR932" i="48"/>
  <c r="BN932" i="48"/>
  <c r="BM932" i="48"/>
  <c r="BI932" i="48"/>
  <c r="BH932" i="48"/>
  <c r="BD932" i="48"/>
  <c r="BC932" i="48"/>
  <c r="AY932" i="48"/>
  <c r="AW932" i="48"/>
  <c r="CN931" i="48"/>
  <c r="CL931" i="48"/>
  <c r="CH931" i="48"/>
  <c r="CG931" i="48"/>
  <c r="CC931" i="48"/>
  <c r="CB931" i="48"/>
  <c r="BX931" i="48"/>
  <c r="BW931" i="48"/>
  <c r="BS931" i="48"/>
  <c r="BR931" i="48"/>
  <c r="BN931" i="48"/>
  <c r="BM931" i="48"/>
  <c r="BI931" i="48"/>
  <c r="BH931" i="48"/>
  <c r="BJ931" i="48" s="1"/>
  <c r="BD931" i="48"/>
  <c r="BC931" i="48"/>
  <c r="AY931" i="48"/>
  <c r="AW931" i="48"/>
  <c r="CN930" i="48"/>
  <c r="CL930" i="48"/>
  <c r="CP930" i="48" s="1"/>
  <c r="CH930" i="48"/>
  <c r="CG930" i="48"/>
  <c r="CC930" i="48"/>
  <c r="CB930" i="48"/>
  <c r="BX930" i="48"/>
  <c r="BW930" i="48"/>
  <c r="BS930" i="48"/>
  <c r="BR930" i="48"/>
  <c r="BN930" i="48"/>
  <c r="BM930" i="48"/>
  <c r="BI930" i="48"/>
  <c r="BH930" i="48"/>
  <c r="BD930" i="48"/>
  <c r="BC930" i="48"/>
  <c r="AY930" i="48"/>
  <c r="AW930" i="48"/>
  <c r="CN929" i="48"/>
  <c r="CL929" i="48"/>
  <c r="CH929" i="48"/>
  <c r="CG929" i="48"/>
  <c r="CC929" i="48"/>
  <c r="CB929" i="48"/>
  <c r="BX929" i="48"/>
  <c r="BW929" i="48"/>
  <c r="BS929" i="48"/>
  <c r="BR929" i="48"/>
  <c r="BN929" i="48"/>
  <c r="BM929" i="48"/>
  <c r="BI929" i="48"/>
  <c r="BH929" i="48"/>
  <c r="BD929" i="48"/>
  <c r="BC929" i="48"/>
  <c r="BE929" i="48" s="1"/>
  <c r="AY929" i="48"/>
  <c r="AW929" i="48"/>
  <c r="CN928" i="48"/>
  <c r="CL928" i="48"/>
  <c r="CH928" i="48"/>
  <c r="CI928" i="48" s="1"/>
  <c r="CG928" i="48"/>
  <c r="CC928" i="48"/>
  <c r="CB928" i="48"/>
  <c r="BX928" i="48"/>
  <c r="BW928" i="48"/>
  <c r="BS928" i="48"/>
  <c r="BR928" i="48"/>
  <c r="BN928" i="48"/>
  <c r="BO928" i="48" s="1"/>
  <c r="BM928" i="48"/>
  <c r="BI928" i="48"/>
  <c r="BH928" i="48"/>
  <c r="BD928" i="48"/>
  <c r="BC928" i="48"/>
  <c r="AY928" i="48"/>
  <c r="AW928" i="48"/>
  <c r="CN927" i="48"/>
  <c r="CP927" i="48" s="1"/>
  <c r="CL927" i="48"/>
  <c r="CH927" i="48"/>
  <c r="CG927" i="48"/>
  <c r="CC927" i="48"/>
  <c r="CB927" i="48"/>
  <c r="BX927" i="48"/>
  <c r="BW927" i="48"/>
  <c r="BS927" i="48"/>
  <c r="BR927" i="48"/>
  <c r="BN927" i="48"/>
  <c r="BM927" i="48"/>
  <c r="BI927" i="48"/>
  <c r="BH927" i="48"/>
  <c r="BD927" i="48"/>
  <c r="BC927" i="48"/>
  <c r="AY927" i="48"/>
  <c r="AW927" i="48"/>
  <c r="CN926" i="48"/>
  <c r="CL926" i="48"/>
  <c r="CP926" i="48" s="1"/>
  <c r="CH926" i="48"/>
  <c r="CG926" i="48"/>
  <c r="CC926" i="48"/>
  <c r="CB926" i="48"/>
  <c r="BX926" i="48"/>
  <c r="BW926" i="48"/>
  <c r="BS926" i="48"/>
  <c r="BR926" i="48"/>
  <c r="BN926" i="48"/>
  <c r="BM926" i="48"/>
  <c r="BO926" i="48" s="1"/>
  <c r="BI926" i="48"/>
  <c r="BH926" i="48"/>
  <c r="BD926" i="48"/>
  <c r="BC926" i="48"/>
  <c r="AY926" i="48"/>
  <c r="AW926" i="48"/>
  <c r="CN925" i="48"/>
  <c r="CL925" i="48"/>
  <c r="CP925" i="48" s="1"/>
  <c r="CH925" i="48"/>
  <c r="CG925" i="48"/>
  <c r="CC925" i="48"/>
  <c r="CB925" i="48"/>
  <c r="BX925" i="48"/>
  <c r="BW925" i="48"/>
  <c r="BS925" i="48"/>
  <c r="BR925" i="48"/>
  <c r="BN925" i="48"/>
  <c r="BM925" i="48"/>
  <c r="BI925" i="48"/>
  <c r="BJ925" i="48" s="1"/>
  <c r="BH925" i="48"/>
  <c r="BD925" i="48"/>
  <c r="BC925" i="48"/>
  <c r="AY925" i="48"/>
  <c r="AW925" i="48"/>
  <c r="CN924" i="48"/>
  <c r="CL924" i="48"/>
  <c r="CH924" i="48"/>
  <c r="CG924" i="48"/>
  <c r="CC924" i="48"/>
  <c r="CB924" i="48"/>
  <c r="BX924" i="48"/>
  <c r="BW924" i="48"/>
  <c r="BS924" i="48"/>
  <c r="BR924" i="48"/>
  <c r="BN924" i="48"/>
  <c r="BM924" i="48"/>
  <c r="BI924" i="48"/>
  <c r="BH924" i="48"/>
  <c r="BD924" i="48"/>
  <c r="BC924" i="48"/>
  <c r="AY924" i="48"/>
  <c r="AW924" i="48"/>
  <c r="CN923" i="48"/>
  <c r="CL923" i="48"/>
  <c r="CH923" i="48"/>
  <c r="CG923" i="48"/>
  <c r="CC923" i="48"/>
  <c r="CB923" i="48"/>
  <c r="BX923" i="48"/>
  <c r="BY923" i="48" s="1"/>
  <c r="BW923" i="48"/>
  <c r="BS923" i="48"/>
  <c r="BR923" i="48"/>
  <c r="BN923" i="48"/>
  <c r="BM923" i="48"/>
  <c r="BI923" i="48"/>
  <c r="BH923" i="48"/>
  <c r="BJ923" i="48" s="1"/>
  <c r="BD923" i="48"/>
  <c r="BC923" i="48"/>
  <c r="AY923" i="48"/>
  <c r="AW923" i="48"/>
  <c r="CN922" i="48"/>
  <c r="CL922" i="48"/>
  <c r="CH922" i="48"/>
  <c r="CG922" i="48"/>
  <c r="CC922" i="48"/>
  <c r="CB922" i="48"/>
  <c r="BX922" i="48"/>
  <c r="BW922" i="48"/>
  <c r="BS922" i="48"/>
  <c r="BR922" i="48"/>
  <c r="BN922" i="48"/>
  <c r="BM922" i="48"/>
  <c r="BI922" i="48"/>
  <c r="BH922" i="48"/>
  <c r="BD922" i="48"/>
  <c r="BC922" i="48"/>
  <c r="AY922" i="48"/>
  <c r="AW922" i="48"/>
  <c r="CN921" i="48"/>
  <c r="CL921" i="48"/>
  <c r="CH921" i="48"/>
  <c r="CG921" i="48"/>
  <c r="CC921" i="48"/>
  <c r="CB921" i="48"/>
  <c r="BX921" i="48"/>
  <c r="BW921" i="48"/>
  <c r="BS921" i="48"/>
  <c r="BR921" i="48"/>
  <c r="BN921" i="48"/>
  <c r="BM921" i="48"/>
  <c r="BI921" i="48"/>
  <c r="BH921" i="48"/>
  <c r="BD921" i="48"/>
  <c r="BC921" i="48"/>
  <c r="BE921" i="48" s="1"/>
  <c r="AY921" i="48"/>
  <c r="AW921" i="48"/>
  <c r="CN920" i="48"/>
  <c r="CL920" i="48"/>
  <c r="CH920" i="48"/>
  <c r="CI920" i="48" s="1"/>
  <c r="CG920" i="48"/>
  <c r="CC920" i="48"/>
  <c r="CB920" i="48"/>
  <c r="BX920" i="48"/>
  <c r="BW920" i="48"/>
  <c r="BS920" i="48"/>
  <c r="BR920" i="48"/>
  <c r="BN920" i="48"/>
  <c r="BM920" i="48"/>
  <c r="BI920" i="48"/>
  <c r="BH920" i="48"/>
  <c r="BD920" i="48"/>
  <c r="BC920" i="48"/>
  <c r="AY920" i="48"/>
  <c r="AW920" i="48"/>
  <c r="CN919" i="48"/>
  <c r="CL919" i="48"/>
  <c r="CH919" i="48"/>
  <c r="CG919" i="48"/>
  <c r="CC919" i="48"/>
  <c r="CB919" i="48"/>
  <c r="BY919" i="48"/>
  <c r="BX919" i="48"/>
  <c r="BW919" i="48"/>
  <c r="BS919" i="48"/>
  <c r="BR919" i="48"/>
  <c r="BT919" i="48" s="1"/>
  <c r="BN919" i="48"/>
  <c r="BM919" i="48"/>
  <c r="BI919" i="48"/>
  <c r="BH919" i="48"/>
  <c r="BD919" i="48"/>
  <c r="BC919" i="48"/>
  <c r="AY919" i="48"/>
  <c r="AW919" i="48"/>
  <c r="CN918" i="48"/>
  <c r="CL918" i="48"/>
  <c r="CP918" i="48" s="1"/>
  <c r="CH918" i="48"/>
  <c r="CG918" i="48"/>
  <c r="CC918" i="48"/>
  <c r="CB918" i="48"/>
  <c r="BX918" i="48"/>
  <c r="BW918" i="48"/>
  <c r="BS918" i="48"/>
  <c r="BR918" i="48"/>
  <c r="BN918" i="48"/>
  <c r="BM918" i="48"/>
  <c r="BI918" i="48"/>
  <c r="BH918" i="48"/>
  <c r="BD918" i="48"/>
  <c r="BC918" i="48"/>
  <c r="AY918" i="48"/>
  <c r="AW918" i="48"/>
  <c r="CN917" i="48"/>
  <c r="CL917" i="48"/>
  <c r="CH917" i="48"/>
  <c r="CG917" i="48"/>
  <c r="CC917" i="48"/>
  <c r="CB917" i="48"/>
  <c r="BX917" i="48"/>
  <c r="BW917" i="48"/>
  <c r="BS917" i="48"/>
  <c r="BR917" i="48"/>
  <c r="BN917" i="48"/>
  <c r="BM917" i="48"/>
  <c r="BI917" i="48"/>
  <c r="BH917" i="48"/>
  <c r="BD917" i="48"/>
  <c r="BC917" i="48"/>
  <c r="AY917" i="48"/>
  <c r="AW917" i="48"/>
  <c r="CN916" i="48"/>
  <c r="CL916" i="48"/>
  <c r="CH916" i="48"/>
  <c r="CG916" i="48"/>
  <c r="CC916" i="48"/>
  <c r="CB916" i="48"/>
  <c r="BX916" i="48"/>
  <c r="BW916" i="48"/>
  <c r="BS916" i="48"/>
  <c r="BR916" i="48"/>
  <c r="BN916" i="48"/>
  <c r="BM916" i="48"/>
  <c r="BI916" i="48"/>
  <c r="BH916" i="48"/>
  <c r="BD916" i="48"/>
  <c r="BC916" i="48"/>
  <c r="AY916" i="48"/>
  <c r="AW916" i="48"/>
  <c r="CN915" i="48"/>
  <c r="CL915" i="48"/>
  <c r="CH915" i="48"/>
  <c r="CG915" i="48"/>
  <c r="CC915" i="48"/>
  <c r="CB915" i="48"/>
  <c r="BX915" i="48"/>
  <c r="BY915" i="48" s="1"/>
  <c r="BW915" i="48"/>
  <c r="BS915" i="48"/>
  <c r="BR915" i="48"/>
  <c r="BT915" i="48" s="1"/>
  <c r="BN915" i="48"/>
  <c r="BM915" i="48"/>
  <c r="BI915" i="48"/>
  <c r="BH915" i="48"/>
  <c r="BJ915" i="48" s="1"/>
  <c r="BD915" i="48"/>
  <c r="BC915" i="48"/>
  <c r="AY915" i="48"/>
  <c r="AW915" i="48"/>
  <c r="CN914" i="48"/>
  <c r="CL914" i="48"/>
  <c r="CH914" i="48"/>
  <c r="CG914" i="48"/>
  <c r="CC914" i="48"/>
  <c r="CB914" i="48"/>
  <c r="BX914" i="48"/>
  <c r="BW914" i="48"/>
  <c r="BS914" i="48"/>
  <c r="BR914" i="48"/>
  <c r="BN914" i="48"/>
  <c r="BM914" i="48"/>
  <c r="BI914" i="48"/>
  <c r="BH914" i="48"/>
  <c r="BD914" i="48"/>
  <c r="BC914" i="48"/>
  <c r="AY914" i="48"/>
  <c r="AW914" i="48"/>
  <c r="CN913" i="48"/>
  <c r="CL913" i="48"/>
  <c r="CH913" i="48"/>
  <c r="CG913" i="48"/>
  <c r="CC913" i="48"/>
  <c r="CB913" i="48"/>
  <c r="BX913" i="48"/>
  <c r="BW913" i="48"/>
  <c r="BS913" i="48"/>
  <c r="BR913" i="48"/>
  <c r="BN913" i="48"/>
  <c r="BM913" i="48"/>
  <c r="BI913" i="48"/>
  <c r="BH913" i="48"/>
  <c r="BD913" i="48"/>
  <c r="BC913" i="48"/>
  <c r="AY913" i="48"/>
  <c r="AW913" i="48"/>
  <c r="CN912" i="48"/>
  <c r="CL912" i="48"/>
  <c r="CH912" i="48"/>
  <c r="CG912" i="48"/>
  <c r="CC912" i="48"/>
  <c r="CB912" i="48"/>
  <c r="BX912" i="48"/>
  <c r="BW912" i="48"/>
  <c r="BS912" i="48"/>
  <c r="BR912" i="48"/>
  <c r="BN912" i="48"/>
  <c r="BM912" i="48"/>
  <c r="BI912" i="48"/>
  <c r="BH912" i="48"/>
  <c r="BD912" i="48"/>
  <c r="BC912" i="48"/>
  <c r="AY912" i="48"/>
  <c r="AW912" i="48"/>
  <c r="CN911" i="48"/>
  <c r="CL911" i="48"/>
  <c r="CH911" i="48"/>
  <c r="CG911" i="48"/>
  <c r="CC911" i="48"/>
  <c r="CB911" i="48"/>
  <c r="BX911" i="48"/>
  <c r="BW911" i="48"/>
  <c r="BS911" i="48"/>
  <c r="BR911" i="48"/>
  <c r="BN911" i="48"/>
  <c r="BM911" i="48"/>
  <c r="BI911" i="48"/>
  <c r="BH911" i="48"/>
  <c r="BJ911" i="48" s="1"/>
  <c r="BD911" i="48"/>
  <c r="BC911" i="48"/>
  <c r="AY911" i="48"/>
  <c r="AW911" i="48"/>
  <c r="CN910" i="48"/>
  <c r="CL910" i="48"/>
  <c r="CH910" i="48"/>
  <c r="CG910" i="48"/>
  <c r="CC910" i="48"/>
  <c r="CB910" i="48"/>
  <c r="BX910" i="48"/>
  <c r="BW910" i="48"/>
  <c r="BS910" i="48"/>
  <c r="BR910" i="48"/>
  <c r="BN910" i="48"/>
  <c r="BM910" i="48"/>
  <c r="BI910" i="48"/>
  <c r="BH910" i="48"/>
  <c r="BD910" i="48"/>
  <c r="BC910" i="48"/>
  <c r="AY910" i="48"/>
  <c r="AW910" i="48"/>
  <c r="CN909" i="48"/>
  <c r="CL909" i="48"/>
  <c r="CP909" i="48" s="1"/>
  <c r="CH909" i="48"/>
  <c r="CG909" i="48"/>
  <c r="CC909" i="48"/>
  <c r="CB909" i="48"/>
  <c r="BX909" i="48"/>
  <c r="BW909" i="48"/>
  <c r="BS909" i="48"/>
  <c r="BR909" i="48"/>
  <c r="BN909" i="48"/>
  <c r="BM909" i="48"/>
  <c r="BI909" i="48"/>
  <c r="BH909" i="48"/>
  <c r="BD909" i="48"/>
  <c r="BC909" i="48"/>
  <c r="AY909" i="48"/>
  <c r="AW909" i="48"/>
  <c r="CN908" i="48"/>
  <c r="CL908" i="48"/>
  <c r="CH908" i="48"/>
  <c r="CG908" i="48"/>
  <c r="CC908" i="48"/>
  <c r="CB908" i="48"/>
  <c r="BX908" i="48"/>
  <c r="BW908" i="48"/>
  <c r="BS908" i="48"/>
  <c r="BR908" i="48"/>
  <c r="BN908" i="48"/>
  <c r="BM908" i="48"/>
  <c r="BI908" i="48"/>
  <c r="BH908" i="48"/>
  <c r="BD908" i="48"/>
  <c r="BC908" i="48"/>
  <c r="AY908" i="48"/>
  <c r="AW908" i="48"/>
  <c r="CN907" i="48"/>
  <c r="CL907" i="48"/>
  <c r="CH907" i="48"/>
  <c r="CG907" i="48"/>
  <c r="CC907" i="48"/>
  <c r="CB907" i="48"/>
  <c r="BX907" i="48"/>
  <c r="BY907" i="48" s="1"/>
  <c r="BW907" i="48"/>
  <c r="BS907" i="48"/>
  <c r="BR907" i="48"/>
  <c r="BN907" i="48"/>
  <c r="BM907" i="48"/>
  <c r="BI907" i="48"/>
  <c r="BH907" i="48"/>
  <c r="BJ907" i="48" s="1"/>
  <c r="BD907" i="48"/>
  <c r="BC907" i="48"/>
  <c r="AY907" i="48"/>
  <c r="AW907" i="48"/>
  <c r="CN906" i="48"/>
  <c r="CL906" i="48"/>
  <c r="CP906" i="48" s="1"/>
  <c r="CH906" i="48"/>
  <c r="CG906" i="48"/>
  <c r="CC906" i="48"/>
  <c r="CB906" i="48"/>
  <c r="BX906" i="48"/>
  <c r="BW906" i="48"/>
  <c r="BS906" i="48"/>
  <c r="BR906" i="48"/>
  <c r="BN906" i="48"/>
  <c r="BM906" i="48"/>
  <c r="BI906" i="48"/>
  <c r="BH906" i="48"/>
  <c r="BD906" i="48"/>
  <c r="BC906" i="48"/>
  <c r="AY906" i="48"/>
  <c r="AW906" i="48"/>
  <c r="CN905" i="48"/>
  <c r="CL905" i="48"/>
  <c r="CH905" i="48"/>
  <c r="CG905" i="48"/>
  <c r="CC905" i="48"/>
  <c r="CB905" i="48"/>
  <c r="BX905" i="48"/>
  <c r="BW905" i="48"/>
  <c r="BS905" i="48"/>
  <c r="BR905" i="48"/>
  <c r="BN905" i="48"/>
  <c r="BM905" i="48"/>
  <c r="BI905" i="48"/>
  <c r="BH905" i="48"/>
  <c r="BD905" i="48"/>
  <c r="BC905" i="48"/>
  <c r="BE905" i="48" s="1"/>
  <c r="AY905" i="48"/>
  <c r="AW905" i="48"/>
  <c r="CN904" i="48"/>
  <c r="CL904" i="48"/>
  <c r="CH904" i="48"/>
  <c r="CG904" i="48"/>
  <c r="CC904" i="48"/>
  <c r="CB904" i="48"/>
  <c r="BX904" i="48"/>
  <c r="BW904" i="48"/>
  <c r="BS904" i="48"/>
  <c r="BR904" i="48"/>
  <c r="BN904" i="48"/>
  <c r="BM904" i="48"/>
  <c r="BI904" i="48"/>
  <c r="BH904" i="48"/>
  <c r="BD904" i="48"/>
  <c r="BC904" i="48"/>
  <c r="AY904" i="48"/>
  <c r="AW904" i="48"/>
  <c r="CN903" i="48"/>
  <c r="CL903" i="48"/>
  <c r="CH903" i="48"/>
  <c r="CG903" i="48"/>
  <c r="CC903" i="48"/>
  <c r="CB903" i="48"/>
  <c r="BX903" i="48"/>
  <c r="BW903" i="48"/>
  <c r="BS903" i="48"/>
  <c r="BR903" i="48"/>
  <c r="BT903" i="48" s="1"/>
  <c r="BN903" i="48"/>
  <c r="BM903" i="48"/>
  <c r="BI903" i="48"/>
  <c r="BH903" i="48"/>
  <c r="BD903" i="48"/>
  <c r="BC903" i="48"/>
  <c r="AY903" i="48"/>
  <c r="AW903" i="48"/>
  <c r="CN902" i="48"/>
  <c r="CL902" i="48"/>
  <c r="CH902" i="48"/>
  <c r="CG902" i="48"/>
  <c r="CC902" i="48"/>
  <c r="CB902" i="48"/>
  <c r="BX902" i="48"/>
  <c r="BW902" i="48"/>
  <c r="BS902" i="48"/>
  <c r="BR902" i="48"/>
  <c r="BN902" i="48"/>
  <c r="BM902" i="48"/>
  <c r="BI902" i="48"/>
  <c r="BH902" i="48"/>
  <c r="BD902" i="48"/>
  <c r="BE902" i="48" s="1"/>
  <c r="BC902" i="48"/>
  <c r="AY902" i="48"/>
  <c r="AW902" i="48"/>
  <c r="CN901" i="48"/>
  <c r="CL901" i="48"/>
  <c r="CH901" i="48"/>
  <c r="CG901" i="48"/>
  <c r="CC901" i="48"/>
  <c r="CB901" i="48"/>
  <c r="BX901" i="48"/>
  <c r="BW901" i="48"/>
  <c r="BS901" i="48"/>
  <c r="BR901" i="48"/>
  <c r="BN901" i="48"/>
  <c r="BM901" i="48"/>
  <c r="BI901" i="48"/>
  <c r="BH901" i="48"/>
  <c r="BD901" i="48"/>
  <c r="BC901" i="48"/>
  <c r="BE901" i="48" s="1"/>
  <c r="AY901" i="48"/>
  <c r="AW901" i="48"/>
  <c r="CN900" i="48"/>
  <c r="CL900" i="48"/>
  <c r="CH900" i="48"/>
  <c r="CG900" i="48"/>
  <c r="CC900" i="48"/>
  <c r="CB900" i="48"/>
  <c r="BX900" i="48"/>
  <c r="BW900" i="48"/>
  <c r="BS900" i="48"/>
  <c r="BR900" i="48"/>
  <c r="BN900" i="48"/>
  <c r="BM900" i="48"/>
  <c r="BI900" i="48"/>
  <c r="BH900" i="48"/>
  <c r="BJ900" i="48" s="1"/>
  <c r="BD900" i="48"/>
  <c r="BC900" i="48"/>
  <c r="AY900" i="48"/>
  <c r="AW900" i="48"/>
  <c r="CN899" i="48"/>
  <c r="CL899" i="48"/>
  <c r="CH899" i="48"/>
  <c r="CG899" i="48"/>
  <c r="CC899" i="48"/>
  <c r="CB899" i="48"/>
  <c r="BX899" i="48"/>
  <c r="BW899" i="48"/>
  <c r="BY899" i="48" s="1"/>
  <c r="BS899" i="48"/>
  <c r="BR899" i="48"/>
  <c r="BN899" i="48"/>
  <c r="BM899" i="48"/>
  <c r="BI899" i="48"/>
  <c r="BH899" i="48"/>
  <c r="BD899" i="48"/>
  <c r="BC899" i="48"/>
  <c r="AY899" i="48"/>
  <c r="AW899" i="48"/>
  <c r="CN898" i="48"/>
  <c r="CL898" i="48"/>
  <c r="CH898" i="48"/>
  <c r="CG898" i="48"/>
  <c r="CC898" i="48"/>
  <c r="CB898" i="48"/>
  <c r="CD898" i="48" s="1"/>
  <c r="BX898" i="48"/>
  <c r="BW898" i="48"/>
  <c r="BS898" i="48"/>
  <c r="BR898" i="48"/>
  <c r="BN898" i="48"/>
  <c r="BO898" i="48" s="1"/>
  <c r="BM898" i="48"/>
  <c r="BI898" i="48"/>
  <c r="BH898" i="48"/>
  <c r="BD898" i="48"/>
  <c r="BC898" i="48"/>
  <c r="AY898" i="48"/>
  <c r="AW898" i="48"/>
  <c r="CN897" i="48"/>
  <c r="CL897" i="48"/>
  <c r="CH897" i="48"/>
  <c r="CG897" i="48"/>
  <c r="CC897" i="48"/>
  <c r="CB897" i="48"/>
  <c r="BX897" i="48"/>
  <c r="BW897" i="48"/>
  <c r="BS897" i="48"/>
  <c r="BT897" i="48" s="1"/>
  <c r="BR897" i="48"/>
  <c r="BN897" i="48"/>
  <c r="BM897" i="48"/>
  <c r="BI897" i="48"/>
  <c r="BH897" i="48"/>
  <c r="BD897" i="48"/>
  <c r="BC897" i="48"/>
  <c r="AY897" i="48"/>
  <c r="AW897" i="48"/>
  <c r="CN896" i="48"/>
  <c r="CL896" i="48"/>
  <c r="CH896" i="48"/>
  <c r="CG896" i="48"/>
  <c r="CC896" i="48"/>
  <c r="CB896" i="48"/>
  <c r="BX896" i="48"/>
  <c r="BY896" i="48" s="1"/>
  <c r="BW896" i="48"/>
  <c r="BS896" i="48"/>
  <c r="BR896" i="48"/>
  <c r="BN896" i="48"/>
  <c r="BM896" i="48"/>
  <c r="BI896" i="48"/>
  <c r="BH896" i="48"/>
  <c r="BD896" i="48"/>
  <c r="BE896" i="48" s="1"/>
  <c r="BC896" i="48"/>
  <c r="AY896" i="48"/>
  <c r="AW896" i="48"/>
  <c r="CN895" i="48"/>
  <c r="CL895" i="48"/>
  <c r="CH895" i="48"/>
  <c r="CG895" i="48"/>
  <c r="CC895" i="48"/>
  <c r="CD895" i="48" s="1"/>
  <c r="CB895" i="48"/>
  <c r="BX895" i="48"/>
  <c r="BW895" i="48"/>
  <c r="BS895" i="48"/>
  <c r="BR895" i="48"/>
  <c r="BT895" i="48" s="1"/>
  <c r="BN895" i="48"/>
  <c r="BM895" i="48"/>
  <c r="BI895" i="48"/>
  <c r="BH895" i="48"/>
  <c r="BD895" i="48"/>
  <c r="BC895" i="48"/>
  <c r="AY895" i="48"/>
  <c r="AW895" i="48"/>
  <c r="CN894" i="48"/>
  <c r="CL894" i="48"/>
  <c r="CH894" i="48"/>
  <c r="CG894" i="48"/>
  <c r="CC894" i="48"/>
  <c r="CB894" i="48"/>
  <c r="BX894" i="48"/>
  <c r="BW894" i="48"/>
  <c r="BS894" i="48"/>
  <c r="BR894" i="48"/>
  <c r="BN894" i="48"/>
  <c r="BM894" i="48"/>
  <c r="BI894" i="48"/>
  <c r="BH894" i="48"/>
  <c r="BJ894" i="48" s="1"/>
  <c r="BD894" i="48"/>
  <c r="BC894" i="48"/>
  <c r="AY894" i="48"/>
  <c r="AW894" i="48"/>
  <c r="CN893" i="48"/>
  <c r="CL893" i="48"/>
  <c r="CH893" i="48"/>
  <c r="CG893" i="48"/>
  <c r="CC893" i="48"/>
  <c r="CB893" i="48"/>
  <c r="BX893" i="48"/>
  <c r="BW893" i="48"/>
  <c r="BS893" i="48"/>
  <c r="BR893" i="48"/>
  <c r="BN893" i="48"/>
  <c r="BM893" i="48"/>
  <c r="BI893" i="48"/>
  <c r="BH893" i="48"/>
  <c r="BD893" i="48"/>
  <c r="BC893" i="48"/>
  <c r="AY893" i="48"/>
  <c r="AW893" i="48"/>
  <c r="CN892" i="48"/>
  <c r="CL892" i="48"/>
  <c r="CH892" i="48"/>
  <c r="CG892" i="48"/>
  <c r="CC892" i="48"/>
  <c r="CB892" i="48"/>
  <c r="BX892" i="48"/>
  <c r="BW892" i="48"/>
  <c r="BS892" i="48"/>
  <c r="BR892" i="48"/>
  <c r="BN892" i="48"/>
  <c r="BM892" i="48"/>
  <c r="BI892" i="48"/>
  <c r="BH892" i="48"/>
  <c r="BD892" i="48"/>
  <c r="BC892" i="48"/>
  <c r="AY892" i="48"/>
  <c r="AW892" i="48"/>
  <c r="CN891" i="48"/>
  <c r="CL891" i="48"/>
  <c r="CH891" i="48"/>
  <c r="CG891" i="48"/>
  <c r="CC891" i="48"/>
  <c r="CB891" i="48"/>
  <c r="BX891" i="48"/>
  <c r="BW891" i="48"/>
  <c r="BS891" i="48"/>
  <c r="BR891" i="48"/>
  <c r="BN891" i="48"/>
  <c r="BM891" i="48"/>
  <c r="BI891" i="48"/>
  <c r="BH891" i="48"/>
  <c r="BD891" i="48"/>
  <c r="BC891" i="48"/>
  <c r="AY891" i="48"/>
  <c r="AW891" i="48"/>
  <c r="CN890" i="48"/>
  <c r="CL890" i="48"/>
  <c r="CH890" i="48"/>
  <c r="CG890" i="48"/>
  <c r="CC890" i="48"/>
  <c r="CB890" i="48"/>
  <c r="BX890" i="48"/>
  <c r="BW890" i="48"/>
  <c r="BS890" i="48"/>
  <c r="BR890" i="48"/>
  <c r="BN890" i="48"/>
  <c r="BM890" i="48"/>
  <c r="BI890" i="48"/>
  <c r="BH890" i="48"/>
  <c r="BJ890" i="48" s="1"/>
  <c r="BD890" i="48"/>
  <c r="BC890" i="48"/>
  <c r="AY890" i="48"/>
  <c r="AW890" i="48"/>
  <c r="CN889" i="48"/>
  <c r="CL889" i="48"/>
  <c r="CH889" i="48"/>
  <c r="CG889" i="48"/>
  <c r="CC889" i="48"/>
  <c r="CB889" i="48"/>
  <c r="BX889" i="48"/>
  <c r="BW889" i="48"/>
  <c r="BS889" i="48"/>
  <c r="BR889" i="48"/>
  <c r="BN889" i="48"/>
  <c r="BM889" i="48"/>
  <c r="BI889" i="48"/>
  <c r="BH889" i="48"/>
  <c r="BD889" i="48"/>
  <c r="BC889" i="48"/>
  <c r="BE889" i="48" s="1"/>
  <c r="AY889" i="48"/>
  <c r="AW889" i="48"/>
  <c r="CN888" i="48"/>
  <c r="CL888" i="48"/>
  <c r="CH888" i="48"/>
  <c r="CG888" i="48"/>
  <c r="CC888" i="48"/>
  <c r="CB888" i="48"/>
  <c r="BX888" i="48"/>
  <c r="BW888" i="48"/>
  <c r="BS888" i="48"/>
  <c r="BR888" i="48"/>
  <c r="BN888" i="48"/>
  <c r="BM888" i="48"/>
  <c r="BI888" i="48"/>
  <c r="BH888" i="48"/>
  <c r="BD888" i="48"/>
  <c r="BC888" i="48"/>
  <c r="AY888" i="48"/>
  <c r="AW888" i="48"/>
  <c r="CN887" i="48"/>
  <c r="CL887" i="48"/>
  <c r="CH887" i="48"/>
  <c r="CG887" i="48"/>
  <c r="CC887" i="48"/>
  <c r="CB887" i="48"/>
  <c r="BX887" i="48"/>
  <c r="BW887" i="48"/>
  <c r="BY887" i="48" s="1"/>
  <c r="BS887" i="48"/>
  <c r="BR887" i="48"/>
  <c r="BT887" i="48" s="1"/>
  <c r="BN887" i="48"/>
  <c r="BM887" i="48"/>
  <c r="BI887" i="48"/>
  <c r="BH887" i="48"/>
  <c r="BD887" i="48"/>
  <c r="BC887" i="48"/>
  <c r="AY887" i="48"/>
  <c r="AW887" i="48"/>
  <c r="CN886" i="48"/>
  <c r="CL886" i="48"/>
  <c r="CP886" i="48" s="1"/>
  <c r="CH886" i="48"/>
  <c r="CG886" i="48"/>
  <c r="CC886" i="48"/>
  <c r="CB886" i="48"/>
  <c r="BX886" i="48"/>
  <c r="BW886" i="48"/>
  <c r="BS886" i="48"/>
  <c r="BR886" i="48"/>
  <c r="BN886" i="48"/>
  <c r="BO886" i="48" s="1"/>
  <c r="BM886" i="48"/>
  <c r="BI886" i="48"/>
  <c r="BH886" i="48"/>
  <c r="BD886" i="48"/>
  <c r="BE886" i="48" s="1"/>
  <c r="BC886" i="48"/>
  <c r="AY886" i="48"/>
  <c r="AW886" i="48"/>
  <c r="CN885" i="48"/>
  <c r="CL885" i="48"/>
  <c r="CH885" i="48"/>
  <c r="CG885" i="48"/>
  <c r="CC885" i="48"/>
  <c r="CB885" i="48"/>
  <c r="BX885" i="48"/>
  <c r="BW885" i="48"/>
  <c r="BS885" i="48"/>
  <c r="BR885" i="48"/>
  <c r="BN885" i="48"/>
  <c r="BM885" i="48"/>
  <c r="BI885" i="48"/>
  <c r="BH885" i="48"/>
  <c r="BD885" i="48"/>
  <c r="BC885" i="48"/>
  <c r="AY885" i="48"/>
  <c r="AW885" i="48"/>
  <c r="CN884" i="48"/>
  <c r="CL884" i="48"/>
  <c r="CH884" i="48"/>
  <c r="CG884" i="48"/>
  <c r="CC884" i="48"/>
  <c r="CB884" i="48"/>
  <c r="BX884" i="48"/>
  <c r="BW884" i="48"/>
  <c r="BS884" i="48"/>
  <c r="BR884" i="48"/>
  <c r="BN884" i="48"/>
  <c r="BM884" i="48"/>
  <c r="BI884" i="48"/>
  <c r="BH884" i="48"/>
  <c r="BD884" i="48"/>
  <c r="BC884" i="48"/>
  <c r="AY884" i="48"/>
  <c r="AW884" i="48"/>
  <c r="CN883" i="48"/>
  <c r="CL883" i="48"/>
  <c r="CH883" i="48"/>
  <c r="CG883" i="48"/>
  <c r="CC883" i="48"/>
  <c r="CB883" i="48"/>
  <c r="BX883" i="48"/>
  <c r="BY883" i="48" s="1"/>
  <c r="BW883" i="48"/>
  <c r="BS883" i="48"/>
  <c r="BR883" i="48"/>
  <c r="BN883" i="48"/>
  <c r="BM883" i="48"/>
  <c r="BI883" i="48"/>
  <c r="BH883" i="48"/>
  <c r="BD883" i="48"/>
  <c r="BC883" i="48"/>
  <c r="AY883" i="48"/>
  <c r="AW883" i="48"/>
  <c r="CN882" i="48"/>
  <c r="CL882" i="48"/>
  <c r="CH882" i="48"/>
  <c r="CG882" i="48"/>
  <c r="CC882" i="48"/>
  <c r="CB882" i="48"/>
  <c r="CD882" i="48" s="1"/>
  <c r="BX882" i="48"/>
  <c r="BW882" i="48"/>
  <c r="BS882" i="48"/>
  <c r="BR882" i="48"/>
  <c r="BN882" i="48"/>
  <c r="BM882" i="48"/>
  <c r="BI882" i="48"/>
  <c r="BH882" i="48"/>
  <c r="BD882" i="48"/>
  <c r="BC882" i="48"/>
  <c r="AY882" i="48"/>
  <c r="AW882" i="48"/>
  <c r="CN881" i="48"/>
  <c r="CL881" i="48"/>
  <c r="CH881" i="48"/>
  <c r="CG881" i="48"/>
  <c r="CC881" i="48"/>
  <c r="CB881" i="48"/>
  <c r="BX881" i="48"/>
  <c r="BW881" i="48"/>
  <c r="BS881" i="48"/>
  <c r="BR881" i="48"/>
  <c r="BN881" i="48"/>
  <c r="BM881" i="48"/>
  <c r="BI881" i="48"/>
  <c r="BH881" i="48"/>
  <c r="BD881" i="48"/>
  <c r="BE881" i="48" s="1"/>
  <c r="BC881" i="48"/>
  <c r="AY881" i="48"/>
  <c r="AW881" i="48"/>
  <c r="CN880" i="48"/>
  <c r="CL880" i="48"/>
  <c r="CH880" i="48"/>
  <c r="CG880" i="48"/>
  <c r="CC880" i="48"/>
  <c r="CB880" i="48"/>
  <c r="BX880" i="48"/>
  <c r="BW880" i="48"/>
  <c r="BS880" i="48"/>
  <c r="BR880" i="48"/>
  <c r="BN880" i="48"/>
  <c r="BM880" i="48"/>
  <c r="BI880" i="48"/>
  <c r="BJ880" i="48" s="1"/>
  <c r="BH880" i="48"/>
  <c r="BD880" i="48"/>
  <c r="BC880" i="48"/>
  <c r="AY880" i="48"/>
  <c r="AW880" i="48"/>
  <c r="CN879" i="48"/>
  <c r="CL879" i="48"/>
  <c r="CH879" i="48"/>
  <c r="CI879" i="48" s="1"/>
  <c r="CG879" i="48"/>
  <c r="CC879" i="48"/>
  <c r="CB879" i="48"/>
  <c r="BX879" i="48"/>
  <c r="BW879" i="48"/>
  <c r="BS879" i="48"/>
  <c r="BR879" i="48"/>
  <c r="BN879" i="48"/>
  <c r="BM879" i="48"/>
  <c r="BI879" i="48"/>
  <c r="BH879" i="48"/>
  <c r="BJ879" i="48" s="1"/>
  <c r="BD879" i="48"/>
  <c r="BC879" i="48"/>
  <c r="AY879" i="48"/>
  <c r="AW879" i="48"/>
  <c r="CN878" i="48"/>
  <c r="CL878" i="48"/>
  <c r="CH878" i="48"/>
  <c r="CG878" i="48"/>
  <c r="CC878" i="48"/>
  <c r="CB878" i="48"/>
  <c r="BX878" i="48"/>
  <c r="BW878" i="48"/>
  <c r="BS878" i="48"/>
  <c r="BR878" i="48"/>
  <c r="BN878" i="48"/>
  <c r="BM878" i="48"/>
  <c r="BI878" i="48"/>
  <c r="BH878" i="48"/>
  <c r="BJ878" i="48" s="1"/>
  <c r="BD878" i="48"/>
  <c r="BC878" i="48"/>
  <c r="AY878" i="48"/>
  <c r="AW878" i="48"/>
  <c r="CN877" i="48"/>
  <c r="CL877" i="48"/>
  <c r="CH877" i="48"/>
  <c r="CG877" i="48"/>
  <c r="CC877" i="48"/>
  <c r="CB877" i="48"/>
  <c r="BX877" i="48"/>
  <c r="BW877" i="48"/>
  <c r="BS877" i="48"/>
  <c r="BR877" i="48"/>
  <c r="BN877" i="48"/>
  <c r="BM877" i="48"/>
  <c r="BI877" i="48"/>
  <c r="BH877" i="48"/>
  <c r="BD877" i="48"/>
  <c r="BE877" i="48" s="1"/>
  <c r="BC877" i="48"/>
  <c r="AY877" i="48"/>
  <c r="AW877" i="48"/>
  <c r="D879" i="48"/>
  <c r="D880" i="48" s="1"/>
  <c r="D881" i="48" s="1"/>
  <c r="D882" i="48" s="1"/>
  <c r="D883" i="48" s="1"/>
  <c r="D884" i="48" s="1"/>
  <c r="D885" i="48" s="1"/>
  <c r="D886" i="48" s="1"/>
  <c r="D887" i="48" s="1"/>
  <c r="D888" i="48" s="1"/>
  <c r="D889" i="48" s="1"/>
  <c r="D890" i="48" s="1"/>
  <c r="D891" i="48" s="1"/>
  <c r="D892" i="48" s="1"/>
  <c r="D893" i="48" s="1"/>
  <c r="D894" i="48" s="1"/>
  <c r="D895" i="48" s="1"/>
  <c r="D896" i="48" s="1"/>
  <c r="D897" i="48" s="1"/>
  <c r="D898" i="48" s="1"/>
  <c r="D899" i="48" s="1"/>
  <c r="D900" i="48" s="1"/>
  <c r="D901" i="48" s="1"/>
  <c r="D902" i="48" s="1"/>
  <c r="D903" i="48" s="1"/>
  <c r="D904" i="48" s="1"/>
  <c r="D905" i="48" s="1"/>
  <c r="D906" i="48" s="1"/>
  <c r="D907" i="48" s="1"/>
  <c r="D908" i="48" s="1"/>
  <c r="D909" i="48" s="1"/>
  <c r="D910" i="48" s="1"/>
  <c r="D911" i="48" s="1"/>
  <c r="D912" i="48" s="1"/>
  <c r="D913" i="48" s="1"/>
  <c r="D914" i="48" s="1"/>
  <c r="D915" i="48" s="1"/>
  <c r="D916" i="48" s="1"/>
  <c r="D917" i="48" s="1"/>
  <c r="D918" i="48" s="1"/>
  <c r="D919" i="48" s="1"/>
  <c r="D920" i="48" s="1"/>
  <c r="D921" i="48" s="1"/>
  <c r="D922" i="48" s="1"/>
  <c r="D923" i="48" s="1"/>
  <c r="D924" i="48" s="1"/>
  <c r="D925" i="48" s="1"/>
  <c r="D926" i="48" s="1"/>
  <c r="D927" i="48" s="1"/>
  <c r="D928" i="48" s="1"/>
  <c r="D929" i="48" s="1"/>
  <c r="D930" i="48" s="1"/>
  <c r="D931" i="48" s="1"/>
  <c r="D932" i="48" s="1"/>
  <c r="D933" i="48" s="1"/>
  <c r="D934" i="48" s="1"/>
  <c r="D878" i="48"/>
  <c r="CU809" i="48"/>
  <c r="CU810" i="48"/>
  <c r="CU811" i="48"/>
  <c r="CU812" i="48"/>
  <c r="CU813" i="48"/>
  <c r="CU814" i="48"/>
  <c r="CU815" i="48"/>
  <c r="CU816" i="48"/>
  <c r="CU817" i="48"/>
  <c r="CU818" i="48"/>
  <c r="CU819" i="48"/>
  <c r="CU820" i="48"/>
  <c r="CU821" i="48"/>
  <c r="CU822" i="48"/>
  <c r="CU823" i="48"/>
  <c r="CU824" i="48"/>
  <c r="CU825" i="48"/>
  <c r="CU826" i="48"/>
  <c r="CU827" i="48"/>
  <c r="CU828" i="48"/>
  <c r="CU829" i="48"/>
  <c r="CU830" i="48"/>
  <c r="CU831" i="48"/>
  <c r="CU832" i="48"/>
  <c r="CU833" i="48"/>
  <c r="CU834" i="48"/>
  <c r="CU835" i="48"/>
  <c r="CU836" i="48"/>
  <c r="CU837" i="48"/>
  <c r="CU838" i="48"/>
  <c r="CU839" i="48"/>
  <c r="CU840" i="48"/>
  <c r="CU841" i="48"/>
  <c r="CU842" i="48"/>
  <c r="CU843" i="48"/>
  <c r="CU844" i="48"/>
  <c r="CU845" i="48"/>
  <c r="CU846" i="48"/>
  <c r="CU847" i="48"/>
  <c r="CU848" i="48"/>
  <c r="CU849" i="48"/>
  <c r="CU850" i="48"/>
  <c r="CU851" i="48"/>
  <c r="CU852" i="48"/>
  <c r="CU853" i="48"/>
  <c r="CU854" i="48"/>
  <c r="CU855" i="48"/>
  <c r="CU856" i="48"/>
  <c r="CN856" i="48"/>
  <c r="CL856" i="48"/>
  <c r="CH856" i="48"/>
  <c r="CG856" i="48"/>
  <c r="CC856" i="48"/>
  <c r="CB856" i="48"/>
  <c r="BX856" i="48"/>
  <c r="BW856" i="48"/>
  <c r="BS856" i="48"/>
  <c r="BR856" i="48"/>
  <c r="BN856" i="48"/>
  <c r="BM856" i="48"/>
  <c r="BI856" i="48"/>
  <c r="BH856" i="48"/>
  <c r="BD856" i="48"/>
  <c r="BC856" i="48"/>
  <c r="AY856" i="48"/>
  <c r="CN855" i="48"/>
  <c r="CL855" i="48"/>
  <c r="CH855" i="48"/>
  <c r="CG855" i="48"/>
  <c r="CC855" i="48"/>
  <c r="CB855" i="48"/>
  <c r="BX855" i="48"/>
  <c r="BW855" i="48"/>
  <c r="BS855" i="48"/>
  <c r="BR855" i="48"/>
  <c r="BN855" i="48"/>
  <c r="BM855" i="48"/>
  <c r="BI855" i="48"/>
  <c r="BH855" i="48"/>
  <c r="BD855" i="48"/>
  <c r="BC855" i="48"/>
  <c r="AY855" i="48"/>
  <c r="CN854" i="48"/>
  <c r="CL854" i="48"/>
  <c r="CH854" i="48"/>
  <c r="CG854" i="48"/>
  <c r="CC854" i="48"/>
  <c r="CB854" i="48"/>
  <c r="BX854" i="48"/>
  <c r="BW854" i="48"/>
  <c r="BS854" i="48"/>
  <c r="BR854" i="48"/>
  <c r="BN854" i="48"/>
  <c r="BM854" i="48"/>
  <c r="BI854" i="48"/>
  <c r="BH854" i="48"/>
  <c r="BD854" i="48"/>
  <c r="BC854" i="48"/>
  <c r="AY854" i="48"/>
  <c r="CN853" i="48"/>
  <c r="CL853" i="48"/>
  <c r="CH853" i="48"/>
  <c r="CG853" i="48"/>
  <c r="CC853" i="48"/>
  <c r="CB853" i="48"/>
  <c r="BX853" i="48"/>
  <c r="BY853" i="48" s="1"/>
  <c r="BW853" i="48"/>
  <c r="BS853" i="48"/>
  <c r="BR853" i="48"/>
  <c r="BN853" i="48"/>
  <c r="BM853" i="48"/>
  <c r="BI853" i="48"/>
  <c r="BH853" i="48"/>
  <c r="BD853" i="48"/>
  <c r="BC853" i="48"/>
  <c r="AY853" i="48"/>
  <c r="CN852" i="48"/>
  <c r="CL852" i="48"/>
  <c r="CH852" i="48"/>
  <c r="CG852" i="48"/>
  <c r="CC852" i="48"/>
  <c r="CB852" i="48"/>
  <c r="BX852" i="48"/>
  <c r="BW852" i="48"/>
  <c r="BS852" i="48"/>
  <c r="BR852" i="48"/>
  <c r="BN852" i="48"/>
  <c r="BM852" i="48"/>
  <c r="BI852" i="48"/>
  <c r="BH852" i="48"/>
  <c r="BD852" i="48"/>
  <c r="BC852" i="48"/>
  <c r="AY852" i="48"/>
  <c r="CN851" i="48"/>
  <c r="CL851" i="48"/>
  <c r="CH851" i="48"/>
  <c r="CG851" i="48"/>
  <c r="CC851" i="48"/>
  <c r="CB851" i="48"/>
  <c r="BX851" i="48"/>
  <c r="BW851" i="48"/>
  <c r="BS851" i="48"/>
  <c r="BR851" i="48"/>
  <c r="BN851" i="48"/>
  <c r="BM851" i="48"/>
  <c r="BI851" i="48"/>
  <c r="BH851" i="48"/>
  <c r="BD851" i="48"/>
  <c r="BC851" i="48"/>
  <c r="AY851" i="48"/>
  <c r="CN850" i="48"/>
  <c r="CL850" i="48"/>
  <c r="CH850" i="48"/>
  <c r="CG850" i="48"/>
  <c r="CC850" i="48"/>
  <c r="CB850" i="48"/>
  <c r="BX850" i="48"/>
  <c r="BW850" i="48"/>
  <c r="BS850" i="48"/>
  <c r="BR850" i="48"/>
  <c r="BN850" i="48"/>
  <c r="BM850" i="48"/>
  <c r="BI850" i="48"/>
  <c r="BH850" i="48"/>
  <c r="BD850" i="48"/>
  <c r="BC850" i="48"/>
  <c r="AY850" i="48"/>
  <c r="CN849" i="48"/>
  <c r="CL849" i="48"/>
  <c r="CH849" i="48"/>
  <c r="CG849" i="48"/>
  <c r="CC849" i="48"/>
  <c r="CB849" i="48"/>
  <c r="BX849" i="48"/>
  <c r="BW849" i="48"/>
  <c r="BS849" i="48"/>
  <c r="BR849" i="48"/>
  <c r="BN849" i="48"/>
  <c r="BM849" i="48"/>
  <c r="BI849" i="48"/>
  <c r="BH849" i="48"/>
  <c r="BD849" i="48"/>
  <c r="BC849" i="48"/>
  <c r="AY849" i="48"/>
  <c r="CN848" i="48"/>
  <c r="CL848" i="48"/>
  <c r="CH848" i="48"/>
  <c r="CG848" i="48"/>
  <c r="CC848" i="48"/>
  <c r="CB848" i="48"/>
  <c r="BX848" i="48"/>
  <c r="BW848" i="48"/>
  <c r="BS848" i="48"/>
  <c r="BR848" i="48"/>
  <c r="BN848" i="48"/>
  <c r="BM848" i="48"/>
  <c r="BI848" i="48"/>
  <c r="BH848" i="48"/>
  <c r="BD848" i="48"/>
  <c r="BC848" i="48"/>
  <c r="AY848" i="48"/>
  <c r="CN847" i="48"/>
  <c r="CL847" i="48"/>
  <c r="CH847" i="48"/>
  <c r="CG847" i="48"/>
  <c r="CC847" i="48"/>
  <c r="CB847" i="48"/>
  <c r="BX847" i="48"/>
  <c r="BW847" i="48"/>
  <c r="BS847" i="48"/>
  <c r="BR847" i="48"/>
  <c r="BN847" i="48"/>
  <c r="BM847" i="48"/>
  <c r="BI847" i="48"/>
  <c r="BH847" i="48"/>
  <c r="BD847" i="48"/>
  <c r="BC847" i="48"/>
  <c r="BE847" i="48" s="1"/>
  <c r="AY847" i="48"/>
  <c r="CN846" i="48"/>
  <c r="CL846" i="48"/>
  <c r="CH846" i="48"/>
  <c r="CG846" i="48"/>
  <c r="CC846" i="48"/>
  <c r="CB846" i="48"/>
  <c r="BX846" i="48"/>
  <c r="BW846" i="48"/>
  <c r="BS846" i="48"/>
  <c r="BR846" i="48"/>
  <c r="BN846" i="48"/>
  <c r="BM846" i="48"/>
  <c r="BI846" i="48"/>
  <c r="BH846" i="48"/>
  <c r="BD846" i="48"/>
  <c r="BC846" i="48"/>
  <c r="BE846" i="48" s="1"/>
  <c r="AY846" i="48"/>
  <c r="CN845" i="48"/>
  <c r="CL845" i="48"/>
  <c r="CH845" i="48"/>
  <c r="CG845" i="48"/>
  <c r="CC845" i="48"/>
  <c r="CB845" i="48"/>
  <c r="BX845" i="48"/>
  <c r="BW845" i="48"/>
  <c r="BS845" i="48"/>
  <c r="BR845" i="48"/>
  <c r="BN845" i="48"/>
  <c r="BM845" i="48"/>
  <c r="BI845" i="48"/>
  <c r="BH845" i="48"/>
  <c r="BD845" i="48"/>
  <c r="BC845" i="48"/>
  <c r="AY845" i="48"/>
  <c r="CN844" i="48"/>
  <c r="CL844" i="48"/>
  <c r="CH844" i="48"/>
  <c r="CG844" i="48"/>
  <c r="CC844" i="48"/>
  <c r="CB844" i="48"/>
  <c r="BX844" i="48"/>
  <c r="BW844" i="48"/>
  <c r="BS844" i="48"/>
  <c r="BR844" i="48"/>
  <c r="BN844" i="48"/>
  <c r="BM844" i="48"/>
  <c r="BI844" i="48"/>
  <c r="BH844" i="48"/>
  <c r="BD844" i="48"/>
  <c r="BC844" i="48"/>
  <c r="AY844" i="48"/>
  <c r="CN843" i="48"/>
  <c r="CL843" i="48"/>
  <c r="CH843" i="48"/>
  <c r="CG843" i="48"/>
  <c r="CC843" i="48"/>
  <c r="CB843" i="48"/>
  <c r="BX843" i="48"/>
  <c r="BW843" i="48"/>
  <c r="BS843" i="48"/>
  <c r="BR843" i="48"/>
  <c r="BN843" i="48"/>
  <c r="BM843" i="48"/>
  <c r="BI843" i="48"/>
  <c r="BH843" i="48"/>
  <c r="BD843" i="48"/>
  <c r="BC843" i="48"/>
  <c r="AY843" i="48"/>
  <c r="CN842" i="48"/>
  <c r="CL842" i="48"/>
  <c r="CH842" i="48"/>
  <c r="CG842" i="48"/>
  <c r="CC842" i="48"/>
  <c r="CB842" i="48"/>
  <c r="BX842" i="48"/>
  <c r="BW842" i="48"/>
  <c r="BS842" i="48"/>
  <c r="BR842" i="48"/>
  <c r="BN842" i="48"/>
  <c r="BM842" i="48"/>
  <c r="BI842" i="48"/>
  <c r="BH842" i="48"/>
  <c r="BD842" i="48"/>
  <c r="BC842" i="48"/>
  <c r="AY842" i="48"/>
  <c r="CN841" i="48"/>
  <c r="CL841" i="48"/>
  <c r="CH841" i="48"/>
  <c r="CG841" i="48"/>
  <c r="CC841" i="48"/>
  <c r="CB841" i="48"/>
  <c r="BX841" i="48"/>
  <c r="BW841" i="48"/>
  <c r="BS841" i="48"/>
  <c r="BR841" i="48"/>
  <c r="BN841" i="48"/>
  <c r="BM841" i="48"/>
  <c r="BI841" i="48"/>
  <c r="BH841" i="48"/>
  <c r="BD841" i="48"/>
  <c r="BC841" i="48"/>
  <c r="AY841" i="48"/>
  <c r="CN840" i="48"/>
  <c r="CL840" i="48"/>
  <c r="CH840" i="48"/>
  <c r="CG840" i="48"/>
  <c r="CC840" i="48"/>
  <c r="CB840" i="48"/>
  <c r="BX840" i="48"/>
  <c r="BW840" i="48"/>
  <c r="BS840" i="48"/>
  <c r="BR840" i="48"/>
  <c r="BN840" i="48"/>
  <c r="BM840" i="48"/>
  <c r="BI840" i="48"/>
  <c r="BH840" i="48"/>
  <c r="BD840" i="48"/>
  <c r="BC840" i="48"/>
  <c r="AY840" i="48"/>
  <c r="CN839" i="48"/>
  <c r="CL839" i="48"/>
  <c r="CH839" i="48"/>
  <c r="CG839" i="48"/>
  <c r="CC839" i="48"/>
  <c r="CB839" i="48"/>
  <c r="BX839" i="48"/>
  <c r="BW839" i="48"/>
  <c r="BS839" i="48"/>
  <c r="BR839" i="48"/>
  <c r="BN839" i="48"/>
  <c r="BM839" i="48"/>
  <c r="BI839" i="48"/>
  <c r="BH839" i="48"/>
  <c r="BD839" i="48"/>
  <c r="BC839" i="48"/>
  <c r="AY839" i="48"/>
  <c r="CN838" i="48"/>
  <c r="CL838" i="48"/>
  <c r="CH838" i="48"/>
  <c r="CG838" i="48"/>
  <c r="CC838" i="48"/>
  <c r="CB838" i="48"/>
  <c r="BX838" i="48"/>
  <c r="BW838" i="48"/>
  <c r="BS838" i="48"/>
  <c r="BR838" i="48"/>
  <c r="BN838" i="48"/>
  <c r="BM838" i="48"/>
  <c r="BI838" i="48"/>
  <c r="BH838" i="48"/>
  <c r="BD838" i="48"/>
  <c r="BC838" i="48"/>
  <c r="BE838" i="48" s="1"/>
  <c r="AY838" i="48"/>
  <c r="CN837" i="48"/>
  <c r="CP837" i="48" s="1"/>
  <c r="CL837" i="48"/>
  <c r="CH837" i="48"/>
  <c r="CG837" i="48"/>
  <c r="CC837" i="48"/>
  <c r="CB837" i="48"/>
  <c r="BX837" i="48"/>
  <c r="BW837" i="48"/>
  <c r="BS837" i="48"/>
  <c r="BR837" i="48"/>
  <c r="BN837" i="48"/>
  <c r="BM837" i="48"/>
  <c r="BI837" i="48"/>
  <c r="BH837" i="48"/>
  <c r="BD837" i="48"/>
  <c r="BC837" i="48"/>
  <c r="AY837" i="48"/>
  <c r="CN836" i="48"/>
  <c r="CL836" i="48"/>
  <c r="CH836" i="48"/>
  <c r="CG836" i="48"/>
  <c r="CC836" i="48"/>
  <c r="CB836" i="48"/>
  <c r="BX836" i="48"/>
  <c r="BW836" i="48"/>
  <c r="BS836" i="48"/>
  <c r="BR836" i="48"/>
  <c r="BN836" i="48"/>
  <c r="BM836" i="48"/>
  <c r="BI836" i="48"/>
  <c r="BH836" i="48"/>
  <c r="BD836" i="48"/>
  <c r="BC836" i="48"/>
  <c r="AY836" i="48"/>
  <c r="CN835" i="48"/>
  <c r="CL835" i="48"/>
  <c r="CH835" i="48"/>
  <c r="CG835" i="48"/>
  <c r="CC835" i="48"/>
  <c r="CB835" i="48"/>
  <c r="BX835" i="48"/>
  <c r="BW835" i="48"/>
  <c r="BS835" i="48"/>
  <c r="BR835" i="48"/>
  <c r="BN835" i="48"/>
  <c r="BM835" i="48"/>
  <c r="BI835" i="48"/>
  <c r="BH835" i="48"/>
  <c r="BD835" i="48"/>
  <c r="BC835" i="48"/>
  <c r="AY835" i="48"/>
  <c r="CN834" i="48"/>
  <c r="CL834" i="48"/>
  <c r="CH834" i="48"/>
  <c r="CG834" i="48"/>
  <c r="CI834" i="48" s="1"/>
  <c r="CC834" i="48"/>
  <c r="CB834" i="48"/>
  <c r="BX834" i="48"/>
  <c r="BW834" i="48"/>
  <c r="BS834" i="48"/>
  <c r="BR834" i="48"/>
  <c r="BN834" i="48"/>
  <c r="BM834" i="48"/>
  <c r="BI834" i="48"/>
  <c r="BH834" i="48"/>
  <c r="BD834" i="48"/>
  <c r="BC834" i="48"/>
  <c r="AY834" i="48"/>
  <c r="CN833" i="48"/>
  <c r="CL833" i="48"/>
  <c r="CH833" i="48"/>
  <c r="CG833" i="48"/>
  <c r="CC833" i="48"/>
  <c r="CB833" i="48"/>
  <c r="BX833" i="48"/>
  <c r="BW833" i="48"/>
  <c r="BS833" i="48"/>
  <c r="BR833" i="48"/>
  <c r="BN833" i="48"/>
  <c r="BM833" i="48"/>
  <c r="BI833" i="48"/>
  <c r="BH833" i="48"/>
  <c r="BD833" i="48"/>
  <c r="BC833" i="48"/>
  <c r="AY833" i="48"/>
  <c r="CN832" i="48"/>
  <c r="CL832" i="48"/>
  <c r="CH832" i="48"/>
  <c r="CG832" i="48"/>
  <c r="CC832" i="48"/>
  <c r="CB832" i="48"/>
  <c r="BX832" i="48"/>
  <c r="BW832" i="48"/>
  <c r="BS832" i="48"/>
  <c r="BR832" i="48"/>
  <c r="BN832" i="48"/>
  <c r="BM832" i="48"/>
  <c r="BI832" i="48"/>
  <c r="BH832" i="48"/>
  <c r="BD832" i="48"/>
  <c r="BC832" i="48"/>
  <c r="AY832" i="48"/>
  <c r="CN831" i="48"/>
  <c r="CL831" i="48"/>
  <c r="CH831" i="48"/>
  <c r="CG831" i="48"/>
  <c r="CC831" i="48"/>
  <c r="CB831" i="48"/>
  <c r="BX831" i="48"/>
  <c r="BW831" i="48"/>
  <c r="BS831" i="48"/>
  <c r="BR831" i="48"/>
  <c r="BN831" i="48"/>
  <c r="BM831" i="48"/>
  <c r="BI831" i="48"/>
  <c r="BH831" i="48"/>
  <c r="BD831" i="48"/>
  <c r="BC831" i="48"/>
  <c r="AY831" i="48"/>
  <c r="CN830" i="48"/>
  <c r="CL830" i="48"/>
  <c r="CH830" i="48"/>
  <c r="CG830" i="48"/>
  <c r="CI830" i="48" s="1"/>
  <c r="CC830" i="48"/>
  <c r="CB830" i="48"/>
  <c r="BX830" i="48"/>
  <c r="BW830" i="48"/>
  <c r="BS830" i="48"/>
  <c r="BR830" i="48"/>
  <c r="BN830" i="48"/>
  <c r="BM830" i="48"/>
  <c r="BI830" i="48"/>
  <c r="BH830" i="48"/>
  <c r="BD830" i="48"/>
  <c r="BC830" i="48"/>
  <c r="AY830" i="48"/>
  <c r="CN829" i="48"/>
  <c r="CL829" i="48"/>
  <c r="CH829" i="48"/>
  <c r="CG829" i="48"/>
  <c r="CC829" i="48"/>
  <c r="CB829" i="48"/>
  <c r="BX829" i="48"/>
  <c r="BW829" i="48"/>
  <c r="BS829" i="48"/>
  <c r="BR829" i="48"/>
  <c r="BN829" i="48"/>
  <c r="BM829" i="48"/>
  <c r="BI829" i="48"/>
  <c r="BH829" i="48"/>
  <c r="BD829" i="48"/>
  <c r="BC829" i="48"/>
  <c r="AY829" i="48"/>
  <c r="CN828" i="48"/>
  <c r="CL828" i="48"/>
  <c r="CH828" i="48"/>
  <c r="CG828" i="48"/>
  <c r="CC828" i="48"/>
  <c r="CB828" i="48"/>
  <c r="BX828" i="48"/>
  <c r="BW828" i="48"/>
  <c r="BS828" i="48"/>
  <c r="BR828" i="48"/>
  <c r="BN828" i="48"/>
  <c r="BM828" i="48"/>
  <c r="BI828" i="48"/>
  <c r="BH828" i="48"/>
  <c r="BD828" i="48"/>
  <c r="BC828" i="48"/>
  <c r="AY828" i="48"/>
  <c r="CN827" i="48"/>
  <c r="CL827" i="48"/>
  <c r="CH827" i="48"/>
  <c r="CG827" i="48"/>
  <c r="CC827" i="48"/>
  <c r="CB827" i="48"/>
  <c r="BX827" i="48"/>
  <c r="BW827" i="48"/>
  <c r="BS827" i="48"/>
  <c r="BR827" i="48"/>
  <c r="BN827" i="48"/>
  <c r="BM827" i="48"/>
  <c r="BI827" i="48"/>
  <c r="BH827" i="48"/>
  <c r="BD827" i="48"/>
  <c r="BC827" i="48"/>
  <c r="AY827" i="48"/>
  <c r="CN826" i="48"/>
  <c r="CL826" i="48"/>
  <c r="CH826" i="48"/>
  <c r="CG826" i="48"/>
  <c r="CC826" i="48"/>
  <c r="CB826" i="48"/>
  <c r="BX826" i="48"/>
  <c r="BW826" i="48"/>
  <c r="BS826" i="48"/>
  <c r="BR826" i="48"/>
  <c r="BN826" i="48"/>
  <c r="BM826" i="48"/>
  <c r="BI826" i="48"/>
  <c r="BH826" i="48"/>
  <c r="BD826" i="48"/>
  <c r="BC826" i="48"/>
  <c r="AY826" i="48"/>
  <c r="CN825" i="48"/>
  <c r="CL825" i="48"/>
  <c r="CP825" i="48" s="1"/>
  <c r="CH825" i="48"/>
  <c r="CG825" i="48"/>
  <c r="CC825" i="48"/>
  <c r="CD825" i="48" s="1"/>
  <c r="CB825" i="48"/>
  <c r="BX825" i="48"/>
  <c r="BW825" i="48"/>
  <c r="BS825" i="48"/>
  <c r="BR825" i="48"/>
  <c r="BN825" i="48"/>
  <c r="BM825" i="48"/>
  <c r="BI825" i="48"/>
  <c r="BJ825" i="48" s="1"/>
  <c r="BH825" i="48"/>
  <c r="BD825" i="48"/>
  <c r="BC825" i="48"/>
  <c r="AY825" i="48"/>
  <c r="CN824" i="48"/>
  <c r="CL824" i="48"/>
  <c r="CH824" i="48"/>
  <c r="CG824" i="48"/>
  <c r="CC824" i="48"/>
  <c r="CB824" i="48"/>
  <c r="BX824" i="48"/>
  <c r="BW824" i="48"/>
  <c r="BS824" i="48"/>
  <c r="BR824" i="48"/>
  <c r="BN824" i="48"/>
  <c r="BM824" i="48"/>
  <c r="BI824" i="48"/>
  <c r="BH824" i="48"/>
  <c r="BD824" i="48"/>
  <c r="BC824" i="48"/>
  <c r="AY824" i="48"/>
  <c r="CN823" i="48"/>
  <c r="CL823" i="48"/>
  <c r="CH823" i="48"/>
  <c r="CG823" i="48"/>
  <c r="CC823" i="48"/>
  <c r="CB823" i="48"/>
  <c r="BX823" i="48"/>
  <c r="BW823" i="48"/>
  <c r="BS823" i="48"/>
  <c r="BR823" i="48"/>
  <c r="BN823" i="48"/>
  <c r="BM823" i="48"/>
  <c r="BI823" i="48"/>
  <c r="BH823" i="48"/>
  <c r="BD823" i="48"/>
  <c r="BC823" i="48"/>
  <c r="AY823" i="48"/>
  <c r="CN822" i="48"/>
  <c r="CL822" i="48"/>
  <c r="CH822" i="48"/>
  <c r="CG822" i="48"/>
  <c r="CC822" i="48"/>
  <c r="CB822" i="48"/>
  <c r="BX822" i="48"/>
  <c r="BW822" i="48"/>
  <c r="BS822" i="48"/>
  <c r="BR822" i="48"/>
  <c r="BN822" i="48"/>
  <c r="BM822" i="48"/>
  <c r="BI822" i="48"/>
  <c r="BH822" i="48"/>
  <c r="BD822" i="48"/>
  <c r="BC822" i="48"/>
  <c r="AY822" i="48"/>
  <c r="CN821" i="48"/>
  <c r="CL821" i="48"/>
  <c r="CH821" i="48"/>
  <c r="CG821" i="48"/>
  <c r="CC821" i="48"/>
  <c r="CB821" i="48"/>
  <c r="BX821" i="48"/>
  <c r="BW821" i="48"/>
  <c r="BS821" i="48"/>
  <c r="BR821" i="48"/>
  <c r="BN821" i="48"/>
  <c r="BM821" i="48"/>
  <c r="BI821" i="48"/>
  <c r="BH821" i="48"/>
  <c r="BD821" i="48"/>
  <c r="BC821" i="48"/>
  <c r="AY821" i="48"/>
  <c r="CN820" i="48"/>
  <c r="CL820" i="48"/>
  <c r="CH820" i="48"/>
  <c r="CG820" i="48"/>
  <c r="CC820" i="48"/>
  <c r="CB820" i="48"/>
  <c r="BX820" i="48"/>
  <c r="BW820" i="48"/>
  <c r="BS820" i="48"/>
  <c r="BR820" i="48"/>
  <c r="BN820" i="48"/>
  <c r="BM820" i="48"/>
  <c r="BI820" i="48"/>
  <c r="BH820" i="48"/>
  <c r="BD820" i="48"/>
  <c r="BC820" i="48"/>
  <c r="AY820" i="48"/>
  <c r="CN819" i="48"/>
  <c r="CL819" i="48"/>
  <c r="CH819" i="48"/>
  <c r="CG819" i="48"/>
  <c r="CC819" i="48"/>
  <c r="CB819" i="48"/>
  <c r="BX819" i="48"/>
  <c r="BW819" i="48"/>
  <c r="BS819" i="48"/>
  <c r="BR819" i="48"/>
  <c r="BN819" i="48"/>
  <c r="BM819" i="48"/>
  <c r="BI819" i="48"/>
  <c r="BH819" i="48"/>
  <c r="BD819" i="48"/>
  <c r="BC819" i="48"/>
  <c r="AY819" i="48"/>
  <c r="CN818" i="48"/>
  <c r="CL818" i="48"/>
  <c r="CH818" i="48"/>
  <c r="CG818" i="48"/>
  <c r="CC818" i="48"/>
  <c r="CB818" i="48"/>
  <c r="BX818" i="48"/>
  <c r="BW818" i="48"/>
  <c r="BS818" i="48"/>
  <c r="BR818" i="48"/>
  <c r="BN818" i="48"/>
  <c r="BM818" i="48"/>
  <c r="BI818" i="48"/>
  <c r="BH818" i="48"/>
  <c r="BD818" i="48"/>
  <c r="BC818" i="48"/>
  <c r="AY818" i="48"/>
  <c r="CN817" i="48"/>
  <c r="CL817" i="48"/>
  <c r="CH817" i="48"/>
  <c r="CG817" i="48"/>
  <c r="CC817" i="48"/>
  <c r="CB817" i="48"/>
  <c r="BX817" i="48"/>
  <c r="BW817" i="48"/>
  <c r="BS817" i="48"/>
  <c r="BR817" i="48"/>
  <c r="BN817" i="48"/>
  <c r="BM817" i="48"/>
  <c r="BI817" i="48"/>
  <c r="BH817" i="48"/>
  <c r="BD817" i="48"/>
  <c r="BC817" i="48"/>
  <c r="AY817" i="48"/>
  <c r="CN816" i="48"/>
  <c r="CL816" i="48"/>
  <c r="CH816" i="48"/>
  <c r="CG816" i="48"/>
  <c r="CC816" i="48"/>
  <c r="CB816" i="48"/>
  <c r="BX816" i="48"/>
  <c r="BW816" i="48"/>
  <c r="BS816" i="48"/>
  <c r="BR816" i="48"/>
  <c r="BN816" i="48"/>
  <c r="BM816" i="48"/>
  <c r="BI816" i="48"/>
  <c r="BH816" i="48"/>
  <c r="BD816" i="48"/>
  <c r="BC816" i="48"/>
  <c r="AY816" i="48"/>
  <c r="CN815" i="48"/>
  <c r="CL815" i="48"/>
  <c r="CH815" i="48"/>
  <c r="CG815" i="48"/>
  <c r="CC815" i="48"/>
  <c r="CB815" i="48"/>
  <c r="BX815" i="48"/>
  <c r="BW815" i="48"/>
  <c r="BS815" i="48"/>
  <c r="BR815" i="48"/>
  <c r="BN815" i="48"/>
  <c r="BM815" i="48"/>
  <c r="BI815" i="48"/>
  <c r="BH815" i="48"/>
  <c r="BD815" i="48"/>
  <c r="BC815" i="48"/>
  <c r="AY815" i="48"/>
  <c r="CN814" i="48"/>
  <c r="CL814" i="48"/>
  <c r="CH814" i="48"/>
  <c r="CG814" i="48"/>
  <c r="CC814" i="48"/>
  <c r="CB814" i="48"/>
  <c r="BX814" i="48"/>
  <c r="BW814" i="48"/>
  <c r="BS814" i="48"/>
  <c r="BR814" i="48"/>
  <c r="BN814" i="48"/>
  <c r="BM814" i="48"/>
  <c r="BI814" i="48"/>
  <c r="BH814" i="48"/>
  <c r="BD814" i="48"/>
  <c r="BC814" i="48"/>
  <c r="AY814" i="48"/>
  <c r="CN813" i="48"/>
  <c r="CL813" i="48"/>
  <c r="CH813" i="48"/>
  <c r="CG813" i="48"/>
  <c r="CC813" i="48"/>
  <c r="CB813" i="48"/>
  <c r="BX813" i="48"/>
  <c r="BW813" i="48"/>
  <c r="BS813" i="48"/>
  <c r="BR813" i="48"/>
  <c r="BN813" i="48"/>
  <c r="BM813" i="48"/>
  <c r="BI813" i="48"/>
  <c r="BH813" i="48"/>
  <c r="BD813" i="48"/>
  <c r="BC813" i="48"/>
  <c r="AY813" i="48"/>
  <c r="CN812" i="48"/>
  <c r="CL812" i="48"/>
  <c r="CH812" i="48"/>
  <c r="CG812" i="48"/>
  <c r="CC812" i="48"/>
  <c r="CB812" i="48"/>
  <c r="BX812" i="48"/>
  <c r="BW812" i="48"/>
  <c r="BS812" i="48"/>
  <c r="BR812" i="48"/>
  <c r="BN812" i="48"/>
  <c r="BM812" i="48"/>
  <c r="BI812" i="48"/>
  <c r="BH812" i="48"/>
  <c r="BD812" i="48"/>
  <c r="BC812" i="48"/>
  <c r="AY812" i="48"/>
  <c r="CN811" i="48"/>
  <c r="CL811" i="48"/>
  <c r="CH811" i="48"/>
  <c r="CG811" i="48"/>
  <c r="CC811" i="48"/>
  <c r="CB811" i="48"/>
  <c r="BX811" i="48"/>
  <c r="BW811" i="48"/>
  <c r="BS811" i="48"/>
  <c r="BR811" i="48"/>
  <c r="BN811" i="48"/>
  <c r="BM811" i="48"/>
  <c r="BI811" i="48"/>
  <c r="BH811" i="48"/>
  <c r="BD811" i="48"/>
  <c r="BC811" i="48"/>
  <c r="AY811" i="48"/>
  <c r="CN810" i="48"/>
  <c r="CL810" i="48"/>
  <c r="CH810" i="48"/>
  <c r="CG810" i="48"/>
  <c r="CC810" i="48"/>
  <c r="CB810" i="48"/>
  <c r="BX810" i="48"/>
  <c r="BW810" i="48"/>
  <c r="BS810" i="48"/>
  <c r="BR810" i="48"/>
  <c r="BN810" i="48"/>
  <c r="BM810" i="48"/>
  <c r="BI810" i="48"/>
  <c r="BH810" i="48"/>
  <c r="BD810" i="48"/>
  <c r="BC810" i="48"/>
  <c r="AY810" i="48"/>
  <c r="CN809" i="48"/>
  <c r="CL809" i="48"/>
  <c r="CH809" i="48"/>
  <c r="CG809" i="48"/>
  <c r="CC809" i="48"/>
  <c r="CB809" i="48"/>
  <c r="BX809" i="48"/>
  <c r="BW809" i="48"/>
  <c r="BS809" i="48"/>
  <c r="BR809" i="48"/>
  <c r="BN809" i="48"/>
  <c r="BM809" i="48"/>
  <c r="BI809" i="48"/>
  <c r="BH809" i="48"/>
  <c r="BD809" i="48"/>
  <c r="BC809" i="48"/>
  <c r="AY809" i="48"/>
  <c r="CN808" i="48"/>
  <c r="CL808" i="48"/>
  <c r="CH808" i="48"/>
  <c r="CG808" i="48"/>
  <c r="CC808" i="48"/>
  <c r="CB808" i="48"/>
  <c r="BX808" i="48"/>
  <c r="BW808" i="48"/>
  <c r="BS808" i="48"/>
  <c r="BR808" i="48"/>
  <c r="BN808" i="48"/>
  <c r="BM808" i="48"/>
  <c r="BI808" i="48"/>
  <c r="BH808" i="48"/>
  <c r="BD808" i="48"/>
  <c r="BC808" i="48"/>
  <c r="AY808" i="48"/>
  <c r="AW808" i="48"/>
  <c r="CN807" i="48"/>
  <c r="CL807" i="48"/>
  <c r="CH807" i="48"/>
  <c r="CG807" i="48"/>
  <c r="CC807" i="48"/>
  <c r="CB807" i="48"/>
  <c r="CD807" i="48" s="1"/>
  <c r="BX807" i="48"/>
  <c r="BW807" i="48"/>
  <c r="BS807" i="48"/>
  <c r="BR807" i="48"/>
  <c r="BN807" i="48"/>
  <c r="BM807" i="48"/>
  <c r="BI807" i="48"/>
  <c r="BH807" i="48"/>
  <c r="BD807" i="48"/>
  <c r="BC807" i="48"/>
  <c r="AY807" i="48"/>
  <c r="AW807" i="48"/>
  <c r="CN806" i="48"/>
  <c r="CL806" i="48"/>
  <c r="CH806" i="48"/>
  <c r="CG806" i="48"/>
  <c r="CC806" i="48"/>
  <c r="CB806" i="48"/>
  <c r="BX806" i="48"/>
  <c r="BW806" i="48"/>
  <c r="BS806" i="48"/>
  <c r="BR806" i="48"/>
  <c r="BN806" i="48"/>
  <c r="BM806" i="48"/>
  <c r="BI806" i="48"/>
  <c r="BH806" i="48"/>
  <c r="BD806" i="48"/>
  <c r="BC806" i="48"/>
  <c r="AY806" i="48"/>
  <c r="AW806" i="48"/>
  <c r="CN805" i="48"/>
  <c r="CL805" i="48"/>
  <c r="CH805" i="48"/>
  <c r="CG805" i="48"/>
  <c r="CC805" i="48"/>
  <c r="CB805" i="48"/>
  <c r="BX805" i="48"/>
  <c r="BW805" i="48"/>
  <c r="BS805" i="48"/>
  <c r="BR805" i="48"/>
  <c r="BN805" i="48"/>
  <c r="BM805" i="48"/>
  <c r="BI805" i="48"/>
  <c r="BH805" i="48"/>
  <c r="BD805" i="48"/>
  <c r="BC805" i="48"/>
  <c r="AY805" i="48"/>
  <c r="AW805" i="48"/>
  <c r="CN804" i="48"/>
  <c r="CL804" i="48"/>
  <c r="CH804" i="48"/>
  <c r="CG804" i="48"/>
  <c r="CC804" i="48"/>
  <c r="CB804" i="48"/>
  <c r="BX804" i="48"/>
  <c r="BW804" i="48"/>
  <c r="BS804" i="48"/>
  <c r="BR804" i="48"/>
  <c r="BN804" i="48"/>
  <c r="BO804" i="48" s="1"/>
  <c r="BM804" i="48"/>
  <c r="BI804" i="48"/>
  <c r="BH804" i="48"/>
  <c r="BD804" i="48"/>
  <c r="BC804" i="48"/>
  <c r="AY804" i="48"/>
  <c r="AW804" i="48"/>
  <c r="CN803" i="48"/>
  <c r="CL803" i="48"/>
  <c r="CH803" i="48"/>
  <c r="CG803" i="48"/>
  <c r="CC803" i="48"/>
  <c r="CB803" i="48"/>
  <c r="BX803" i="48"/>
  <c r="BW803" i="48"/>
  <c r="BS803" i="48"/>
  <c r="BR803" i="48"/>
  <c r="BN803" i="48"/>
  <c r="BM803" i="48"/>
  <c r="BI803" i="48"/>
  <c r="BH803" i="48"/>
  <c r="BD803" i="48"/>
  <c r="BC803" i="48"/>
  <c r="AY803" i="48"/>
  <c r="AW803" i="48"/>
  <c r="CN802" i="48"/>
  <c r="CL802" i="48"/>
  <c r="CH802" i="48"/>
  <c r="CG802" i="48"/>
  <c r="CC802" i="48"/>
  <c r="CB802" i="48"/>
  <c r="BX802" i="48"/>
  <c r="BW802" i="48"/>
  <c r="BS802" i="48"/>
  <c r="BR802" i="48"/>
  <c r="BN802" i="48"/>
  <c r="BM802" i="48"/>
  <c r="BI802" i="48"/>
  <c r="BH802" i="48"/>
  <c r="BD802" i="48"/>
  <c r="BC802" i="48"/>
  <c r="AY802" i="48"/>
  <c r="AW802" i="48"/>
  <c r="CN801" i="48"/>
  <c r="CL801" i="48"/>
  <c r="CH801" i="48"/>
  <c r="CG801" i="48"/>
  <c r="CC801" i="48"/>
  <c r="CB801" i="48"/>
  <c r="BX801" i="48"/>
  <c r="BW801" i="48"/>
  <c r="BS801" i="48"/>
  <c r="BR801" i="48"/>
  <c r="BN801" i="48"/>
  <c r="BM801" i="48"/>
  <c r="BI801" i="48"/>
  <c r="BJ801" i="48" s="1"/>
  <c r="BH801" i="48"/>
  <c r="BD801" i="48"/>
  <c r="BC801" i="48"/>
  <c r="AY801" i="48"/>
  <c r="AW801" i="48"/>
  <c r="CN800" i="48"/>
  <c r="CL800" i="48"/>
  <c r="CH800" i="48"/>
  <c r="CI800" i="48" s="1"/>
  <c r="CG800" i="48"/>
  <c r="CC800" i="48"/>
  <c r="CB800" i="48"/>
  <c r="BX800" i="48"/>
  <c r="BW800" i="48"/>
  <c r="BS800" i="48"/>
  <c r="BR800" i="48"/>
  <c r="BN800" i="48"/>
  <c r="BM800" i="48"/>
  <c r="BI800" i="48"/>
  <c r="BH800" i="48"/>
  <c r="BD800" i="48"/>
  <c r="BC800" i="48"/>
  <c r="AY800" i="48"/>
  <c r="CN799" i="48"/>
  <c r="CL799" i="48"/>
  <c r="CH799" i="48"/>
  <c r="CG799" i="48"/>
  <c r="CC799" i="48"/>
  <c r="CB799" i="48"/>
  <c r="BX799" i="48"/>
  <c r="BW799" i="48"/>
  <c r="BS799" i="48"/>
  <c r="BT799" i="48" s="1"/>
  <c r="BR799" i="48"/>
  <c r="BN799" i="48"/>
  <c r="BM799" i="48"/>
  <c r="BI799" i="48"/>
  <c r="BH799" i="48"/>
  <c r="BD799" i="48"/>
  <c r="BC799" i="48"/>
  <c r="AY799" i="48"/>
  <c r="AW799" i="48"/>
  <c r="D801" i="48"/>
  <c r="D802" i="48" s="1"/>
  <c r="D803" i="48" s="1"/>
  <c r="D804" i="48" s="1"/>
  <c r="D805" i="48" s="1"/>
  <c r="D806" i="48" s="1"/>
  <c r="D807" i="48" s="1"/>
  <c r="D808" i="48" s="1"/>
  <c r="D809" i="48" s="1"/>
  <c r="D800" i="48"/>
  <c r="AW800" i="48" s="1"/>
  <c r="CU731" i="48"/>
  <c r="CU732" i="48"/>
  <c r="CU733" i="48"/>
  <c r="CU734" i="48"/>
  <c r="CU735" i="48"/>
  <c r="CU736" i="48"/>
  <c r="CU737" i="48"/>
  <c r="CU738" i="48"/>
  <c r="CU739" i="48"/>
  <c r="CU740" i="48"/>
  <c r="CU741" i="48"/>
  <c r="CU742" i="48"/>
  <c r="CU743" i="48"/>
  <c r="CU744" i="48"/>
  <c r="CU745" i="48"/>
  <c r="CU746" i="48"/>
  <c r="CU747" i="48"/>
  <c r="CU748" i="48"/>
  <c r="CU749" i="48"/>
  <c r="CU750" i="48"/>
  <c r="CU751" i="48"/>
  <c r="CU752" i="48"/>
  <c r="CU753" i="48"/>
  <c r="CU754" i="48"/>
  <c r="CU755" i="48"/>
  <c r="CU756" i="48"/>
  <c r="CU757" i="48"/>
  <c r="CU758" i="48"/>
  <c r="CU759" i="48"/>
  <c r="CU760" i="48"/>
  <c r="CU761" i="48"/>
  <c r="CU762" i="48"/>
  <c r="CU763" i="48"/>
  <c r="CU764" i="48"/>
  <c r="CU765" i="48"/>
  <c r="CU766" i="48"/>
  <c r="CU767" i="48"/>
  <c r="CU768" i="48"/>
  <c r="CU769" i="48"/>
  <c r="CU770" i="48"/>
  <c r="CU771" i="48"/>
  <c r="CU772" i="48"/>
  <c r="CU773" i="48"/>
  <c r="CU774" i="48"/>
  <c r="CU775" i="48"/>
  <c r="CU776" i="48"/>
  <c r="CU777" i="48"/>
  <c r="CU778" i="48"/>
  <c r="BI777" i="48"/>
  <c r="CN778" i="48"/>
  <c r="CL778" i="48"/>
  <c r="CH778" i="48"/>
  <c r="CG778" i="48"/>
  <c r="CC778" i="48"/>
  <c r="CB778" i="48"/>
  <c r="BX778" i="48"/>
  <c r="BW778" i="48"/>
  <c r="BS778" i="48"/>
  <c r="BR778" i="48"/>
  <c r="BN778" i="48"/>
  <c r="BM778" i="48"/>
  <c r="BI778" i="48"/>
  <c r="BH778" i="48"/>
  <c r="BD778" i="48"/>
  <c r="BC778" i="48"/>
  <c r="AY778" i="48"/>
  <c r="CN777" i="48"/>
  <c r="CL777" i="48"/>
  <c r="CP777" i="48" s="1"/>
  <c r="CH777" i="48"/>
  <c r="CG777" i="48"/>
  <c r="CC777" i="48"/>
  <c r="CB777" i="48"/>
  <c r="BX777" i="48"/>
  <c r="BW777" i="48"/>
  <c r="BS777" i="48"/>
  <c r="BR777" i="48"/>
  <c r="BN777" i="48"/>
  <c r="BM777" i="48"/>
  <c r="BH777" i="48"/>
  <c r="BD777" i="48"/>
  <c r="BC777" i="48"/>
  <c r="AY777" i="48"/>
  <c r="CN776" i="48"/>
  <c r="CL776" i="48"/>
  <c r="CH776" i="48"/>
  <c r="CG776" i="48"/>
  <c r="CC776" i="48"/>
  <c r="CB776" i="48"/>
  <c r="BX776" i="48"/>
  <c r="BW776" i="48"/>
  <c r="BS776" i="48"/>
  <c r="BR776" i="48"/>
  <c r="BN776" i="48"/>
  <c r="BM776" i="48"/>
  <c r="BI776" i="48"/>
  <c r="BH776" i="48"/>
  <c r="BD776" i="48"/>
  <c r="BC776" i="48"/>
  <c r="AY776" i="48"/>
  <c r="CN775" i="48"/>
  <c r="CL775" i="48"/>
  <c r="CH775" i="48"/>
  <c r="CG775" i="48"/>
  <c r="CC775" i="48"/>
  <c r="CB775" i="48"/>
  <c r="BX775" i="48"/>
  <c r="BW775" i="48"/>
  <c r="BS775" i="48"/>
  <c r="BR775" i="48"/>
  <c r="BN775" i="48"/>
  <c r="BM775" i="48"/>
  <c r="BI775" i="48"/>
  <c r="BH775" i="48"/>
  <c r="BD775" i="48"/>
  <c r="BC775" i="48"/>
  <c r="AY775" i="48"/>
  <c r="CN774" i="48"/>
  <c r="CL774" i="48"/>
  <c r="CH774" i="48"/>
  <c r="CG774" i="48"/>
  <c r="CC774" i="48"/>
  <c r="CB774" i="48"/>
  <c r="BX774" i="48"/>
  <c r="BW774" i="48"/>
  <c r="BS774" i="48"/>
  <c r="BR774" i="48"/>
  <c r="BN774" i="48"/>
  <c r="BM774" i="48"/>
  <c r="BI774" i="48"/>
  <c r="BH774" i="48"/>
  <c r="BJ774" i="48" s="1"/>
  <c r="BD774" i="48"/>
  <c r="BC774" i="48"/>
  <c r="AY774" i="48"/>
  <c r="CN773" i="48"/>
  <c r="CL773" i="48"/>
  <c r="CH773" i="48"/>
  <c r="CG773" i="48"/>
  <c r="CC773" i="48"/>
  <c r="CB773" i="48"/>
  <c r="BX773" i="48"/>
  <c r="BW773" i="48"/>
  <c r="BS773" i="48"/>
  <c r="BR773" i="48"/>
  <c r="BN773" i="48"/>
  <c r="BM773" i="48"/>
  <c r="BI773" i="48"/>
  <c r="BH773" i="48"/>
  <c r="BD773" i="48"/>
  <c r="BC773" i="48"/>
  <c r="AY773" i="48"/>
  <c r="CN772" i="48"/>
  <c r="CL772" i="48"/>
  <c r="CH772" i="48"/>
  <c r="CG772" i="48"/>
  <c r="CC772" i="48"/>
  <c r="CB772" i="48"/>
  <c r="BX772" i="48"/>
  <c r="BW772" i="48"/>
  <c r="BS772" i="48"/>
  <c r="BR772" i="48"/>
  <c r="BN772" i="48"/>
  <c r="BM772" i="48"/>
  <c r="BI772" i="48"/>
  <c r="BH772" i="48"/>
  <c r="BD772" i="48"/>
  <c r="BC772" i="48"/>
  <c r="AY772" i="48"/>
  <c r="CN771" i="48"/>
  <c r="CL771" i="48"/>
  <c r="CP771" i="48" s="1"/>
  <c r="CH771" i="48"/>
  <c r="CG771" i="48"/>
  <c r="CC771" i="48"/>
  <c r="CB771" i="48"/>
  <c r="BX771" i="48"/>
  <c r="BW771" i="48"/>
  <c r="BS771" i="48"/>
  <c r="BR771" i="48"/>
  <c r="BN771" i="48"/>
  <c r="BM771" i="48"/>
  <c r="BI771" i="48"/>
  <c r="BH771" i="48"/>
  <c r="BD771" i="48"/>
  <c r="BC771" i="48"/>
  <c r="AY771" i="48"/>
  <c r="CN770" i="48"/>
  <c r="CL770" i="48"/>
  <c r="CH770" i="48"/>
  <c r="CG770" i="48"/>
  <c r="CC770" i="48"/>
  <c r="CB770" i="48"/>
  <c r="BX770" i="48"/>
  <c r="BW770" i="48"/>
  <c r="BS770" i="48"/>
  <c r="BR770" i="48"/>
  <c r="BN770" i="48"/>
  <c r="BM770" i="48"/>
  <c r="BO770" i="48" s="1"/>
  <c r="BI770" i="48"/>
  <c r="BH770" i="48"/>
  <c r="BD770" i="48"/>
  <c r="BC770" i="48"/>
  <c r="AY770" i="48"/>
  <c r="CN769" i="48"/>
  <c r="CL769" i="48"/>
  <c r="CH769" i="48"/>
  <c r="CG769" i="48"/>
  <c r="CC769" i="48"/>
  <c r="CB769" i="48"/>
  <c r="BX769" i="48"/>
  <c r="BW769" i="48"/>
  <c r="BS769" i="48"/>
  <c r="BR769" i="48"/>
  <c r="BN769" i="48"/>
  <c r="BM769" i="48"/>
  <c r="BI769" i="48"/>
  <c r="BH769" i="48"/>
  <c r="BD769" i="48"/>
  <c r="BC769" i="48"/>
  <c r="AY769" i="48"/>
  <c r="CN768" i="48"/>
  <c r="CL768" i="48"/>
  <c r="CH768" i="48"/>
  <c r="CG768" i="48"/>
  <c r="CC768" i="48"/>
  <c r="CB768" i="48"/>
  <c r="BX768" i="48"/>
  <c r="BW768" i="48"/>
  <c r="BS768" i="48"/>
  <c r="BR768" i="48"/>
  <c r="BN768" i="48"/>
  <c r="BM768" i="48"/>
  <c r="BI768" i="48"/>
  <c r="BH768" i="48"/>
  <c r="BD768" i="48"/>
  <c r="BC768" i="48"/>
  <c r="AY768" i="48"/>
  <c r="CN767" i="48"/>
  <c r="CL767" i="48"/>
  <c r="CH767" i="48"/>
  <c r="CG767" i="48"/>
  <c r="CC767" i="48"/>
  <c r="CB767" i="48"/>
  <c r="BX767" i="48"/>
  <c r="BW767" i="48"/>
  <c r="BS767" i="48"/>
  <c r="BR767" i="48"/>
  <c r="BN767" i="48"/>
  <c r="BM767" i="48"/>
  <c r="BI767" i="48"/>
  <c r="BH767" i="48"/>
  <c r="BD767" i="48"/>
  <c r="BC767" i="48"/>
  <c r="AY767" i="48"/>
  <c r="CN766" i="48"/>
  <c r="CL766" i="48"/>
  <c r="CH766" i="48"/>
  <c r="CG766" i="48"/>
  <c r="CC766" i="48"/>
  <c r="CB766" i="48"/>
  <c r="BX766" i="48"/>
  <c r="BW766" i="48"/>
  <c r="BS766" i="48"/>
  <c r="BR766" i="48"/>
  <c r="BN766" i="48"/>
  <c r="BM766" i="48"/>
  <c r="BI766" i="48"/>
  <c r="BH766" i="48"/>
  <c r="BJ766" i="48" s="1"/>
  <c r="BD766" i="48"/>
  <c r="BC766" i="48"/>
  <c r="AY766" i="48"/>
  <c r="CN765" i="48"/>
  <c r="CL765" i="48"/>
  <c r="CH765" i="48"/>
  <c r="CG765" i="48"/>
  <c r="CC765" i="48"/>
  <c r="CB765" i="48"/>
  <c r="BX765" i="48"/>
  <c r="BW765" i="48"/>
  <c r="BS765" i="48"/>
  <c r="BR765" i="48"/>
  <c r="BN765" i="48"/>
  <c r="BM765" i="48"/>
  <c r="BI765" i="48"/>
  <c r="BH765" i="48"/>
  <c r="BD765" i="48"/>
  <c r="BC765" i="48"/>
  <c r="AY765" i="48"/>
  <c r="CN764" i="48"/>
  <c r="CL764" i="48"/>
  <c r="CH764" i="48"/>
  <c r="CG764" i="48"/>
  <c r="CC764" i="48"/>
  <c r="CB764" i="48"/>
  <c r="BX764" i="48"/>
  <c r="BW764" i="48"/>
  <c r="BS764" i="48"/>
  <c r="BR764" i="48"/>
  <c r="BN764" i="48"/>
  <c r="BM764" i="48"/>
  <c r="BI764" i="48"/>
  <c r="BH764" i="48"/>
  <c r="BD764" i="48"/>
  <c r="BC764" i="48"/>
  <c r="AY764" i="48"/>
  <c r="CN763" i="48"/>
  <c r="CL763" i="48"/>
  <c r="CH763" i="48"/>
  <c r="CG763" i="48"/>
  <c r="CC763" i="48"/>
  <c r="CB763" i="48"/>
  <c r="BX763" i="48"/>
  <c r="BW763" i="48"/>
  <c r="BS763" i="48"/>
  <c r="BR763" i="48"/>
  <c r="BN763" i="48"/>
  <c r="BM763" i="48"/>
  <c r="BI763" i="48"/>
  <c r="BH763" i="48"/>
  <c r="BD763" i="48"/>
  <c r="BC763" i="48"/>
  <c r="AY763" i="48"/>
  <c r="CN762" i="48"/>
  <c r="CL762" i="48"/>
  <c r="CH762" i="48"/>
  <c r="CG762" i="48"/>
  <c r="CC762" i="48"/>
  <c r="CB762" i="48"/>
  <c r="BX762" i="48"/>
  <c r="BW762" i="48"/>
  <c r="BS762" i="48"/>
  <c r="BR762" i="48"/>
  <c r="BN762" i="48"/>
  <c r="BM762" i="48"/>
  <c r="BI762" i="48"/>
  <c r="BH762" i="48"/>
  <c r="BD762" i="48"/>
  <c r="BC762" i="48"/>
  <c r="AY762" i="48"/>
  <c r="CN761" i="48"/>
  <c r="CL761" i="48"/>
  <c r="CH761" i="48"/>
  <c r="CG761" i="48"/>
  <c r="CC761" i="48"/>
  <c r="CB761" i="48"/>
  <c r="BX761" i="48"/>
  <c r="BW761" i="48"/>
  <c r="BS761" i="48"/>
  <c r="BR761" i="48"/>
  <c r="BN761" i="48"/>
  <c r="BM761" i="48"/>
  <c r="BI761" i="48"/>
  <c r="BH761" i="48"/>
  <c r="BD761" i="48"/>
  <c r="BC761" i="48"/>
  <c r="AY761" i="48"/>
  <c r="CN760" i="48"/>
  <c r="CL760" i="48"/>
  <c r="CH760" i="48"/>
  <c r="CG760" i="48"/>
  <c r="CC760" i="48"/>
  <c r="CB760" i="48"/>
  <c r="BX760" i="48"/>
  <c r="BW760" i="48"/>
  <c r="BS760" i="48"/>
  <c r="BR760" i="48"/>
  <c r="BN760" i="48"/>
  <c r="BM760" i="48"/>
  <c r="BI760" i="48"/>
  <c r="BH760" i="48"/>
  <c r="BD760" i="48"/>
  <c r="BC760" i="48"/>
  <c r="AY760" i="48"/>
  <c r="CN759" i="48"/>
  <c r="CL759" i="48"/>
  <c r="CH759" i="48"/>
  <c r="CG759" i="48"/>
  <c r="CC759" i="48"/>
  <c r="CB759" i="48"/>
  <c r="BX759" i="48"/>
  <c r="BW759" i="48"/>
  <c r="BS759" i="48"/>
  <c r="BR759" i="48"/>
  <c r="BN759" i="48"/>
  <c r="BM759" i="48"/>
  <c r="BI759" i="48"/>
  <c r="BH759" i="48"/>
  <c r="BJ759" i="48" s="1"/>
  <c r="BD759" i="48"/>
  <c r="BC759" i="48"/>
  <c r="AY759" i="48"/>
  <c r="CN758" i="48"/>
  <c r="CL758" i="48"/>
  <c r="CH758" i="48"/>
  <c r="CG758" i="48"/>
  <c r="CC758" i="48"/>
  <c r="CB758" i="48"/>
  <c r="BX758" i="48"/>
  <c r="BW758" i="48"/>
  <c r="BS758" i="48"/>
  <c r="BR758" i="48"/>
  <c r="BN758" i="48"/>
  <c r="BM758" i="48"/>
  <c r="BI758" i="48"/>
  <c r="BH758" i="48"/>
  <c r="BD758" i="48"/>
  <c r="BC758" i="48"/>
  <c r="AY758" i="48"/>
  <c r="CN757" i="48"/>
  <c r="CL757" i="48"/>
  <c r="CH757" i="48"/>
  <c r="CG757" i="48"/>
  <c r="CC757" i="48"/>
  <c r="CB757" i="48"/>
  <c r="BX757" i="48"/>
  <c r="BW757" i="48"/>
  <c r="BS757" i="48"/>
  <c r="BR757" i="48"/>
  <c r="BN757" i="48"/>
  <c r="BM757" i="48"/>
  <c r="BI757" i="48"/>
  <c r="BH757" i="48"/>
  <c r="BD757" i="48"/>
  <c r="BC757" i="48"/>
  <c r="AY757" i="48"/>
  <c r="CN756" i="48"/>
  <c r="CL756" i="48"/>
  <c r="CH756" i="48"/>
  <c r="CG756" i="48"/>
  <c r="CC756" i="48"/>
  <c r="CB756" i="48"/>
  <c r="CD756" i="48" s="1"/>
  <c r="BX756" i="48"/>
  <c r="BW756" i="48"/>
  <c r="BS756" i="48"/>
  <c r="BR756" i="48"/>
  <c r="BN756" i="48"/>
  <c r="BM756" i="48"/>
  <c r="BI756" i="48"/>
  <c r="BH756" i="48"/>
  <c r="BD756" i="48"/>
  <c r="BC756" i="48"/>
  <c r="AY756" i="48"/>
  <c r="CN755" i="48"/>
  <c r="CL755" i="48"/>
  <c r="CH755" i="48"/>
  <c r="CG755" i="48"/>
  <c r="CC755" i="48"/>
  <c r="CB755" i="48"/>
  <c r="BX755" i="48"/>
  <c r="BW755" i="48"/>
  <c r="BS755" i="48"/>
  <c r="BR755" i="48"/>
  <c r="BN755" i="48"/>
  <c r="BM755" i="48"/>
  <c r="BI755" i="48"/>
  <c r="BH755" i="48"/>
  <c r="BD755" i="48"/>
  <c r="BC755" i="48"/>
  <c r="AY755" i="48"/>
  <c r="CN754" i="48"/>
  <c r="CL754" i="48"/>
  <c r="CH754" i="48"/>
  <c r="CG754" i="48"/>
  <c r="CC754" i="48"/>
  <c r="CB754" i="48"/>
  <c r="BX754" i="48"/>
  <c r="BW754" i="48"/>
  <c r="BS754" i="48"/>
  <c r="BR754" i="48"/>
  <c r="BN754" i="48"/>
  <c r="BM754" i="48"/>
  <c r="BI754" i="48"/>
  <c r="BH754" i="48"/>
  <c r="BD754" i="48"/>
  <c r="BC754" i="48"/>
  <c r="AY754" i="48"/>
  <c r="CN753" i="48"/>
  <c r="CL753" i="48"/>
  <c r="CH753" i="48"/>
  <c r="CG753" i="48"/>
  <c r="CC753" i="48"/>
  <c r="CB753" i="48"/>
  <c r="BX753" i="48"/>
  <c r="BW753" i="48"/>
  <c r="BS753" i="48"/>
  <c r="BR753" i="48"/>
  <c r="BN753" i="48"/>
  <c r="BM753" i="48"/>
  <c r="BI753" i="48"/>
  <c r="BH753" i="48"/>
  <c r="BD753" i="48"/>
  <c r="BC753" i="48"/>
  <c r="AY753" i="48"/>
  <c r="CN752" i="48"/>
  <c r="CL752" i="48"/>
  <c r="CH752" i="48"/>
  <c r="CG752" i="48"/>
  <c r="CC752" i="48"/>
  <c r="CB752" i="48"/>
  <c r="BX752" i="48"/>
  <c r="BW752" i="48"/>
  <c r="BS752" i="48"/>
  <c r="BR752" i="48"/>
  <c r="BN752" i="48"/>
  <c r="BM752" i="48"/>
  <c r="BI752" i="48"/>
  <c r="BH752" i="48"/>
  <c r="BD752" i="48"/>
  <c r="BC752" i="48"/>
  <c r="AY752" i="48"/>
  <c r="CN751" i="48"/>
  <c r="CL751" i="48"/>
  <c r="CP751" i="48" s="1"/>
  <c r="CH751" i="48"/>
  <c r="CG751" i="48"/>
  <c r="CC751" i="48"/>
  <c r="CB751" i="48"/>
  <c r="BX751" i="48"/>
  <c r="BW751" i="48"/>
  <c r="BS751" i="48"/>
  <c r="BR751" i="48"/>
  <c r="BT751" i="48" s="1"/>
  <c r="BN751" i="48"/>
  <c r="BM751" i="48"/>
  <c r="BI751" i="48"/>
  <c r="BH751" i="48"/>
  <c r="BD751" i="48"/>
  <c r="BC751" i="48"/>
  <c r="AY751" i="48"/>
  <c r="CN750" i="48"/>
  <c r="CL750" i="48"/>
  <c r="CH750" i="48"/>
  <c r="CG750" i="48"/>
  <c r="CC750" i="48"/>
  <c r="CB750" i="48"/>
  <c r="BX750" i="48"/>
  <c r="BW750" i="48"/>
  <c r="BS750" i="48"/>
  <c r="BR750" i="48"/>
  <c r="BN750" i="48"/>
  <c r="BM750" i="48"/>
  <c r="BI750" i="48"/>
  <c r="BH750" i="48"/>
  <c r="BJ750" i="48" s="1"/>
  <c r="BD750" i="48"/>
  <c r="BC750" i="48"/>
  <c r="AY750" i="48"/>
  <c r="CN749" i="48"/>
  <c r="CL749" i="48"/>
  <c r="CH749" i="48"/>
  <c r="CG749" i="48"/>
  <c r="CC749" i="48"/>
  <c r="CB749" i="48"/>
  <c r="BX749" i="48"/>
  <c r="BW749" i="48"/>
  <c r="BS749" i="48"/>
  <c r="BR749" i="48"/>
  <c r="BN749" i="48"/>
  <c r="BM749" i="48"/>
  <c r="BI749" i="48"/>
  <c r="BH749" i="48"/>
  <c r="BD749" i="48"/>
  <c r="BC749" i="48"/>
  <c r="AY749" i="48"/>
  <c r="CN748" i="48"/>
  <c r="CL748" i="48"/>
  <c r="CH748" i="48"/>
  <c r="CG748" i="48"/>
  <c r="CC748" i="48"/>
  <c r="CB748" i="48"/>
  <c r="CD748" i="48" s="1"/>
  <c r="BX748" i="48"/>
  <c r="BW748" i="48"/>
  <c r="BS748" i="48"/>
  <c r="BT748" i="48" s="1"/>
  <c r="BR748" i="48"/>
  <c r="BN748" i="48"/>
  <c r="BM748" i="48"/>
  <c r="BI748" i="48"/>
  <c r="BH748" i="48"/>
  <c r="BD748" i="48"/>
  <c r="BC748" i="48"/>
  <c r="AY748" i="48"/>
  <c r="CN747" i="48"/>
  <c r="CL747" i="48"/>
  <c r="CH747" i="48"/>
  <c r="CG747" i="48"/>
  <c r="CC747" i="48"/>
  <c r="CB747" i="48"/>
  <c r="BX747" i="48"/>
  <c r="BW747" i="48"/>
  <c r="BS747" i="48"/>
  <c r="BR747" i="48"/>
  <c r="BT747" i="48" s="1"/>
  <c r="BN747" i="48"/>
  <c r="BM747" i="48"/>
  <c r="BI747" i="48"/>
  <c r="BH747" i="48"/>
  <c r="BD747" i="48"/>
  <c r="BC747" i="48"/>
  <c r="AY747" i="48"/>
  <c r="CN746" i="48"/>
  <c r="CL746" i="48"/>
  <c r="CH746" i="48"/>
  <c r="CG746" i="48"/>
  <c r="CC746" i="48"/>
  <c r="CB746" i="48"/>
  <c r="BX746" i="48"/>
  <c r="BW746" i="48"/>
  <c r="BS746" i="48"/>
  <c r="BR746" i="48"/>
  <c r="BN746" i="48"/>
  <c r="BM746" i="48"/>
  <c r="BI746" i="48"/>
  <c r="BH746" i="48"/>
  <c r="BD746" i="48"/>
  <c r="BC746" i="48"/>
  <c r="AY746" i="48"/>
  <c r="CN745" i="48"/>
  <c r="CL745" i="48"/>
  <c r="CH745" i="48"/>
  <c r="CG745" i="48"/>
  <c r="CC745" i="48"/>
  <c r="CB745" i="48"/>
  <c r="BX745" i="48"/>
  <c r="BW745" i="48"/>
  <c r="BS745" i="48"/>
  <c r="BR745" i="48"/>
  <c r="BN745" i="48"/>
  <c r="BM745" i="48"/>
  <c r="BI745" i="48"/>
  <c r="BH745" i="48"/>
  <c r="BD745" i="48"/>
  <c r="BC745" i="48"/>
  <c r="AY745" i="48"/>
  <c r="CN744" i="48"/>
  <c r="CL744" i="48"/>
  <c r="CH744" i="48"/>
  <c r="CG744" i="48"/>
  <c r="CC744" i="48"/>
  <c r="CB744" i="48"/>
  <c r="BX744" i="48"/>
  <c r="BW744" i="48"/>
  <c r="BS744" i="48"/>
  <c r="BR744" i="48"/>
  <c r="BT744" i="48" s="1"/>
  <c r="BN744" i="48"/>
  <c r="BM744" i="48"/>
  <c r="BI744" i="48"/>
  <c r="BH744" i="48"/>
  <c r="BD744" i="48"/>
  <c r="BC744" i="48"/>
  <c r="AY744" i="48"/>
  <c r="CN743" i="48"/>
  <c r="CL743" i="48"/>
  <c r="CH743" i="48"/>
  <c r="CG743" i="48"/>
  <c r="CC743" i="48"/>
  <c r="CB743" i="48"/>
  <c r="BX743" i="48"/>
  <c r="BW743" i="48"/>
  <c r="BS743" i="48"/>
  <c r="BR743" i="48"/>
  <c r="BN743" i="48"/>
  <c r="BM743" i="48"/>
  <c r="BI743" i="48"/>
  <c r="BH743" i="48"/>
  <c r="BD743" i="48"/>
  <c r="BC743" i="48"/>
  <c r="AY743" i="48"/>
  <c r="CN742" i="48"/>
  <c r="CL742" i="48"/>
  <c r="CH742" i="48"/>
  <c r="CG742" i="48"/>
  <c r="CC742" i="48"/>
  <c r="CB742" i="48"/>
  <c r="BX742" i="48"/>
  <c r="BW742" i="48"/>
  <c r="BS742" i="48"/>
  <c r="BR742" i="48"/>
  <c r="BN742" i="48"/>
  <c r="BM742" i="48"/>
  <c r="BI742" i="48"/>
  <c r="BH742" i="48"/>
  <c r="BD742" i="48"/>
  <c r="BC742" i="48"/>
  <c r="AY742" i="48"/>
  <c r="CN741" i="48"/>
  <c r="CL741" i="48"/>
  <c r="CH741" i="48"/>
  <c r="CG741" i="48"/>
  <c r="CC741" i="48"/>
  <c r="CB741" i="48"/>
  <c r="BX741" i="48"/>
  <c r="BW741" i="48"/>
  <c r="BS741" i="48"/>
  <c r="BR741" i="48"/>
  <c r="BN741" i="48"/>
  <c r="BM741" i="48"/>
  <c r="BI741" i="48"/>
  <c r="BH741" i="48"/>
  <c r="BD741" i="48"/>
  <c r="BC741" i="48"/>
  <c r="AY741" i="48"/>
  <c r="CN740" i="48"/>
  <c r="CL740" i="48"/>
  <c r="CH740" i="48"/>
  <c r="CG740" i="48"/>
  <c r="CC740" i="48"/>
  <c r="CB740" i="48"/>
  <c r="CD740" i="48" s="1"/>
  <c r="BX740" i="48"/>
  <c r="BW740" i="48"/>
  <c r="BS740" i="48"/>
  <c r="BR740" i="48"/>
  <c r="BN740" i="48"/>
  <c r="BM740" i="48"/>
  <c r="BI740" i="48"/>
  <c r="BH740" i="48"/>
  <c r="BD740" i="48"/>
  <c r="BC740" i="48"/>
  <c r="AY740" i="48"/>
  <c r="CN739" i="48"/>
  <c r="CL739" i="48"/>
  <c r="CH739" i="48"/>
  <c r="CG739" i="48"/>
  <c r="CC739" i="48"/>
  <c r="CB739" i="48"/>
  <c r="BX739" i="48"/>
  <c r="BW739" i="48"/>
  <c r="BS739" i="48"/>
  <c r="BR739" i="48"/>
  <c r="BN739" i="48"/>
  <c r="BM739" i="48"/>
  <c r="BI739" i="48"/>
  <c r="BH739" i="48"/>
  <c r="BD739" i="48"/>
  <c r="BC739" i="48"/>
  <c r="AY739" i="48"/>
  <c r="CN738" i="48"/>
  <c r="CL738" i="48"/>
  <c r="CH738" i="48"/>
  <c r="CG738" i="48"/>
  <c r="CC738" i="48"/>
  <c r="CB738" i="48"/>
  <c r="BX738" i="48"/>
  <c r="BW738" i="48"/>
  <c r="BS738" i="48"/>
  <c r="BR738" i="48"/>
  <c r="BN738" i="48"/>
  <c r="BM738" i="48"/>
  <c r="BI738" i="48"/>
  <c r="BH738" i="48"/>
  <c r="BD738" i="48"/>
  <c r="BC738" i="48"/>
  <c r="AY738" i="48"/>
  <c r="CN737" i="48"/>
  <c r="CL737" i="48"/>
  <c r="CH737" i="48"/>
  <c r="CG737" i="48"/>
  <c r="CC737" i="48"/>
  <c r="CB737" i="48"/>
  <c r="BX737" i="48"/>
  <c r="BW737" i="48"/>
  <c r="BS737" i="48"/>
  <c r="BR737" i="48"/>
  <c r="BN737" i="48"/>
  <c r="BM737" i="48"/>
  <c r="BI737" i="48"/>
  <c r="BH737" i="48"/>
  <c r="BD737" i="48"/>
  <c r="BC737" i="48"/>
  <c r="AY737" i="48"/>
  <c r="CN736" i="48"/>
  <c r="CL736" i="48"/>
  <c r="CH736" i="48"/>
  <c r="CG736" i="48"/>
  <c r="CC736" i="48"/>
  <c r="CB736" i="48"/>
  <c r="BX736" i="48"/>
  <c r="BW736" i="48"/>
  <c r="BS736" i="48"/>
  <c r="BR736" i="48"/>
  <c r="BN736" i="48"/>
  <c r="BM736" i="48"/>
  <c r="BI736" i="48"/>
  <c r="BH736" i="48"/>
  <c r="BD736" i="48"/>
  <c r="BC736" i="48"/>
  <c r="AY736" i="48"/>
  <c r="CN735" i="48"/>
  <c r="CL735" i="48"/>
  <c r="CH735" i="48"/>
  <c r="CG735" i="48"/>
  <c r="CC735" i="48"/>
  <c r="CB735" i="48"/>
  <c r="BX735" i="48"/>
  <c r="BW735" i="48"/>
  <c r="BY735" i="48" s="1"/>
  <c r="BS735" i="48"/>
  <c r="BR735" i="48"/>
  <c r="BN735" i="48"/>
  <c r="BM735" i="48"/>
  <c r="BI735" i="48"/>
  <c r="BH735" i="48"/>
  <c r="BD735" i="48"/>
  <c r="BC735" i="48"/>
  <c r="AY735" i="48"/>
  <c r="CN734" i="48"/>
  <c r="CL734" i="48"/>
  <c r="CH734" i="48"/>
  <c r="CG734" i="48"/>
  <c r="CC734" i="48"/>
  <c r="CB734" i="48"/>
  <c r="BX734" i="48"/>
  <c r="BW734" i="48"/>
  <c r="BS734" i="48"/>
  <c r="BR734" i="48"/>
  <c r="BN734" i="48"/>
  <c r="BO734" i="48" s="1"/>
  <c r="BM734" i="48"/>
  <c r="BI734" i="48"/>
  <c r="BH734" i="48"/>
  <c r="BJ734" i="48" s="1"/>
  <c r="BD734" i="48"/>
  <c r="BC734" i="48"/>
  <c r="AY734" i="48"/>
  <c r="CN733" i="48"/>
  <c r="CL733" i="48"/>
  <c r="CH733" i="48"/>
  <c r="CG733" i="48"/>
  <c r="CC733" i="48"/>
  <c r="CB733" i="48"/>
  <c r="BX733" i="48"/>
  <c r="BW733" i="48"/>
  <c r="BS733" i="48"/>
  <c r="BR733" i="48"/>
  <c r="BN733" i="48"/>
  <c r="BM733" i="48"/>
  <c r="BI733" i="48"/>
  <c r="BH733" i="48"/>
  <c r="BD733" i="48"/>
  <c r="BC733" i="48"/>
  <c r="AY733" i="48"/>
  <c r="CN732" i="48"/>
  <c r="CL732" i="48"/>
  <c r="CH732" i="48"/>
  <c r="CG732" i="48"/>
  <c r="CC732" i="48"/>
  <c r="CB732" i="48"/>
  <c r="BX732" i="48"/>
  <c r="BW732" i="48"/>
  <c r="BS732" i="48"/>
  <c r="BR732" i="48"/>
  <c r="BN732" i="48"/>
  <c r="BM732" i="48"/>
  <c r="BI732" i="48"/>
  <c r="BH732" i="48"/>
  <c r="BD732" i="48"/>
  <c r="BC732" i="48"/>
  <c r="AY732" i="48"/>
  <c r="CN731" i="48"/>
  <c r="CL731" i="48"/>
  <c r="CH731" i="48"/>
  <c r="CG731" i="48"/>
  <c r="CC731" i="48"/>
  <c r="CB731" i="48"/>
  <c r="BX731" i="48"/>
  <c r="BW731" i="48"/>
  <c r="BS731" i="48"/>
  <c r="BR731" i="48"/>
  <c r="BN731" i="48"/>
  <c r="BM731" i="48"/>
  <c r="BI731" i="48"/>
  <c r="BH731" i="48"/>
  <c r="BD731" i="48"/>
  <c r="BC731" i="48"/>
  <c r="AY731" i="48"/>
  <c r="CN730" i="48"/>
  <c r="CL730" i="48"/>
  <c r="CH730" i="48"/>
  <c r="CG730" i="48"/>
  <c r="CC730" i="48"/>
  <c r="CB730" i="48"/>
  <c r="BX730" i="48"/>
  <c r="BW730" i="48"/>
  <c r="BS730" i="48"/>
  <c r="BR730" i="48"/>
  <c r="BN730" i="48"/>
  <c r="BM730" i="48"/>
  <c r="BI730" i="48"/>
  <c r="BH730" i="48"/>
  <c r="BD730" i="48"/>
  <c r="BC730" i="48"/>
  <c r="AY730" i="48"/>
  <c r="CN729" i="48"/>
  <c r="CL729" i="48"/>
  <c r="CP729" i="48" s="1"/>
  <c r="CH729" i="48"/>
  <c r="CG729" i="48"/>
  <c r="CC729" i="48"/>
  <c r="CB729" i="48"/>
  <c r="BX729" i="48"/>
  <c r="BW729" i="48"/>
  <c r="BS729" i="48"/>
  <c r="BR729" i="48"/>
  <c r="BN729" i="48"/>
  <c r="BM729" i="48"/>
  <c r="BI729" i="48"/>
  <c r="BH729" i="48"/>
  <c r="BD729" i="48"/>
  <c r="BC729" i="48"/>
  <c r="AY729" i="48"/>
  <c r="CN728" i="48"/>
  <c r="CL728" i="48"/>
  <c r="CH728" i="48"/>
  <c r="CG728" i="48"/>
  <c r="CC728" i="48"/>
  <c r="CB728" i="48"/>
  <c r="BX728" i="48"/>
  <c r="BW728" i="48"/>
  <c r="BS728" i="48"/>
  <c r="BR728" i="48"/>
  <c r="BN728" i="48"/>
  <c r="BM728" i="48"/>
  <c r="BI728" i="48"/>
  <c r="BH728" i="48"/>
  <c r="BD728" i="48"/>
  <c r="BC728" i="48"/>
  <c r="AY728" i="48"/>
  <c r="CN727" i="48"/>
  <c r="CL727" i="48"/>
  <c r="CH727" i="48"/>
  <c r="CG727" i="48"/>
  <c r="CC727" i="48"/>
  <c r="CB727" i="48"/>
  <c r="BX727" i="48"/>
  <c r="BW727" i="48"/>
  <c r="BS727" i="48"/>
  <c r="BR727" i="48"/>
  <c r="BN727" i="48"/>
  <c r="BM727" i="48"/>
  <c r="BI727" i="48"/>
  <c r="BH727" i="48"/>
  <c r="BD727" i="48"/>
  <c r="BC727" i="48"/>
  <c r="AY727" i="48"/>
  <c r="CN726" i="48"/>
  <c r="CL726" i="48"/>
  <c r="CH726" i="48"/>
  <c r="CG726" i="48"/>
  <c r="CC726" i="48"/>
  <c r="CB726" i="48"/>
  <c r="BX726" i="48"/>
  <c r="BW726" i="48"/>
  <c r="BS726" i="48"/>
  <c r="BR726" i="48"/>
  <c r="BN726" i="48"/>
  <c r="BM726" i="48"/>
  <c r="BI726" i="48"/>
  <c r="BH726" i="48"/>
  <c r="BD726" i="48"/>
  <c r="BC726" i="48"/>
  <c r="AY726" i="48"/>
  <c r="CN725" i="48"/>
  <c r="CL725" i="48"/>
  <c r="CH725" i="48"/>
  <c r="CG725" i="48"/>
  <c r="CC725" i="48"/>
  <c r="CB725" i="48"/>
  <c r="BX725" i="48"/>
  <c r="BW725" i="48"/>
  <c r="BS725" i="48"/>
  <c r="BR725" i="48"/>
  <c r="BN725" i="48"/>
  <c r="BM725" i="48"/>
  <c r="BI725" i="48"/>
  <c r="BH725" i="48"/>
  <c r="BD725" i="48"/>
  <c r="BC725" i="48"/>
  <c r="AY725" i="48"/>
  <c r="CN724" i="48"/>
  <c r="CL724" i="48"/>
  <c r="CH724" i="48"/>
  <c r="CG724" i="48"/>
  <c r="CC724" i="48"/>
  <c r="CB724" i="48"/>
  <c r="BX724" i="48"/>
  <c r="BW724" i="48"/>
  <c r="BS724" i="48"/>
  <c r="BT724" i="48" s="1"/>
  <c r="BR724" i="48"/>
  <c r="BN724" i="48"/>
  <c r="BM724" i="48"/>
  <c r="BO724" i="48" s="1"/>
  <c r="BI724" i="48"/>
  <c r="BH724" i="48"/>
  <c r="BD724" i="48"/>
  <c r="BC724" i="48"/>
  <c r="AY724" i="48"/>
  <c r="CN723" i="48"/>
  <c r="CL723" i="48"/>
  <c r="CH723" i="48"/>
  <c r="CG723" i="48"/>
  <c r="CC723" i="48"/>
  <c r="CB723" i="48"/>
  <c r="BX723" i="48"/>
  <c r="BW723" i="48"/>
  <c r="BS723" i="48"/>
  <c r="BR723" i="48"/>
  <c r="BN723" i="48"/>
  <c r="BM723" i="48"/>
  <c r="BI723" i="48"/>
  <c r="BH723" i="48"/>
  <c r="BD723" i="48"/>
  <c r="BC723" i="48"/>
  <c r="AY723" i="48"/>
  <c r="CN722" i="48"/>
  <c r="CL722" i="48"/>
  <c r="CH722" i="48"/>
  <c r="CG722" i="48"/>
  <c r="CC722" i="48"/>
  <c r="CD722" i="48" s="1"/>
  <c r="CB722" i="48"/>
  <c r="BX722" i="48"/>
  <c r="BW722" i="48"/>
  <c r="BS722" i="48"/>
  <c r="BR722" i="48"/>
  <c r="BN722" i="48"/>
  <c r="BM722" i="48"/>
  <c r="BI722" i="48"/>
  <c r="BJ722" i="48" s="1"/>
  <c r="BH722" i="48"/>
  <c r="BD722" i="48"/>
  <c r="BC722" i="48"/>
  <c r="AY722" i="48"/>
  <c r="CN721" i="48"/>
  <c r="CL721" i="48"/>
  <c r="CH721" i="48"/>
  <c r="CG721" i="48"/>
  <c r="CC721" i="48"/>
  <c r="CB721" i="48"/>
  <c r="BX721" i="48"/>
  <c r="BW721" i="48"/>
  <c r="BS721" i="48"/>
  <c r="BR721" i="48"/>
  <c r="BN721" i="48"/>
  <c r="BM721" i="48"/>
  <c r="BI721" i="48"/>
  <c r="BH721" i="48"/>
  <c r="BD721" i="48"/>
  <c r="BC721" i="48"/>
  <c r="AY721" i="48"/>
  <c r="AW721" i="48"/>
  <c r="D722" i="48"/>
  <c r="CU653" i="48"/>
  <c r="CU654" i="48"/>
  <c r="CU655" i="48"/>
  <c r="CU656" i="48"/>
  <c r="CU657" i="48"/>
  <c r="CU658" i="48"/>
  <c r="CU659" i="48"/>
  <c r="CU660" i="48"/>
  <c r="CU661" i="48"/>
  <c r="CU662" i="48"/>
  <c r="CU663" i="48"/>
  <c r="CU664" i="48"/>
  <c r="CU665" i="48"/>
  <c r="CU666" i="48"/>
  <c r="CU667" i="48"/>
  <c r="CU668" i="48"/>
  <c r="CU669" i="48"/>
  <c r="CU670" i="48"/>
  <c r="CU671" i="48"/>
  <c r="CU672" i="48"/>
  <c r="CU673" i="48"/>
  <c r="CU674" i="48"/>
  <c r="CU675" i="48"/>
  <c r="CU676" i="48"/>
  <c r="CU677" i="48"/>
  <c r="CU678" i="48"/>
  <c r="CU679" i="48"/>
  <c r="CU680" i="48"/>
  <c r="CU681" i="48"/>
  <c r="CU682" i="48"/>
  <c r="CU683" i="48"/>
  <c r="CU684" i="48"/>
  <c r="CU685" i="48"/>
  <c r="CU686" i="48"/>
  <c r="CU687" i="48"/>
  <c r="CU688" i="48"/>
  <c r="CU689" i="48"/>
  <c r="CU690" i="48"/>
  <c r="CU691" i="48"/>
  <c r="CU692" i="48"/>
  <c r="CU693" i="48"/>
  <c r="CU694" i="48"/>
  <c r="CU695" i="48"/>
  <c r="CU696" i="48"/>
  <c r="CU697" i="48"/>
  <c r="CU698" i="48"/>
  <c r="CU699" i="48"/>
  <c r="CU700" i="48"/>
  <c r="CU701" i="48"/>
  <c r="CU702" i="48"/>
  <c r="CU703" i="48"/>
  <c r="CU704" i="48"/>
  <c r="CU705" i="48"/>
  <c r="CU706" i="48"/>
  <c r="CU707" i="48"/>
  <c r="CU708" i="48"/>
  <c r="CU709" i="48"/>
  <c r="CU710" i="48"/>
  <c r="CU711" i="48"/>
  <c r="CU712" i="48"/>
  <c r="CU713" i="48"/>
  <c r="CU714" i="48"/>
  <c r="CU715" i="48"/>
  <c r="CU716" i="48"/>
  <c r="CU717" i="48"/>
  <c r="CU718" i="48"/>
  <c r="CU719" i="48"/>
  <c r="CU720" i="48"/>
  <c r="CU721" i="48"/>
  <c r="CU722" i="48"/>
  <c r="CU723" i="48"/>
  <c r="CU724" i="48"/>
  <c r="CU725" i="48"/>
  <c r="CU726" i="48"/>
  <c r="CU727" i="48"/>
  <c r="CU728" i="48"/>
  <c r="CU729" i="48"/>
  <c r="CU730" i="48"/>
  <c r="CU779" i="48"/>
  <c r="CN700" i="48"/>
  <c r="CL700" i="48"/>
  <c r="CH700" i="48"/>
  <c r="CG700" i="48"/>
  <c r="CC700" i="48"/>
  <c r="CB700" i="48"/>
  <c r="BX700" i="48"/>
  <c r="BW700" i="48"/>
  <c r="BS700" i="48"/>
  <c r="BR700" i="48"/>
  <c r="BN700" i="48"/>
  <c r="BM700" i="48"/>
  <c r="BI700" i="48"/>
  <c r="BH700" i="48"/>
  <c r="BD700" i="48"/>
  <c r="BC700" i="48"/>
  <c r="AY700" i="48"/>
  <c r="CN699" i="48"/>
  <c r="CL699" i="48"/>
  <c r="CH699" i="48"/>
  <c r="CG699" i="48"/>
  <c r="CC699" i="48"/>
  <c r="CB699" i="48"/>
  <c r="BX699" i="48"/>
  <c r="BW699" i="48"/>
  <c r="BS699" i="48"/>
  <c r="BR699" i="48"/>
  <c r="BN699" i="48"/>
  <c r="BM699" i="48"/>
  <c r="BI699" i="48"/>
  <c r="BH699" i="48"/>
  <c r="BD699" i="48"/>
  <c r="BC699" i="48"/>
  <c r="AY699" i="48"/>
  <c r="CN698" i="48"/>
  <c r="CL698" i="48"/>
  <c r="CH698" i="48"/>
  <c r="CG698" i="48"/>
  <c r="CC698" i="48"/>
  <c r="CB698" i="48"/>
  <c r="BX698" i="48"/>
  <c r="BW698" i="48"/>
  <c r="BS698" i="48"/>
  <c r="BR698" i="48"/>
  <c r="BN698" i="48"/>
  <c r="BM698" i="48"/>
  <c r="BI698" i="48"/>
  <c r="BH698" i="48"/>
  <c r="BD698" i="48"/>
  <c r="BC698" i="48"/>
  <c r="AY698" i="48"/>
  <c r="CN697" i="48"/>
  <c r="CL697" i="48"/>
  <c r="CH697" i="48"/>
  <c r="CG697" i="48"/>
  <c r="CC697" i="48"/>
  <c r="CB697" i="48"/>
  <c r="BX697" i="48"/>
  <c r="BW697" i="48"/>
  <c r="BS697" i="48"/>
  <c r="BR697" i="48"/>
  <c r="BN697" i="48"/>
  <c r="BM697" i="48"/>
  <c r="BI697" i="48"/>
  <c r="BH697" i="48"/>
  <c r="BD697" i="48"/>
  <c r="BC697" i="48"/>
  <c r="AY697" i="48"/>
  <c r="CN696" i="48"/>
  <c r="CL696" i="48"/>
  <c r="CH696" i="48"/>
  <c r="CG696" i="48"/>
  <c r="CC696" i="48"/>
  <c r="CB696" i="48"/>
  <c r="BX696" i="48"/>
  <c r="BW696" i="48"/>
  <c r="BS696" i="48"/>
  <c r="BR696" i="48"/>
  <c r="BN696" i="48"/>
  <c r="BM696" i="48"/>
  <c r="BI696" i="48"/>
  <c r="BH696" i="48"/>
  <c r="BD696" i="48"/>
  <c r="BC696" i="48"/>
  <c r="AY696" i="48"/>
  <c r="CN695" i="48"/>
  <c r="CL695" i="48"/>
  <c r="CH695" i="48"/>
  <c r="CG695" i="48"/>
  <c r="CC695" i="48"/>
  <c r="CB695" i="48"/>
  <c r="BX695" i="48"/>
  <c r="BW695" i="48"/>
  <c r="BS695" i="48"/>
  <c r="BR695" i="48"/>
  <c r="BN695" i="48"/>
  <c r="BM695" i="48"/>
  <c r="BI695" i="48"/>
  <c r="BH695" i="48"/>
  <c r="BD695" i="48"/>
  <c r="BC695" i="48"/>
  <c r="AY695" i="48"/>
  <c r="CN694" i="48"/>
  <c r="CL694" i="48"/>
  <c r="CH694" i="48"/>
  <c r="CG694" i="48"/>
  <c r="CC694" i="48"/>
  <c r="CB694" i="48"/>
  <c r="BX694" i="48"/>
  <c r="BW694" i="48"/>
  <c r="BS694" i="48"/>
  <c r="BR694" i="48"/>
  <c r="BN694" i="48"/>
  <c r="BM694" i="48"/>
  <c r="BI694" i="48"/>
  <c r="BH694" i="48"/>
  <c r="BD694" i="48"/>
  <c r="BC694" i="48"/>
  <c r="AY694" i="48"/>
  <c r="CN693" i="48"/>
  <c r="CL693" i="48"/>
  <c r="CH693" i="48"/>
  <c r="CG693" i="48"/>
  <c r="CC693" i="48"/>
  <c r="CB693" i="48"/>
  <c r="BX693" i="48"/>
  <c r="BW693" i="48"/>
  <c r="BS693" i="48"/>
  <c r="BR693" i="48"/>
  <c r="BN693" i="48"/>
  <c r="BM693" i="48"/>
  <c r="BI693" i="48"/>
  <c r="BH693" i="48"/>
  <c r="BD693" i="48"/>
  <c r="BC693" i="48"/>
  <c r="AY693" i="48"/>
  <c r="CN692" i="48"/>
  <c r="CL692" i="48"/>
  <c r="CH692" i="48"/>
  <c r="CG692" i="48"/>
  <c r="CC692" i="48"/>
  <c r="CB692" i="48"/>
  <c r="BX692" i="48"/>
  <c r="BW692" i="48"/>
  <c r="BS692" i="48"/>
  <c r="BR692" i="48"/>
  <c r="BN692" i="48"/>
  <c r="BM692" i="48"/>
  <c r="BI692" i="48"/>
  <c r="BH692" i="48"/>
  <c r="BD692" i="48"/>
  <c r="BC692" i="48"/>
  <c r="AY692" i="48"/>
  <c r="CN691" i="48"/>
  <c r="CL691" i="48"/>
  <c r="CH691" i="48"/>
  <c r="CG691" i="48"/>
  <c r="CC691" i="48"/>
  <c r="CB691" i="48"/>
  <c r="BX691" i="48"/>
  <c r="BW691" i="48"/>
  <c r="BS691" i="48"/>
  <c r="BT691" i="48" s="1"/>
  <c r="BR691" i="48"/>
  <c r="BN691" i="48"/>
  <c r="BM691" i="48"/>
  <c r="BI691" i="48"/>
  <c r="BH691" i="48"/>
  <c r="BD691" i="48"/>
  <c r="BC691" i="48"/>
  <c r="AY691" i="48"/>
  <c r="CN690" i="48"/>
  <c r="CL690" i="48"/>
  <c r="CH690" i="48"/>
  <c r="CG690" i="48"/>
  <c r="CC690" i="48"/>
  <c r="CB690" i="48"/>
  <c r="BX690" i="48"/>
  <c r="BW690" i="48"/>
  <c r="BY690" i="48" s="1"/>
  <c r="BS690" i="48"/>
  <c r="BR690" i="48"/>
  <c r="BN690" i="48"/>
  <c r="BM690" i="48"/>
  <c r="BI690" i="48"/>
  <c r="BH690" i="48"/>
  <c r="BD690" i="48"/>
  <c r="BC690" i="48"/>
  <c r="AY690" i="48"/>
  <c r="CN689" i="48"/>
  <c r="CL689" i="48"/>
  <c r="CH689" i="48"/>
  <c r="CG689" i="48"/>
  <c r="CC689" i="48"/>
  <c r="CB689" i="48"/>
  <c r="BX689" i="48"/>
  <c r="BY689" i="48" s="1"/>
  <c r="BW689" i="48"/>
  <c r="BS689" i="48"/>
  <c r="BR689" i="48"/>
  <c r="BN689" i="48"/>
  <c r="BM689" i="48"/>
  <c r="BI689" i="48"/>
  <c r="BH689" i="48"/>
  <c r="BD689" i="48"/>
  <c r="BE689" i="48" s="1"/>
  <c r="BC689" i="48"/>
  <c r="AY689" i="48"/>
  <c r="CN688" i="48"/>
  <c r="CL688" i="48"/>
  <c r="CH688" i="48"/>
  <c r="CG688" i="48"/>
  <c r="CC688" i="48"/>
  <c r="CB688" i="48"/>
  <c r="BX688" i="48"/>
  <c r="BW688" i="48"/>
  <c r="BS688" i="48"/>
  <c r="BR688" i="48"/>
  <c r="BN688" i="48"/>
  <c r="BM688" i="48"/>
  <c r="BI688" i="48"/>
  <c r="BH688" i="48"/>
  <c r="BD688" i="48"/>
  <c r="BC688" i="48"/>
  <c r="AY688" i="48"/>
  <c r="CN687" i="48"/>
  <c r="CL687" i="48"/>
  <c r="CH687" i="48"/>
  <c r="CG687" i="48"/>
  <c r="CC687" i="48"/>
  <c r="CB687" i="48"/>
  <c r="BX687" i="48"/>
  <c r="BW687" i="48"/>
  <c r="BS687" i="48"/>
  <c r="BR687" i="48"/>
  <c r="BN687" i="48"/>
  <c r="BM687" i="48"/>
  <c r="BI687" i="48"/>
  <c r="BH687" i="48"/>
  <c r="BD687" i="48"/>
  <c r="BC687" i="48"/>
  <c r="AY687" i="48"/>
  <c r="CN686" i="48"/>
  <c r="CL686" i="48"/>
  <c r="CH686" i="48"/>
  <c r="CG686" i="48"/>
  <c r="CC686" i="48"/>
  <c r="CB686" i="48"/>
  <c r="BX686" i="48"/>
  <c r="BW686" i="48"/>
  <c r="BS686" i="48"/>
  <c r="BR686" i="48"/>
  <c r="BN686" i="48"/>
  <c r="BM686" i="48"/>
  <c r="BI686" i="48"/>
  <c r="BH686" i="48"/>
  <c r="BD686" i="48"/>
  <c r="BC686" i="48"/>
  <c r="AY686" i="48"/>
  <c r="CN685" i="48"/>
  <c r="CL685" i="48"/>
  <c r="CH685" i="48"/>
  <c r="CG685" i="48"/>
  <c r="CC685" i="48"/>
  <c r="CB685" i="48"/>
  <c r="BX685" i="48"/>
  <c r="BW685" i="48"/>
  <c r="BS685" i="48"/>
  <c r="BR685" i="48"/>
  <c r="BN685" i="48"/>
  <c r="BM685" i="48"/>
  <c r="BI685" i="48"/>
  <c r="BH685" i="48"/>
  <c r="BD685" i="48"/>
  <c r="BC685" i="48"/>
  <c r="AY685" i="48"/>
  <c r="CN684" i="48"/>
  <c r="CL684" i="48"/>
  <c r="CH684" i="48"/>
  <c r="CG684" i="48"/>
  <c r="CC684" i="48"/>
  <c r="CB684" i="48"/>
  <c r="BX684" i="48"/>
  <c r="BW684" i="48"/>
  <c r="BS684" i="48"/>
  <c r="BR684" i="48"/>
  <c r="BN684" i="48"/>
  <c r="BM684" i="48"/>
  <c r="BI684" i="48"/>
  <c r="BH684" i="48"/>
  <c r="BD684" i="48"/>
  <c r="BC684" i="48"/>
  <c r="AY684" i="48"/>
  <c r="CN683" i="48"/>
  <c r="CL683" i="48"/>
  <c r="CH683" i="48"/>
  <c r="CG683" i="48"/>
  <c r="CC683" i="48"/>
  <c r="CB683" i="48"/>
  <c r="BX683" i="48"/>
  <c r="BW683" i="48"/>
  <c r="BS683" i="48"/>
  <c r="BR683" i="48"/>
  <c r="BN683" i="48"/>
  <c r="BM683" i="48"/>
  <c r="BI683" i="48"/>
  <c r="BH683" i="48"/>
  <c r="BD683" i="48"/>
  <c r="BC683" i="48"/>
  <c r="AY683" i="48"/>
  <c r="CN682" i="48"/>
  <c r="CL682" i="48"/>
  <c r="CH682" i="48"/>
  <c r="CG682" i="48"/>
  <c r="CC682" i="48"/>
  <c r="CB682" i="48"/>
  <c r="BX682" i="48"/>
  <c r="BW682" i="48"/>
  <c r="BS682" i="48"/>
  <c r="BR682" i="48"/>
  <c r="BN682" i="48"/>
  <c r="BM682" i="48"/>
  <c r="BI682" i="48"/>
  <c r="BH682" i="48"/>
  <c r="BD682" i="48"/>
  <c r="BC682" i="48"/>
  <c r="AY682" i="48"/>
  <c r="CN681" i="48"/>
  <c r="CL681" i="48"/>
  <c r="CH681" i="48"/>
  <c r="CG681" i="48"/>
  <c r="CC681" i="48"/>
  <c r="CB681" i="48"/>
  <c r="BX681" i="48"/>
  <c r="BW681" i="48"/>
  <c r="BS681" i="48"/>
  <c r="BR681" i="48"/>
  <c r="BN681" i="48"/>
  <c r="BM681" i="48"/>
  <c r="BI681" i="48"/>
  <c r="BH681" i="48"/>
  <c r="BD681" i="48"/>
  <c r="BC681" i="48"/>
  <c r="AY681" i="48"/>
  <c r="CN680" i="48"/>
  <c r="CL680" i="48"/>
  <c r="CH680" i="48"/>
  <c r="CG680" i="48"/>
  <c r="CC680" i="48"/>
  <c r="CB680" i="48"/>
  <c r="BX680" i="48"/>
  <c r="BW680" i="48"/>
  <c r="BS680" i="48"/>
  <c r="BR680" i="48"/>
  <c r="BN680" i="48"/>
  <c r="BM680" i="48"/>
  <c r="BI680" i="48"/>
  <c r="BH680" i="48"/>
  <c r="BD680" i="48"/>
  <c r="BC680" i="48"/>
  <c r="AY680" i="48"/>
  <c r="CN679" i="48"/>
  <c r="CL679" i="48"/>
  <c r="CH679" i="48"/>
  <c r="CG679" i="48"/>
  <c r="CC679" i="48"/>
  <c r="CB679" i="48"/>
  <c r="BX679" i="48"/>
  <c r="BW679" i="48"/>
  <c r="BS679" i="48"/>
  <c r="BR679" i="48"/>
  <c r="BN679" i="48"/>
  <c r="BM679" i="48"/>
  <c r="BI679" i="48"/>
  <c r="BH679" i="48"/>
  <c r="BD679" i="48"/>
  <c r="BC679" i="48"/>
  <c r="AY679" i="48"/>
  <c r="CN678" i="48"/>
  <c r="CL678" i="48"/>
  <c r="CH678" i="48"/>
  <c r="CG678" i="48"/>
  <c r="CC678" i="48"/>
  <c r="CB678" i="48"/>
  <c r="BX678" i="48"/>
  <c r="BW678" i="48"/>
  <c r="BS678" i="48"/>
  <c r="BR678" i="48"/>
  <c r="BN678" i="48"/>
  <c r="BM678" i="48"/>
  <c r="BI678" i="48"/>
  <c r="BH678" i="48"/>
  <c r="BD678" i="48"/>
  <c r="BC678" i="48"/>
  <c r="AY678" i="48"/>
  <c r="CN677" i="48"/>
  <c r="CL677" i="48"/>
  <c r="CH677" i="48"/>
  <c r="CG677" i="48"/>
  <c r="CC677" i="48"/>
  <c r="CB677" i="48"/>
  <c r="BX677" i="48"/>
  <c r="BW677" i="48"/>
  <c r="BY677" i="48" s="1"/>
  <c r="BS677" i="48"/>
  <c r="BR677" i="48"/>
  <c r="BN677" i="48"/>
  <c r="BM677" i="48"/>
  <c r="BI677" i="48"/>
  <c r="BH677" i="48"/>
  <c r="BD677" i="48"/>
  <c r="BC677" i="48"/>
  <c r="AY677" i="48"/>
  <c r="CN676" i="48"/>
  <c r="CL676" i="48"/>
  <c r="CH676" i="48"/>
  <c r="CG676" i="48"/>
  <c r="CC676" i="48"/>
  <c r="CB676" i="48"/>
  <c r="BX676" i="48"/>
  <c r="BW676" i="48"/>
  <c r="BS676" i="48"/>
  <c r="BR676" i="48"/>
  <c r="BN676" i="48"/>
  <c r="BM676" i="48"/>
  <c r="BI676" i="48"/>
  <c r="BH676" i="48"/>
  <c r="BD676" i="48"/>
  <c r="BC676" i="48"/>
  <c r="AY676" i="48"/>
  <c r="CN675" i="48"/>
  <c r="CL675" i="48"/>
  <c r="CH675" i="48"/>
  <c r="CG675" i="48"/>
  <c r="CC675" i="48"/>
  <c r="CB675" i="48"/>
  <c r="CD675" i="48" s="1"/>
  <c r="BX675" i="48"/>
  <c r="BW675" i="48"/>
  <c r="BS675" i="48"/>
  <c r="BR675" i="48"/>
  <c r="BN675" i="48"/>
  <c r="BM675" i="48"/>
  <c r="BI675" i="48"/>
  <c r="BH675" i="48"/>
  <c r="BD675" i="48"/>
  <c r="BC675" i="48"/>
  <c r="AY675" i="48"/>
  <c r="CN674" i="48"/>
  <c r="CL674" i="48"/>
  <c r="CH674" i="48"/>
  <c r="CG674" i="48"/>
  <c r="CC674" i="48"/>
  <c r="CB674" i="48"/>
  <c r="BX674" i="48"/>
  <c r="BW674" i="48"/>
  <c r="BS674" i="48"/>
  <c r="BR674" i="48"/>
  <c r="BN674" i="48"/>
  <c r="BM674" i="48"/>
  <c r="BI674" i="48"/>
  <c r="BH674" i="48"/>
  <c r="BD674" i="48"/>
  <c r="BC674" i="48"/>
  <c r="AY674" i="48"/>
  <c r="CN673" i="48"/>
  <c r="CL673" i="48"/>
  <c r="CH673" i="48"/>
  <c r="CG673" i="48"/>
  <c r="CC673" i="48"/>
  <c r="CB673" i="48"/>
  <c r="BX673" i="48"/>
  <c r="BY673" i="48" s="1"/>
  <c r="BW673" i="48"/>
  <c r="BS673" i="48"/>
  <c r="BR673" i="48"/>
  <c r="BN673" i="48"/>
  <c r="BM673" i="48"/>
  <c r="BI673" i="48"/>
  <c r="BH673" i="48"/>
  <c r="BD673" i="48"/>
  <c r="BE673" i="48" s="1"/>
  <c r="BC673" i="48"/>
  <c r="AY673" i="48"/>
  <c r="CN672" i="48"/>
  <c r="CL672" i="48"/>
  <c r="CH672" i="48"/>
  <c r="CG672" i="48"/>
  <c r="CC672" i="48"/>
  <c r="CB672" i="48"/>
  <c r="BX672" i="48"/>
  <c r="BW672" i="48"/>
  <c r="BS672" i="48"/>
  <c r="BR672" i="48"/>
  <c r="BN672" i="48"/>
  <c r="BM672" i="48"/>
  <c r="BI672" i="48"/>
  <c r="BH672" i="48"/>
  <c r="BD672" i="48"/>
  <c r="BC672" i="48"/>
  <c r="AY672" i="48"/>
  <c r="CN671" i="48"/>
  <c r="CL671" i="48"/>
  <c r="CH671" i="48"/>
  <c r="CG671" i="48"/>
  <c r="CC671" i="48"/>
  <c r="CB671" i="48"/>
  <c r="BX671" i="48"/>
  <c r="BW671" i="48"/>
  <c r="BS671" i="48"/>
  <c r="BR671" i="48"/>
  <c r="BN671" i="48"/>
  <c r="BM671" i="48"/>
  <c r="BI671" i="48"/>
  <c r="BH671" i="48"/>
  <c r="BD671" i="48"/>
  <c r="BC671" i="48"/>
  <c r="AY671" i="48"/>
  <c r="CN670" i="48"/>
  <c r="CL670" i="48"/>
  <c r="CH670" i="48"/>
  <c r="CG670" i="48"/>
  <c r="CI670" i="48" s="1"/>
  <c r="CC670" i="48"/>
  <c r="CB670" i="48"/>
  <c r="BX670" i="48"/>
  <c r="BW670" i="48"/>
  <c r="BS670" i="48"/>
  <c r="BR670" i="48"/>
  <c r="BN670" i="48"/>
  <c r="BM670" i="48"/>
  <c r="BI670" i="48"/>
  <c r="BH670" i="48"/>
  <c r="BD670" i="48"/>
  <c r="BC670" i="48"/>
  <c r="AY670" i="48"/>
  <c r="CN669" i="48"/>
  <c r="CL669" i="48"/>
  <c r="CH669" i="48"/>
  <c r="CG669" i="48"/>
  <c r="CC669" i="48"/>
  <c r="CB669" i="48"/>
  <c r="BX669" i="48"/>
  <c r="BW669" i="48"/>
  <c r="BS669" i="48"/>
  <c r="BR669" i="48"/>
  <c r="BN669" i="48"/>
  <c r="BM669" i="48"/>
  <c r="BI669" i="48"/>
  <c r="BH669" i="48"/>
  <c r="BD669" i="48"/>
  <c r="BC669" i="48"/>
  <c r="AY669" i="48"/>
  <c r="CN668" i="48"/>
  <c r="CL668" i="48"/>
  <c r="CP668" i="48" s="1"/>
  <c r="CH668" i="48"/>
  <c r="CG668" i="48"/>
  <c r="CC668" i="48"/>
  <c r="CB668" i="48"/>
  <c r="BX668" i="48"/>
  <c r="BW668" i="48"/>
  <c r="BS668" i="48"/>
  <c r="BR668" i="48"/>
  <c r="BN668" i="48"/>
  <c r="BM668" i="48"/>
  <c r="BI668" i="48"/>
  <c r="BH668" i="48"/>
  <c r="BD668" i="48"/>
  <c r="BC668" i="48"/>
  <c r="AY668" i="48"/>
  <c r="CN667" i="48"/>
  <c r="CL667" i="48"/>
  <c r="CH667" i="48"/>
  <c r="CG667" i="48"/>
  <c r="CC667" i="48"/>
  <c r="CB667" i="48"/>
  <c r="BX667" i="48"/>
  <c r="BW667" i="48"/>
  <c r="BS667" i="48"/>
  <c r="BR667" i="48"/>
  <c r="BN667" i="48"/>
  <c r="BM667" i="48"/>
  <c r="BI667" i="48"/>
  <c r="BH667" i="48"/>
  <c r="BD667" i="48"/>
  <c r="BC667" i="48"/>
  <c r="AY667" i="48"/>
  <c r="CN666" i="48"/>
  <c r="CL666" i="48"/>
  <c r="CH666" i="48"/>
  <c r="CG666" i="48"/>
  <c r="CC666" i="48"/>
  <c r="CB666" i="48"/>
  <c r="BX666" i="48"/>
  <c r="BW666" i="48"/>
  <c r="BS666" i="48"/>
  <c r="BR666" i="48"/>
  <c r="BN666" i="48"/>
  <c r="BM666" i="48"/>
  <c r="BI666" i="48"/>
  <c r="BH666" i="48"/>
  <c r="BD666" i="48"/>
  <c r="BC666" i="48"/>
  <c r="AY666" i="48"/>
  <c r="CN665" i="48"/>
  <c r="CL665" i="48"/>
  <c r="CH665" i="48"/>
  <c r="CG665" i="48"/>
  <c r="CC665" i="48"/>
  <c r="CB665" i="48"/>
  <c r="BX665" i="48"/>
  <c r="BW665" i="48"/>
  <c r="BS665" i="48"/>
  <c r="BR665" i="48"/>
  <c r="BN665" i="48"/>
  <c r="BM665" i="48"/>
  <c r="BI665" i="48"/>
  <c r="BH665" i="48"/>
  <c r="BD665" i="48"/>
  <c r="BC665" i="48"/>
  <c r="AY665" i="48"/>
  <c r="CN664" i="48"/>
  <c r="CL664" i="48"/>
  <c r="CH664" i="48"/>
  <c r="CG664" i="48"/>
  <c r="CC664" i="48"/>
  <c r="CB664" i="48"/>
  <c r="BX664" i="48"/>
  <c r="BW664" i="48"/>
  <c r="BS664" i="48"/>
  <c r="BR664" i="48"/>
  <c r="BN664" i="48"/>
  <c r="BM664" i="48"/>
  <c r="BI664" i="48"/>
  <c r="BH664" i="48"/>
  <c r="BD664" i="48"/>
  <c r="BC664" i="48"/>
  <c r="AY664" i="48"/>
  <c r="CN663" i="48"/>
  <c r="CL663" i="48"/>
  <c r="CH663" i="48"/>
  <c r="CG663" i="48"/>
  <c r="CC663" i="48"/>
  <c r="CB663" i="48"/>
  <c r="BX663" i="48"/>
  <c r="BW663" i="48"/>
  <c r="BS663" i="48"/>
  <c r="BR663" i="48"/>
  <c r="BN663" i="48"/>
  <c r="BM663" i="48"/>
  <c r="BI663" i="48"/>
  <c r="BH663" i="48"/>
  <c r="BD663" i="48"/>
  <c r="BC663" i="48"/>
  <c r="AY663" i="48"/>
  <c r="CN662" i="48"/>
  <c r="CL662" i="48"/>
  <c r="CH662" i="48"/>
  <c r="CG662" i="48"/>
  <c r="CC662" i="48"/>
  <c r="CB662" i="48"/>
  <c r="BX662" i="48"/>
  <c r="BW662" i="48"/>
  <c r="BS662" i="48"/>
  <c r="BR662" i="48"/>
  <c r="BN662" i="48"/>
  <c r="BM662" i="48"/>
  <c r="BI662" i="48"/>
  <c r="BH662" i="48"/>
  <c r="BD662" i="48"/>
  <c r="BC662" i="48"/>
  <c r="AY662" i="48"/>
  <c r="CN661" i="48"/>
  <c r="CL661" i="48"/>
  <c r="CH661" i="48"/>
  <c r="CG661" i="48"/>
  <c r="CC661" i="48"/>
  <c r="CB661" i="48"/>
  <c r="BX661" i="48"/>
  <c r="BW661" i="48"/>
  <c r="BS661" i="48"/>
  <c r="BR661" i="48"/>
  <c r="BN661" i="48"/>
  <c r="BM661" i="48"/>
  <c r="BI661" i="48"/>
  <c r="BH661" i="48"/>
  <c r="BD661" i="48"/>
  <c r="BC661" i="48"/>
  <c r="AY661" i="48"/>
  <c r="CN660" i="48"/>
  <c r="CL660" i="48"/>
  <c r="CP660" i="48" s="1"/>
  <c r="CH660" i="48"/>
  <c r="CG660" i="48"/>
  <c r="CC660" i="48"/>
  <c r="CB660" i="48"/>
  <c r="BX660" i="48"/>
  <c r="BW660" i="48"/>
  <c r="BS660" i="48"/>
  <c r="BR660" i="48"/>
  <c r="BN660" i="48"/>
  <c r="BM660" i="48"/>
  <c r="BI660" i="48"/>
  <c r="BH660" i="48"/>
  <c r="BD660" i="48"/>
  <c r="BC660" i="48"/>
  <c r="AY660" i="48"/>
  <c r="CN659" i="48"/>
  <c r="CL659" i="48"/>
  <c r="CH659" i="48"/>
  <c r="CG659" i="48"/>
  <c r="CC659" i="48"/>
  <c r="CB659" i="48"/>
  <c r="CD659" i="48" s="1"/>
  <c r="BX659" i="48"/>
  <c r="BW659" i="48"/>
  <c r="BS659" i="48"/>
  <c r="BR659" i="48"/>
  <c r="BN659" i="48"/>
  <c r="BM659" i="48"/>
  <c r="BI659" i="48"/>
  <c r="BH659" i="48"/>
  <c r="BD659" i="48"/>
  <c r="BC659" i="48"/>
  <c r="AY659" i="48"/>
  <c r="CN658" i="48"/>
  <c r="CL658" i="48"/>
  <c r="CH658" i="48"/>
  <c r="CG658" i="48"/>
  <c r="CC658" i="48"/>
  <c r="CB658" i="48"/>
  <c r="BX658" i="48"/>
  <c r="BW658" i="48"/>
  <c r="BS658" i="48"/>
  <c r="BR658" i="48"/>
  <c r="BN658" i="48"/>
  <c r="BM658" i="48"/>
  <c r="BI658" i="48"/>
  <c r="BH658" i="48"/>
  <c r="BD658" i="48"/>
  <c r="BC658" i="48"/>
  <c r="AY658" i="48"/>
  <c r="CN657" i="48"/>
  <c r="CL657" i="48"/>
  <c r="CH657" i="48"/>
  <c r="CG657" i="48"/>
  <c r="CC657" i="48"/>
  <c r="CB657" i="48"/>
  <c r="BX657" i="48"/>
  <c r="BY657" i="48" s="1"/>
  <c r="BW657" i="48"/>
  <c r="BS657" i="48"/>
  <c r="BR657" i="48"/>
  <c r="BN657" i="48"/>
  <c r="BM657" i="48"/>
  <c r="BI657" i="48"/>
  <c r="BH657" i="48"/>
  <c r="BD657" i="48"/>
  <c r="BE657" i="48" s="1"/>
  <c r="BC657" i="48"/>
  <c r="AY657" i="48"/>
  <c r="CN656" i="48"/>
  <c r="CL656" i="48"/>
  <c r="CP656" i="48" s="1"/>
  <c r="CH656" i="48"/>
  <c r="CG656" i="48"/>
  <c r="CC656" i="48"/>
  <c r="CB656" i="48"/>
  <c r="BX656" i="48"/>
  <c r="BW656" i="48"/>
  <c r="BS656" i="48"/>
  <c r="BR656" i="48"/>
  <c r="BN656" i="48"/>
  <c r="BM656" i="48"/>
  <c r="BI656" i="48"/>
  <c r="BH656" i="48"/>
  <c r="BD656" i="48"/>
  <c r="BC656" i="48"/>
  <c r="AY656" i="48"/>
  <c r="CN655" i="48"/>
  <c r="CL655" i="48"/>
  <c r="CH655" i="48"/>
  <c r="CG655" i="48"/>
  <c r="CC655" i="48"/>
  <c r="CB655" i="48"/>
  <c r="BX655" i="48"/>
  <c r="BW655" i="48"/>
  <c r="BS655" i="48"/>
  <c r="BR655" i="48"/>
  <c r="BN655" i="48"/>
  <c r="BM655" i="48"/>
  <c r="BI655" i="48"/>
  <c r="BJ655" i="48" s="1"/>
  <c r="BH655" i="48"/>
  <c r="BD655" i="48"/>
  <c r="BC655" i="48"/>
  <c r="AY655" i="48"/>
  <c r="CN654" i="48"/>
  <c r="CL654" i="48"/>
  <c r="CH654" i="48"/>
  <c r="CG654" i="48"/>
  <c r="CC654" i="48"/>
  <c r="CB654" i="48"/>
  <c r="BX654" i="48"/>
  <c r="BW654" i="48"/>
  <c r="BS654" i="48"/>
  <c r="BR654" i="48"/>
  <c r="BN654" i="48"/>
  <c r="BM654" i="48"/>
  <c r="BI654" i="48"/>
  <c r="BH654" i="48"/>
  <c r="BD654" i="48"/>
  <c r="BC654" i="48"/>
  <c r="AY654" i="48"/>
  <c r="CN653" i="48"/>
  <c r="CL653" i="48"/>
  <c r="CH653" i="48"/>
  <c r="CG653" i="48"/>
  <c r="CC653" i="48"/>
  <c r="CB653" i="48"/>
  <c r="BX653" i="48"/>
  <c r="BW653" i="48"/>
  <c r="BS653" i="48"/>
  <c r="BR653" i="48"/>
  <c r="BN653" i="48"/>
  <c r="BM653" i="48"/>
  <c r="BI653" i="48"/>
  <c r="BH653" i="48"/>
  <c r="BD653" i="48"/>
  <c r="BC653" i="48"/>
  <c r="AY653" i="48"/>
  <c r="CN652" i="48"/>
  <c r="CL652" i="48"/>
  <c r="CH652" i="48"/>
  <c r="CG652" i="48"/>
  <c r="CC652" i="48"/>
  <c r="CB652" i="48"/>
  <c r="BX652" i="48"/>
  <c r="BW652" i="48"/>
  <c r="BS652" i="48"/>
  <c r="BR652" i="48"/>
  <c r="BN652" i="48"/>
  <c r="BM652" i="48"/>
  <c r="BI652" i="48"/>
  <c r="BH652" i="48"/>
  <c r="BD652" i="48"/>
  <c r="BC652" i="48"/>
  <c r="AY652" i="48"/>
  <c r="CN651" i="48"/>
  <c r="CL651" i="48"/>
  <c r="CH651" i="48"/>
  <c r="CG651" i="48"/>
  <c r="CC651" i="48"/>
  <c r="CB651" i="48"/>
  <c r="BX651" i="48"/>
  <c r="BW651" i="48"/>
  <c r="BS651" i="48"/>
  <c r="BR651" i="48"/>
  <c r="BN651" i="48"/>
  <c r="BM651" i="48"/>
  <c r="BI651" i="48"/>
  <c r="BH651" i="48"/>
  <c r="BD651" i="48"/>
  <c r="BC651" i="48"/>
  <c r="AY651" i="48"/>
  <c r="CN650" i="48"/>
  <c r="CL650" i="48"/>
  <c r="CH650" i="48"/>
  <c r="CG650" i="48"/>
  <c r="CC650" i="48"/>
  <c r="CB650" i="48"/>
  <c r="BX650" i="48"/>
  <c r="BW650" i="48"/>
  <c r="BS650" i="48"/>
  <c r="BR650" i="48"/>
  <c r="BN650" i="48"/>
  <c r="BM650" i="48"/>
  <c r="BI650" i="48"/>
  <c r="BH650" i="48"/>
  <c r="BD650" i="48"/>
  <c r="BC650" i="48"/>
  <c r="AY650" i="48"/>
  <c r="CN649" i="48"/>
  <c r="CL649" i="48"/>
  <c r="CH649" i="48"/>
  <c r="CG649" i="48"/>
  <c r="CC649" i="48"/>
  <c r="CB649" i="48"/>
  <c r="BX649" i="48"/>
  <c r="BW649" i="48"/>
  <c r="BS649" i="48"/>
  <c r="BR649" i="48"/>
  <c r="BN649" i="48"/>
  <c r="BM649" i="48"/>
  <c r="BI649" i="48"/>
  <c r="BH649" i="48"/>
  <c r="BJ649" i="48" s="1"/>
  <c r="BD649" i="48"/>
  <c r="BC649" i="48"/>
  <c r="AY649" i="48"/>
  <c r="CN648" i="48"/>
  <c r="CL648" i="48"/>
  <c r="CH648" i="48"/>
  <c r="CG648" i="48"/>
  <c r="CC648" i="48"/>
  <c r="CB648" i="48"/>
  <c r="BX648" i="48"/>
  <c r="BW648" i="48"/>
  <c r="BS648" i="48"/>
  <c r="BR648" i="48"/>
  <c r="BN648" i="48"/>
  <c r="BM648" i="48"/>
  <c r="BI648" i="48"/>
  <c r="BH648" i="48"/>
  <c r="BD648" i="48"/>
  <c r="BC648" i="48"/>
  <c r="AY648" i="48"/>
  <c r="CN647" i="48"/>
  <c r="CL647" i="48"/>
  <c r="CH647" i="48"/>
  <c r="CG647" i="48"/>
  <c r="CC647" i="48"/>
  <c r="CB647" i="48"/>
  <c r="BX647" i="48"/>
  <c r="BW647" i="48"/>
  <c r="BS647" i="48"/>
  <c r="BR647" i="48"/>
  <c r="BN647" i="48"/>
  <c r="BM647" i="48"/>
  <c r="BI647" i="48"/>
  <c r="BH647" i="48"/>
  <c r="BD647" i="48"/>
  <c r="BC647" i="48"/>
  <c r="AY647" i="48"/>
  <c r="CN646" i="48"/>
  <c r="CL646" i="48"/>
  <c r="CH646" i="48"/>
  <c r="CG646" i="48"/>
  <c r="CC646" i="48"/>
  <c r="CB646" i="48"/>
  <c r="BX646" i="48"/>
  <c r="BW646" i="48"/>
  <c r="BS646" i="48"/>
  <c r="BR646" i="48"/>
  <c r="BN646" i="48"/>
  <c r="BM646" i="48"/>
  <c r="BI646" i="48"/>
  <c r="BH646" i="48"/>
  <c r="BD646" i="48"/>
  <c r="BC646" i="48"/>
  <c r="AY646" i="48"/>
  <c r="CN645" i="48"/>
  <c r="CL645" i="48"/>
  <c r="CH645" i="48"/>
  <c r="CG645" i="48"/>
  <c r="CC645" i="48"/>
  <c r="CB645" i="48"/>
  <c r="BX645" i="48"/>
  <c r="BW645" i="48"/>
  <c r="BS645" i="48"/>
  <c r="BR645" i="48"/>
  <c r="BN645" i="48"/>
  <c r="BM645" i="48"/>
  <c r="BI645" i="48"/>
  <c r="BH645" i="48"/>
  <c r="BD645" i="48"/>
  <c r="BC645" i="48"/>
  <c r="AY645" i="48"/>
  <c r="CN644" i="48"/>
  <c r="CL644" i="48"/>
  <c r="CH644" i="48"/>
  <c r="CG644" i="48"/>
  <c r="CC644" i="48"/>
  <c r="CB644" i="48"/>
  <c r="BX644" i="48"/>
  <c r="BW644" i="48"/>
  <c r="BS644" i="48"/>
  <c r="BR644" i="48"/>
  <c r="BN644" i="48"/>
  <c r="BM644" i="48"/>
  <c r="BI644" i="48"/>
  <c r="BH644" i="48"/>
  <c r="BD644" i="48"/>
  <c r="BC644" i="48"/>
  <c r="AY644" i="48"/>
  <c r="CN643" i="48"/>
  <c r="CL643" i="48"/>
  <c r="CH643" i="48"/>
  <c r="CG643" i="48"/>
  <c r="CC643" i="48"/>
  <c r="CB643" i="48"/>
  <c r="BX643" i="48"/>
  <c r="BW643" i="48"/>
  <c r="BS643" i="48"/>
  <c r="BR643" i="48"/>
  <c r="BN643" i="48"/>
  <c r="BM643" i="48"/>
  <c r="BI643" i="48"/>
  <c r="BH643" i="48"/>
  <c r="BD643" i="48"/>
  <c r="BC643" i="48"/>
  <c r="BE643" i="48" s="1"/>
  <c r="AY643" i="48"/>
  <c r="AW643" i="48"/>
  <c r="D644" i="48"/>
  <c r="BC621" i="48"/>
  <c r="CU575" i="48"/>
  <c r="CU576" i="48"/>
  <c r="CU577" i="48"/>
  <c r="CU578" i="48"/>
  <c r="CU579" i="48"/>
  <c r="CU580" i="48"/>
  <c r="CU581" i="48"/>
  <c r="CU582" i="48"/>
  <c r="CU583" i="48"/>
  <c r="CU584" i="48"/>
  <c r="CU585" i="48"/>
  <c r="CU586" i="48"/>
  <c r="CU587" i="48"/>
  <c r="CU588" i="48"/>
  <c r="CU589" i="48"/>
  <c r="CU590" i="48"/>
  <c r="CU591" i="48"/>
  <c r="CU592" i="48"/>
  <c r="CU593" i="48"/>
  <c r="CU594" i="48"/>
  <c r="CU595" i="48"/>
  <c r="CU596" i="48"/>
  <c r="CU597" i="48"/>
  <c r="CU598" i="48"/>
  <c r="CU599" i="48"/>
  <c r="CU600" i="48"/>
  <c r="CU601" i="48"/>
  <c r="CU602" i="48"/>
  <c r="CU603" i="48"/>
  <c r="CU604" i="48"/>
  <c r="CU605" i="48"/>
  <c r="CU606" i="48"/>
  <c r="CU607" i="48"/>
  <c r="CU608" i="48"/>
  <c r="CU609" i="48"/>
  <c r="CU610" i="48"/>
  <c r="CU611" i="48"/>
  <c r="CU612" i="48"/>
  <c r="CU613" i="48"/>
  <c r="CU614" i="48"/>
  <c r="CU615" i="48"/>
  <c r="CU616" i="48"/>
  <c r="CU617" i="48"/>
  <c r="CU618" i="48"/>
  <c r="CU619" i="48"/>
  <c r="CU620" i="48"/>
  <c r="CU621" i="48"/>
  <c r="CN622" i="48"/>
  <c r="CL622" i="48"/>
  <c r="CH622" i="48"/>
  <c r="CG622" i="48"/>
  <c r="CC622" i="48"/>
  <c r="CB622" i="48"/>
  <c r="BX622" i="48"/>
  <c r="BW622" i="48"/>
  <c r="BS622" i="48"/>
  <c r="BR622" i="48"/>
  <c r="BN622" i="48"/>
  <c r="BM622" i="48"/>
  <c r="BI622" i="48"/>
  <c r="BH622" i="48"/>
  <c r="BD622" i="48"/>
  <c r="BC622" i="48"/>
  <c r="AY622" i="48"/>
  <c r="CN621" i="48"/>
  <c r="CL621" i="48"/>
  <c r="CH621" i="48"/>
  <c r="CG621" i="48"/>
  <c r="CC621" i="48"/>
  <c r="CB621" i="48"/>
  <c r="BX621" i="48"/>
  <c r="BW621" i="48"/>
  <c r="BS621" i="48"/>
  <c r="BR621" i="48"/>
  <c r="BN621" i="48"/>
  <c r="BM621" i="48"/>
  <c r="BI621" i="48"/>
  <c r="BH621" i="48"/>
  <c r="BD621" i="48"/>
  <c r="AY621" i="48"/>
  <c r="CN620" i="48"/>
  <c r="CL620" i="48"/>
  <c r="CH620" i="48"/>
  <c r="CG620" i="48"/>
  <c r="CC620" i="48"/>
  <c r="CB620" i="48"/>
  <c r="BX620" i="48"/>
  <c r="BW620" i="48"/>
  <c r="BS620" i="48"/>
  <c r="BR620" i="48"/>
  <c r="BN620" i="48"/>
  <c r="BM620" i="48"/>
  <c r="BI620" i="48"/>
  <c r="BH620" i="48"/>
  <c r="BD620" i="48"/>
  <c r="BC620" i="48"/>
  <c r="AY620" i="48"/>
  <c r="CN619" i="48"/>
  <c r="CL619" i="48"/>
  <c r="CH619" i="48"/>
  <c r="CG619" i="48"/>
  <c r="CC619" i="48"/>
  <c r="CB619" i="48"/>
  <c r="BX619" i="48"/>
  <c r="BW619" i="48"/>
  <c r="BY619" i="48" s="1"/>
  <c r="BS619" i="48"/>
  <c r="BR619" i="48"/>
  <c r="BN619" i="48"/>
  <c r="BM619" i="48"/>
  <c r="BI619" i="48"/>
  <c r="BH619" i="48"/>
  <c r="BD619" i="48"/>
  <c r="BC619" i="48"/>
  <c r="AY619" i="48"/>
  <c r="CN618" i="48"/>
  <c r="CL618" i="48"/>
  <c r="CH618" i="48"/>
  <c r="CG618" i="48"/>
  <c r="CC618" i="48"/>
  <c r="CB618" i="48"/>
  <c r="BX618" i="48"/>
  <c r="BW618" i="48"/>
  <c r="BS618" i="48"/>
  <c r="BR618" i="48"/>
  <c r="BN618" i="48"/>
  <c r="BM618" i="48"/>
  <c r="BI618" i="48"/>
  <c r="BH618" i="48"/>
  <c r="BD618" i="48"/>
  <c r="BC618" i="48"/>
  <c r="AY618" i="48"/>
  <c r="CN617" i="48"/>
  <c r="CL617" i="48"/>
  <c r="CH617" i="48"/>
  <c r="CG617" i="48"/>
  <c r="CC617" i="48"/>
  <c r="CB617" i="48"/>
  <c r="BX617" i="48"/>
  <c r="BW617" i="48"/>
  <c r="BS617" i="48"/>
  <c r="BR617" i="48"/>
  <c r="BN617" i="48"/>
  <c r="BM617" i="48"/>
  <c r="BO617" i="48" s="1"/>
  <c r="BI617" i="48"/>
  <c r="BH617" i="48"/>
  <c r="BD617" i="48"/>
  <c r="BC617" i="48"/>
  <c r="AY617" i="48"/>
  <c r="CN616" i="48"/>
  <c r="CL616" i="48"/>
  <c r="CH616" i="48"/>
  <c r="CG616" i="48"/>
  <c r="CC616" i="48"/>
  <c r="CB616" i="48"/>
  <c r="BX616" i="48"/>
  <c r="BW616" i="48"/>
  <c r="BS616" i="48"/>
  <c r="BR616" i="48"/>
  <c r="BN616" i="48"/>
  <c r="BM616" i="48"/>
  <c r="BI616" i="48"/>
  <c r="BH616" i="48"/>
  <c r="BD616" i="48"/>
  <c r="BC616" i="48"/>
  <c r="AY616" i="48"/>
  <c r="CN615" i="48"/>
  <c r="CL615" i="48"/>
  <c r="CH615" i="48"/>
  <c r="CG615" i="48"/>
  <c r="CC615" i="48"/>
  <c r="CB615" i="48"/>
  <c r="BX615" i="48"/>
  <c r="BW615" i="48"/>
  <c r="BS615" i="48"/>
  <c r="BR615" i="48"/>
  <c r="BN615" i="48"/>
  <c r="BM615" i="48"/>
  <c r="BI615" i="48"/>
  <c r="BH615" i="48"/>
  <c r="BD615" i="48"/>
  <c r="BC615" i="48"/>
  <c r="AY615" i="48"/>
  <c r="CN614" i="48"/>
  <c r="CL614" i="48"/>
  <c r="CH614" i="48"/>
  <c r="CG614" i="48"/>
  <c r="CC614" i="48"/>
  <c r="CB614" i="48"/>
  <c r="BX614" i="48"/>
  <c r="BW614" i="48"/>
  <c r="BS614" i="48"/>
  <c r="BR614" i="48"/>
  <c r="BN614" i="48"/>
  <c r="BM614" i="48"/>
  <c r="BI614" i="48"/>
  <c r="BH614" i="48"/>
  <c r="BD614" i="48"/>
  <c r="BC614" i="48"/>
  <c r="AY614" i="48"/>
  <c r="CN613" i="48"/>
  <c r="CL613" i="48"/>
  <c r="CH613" i="48"/>
  <c r="CG613" i="48"/>
  <c r="CC613" i="48"/>
  <c r="CB613" i="48"/>
  <c r="BX613" i="48"/>
  <c r="BW613" i="48"/>
  <c r="BS613" i="48"/>
  <c r="BR613" i="48"/>
  <c r="BN613" i="48"/>
  <c r="BM613" i="48"/>
  <c r="BI613" i="48"/>
  <c r="BH613" i="48"/>
  <c r="BD613" i="48"/>
  <c r="BC613" i="48"/>
  <c r="AY613" i="48"/>
  <c r="CN612" i="48"/>
  <c r="CL612" i="48"/>
  <c r="CH612" i="48"/>
  <c r="CG612" i="48"/>
  <c r="CC612" i="48"/>
  <c r="CB612" i="48"/>
  <c r="BX612" i="48"/>
  <c r="BW612" i="48"/>
  <c r="BS612" i="48"/>
  <c r="BR612" i="48"/>
  <c r="BN612" i="48"/>
  <c r="BM612" i="48"/>
  <c r="BI612" i="48"/>
  <c r="BH612" i="48"/>
  <c r="BD612" i="48"/>
  <c r="BC612" i="48"/>
  <c r="AY612" i="48"/>
  <c r="CN611" i="48"/>
  <c r="CL611" i="48"/>
  <c r="CH611" i="48"/>
  <c r="CG611" i="48"/>
  <c r="CC611" i="48"/>
  <c r="CB611" i="48"/>
  <c r="BX611" i="48"/>
  <c r="BW611" i="48"/>
  <c r="BS611" i="48"/>
  <c r="BR611" i="48"/>
  <c r="BN611" i="48"/>
  <c r="BM611" i="48"/>
  <c r="BI611" i="48"/>
  <c r="BH611" i="48"/>
  <c r="BD611" i="48"/>
  <c r="BC611" i="48"/>
  <c r="AY611" i="48"/>
  <c r="CN610" i="48"/>
  <c r="CL610" i="48"/>
  <c r="CH610" i="48"/>
  <c r="CG610" i="48"/>
  <c r="CC610" i="48"/>
  <c r="CB610" i="48"/>
  <c r="BX610" i="48"/>
  <c r="BW610" i="48"/>
  <c r="BS610" i="48"/>
  <c r="BR610" i="48"/>
  <c r="BN610" i="48"/>
  <c r="BM610" i="48"/>
  <c r="BI610" i="48"/>
  <c r="BH610" i="48"/>
  <c r="BD610" i="48"/>
  <c r="BC610" i="48"/>
  <c r="AY610" i="48"/>
  <c r="CN609" i="48"/>
  <c r="CL609" i="48"/>
  <c r="CH609" i="48"/>
  <c r="CG609" i="48"/>
  <c r="CC609" i="48"/>
  <c r="CB609" i="48"/>
  <c r="BX609" i="48"/>
  <c r="BW609" i="48"/>
  <c r="BS609" i="48"/>
  <c r="BR609" i="48"/>
  <c r="BN609" i="48"/>
  <c r="BM609" i="48"/>
  <c r="BI609" i="48"/>
  <c r="BH609" i="48"/>
  <c r="BD609" i="48"/>
  <c r="BC609" i="48"/>
  <c r="AY609" i="48"/>
  <c r="CN608" i="48"/>
  <c r="CL608" i="48"/>
  <c r="CH608" i="48"/>
  <c r="CG608" i="48"/>
  <c r="CC608" i="48"/>
  <c r="CB608" i="48"/>
  <c r="BX608" i="48"/>
  <c r="BW608" i="48"/>
  <c r="BS608" i="48"/>
  <c r="BR608" i="48"/>
  <c r="BN608" i="48"/>
  <c r="BM608" i="48"/>
  <c r="BI608" i="48"/>
  <c r="BH608" i="48"/>
  <c r="BD608" i="48"/>
  <c r="BC608" i="48"/>
  <c r="AY608" i="48"/>
  <c r="CN607" i="48"/>
  <c r="CL607" i="48"/>
  <c r="CH607" i="48"/>
  <c r="CG607" i="48"/>
  <c r="CC607" i="48"/>
  <c r="CB607" i="48"/>
  <c r="BX607" i="48"/>
  <c r="BW607" i="48"/>
  <c r="BS607" i="48"/>
  <c r="BR607" i="48"/>
  <c r="BN607" i="48"/>
  <c r="BM607" i="48"/>
  <c r="BI607" i="48"/>
  <c r="BH607" i="48"/>
  <c r="BD607" i="48"/>
  <c r="BC607" i="48"/>
  <c r="AY607" i="48"/>
  <c r="CN606" i="48"/>
  <c r="CL606" i="48"/>
  <c r="CH606" i="48"/>
  <c r="CG606" i="48"/>
  <c r="CC606" i="48"/>
  <c r="CB606" i="48"/>
  <c r="BX606" i="48"/>
  <c r="BW606" i="48"/>
  <c r="BS606" i="48"/>
  <c r="BR606" i="48"/>
  <c r="BN606" i="48"/>
  <c r="BM606" i="48"/>
  <c r="BI606" i="48"/>
  <c r="BH606" i="48"/>
  <c r="BD606" i="48"/>
  <c r="BC606" i="48"/>
  <c r="AY606" i="48"/>
  <c r="CN605" i="48"/>
  <c r="CL605" i="48"/>
  <c r="CH605" i="48"/>
  <c r="CG605" i="48"/>
  <c r="CC605" i="48"/>
  <c r="CB605" i="48"/>
  <c r="BX605" i="48"/>
  <c r="BW605" i="48"/>
  <c r="BS605" i="48"/>
  <c r="BR605" i="48"/>
  <c r="BN605" i="48"/>
  <c r="BM605" i="48"/>
  <c r="BI605" i="48"/>
  <c r="BH605" i="48"/>
  <c r="BD605" i="48"/>
  <c r="BC605" i="48"/>
  <c r="AY605" i="48"/>
  <c r="CN604" i="48"/>
  <c r="CL604" i="48"/>
  <c r="CH604" i="48"/>
  <c r="CG604" i="48"/>
  <c r="CC604" i="48"/>
  <c r="CB604" i="48"/>
  <c r="BX604" i="48"/>
  <c r="BW604" i="48"/>
  <c r="BS604" i="48"/>
  <c r="BR604" i="48"/>
  <c r="BN604" i="48"/>
  <c r="BM604" i="48"/>
  <c r="BI604" i="48"/>
  <c r="BH604" i="48"/>
  <c r="BD604" i="48"/>
  <c r="BC604" i="48"/>
  <c r="AY604" i="48"/>
  <c r="CN603" i="48"/>
  <c r="CL603" i="48"/>
  <c r="CH603" i="48"/>
  <c r="CG603" i="48"/>
  <c r="CC603" i="48"/>
  <c r="CB603" i="48"/>
  <c r="BX603" i="48"/>
  <c r="BW603" i="48"/>
  <c r="BS603" i="48"/>
  <c r="BR603" i="48"/>
  <c r="BN603" i="48"/>
  <c r="BM603" i="48"/>
  <c r="BI603" i="48"/>
  <c r="BH603" i="48"/>
  <c r="BD603" i="48"/>
  <c r="BC603" i="48"/>
  <c r="AY603" i="48"/>
  <c r="CN602" i="48"/>
  <c r="CL602" i="48"/>
  <c r="CH602" i="48"/>
  <c r="CG602" i="48"/>
  <c r="CC602" i="48"/>
  <c r="CB602" i="48"/>
  <c r="BX602" i="48"/>
  <c r="BW602" i="48"/>
  <c r="BS602" i="48"/>
  <c r="BR602" i="48"/>
  <c r="BN602" i="48"/>
  <c r="BM602" i="48"/>
  <c r="BI602" i="48"/>
  <c r="BH602" i="48"/>
  <c r="BD602" i="48"/>
  <c r="BC602" i="48"/>
  <c r="AY602" i="48"/>
  <c r="CN601" i="48"/>
  <c r="CL601" i="48"/>
  <c r="CH601" i="48"/>
  <c r="CG601" i="48"/>
  <c r="CC601" i="48"/>
  <c r="CB601" i="48"/>
  <c r="BX601" i="48"/>
  <c r="BW601" i="48"/>
  <c r="BS601" i="48"/>
  <c r="BR601" i="48"/>
  <c r="BN601" i="48"/>
  <c r="BM601" i="48"/>
  <c r="BO601" i="48" s="1"/>
  <c r="BI601" i="48"/>
  <c r="BH601" i="48"/>
  <c r="BD601" i="48"/>
  <c r="BC601" i="48"/>
  <c r="AY601" i="48"/>
  <c r="CN600" i="48"/>
  <c r="CL600" i="48"/>
  <c r="CH600" i="48"/>
  <c r="CG600" i="48"/>
  <c r="CC600" i="48"/>
  <c r="CB600" i="48"/>
  <c r="BX600" i="48"/>
  <c r="BW600" i="48"/>
  <c r="BS600" i="48"/>
  <c r="BR600" i="48"/>
  <c r="BN600" i="48"/>
  <c r="BM600" i="48"/>
  <c r="BI600" i="48"/>
  <c r="BH600" i="48"/>
  <c r="BD600" i="48"/>
  <c r="BC600" i="48"/>
  <c r="AY600" i="48"/>
  <c r="CN599" i="48"/>
  <c r="CL599" i="48"/>
  <c r="CH599" i="48"/>
  <c r="CG599" i="48"/>
  <c r="CC599" i="48"/>
  <c r="CB599" i="48"/>
  <c r="BX599" i="48"/>
  <c r="BW599" i="48"/>
  <c r="BS599" i="48"/>
  <c r="BR599" i="48"/>
  <c r="BN599" i="48"/>
  <c r="BM599" i="48"/>
  <c r="BI599" i="48"/>
  <c r="BH599" i="48"/>
  <c r="BD599" i="48"/>
  <c r="BC599" i="48"/>
  <c r="AY599" i="48"/>
  <c r="CN598" i="48"/>
  <c r="CL598" i="48"/>
  <c r="CH598" i="48"/>
  <c r="CG598" i="48"/>
  <c r="CC598" i="48"/>
  <c r="CB598" i="48"/>
  <c r="BX598" i="48"/>
  <c r="BW598" i="48"/>
  <c r="BS598" i="48"/>
  <c r="BR598" i="48"/>
  <c r="BN598" i="48"/>
  <c r="BM598" i="48"/>
  <c r="BI598" i="48"/>
  <c r="BH598" i="48"/>
  <c r="BD598" i="48"/>
  <c r="BC598" i="48"/>
  <c r="AY598" i="48"/>
  <c r="CN597" i="48"/>
  <c r="CL597" i="48"/>
  <c r="CH597" i="48"/>
  <c r="CG597" i="48"/>
  <c r="CC597" i="48"/>
  <c r="CB597" i="48"/>
  <c r="BX597" i="48"/>
  <c r="BW597" i="48"/>
  <c r="BS597" i="48"/>
  <c r="BR597" i="48"/>
  <c r="BN597" i="48"/>
  <c r="BM597" i="48"/>
  <c r="BI597" i="48"/>
  <c r="BH597" i="48"/>
  <c r="BD597" i="48"/>
  <c r="BC597" i="48"/>
  <c r="AY597" i="48"/>
  <c r="CN596" i="48"/>
  <c r="CL596" i="48"/>
  <c r="CH596" i="48"/>
  <c r="CG596" i="48"/>
  <c r="CC596" i="48"/>
  <c r="CB596" i="48"/>
  <c r="BX596" i="48"/>
  <c r="BW596" i="48"/>
  <c r="BS596" i="48"/>
  <c r="BR596" i="48"/>
  <c r="BN596" i="48"/>
  <c r="BM596" i="48"/>
  <c r="BI596" i="48"/>
  <c r="BH596" i="48"/>
  <c r="BD596" i="48"/>
  <c r="BC596" i="48"/>
  <c r="AY596" i="48"/>
  <c r="CN595" i="48"/>
  <c r="CL595" i="48"/>
  <c r="CH595" i="48"/>
  <c r="CG595" i="48"/>
  <c r="CC595" i="48"/>
  <c r="CB595" i="48"/>
  <c r="BX595" i="48"/>
  <c r="BW595" i="48"/>
  <c r="BS595" i="48"/>
  <c r="BR595" i="48"/>
  <c r="BN595" i="48"/>
  <c r="BM595" i="48"/>
  <c r="BI595" i="48"/>
  <c r="BH595" i="48"/>
  <c r="BD595" i="48"/>
  <c r="BC595" i="48"/>
  <c r="AY595" i="48"/>
  <c r="CN594" i="48"/>
  <c r="CL594" i="48"/>
  <c r="CH594" i="48"/>
  <c r="CG594" i="48"/>
  <c r="CC594" i="48"/>
  <c r="CB594" i="48"/>
  <c r="BX594" i="48"/>
  <c r="BW594" i="48"/>
  <c r="BS594" i="48"/>
  <c r="BR594" i="48"/>
  <c r="BN594" i="48"/>
  <c r="BM594" i="48"/>
  <c r="BI594" i="48"/>
  <c r="BH594" i="48"/>
  <c r="BD594" i="48"/>
  <c r="BC594" i="48"/>
  <c r="AY594" i="48"/>
  <c r="CN593" i="48"/>
  <c r="CL593" i="48"/>
  <c r="CH593" i="48"/>
  <c r="CG593" i="48"/>
  <c r="CC593" i="48"/>
  <c r="CB593" i="48"/>
  <c r="BX593" i="48"/>
  <c r="BW593" i="48"/>
  <c r="BS593" i="48"/>
  <c r="BR593" i="48"/>
  <c r="BN593" i="48"/>
  <c r="BM593" i="48"/>
  <c r="BI593" i="48"/>
  <c r="BH593" i="48"/>
  <c r="BD593" i="48"/>
  <c r="BC593" i="48"/>
  <c r="AY593" i="48"/>
  <c r="CN592" i="48"/>
  <c r="CL592" i="48"/>
  <c r="CH592" i="48"/>
  <c r="CG592" i="48"/>
  <c r="CC592" i="48"/>
  <c r="CB592" i="48"/>
  <c r="BX592" i="48"/>
  <c r="BW592" i="48"/>
  <c r="BS592" i="48"/>
  <c r="BR592" i="48"/>
  <c r="BN592" i="48"/>
  <c r="BM592" i="48"/>
  <c r="BI592" i="48"/>
  <c r="BH592" i="48"/>
  <c r="BD592" i="48"/>
  <c r="BC592" i="48"/>
  <c r="AY592" i="48"/>
  <c r="CN591" i="48"/>
  <c r="CL591" i="48"/>
  <c r="CH591" i="48"/>
  <c r="CG591" i="48"/>
  <c r="CC591" i="48"/>
  <c r="CB591" i="48"/>
  <c r="BX591" i="48"/>
  <c r="BW591" i="48"/>
  <c r="BS591" i="48"/>
  <c r="BR591" i="48"/>
  <c r="BN591" i="48"/>
  <c r="BM591" i="48"/>
  <c r="BI591" i="48"/>
  <c r="BH591" i="48"/>
  <c r="BD591" i="48"/>
  <c r="BC591" i="48"/>
  <c r="AY591" i="48"/>
  <c r="CN590" i="48"/>
  <c r="CL590" i="48"/>
  <c r="CH590" i="48"/>
  <c r="CG590" i="48"/>
  <c r="CC590" i="48"/>
  <c r="CB590" i="48"/>
  <c r="BX590" i="48"/>
  <c r="BW590" i="48"/>
  <c r="BS590" i="48"/>
  <c r="BR590" i="48"/>
  <c r="BN590" i="48"/>
  <c r="BM590" i="48"/>
  <c r="BI590" i="48"/>
  <c r="BH590" i="48"/>
  <c r="BD590" i="48"/>
  <c r="BC590" i="48"/>
  <c r="AY590" i="48"/>
  <c r="CN589" i="48"/>
  <c r="CL589" i="48"/>
  <c r="CH589" i="48"/>
  <c r="CG589" i="48"/>
  <c r="CC589" i="48"/>
  <c r="CB589" i="48"/>
  <c r="BX589" i="48"/>
  <c r="BW589" i="48"/>
  <c r="BS589" i="48"/>
  <c r="BR589" i="48"/>
  <c r="BN589" i="48"/>
  <c r="BM589" i="48"/>
  <c r="BI589" i="48"/>
  <c r="BH589" i="48"/>
  <c r="BD589" i="48"/>
  <c r="BC589" i="48"/>
  <c r="AY589" i="48"/>
  <c r="CN588" i="48"/>
  <c r="CL588" i="48"/>
  <c r="CH588" i="48"/>
  <c r="CG588" i="48"/>
  <c r="CC588" i="48"/>
  <c r="CB588" i="48"/>
  <c r="BX588" i="48"/>
  <c r="BW588" i="48"/>
  <c r="BS588" i="48"/>
  <c r="BR588" i="48"/>
  <c r="BN588" i="48"/>
  <c r="BM588" i="48"/>
  <c r="BI588" i="48"/>
  <c r="BH588" i="48"/>
  <c r="BD588" i="48"/>
  <c r="BC588" i="48"/>
  <c r="AY588" i="48"/>
  <c r="CN587" i="48"/>
  <c r="CL587" i="48"/>
  <c r="CH587" i="48"/>
  <c r="CG587" i="48"/>
  <c r="CC587" i="48"/>
  <c r="CB587" i="48"/>
  <c r="BX587" i="48"/>
  <c r="BW587" i="48"/>
  <c r="BS587" i="48"/>
  <c r="BR587" i="48"/>
  <c r="BN587" i="48"/>
  <c r="BM587" i="48"/>
  <c r="BI587" i="48"/>
  <c r="BH587" i="48"/>
  <c r="BD587" i="48"/>
  <c r="BC587" i="48"/>
  <c r="AY587" i="48"/>
  <c r="CN586" i="48"/>
  <c r="CL586" i="48"/>
  <c r="CH586" i="48"/>
  <c r="CG586" i="48"/>
  <c r="CC586" i="48"/>
  <c r="CB586" i="48"/>
  <c r="BX586" i="48"/>
  <c r="BW586" i="48"/>
  <c r="BS586" i="48"/>
  <c r="BR586" i="48"/>
  <c r="BN586" i="48"/>
  <c r="BM586" i="48"/>
  <c r="BI586" i="48"/>
  <c r="BH586" i="48"/>
  <c r="BD586" i="48"/>
  <c r="BC586" i="48"/>
  <c r="AY586" i="48"/>
  <c r="CN585" i="48"/>
  <c r="CL585" i="48"/>
  <c r="CH585" i="48"/>
  <c r="CG585" i="48"/>
  <c r="CC585" i="48"/>
  <c r="CB585" i="48"/>
  <c r="BX585" i="48"/>
  <c r="BW585" i="48"/>
  <c r="BS585" i="48"/>
  <c r="BR585" i="48"/>
  <c r="BN585" i="48"/>
  <c r="BM585" i="48"/>
  <c r="BI585" i="48"/>
  <c r="BH585" i="48"/>
  <c r="BD585" i="48"/>
  <c r="BC585" i="48"/>
  <c r="AY585" i="48"/>
  <c r="CN584" i="48"/>
  <c r="CL584" i="48"/>
  <c r="CH584" i="48"/>
  <c r="CG584" i="48"/>
  <c r="CC584" i="48"/>
  <c r="CB584" i="48"/>
  <c r="BX584" i="48"/>
  <c r="BW584" i="48"/>
  <c r="BS584" i="48"/>
  <c r="BR584" i="48"/>
  <c r="BN584" i="48"/>
  <c r="BM584" i="48"/>
  <c r="BI584" i="48"/>
  <c r="BH584" i="48"/>
  <c r="BD584" i="48"/>
  <c r="BC584" i="48"/>
  <c r="AY584" i="48"/>
  <c r="CN583" i="48"/>
  <c r="CL583" i="48"/>
  <c r="CH583" i="48"/>
  <c r="CG583" i="48"/>
  <c r="CC583" i="48"/>
  <c r="CB583" i="48"/>
  <c r="BX583" i="48"/>
  <c r="BW583" i="48"/>
  <c r="BS583" i="48"/>
  <c r="BR583" i="48"/>
  <c r="BN583" i="48"/>
  <c r="BM583" i="48"/>
  <c r="BI583" i="48"/>
  <c r="BH583" i="48"/>
  <c r="BD583" i="48"/>
  <c r="BC583" i="48"/>
  <c r="AY583" i="48"/>
  <c r="CN582" i="48"/>
  <c r="CL582" i="48"/>
  <c r="CH582" i="48"/>
  <c r="CG582" i="48"/>
  <c r="CC582" i="48"/>
  <c r="CB582" i="48"/>
  <c r="BX582" i="48"/>
  <c r="BW582" i="48"/>
  <c r="BS582" i="48"/>
  <c r="BR582" i="48"/>
  <c r="BN582" i="48"/>
  <c r="BM582" i="48"/>
  <c r="BI582" i="48"/>
  <c r="BH582" i="48"/>
  <c r="BD582" i="48"/>
  <c r="BC582" i="48"/>
  <c r="AY582" i="48"/>
  <c r="CN581" i="48"/>
  <c r="CL581" i="48"/>
  <c r="CH581" i="48"/>
  <c r="CG581" i="48"/>
  <c r="CC581" i="48"/>
  <c r="CB581" i="48"/>
  <c r="BX581" i="48"/>
  <c r="BW581" i="48"/>
  <c r="BS581" i="48"/>
  <c r="BR581" i="48"/>
  <c r="BN581" i="48"/>
  <c r="BM581" i="48"/>
  <c r="BI581" i="48"/>
  <c r="BH581" i="48"/>
  <c r="BD581" i="48"/>
  <c r="BC581" i="48"/>
  <c r="AY581" i="48"/>
  <c r="CN580" i="48"/>
  <c r="CL580" i="48"/>
  <c r="CH580" i="48"/>
  <c r="CG580" i="48"/>
  <c r="CC580" i="48"/>
  <c r="CB580" i="48"/>
  <c r="BX580" i="48"/>
  <c r="BW580" i="48"/>
  <c r="BS580" i="48"/>
  <c r="BR580" i="48"/>
  <c r="BN580" i="48"/>
  <c r="BM580" i="48"/>
  <c r="BI580" i="48"/>
  <c r="BH580" i="48"/>
  <c r="BD580" i="48"/>
  <c r="BC580" i="48"/>
  <c r="AY580" i="48"/>
  <c r="CN579" i="48"/>
  <c r="CL579" i="48"/>
  <c r="CH579" i="48"/>
  <c r="CG579" i="48"/>
  <c r="CC579" i="48"/>
  <c r="CB579" i="48"/>
  <c r="BX579" i="48"/>
  <c r="BW579" i="48"/>
  <c r="BS579" i="48"/>
  <c r="BR579" i="48"/>
  <c r="BN579" i="48"/>
  <c r="BM579" i="48"/>
  <c r="BI579" i="48"/>
  <c r="BH579" i="48"/>
  <c r="BD579" i="48"/>
  <c r="BC579" i="48"/>
  <c r="AY579" i="48"/>
  <c r="CN578" i="48"/>
  <c r="CL578" i="48"/>
  <c r="CH578" i="48"/>
  <c r="CG578" i="48"/>
  <c r="CC578" i="48"/>
  <c r="CB578" i="48"/>
  <c r="BX578" i="48"/>
  <c r="BW578" i="48"/>
  <c r="BS578" i="48"/>
  <c r="BR578" i="48"/>
  <c r="BN578" i="48"/>
  <c r="BM578" i="48"/>
  <c r="BI578" i="48"/>
  <c r="BH578" i="48"/>
  <c r="BD578" i="48"/>
  <c r="BC578" i="48"/>
  <c r="AY578" i="48"/>
  <c r="CN577" i="48"/>
  <c r="CL577" i="48"/>
  <c r="CH577" i="48"/>
  <c r="CG577" i="48"/>
  <c r="CC577" i="48"/>
  <c r="CB577" i="48"/>
  <c r="BX577" i="48"/>
  <c r="BW577" i="48"/>
  <c r="BS577" i="48"/>
  <c r="BR577" i="48"/>
  <c r="BN577" i="48"/>
  <c r="BM577" i="48"/>
  <c r="BI577" i="48"/>
  <c r="BH577" i="48"/>
  <c r="BD577" i="48"/>
  <c r="BC577" i="48"/>
  <c r="AY577" i="48"/>
  <c r="CN576" i="48"/>
  <c r="CL576" i="48"/>
  <c r="CH576" i="48"/>
  <c r="CG576" i="48"/>
  <c r="CC576" i="48"/>
  <c r="CB576" i="48"/>
  <c r="BX576" i="48"/>
  <c r="BW576" i="48"/>
  <c r="BS576" i="48"/>
  <c r="BR576" i="48"/>
  <c r="BN576" i="48"/>
  <c r="BM576" i="48"/>
  <c r="BI576" i="48"/>
  <c r="BH576" i="48"/>
  <c r="BD576" i="48"/>
  <c r="BC576" i="48"/>
  <c r="AY576" i="48"/>
  <c r="CN575" i="48"/>
  <c r="CL575" i="48"/>
  <c r="CH575" i="48"/>
  <c r="CG575" i="48"/>
  <c r="CC575" i="48"/>
  <c r="CB575" i="48"/>
  <c r="BX575" i="48"/>
  <c r="BW575" i="48"/>
  <c r="BS575" i="48"/>
  <c r="BR575" i="48"/>
  <c r="BN575" i="48"/>
  <c r="BM575" i="48"/>
  <c r="BI575" i="48"/>
  <c r="BH575" i="48"/>
  <c r="BD575" i="48"/>
  <c r="BC575" i="48"/>
  <c r="AY575" i="48"/>
  <c r="CN574" i="48"/>
  <c r="CL574" i="48"/>
  <c r="CH574" i="48"/>
  <c r="CG574" i="48"/>
  <c r="CC574" i="48"/>
  <c r="CB574" i="48"/>
  <c r="BX574" i="48"/>
  <c r="BW574" i="48"/>
  <c r="BS574" i="48"/>
  <c r="BR574" i="48"/>
  <c r="BN574" i="48"/>
  <c r="BM574" i="48"/>
  <c r="BI574" i="48"/>
  <c r="BH574" i="48"/>
  <c r="BD574" i="48"/>
  <c r="BC574" i="48"/>
  <c r="AY574" i="48"/>
  <c r="CN573" i="48"/>
  <c r="CL573" i="48"/>
  <c r="CH573" i="48"/>
  <c r="CG573" i="48"/>
  <c r="CC573" i="48"/>
  <c r="CB573" i="48"/>
  <c r="BX573" i="48"/>
  <c r="BW573" i="48"/>
  <c r="BS573" i="48"/>
  <c r="BR573" i="48"/>
  <c r="BN573" i="48"/>
  <c r="BM573" i="48"/>
  <c r="BI573" i="48"/>
  <c r="BH573" i="48"/>
  <c r="BD573" i="48"/>
  <c r="BC573" i="48"/>
  <c r="AY573" i="48"/>
  <c r="CN572" i="48"/>
  <c r="CL572" i="48"/>
  <c r="CH572" i="48"/>
  <c r="CG572" i="48"/>
  <c r="CC572" i="48"/>
  <c r="CB572" i="48"/>
  <c r="BX572" i="48"/>
  <c r="BW572" i="48"/>
  <c r="BS572" i="48"/>
  <c r="BR572" i="48"/>
  <c r="BN572" i="48"/>
  <c r="BM572" i="48"/>
  <c r="BI572" i="48"/>
  <c r="BH572" i="48"/>
  <c r="BD572" i="48"/>
  <c r="BC572" i="48"/>
  <c r="AY572" i="48"/>
  <c r="CN571" i="48"/>
  <c r="CL571" i="48"/>
  <c r="CH571" i="48"/>
  <c r="CG571" i="48"/>
  <c r="CC571" i="48"/>
  <c r="CB571" i="48"/>
  <c r="BX571" i="48"/>
  <c r="BW571" i="48"/>
  <c r="BS571" i="48"/>
  <c r="BR571" i="48"/>
  <c r="BN571" i="48"/>
  <c r="BM571" i="48"/>
  <c r="BI571" i="48"/>
  <c r="BH571" i="48"/>
  <c r="BD571" i="48"/>
  <c r="BC571" i="48"/>
  <c r="AY571" i="48"/>
  <c r="CN570" i="48"/>
  <c r="CL570" i="48"/>
  <c r="CH570" i="48"/>
  <c r="CG570" i="48"/>
  <c r="CC570" i="48"/>
  <c r="CB570" i="48"/>
  <c r="BX570" i="48"/>
  <c r="BW570" i="48"/>
  <c r="BS570" i="48"/>
  <c r="BR570" i="48"/>
  <c r="BN570" i="48"/>
  <c r="BM570" i="48"/>
  <c r="BI570" i="48"/>
  <c r="BH570" i="48"/>
  <c r="BD570" i="48"/>
  <c r="BC570" i="48"/>
  <c r="AY570" i="48"/>
  <c r="CN569" i="48"/>
  <c r="CL569" i="48"/>
  <c r="CH569" i="48"/>
  <c r="CG569" i="48"/>
  <c r="CC569" i="48"/>
  <c r="CB569" i="48"/>
  <c r="BX569" i="48"/>
  <c r="BW569" i="48"/>
  <c r="BS569" i="48"/>
  <c r="BR569" i="48"/>
  <c r="BN569" i="48"/>
  <c r="BM569" i="48"/>
  <c r="BI569" i="48"/>
  <c r="BH569" i="48"/>
  <c r="BD569" i="48"/>
  <c r="BC569" i="48"/>
  <c r="AY569" i="48"/>
  <c r="CN568" i="48"/>
  <c r="CL568" i="48"/>
  <c r="CH568" i="48"/>
  <c r="CG568" i="48"/>
  <c r="CC568" i="48"/>
  <c r="CB568" i="48"/>
  <c r="BX568" i="48"/>
  <c r="BW568" i="48"/>
  <c r="BS568" i="48"/>
  <c r="BR568" i="48"/>
  <c r="BN568" i="48"/>
  <c r="BM568" i="48"/>
  <c r="BI568" i="48"/>
  <c r="BH568" i="48"/>
  <c r="BD568" i="48"/>
  <c r="BC568" i="48"/>
  <c r="AY568" i="48"/>
  <c r="CN567" i="48"/>
  <c r="CL567" i="48"/>
  <c r="CH567" i="48"/>
  <c r="CG567" i="48"/>
  <c r="CC567" i="48"/>
  <c r="CB567" i="48"/>
  <c r="BX567" i="48"/>
  <c r="BW567" i="48"/>
  <c r="BS567" i="48"/>
  <c r="BR567" i="48"/>
  <c r="BN567" i="48"/>
  <c r="BM567" i="48"/>
  <c r="BI567" i="48"/>
  <c r="BH567" i="48"/>
  <c r="BD567" i="48"/>
  <c r="BC567" i="48"/>
  <c r="AY567" i="48"/>
  <c r="CN566" i="48"/>
  <c r="CL566" i="48"/>
  <c r="CH566" i="48"/>
  <c r="CG566" i="48"/>
  <c r="CC566" i="48"/>
  <c r="CB566" i="48"/>
  <c r="BX566" i="48"/>
  <c r="BW566" i="48"/>
  <c r="BS566" i="48"/>
  <c r="BR566" i="48"/>
  <c r="BN566" i="48"/>
  <c r="BM566" i="48"/>
  <c r="BI566" i="48"/>
  <c r="BH566" i="48"/>
  <c r="BD566" i="48"/>
  <c r="BC566" i="48"/>
  <c r="AY566" i="48"/>
  <c r="CN565" i="48"/>
  <c r="CL565" i="48"/>
  <c r="CH565" i="48"/>
  <c r="CG565" i="48"/>
  <c r="CC565" i="48"/>
  <c r="CB565" i="48"/>
  <c r="BX565" i="48"/>
  <c r="BW565" i="48"/>
  <c r="BS565" i="48"/>
  <c r="BR565" i="48"/>
  <c r="BN565" i="48"/>
  <c r="BM565" i="48"/>
  <c r="BI565" i="48"/>
  <c r="BH565" i="48"/>
  <c r="BD565" i="48"/>
  <c r="BC565" i="48"/>
  <c r="AY565" i="48"/>
  <c r="AW565" i="48"/>
  <c r="D566" i="48"/>
  <c r="D567" i="48" s="1"/>
  <c r="CU496" i="48"/>
  <c r="CU497" i="48"/>
  <c r="CU498" i="48"/>
  <c r="CU499" i="48"/>
  <c r="CU500" i="48"/>
  <c r="CU501" i="48"/>
  <c r="CU502" i="48"/>
  <c r="CU503" i="48"/>
  <c r="CU504" i="48"/>
  <c r="CU505" i="48"/>
  <c r="CU506" i="48"/>
  <c r="CU507" i="48"/>
  <c r="CU508" i="48"/>
  <c r="CU509" i="48"/>
  <c r="CU510" i="48"/>
  <c r="CU511" i="48"/>
  <c r="CU512" i="48"/>
  <c r="CU513" i="48"/>
  <c r="CU514" i="48"/>
  <c r="CU515" i="48"/>
  <c r="CU516" i="48"/>
  <c r="CU517" i="48"/>
  <c r="CU518" i="48"/>
  <c r="CU519" i="48"/>
  <c r="CU520" i="48"/>
  <c r="CU521" i="48"/>
  <c r="CU522" i="48"/>
  <c r="CU523" i="48"/>
  <c r="CU524" i="48"/>
  <c r="CU525" i="48"/>
  <c r="CU526" i="48"/>
  <c r="CU527" i="48"/>
  <c r="CU528" i="48"/>
  <c r="CU529" i="48"/>
  <c r="CU530" i="48"/>
  <c r="CU531" i="48"/>
  <c r="CU532" i="48"/>
  <c r="CU533" i="48"/>
  <c r="CU534" i="48"/>
  <c r="CU535" i="48"/>
  <c r="CU536" i="48"/>
  <c r="CU537" i="48"/>
  <c r="CU538" i="48"/>
  <c r="CU539" i="48"/>
  <c r="CU540" i="48"/>
  <c r="CU541" i="48"/>
  <c r="CU542" i="48"/>
  <c r="CU543" i="48"/>
  <c r="CU544" i="48"/>
  <c r="CN544" i="48"/>
  <c r="CL544" i="48"/>
  <c r="CH544" i="48"/>
  <c r="CG544" i="48"/>
  <c r="CC544" i="48"/>
  <c r="CB544" i="48"/>
  <c r="BX544" i="48"/>
  <c r="BW544" i="48"/>
  <c r="BS544" i="48"/>
  <c r="BR544" i="48"/>
  <c r="BN544" i="48"/>
  <c r="BM544" i="48"/>
  <c r="BI544" i="48"/>
  <c r="BH544" i="48"/>
  <c r="BD544" i="48"/>
  <c r="BC544" i="48"/>
  <c r="AY544" i="48"/>
  <c r="CN543" i="48"/>
  <c r="CL543" i="48"/>
  <c r="CH543" i="48"/>
  <c r="CG543" i="48"/>
  <c r="CC543" i="48"/>
  <c r="CB543" i="48"/>
  <c r="BX543" i="48"/>
  <c r="BW543" i="48"/>
  <c r="BS543" i="48"/>
  <c r="BR543" i="48"/>
  <c r="BN543" i="48"/>
  <c r="BM543" i="48"/>
  <c r="BI543" i="48"/>
  <c r="BH543" i="48"/>
  <c r="BD543" i="48"/>
  <c r="BC543" i="48"/>
  <c r="BE543" i="48" s="1"/>
  <c r="AY543" i="48"/>
  <c r="CN542" i="48"/>
  <c r="CL542" i="48"/>
  <c r="CH542" i="48"/>
  <c r="CG542" i="48"/>
  <c r="CC542" i="48"/>
  <c r="CB542" i="48"/>
  <c r="BX542" i="48"/>
  <c r="BW542" i="48"/>
  <c r="BS542" i="48"/>
  <c r="BR542" i="48"/>
  <c r="BN542" i="48"/>
  <c r="BM542" i="48"/>
  <c r="BI542" i="48"/>
  <c r="BH542" i="48"/>
  <c r="BD542" i="48"/>
  <c r="BC542" i="48"/>
  <c r="AY542" i="48"/>
  <c r="CN541" i="48"/>
  <c r="CL541" i="48"/>
  <c r="CH541" i="48"/>
  <c r="CG541" i="48"/>
  <c r="CC541" i="48"/>
  <c r="CB541" i="48"/>
  <c r="BX541" i="48"/>
  <c r="BW541" i="48"/>
  <c r="BS541" i="48"/>
  <c r="BR541" i="48"/>
  <c r="BN541" i="48"/>
  <c r="BM541" i="48"/>
  <c r="BI541" i="48"/>
  <c r="BH541" i="48"/>
  <c r="BD541" i="48"/>
  <c r="BC541" i="48"/>
  <c r="AY541" i="48"/>
  <c r="CN540" i="48"/>
  <c r="CL540" i="48"/>
  <c r="CH540" i="48"/>
  <c r="CG540" i="48"/>
  <c r="CC540" i="48"/>
  <c r="CB540" i="48"/>
  <c r="BX540" i="48"/>
  <c r="BW540" i="48"/>
  <c r="BS540" i="48"/>
  <c r="BR540" i="48"/>
  <c r="BN540" i="48"/>
  <c r="BM540" i="48"/>
  <c r="BI540" i="48"/>
  <c r="BH540" i="48"/>
  <c r="BD540" i="48"/>
  <c r="BC540" i="48"/>
  <c r="AY540" i="48"/>
  <c r="CN539" i="48"/>
  <c r="CL539" i="48"/>
  <c r="CH539" i="48"/>
  <c r="CG539" i="48"/>
  <c r="CC539" i="48"/>
  <c r="CB539" i="48"/>
  <c r="BX539" i="48"/>
  <c r="BW539" i="48"/>
  <c r="BS539" i="48"/>
  <c r="BR539" i="48"/>
  <c r="BN539" i="48"/>
  <c r="BM539" i="48"/>
  <c r="BI539" i="48"/>
  <c r="BH539" i="48"/>
  <c r="BD539" i="48"/>
  <c r="BC539" i="48"/>
  <c r="AY539" i="48"/>
  <c r="CN538" i="48"/>
  <c r="CL538" i="48"/>
  <c r="CH538" i="48"/>
  <c r="CG538" i="48"/>
  <c r="CC538" i="48"/>
  <c r="CB538" i="48"/>
  <c r="BX538" i="48"/>
  <c r="BW538" i="48"/>
  <c r="BS538" i="48"/>
  <c r="BR538" i="48"/>
  <c r="BN538" i="48"/>
  <c r="BM538" i="48"/>
  <c r="BI538" i="48"/>
  <c r="BH538" i="48"/>
  <c r="BD538" i="48"/>
  <c r="BC538" i="48"/>
  <c r="AY538" i="48"/>
  <c r="CN537" i="48"/>
  <c r="CL537" i="48"/>
  <c r="CH537" i="48"/>
  <c r="CG537" i="48"/>
  <c r="CC537" i="48"/>
  <c r="CB537" i="48"/>
  <c r="BX537" i="48"/>
  <c r="BW537" i="48"/>
  <c r="BS537" i="48"/>
  <c r="BR537" i="48"/>
  <c r="BN537" i="48"/>
  <c r="BM537" i="48"/>
  <c r="BI537" i="48"/>
  <c r="BH537" i="48"/>
  <c r="BD537" i="48"/>
  <c r="BC537" i="48"/>
  <c r="AY537" i="48"/>
  <c r="CN536" i="48"/>
  <c r="CL536" i="48"/>
  <c r="CH536" i="48"/>
  <c r="CG536" i="48"/>
  <c r="CC536" i="48"/>
  <c r="CB536" i="48"/>
  <c r="BX536" i="48"/>
  <c r="BW536" i="48"/>
  <c r="BS536" i="48"/>
  <c r="BR536" i="48"/>
  <c r="BN536" i="48"/>
  <c r="BM536" i="48"/>
  <c r="BI536" i="48"/>
  <c r="BH536" i="48"/>
  <c r="BD536" i="48"/>
  <c r="BC536" i="48"/>
  <c r="AY536" i="48"/>
  <c r="CN535" i="48"/>
  <c r="CL535" i="48"/>
  <c r="CH535" i="48"/>
  <c r="CG535" i="48"/>
  <c r="CC535" i="48"/>
  <c r="CB535" i="48"/>
  <c r="BX535" i="48"/>
  <c r="BW535" i="48"/>
  <c r="BS535" i="48"/>
  <c r="BR535" i="48"/>
  <c r="BN535" i="48"/>
  <c r="BM535" i="48"/>
  <c r="BI535" i="48"/>
  <c r="BH535" i="48"/>
  <c r="BD535" i="48"/>
  <c r="BC535" i="48"/>
  <c r="AY535" i="48"/>
  <c r="CN534" i="48"/>
  <c r="CL534" i="48"/>
  <c r="CH534" i="48"/>
  <c r="CG534" i="48"/>
  <c r="CC534" i="48"/>
  <c r="CB534" i="48"/>
  <c r="BX534" i="48"/>
  <c r="BW534" i="48"/>
  <c r="BS534" i="48"/>
  <c r="BR534" i="48"/>
  <c r="BN534" i="48"/>
  <c r="BM534" i="48"/>
  <c r="BI534" i="48"/>
  <c r="BH534" i="48"/>
  <c r="BD534" i="48"/>
  <c r="BC534" i="48"/>
  <c r="AY534" i="48"/>
  <c r="CN533" i="48"/>
  <c r="CL533" i="48"/>
  <c r="CH533" i="48"/>
  <c r="CG533" i="48"/>
  <c r="CC533" i="48"/>
  <c r="CB533" i="48"/>
  <c r="BX533" i="48"/>
  <c r="BW533" i="48"/>
  <c r="BS533" i="48"/>
  <c r="BR533" i="48"/>
  <c r="BN533" i="48"/>
  <c r="BM533" i="48"/>
  <c r="BI533" i="48"/>
  <c r="BH533" i="48"/>
  <c r="BD533" i="48"/>
  <c r="BC533" i="48"/>
  <c r="AY533" i="48"/>
  <c r="CN532" i="48"/>
  <c r="CL532" i="48"/>
  <c r="CH532" i="48"/>
  <c r="CG532" i="48"/>
  <c r="CC532" i="48"/>
  <c r="CB532" i="48"/>
  <c r="BX532" i="48"/>
  <c r="BW532" i="48"/>
  <c r="BS532" i="48"/>
  <c r="BR532" i="48"/>
  <c r="BN532" i="48"/>
  <c r="BM532" i="48"/>
  <c r="BI532" i="48"/>
  <c r="BH532" i="48"/>
  <c r="BD532" i="48"/>
  <c r="BC532" i="48"/>
  <c r="AY532" i="48"/>
  <c r="CN531" i="48"/>
  <c r="CL531" i="48"/>
  <c r="CH531" i="48"/>
  <c r="CG531" i="48"/>
  <c r="CC531" i="48"/>
  <c r="CB531" i="48"/>
  <c r="BX531" i="48"/>
  <c r="BW531" i="48"/>
  <c r="BS531" i="48"/>
  <c r="BR531" i="48"/>
  <c r="BN531" i="48"/>
  <c r="BM531" i="48"/>
  <c r="BI531" i="48"/>
  <c r="BH531" i="48"/>
  <c r="BD531" i="48"/>
  <c r="BC531" i="48"/>
  <c r="AY531" i="48"/>
  <c r="CN530" i="48"/>
  <c r="CL530" i="48"/>
  <c r="CH530" i="48"/>
  <c r="CG530" i="48"/>
  <c r="CC530" i="48"/>
  <c r="CB530" i="48"/>
  <c r="BX530" i="48"/>
  <c r="BW530" i="48"/>
  <c r="BS530" i="48"/>
  <c r="BR530" i="48"/>
  <c r="BN530" i="48"/>
  <c r="BM530" i="48"/>
  <c r="BI530" i="48"/>
  <c r="BH530" i="48"/>
  <c r="BD530" i="48"/>
  <c r="BC530" i="48"/>
  <c r="AY530" i="48"/>
  <c r="CN529" i="48"/>
  <c r="CL529" i="48"/>
  <c r="CH529" i="48"/>
  <c r="CG529" i="48"/>
  <c r="CC529" i="48"/>
  <c r="CB529" i="48"/>
  <c r="BX529" i="48"/>
  <c r="BW529" i="48"/>
  <c r="BS529" i="48"/>
  <c r="BR529" i="48"/>
  <c r="BN529" i="48"/>
  <c r="BM529" i="48"/>
  <c r="BI529" i="48"/>
  <c r="BH529" i="48"/>
  <c r="BD529" i="48"/>
  <c r="BC529" i="48"/>
  <c r="AY529" i="48"/>
  <c r="CN528" i="48"/>
  <c r="CL528" i="48"/>
  <c r="CH528" i="48"/>
  <c r="CG528" i="48"/>
  <c r="CC528" i="48"/>
  <c r="CB528" i="48"/>
  <c r="BX528" i="48"/>
  <c r="BW528" i="48"/>
  <c r="BS528" i="48"/>
  <c r="BR528" i="48"/>
  <c r="BN528" i="48"/>
  <c r="BM528" i="48"/>
  <c r="BI528" i="48"/>
  <c r="BH528" i="48"/>
  <c r="BD528" i="48"/>
  <c r="BC528" i="48"/>
  <c r="AY528" i="48"/>
  <c r="CN527" i="48"/>
  <c r="CL527" i="48"/>
  <c r="CH527" i="48"/>
  <c r="CG527" i="48"/>
  <c r="CC527" i="48"/>
  <c r="CB527" i="48"/>
  <c r="BX527" i="48"/>
  <c r="BW527" i="48"/>
  <c r="BS527" i="48"/>
  <c r="BR527" i="48"/>
  <c r="BN527" i="48"/>
  <c r="BM527" i="48"/>
  <c r="BI527" i="48"/>
  <c r="BH527" i="48"/>
  <c r="BD527" i="48"/>
  <c r="BC527" i="48"/>
  <c r="AY527" i="48"/>
  <c r="CN526" i="48"/>
  <c r="CL526" i="48"/>
  <c r="CH526" i="48"/>
  <c r="CG526" i="48"/>
  <c r="CC526" i="48"/>
  <c r="CB526" i="48"/>
  <c r="BX526" i="48"/>
  <c r="BW526" i="48"/>
  <c r="BS526" i="48"/>
  <c r="BR526" i="48"/>
  <c r="BN526" i="48"/>
  <c r="BM526" i="48"/>
  <c r="BI526" i="48"/>
  <c r="BH526" i="48"/>
  <c r="BD526" i="48"/>
  <c r="BC526" i="48"/>
  <c r="AY526" i="48"/>
  <c r="CN525" i="48"/>
  <c r="CL525" i="48"/>
  <c r="CH525" i="48"/>
  <c r="CG525" i="48"/>
  <c r="CC525" i="48"/>
  <c r="CB525" i="48"/>
  <c r="BX525" i="48"/>
  <c r="BW525" i="48"/>
  <c r="BS525" i="48"/>
  <c r="BR525" i="48"/>
  <c r="BN525" i="48"/>
  <c r="BM525" i="48"/>
  <c r="BI525" i="48"/>
  <c r="BH525" i="48"/>
  <c r="BD525" i="48"/>
  <c r="BC525" i="48"/>
  <c r="AY525" i="48"/>
  <c r="CN524" i="48"/>
  <c r="CL524" i="48"/>
  <c r="CH524" i="48"/>
  <c r="CG524" i="48"/>
  <c r="CC524" i="48"/>
  <c r="CB524" i="48"/>
  <c r="BX524" i="48"/>
  <c r="BW524" i="48"/>
  <c r="BS524" i="48"/>
  <c r="BR524" i="48"/>
  <c r="BN524" i="48"/>
  <c r="BM524" i="48"/>
  <c r="BI524" i="48"/>
  <c r="BH524" i="48"/>
  <c r="BD524" i="48"/>
  <c r="BC524" i="48"/>
  <c r="AY524" i="48"/>
  <c r="CN523" i="48"/>
  <c r="CL523" i="48"/>
  <c r="CH523" i="48"/>
  <c r="CG523" i="48"/>
  <c r="CC523" i="48"/>
  <c r="CB523" i="48"/>
  <c r="BX523" i="48"/>
  <c r="BW523" i="48"/>
  <c r="BS523" i="48"/>
  <c r="BR523" i="48"/>
  <c r="BN523" i="48"/>
  <c r="BM523" i="48"/>
  <c r="BI523" i="48"/>
  <c r="BH523" i="48"/>
  <c r="BD523" i="48"/>
  <c r="BC523" i="48"/>
  <c r="AY523" i="48"/>
  <c r="CN522" i="48"/>
  <c r="CL522" i="48"/>
  <c r="CH522" i="48"/>
  <c r="CG522" i="48"/>
  <c r="CC522" i="48"/>
  <c r="CB522" i="48"/>
  <c r="BX522" i="48"/>
  <c r="BW522" i="48"/>
  <c r="BS522" i="48"/>
  <c r="BR522" i="48"/>
  <c r="BN522" i="48"/>
  <c r="BM522" i="48"/>
  <c r="BI522" i="48"/>
  <c r="BH522" i="48"/>
  <c r="BD522" i="48"/>
  <c r="BC522" i="48"/>
  <c r="AY522" i="48"/>
  <c r="CN521" i="48"/>
  <c r="CL521" i="48"/>
  <c r="CH521" i="48"/>
  <c r="CG521" i="48"/>
  <c r="CC521" i="48"/>
  <c r="CB521" i="48"/>
  <c r="BX521" i="48"/>
  <c r="BW521" i="48"/>
  <c r="BS521" i="48"/>
  <c r="BR521" i="48"/>
  <c r="BT521" i="48" s="1"/>
  <c r="BN521" i="48"/>
  <c r="BM521" i="48"/>
  <c r="BI521" i="48"/>
  <c r="BH521" i="48"/>
  <c r="BD521" i="48"/>
  <c r="BC521" i="48"/>
  <c r="AY521" i="48"/>
  <c r="CN520" i="48"/>
  <c r="CL520" i="48"/>
  <c r="CH520" i="48"/>
  <c r="CG520" i="48"/>
  <c r="CC520" i="48"/>
  <c r="CB520" i="48"/>
  <c r="BX520" i="48"/>
  <c r="BW520" i="48"/>
  <c r="BS520" i="48"/>
  <c r="BR520" i="48"/>
  <c r="BN520" i="48"/>
  <c r="BM520" i="48"/>
  <c r="BI520" i="48"/>
  <c r="BH520" i="48"/>
  <c r="BD520" i="48"/>
  <c r="BC520" i="48"/>
  <c r="AY520" i="48"/>
  <c r="CN519" i="48"/>
  <c r="CL519" i="48"/>
  <c r="CH519" i="48"/>
  <c r="CG519" i="48"/>
  <c r="CC519" i="48"/>
  <c r="CB519" i="48"/>
  <c r="BX519" i="48"/>
  <c r="BW519" i="48"/>
  <c r="BS519" i="48"/>
  <c r="BR519" i="48"/>
  <c r="BN519" i="48"/>
  <c r="BM519" i="48"/>
  <c r="BI519" i="48"/>
  <c r="BH519" i="48"/>
  <c r="BD519" i="48"/>
  <c r="BC519" i="48"/>
  <c r="AY519" i="48"/>
  <c r="CN518" i="48"/>
  <c r="CL518" i="48"/>
  <c r="CH518" i="48"/>
  <c r="CG518" i="48"/>
  <c r="CC518" i="48"/>
  <c r="CB518" i="48"/>
  <c r="BX518" i="48"/>
  <c r="BW518" i="48"/>
  <c r="BS518" i="48"/>
  <c r="BR518" i="48"/>
  <c r="BN518" i="48"/>
  <c r="BM518" i="48"/>
  <c r="BI518" i="48"/>
  <c r="BH518" i="48"/>
  <c r="BD518" i="48"/>
  <c r="BC518" i="48"/>
  <c r="AY518" i="48"/>
  <c r="CN517" i="48"/>
  <c r="CL517" i="48"/>
  <c r="CH517" i="48"/>
  <c r="CG517" i="48"/>
  <c r="CC517" i="48"/>
  <c r="CB517" i="48"/>
  <c r="BX517" i="48"/>
  <c r="BW517" i="48"/>
  <c r="BS517" i="48"/>
  <c r="BR517" i="48"/>
  <c r="BN517" i="48"/>
  <c r="BM517" i="48"/>
  <c r="BI517" i="48"/>
  <c r="BH517" i="48"/>
  <c r="BD517" i="48"/>
  <c r="BC517" i="48"/>
  <c r="AY517" i="48"/>
  <c r="CN516" i="48"/>
  <c r="CL516" i="48"/>
  <c r="CH516" i="48"/>
  <c r="CG516" i="48"/>
  <c r="CC516" i="48"/>
  <c r="CB516" i="48"/>
  <c r="BX516" i="48"/>
  <c r="BW516" i="48"/>
  <c r="BS516" i="48"/>
  <c r="BR516" i="48"/>
  <c r="BN516" i="48"/>
  <c r="BM516" i="48"/>
  <c r="BI516" i="48"/>
  <c r="BH516" i="48"/>
  <c r="BD516" i="48"/>
  <c r="BC516" i="48"/>
  <c r="AY516" i="48"/>
  <c r="CN515" i="48"/>
  <c r="CL515" i="48"/>
  <c r="CH515" i="48"/>
  <c r="CG515" i="48"/>
  <c r="CC515" i="48"/>
  <c r="CB515" i="48"/>
  <c r="BX515" i="48"/>
  <c r="BW515" i="48"/>
  <c r="BS515" i="48"/>
  <c r="BR515" i="48"/>
  <c r="BN515" i="48"/>
  <c r="BM515" i="48"/>
  <c r="BI515" i="48"/>
  <c r="BH515" i="48"/>
  <c r="BD515" i="48"/>
  <c r="BC515" i="48"/>
  <c r="AY515" i="48"/>
  <c r="CN514" i="48"/>
  <c r="CL514" i="48"/>
  <c r="CH514" i="48"/>
  <c r="CG514" i="48"/>
  <c r="CC514" i="48"/>
  <c r="CB514" i="48"/>
  <c r="BX514" i="48"/>
  <c r="BW514" i="48"/>
  <c r="BS514" i="48"/>
  <c r="BR514" i="48"/>
  <c r="BN514" i="48"/>
  <c r="BM514" i="48"/>
  <c r="BI514" i="48"/>
  <c r="BH514" i="48"/>
  <c r="BD514" i="48"/>
  <c r="BC514" i="48"/>
  <c r="AY514" i="48"/>
  <c r="CN513" i="48"/>
  <c r="CL513" i="48"/>
  <c r="CH513" i="48"/>
  <c r="CG513" i="48"/>
  <c r="CC513" i="48"/>
  <c r="CB513" i="48"/>
  <c r="BX513" i="48"/>
  <c r="BW513" i="48"/>
  <c r="BS513" i="48"/>
  <c r="BR513" i="48"/>
  <c r="BN513" i="48"/>
  <c r="BM513" i="48"/>
  <c r="BI513" i="48"/>
  <c r="BH513" i="48"/>
  <c r="BD513" i="48"/>
  <c r="BC513" i="48"/>
  <c r="AY513" i="48"/>
  <c r="CN512" i="48"/>
  <c r="CL512" i="48"/>
  <c r="CH512" i="48"/>
  <c r="CG512" i="48"/>
  <c r="CC512" i="48"/>
  <c r="CB512" i="48"/>
  <c r="BX512" i="48"/>
  <c r="BW512" i="48"/>
  <c r="BS512" i="48"/>
  <c r="BR512" i="48"/>
  <c r="BN512" i="48"/>
  <c r="BM512" i="48"/>
  <c r="BI512" i="48"/>
  <c r="BH512" i="48"/>
  <c r="BD512" i="48"/>
  <c r="BC512" i="48"/>
  <c r="AY512" i="48"/>
  <c r="CN511" i="48"/>
  <c r="CL511" i="48"/>
  <c r="CH511" i="48"/>
  <c r="CG511" i="48"/>
  <c r="CC511" i="48"/>
  <c r="CB511" i="48"/>
  <c r="BX511" i="48"/>
  <c r="BW511" i="48"/>
  <c r="BS511" i="48"/>
  <c r="BR511" i="48"/>
  <c r="BN511" i="48"/>
  <c r="BM511" i="48"/>
  <c r="BI511" i="48"/>
  <c r="BH511" i="48"/>
  <c r="BD511" i="48"/>
  <c r="BC511" i="48"/>
  <c r="AY511" i="48"/>
  <c r="CN510" i="48"/>
  <c r="CL510" i="48"/>
  <c r="CH510" i="48"/>
  <c r="CG510" i="48"/>
  <c r="CC510" i="48"/>
  <c r="CB510" i="48"/>
  <c r="BX510" i="48"/>
  <c r="BW510" i="48"/>
  <c r="BS510" i="48"/>
  <c r="BR510" i="48"/>
  <c r="BN510" i="48"/>
  <c r="BM510" i="48"/>
  <c r="BI510" i="48"/>
  <c r="BH510" i="48"/>
  <c r="BD510" i="48"/>
  <c r="BC510" i="48"/>
  <c r="AY510" i="48"/>
  <c r="CN509" i="48"/>
  <c r="CL509" i="48"/>
  <c r="CH509" i="48"/>
  <c r="CG509" i="48"/>
  <c r="CC509" i="48"/>
  <c r="CB509" i="48"/>
  <c r="BX509" i="48"/>
  <c r="BW509" i="48"/>
  <c r="BS509" i="48"/>
  <c r="BR509" i="48"/>
  <c r="BN509" i="48"/>
  <c r="BM509" i="48"/>
  <c r="BI509" i="48"/>
  <c r="BH509" i="48"/>
  <c r="BD509" i="48"/>
  <c r="BC509" i="48"/>
  <c r="AY509" i="48"/>
  <c r="CN508" i="48"/>
  <c r="CL508" i="48"/>
  <c r="CH508" i="48"/>
  <c r="CG508" i="48"/>
  <c r="CC508" i="48"/>
  <c r="CB508" i="48"/>
  <c r="BX508" i="48"/>
  <c r="BW508" i="48"/>
  <c r="BS508" i="48"/>
  <c r="BR508" i="48"/>
  <c r="BN508" i="48"/>
  <c r="BM508" i="48"/>
  <c r="BI508" i="48"/>
  <c r="BH508" i="48"/>
  <c r="BD508" i="48"/>
  <c r="BC508" i="48"/>
  <c r="AY508" i="48"/>
  <c r="CN507" i="48"/>
  <c r="CL507" i="48"/>
  <c r="CH507" i="48"/>
  <c r="CG507" i="48"/>
  <c r="CC507" i="48"/>
  <c r="CB507" i="48"/>
  <c r="BX507" i="48"/>
  <c r="BW507" i="48"/>
  <c r="BS507" i="48"/>
  <c r="BR507" i="48"/>
  <c r="BN507" i="48"/>
  <c r="BM507" i="48"/>
  <c r="BI507" i="48"/>
  <c r="BH507" i="48"/>
  <c r="BD507" i="48"/>
  <c r="BC507" i="48"/>
  <c r="AY507" i="48"/>
  <c r="CN506" i="48"/>
  <c r="CL506" i="48"/>
  <c r="CH506" i="48"/>
  <c r="CG506" i="48"/>
  <c r="CC506" i="48"/>
  <c r="CB506" i="48"/>
  <c r="BX506" i="48"/>
  <c r="BW506" i="48"/>
  <c r="BS506" i="48"/>
  <c r="BR506" i="48"/>
  <c r="BN506" i="48"/>
  <c r="BM506" i="48"/>
  <c r="BI506" i="48"/>
  <c r="BH506" i="48"/>
  <c r="BD506" i="48"/>
  <c r="BC506" i="48"/>
  <c r="AY506" i="48"/>
  <c r="CN505" i="48"/>
  <c r="CL505" i="48"/>
  <c r="CH505" i="48"/>
  <c r="CG505" i="48"/>
  <c r="CC505" i="48"/>
  <c r="CB505" i="48"/>
  <c r="BX505" i="48"/>
  <c r="BW505" i="48"/>
  <c r="BS505" i="48"/>
  <c r="BR505" i="48"/>
  <c r="BT505" i="48" s="1"/>
  <c r="BN505" i="48"/>
  <c r="BM505" i="48"/>
  <c r="BI505" i="48"/>
  <c r="BH505" i="48"/>
  <c r="BD505" i="48"/>
  <c r="BC505" i="48"/>
  <c r="AY505" i="48"/>
  <c r="CN504" i="48"/>
  <c r="CL504" i="48"/>
  <c r="CH504" i="48"/>
  <c r="CG504" i="48"/>
  <c r="CC504" i="48"/>
  <c r="CB504" i="48"/>
  <c r="BX504" i="48"/>
  <c r="BW504" i="48"/>
  <c r="BS504" i="48"/>
  <c r="BR504" i="48"/>
  <c r="BN504" i="48"/>
  <c r="BM504" i="48"/>
  <c r="BI504" i="48"/>
  <c r="BH504" i="48"/>
  <c r="BD504" i="48"/>
  <c r="BC504" i="48"/>
  <c r="AY504" i="48"/>
  <c r="CN503" i="48"/>
  <c r="CL503" i="48"/>
  <c r="CH503" i="48"/>
  <c r="CG503" i="48"/>
  <c r="CC503" i="48"/>
  <c r="CB503" i="48"/>
  <c r="BX503" i="48"/>
  <c r="BW503" i="48"/>
  <c r="BS503" i="48"/>
  <c r="BR503" i="48"/>
  <c r="BN503" i="48"/>
  <c r="BM503" i="48"/>
  <c r="BI503" i="48"/>
  <c r="BH503" i="48"/>
  <c r="BD503" i="48"/>
  <c r="BC503" i="48"/>
  <c r="AY503" i="48"/>
  <c r="CN502" i="48"/>
  <c r="CL502" i="48"/>
  <c r="CH502" i="48"/>
  <c r="CG502" i="48"/>
  <c r="CC502" i="48"/>
  <c r="CB502" i="48"/>
  <c r="BX502" i="48"/>
  <c r="BW502" i="48"/>
  <c r="BS502" i="48"/>
  <c r="BR502" i="48"/>
  <c r="BN502" i="48"/>
  <c r="BM502" i="48"/>
  <c r="BI502" i="48"/>
  <c r="BH502" i="48"/>
  <c r="BD502" i="48"/>
  <c r="BC502" i="48"/>
  <c r="AY502" i="48"/>
  <c r="CN501" i="48"/>
  <c r="CL501" i="48"/>
  <c r="CH501" i="48"/>
  <c r="CG501" i="48"/>
  <c r="CC501" i="48"/>
  <c r="CB501" i="48"/>
  <c r="BX501" i="48"/>
  <c r="BW501" i="48"/>
  <c r="BS501" i="48"/>
  <c r="BR501" i="48"/>
  <c r="BN501" i="48"/>
  <c r="BM501" i="48"/>
  <c r="BI501" i="48"/>
  <c r="BH501" i="48"/>
  <c r="BD501" i="48"/>
  <c r="BC501" i="48"/>
  <c r="AY501" i="48"/>
  <c r="CN500" i="48"/>
  <c r="CL500" i="48"/>
  <c r="CH500" i="48"/>
  <c r="CG500" i="48"/>
  <c r="CC500" i="48"/>
  <c r="CB500" i="48"/>
  <c r="BX500" i="48"/>
  <c r="BW500" i="48"/>
  <c r="BS500" i="48"/>
  <c r="BR500" i="48"/>
  <c r="BN500" i="48"/>
  <c r="BM500" i="48"/>
  <c r="BI500" i="48"/>
  <c r="BH500" i="48"/>
  <c r="BD500" i="48"/>
  <c r="BC500" i="48"/>
  <c r="AY500" i="48"/>
  <c r="CN499" i="48"/>
  <c r="CL499" i="48"/>
  <c r="CH499" i="48"/>
  <c r="CG499" i="48"/>
  <c r="CC499" i="48"/>
  <c r="CB499" i="48"/>
  <c r="BX499" i="48"/>
  <c r="BW499" i="48"/>
  <c r="BS499" i="48"/>
  <c r="BR499" i="48"/>
  <c r="BN499" i="48"/>
  <c r="BM499" i="48"/>
  <c r="BI499" i="48"/>
  <c r="BH499" i="48"/>
  <c r="BD499" i="48"/>
  <c r="BC499" i="48"/>
  <c r="AY499" i="48"/>
  <c r="CN498" i="48"/>
  <c r="CL498" i="48"/>
  <c r="CH498" i="48"/>
  <c r="CG498" i="48"/>
  <c r="CC498" i="48"/>
  <c r="CB498" i="48"/>
  <c r="BX498" i="48"/>
  <c r="BW498" i="48"/>
  <c r="BS498" i="48"/>
  <c r="BR498" i="48"/>
  <c r="BN498" i="48"/>
  <c r="BM498" i="48"/>
  <c r="BI498" i="48"/>
  <c r="BH498" i="48"/>
  <c r="BD498" i="48"/>
  <c r="BC498" i="48"/>
  <c r="AY498" i="48"/>
  <c r="CN497" i="48"/>
  <c r="CL497" i="48"/>
  <c r="CH497" i="48"/>
  <c r="CG497" i="48"/>
  <c r="CC497" i="48"/>
  <c r="CB497" i="48"/>
  <c r="BX497" i="48"/>
  <c r="BW497" i="48"/>
  <c r="BS497" i="48"/>
  <c r="BR497" i="48"/>
  <c r="BN497" i="48"/>
  <c r="BM497" i="48"/>
  <c r="BI497" i="48"/>
  <c r="BH497" i="48"/>
  <c r="BD497" i="48"/>
  <c r="BC497" i="48"/>
  <c r="AY497" i="48"/>
  <c r="CN496" i="48"/>
  <c r="CL496" i="48"/>
  <c r="CH496" i="48"/>
  <c r="CG496" i="48"/>
  <c r="CC496" i="48"/>
  <c r="CB496" i="48"/>
  <c r="BX496" i="48"/>
  <c r="BW496" i="48"/>
  <c r="BS496" i="48"/>
  <c r="BR496" i="48"/>
  <c r="BN496" i="48"/>
  <c r="BM496" i="48"/>
  <c r="BI496" i="48"/>
  <c r="BH496" i="48"/>
  <c r="BD496" i="48"/>
  <c r="BC496" i="48"/>
  <c r="AY496" i="48"/>
  <c r="CN495" i="48"/>
  <c r="CL495" i="48"/>
  <c r="CH495" i="48"/>
  <c r="CG495" i="48"/>
  <c r="CC495" i="48"/>
  <c r="CB495" i="48"/>
  <c r="BX495" i="48"/>
  <c r="BW495" i="48"/>
  <c r="BS495" i="48"/>
  <c r="BR495" i="48"/>
  <c r="BN495" i="48"/>
  <c r="BM495" i="48"/>
  <c r="BI495" i="48"/>
  <c r="BH495" i="48"/>
  <c r="BD495" i="48"/>
  <c r="BC495" i="48"/>
  <c r="AY495" i="48"/>
  <c r="CN494" i="48"/>
  <c r="CL494" i="48"/>
  <c r="CH494" i="48"/>
  <c r="CG494" i="48"/>
  <c r="CC494" i="48"/>
  <c r="CB494" i="48"/>
  <c r="BX494" i="48"/>
  <c r="BW494" i="48"/>
  <c r="BS494" i="48"/>
  <c r="BR494" i="48"/>
  <c r="BN494" i="48"/>
  <c r="BM494" i="48"/>
  <c r="BI494" i="48"/>
  <c r="BH494" i="48"/>
  <c r="BD494" i="48"/>
  <c r="BC494" i="48"/>
  <c r="AY494" i="48"/>
  <c r="CN493" i="48"/>
  <c r="CL493" i="48"/>
  <c r="CH493" i="48"/>
  <c r="CG493" i="48"/>
  <c r="CC493" i="48"/>
  <c r="CB493" i="48"/>
  <c r="BX493" i="48"/>
  <c r="BW493" i="48"/>
  <c r="BS493" i="48"/>
  <c r="BR493" i="48"/>
  <c r="BN493" i="48"/>
  <c r="BM493" i="48"/>
  <c r="BI493" i="48"/>
  <c r="BH493" i="48"/>
  <c r="BD493" i="48"/>
  <c r="BC493" i="48"/>
  <c r="AY493" i="48"/>
  <c r="CN492" i="48"/>
  <c r="CL492" i="48"/>
  <c r="CH492" i="48"/>
  <c r="CG492" i="48"/>
  <c r="CC492" i="48"/>
  <c r="CB492" i="48"/>
  <c r="BX492" i="48"/>
  <c r="BW492" i="48"/>
  <c r="BS492" i="48"/>
  <c r="BR492" i="48"/>
  <c r="BN492" i="48"/>
  <c r="BM492" i="48"/>
  <c r="BI492" i="48"/>
  <c r="BH492" i="48"/>
  <c r="BD492" i="48"/>
  <c r="BC492" i="48"/>
  <c r="AY492" i="48"/>
  <c r="AY491" i="48"/>
  <c r="AY490" i="48"/>
  <c r="AY489" i="48"/>
  <c r="AY488" i="48"/>
  <c r="AY487" i="48"/>
  <c r="AW487" i="48"/>
  <c r="D488" i="48"/>
  <c r="D489" i="48" s="1"/>
  <c r="D490" i="48" s="1"/>
  <c r="CU415" i="48"/>
  <c r="CU416" i="48"/>
  <c r="CU417" i="48"/>
  <c r="CU418" i="48"/>
  <c r="CU419" i="48"/>
  <c r="CU420" i="48"/>
  <c r="CU421" i="48"/>
  <c r="CU422" i="48"/>
  <c r="CU423" i="48"/>
  <c r="CU424" i="48"/>
  <c r="CU425" i="48"/>
  <c r="CU426" i="48"/>
  <c r="CU427" i="48"/>
  <c r="CU428" i="48"/>
  <c r="CU429" i="48"/>
  <c r="CU430" i="48"/>
  <c r="CU431" i="48"/>
  <c r="CU432" i="48"/>
  <c r="CU433" i="48"/>
  <c r="CU434" i="48"/>
  <c r="CU435" i="48"/>
  <c r="CU436" i="48"/>
  <c r="CU437" i="48"/>
  <c r="CU438" i="48"/>
  <c r="CU439" i="48"/>
  <c r="CU440" i="48"/>
  <c r="CU441" i="48"/>
  <c r="CU442" i="48"/>
  <c r="CU443" i="48"/>
  <c r="CU444" i="48"/>
  <c r="CU445" i="48"/>
  <c r="CU446" i="48"/>
  <c r="CU447" i="48"/>
  <c r="CU448" i="48"/>
  <c r="CU449" i="48"/>
  <c r="CU450" i="48"/>
  <c r="CU451" i="48"/>
  <c r="CU452" i="48"/>
  <c r="CU453" i="48"/>
  <c r="CU454" i="48"/>
  <c r="CU455" i="48"/>
  <c r="CU456" i="48"/>
  <c r="CU457" i="48"/>
  <c r="CU458" i="48"/>
  <c r="CU459" i="48"/>
  <c r="CU460" i="48"/>
  <c r="CU461" i="48"/>
  <c r="CU462" i="48"/>
  <c r="CU463" i="48"/>
  <c r="CU464" i="48"/>
  <c r="CU465" i="48"/>
  <c r="CN466" i="48"/>
  <c r="CL466" i="48"/>
  <c r="CH466" i="48"/>
  <c r="CG466" i="48"/>
  <c r="CC466" i="48"/>
  <c r="CB466" i="48"/>
  <c r="BX466" i="48"/>
  <c r="BW466" i="48"/>
  <c r="BS466" i="48"/>
  <c r="BR466" i="48"/>
  <c r="BN466" i="48"/>
  <c r="BM466" i="48"/>
  <c r="BI466" i="48"/>
  <c r="BH466" i="48"/>
  <c r="BD466" i="48"/>
  <c r="BC466" i="48"/>
  <c r="AY466" i="48"/>
  <c r="CN465" i="48"/>
  <c r="CL465" i="48"/>
  <c r="CH465" i="48"/>
  <c r="CG465" i="48"/>
  <c r="CC465" i="48"/>
  <c r="CB465" i="48"/>
  <c r="BX465" i="48"/>
  <c r="BW465" i="48"/>
  <c r="BS465" i="48"/>
  <c r="BR465" i="48"/>
  <c r="BN465" i="48"/>
  <c r="BM465" i="48"/>
  <c r="BI465" i="48"/>
  <c r="BH465" i="48"/>
  <c r="BD465" i="48"/>
  <c r="BC465" i="48"/>
  <c r="AY465" i="48"/>
  <c r="CN464" i="48"/>
  <c r="CL464" i="48"/>
  <c r="CH464" i="48"/>
  <c r="CG464" i="48"/>
  <c r="CC464" i="48"/>
  <c r="CB464" i="48"/>
  <c r="BX464" i="48"/>
  <c r="BW464" i="48"/>
  <c r="BS464" i="48"/>
  <c r="BR464" i="48"/>
  <c r="BN464" i="48"/>
  <c r="BM464" i="48"/>
  <c r="BI464" i="48"/>
  <c r="BH464" i="48"/>
  <c r="BD464" i="48"/>
  <c r="BC464" i="48"/>
  <c r="AY464" i="48"/>
  <c r="CN463" i="48"/>
  <c r="CL463" i="48"/>
  <c r="CH463" i="48"/>
  <c r="CG463" i="48"/>
  <c r="CC463" i="48"/>
  <c r="CB463" i="48"/>
  <c r="BX463" i="48"/>
  <c r="BW463" i="48"/>
  <c r="BS463" i="48"/>
  <c r="BR463" i="48"/>
  <c r="BN463" i="48"/>
  <c r="BM463" i="48"/>
  <c r="BI463" i="48"/>
  <c r="BH463" i="48"/>
  <c r="BD463" i="48"/>
  <c r="BC463" i="48"/>
  <c r="AY463" i="48"/>
  <c r="CN462" i="48"/>
  <c r="CL462" i="48"/>
  <c r="CH462" i="48"/>
  <c r="CG462" i="48"/>
  <c r="CC462" i="48"/>
  <c r="CB462" i="48"/>
  <c r="BX462" i="48"/>
  <c r="BW462" i="48"/>
  <c r="BS462" i="48"/>
  <c r="BR462" i="48"/>
  <c r="BN462" i="48"/>
  <c r="BM462" i="48"/>
  <c r="BI462" i="48"/>
  <c r="BH462" i="48"/>
  <c r="BD462" i="48"/>
  <c r="BC462" i="48"/>
  <c r="AY462" i="48"/>
  <c r="CN461" i="48"/>
  <c r="CL461" i="48"/>
  <c r="CH461" i="48"/>
  <c r="CG461" i="48"/>
  <c r="CC461" i="48"/>
  <c r="CB461" i="48"/>
  <c r="BX461" i="48"/>
  <c r="BW461" i="48"/>
  <c r="BS461" i="48"/>
  <c r="BR461" i="48"/>
  <c r="BN461" i="48"/>
  <c r="BM461" i="48"/>
  <c r="BI461" i="48"/>
  <c r="BH461" i="48"/>
  <c r="BD461" i="48"/>
  <c r="BC461" i="48"/>
  <c r="AY461" i="48"/>
  <c r="CN460" i="48"/>
  <c r="CL460" i="48"/>
  <c r="CH460" i="48"/>
  <c r="CG460" i="48"/>
  <c r="CC460" i="48"/>
  <c r="CB460" i="48"/>
  <c r="BX460" i="48"/>
  <c r="BW460" i="48"/>
  <c r="BS460" i="48"/>
  <c r="BR460" i="48"/>
  <c r="BN460" i="48"/>
  <c r="BM460" i="48"/>
  <c r="BI460" i="48"/>
  <c r="BH460" i="48"/>
  <c r="BD460" i="48"/>
  <c r="BC460" i="48"/>
  <c r="AY460" i="48"/>
  <c r="CN459" i="48"/>
  <c r="CL459" i="48"/>
  <c r="CH459" i="48"/>
  <c r="CG459" i="48"/>
  <c r="CC459" i="48"/>
  <c r="CB459" i="48"/>
  <c r="BX459" i="48"/>
  <c r="BW459" i="48"/>
  <c r="BS459" i="48"/>
  <c r="BR459" i="48"/>
  <c r="BN459" i="48"/>
  <c r="BM459" i="48"/>
  <c r="BI459" i="48"/>
  <c r="BH459" i="48"/>
  <c r="BD459" i="48"/>
  <c r="BC459" i="48"/>
  <c r="AY459" i="48"/>
  <c r="CN458" i="48"/>
  <c r="CL458" i="48"/>
  <c r="CH458" i="48"/>
  <c r="CG458" i="48"/>
  <c r="CC458" i="48"/>
  <c r="CB458" i="48"/>
  <c r="BX458" i="48"/>
  <c r="BW458" i="48"/>
  <c r="BS458" i="48"/>
  <c r="BR458" i="48"/>
  <c r="BN458" i="48"/>
  <c r="BM458" i="48"/>
  <c r="BI458" i="48"/>
  <c r="BH458" i="48"/>
  <c r="BD458" i="48"/>
  <c r="BC458" i="48"/>
  <c r="AY458" i="48"/>
  <c r="CN457" i="48"/>
  <c r="CL457" i="48"/>
  <c r="CH457" i="48"/>
  <c r="CG457" i="48"/>
  <c r="CC457" i="48"/>
  <c r="CB457" i="48"/>
  <c r="BX457" i="48"/>
  <c r="BW457" i="48"/>
  <c r="BS457" i="48"/>
  <c r="BR457" i="48"/>
  <c r="BN457" i="48"/>
  <c r="BM457" i="48"/>
  <c r="BI457" i="48"/>
  <c r="BH457" i="48"/>
  <c r="BD457" i="48"/>
  <c r="BC457" i="48"/>
  <c r="AY457" i="48"/>
  <c r="CN456" i="48"/>
  <c r="CL456" i="48"/>
  <c r="CH456" i="48"/>
  <c r="CG456" i="48"/>
  <c r="CC456" i="48"/>
  <c r="CB456" i="48"/>
  <c r="BX456" i="48"/>
  <c r="BW456" i="48"/>
  <c r="BS456" i="48"/>
  <c r="BR456" i="48"/>
  <c r="BN456" i="48"/>
  <c r="BM456" i="48"/>
  <c r="BI456" i="48"/>
  <c r="BH456" i="48"/>
  <c r="BD456" i="48"/>
  <c r="BC456" i="48"/>
  <c r="AY456" i="48"/>
  <c r="CN455" i="48"/>
  <c r="CL455" i="48"/>
  <c r="CH455" i="48"/>
  <c r="CG455" i="48"/>
  <c r="CC455" i="48"/>
  <c r="CB455" i="48"/>
  <c r="BX455" i="48"/>
  <c r="BW455" i="48"/>
  <c r="BS455" i="48"/>
  <c r="BR455" i="48"/>
  <c r="BN455" i="48"/>
  <c r="BM455" i="48"/>
  <c r="BI455" i="48"/>
  <c r="BH455" i="48"/>
  <c r="BD455" i="48"/>
  <c r="BC455" i="48"/>
  <c r="AY455" i="48"/>
  <c r="CN454" i="48"/>
  <c r="CL454" i="48"/>
  <c r="CH454" i="48"/>
  <c r="CG454" i="48"/>
  <c r="CC454" i="48"/>
  <c r="CB454" i="48"/>
  <c r="BX454" i="48"/>
  <c r="BW454" i="48"/>
  <c r="BS454" i="48"/>
  <c r="BR454" i="48"/>
  <c r="BN454" i="48"/>
  <c r="BM454" i="48"/>
  <c r="BI454" i="48"/>
  <c r="BH454" i="48"/>
  <c r="BD454" i="48"/>
  <c r="BC454" i="48"/>
  <c r="AY454" i="48"/>
  <c r="CN453" i="48"/>
  <c r="CL453" i="48"/>
  <c r="CH453" i="48"/>
  <c r="CG453" i="48"/>
  <c r="CC453" i="48"/>
  <c r="CB453" i="48"/>
  <c r="BX453" i="48"/>
  <c r="BW453" i="48"/>
  <c r="BS453" i="48"/>
  <c r="BR453" i="48"/>
  <c r="BN453" i="48"/>
  <c r="BM453" i="48"/>
  <c r="BI453" i="48"/>
  <c r="BH453" i="48"/>
  <c r="BD453" i="48"/>
  <c r="BC453" i="48"/>
  <c r="AY453" i="48"/>
  <c r="CN452" i="48"/>
  <c r="CL452" i="48"/>
  <c r="CH452" i="48"/>
  <c r="CG452" i="48"/>
  <c r="CC452" i="48"/>
  <c r="CB452" i="48"/>
  <c r="BX452" i="48"/>
  <c r="BW452" i="48"/>
  <c r="BS452" i="48"/>
  <c r="BR452" i="48"/>
  <c r="BN452" i="48"/>
  <c r="BM452" i="48"/>
  <c r="BI452" i="48"/>
  <c r="BH452" i="48"/>
  <c r="BD452" i="48"/>
  <c r="BC452" i="48"/>
  <c r="AY452" i="48"/>
  <c r="CN451" i="48"/>
  <c r="CL451" i="48"/>
  <c r="CH451" i="48"/>
  <c r="CG451" i="48"/>
  <c r="CC451" i="48"/>
  <c r="CB451" i="48"/>
  <c r="BX451" i="48"/>
  <c r="BW451" i="48"/>
  <c r="BS451" i="48"/>
  <c r="BR451" i="48"/>
  <c r="BN451" i="48"/>
  <c r="BM451" i="48"/>
  <c r="BI451" i="48"/>
  <c r="BH451" i="48"/>
  <c r="BD451" i="48"/>
  <c r="BC451" i="48"/>
  <c r="AY451" i="48"/>
  <c r="CN450" i="48"/>
  <c r="CL450" i="48"/>
  <c r="CH450" i="48"/>
  <c r="CG450" i="48"/>
  <c r="CC450" i="48"/>
  <c r="CB450" i="48"/>
  <c r="BX450" i="48"/>
  <c r="BW450" i="48"/>
  <c r="BS450" i="48"/>
  <c r="BR450" i="48"/>
  <c r="BN450" i="48"/>
  <c r="BM450" i="48"/>
  <c r="BI450" i="48"/>
  <c r="BH450" i="48"/>
  <c r="BD450" i="48"/>
  <c r="BC450" i="48"/>
  <c r="AY450" i="48"/>
  <c r="CN449" i="48"/>
  <c r="CL449" i="48"/>
  <c r="CH449" i="48"/>
  <c r="CG449" i="48"/>
  <c r="CC449" i="48"/>
  <c r="CB449" i="48"/>
  <c r="BX449" i="48"/>
  <c r="BW449" i="48"/>
  <c r="BS449" i="48"/>
  <c r="BR449" i="48"/>
  <c r="BN449" i="48"/>
  <c r="BM449" i="48"/>
  <c r="BI449" i="48"/>
  <c r="BH449" i="48"/>
  <c r="BD449" i="48"/>
  <c r="BC449" i="48"/>
  <c r="AY449" i="48"/>
  <c r="CN448" i="48"/>
  <c r="CL448" i="48"/>
  <c r="CH448" i="48"/>
  <c r="CG448" i="48"/>
  <c r="CC448" i="48"/>
  <c r="CB448" i="48"/>
  <c r="BX448" i="48"/>
  <c r="BW448" i="48"/>
  <c r="BS448" i="48"/>
  <c r="BR448" i="48"/>
  <c r="BN448" i="48"/>
  <c r="BM448" i="48"/>
  <c r="BI448" i="48"/>
  <c r="BH448" i="48"/>
  <c r="BD448" i="48"/>
  <c r="BC448" i="48"/>
  <c r="AY448" i="48"/>
  <c r="CN447" i="48"/>
  <c r="CL447" i="48"/>
  <c r="CH447" i="48"/>
  <c r="CG447" i="48"/>
  <c r="CC447" i="48"/>
  <c r="CB447" i="48"/>
  <c r="BX447" i="48"/>
  <c r="BW447" i="48"/>
  <c r="BS447" i="48"/>
  <c r="BR447" i="48"/>
  <c r="BN447" i="48"/>
  <c r="BM447" i="48"/>
  <c r="BI447" i="48"/>
  <c r="BH447" i="48"/>
  <c r="BD447" i="48"/>
  <c r="BC447" i="48"/>
  <c r="AY447" i="48"/>
  <c r="CN446" i="48"/>
  <c r="CL446" i="48"/>
  <c r="CH446" i="48"/>
  <c r="CG446" i="48"/>
  <c r="CC446" i="48"/>
  <c r="CB446" i="48"/>
  <c r="CD446" i="48" s="1"/>
  <c r="BX446" i="48"/>
  <c r="BW446" i="48"/>
  <c r="BS446" i="48"/>
  <c r="BR446" i="48"/>
  <c r="BN446" i="48"/>
  <c r="BM446" i="48"/>
  <c r="BI446" i="48"/>
  <c r="BH446" i="48"/>
  <c r="BD446" i="48"/>
  <c r="BC446" i="48"/>
  <c r="AY446" i="48"/>
  <c r="CN445" i="48"/>
  <c r="CL445" i="48"/>
  <c r="CH445" i="48"/>
  <c r="CG445" i="48"/>
  <c r="CC445" i="48"/>
  <c r="CB445" i="48"/>
  <c r="BX445" i="48"/>
  <c r="BW445" i="48"/>
  <c r="BS445" i="48"/>
  <c r="BR445" i="48"/>
  <c r="BN445" i="48"/>
  <c r="BM445" i="48"/>
  <c r="BI445" i="48"/>
  <c r="BH445" i="48"/>
  <c r="BD445" i="48"/>
  <c r="BC445" i="48"/>
  <c r="AY445" i="48"/>
  <c r="CN444" i="48"/>
  <c r="CL444" i="48"/>
  <c r="CH444" i="48"/>
  <c r="CG444" i="48"/>
  <c r="CI444" i="48" s="1"/>
  <c r="CC444" i="48"/>
  <c r="CB444" i="48"/>
  <c r="BX444" i="48"/>
  <c r="BW444" i="48"/>
  <c r="BS444" i="48"/>
  <c r="BR444" i="48"/>
  <c r="BN444" i="48"/>
  <c r="BM444" i="48"/>
  <c r="BI444" i="48"/>
  <c r="BH444" i="48"/>
  <c r="BD444" i="48"/>
  <c r="BC444" i="48"/>
  <c r="AY444" i="48"/>
  <c r="CN443" i="48"/>
  <c r="CL443" i="48"/>
  <c r="CH443" i="48"/>
  <c r="CG443" i="48"/>
  <c r="CC443" i="48"/>
  <c r="CB443" i="48"/>
  <c r="BX443" i="48"/>
  <c r="BW443" i="48"/>
  <c r="BS443" i="48"/>
  <c r="BR443" i="48"/>
  <c r="BN443" i="48"/>
  <c r="BM443" i="48"/>
  <c r="BI443" i="48"/>
  <c r="BH443" i="48"/>
  <c r="BD443" i="48"/>
  <c r="BC443" i="48"/>
  <c r="AY443" i="48"/>
  <c r="CN442" i="48"/>
  <c r="CL442" i="48"/>
  <c r="CH442" i="48"/>
  <c r="CG442" i="48"/>
  <c r="CC442" i="48"/>
  <c r="CB442" i="48"/>
  <c r="BX442" i="48"/>
  <c r="BW442" i="48"/>
  <c r="BS442" i="48"/>
  <c r="BR442" i="48"/>
  <c r="BN442" i="48"/>
  <c r="BM442" i="48"/>
  <c r="BI442" i="48"/>
  <c r="BH442" i="48"/>
  <c r="BD442" i="48"/>
  <c r="BC442" i="48"/>
  <c r="AY442" i="48"/>
  <c r="CN441" i="48"/>
  <c r="CL441" i="48"/>
  <c r="CH441" i="48"/>
  <c r="CG441" i="48"/>
  <c r="CC441" i="48"/>
  <c r="CB441" i="48"/>
  <c r="BX441" i="48"/>
  <c r="BW441" i="48"/>
  <c r="BS441" i="48"/>
  <c r="BR441" i="48"/>
  <c r="BN441" i="48"/>
  <c r="BM441" i="48"/>
  <c r="BI441" i="48"/>
  <c r="BH441" i="48"/>
  <c r="BD441" i="48"/>
  <c r="BC441" i="48"/>
  <c r="AY441" i="48"/>
  <c r="CN440" i="48"/>
  <c r="CL440" i="48"/>
  <c r="CH440" i="48"/>
  <c r="CG440" i="48"/>
  <c r="CC440" i="48"/>
  <c r="CB440" i="48"/>
  <c r="BX440" i="48"/>
  <c r="BW440" i="48"/>
  <c r="BS440" i="48"/>
  <c r="BR440" i="48"/>
  <c r="BN440" i="48"/>
  <c r="BM440" i="48"/>
  <c r="BI440" i="48"/>
  <c r="BH440" i="48"/>
  <c r="BD440" i="48"/>
  <c r="BC440" i="48"/>
  <c r="AY440" i="48"/>
  <c r="CN439" i="48"/>
  <c r="CL439" i="48"/>
  <c r="CH439" i="48"/>
  <c r="CG439" i="48"/>
  <c r="CC439" i="48"/>
  <c r="CB439" i="48"/>
  <c r="BX439" i="48"/>
  <c r="BW439" i="48"/>
  <c r="BS439" i="48"/>
  <c r="BR439" i="48"/>
  <c r="BN439" i="48"/>
  <c r="BM439" i="48"/>
  <c r="BI439" i="48"/>
  <c r="BH439" i="48"/>
  <c r="BD439" i="48"/>
  <c r="BC439" i="48"/>
  <c r="AY439" i="48"/>
  <c r="CN438" i="48"/>
  <c r="CL438" i="48"/>
  <c r="CH438" i="48"/>
  <c r="CG438" i="48"/>
  <c r="CC438" i="48"/>
  <c r="CB438" i="48"/>
  <c r="BX438" i="48"/>
  <c r="BW438" i="48"/>
  <c r="BS438" i="48"/>
  <c r="BR438" i="48"/>
  <c r="BN438" i="48"/>
  <c r="BM438" i="48"/>
  <c r="BI438" i="48"/>
  <c r="BH438" i="48"/>
  <c r="BD438" i="48"/>
  <c r="BC438" i="48"/>
  <c r="AY438" i="48"/>
  <c r="CN437" i="48"/>
  <c r="CL437" i="48"/>
  <c r="CH437" i="48"/>
  <c r="CG437" i="48"/>
  <c r="CC437" i="48"/>
  <c r="CB437" i="48"/>
  <c r="BX437" i="48"/>
  <c r="BW437" i="48"/>
  <c r="BS437" i="48"/>
  <c r="BR437" i="48"/>
  <c r="BN437" i="48"/>
  <c r="BM437" i="48"/>
  <c r="BI437" i="48"/>
  <c r="BH437" i="48"/>
  <c r="BD437" i="48"/>
  <c r="BC437" i="48"/>
  <c r="AY437" i="48"/>
  <c r="CN436" i="48"/>
  <c r="CL436" i="48"/>
  <c r="CH436" i="48"/>
  <c r="CG436" i="48"/>
  <c r="CC436" i="48"/>
  <c r="CB436" i="48"/>
  <c r="BX436" i="48"/>
  <c r="BW436" i="48"/>
  <c r="BS436" i="48"/>
  <c r="BR436" i="48"/>
  <c r="BN436" i="48"/>
  <c r="BM436" i="48"/>
  <c r="BI436" i="48"/>
  <c r="BH436" i="48"/>
  <c r="BD436" i="48"/>
  <c r="BC436" i="48"/>
  <c r="AY436" i="48"/>
  <c r="CN435" i="48"/>
  <c r="CL435" i="48"/>
  <c r="CH435" i="48"/>
  <c r="CG435" i="48"/>
  <c r="CC435" i="48"/>
  <c r="CB435" i="48"/>
  <c r="BX435" i="48"/>
  <c r="BW435" i="48"/>
  <c r="BS435" i="48"/>
  <c r="BR435" i="48"/>
  <c r="BN435" i="48"/>
  <c r="BM435" i="48"/>
  <c r="BI435" i="48"/>
  <c r="BH435" i="48"/>
  <c r="BD435" i="48"/>
  <c r="BC435" i="48"/>
  <c r="AY435" i="48"/>
  <c r="CN434" i="48"/>
  <c r="CL434" i="48"/>
  <c r="CH434" i="48"/>
  <c r="CG434" i="48"/>
  <c r="CC434" i="48"/>
  <c r="CB434" i="48"/>
  <c r="BX434" i="48"/>
  <c r="BW434" i="48"/>
  <c r="BS434" i="48"/>
  <c r="BR434" i="48"/>
  <c r="BN434" i="48"/>
  <c r="BM434" i="48"/>
  <c r="BI434" i="48"/>
  <c r="BH434" i="48"/>
  <c r="BD434" i="48"/>
  <c r="BC434" i="48"/>
  <c r="AY434" i="48"/>
  <c r="CN433" i="48"/>
  <c r="CL433" i="48"/>
  <c r="CH433" i="48"/>
  <c r="CG433" i="48"/>
  <c r="CC433" i="48"/>
  <c r="CB433" i="48"/>
  <c r="BX433" i="48"/>
  <c r="BW433" i="48"/>
  <c r="BS433" i="48"/>
  <c r="BR433" i="48"/>
  <c r="BN433" i="48"/>
  <c r="BM433" i="48"/>
  <c r="BI433" i="48"/>
  <c r="BH433" i="48"/>
  <c r="BD433" i="48"/>
  <c r="BC433" i="48"/>
  <c r="AY433" i="48"/>
  <c r="CN432" i="48"/>
  <c r="CL432" i="48"/>
  <c r="CH432" i="48"/>
  <c r="CG432" i="48"/>
  <c r="CC432" i="48"/>
  <c r="CB432" i="48"/>
  <c r="CD432" i="48" s="1"/>
  <c r="BX432" i="48"/>
  <c r="BW432" i="48"/>
  <c r="BS432" i="48"/>
  <c r="BR432" i="48"/>
  <c r="BN432" i="48"/>
  <c r="BM432" i="48"/>
  <c r="BI432" i="48"/>
  <c r="BH432" i="48"/>
  <c r="BD432" i="48"/>
  <c r="BC432" i="48"/>
  <c r="AY432" i="48"/>
  <c r="CN431" i="48"/>
  <c r="CL431" i="48"/>
  <c r="CH431" i="48"/>
  <c r="CG431" i="48"/>
  <c r="CC431" i="48"/>
  <c r="CB431" i="48"/>
  <c r="BX431" i="48"/>
  <c r="BW431" i="48"/>
  <c r="BS431" i="48"/>
  <c r="BR431" i="48"/>
  <c r="BN431" i="48"/>
  <c r="BM431" i="48"/>
  <c r="BI431" i="48"/>
  <c r="BH431" i="48"/>
  <c r="BD431" i="48"/>
  <c r="BC431" i="48"/>
  <c r="AY431" i="48"/>
  <c r="CN430" i="48"/>
  <c r="CL430" i="48"/>
  <c r="CH430" i="48"/>
  <c r="CG430" i="48"/>
  <c r="CC430" i="48"/>
  <c r="CB430" i="48"/>
  <c r="BX430" i="48"/>
  <c r="BW430" i="48"/>
  <c r="BS430" i="48"/>
  <c r="BR430" i="48"/>
  <c r="BN430" i="48"/>
  <c r="BM430" i="48"/>
  <c r="BI430" i="48"/>
  <c r="BH430" i="48"/>
  <c r="BD430" i="48"/>
  <c r="BC430" i="48"/>
  <c r="AY430" i="48"/>
  <c r="CN429" i="48"/>
  <c r="CL429" i="48"/>
  <c r="CH429" i="48"/>
  <c r="CG429" i="48"/>
  <c r="CC429" i="48"/>
  <c r="CB429" i="48"/>
  <c r="BX429" i="48"/>
  <c r="BW429" i="48"/>
  <c r="BS429" i="48"/>
  <c r="BR429" i="48"/>
  <c r="BN429" i="48"/>
  <c r="BM429" i="48"/>
  <c r="BI429" i="48"/>
  <c r="BH429" i="48"/>
  <c r="BD429" i="48"/>
  <c r="BC429" i="48"/>
  <c r="AY429" i="48"/>
  <c r="CN428" i="48"/>
  <c r="CL428" i="48"/>
  <c r="CP428" i="48" s="1"/>
  <c r="CH428" i="48"/>
  <c r="CG428" i="48"/>
  <c r="CC428" i="48"/>
  <c r="CB428" i="48"/>
  <c r="BX428" i="48"/>
  <c r="BW428" i="48"/>
  <c r="BS428" i="48"/>
  <c r="BR428" i="48"/>
  <c r="BN428" i="48"/>
  <c r="BM428" i="48"/>
  <c r="BI428" i="48"/>
  <c r="BH428" i="48"/>
  <c r="BD428" i="48"/>
  <c r="BC428" i="48"/>
  <c r="AY428" i="48"/>
  <c r="CN427" i="48"/>
  <c r="CL427" i="48"/>
  <c r="CH427" i="48"/>
  <c r="CG427" i="48"/>
  <c r="CC427" i="48"/>
  <c r="CB427" i="48"/>
  <c r="BX427" i="48"/>
  <c r="BW427" i="48"/>
  <c r="BS427" i="48"/>
  <c r="BR427" i="48"/>
  <c r="BN427" i="48"/>
  <c r="BM427" i="48"/>
  <c r="BI427" i="48"/>
  <c r="BH427" i="48"/>
  <c r="BD427" i="48"/>
  <c r="BC427" i="48"/>
  <c r="AY427" i="48"/>
  <c r="CN426" i="48"/>
  <c r="CL426" i="48"/>
  <c r="CH426" i="48"/>
  <c r="CG426" i="48"/>
  <c r="CC426" i="48"/>
  <c r="CB426" i="48"/>
  <c r="BX426" i="48"/>
  <c r="BW426" i="48"/>
  <c r="BS426" i="48"/>
  <c r="BR426" i="48"/>
  <c r="BN426" i="48"/>
  <c r="BM426" i="48"/>
  <c r="BI426" i="48"/>
  <c r="BH426" i="48"/>
  <c r="BD426" i="48"/>
  <c r="BC426" i="48"/>
  <c r="AY426" i="48"/>
  <c r="CN425" i="48"/>
  <c r="CL425" i="48"/>
  <c r="CH425" i="48"/>
  <c r="CG425" i="48"/>
  <c r="CC425" i="48"/>
  <c r="CB425" i="48"/>
  <c r="BX425" i="48"/>
  <c r="BW425" i="48"/>
  <c r="BS425" i="48"/>
  <c r="BR425" i="48"/>
  <c r="BN425" i="48"/>
  <c r="BM425" i="48"/>
  <c r="BI425" i="48"/>
  <c r="BH425" i="48"/>
  <c r="BD425" i="48"/>
  <c r="BC425" i="48"/>
  <c r="AY425" i="48"/>
  <c r="CN424" i="48"/>
  <c r="CL424" i="48"/>
  <c r="CH424" i="48"/>
  <c r="CG424" i="48"/>
  <c r="CC424" i="48"/>
  <c r="CB424" i="48"/>
  <c r="BX424" i="48"/>
  <c r="BW424" i="48"/>
  <c r="BS424" i="48"/>
  <c r="BR424" i="48"/>
  <c r="BN424" i="48"/>
  <c r="BM424" i="48"/>
  <c r="BI424" i="48"/>
  <c r="BH424" i="48"/>
  <c r="BJ424" i="48" s="1"/>
  <c r="BD424" i="48"/>
  <c r="BC424" i="48"/>
  <c r="AY424" i="48"/>
  <c r="CN423" i="48"/>
  <c r="CL423" i="48"/>
  <c r="CH423" i="48"/>
  <c r="CG423" i="48"/>
  <c r="CC423" i="48"/>
  <c r="CB423" i="48"/>
  <c r="BX423" i="48"/>
  <c r="BW423" i="48"/>
  <c r="BS423" i="48"/>
  <c r="BR423" i="48"/>
  <c r="BN423" i="48"/>
  <c r="BM423" i="48"/>
  <c r="BI423" i="48"/>
  <c r="BH423" i="48"/>
  <c r="BD423" i="48"/>
  <c r="BC423" i="48"/>
  <c r="AY423" i="48"/>
  <c r="CN422" i="48"/>
  <c r="CL422" i="48"/>
  <c r="CH422" i="48"/>
  <c r="CG422" i="48"/>
  <c r="CC422" i="48"/>
  <c r="CB422" i="48"/>
  <c r="BX422" i="48"/>
  <c r="BW422" i="48"/>
  <c r="BS422" i="48"/>
  <c r="BR422" i="48"/>
  <c r="BN422" i="48"/>
  <c r="BM422" i="48"/>
  <c r="BI422" i="48"/>
  <c r="BH422" i="48"/>
  <c r="BD422" i="48"/>
  <c r="BC422" i="48"/>
  <c r="AY422" i="48"/>
  <c r="CN421" i="48"/>
  <c r="CL421" i="48"/>
  <c r="CH421" i="48"/>
  <c r="CG421" i="48"/>
  <c r="CC421" i="48"/>
  <c r="CB421" i="48"/>
  <c r="BX421" i="48"/>
  <c r="BW421" i="48"/>
  <c r="BS421" i="48"/>
  <c r="BR421" i="48"/>
  <c r="BN421" i="48"/>
  <c r="BM421" i="48"/>
  <c r="BI421" i="48"/>
  <c r="BH421" i="48"/>
  <c r="BD421" i="48"/>
  <c r="BC421" i="48"/>
  <c r="AY421" i="48"/>
  <c r="CN420" i="48"/>
  <c r="CL420" i="48"/>
  <c r="CH420" i="48"/>
  <c r="CG420" i="48"/>
  <c r="CC420" i="48"/>
  <c r="CB420" i="48"/>
  <c r="BX420" i="48"/>
  <c r="BW420" i="48"/>
  <c r="BS420" i="48"/>
  <c r="BR420" i="48"/>
  <c r="BN420" i="48"/>
  <c r="BM420" i="48"/>
  <c r="BI420" i="48"/>
  <c r="BH420" i="48"/>
  <c r="BD420" i="48"/>
  <c r="BC420" i="48"/>
  <c r="AY420" i="48"/>
  <c r="CN419" i="48"/>
  <c r="CL419" i="48"/>
  <c r="CH419" i="48"/>
  <c r="CG419" i="48"/>
  <c r="CC419" i="48"/>
  <c r="CB419" i="48"/>
  <c r="BX419" i="48"/>
  <c r="BW419" i="48"/>
  <c r="BS419" i="48"/>
  <c r="BR419" i="48"/>
  <c r="BN419" i="48"/>
  <c r="BM419" i="48"/>
  <c r="BI419" i="48"/>
  <c r="BH419" i="48"/>
  <c r="BD419" i="48"/>
  <c r="BC419" i="48"/>
  <c r="AY419" i="48"/>
  <c r="CN418" i="48"/>
  <c r="CL418" i="48"/>
  <c r="CH418" i="48"/>
  <c r="CG418" i="48"/>
  <c r="CC418" i="48"/>
  <c r="CB418" i="48"/>
  <c r="BX418" i="48"/>
  <c r="BW418" i="48"/>
  <c r="BS418" i="48"/>
  <c r="BR418" i="48"/>
  <c r="BN418" i="48"/>
  <c r="BM418" i="48"/>
  <c r="BI418" i="48"/>
  <c r="BH418" i="48"/>
  <c r="BD418" i="48"/>
  <c r="BC418" i="48"/>
  <c r="AY418" i="48"/>
  <c r="CN417" i="48"/>
  <c r="CL417" i="48"/>
  <c r="CH417" i="48"/>
  <c r="CG417" i="48"/>
  <c r="CC417" i="48"/>
  <c r="CB417" i="48"/>
  <c r="BX417" i="48"/>
  <c r="BW417" i="48"/>
  <c r="BS417" i="48"/>
  <c r="BR417" i="48"/>
  <c r="BN417" i="48"/>
  <c r="BM417" i="48"/>
  <c r="BI417" i="48"/>
  <c r="BH417" i="48"/>
  <c r="BD417" i="48"/>
  <c r="BC417" i="48"/>
  <c r="AY417" i="48"/>
  <c r="CN416" i="48"/>
  <c r="CL416" i="48"/>
  <c r="CH416" i="48"/>
  <c r="CG416" i="48"/>
  <c r="CC416" i="48"/>
  <c r="CB416" i="48"/>
  <c r="BX416" i="48"/>
  <c r="BW416" i="48"/>
  <c r="BS416" i="48"/>
  <c r="BR416" i="48"/>
  <c r="BN416" i="48"/>
  <c r="BM416" i="48"/>
  <c r="BI416" i="48"/>
  <c r="BH416" i="48"/>
  <c r="BD416" i="48"/>
  <c r="BC416" i="48"/>
  <c r="AY416" i="48"/>
  <c r="CN415" i="48"/>
  <c r="CL415" i="48"/>
  <c r="CH415" i="48"/>
  <c r="CG415" i="48"/>
  <c r="CC415" i="48"/>
  <c r="CB415" i="48"/>
  <c r="BX415" i="48"/>
  <c r="BW415" i="48"/>
  <c r="BS415" i="48"/>
  <c r="BR415" i="48"/>
  <c r="BN415" i="48"/>
  <c r="BM415" i="48"/>
  <c r="BI415" i="48"/>
  <c r="BH415" i="48"/>
  <c r="BD415" i="48"/>
  <c r="BC415" i="48"/>
  <c r="AY415" i="48"/>
  <c r="CN414" i="48"/>
  <c r="CL414" i="48"/>
  <c r="CH414" i="48"/>
  <c r="CG414" i="48"/>
  <c r="CC414" i="48"/>
  <c r="CB414" i="48"/>
  <c r="BX414" i="48"/>
  <c r="BW414" i="48"/>
  <c r="BS414" i="48"/>
  <c r="BR414" i="48"/>
  <c r="BN414" i="48"/>
  <c r="BM414" i="48"/>
  <c r="BI414" i="48"/>
  <c r="BH414" i="48"/>
  <c r="BD414" i="48"/>
  <c r="BC414" i="48"/>
  <c r="AY414" i="48"/>
  <c r="AY413" i="48"/>
  <c r="AY412" i="48"/>
  <c r="AY411" i="48"/>
  <c r="AW411" i="48"/>
  <c r="AY410" i="48"/>
  <c r="AY409" i="48"/>
  <c r="AW409" i="48"/>
  <c r="D410" i="48"/>
  <c r="D411" i="48" s="1"/>
  <c r="D412" i="48" s="1"/>
  <c r="CU341" i="48"/>
  <c r="CU342" i="48"/>
  <c r="CU343" i="48"/>
  <c r="CU344" i="48"/>
  <c r="CU345" i="48"/>
  <c r="CU346" i="48"/>
  <c r="CU347" i="48"/>
  <c r="CU348" i="48"/>
  <c r="CU349" i="48"/>
  <c r="CU350" i="48"/>
  <c r="CU351" i="48"/>
  <c r="CU352" i="48"/>
  <c r="CU353" i="48"/>
  <c r="CU354" i="48"/>
  <c r="CU355" i="48"/>
  <c r="CU356" i="48"/>
  <c r="CU357" i="48"/>
  <c r="CU358" i="48"/>
  <c r="CU359" i="48"/>
  <c r="CU360" i="48"/>
  <c r="CU361" i="48"/>
  <c r="CU362" i="48"/>
  <c r="CU363" i="48"/>
  <c r="CU364" i="48"/>
  <c r="CU365" i="48"/>
  <c r="CU366" i="48"/>
  <c r="CU367" i="48"/>
  <c r="CU368" i="48"/>
  <c r="CU369" i="48"/>
  <c r="CU370" i="48"/>
  <c r="CU371" i="48"/>
  <c r="CU372" i="48"/>
  <c r="CU373" i="48"/>
  <c r="CU374" i="48"/>
  <c r="CU375" i="48"/>
  <c r="CU376" i="48"/>
  <c r="CU377" i="48"/>
  <c r="CU378" i="48"/>
  <c r="CU379" i="48"/>
  <c r="CU380" i="48"/>
  <c r="CU381" i="48"/>
  <c r="CU382" i="48"/>
  <c r="CU383" i="48"/>
  <c r="CU384" i="48"/>
  <c r="CU385" i="48"/>
  <c r="CU386" i="48"/>
  <c r="CU387" i="48"/>
  <c r="CU388" i="48"/>
  <c r="CN388" i="48"/>
  <c r="CL388" i="48"/>
  <c r="CH388" i="48"/>
  <c r="CG388" i="48"/>
  <c r="CC388" i="48"/>
  <c r="CB388" i="48"/>
  <c r="BX388" i="48"/>
  <c r="BW388" i="48"/>
  <c r="BS388" i="48"/>
  <c r="BR388" i="48"/>
  <c r="BN388" i="48"/>
  <c r="BM388" i="48"/>
  <c r="BI388" i="48"/>
  <c r="BH388" i="48"/>
  <c r="BD388" i="48"/>
  <c r="BC388" i="48"/>
  <c r="AY388" i="48"/>
  <c r="CN387" i="48"/>
  <c r="CL387" i="48"/>
  <c r="CH387" i="48"/>
  <c r="CG387" i="48"/>
  <c r="CC387" i="48"/>
  <c r="CB387" i="48"/>
  <c r="BX387" i="48"/>
  <c r="BW387" i="48"/>
  <c r="BS387" i="48"/>
  <c r="BR387" i="48"/>
  <c r="BN387" i="48"/>
  <c r="BM387" i="48"/>
  <c r="BI387" i="48"/>
  <c r="BH387" i="48"/>
  <c r="BD387" i="48"/>
  <c r="BC387" i="48"/>
  <c r="AY387" i="48"/>
  <c r="CN386" i="48"/>
  <c r="CL386" i="48"/>
  <c r="CH386" i="48"/>
  <c r="CG386" i="48"/>
  <c r="CC386" i="48"/>
  <c r="CB386" i="48"/>
  <c r="BX386" i="48"/>
  <c r="BW386" i="48"/>
  <c r="BS386" i="48"/>
  <c r="BR386" i="48"/>
  <c r="BN386" i="48"/>
  <c r="BM386" i="48"/>
  <c r="BI386" i="48"/>
  <c r="BH386" i="48"/>
  <c r="BD386" i="48"/>
  <c r="BC386" i="48"/>
  <c r="AY386" i="48"/>
  <c r="CN385" i="48"/>
  <c r="CL385" i="48"/>
  <c r="CH385" i="48"/>
  <c r="CG385" i="48"/>
  <c r="CC385" i="48"/>
  <c r="CB385" i="48"/>
  <c r="BX385" i="48"/>
  <c r="BW385" i="48"/>
  <c r="BS385" i="48"/>
  <c r="BR385" i="48"/>
  <c r="BN385" i="48"/>
  <c r="BM385" i="48"/>
  <c r="BI385" i="48"/>
  <c r="BH385" i="48"/>
  <c r="BD385" i="48"/>
  <c r="BC385" i="48"/>
  <c r="AY385" i="48"/>
  <c r="CN384" i="48"/>
  <c r="CL384" i="48"/>
  <c r="CH384" i="48"/>
  <c r="CG384" i="48"/>
  <c r="CC384" i="48"/>
  <c r="CB384" i="48"/>
  <c r="BX384" i="48"/>
  <c r="BW384" i="48"/>
  <c r="BS384" i="48"/>
  <c r="BR384" i="48"/>
  <c r="BN384" i="48"/>
  <c r="BM384" i="48"/>
  <c r="BI384" i="48"/>
  <c r="BH384" i="48"/>
  <c r="BD384" i="48"/>
  <c r="BC384" i="48"/>
  <c r="AY384" i="48"/>
  <c r="CN383" i="48"/>
  <c r="CL383" i="48"/>
  <c r="CH383" i="48"/>
  <c r="CG383" i="48"/>
  <c r="CC383" i="48"/>
  <c r="CB383" i="48"/>
  <c r="BX383" i="48"/>
  <c r="BW383" i="48"/>
  <c r="BS383" i="48"/>
  <c r="BR383" i="48"/>
  <c r="BN383" i="48"/>
  <c r="BM383" i="48"/>
  <c r="BI383" i="48"/>
  <c r="BH383" i="48"/>
  <c r="BD383" i="48"/>
  <c r="BC383" i="48"/>
  <c r="AY383" i="48"/>
  <c r="CN382" i="48"/>
  <c r="CL382" i="48"/>
  <c r="CH382" i="48"/>
  <c r="CG382" i="48"/>
  <c r="CC382" i="48"/>
  <c r="CB382" i="48"/>
  <c r="BX382" i="48"/>
  <c r="BW382" i="48"/>
  <c r="BS382" i="48"/>
  <c r="BR382" i="48"/>
  <c r="BN382" i="48"/>
  <c r="BM382" i="48"/>
  <c r="BI382" i="48"/>
  <c r="BH382" i="48"/>
  <c r="BD382" i="48"/>
  <c r="BC382" i="48"/>
  <c r="AY382" i="48"/>
  <c r="CN381" i="48"/>
  <c r="CL381" i="48"/>
  <c r="CH381" i="48"/>
  <c r="CG381" i="48"/>
  <c r="CC381" i="48"/>
  <c r="CB381" i="48"/>
  <c r="BX381" i="48"/>
  <c r="BW381" i="48"/>
  <c r="BS381" i="48"/>
  <c r="BR381" i="48"/>
  <c r="BN381" i="48"/>
  <c r="BM381" i="48"/>
  <c r="BI381" i="48"/>
  <c r="BH381" i="48"/>
  <c r="BD381" i="48"/>
  <c r="BC381" i="48"/>
  <c r="AY381" i="48"/>
  <c r="CN380" i="48"/>
  <c r="CL380" i="48"/>
  <c r="CH380" i="48"/>
  <c r="CG380" i="48"/>
  <c r="CC380" i="48"/>
  <c r="CB380" i="48"/>
  <c r="BX380" i="48"/>
  <c r="BW380" i="48"/>
  <c r="BS380" i="48"/>
  <c r="BR380" i="48"/>
  <c r="BN380" i="48"/>
  <c r="BM380" i="48"/>
  <c r="BI380" i="48"/>
  <c r="BH380" i="48"/>
  <c r="BD380" i="48"/>
  <c r="BC380" i="48"/>
  <c r="AY380" i="48"/>
  <c r="CN379" i="48"/>
  <c r="CL379" i="48"/>
  <c r="CP379" i="48" s="1"/>
  <c r="CH379" i="48"/>
  <c r="CG379" i="48"/>
  <c r="CC379" i="48"/>
  <c r="CB379" i="48"/>
  <c r="BX379" i="48"/>
  <c r="BW379" i="48"/>
  <c r="BS379" i="48"/>
  <c r="BR379" i="48"/>
  <c r="BN379" i="48"/>
  <c r="BM379" i="48"/>
  <c r="BI379" i="48"/>
  <c r="BH379" i="48"/>
  <c r="BD379" i="48"/>
  <c r="BC379" i="48"/>
  <c r="AY379" i="48"/>
  <c r="CN378" i="48"/>
  <c r="CL378" i="48"/>
  <c r="CH378" i="48"/>
  <c r="CG378" i="48"/>
  <c r="CC378" i="48"/>
  <c r="CB378" i="48"/>
  <c r="BX378" i="48"/>
  <c r="BW378" i="48"/>
  <c r="BS378" i="48"/>
  <c r="BR378" i="48"/>
  <c r="BN378" i="48"/>
  <c r="BM378" i="48"/>
  <c r="BI378" i="48"/>
  <c r="BH378" i="48"/>
  <c r="BD378" i="48"/>
  <c r="BC378" i="48"/>
  <c r="AY378" i="48"/>
  <c r="CN377" i="48"/>
  <c r="CL377" i="48"/>
  <c r="CH377" i="48"/>
  <c r="CG377" i="48"/>
  <c r="CC377" i="48"/>
  <c r="CB377" i="48"/>
  <c r="BX377" i="48"/>
  <c r="BW377" i="48"/>
  <c r="BS377" i="48"/>
  <c r="BR377" i="48"/>
  <c r="BN377" i="48"/>
  <c r="BM377" i="48"/>
  <c r="BI377" i="48"/>
  <c r="BH377" i="48"/>
  <c r="BD377" i="48"/>
  <c r="BC377" i="48"/>
  <c r="AY377" i="48"/>
  <c r="CN376" i="48"/>
  <c r="CL376" i="48"/>
  <c r="CH376" i="48"/>
  <c r="CG376" i="48"/>
  <c r="CC376" i="48"/>
  <c r="CB376" i="48"/>
  <c r="BX376" i="48"/>
  <c r="BW376" i="48"/>
  <c r="BS376" i="48"/>
  <c r="BR376" i="48"/>
  <c r="BN376" i="48"/>
  <c r="BM376" i="48"/>
  <c r="BI376" i="48"/>
  <c r="BH376" i="48"/>
  <c r="BD376" i="48"/>
  <c r="BC376" i="48"/>
  <c r="AY376" i="48"/>
  <c r="CN375" i="48"/>
  <c r="CL375" i="48"/>
  <c r="CH375" i="48"/>
  <c r="CG375" i="48"/>
  <c r="CC375" i="48"/>
  <c r="CB375" i="48"/>
  <c r="BX375" i="48"/>
  <c r="BW375" i="48"/>
  <c r="BS375" i="48"/>
  <c r="BR375" i="48"/>
  <c r="BN375" i="48"/>
  <c r="BM375" i="48"/>
  <c r="BI375" i="48"/>
  <c r="BH375" i="48"/>
  <c r="BD375" i="48"/>
  <c r="BC375" i="48"/>
  <c r="AY375" i="48"/>
  <c r="CN374" i="48"/>
  <c r="CL374" i="48"/>
  <c r="CH374" i="48"/>
  <c r="CG374" i="48"/>
  <c r="CC374" i="48"/>
  <c r="CB374" i="48"/>
  <c r="BX374" i="48"/>
  <c r="BW374" i="48"/>
  <c r="BS374" i="48"/>
  <c r="BR374" i="48"/>
  <c r="BN374" i="48"/>
  <c r="BM374" i="48"/>
  <c r="BI374" i="48"/>
  <c r="BH374" i="48"/>
  <c r="BD374" i="48"/>
  <c r="BC374" i="48"/>
  <c r="AY374" i="48"/>
  <c r="CN373" i="48"/>
  <c r="CL373" i="48"/>
  <c r="CH373" i="48"/>
  <c r="CG373" i="48"/>
  <c r="CC373" i="48"/>
  <c r="CB373" i="48"/>
  <c r="BX373" i="48"/>
  <c r="BW373" i="48"/>
  <c r="BS373" i="48"/>
  <c r="BR373" i="48"/>
  <c r="BN373" i="48"/>
  <c r="BM373" i="48"/>
  <c r="BI373" i="48"/>
  <c r="BH373" i="48"/>
  <c r="BD373" i="48"/>
  <c r="BC373" i="48"/>
  <c r="AY373" i="48"/>
  <c r="CN372" i="48"/>
  <c r="CL372" i="48"/>
  <c r="CH372" i="48"/>
  <c r="CG372" i="48"/>
  <c r="CC372" i="48"/>
  <c r="CB372" i="48"/>
  <c r="BX372" i="48"/>
  <c r="BW372" i="48"/>
  <c r="BS372" i="48"/>
  <c r="BR372" i="48"/>
  <c r="BN372" i="48"/>
  <c r="BM372" i="48"/>
  <c r="BI372" i="48"/>
  <c r="BH372" i="48"/>
  <c r="BD372" i="48"/>
  <c r="BC372" i="48"/>
  <c r="AY372" i="48"/>
  <c r="CN371" i="48"/>
  <c r="CL371" i="48"/>
  <c r="CH371" i="48"/>
  <c r="CG371" i="48"/>
  <c r="CC371" i="48"/>
  <c r="CB371" i="48"/>
  <c r="BX371" i="48"/>
  <c r="BW371" i="48"/>
  <c r="BS371" i="48"/>
  <c r="BR371" i="48"/>
  <c r="BN371" i="48"/>
  <c r="BM371" i="48"/>
  <c r="BI371" i="48"/>
  <c r="BH371" i="48"/>
  <c r="BD371" i="48"/>
  <c r="BC371" i="48"/>
  <c r="AY371" i="48"/>
  <c r="CN370" i="48"/>
  <c r="CL370" i="48"/>
  <c r="CH370" i="48"/>
  <c r="CG370" i="48"/>
  <c r="CC370" i="48"/>
  <c r="CB370" i="48"/>
  <c r="BX370" i="48"/>
  <c r="BW370" i="48"/>
  <c r="BS370" i="48"/>
  <c r="BR370" i="48"/>
  <c r="BN370" i="48"/>
  <c r="BM370" i="48"/>
  <c r="BI370" i="48"/>
  <c r="BH370" i="48"/>
  <c r="BD370" i="48"/>
  <c r="BC370" i="48"/>
  <c r="AY370" i="48"/>
  <c r="CN369" i="48"/>
  <c r="CL369" i="48"/>
  <c r="CH369" i="48"/>
  <c r="CG369" i="48"/>
  <c r="CC369" i="48"/>
  <c r="CB369" i="48"/>
  <c r="BX369" i="48"/>
  <c r="BW369" i="48"/>
  <c r="BS369" i="48"/>
  <c r="BR369" i="48"/>
  <c r="BN369" i="48"/>
  <c r="BM369" i="48"/>
  <c r="BI369" i="48"/>
  <c r="BH369" i="48"/>
  <c r="BD369" i="48"/>
  <c r="BC369" i="48"/>
  <c r="AY369" i="48"/>
  <c r="CN368" i="48"/>
  <c r="CL368" i="48"/>
  <c r="CH368" i="48"/>
  <c r="CG368" i="48"/>
  <c r="CC368" i="48"/>
  <c r="CB368" i="48"/>
  <c r="BX368" i="48"/>
  <c r="BW368" i="48"/>
  <c r="BS368" i="48"/>
  <c r="BR368" i="48"/>
  <c r="BN368" i="48"/>
  <c r="BM368" i="48"/>
  <c r="BI368" i="48"/>
  <c r="BH368" i="48"/>
  <c r="BD368" i="48"/>
  <c r="BC368" i="48"/>
  <c r="AY368" i="48"/>
  <c r="CN367" i="48"/>
  <c r="CL367" i="48"/>
  <c r="CH367" i="48"/>
  <c r="CG367" i="48"/>
  <c r="CC367" i="48"/>
  <c r="CB367" i="48"/>
  <c r="BX367" i="48"/>
  <c r="BW367" i="48"/>
  <c r="BS367" i="48"/>
  <c r="BR367" i="48"/>
  <c r="BN367" i="48"/>
  <c r="BM367" i="48"/>
  <c r="BI367" i="48"/>
  <c r="BH367" i="48"/>
  <c r="BD367" i="48"/>
  <c r="BC367" i="48"/>
  <c r="AY367" i="48"/>
  <c r="CN366" i="48"/>
  <c r="CL366" i="48"/>
  <c r="CH366" i="48"/>
  <c r="CG366" i="48"/>
  <c r="CC366" i="48"/>
  <c r="CB366" i="48"/>
  <c r="BX366" i="48"/>
  <c r="BW366" i="48"/>
  <c r="BS366" i="48"/>
  <c r="BR366" i="48"/>
  <c r="BN366" i="48"/>
  <c r="BM366" i="48"/>
  <c r="BI366" i="48"/>
  <c r="BH366" i="48"/>
  <c r="BD366" i="48"/>
  <c r="BC366" i="48"/>
  <c r="AY366" i="48"/>
  <c r="CN365" i="48"/>
  <c r="CL365" i="48"/>
  <c r="CH365" i="48"/>
  <c r="CG365" i="48"/>
  <c r="CC365" i="48"/>
  <c r="CB365" i="48"/>
  <c r="BX365" i="48"/>
  <c r="BW365" i="48"/>
  <c r="BS365" i="48"/>
  <c r="BR365" i="48"/>
  <c r="BN365" i="48"/>
  <c r="BM365" i="48"/>
  <c r="BI365" i="48"/>
  <c r="BH365" i="48"/>
  <c r="BD365" i="48"/>
  <c r="BC365" i="48"/>
  <c r="AY365" i="48"/>
  <c r="CN364" i="48"/>
  <c r="CL364" i="48"/>
  <c r="CH364" i="48"/>
  <c r="CG364" i="48"/>
  <c r="CC364" i="48"/>
  <c r="CB364" i="48"/>
  <c r="BX364" i="48"/>
  <c r="BW364" i="48"/>
  <c r="BS364" i="48"/>
  <c r="BR364" i="48"/>
  <c r="BN364" i="48"/>
  <c r="BM364" i="48"/>
  <c r="BI364" i="48"/>
  <c r="BH364" i="48"/>
  <c r="BD364" i="48"/>
  <c r="BC364" i="48"/>
  <c r="AY364" i="48"/>
  <c r="CN363" i="48"/>
  <c r="CL363" i="48"/>
  <c r="CH363" i="48"/>
  <c r="CG363" i="48"/>
  <c r="CC363" i="48"/>
  <c r="CB363" i="48"/>
  <c r="BX363" i="48"/>
  <c r="BW363" i="48"/>
  <c r="BS363" i="48"/>
  <c r="BR363" i="48"/>
  <c r="BN363" i="48"/>
  <c r="BM363" i="48"/>
  <c r="BI363" i="48"/>
  <c r="BH363" i="48"/>
  <c r="BD363" i="48"/>
  <c r="BC363" i="48"/>
  <c r="AY363" i="48"/>
  <c r="CN362" i="48"/>
  <c r="CL362" i="48"/>
  <c r="CH362" i="48"/>
  <c r="CG362" i="48"/>
  <c r="CC362" i="48"/>
  <c r="CB362" i="48"/>
  <c r="BX362" i="48"/>
  <c r="BW362" i="48"/>
  <c r="BS362" i="48"/>
  <c r="BR362" i="48"/>
  <c r="BN362" i="48"/>
  <c r="BM362" i="48"/>
  <c r="BI362" i="48"/>
  <c r="BH362" i="48"/>
  <c r="BD362" i="48"/>
  <c r="BC362" i="48"/>
  <c r="AY362" i="48"/>
  <c r="CN361" i="48"/>
  <c r="CL361" i="48"/>
  <c r="CH361" i="48"/>
  <c r="CG361" i="48"/>
  <c r="CC361" i="48"/>
  <c r="CB361" i="48"/>
  <c r="BX361" i="48"/>
  <c r="BW361" i="48"/>
  <c r="BS361" i="48"/>
  <c r="BR361" i="48"/>
  <c r="BN361" i="48"/>
  <c r="BM361" i="48"/>
  <c r="BI361" i="48"/>
  <c r="BH361" i="48"/>
  <c r="BD361" i="48"/>
  <c r="BC361" i="48"/>
  <c r="AY361" i="48"/>
  <c r="CN360" i="48"/>
  <c r="CL360" i="48"/>
  <c r="CH360" i="48"/>
  <c r="CG360" i="48"/>
  <c r="CC360" i="48"/>
  <c r="CB360" i="48"/>
  <c r="BX360" i="48"/>
  <c r="BW360" i="48"/>
  <c r="BS360" i="48"/>
  <c r="BR360" i="48"/>
  <c r="BN360" i="48"/>
  <c r="BM360" i="48"/>
  <c r="BI360" i="48"/>
  <c r="BH360" i="48"/>
  <c r="BD360" i="48"/>
  <c r="BC360" i="48"/>
  <c r="AY360" i="48"/>
  <c r="CN359" i="48"/>
  <c r="CL359" i="48"/>
  <c r="CH359" i="48"/>
  <c r="CG359" i="48"/>
  <c r="CC359" i="48"/>
  <c r="CB359" i="48"/>
  <c r="BX359" i="48"/>
  <c r="BW359" i="48"/>
  <c r="BS359" i="48"/>
  <c r="BR359" i="48"/>
  <c r="BN359" i="48"/>
  <c r="BM359" i="48"/>
  <c r="BI359" i="48"/>
  <c r="BH359" i="48"/>
  <c r="BD359" i="48"/>
  <c r="BC359" i="48"/>
  <c r="AY359" i="48"/>
  <c r="CN358" i="48"/>
  <c r="CL358" i="48"/>
  <c r="CH358" i="48"/>
  <c r="CG358" i="48"/>
  <c r="CC358" i="48"/>
  <c r="CB358" i="48"/>
  <c r="BX358" i="48"/>
  <c r="BW358" i="48"/>
  <c r="BS358" i="48"/>
  <c r="BR358" i="48"/>
  <c r="BN358" i="48"/>
  <c r="BM358" i="48"/>
  <c r="BI358" i="48"/>
  <c r="BH358" i="48"/>
  <c r="BD358" i="48"/>
  <c r="BC358" i="48"/>
  <c r="AY358" i="48"/>
  <c r="CN357" i="48"/>
  <c r="CL357" i="48"/>
  <c r="CH357" i="48"/>
  <c r="CG357" i="48"/>
  <c r="CC357" i="48"/>
  <c r="CB357" i="48"/>
  <c r="BX357" i="48"/>
  <c r="BW357" i="48"/>
  <c r="BS357" i="48"/>
  <c r="BR357" i="48"/>
  <c r="BN357" i="48"/>
  <c r="BM357" i="48"/>
  <c r="BI357" i="48"/>
  <c r="BH357" i="48"/>
  <c r="BD357" i="48"/>
  <c r="BC357" i="48"/>
  <c r="AY357" i="48"/>
  <c r="CN356" i="48"/>
  <c r="CL356" i="48"/>
  <c r="CH356" i="48"/>
  <c r="CG356" i="48"/>
  <c r="CC356" i="48"/>
  <c r="CB356" i="48"/>
  <c r="BX356" i="48"/>
  <c r="BW356" i="48"/>
  <c r="BS356" i="48"/>
  <c r="BR356" i="48"/>
  <c r="BN356" i="48"/>
  <c r="BM356" i="48"/>
  <c r="BI356" i="48"/>
  <c r="BH356" i="48"/>
  <c r="BD356" i="48"/>
  <c r="BC356" i="48"/>
  <c r="AY356" i="48"/>
  <c r="CN355" i="48"/>
  <c r="CL355" i="48"/>
  <c r="CH355" i="48"/>
  <c r="CG355" i="48"/>
  <c r="CC355" i="48"/>
  <c r="CB355" i="48"/>
  <c r="BX355" i="48"/>
  <c r="BW355" i="48"/>
  <c r="BS355" i="48"/>
  <c r="BR355" i="48"/>
  <c r="BN355" i="48"/>
  <c r="BM355" i="48"/>
  <c r="BI355" i="48"/>
  <c r="BH355" i="48"/>
  <c r="BD355" i="48"/>
  <c r="BC355" i="48"/>
  <c r="AY355" i="48"/>
  <c r="CN354" i="48"/>
  <c r="CL354" i="48"/>
  <c r="CH354" i="48"/>
  <c r="CG354" i="48"/>
  <c r="CC354" i="48"/>
  <c r="CB354" i="48"/>
  <c r="BX354" i="48"/>
  <c r="BW354" i="48"/>
  <c r="BS354" i="48"/>
  <c r="BR354" i="48"/>
  <c r="BN354" i="48"/>
  <c r="BM354" i="48"/>
  <c r="BI354" i="48"/>
  <c r="BH354" i="48"/>
  <c r="BD354" i="48"/>
  <c r="BC354" i="48"/>
  <c r="AY354" i="48"/>
  <c r="CN353" i="48"/>
  <c r="CL353" i="48"/>
  <c r="CH353" i="48"/>
  <c r="CG353" i="48"/>
  <c r="CC353" i="48"/>
  <c r="CB353" i="48"/>
  <c r="BX353" i="48"/>
  <c r="BW353" i="48"/>
  <c r="BS353" i="48"/>
  <c r="BR353" i="48"/>
  <c r="BN353" i="48"/>
  <c r="BM353" i="48"/>
  <c r="BI353" i="48"/>
  <c r="BH353" i="48"/>
  <c r="BD353" i="48"/>
  <c r="BC353" i="48"/>
  <c r="AY353" i="48"/>
  <c r="CN352" i="48"/>
  <c r="CL352" i="48"/>
  <c r="CH352" i="48"/>
  <c r="CG352" i="48"/>
  <c r="CC352" i="48"/>
  <c r="CB352" i="48"/>
  <c r="BX352" i="48"/>
  <c r="BW352" i="48"/>
  <c r="BS352" i="48"/>
  <c r="BR352" i="48"/>
  <c r="BN352" i="48"/>
  <c r="BM352" i="48"/>
  <c r="BI352" i="48"/>
  <c r="BH352" i="48"/>
  <c r="BD352" i="48"/>
  <c r="BC352" i="48"/>
  <c r="AY352" i="48"/>
  <c r="CN351" i="48"/>
  <c r="CL351" i="48"/>
  <c r="CH351" i="48"/>
  <c r="CG351" i="48"/>
  <c r="CC351" i="48"/>
  <c r="CB351" i="48"/>
  <c r="BX351" i="48"/>
  <c r="BW351" i="48"/>
  <c r="BS351" i="48"/>
  <c r="BR351" i="48"/>
  <c r="BN351" i="48"/>
  <c r="BM351" i="48"/>
  <c r="BI351" i="48"/>
  <c r="BH351" i="48"/>
  <c r="BD351" i="48"/>
  <c r="BC351" i="48"/>
  <c r="AY351" i="48"/>
  <c r="CN350" i="48"/>
  <c r="CL350" i="48"/>
  <c r="CH350" i="48"/>
  <c r="CG350" i="48"/>
  <c r="CC350" i="48"/>
  <c r="CB350" i="48"/>
  <c r="BX350" i="48"/>
  <c r="BW350" i="48"/>
  <c r="BS350" i="48"/>
  <c r="BR350" i="48"/>
  <c r="BN350" i="48"/>
  <c r="BM350" i="48"/>
  <c r="BI350" i="48"/>
  <c r="BH350" i="48"/>
  <c r="BD350" i="48"/>
  <c r="BC350" i="48"/>
  <c r="AY350" i="48"/>
  <c r="CN349" i="48"/>
  <c r="CL349" i="48"/>
  <c r="CH349" i="48"/>
  <c r="CG349" i="48"/>
  <c r="CC349" i="48"/>
  <c r="CB349" i="48"/>
  <c r="BX349" i="48"/>
  <c r="BW349" i="48"/>
  <c r="BS349" i="48"/>
  <c r="BR349" i="48"/>
  <c r="BN349" i="48"/>
  <c r="BM349" i="48"/>
  <c r="BI349" i="48"/>
  <c r="BH349" i="48"/>
  <c r="BD349" i="48"/>
  <c r="BC349" i="48"/>
  <c r="AY349" i="48"/>
  <c r="CN348" i="48"/>
  <c r="CL348" i="48"/>
  <c r="CH348" i="48"/>
  <c r="CG348" i="48"/>
  <c r="CC348" i="48"/>
  <c r="CB348" i="48"/>
  <c r="BX348" i="48"/>
  <c r="BW348" i="48"/>
  <c r="BS348" i="48"/>
  <c r="BR348" i="48"/>
  <c r="BN348" i="48"/>
  <c r="BM348" i="48"/>
  <c r="BI348" i="48"/>
  <c r="BH348" i="48"/>
  <c r="BD348" i="48"/>
  <c r="BC348" i="48"/>
  <c r="AY348" i="48"/>
  <c r="CN347" i="48"/>
  <c r="CL347" i="48"/>
  <c r="CH347" i="48"/>
  <c r="CG347" i="48"/>
  <c r="CC347" i="48"/>
  <c r="CB347" i="48"/>
  <c r="BX347" i="48"/>
  <c r="BW347" i="48"/>
  <c r="BS347" i="48"/>
  <c r="BR347" i="48"/>
  <c r="BN347" i="48"/>
  <c r="BM347" i="48"/>
  <c r="BI347" i="48"/>
  <c r="BH347" i="48"/>
  <c r="BD347" i="48"/>
  <c r="BC347" i="48"/>
  <c r="AY347" i="48"/>
  <c r="CN346" i="48"/>
  <c r="CL346" i="48"/>
  <c r="CH346" i="48"/>
  <c r="CG346" i="48"/>
  <c r="CC346" i="48"/>
  <c r="CB346" i="48"/>
  <c r="BX346" i="48"/>
  <c r="BW346" i="48"/>
  <c r="BS346" i="48"/>
  <c r="BR346" i="48"/>
  <c r="BN346" i="48"/>
  <c r="BM346" i="48"/>
  <c r="BI346" i="48"/>
  <c r="BH346" i="48"/>
  <c r="BD346" i="48"/>
  <c r="BC346" i="48"/>
  <c r="AY346" i="48"/>
  <c r="CN345" i="48"/>
  <c r="CL345" i="48"/>
  <c r="CH345" i="48"/>
  <c r="CG345" i="48"/>
  <c r="CC345" i="48"/>
  <c r="CB345" i="48"/>
  <c r="BX345" i="48"/>
  <c r="BW345" i="48"/>
  <c r="BS345" i="48"/>
  <c r="BR345" i="48"/>
  <c r="BN345" i="48"/>
  <c r="BM345" i="48"/>
  <c r="BI345" i="48"/>
  <c r="BH345" i="48"/>
  <c r="BD345" i="48"/>
  <c r="BC345" i="48"/>
  <c r="AY345" i="48"/>
  <c r="CN344" i="48"/>
  <c r="CL344" i="48"/>
  <c r="CH344" i="48"/>
  <c r="CG344" i="48"/>
  <c r="CC344" i="48"/>
  <c r="CB344" i="48"/>
  <c r="BX344" i="48"/>
  <c r="BW344" i="48"/>
  <c r="BS344" i="48"/>
  <c r="BR344" i="48"/>
  <c r="BN344" i="48"/>
  <c r="BM344" i="48"/>
  <c r="BI344" i="48"/>
  <c r="BH344" i="48"/>
  <c r="BD344" i="48"/>
  <c r="BC344" i="48"/>
  <c r="AY344" i="48"/>
  <c r="CN343" i="48"/>
  <c r="CL343" i="48"/>
  <c r="CH343" i="48"/>
  <c r="CG343" i="48"/>
  <c r="CC343" i="48"/>
  <c r="CB343" i="48"/>
  <c r="BX343" i="48"/>
  <c r="BW343" i="48"/>
  <c r="BS343" i="48"/>
  <c r="BR343" i="48"/>
  <c r="BN343" i="48"/>
  <c r="BM343" i="48"/>
  <c r="BI343" i="48"/>
  <c r="BH343" i="48"/>
  <c r="BD343" i="48"/>
  <c r="BC343" i="48"/>
  <c r="AY343" i="48"/>
  <c r="CN342" i="48"/>
  <c r="CL342" i="48"/>
  <c r="CH342" i="48"/>
  <c r="CG342" i="48"/>
  <c r="CC342" i="48"/>
  <c r="CB342" i="48"/>
  <c r="BX342" i="48"/>
  <c r="BW342" i="48"/>
  <c r="BS342" i="48"/>
  <c r="BR342" i="48"/>
  <c r="BN342" i="48"/>
  <c r="BM342" i="48"/>
  <c r="BI342" i="48"/>
  <c r="BH342" i="48"/>
  <c r="BD342" i="48"/>
  <c r="BC342" i="48"/>
  <c r="AY342" i="48"/>
  <c r="CN341" i="48"/>
  <c r="CL341" i="48"/>
  <c r="CH341" i="48"/>
  <c r="CG341" i="48"/>
  <c r="CC341" i="48"/>
  <c r="CB341" i="48"/>
  <c r="BX341" i="48"/>
  <c r="BW341" i="48"/>
  <c r="BS341" i="48"/>
  <c r="BR341" i="48"/>
  <c r="BN341" i="48"/>
  <c r="BM341" i="48"/>
  <c r="BI341" i="48"/>
  <c r="BH341" i="48"/>
  <c r="BD341" i="48"/>
  <c r="BC341" i="48"/>
  <c r="AY341" i="48"/>
  <c r="CN340" i="48"/>
  <c r="CL340" i="48"/>
  <c r="CH340" i="48"/>
  <c r="CG340" i="48"/>
  <c r="CC340" i="48"/>
  <c r="CB340" i="48"/>
  <c r="BX340" i="48"/>
  <c r="BW340" i="48"/>
  <c r="BS340" i="48"/>
  <c r="BR340" i="48"/>
  <c r="BN340" i="48"/>
  <c r="BM340" i="48"/>
  <c r="BI340" i="48"/>
  <c r="BH340" i="48"/>
  <c r="BD340" i="48"/>
  <c r="BC340" i="48"/>
  <c r="AY340" i="48"/>
  <c r="CN339" i="48"/>
  <c r="CL339" i="48"/>
  <c r="CP339" i="48" s="1"/>
  <c r="CH339" i="48"/>
  <c r="CG339" i="48"/>
  <c r="CC339" i="48"/>
  <c r="CB339" i="48"/>
  <c r="BX339" i="48"/>
  <c r="BW339" i="48"/>
  <c r="BS339" i="48"/>
  <c r="BR339" i="48"/>
  <c r="BN339" i="48"/>
  <c r="BM339" i="48"/>
  <c r="BI339" i="48"/>
  <c r="BH339" i="48"/>
  <c r="BD339" i="48"/>
  <c r="BC339" i="48"/>
  <c r="AY339" i="48"/>
  <c r="CN338" i="48"/>
  <c r="CL338" i="48"/>
  <c r="CH338" i="48"/>
  <c r="CG338" i="48"/>
  <c r="CC338" i="48"/>
  <c r="CB338" i="48"/>
  <c r="BX338" i="48"/>
  <c r="BW338" i="48"/>
  <c r="BS338" i="48"/>
  <c r="BR338" i="48"/>
  <c r="BN338" i="48"/>
  <c r="BM338" i="48"/>
  <c r="BI338" i="48"/>
  <c r="BH338" i="48"/>
  <c r="BD338" i="48"/>
  <c r="BC338" i="48"/>
  <c r="AY338" i="48"/>
  <c r="CN337" i="48"/>
  <c r="CL337" i="48"/>
  <c r="CH337" i="48"/>
  <c r="CG337" i="48"/>
  <c r="CC337" i="48"/>
  <c r="CB337" i="48"/>
  <c r="BX337" i="48"/>
  <c r="BW337" i="48"/>
  <c r="BS337" i="48"/>
  <c r="BR337" i="48"/>
  <c r="BN337" i="48"/>
  <c r="BM337" i="48"/>
  <c r="BI337" i="48"/>
  <c r="BH337" i="48"/>
  <c r="BD337" i="48"/>
  <c r="BC337" i="48"/>
  <c r="AY337" i="48"/>
  <c r="CN336" i="48"/>
  <c r="CL336" i="48"/>
  <c r="CH336" i="48"/>
  <c r="CG336" i="48"/>
  <c r="CC336" i="48"/>
  <c r="CB336" i="48"/>
  <c r="BX336" i="48"/>
  <c r="BW336" i="48"/>
  <c r="BS336" i="48"/>
  <c r="BR336" i="48"/>
  <c r="BN336" i="48"/>
  <c r="BM336" i="48"/>
  <c r="BI336" i="48"/>
  <c r="BH336" i="48"/>
  <c r="BD336" i="48"/>
  <c r="BC336" i="48"/>
  <c r="AY336" i="48"/>
  <c r="AY335" i="48"/>
  <c r="AY334" i="48"/>
  <c r="AY333" i="48"/>
  <c r="AY332" i="48"/>
  <c r="AY331" i="48"/>
  <c r="AW331" i="48"/>
  <c r="D332" i="48"/>
  <c r="AW332" i="48" s="1"/>
  <c r="BC308" i="48"/>
  <c r="BD307" i="48"/>
  <c r="CU260" i="48"/>
  <c r="CU261" i="48"/>
  <c r="CU262" i="48"/>
  <c r="CU263" i="48"/>
  <c r="CU264" i="48"/>
  <c r="CU265" i="48"/>
  <c r="CU266" i="48"/>
  <c r="CU267" i="48"/>
  <c r="CU268" i="48"/>
  <c r="CU269" i="48"/>
  <c r="CU270" i="48"/>
  <c r="CU271" i="48"/>
  <c r="CU272" i="48"/>
  <c r="CU273" i="48"/>
  <c r="CU274" i="48"/>
  <c r="CU275" i="48"/>
  <c r="CU276" i="48"/>
  <c r="CU277" i="48"/>
  <c r="CU278" i="48"/>
  <c r="CU279" i="48"/>
  <c r="CU280" i="48"/>
  <c r="CU281" i="48"/>
  <c r="CU282" i="48"/>
  <c r="CU283" i="48"/>
  <c r="CU284" i="48"/>
  <c r="CU285" i="48"/>
  <c r="CU286" i="48"/>
  <c r="CU287" i="48"/>
  <c r="CU288" i="48"/>
  <c r="CU289" i="48"/>
  <c r="CU290" i="48"/>
  <c r="CU291" i="48"/>
  <c r="CU292" i="48"/>
  <c r="CU293" i="48"/>
  <c r="CU294" i="48"/>
  <c r="CU295" i="48"/>
  <c r="CU296" i="48"/>
  <c r="CU297" i="48"/>
  <c r="CU298" i="48"/>
  <c r="CU299" i="48"/>
  <c r="CU300" i="48"/>
  <c r="CU301" i="48"/>
  <c r="CU302" i="48"/>
  <c r="CU303" i="48"/>
  <c r="CU304" i="48"/>
  <c r="CU305" i="48"/>
  <c r="CU306" i="48"/>
  <c r="CU307" i="48"/>
  <c r="CU308" i="48"/>
  <c r="CU309" i="48"/>
  <c r="CU310" i="48"/>
  <c r="CU311" i="48"/>
  <c r="CU312" i="48"/>
  <c r="CU313" i="48"/>
  <c r="CU314" i="48"/>
  <c r="CU315" i="48"/>
  <c r="CU316" i="48"/>
  <c r="CU317" i="48"/>
  <c r="CU318" i="48"/>
  <c r="CU319" i="48"/>
  <c r="CU320" i="48"/>
  <c r="CU321" i="48"/>
  <c r="CU322" i="48"/>
  <c r="CU323" i="48"/>
  <c r="CU324" i="48"/>
  <c r="CU325" i="48"/>
  <c r="CU326" i="48"/>
  <c r="CU327" i="48"/>
  <c r="CU328" i="48"/>
  <c r="CU329" i="48"/>
  <c r="CU330" i="48"/>
  <c r="CU331" i="48"/>
  <c r="CU332" i="48"/>
  <c r="CU333" i="48"/>
  <c r="CU334" i="48"/>
  <c r="CU335" i="48"/>
  <c r="CU336" i="48"/>
  <c r="CU337" i="48"/>
  <c r="CU338" i="48"/>
  <c r="CU339" i="48"/>
  <c r="CU340" i="48"/>
  <c r="CN310" i="48"/>
  <c r="CL310" i="48"/>
  <c r="CH310" i="48"/>
  <c r="CG310" i="48"/>
  <c r="CC310" i="48"/>
  <c r="CB310" i="48"/>
  <c r="BX310" i="48"/>
  <c r="BW310" i="48"/>
  <c r="BS310" i="48"/>
  <c r="BR310" i="48"/>
  <c r="BN310" i="48"/>
  <c r="BM310" i="48"/>
  <c r="BI310" i="48"/>
  <c r="BH310" i="48"/>
  <c r="BD310" i="48"/>
  <c r="BC310" i="48"/>
  <c r="AY310" i="48"/>
  <c r="CN309" i="48"/>
  <c r="CL309" i="48"/>
  <c r="CH309" i="48"/>
  <c r="CG309" i="48"/>
  <c r="CC309" i="48"/>
  <c r="CB309" i="48"/>
  <c r="BX309" i="48"/>
  <c r="BW309" i="48"/>
  <c r="BS309" i="48"/>
  <c r="BR309" i="48"/>
  <c r="BN309" i="48"/>
  <c r="BM309" i="48"/>
  <c r="BI309" i="48"/>
  <c r="BH309" i="48"/>
  <c r="BD309" i="48"/>
  <c r="BC309" i="48"/>
  <c r="AY309" i="48"/>
  <c r="CN308" i="48"/>
  <c r="CL308" i="48"/>
  <c r="CH308" i="48"/>
  <c r="CG308" i="48"/>
  <c r="CC308" i="48"/>
  <c r="CB308" i="48"/>
  <c r="BX308" i="48"/>
  <c r="BW308" i="48"/>
  <c r="BS308" i="48"/>
  <c r="BR308" i="48"/>
  <c r="BN308" i="48"/>
  <c r="BM308" i="48"/>
  <c r="BI308" i="48"/>
  <c r="BH308" i="48"/>
  <c r="BD308" i="48"/>
  <c r="AY308" i="48"/>
  <c r="CN307" i="48"/>
  <c r="CL307" i="48"/>
  <c r="CH307" i="48"/>
  <c r="CG307" i="48"/>
  <c r="CC307" i="48"/>
  <c r="CB307" i="48"/>
  <c r="BX307" i="48"/>
  <c r="BW307" i="48"/>
  <c r="BS307" i="48"/>
  <c r="BR307" i="48"/>
  <c r="BN307" i="48"/>
  <c r="BM307" i="48"/>
  <c r="BI307" i="48"/>
  <c r="BH307" i="48"/>
  <c r="BC307" i="48"/>
  <c r="AY307" i="48"/>
  <c r="CN306" i="48"/>
  <c r="CL306" i="48"/>
  <c r="CH306" i="48"/>
  <c r="CG306" i="48"/>
  <c r="CC306" i="48"/>
  <c r="CB306" i="48"/>
  <c r="BX306" i="48"/>
  <c r="BW306" i="48"/>
  <c r="BS306" i="48"/>
  <c r="BR306" i="48"/>
  <c r="BN306" i="48"/>
  <c r="BM306" i="48"/>
  <c r="BI306" i="48"/>
  <c r="BH306" i="48"/>
  <c r="BD306" i="48"/>
  <c r="BC306" i="48"/>
  <c r="AY306" i="48"/>
  <c r="CN305" i="48"/>
  <c r="CL305" i="48"/>
  <c r="CH305" i="48"/>
  <c r="CG305" i="48"/>
  <c r="CC305" i="48"/>
  <c r="CB305" i="48"/>
  <c r="BX305" i="48"/>
  <c r="BW305" i="48"/>
  <c r="BS305" i="48"/>
  <c r="BR305" i="48"/>
  <c r="BN305" i="48"/>
  <c r="BM305" i="48"/>
  <c r="BI305" i="48"/>
  <c r="BH305" i="48"/>
  <c r="BD305" i="48"/>
  <c r="BC305" i="48"/>
  <c r="AY305" i="48"/>
  <c r="CN304" i="48"/>
  <c r="CL304" i="48"/>
  <c r="CH304" i="48"/>
  <c r="CG304" i="48"/>
  <c r="CC304" i="48"/>
  <c r="CB304" i="48"/>
  <c r="BX304" i="48"/>
  <c r="BW304" i="48"/>
  <c r="BS304" i="48"/>
  <c r="BR304" i="48"/>
  <c r="BN304" i="48"/>
  <c r="BM304" i="48"/>
  <c r="BI304" i="48"/>
  <c r="BH304" i="48"/>
  <c r="BD304" i="48"/>
  <c r="BC304" i="48"/>
  <c r="AY304" i="48"/>
  <c r="CN303" i="48"/>
  <c r="CL303" i="48"/>
  <c r="CH303" i="48"/>
  <c r="CG303" i="48"/>
  <c r="CC303" i="48"/>
  <c r="CB303" i="48"/>
  <c r="BX303" i="48"/>
  <c r="BW303" i="48"/>
  <c r="BS303" i="48"/>
  <c r="BR303" i="48"/>
  <c r="BN303" i="48"/>
  <c r="BM303" i="48"/>
  <c r="BI303" i="48"/>
  <c r="BH303" i="48"/>
  <c r="BD303" i="48"/>
  <c r="BC303" i="48"/>
  <c r="AY303" i="48"/>
  <c r="CN302" i="48"/>
  <c r="CL302" i="48"/>
  <c r="CH302" i="48"/>
  <c r="CG302" i="48"/>
  <c r="CC302" i="48"/>
  <c r="CB302" i="48"/>
  <c r="BX302" i="48"/>
  <c r="BW302" i="48"/>
  <c r="BS302" i="48"/>
  <c r="BR302" i="48"/>
  <c r="BN302" i="48"/>
  <c r="BM302" i="48"/>
  <c r="BI302" i="48"/>
  <c r="BH302" i="48"/>
  <c r="BD302" i="48"/>
  <c r="BC302" i="48"/>
  <c r="AY302" i="48"/>
  <c r="CN301" i="48"/>
  <c r="CL301" i="48"/>
  <c r="CH301" i="48"/>
  <c r="CG301" i="48"/>
  <c r="CC301" i="48"/>
  <c r="CB301" i="48"/>
  <c r="BX301" i="48"/>
  <c r="BW301" i="48"/>
  <c r="BS301" i="48"/>
  <c r="BR301" i="48"/>
  <c r="BN301" i="48"/>
  <c r="BM301" i="48"/>
  <c r="BI301" i="48"/>
  <c r="BH301" i="48"/>
  <c r="BD301" i="48"/>
  <c r="BC301" i="48"/>
  <c r="AY301" i="48"/>
  <c r="CN300" i="48"/>
  <c r="CL300" i="48"/>
  <c r="CH300" i="48"/>
  <c r="CG300" i="48"/>
  <c r="CC300" i="48"/>
  <c r="CB300" i="48"/>
  <c r="BX300" i="48"/>
  <c r="BW300" i="48"/>
  <c r="BS300" i="48"/>
  <c r="BR300" i="48"/>
  <c r="BN300" i="48"/>
  <c r="BM300" i="48"/>
  <c r="BI300" i="48"/>
  <c r="BH300" i="48"/>
  <c r="BD300" i="48"/>
  <c r="BC300" i="48"/>
  <c r="AY300" i="48"/>
  <c r="CN299" i="48"/>
  <c r="CL299" i="48"/>
  <c r="CH299" i="48"/>
  <c r="CG299" i="48"/>
  <c r="CC299" i="48"/>
  <c r="CB299" i="48"/>
  <c r="BX299" i="48"/>
  <c r="BW299" i="48"/>
  <c r="BS299" i="48"/>
  <c r="BR299" i="48"/>
  <c r="BN299" i="48"/>
  <c r="BM299" i="48"/>
  <c r="BI299" i="48"/>
  <c r="BH299" i="48"/>
  <c r="BD299" i="48"/>
  <c r="BC299" i="48"/>
  <c r="AY299" i="48"/>
  <c r="CN298" i="48"/>
  <c r="CL298" i="48"/>
  <c r="CH298" i="48"/>
  <c r="CG298" i="48"/>
  <c r="CC298" i="48"/>
  <c r="CB298" i="48"/>
  <c r="BX298" i="48"/>
  <c r="BW298" i="48"/>
  <c r="BS298" i="48"/>
  <c r="BR298" i="48"/>
  <c r="BN298" i="48"/>
  <c r="BM298" i="48"/>
  <c r="BI298" i="48"/>
  <c r="BH298" i="48"/>
  <c r="BD298" i="48"/>
  <c r="BC298" i="48"/>
  <c r="AY298" i="48"/>
  <c r="CN297" i="48"/>
  <c r="CL297" i="48"/>
  <c r="CH297" i="48"/>
  <c r="CG297" i="48"/>
  <c r="CC297" i="48"/>
  <c r="CB297" i="48"/>
  <c r="BX297" i="48"/>
  <c r="BW297" i="48"/>
  <c r="BS297" i="48"/>
  <c r="BR297" i="48"/>
  <c r="BN297" i="48"/>
  <c r="BM297" i="48"/>
  <c r="BI297" i="48"/>
  <c r="BH297" i="48"/>
  <c r="BD297" i="48"/>
  <c r="BC297" i="48"/>
  <c r="AY297" i="48"/>
  <c r="CN296" i="48"/>
  <c r="CL296" i="48"/>
  <c r="CH296" i="48"/>
  <c r="CG296" i="48"/>
  <c r="CC296" i="48"/>
  <c r="CB296" i="48"/>
  <c r="BX296" i="48"/>
  <c r="BW296" i="48"/>
  <c r="BS296" i="48"/>
  <c r="BR296" i="48"/>
  <c r="BN296" i="48"/>
  <c r="BM296" i="48"/>
  <c r="BI296" i="48"/>
  <c r="BH296" i="48"/>
  <c r="BD296" i="48"/>
  <c r="BC296" i="48"/>
  <c r="AY296" i="48"/>
  <c r="CN295" i="48"/>
  <c r="CL295" i="48"/>
  <c r="CH295" i="48"/>
  <c r="CG295" i="48"/>
  <c r="CC295" i="48"/>
  <c r="CB295" i="48"/>
  <c r="BX295" i="48"/>
  <c r="BW295" i="48"/>
  <c r="BS295" i="48"/>
  <c r="BR295" i="48"/>
  <c r="BN295" i="48"/>
  <c r="BM295" i="48"/>
  <c r="BI295" i="48"/>
  <c r="BH295" i="48"/>
  <c r="BD295" i="48"/>
  <c r="BC295" i="48"/>
  <c r="AY295" i="48"/>
  <c r="CN294" i="48"/>
  <c r="CL294" i="48"/>
  <c r="CH294" i="48"/>
  <c r="CG294" i="48"/>
  <c r="CC294" i="48"/>
  <c r="CB294" i="48"/>
  <c r="BX294" i="48"/>
  <c r="BW294" i="48"/>
  <c r="BS294" i="48"/>
  <c r="BR294" i="48"/>
  <c r="BN294" i="48"/>
  <c r="BM294" i="48"/>
  <c r="BI294" i="48"/>
  <c r="BH294" i="48"/>
  <c r="BD294" i="48"/>
  <c r="BC294" i="48"/>
  <c r="AY294" i="48"/>
  <c r="CN293" i="48"/>
  <c r="CL293" i="48"/>
  <c r="CH293" i="48"/>
  <c r="CG293" i="48"/>
  <c r="CC293" i="48"/>
  <c r="CB293" i="48"/>
  <c r="BX293" i="48"/>
  <c r="BW293" i="48"/>
  <c r="BS293" i="48"/>
  <c r="BR293" i="48"/>
  <c r="BN293" i="48"/>
  <c r="BM293" i="48"/>
  <c r="BI293" i="48"/>
  <c r="BH293" i="48"/>
  <c r="BD293" i="48"/>
  <c r="BC293" i="48"/>
  <c r="AY293" i="48"/>
  <c r="CN292" i="48"/>
  <c r="CL292" i="48"/>
  <c r="CH292" i="48"/>
  <c r="CG292" i="48"/>
  <c r="CC292" i="48"/>
  <c r="CB292" i="48"/>
  <c r="BX292" i="48"/>
  <c r="BW292" i="48"/>
  <c r="BS292" i="48"/>
  <c r="BR292" i="48"/>
  <c r="BN292" i="48"/>
  <c r="BM292" i="48"/>
  <c r="BI292" i="48"/>
  <c r="BH292" i="48"/>
  <c r="BD292" i="48"/>
  <c r="BC292" i="48"/>
  <c r="AY292" i="48"/>
  <c r="CN291" i="48"/>
  <c r="CL291" i="48"/>
  <c r="CH291" i="48"/>
  <c r="CG291" i="48"/>
  <c r="CC291" i="48"/>
  <c r="CB291" i="48"/>
  <c r="BX291" i="48"/>
  <c r="BW291" i="48"/>
  <c r="BS291" i="48"/>
  <c r="BR291" i="48"/>
  <c r="BN291" i="48"/>
  <c r="BM291" i="48"/>
  <c r="BI291" i="48"/>
  <c r="BH291" i="48"/>
  <c r="BD291" i="48"/>
  <c r="BC291" i="48"/>
  <c r="AY291" i="48"/>
  <c r="CN290" i="48"/>
  <c r="CL290" i="48"/>
  <c r="CH290" i="48"/>
  <c r="CG290" i="48"/>
  <c r="CC290" i="48"/>
  <c r="CB290" i="48"/>
  <c r="BX290" i="48"/>
  <c r="BW290" i="48"/>
  <c r="BS290" i="48"/>
  <c r="BR290" i="48"/>
  <c r="BN290" i="48"/>
  <c r="BM290" i="48"/>
  <c r="BI290" i="48"/>
  <c r="BH290" i="48"/>
  <c r="BD290" i="48"/>
  <c r="BC290" i="48"/>
  <c r="AY290" i="48"/>
  <c r="CN289" i="48"/>
  <c r="CL289" i="48"/>
  <c r="CH289" i="48"/>
  <c r="CG289" i="48"/>
  <c r="CC289" i="48"/>
  <c r="CB289" i="48"/>
  <c r="BX289" i="48"/>
  <c r="BW289" i="48"/>
  <c r="BS289" i="48"/>
  <c r="BR289" i="48"/>
  <c r="BN289" i="48"/>
  <c r="BM289" i="48"/>
  <c r="BI289" i="48"/>
  <c r="BH289" i="48"/>
  <c r="BD289" i="48"/>
  <c r="BC289" i="48"/>
  <c r="AY289" i="48"/>
  <c r="CN288" i="48"/>
  <c r="CL288" i="48"/>
  <c r="CH288" i="48"/>
  <c r="CG288" i="48"/>
  <c r="CC288" i="48"/>
  <c r="CB288" i="48"/>
  <c r="BX288" i="48"/>
  <c r="BW288" i="48"/>
  <c r="BS288" i="48"/>
  <c r="BR288" i="48"/>
  <c r="BN288" i="48"/>
  <c r="BM288" i="48"/>
  <c r="BI288" i="48"/>
  <c r="BH288" i="48"/>
  <c r="BD288" i="48"/>
  <c r="BC288" i="48"/>
  <c r="AY288" i="48"/>
  <c r="CN287" i="48"/>
  <c r="CL287" i="48"/>
  <c r="CH287" i="48"/>
  <c r="CG287" i="48"/>
  <c r="CC287" i="48"/>
  <c r="CB287" i="48"/>
  <c r="BX287" i="48"/>
  <c r="BW287" i="48"/>
  <c r="BS287" i="48"/>
  <c r="BR287" i="48"/>
  <c r="BN287" i="48"/>
  <c r="BM287" i="48"/>
  <c r="BI287" i="48"/>
  <c r="BH287" i="48"/>
  <c r="BD287" i="48"/>
  <c r="BC287" i="48"/>
  <c r="AY287" i="48"/>
  <c r="CN286" i="48"/>
  <c r="CL286" i="48"/>
  <c r="CH286" i="48"/>
  <c r="CG286" i="48"/>
  <c r="CC286" i="48"/>
  <c r="CB286" i="48"/>
  <c r="BX286" i="48"/>
  <c r="BW286" i="48"/>
  <c r="BS286" i="48"/>
  <c r="BR286" i="48"/>
  <c r="BN286" i="48"/>
  <c r="BM286" i="48"/>
  <c r="BI286" i="48"/>
  <c r="BH286" i="48"/>
  <c r="BD286" i="48"/>
  <c r="BC286" i="48"/>
  <c r="AY286" i="48"/>
  <c r="CN285" i="48"/>
  <c r="CL285" i="48"/>
  <c r="CH285" i="48"/>
  <c r="CG285" i="48"/>
  <c r="CC285" i="48"/>
  <c r="CB285" i="48"/>
  <c r="BX285" i="48"/>
  <c r="BW285" i="48"/>
  <c r="BS285" i="48"/>
  <c r="BR285" i="48"/>
  <c r="BN285" i="48"/>
  <c r="BM285" i="48"/>
  <c r="BI285" i="48"/>
  <c r="BH285" i="48"/>
  <c r="BD285" i="48"/>
  <c r="BC285" i="48"/>
  <c r="AY285" i="48"/>
  <c r="CN284" i="48"/>
  <c r="CL284" i="48"/>
  <c r="CH284" i="48"/>
  <c r="CG284" i="48"/>
  <c r="CC284" i="48"/>
  <c r="CB284" i="48"/>
  <c r="BX284" i="48"/>
  <c r="BW284" i="48"/>
  <c r="BS284" i="48"/>
  <c r="BR284" i="48"/>
  <c r="BN284" i="48"/>
  <c r="BM284" i="48"/>
  <c r="BI284" i="48"/>
  <c r="BH284" i="48"/>
  <c r="BD284" i="48"/>
  <c r="BC284" i="48"/>
  <c r="AY284" i="48"/>
  <c r="CN283" i="48"/>
  <c r="CL283" i="48"/>
  <c r="CH283" i="48"/>
  <c r="CG283" i="48"/>
  <c r="CC283" i="48"/>
  <c r="CB283" i="48"/>
  <c r="BX283" i="48"/>
  <c r="BW283" i="48"/>
  <c r="BS283" i="48"/>
  <c r="BR283" i="48"/>
  <c r="BN283" i="48"/>
  <c r="BM283" i="48"/>
  <c r="BI283" i="48"/>
  <c r="BH283" i="48"/>
  <c r="BD283" i="48"/>
  <c r="BC283" i="48"/>
  <c r="AY283" i="48"/>
  <c r="CN282" i="48"/>
  <c r="CL282" i="48"/>
  <c r="CH282" i="48"/>
  <c r="CG282" i="48"/>
  <c r="CC282" i="48"/>
  <c r="CB282" i="48"/>
  <c r="BX282" i="48"/>
  <c r="BW282" i="48"/>
  <c r="BS282" i="48"/>
  <c r="BR282" i="48"/>
  <c r="BN282" i="48"/>
  <c r="BM282" i="48"/>
  <c r="BI282" i="48"/>
  <c r="BH282" i="48"/>
  <c r="BD282" i="48"/>
  <c r="BC282" i="48"/>
  <c r="AY282" i="48"/>
  <c r="CN281" i="48"/>
  <c r="CL281" i="48"/>
  <c r="CH281" i="48"/>
  <c r="CG281" i="48"/>
  <c r="CC281" i="48"/>
  <c r="CB281" i="48"/>
  <c r="BX281" i="48"/>
  <c r="BW281" i="48"/>
  <c r="BS281" i="48"/>
  <c r="BR281" i="48"/>
  <c r="BN281" i="48"/>
  <c r="BM281" i="48"/>
  <c r="BI281" i="48"/>
  <c r="BH281" i="48"/>
  <c r="BD281" i="48"/>
  <c r="BC281" i="48"/>
  <c r="AY281" i="48"/>
  <c r="CN280" i="48"/>
  <c r="CL280" i="48"/>
  <c r="CH280" i="48"/>
  <c r="CG280" i="48"/>
  <c r="CC280" i="48"/>
  <c r="CB280" i="48"/>
  <c r="BX280" i="48"/>
  <c r="BW280" i="48"/>
  <c r="BS280" i="48"/>
  <c r="BR280" i="48"/>
  <c r="BN280" i="48"/>
  <c r="BM280" i="48"/>
  <c r="BI280" i="48"/>
  <c r="BH280" i="48"/>
  <c r="BD280" i="48"/>
  <c r="BC280" i="48"/>
  <c r="AY280" i="48"/>
  <c r="CN279" i="48"/>
  <c r="CL279" i="48"/>
  <c r="CH279" i="48"/>
  <c r="CG279" i="48"/>
  <c r="CC279" i="48"/>
  <c r="CB279" i="48"/>
  <c r="BX279" i="48"/>
  <c r="BW279" i="48"/>
  <c r="BS279" i="48"/>
  <c r="BR279" i="48"/>
  <c r="BN279" i="48"/>
  <c r="BM279" i="48"/>
  <c r="BI279" i="48"/>
  <c r="BH279" i="48"/>
  <c r="BD279" i="48"/>
  <c r="BC279" i="48"/>
  <c r="AY279" i="48"/>
  <c r="CN278" i="48"/>
  <c r="CL278" i="48"/>
  <c r="CH278" i="48"/>
  <c r="CG278" i="48"/>
  <c r="CC278" i="48"/>
  <c r="CB278" i="48"/>
  <c r="BX278" i="48"/>
  <c r="BW278" i="48"/>
  <c r="BS278" i="48"/>
  <c r="BR278" i="48"/>
  <c r="BN278" i="48"/>
  <c r="BM278" i="48"/>
  <c r="BI278" i="48"/>
  <c r="BH278" i="48"/>
  <c r="BD278" i="48"/>
  <c r="BC278" i="48"/>
  <c r="AY278" i="48"/>
  <c r="CN277" i="48"/>
  <c r="CL277" i="48"/>
  <c r="CH277" i="48"/>
  <c r="CG277" i="48"/>
  <c r="CC277" i="48"/>
  <c r="CB277" i="48"/>
  <c r="BX277" i="48"/>
  <c r="BW277" i="48"/>
  <c r="BS277" i="48"/>
  <c r="BR277" i="48"/>
  <c r="BN277" i="48"/>
  <c r="BM277" i="48"/>
  <c r="BI277" i="48"/>
  <c r="BH277" i="48"/>
  <c r="BD277" i="48"/>
  <c r="BC277" i="48"/>
  <c r="AY277" i="48"/>
  <c r="CN276" i="48"/>
  <c r="CL276" i="48"/>
  <c r="CH276" i="48"/>
  <c r="CG276" i="48"/>
  <c r="CC276" i="48"/>
  <c r="CB276" i="48"/>
  <c r="BX276" i="48"/>
  <c r="BW276" i="48"/>
  <c r="BS276" i="48"/>
  <c r="BR276" i="48"/>
  <c r="BN276" i="48"/>
  <c r="BM276" i="48"/>
  <c r="BI276" i="48"/>
  <c r="BH276" i="48"/>
  <c r="BD276" i="48"/>
  <c r="BC276" i="48"/>
  <c r="AY276" i="48"/>
  <c r="CN275" i="48"/>
  <c r="CL275" i="48"/>
  <c r="CH275" i="48"/>
  <c r="CG275" i="48"/>
  <c r="CC275" i="48"/>
  <c r="CB275" i="48"/>
  <c r="BX275" i="48"/>
  <c r="BW275" i="48"/>
  <c r="BS275" i="48"/>
  <c r="BR275" i="48"/>
  <c r="BN275" i="48"/>
  <c r="BM275" i="48"/>
  <c r="BI275" i="48"/>
  <c r="BH275" i="48"/>
  <c r="BD275" i="48"/>
  <c r="BC275" i="48"/>
  <c r="AY275" i="48"/>
  <c r="CN274" i="48"/>
  <c r="CL274" i="48"/>
  <c r="CP274" i="48" s="1"/>
  <c r="CH274" i="48"/>
  <c r="CG274" i="48"/>
  <c r="CC274" i="48"/>
  <c r="CB274" i="48"/>
  <c r="BX274" i="48"/>
  <c r="BW274" i="48"/>
  <c r="BS274" i="48"/>
  <c r="BR274" i="48"/>
  <c r="BN274" i="48"/>
  <c r="BM274" i="48"/>
  <c r="BI274" i="48"/>
  <c r="BH274" i="48"/>
  <c r="BD274" i="48"/>
  <c r="BC274" i="48"/>
  <c r="AY274" i="48"/>
  <c r="CN273" i="48"/>
  <c r="CL273" i="48"/>
  <c r="CH273" i="48"/>
  <c r="CG273" i="48"/>
  <c r="CC273" i="48"/>
  <c r="CB273" i="48"/>
  <c r="BX273" i="48"/>
  <c r="BW273" i="48"/>
  <c r="BS273" i="48"/>
  <c r="BR273" i="48"/>
  <c r="BN273" i="48"/>
  <c r="BM273" i="48"/>
  <c r="BI273" i="48"/>
  <c r="BH273" i="48"/>
  <c r="BD273" i="48"/>
  <c r="BC273" i="48"/>
  <c r="AY273" i="48"/>
  <c r="CN272" i="48"/>
  <c r="CL272" i="48"/>
  <c r="CH272" i="48"/>
  <c r="CG272" i="48"/>
  <c r="CC272" i="48"/>
  <c r="CB272" i="48"/>
  <c r="BX272" i="48"/>
  <c r="BW272" i="48"/>
  <c r="BS272" i="48"/>
  <c r="BR272" i="48"/>
  <c r="BN272" i="48"/>
  <c r="BM272" i="48"/>
  <c r="BI272" i="48"/>
  <c r="BH272" i="48"/>
  <c r="BD272" i="48"/>
  <c r="BC272" i="48"/>
  <c r="AY272" i="48"/>
  <c r="CN271" i="48"/>
  <c r="CL271" i="48"/>
  <c r="CH271" i="48"/>
  <c r="CG271" i="48"/>
  <c r="CC271" i="48"/>
  <c r="CB271" i="48"/>
  <c r="BX271" i="48"/>
  <c r="BW271" i="48"/>
  <c r="BS271" i="48"/>
  <c r="BR271" i="48"/>
  <c r="BN271" i="48"/>
  <c r="BM271" i="48"/>
  <c r="BI271" i="48"/>
  <c r="BH271" i="48"/>
  <c r="BD271" i="48"/>
  <c r="BC271" i="48"/>
  <c r="AY271" i="48"/>
  <c r="CN270" i="48"/>
  <c r="CL270" i="48"/>
  <c r="CH270" i="48"/>
  <c r="CG270" i="48"/>
  <c r="CC270" i="48"/>
  <c r="CB270" i="48"/>
  <c r="BX270" i="48"/>
  <c r="BW270" i="48"/>
  <c r="BS270" i="48"/>
  <c r="BR270" i="48"/>
  <c r="BN270" i="48"/>
  <c r="BM270" i="48"/>
  <c r="BI270" i="48"/>
  <c r="BH270" i="48"/>
  <c r="BD270" i="48"/>
  <c r="BC270" i="48"/>
  <c r="AY270" i="48"/>
  <c r="CN269" i="48"/>
  <c r="CL269" i="48"/>
  <c r="CH269" i="48"/>
  <c r="CG269" i="48"/>
  <c r="CC269" i="48"/>
  <c r="CB269" i="48"/>
  <c r="BX269" i="48"/>
  <c r="BW269" i="48"/>
  <c r="BS269" i="48"/>
  <c r="BR269" i="48"/>
  <c r="BN269" i="48"/>
  <c r="BM269" i="48"/>
  <c r="BI269" i="48"/>
  <c r="BH269" i="48"/>
  <c r="BD269" i="48"/>
  <c r="BC269" i="48"/>
  <c r="AY269" i="48"/>
  <c r="CN268" i="48"/>
  <c r="CL268" i="48"/>
  <c r="CH268" i="48"/>
  <c r="CG268" i="48"/>
  <c r="CC268" i="48"/>
  <c r="CB268" i="48"/>
  <c r="BX268" i="48"/>
  <c r="BW268" i="48"/>
  <c r="BS268" i="48"/>
  <c r="BR268" i="48"/>
  <c r="BN268" i="48"/>
  <c r="BM268" i="48"/>
  <c r="BI268" i="48"/>
  <c r="BH268" i="48"/>
  <c r="BD268" i="48"/>
  <c r="BC268" i="48"/>
  <c r="AY268" i="48"/>
  <c r="CN267" i="48"/>
  <c r="CL267" i="48"/>
  <c r="CH267" i="48"/>
  <c r="CG267" i="48"/>
  <c r="CC267" i="48"/>
  <c r="CB267" i="48"/>
  <c r="BX267" i="48"/>
  <c r="BW267" i="48"/>
  <c r="BS267" i="48"/>
  <c r="BR267" i="48"/>
  <c r="BN267" i="48"/>
  <c r="BM267" i="48"/>
  <c r="BI267" i="48"/>
  <c r="BH267" i="48"/>
  <c r="BD267" i="48"/>
  <c r="BC267" i="48"/>
  <c r="AY267" i="48"/>
  <c r="CN266" i="48"/>
  <c r="CL266" i="48"/>
  <c r="CH266" i="48"/>
  <c r="CG266" i="48"/>
  <c r="CC266" i="48"/>
  <c r="CB266" i="48"/>
  <c r="BX266" i="48"/>
  <c r="BW266" i="48"/>
  <c r="BS266" i="48"/>
  <c r="BR266" i="48"/>
  <c r="BN266" i="48"/>
  <c r="BM266" i="48"/>
  <c r="BI266" i="48"/>
  <c r="BH266" i="48"/>
  <c r="BD266" i="48"/>
  <c r="BC266" i="48"/>
  <c r="AY266" i="48"/>
  <c r="CN265" i="48"/>
  <c r="CL265" i="48"/>
  <c r="CH265" i="48"/>
  <c r="CG265" i="48"/>
  <c r="CC265" i="48"/>
  <c r="CB265" i="48"/>
  <c r="BX265" i="48"/>
  <c r="BW265" i="48"/>
  <c r="BS265" i="48"/>
  <c r="BR265" i="48"/>
  <c r="BN265" i="48"/>
  <c r="BM265" i="48"/>
  <c r="BI265" i="48"/>
  <c r="BH265" i="48"/>
  <c r="BD265" i="48"/>
  <c r="BC265" i="48"/>
  <c r="AY265" i="48"/>
  <c r="CN264" i="48"/>
  <c r="CL264" i="48"/>
  <c r="CH264" i="48"/>
  <c r="CG264" i="48"/>
  <c r="CC264" i="48"/>
  <c r="CB264" i="48"/>
  <c r="BX264" i="48"/>
  <c r="BW264" i="48"/>
  <c r="BS264" i="48"/>
  <c r="BR264" i="48"/>
  <c r="BN264" i="48"/>
  <c r="BM264" i="48"/>
  <c r="BI264" i="48"/>
  <c r="BH264" i="48"/>
  <c r="BD264" i="48"/>
  <c r="BC264" i="48"/>
  <c r="AY264" i="48"/>
  <c r="CN263" i="48"/>
  <c r="CL263" i="48"/>
  <c r="CH263" i="48"/>
  <c r="CG263" i="48"/>
  <c r="CC263" i="48"/>
  <c r="CB263" i="48"/>
  <c r="BX263" i="48"/>
  <c r="BW263" i="48"/>
  <c r="BS263" i="48"/>
  <c r="BR263" i="48"/>
  <c r="BN263" i="48"/>
  <c r="BM263" i="48"/>
  <c r="BI263" i="48"/>
  <c r="BH263" i="48"/>
  <c r="BD263" i="48"/>
  <c r="BC263" i="48"/>
  <c r="AY263" i="48"/>
  <c r="CN262" i="48"/>
  <c r="CL262" i="48"/>
  <c r="CH262" i="48"/>
  <c r="CG262" i="48"/>
  <c r="CC262" i="48"/>
  <c r="CB262" i="48"/>
  <c r="BX262" i="48"/>
  <c r="BW262" i="48"/>
  <c r="BS262" i="48"/>
  <c r="BR262" i="48"/>
  <c r="BN262" i="48"/>
  <c r="BM262" i="48"/>
  <c r="BI262" i="48"/>
  <c r="BH262" i="48"/>
  <c r="BD262" i="48"/>
  <c r="BC262" i="48"/>
  <c r="AY262" i="48"/>
  <c r="CN261" i="48"/>
  <c r="CL261" i="48"/>
  <c r="CH261" i="48"/>
  <c r="CG261" i="48"/>
  <c r="CC261" i="48"/>
  <c r="CB261" i="48"/>
  <c r="BX261" i="48"/>
  <c r="BW261" i="48"/>
  <c r="BS261" i="48"/>
  <c r="BR261" i="48"/>
  <c r="BN261" i="48"/>
  <c r="BM261" i="48"/>
  <c r="BI261" i="48"/>
  <c r="BH261" i="48"/>
  <c r="BD261" i="48"/>
  <c r="BC261" i="48"/>
  <c r="AY261" i="48"/>
  <c r="CN260" i="48"/>
  <c r="CL260" i="48"/>
  <c r="CH260" i="48"/>
  <c r="CG260" i="48"/>
  <c r="CC260" i="48"/>
  <c r="CB260" i="48"/>
  <c r="BX260" i="48"/>
  <c r="BW260" i="48"/>
  <c r="BS260" i="48"/>
  <c r="BR260" i="48"/>
  <c r="BN260" i="48"/>
  <c r="BM260" i="48"/>
  <c r="BI260" i="48"/>
  <c r="BH260" i="48"/>
  <c r="BD260" i="48"/>
  <c r="BC260" i="48"/>
  <c r="AY260" i="48"/>
  <c r="CN259" i="48"/>
  <c r="CL259" i="48"/>
  <c r="CH259" i="48"/>
  <c r="CG259" i="48"/>
  <c r="CC259" i="48"/>
  <c r="CB259" i="48"/>
  <c r="BX259" i="48"/>
  <c r="BW259" i="48"/>
  <c r="BS259" i="48"/>
  <c r="BR259" i="48"/>
  <c r="BN259" i="48"/>
  <c r="BM259" i="48"/>
  <c r="BI259" i="48"/>
  <c r="BH259" i="48"/>
  <c r="BD259" i="48"/>
  <c r="BC259" i="48"/>
  <c r="AY259" i="48"/>
  <c r="CN258" i="48"/>
  <c r="CL258" i="48"/>
  <c r="CH258" i="48"/>
  <c r="CG258" i="48"/>
  <c r="CC258" i="48"/>
  <c r="CB258" i="48"/>
  <c r="BX258" i="48"/>
  <c r="BW258" i="48"/>
  <c r="BS258" i="48"/>
  <c r="BR258" i="48"/>
  <c r="BN258" i="48"/>
  <c r="BM258" i="48"/>
  <c r="BI258" i="48"/>
  <c r="BH258" i="48"/>
  <c r="BD258" i="48"/>
  <c r="BC258" i="48"/>
  <c r="AY258" i="48"/>
  <c r="AY257" i="48"/>
  <c r="AY256" i="48"/>
  <c r="AY255" i="48"/>
  <c r="AY254" i="48"/>
  <c r="AY253" i="48"/>
  <c r="AW253" i="48"/>
  <c r="D254" i="48"/>
  <c r="CN232" i="48"/>
  <c r="CL232" i="48"/>
  <c r="CH232" i="48"/>
  <c r="CG232" i="48"/>
  <c r="CC232" i="48"/>
  <c r="CB232" i="48"/>
  <c r="BX232" i="48"/>
  <c r="BW232" i="48"/>
  <c r="BS232" i="48"/>
  <c r="BR232" i="48"/>
  <c r="BN232" i="48"/>
  <c r="BM232" i="48"/>
  <c r="BI232" i="48"/>
  <c r="BH232" i="48"/>
  <c r="BD232" i="48"/>
  <c r="BC232" i="48"/>
  <c r="AY232" i="48"/>
  <c r="CN231" i="48"/>
  <c r="CL231" i="48"/>
  <c r="CH231" i="48"/>
  <c r="CG231" i="48"/>
  <c r="CC231" i="48"/>
  <c r="CB231" i="48"/>
  <c r="BX231" i="48"/>
  <c r="BW231" i="48"/>
  <c r="BS231" i="48"/>
  <c r="BR231" i="48"/>
  <c r="BN231" i="48"/>
  <c r="BM231" i="48"/>
  <c r="BI231" i="48"/>
  <c r="BH231" i="48"/>
  <c r="BD231" i="48"/>
  <c r="BC231" i="48"/>
  <c r="AY231" i="48"/>
  <c r="CN230" i="48"/>
  <c r="CL230" i="48"/>
  <c r="CH230" i="48"/>
  <c r="CG230" i="48"/>
  <c r="CC230" i="48"/>
  <c r="CB230" i="48"/>
  <c r="BX230" i="48"/>
  <c r="BW230" i="48"/>
  <c r="BS230" i="48"/>
  <c r="BR230" i="48"/>
  <c r="BN230" i="48"/>
  <c r="BM230" i="48"/>
  <c r="BI230" i="48"/>
  <c r="BH230" i="48"/>
  <c r="BD230" i="48"/>
  <c r="BC230" i="48"/>
  <c r="AY230" i="48"/>
  <c r="CN229" i="48"/>
  <c r="CL229" i="48"/>
  <c r="CH229" i="48"/>
  <c r="CG229" i="48"/>
  <c r="CC229" i="48"/>
  <c r="CB229" i="48"/>
  <c r="BX229" i="48"/>
  <c r="BW229" i="48"/>
  <c r="BS229" i="48"/>
  <c r="BR229" i="48"/>
  <c r="BN229" i="48"/>
  <c r="BM229" i="48"/>
  <c r="BI229" i="48"/>
  <c r="BH229" i="48"/>
  <c r="BD229" i="48"/>
  <c r="BC229" i="48"/>
  <c r="AY229" i="48"/>
  <c r="CN228" i="48"/>
  <c r="CL228" i="48"/>
  <c r="CH228" i="48"/>
  <c r="CG228" i="48"/>
  <c r="CC228" i="48"/>
  <c r="CB228" i="48"/>
  <c r="BX228" i="48"/>
  <c r="BW228" i="48"/>
  <c r="BS228" i="48"/>
  <c r="BR228" i="48"/>
  <c r="BN228" i="48"/>
  <c r="BM228" i="48"/>
  <c r="BI228" i="48"/>
  <c r="BH228" i="48"/>
  <c r="BD228" i="48"/>
  <c r="BC228" i="48"/>
  <c r="AY228" i="48"/>
  <c r="CN227" i="48"/>
  <c r="CL227" i="48"/>
  <c r="CH227" i="48"/>
  <c r="CG227" i="48"/>
  <c r="CC227" i="48"/>
  <c r="CB227" i="48"/>
  <c r="BX227" i="48"/>
  <c r="BW227" i="48"/>
  <c r="BS227" i="48"/>
  <c r="BR227" i="48"/>
  <c r="BN227" i="48"/>
  <c r="BM227" i="48"/>
  <c r="BI227" i="48"/>
  <c r="BH227" i="48"/>
  <c r="BD227" i="48"/>
  <c r="BC227" i="48"/>
  <c r="AY227" i="48"/>
  <c r="CN226" i="48"/>
  <c r="CL226" i="48"/>
  <c r="CH226" i="48"/>
  <c r="CG226" i="48"/>
  <c r="CC226" i="48"/>
  <c r="CB226" i="48"/>
  <c r="BX226" i="48"/>
  <c r="BW226" i="48"/>
  <c r="BS226" i="48"/>
  <c r="BR226" i="48"/>
  <c r="BN226" i="48"/>
  <c r="BM226" i="48"/>
  <c r="BI226" i="48"/>
  <c r="BH226" i="48"/>
  <c r="BD226" i="48"/>
  <c r="BC226" i="48"/>
  <c r="AY226" i="48"/>
  <c r="CN225" i="48"/>
  <c r="CL225" i="48"/>
  <c r="CH225" i="48"/>
  <c r="CG225" i="48"/>
  <c r="CC225" i="48"/>
  <c r="CB225" i="48"/>
  <c r="BX225" i="48"/>
  <c r="BW225" i="48"/>
  <c r="BS225" i="48"/>
  <c r="BR225" i="48"/>
  <c r="BN225" i="48"/>
  <c r="BM225" i="48"/>
  <c r="BI225" i="48"/>
  <c r="BH225" i="48"/>
  <c r="BD225" i="48"/>
  <c r="BC225" i="48"/>
  <c r="AY225" i="48"/>
  <c r="CN224" i="48"/>
  <c r="CL224" i="48"/>
  <c r="CH224" i="48"/>
  <c r="CG224" i="48"/>
  <c r="CC224" i="48"/>
  <c r="CB224" i="48"/>
  <c r="BX224" i="48"/>
  <c r="BW224" i="48"/>
  <c r="BS224" i="48"/>
  <c r="BR224" i="48"/>
  <c r="BN224" i="48"/>
  <c r="BM224" i="48"/>
  <c r="BI224" i="48"/>
  <c r="BH224" i="48"/>
  <c r="BD224" i="48"/>
  <c r="BC224" i="48"/>
  <c r="AY224" i="48"/>
  <c r="CN223" i="48"/>
  <c r="CL223" i="48"/>
  <c r="CH223" i="48"/>
  <c r="CG223" i="48"/>
  <c r="CC223" i="48"/>
  <c r="CB223" i="48"/>
  <c r="BX223" i="48"/>
  <c r="BW223" i="48"/>
  <c r="BS223" i="48"/>
  <c r="BR223" i="48"/>
  <c r="BN223" i="48"/>
  <c r="BM223" i="48"/>
  <c r="BI223" i="48"/>
  <c r="BH223" i="48"/>
  <c r="BD223" i="48"/>
  <c r="BC223" i="48"/>
  <c r="AY223" i="48"/>
  <c r="CN222" i="48"/>
  <c r="CL222" i="48"/>
  <c r="CH222" i="48"/>
  <c r="CG222" i="48"/>
  <c r="CC222" i="48"/>
  <c r="CB222" i="48"/>
  <c r="BX222" i="48"/>
  <c r="BW222" i="48"/>
  <c r="BS222" i="48"/>
  <c r="BR222" i="48"/>
  <c r="BN222" i="48"/>
  <c r="BM222" i="48"/>
  <c r="BI222" i="48"/>
  <c r="BH222" i="48"/>
  <c r="BD222" i="48"/>
  <c r="BC222" i="48"/>
  <c r="AY222" i="48"/>
  <c r="CN221" i="48"/>
  <c r="CL221" i="48"/>
  <c r="CH221" i="48"/>
  <c r="CG221" i="48"/>
  <c r="CC221" i="48"/>
  <c r="CB221" i="48"/>
  <c r="BX221" i="48"/>
  <c r="BW221" i="48"/>
  <c r="BS221" i="48"/>
  <c r="BR221" i="48"/>
  <c r="BN221" i="48"/>
  <c r="BM221" i="48"/>
  <c r="BI221" i="48"/>
  <c r="BH221" i="48"/>
  <c r="BD221" i="48"/>
  <c r="BC221" i="48"/>
  <c r="AY221" i="48"/>
  <c r="CN220" i="48"/>
  <c r="CL220" i="48"/>
  <c r="CH220" i="48"/>
  <c r="CG220" i="48"/>
  <c r="CC220" i="48"/>
  <c r="CB220" i="48"/>
  <c r="BX220" i="48"/>
  <c r="BW220" i="48"/>
  <c r="BS220" i="48"/>
  <c r="BR220" i="48"/>
  <c r="BN220" i="48"/>
  <c r="BM220" i="48"/>
  <c r="BI220" i="48"/>
  <c r="BH220" i="48"/>
  <c r="BD220" i="48"/>
  <c r="BC220" i="48"/>
  <c r="AY220" i="48"/>
  <c r="CN219" i="48"/>
  <c r="CL219" i="48"/>
  <c r="CH219" i="48"/>
  <c r="CG219" i="48"/>
  <c r="CC219" i="48"/>
  <c r="CB219" i="48"/>
  <c r="BX219" i="48"/>
  <c r="BW219" i="48"/>
  <c r="BS219" i="48"/>
  <c r="BR219" i="48"/>
  <c r="BN219" i="48"/>
  <c r="BM219" i="48"/>
  <c r="BI219" i="48"/>
  <c r="BH219" i="48"/>
  <c r="BD219" i="48"/>
  <c r="BC219" i="48"/>
  <c r="AY219" i="48"/>
  <c r="CN218" i="48"/>
  <c r="CL218" i="48"/>
  <c r="CH218" i="48"/>
  <c r="CG218" i="48"/>
  <c r="CC218" i="48"/>
  <c r="CB218" i="48"/>
  <c r="BX218" i="48"/>
  <c r="BW218" i="48"/>
  <c r="BS218" i="48"/>
  <c r="BR218" i="48"/>
  <c r="BN218" i="48"/>
  <c r="BM218" i="48"/>
  <c r="BI218" i="48"/>
  <c r="BH218" i="48"/>
  <c r="BD218" i="48"/>
  <c r="BC218" i="48"/>
  <c r="AY218" i="48"/>
  <c r="CN217" i="48"/>
  <c r="CL217" i="48"/>
  <c r="CH217" i="48"/>
  <c r="CG217" i="48"/>
  <c r="CC217" i="48"/>
  <c r="CB217" i="48"/>
  <c r="BX217" i="48"/>
  <c r="BW217" i="48"/>
  <c r="BS217" i="48"/>
  <c r="BR217" i="48"/>
  <c r="BN217" i="48"/>
  <c r="BM217" i="48"/>
  <c r="BI217" i="48"/>
  <c r="BH217" i="48"/>
  <c r="BD217" i="48"/>
  <c r="BC217" i="48"/>
  <c r="AY217" i="48"/>
  <c r="CN216" i="48"/>
  <c r="CL216" i="48"/>
  <c r="CH216" i="48"/>
  <c r="CG216" i="48"/>
  <c r="CC216" i="48"/>
  <c r="CB216" i="48"/>
  <c r="BX216" i="48"/>
  <c r="BW216" i="48"/>
  <c r="BS216" i="48"/>
  <c r="BR216" i="48"/>
  <c r="BN216" i="48"/>
  <c r="BM216" i="48"/>
  <c r="BI216" i="48"/>
  <c r="BH216" i="48"/>
  <c r="BD216" i="48"/>
  <c r="BC216" i="48"/>
  <c r="AY216" i="48"/>
  <c r="CN215" i="48"/>
  <c r="CL215" i="48"/>
  <c r="CH215" i="48"/>
  <c r="CG215" i="48"/>
  <c r="CC215" i="48"/>
  <c r="CB215" i="48"/>
  <c r="BX215" i="48"/>
  <c r="BW215" i="48"/>
  <c r="BS215" i="48"/>
  <c r="BR215" i="48"/>
  <c r="BN215" i="48"/>
  <c r="BM215" i="48"/>
  <c r="BI215" i="48"/>
  <c r="BH215" i="48"/>
  <c r="BD215" i="48"/>
  <c r="BC215" i="48"/>
  <c r="AY215" i="48"/>
  <c r="CN214" i="48"/>
  <c r="CL214" i="48"/>
  <c r="CH214" i="48"/>
  <c r="CG214" i="48"/>
  <c r="CC214" i="48"/>
  <c r="CB214" i="48"/>
  <c r="BX214" i="48"/>
  <c r="BW214" i="48"/>
  <c r="BS214" i="48"/>
  <c r="BR214" i="48"/>
  <c r="BN214" i="48"/>
  <c r="BM214" i="48"/>
  <c r="BI214" i="48"/>
  <c r="BH214" i="48"/>
  <c r="BD214" i="48"/>
  <c r="BC214" i="48"/>
  <c r="BE214" i="48" s="1"/>
  <c r="AY214" i="48"/>
  <c r="CN213" i="48"/>
  <c r="CL213" i="48"/>
  <c r="CH213" i="48"/>
  <c r="CG213" i="48"/>
  <c r="CC213" i="48"/>
  <c r="CB213" i="48"/>
  <c r="BX213" i="48"/>
  <c r="BW213" i="48"/>
  <c r="BS213" i="48"/>
  <c r="BR213" i="48"/>
  <c r="BN213" i="48"/>
  <c r="BM213" i="48"/>
  <c r="BI213" i="48"/>
  <c r="BH213" i="48"/>
  <c r="BD213" i="48"/>
  <c r="BC213" i="48"/>
  <c r="AY213" i="48"/>
  <c r="CN212" i="48"/>
  <c r="CL212" i="48"/>
  <c r="CH212" i="48"/>
  <c r="CG212" i="48"/>
  <c r="CC212" i="48"/>
  <c r="CB212" i="48"/>
  <c r="BX212" i="48"/>
  <c r="BW212" i="48"/>
  <c r="BS212" i="48"/>
  <c r="BR212" i="48"/>
  <c r="BN212" i="48"/>
  <c r="BM212" i="48"/>
  <c r="BI212" i="48"/>
  <c r="BH212" i="48"/>
  <c r="BD212" i="48"/>
  <c r="BC212" i="48"/>
  <c r="AY212" i="48"/>
  <c r="CN211" i="48"/>
  <c r="CL211" i="48"/>
  <c r="CH211" i="48"/>
  <c r="CG211" i="48"/>
  <c r="CC211" i="48"/>
  <c r="CB211" i="48"/>
  <c r="BX211" i="48"/>
  <c r="BW211" i="48"/>
  <c r="BS211" i="48"/>
  <c r="BR211" i="48"/>
  <c r="BN211" i="48"/>
  <c r="BM211" i="48"/>
  <c r="BI211" i="48"/>
  <c r="BH211" i="48"/>
  <c r="BD211" i="48"/>
  <c r="BC211" i="48"/>
  <c r="AY211" i="48"/>
  <c r="CN210" i="48"/>
  <c r="CL210" i="48"/>
  <c r="CH210" i="48"/>
  <c r="CG210" i="48"/>
  <c r="CC210" i="48"/>
  <c r="CB210" i="48"/>
  <c r="BX210" i="48"/>
  <c r="BW210" i="48"/>
  <c r="BS210" i="48"/>
  <c r="BR210" i="48"/>
  <c r="BN210" i="48"/>
  <c r="BM210" i="48"/>
  <c r="BI210" i="48"/>
  <c r="BH210" i="48"/>
  <c r="BD210" i="48"/>
  <c r="BC210" i="48"/>
  <c r="AY210" i="48"/>
  <c r="CN209" i="48"/>
  <c r="CL209" i="48"/>
  <c r="CH209" i="48"/>
  <c r="CG209" i="48"/>
  <c r="CC209" i="48"/>
  <c r="CB209" i="48"/>
  <c r="BX209" i="48"/>
  <c r="BW209" i="48"/>
  <c r="BS209" i="48"/>
  <c r="BR209" i="48"/>
  <c r="BN209" i="48"/>
  <c r="BM209" i="48"/>
  <c r="BI209" i="48"/>
  <c r="BH209" i="48"/>
  <c r="BD209" i="48"/>
  <c r="BC209" i="48"/>
  <c r="AY209" i="48"/>
  <c r="CN208" i="48"/>
  <c r="CL208" i="48"/>
  <c r="CP208" i="48" s="1"/>
  <c r="CH208" i="48"/>
  <c r="CG208" i="48"/>
  <c r="CC208" i="48"/>
  <c r="CB208" i="48"/>
  <c r="BX208" i="48"/>
  <c r="BW208" i="48"/>
  <c r="BS208" i="48"/>
  <c r="BR208" i="48"/>
  <c r="BN208" i="48"/>
  <c r="BM208" i="48"/>
  <c r="BI208" i="48"/>
  <c r="BH208" i="48"/>
  <c r="BD208" i="48"/>
  <c r="BC208" i="48"/>
  <c r="AY208" i="48"/>
  <c r="CN207" i="48"/>
  <c r="CL207" i="48"/>
  <c r="CH207" i="48"/>
  <c r="CG207" i="48"/>
  <c r="CC207" i="48"/>
  <c r="CB207" i="48"/>
  <c r="BX207" i="48"/>
  <c r="BW207" i="48"/>
  <c r="BS207" i="48"/>
  <c r="BR207" i="48"/>
  <c r="BN207" i="48"/>
  <c r="BM207" i="48"/>
  <c r="BI207" i="48"/>
  <c r="BH207" i="48"/>
  <c r="BD207" i="48"/>
  <c r="BC207" i="48"/>
  <c r="AY207" i="48"/>
  <c r="CN206" i="48"/>
  <c r="CL206" i="48"/>
  <c r="CH206" i="48"/>
  <c r="CG206" i="48"/>
  <c r="CC206" i="48"/>
  <c r="CB206" i="48"/>
  <c r="BX206" i="48"/>
  <c r="BW206" i="48"/>
  <c r="BS206" i="48"/>
  <c r="BR206" i="48"/>
  <c r="BN206" i="48"/>
  <c r="BM206" i="48"/>
  <c r="BI206" i="48"/>
  <c r="BH206" i="48"/>
  <c r="BD206" i="48"/>
  <c r="BC206" i="48"/>
  <c r="AY206" i="48"/>
  <c r="CN205" i="48"/>
  <c r="CL205" i="48"/>
  <c r="CH205" i="48"/>
  <c r="CG205" i="48"/>
  <c r="CC205" i="48"/>
  <c r="CB205" i="48"/>
  <c r="BX205" i="48"/>
  <c r="BW205" i="48"/>
  <c r="BS205" i="48"/>
  <c r="BR205" i="48"/>
  <c r="BN205" i="48"/>
  <c r="BM205" i="48"/>
  <c r="BI205" i="48"/>
  <c r="BH205" i="48"/>
  <c r="BD205" i="48"/>
  <c r="BC205" i="48"/>
  <c r="AY205" i="48"/>
  <c r="CN204" i="48"/>
  <c r="CL204" i="48"/>
  <c r="CH204" i="48"/>
  <c r="CG204" i="48"/>
  <c r="CC204" i="48"/>
  <c r="CB204" i="48"/>
  <c r="BX204" i="48"/>
  <c r="BW204" i="48"/>
  <c r="BS204" i="48"/>
  <c r="BR204" i="48"/>
  <c r="BN204" i="48"/>
  <c r="BM204" i="48"/>
  <c r="BI204" i="48"/>
  <c r="BH204" i="48"/>
  <c r="BD204" i="48"/>
  <c r="BC204" i="48"/>
  <c r="AY204" i="48"/>
  <c r="CN203" i="48"/>
  <c r="CL203" i="48"/>
  <c r="CH203" i="48"/>
  <c r="CG203" i="48"/>
  <c r="CC203" i="48"/>
  <c r="CB203" i="48"/>
  <c r="BX203" i="48"/>
  <c r="BW203" i="48"/>
  <c r="BS203" i="48"/>
  <c r="BR203" i="48"/>
  <c r="BN203" i="48"/>
  <c r="BM203" i="48"/>
  <c r="BI203" i="48"/>
  <c r="BH203" i="48"/>
  <c r="BD203" i="48"/>
  <c r="BC203" i="48"/>
  <c r="AY203" i="48"/>
  <c r="CN202" i="48"/>
  <c r="CL202" i="48"/>
  <c r="CH202" i="48"/>
  <c r="CG202" i="48"/>
  <c r="CC202" i="48"/>
  <c r="CB202" i="48"/>
  <c r="BX202" i="48"/>
  <c r="BW202" i="48"/>
  <c r="BS202" i="48"/>
  <c r="BR202" i="48"/>
  <c r="BN202" i="48"/>
  <c r="BM202" i="48"/>
  <c r="BI202" i="48"/>
  <c r="BH202" i="48"/>
  <c r="BD202" i="48"/>
  <c r="BC202" i="48"/>
  <c r="AY202" i="48"/>
  <c r="CN201" i="48"/>
  <c r="CL201" i="48"/>
  <c r="CH201" i="48"/>
  <c r="CG201" i="48"/>
  <c r="CC201" i="48"/>
  <c r="CB201" i="48"/>
  <c r="BX201" i="48"/>
  <c r="BW201" i="48"/>
  <c r="BS201" i="48"/>
  <c r="BR201" i="48"/>
  <c r="BN201" i="48"/>
  <c r="BM201" i="48"/>
  <c r="BI201" i="48"/>
  <c r="BH201" i="48"/>
  <c r="BD201" i="48"/>
  <c r="BC201" i="48"/>
  <c r="AY201" i="48"/>
  <c r="CN200" i="48"/>
  <c r="CL200" i="48"/>
  <c r="CH200" i="48"/>
  <c r="CG200" i="48"/>
  <c r="CC200" i="48"/>
  <c r="CB200" i="48"/>
  <c r="BX200" i="48"/>
  <c r="BW200" i="48"/>
  <c r="BS200" i="48"/>
  <c r="BR200" i="48"/>
  <c r="BN200" i="48"/>
  <c r="BM200" i="48"/>
  <c r="BI200" i="48"/>
  <c r="BH200" i="48"/>
  <c r="BD200" i="48"/>
  <c r="BC200" i="48"/>
  <c r="AY200" i="48"/>
  <c r="CN199" i="48"/>
  <c r="CL199" i="48"/>
  <c r="CH199" i="48"/>
  <c r="CG199" i="48"/>
  <c r="CC199" i="48"/>
  <c r="CB199" i="48"/>
  <c r="BX199" i="48"/>
  <c r="BW199" i="48"/>
  <c r="BS199" i="48"/>
  <c r="BR199" i="48"/>
  <c r="BN199" i="48"/>
  <c r="BM199" i="48"/>
  <c r="BI199" i="48"/>
  <c r="BH199" i="48"/>
  <c r="BD199" i="48"/>
  <c r="BC199" i="48"/>
  <c r="AY199" i="48"/>
  <c r="CN198" i="48"/>
  <c r="CL198" i="48"/>
  <c r="CH198" i="48"/>
  <c r="CG198" i="48"/>
  <c r="CC198" i="48"/>
  <c r="CB198" i="48"/>
  <c r="BX198" i="48"/>
  <c r="BW198" i="48"/>
  <c r="BS198" i="48"/>
  <c r="BR198" i="48"/>
  <c r="BN198" i="48"/>
  <c r="BM198" i="48"/>
  <c r="BI198" i="48"/>
  <c r="BH198" i="48"/>
  <c r="BD198" i="48"/>
  <c r="BC198" i="48"/>
  <c r="AY198" i="48"/>
  <c r="CN197" i="48"/>
  <c r="CL197" i="48"/>
  <c r="CH197" i="48"/>
  <c r="CG197" i="48"/>
  <c r="CC197" i="48"/>
  <c r="CB197" i="48"/>
  <c r="BX197" i="48"/>
  <c r="BW197" i="48"/>
  <c r="BS197" i="48"/>
  <c r="BR197" i="48"/>
  <c r="BN197" i="48"/>
  <c r="BM197" i="48"/>
  <c r="BI197" i="48"/>
  <c r="BH197" i="48"/>
  <c r="BD197" i="48"/>
  <c r="BC197" i="48"/>
  <c r="AY197" i="48"/>
  <c r="CN196" i="48"/>
  <c r="CL196" i="48"/>
  <c r="CH196" i="48"/>
  <c r="CG196" i="48"/>
  <c r="CC196" i="48"/>
  <c r="CB196" i="48"/>
  <c r="BX196" i="48"/>
  <c r="BW196" i="48"/>
  <c r="BS196" i="48"/>
  <c r="BR196" i="48"/>
  <c r="BN196" i="48"/>
  <c r="BM196" i="48"/>
  <c r="BI196" i="48"/>
  <c r="BH196" i="48"/>
  <c r="BD196" i="48"/>
  <c r="BC196" i="48"/>
  <c r="AY196" i="48"/>
  <c r="CN195" i="48"/>
  <c r="CL195" i="48"/>
  <c r="CH195" i="48"/>
  <c r="CG195" i="48"/>
  <c r="CC195" i="48"/>
  <c r="CB195" i="48"/>
  <c r="BX195" i="48"/>
  <c r="BW195" i="48"/>
  <c r="BS195" i="48"/>
  <c r="BR195" i="48"/>
  <c r="BN195" i="48"/>
  <c r="BM195" i="48"/>
  <c r="BI195" i="48"/>
  <c r="BH195" i="48"/>
  <c r="BD195" i="48"/>
  <c r="BC195" i="48"/>
  <c r="AY195" i="48"/>
  <c r="CN194" i="48"/>
  <c r="CL194" i="48"/>
  <c r="CH194" i="48"/>
  <c r="CG194" i="48"/>
  <c r="CC194" i="48"/>
  <c r="CB194" i="48"/>
  <c r="BX194" i="48"/>
  <c r="BW194" i="48"/>
  <c r="BS194" i="48"/>
  <c r="BR194" i="48"/>
  <c r="BN194" i="48"/>
  <c r="BM194" i="48"/>
  <c r="BI194" i="48"/>
  <c r="BH194" i="48"/>
  <c r="BD194" i="48"/>
  <c r="BC194" i="48"/>
  <c r="AY194" i="48"/>
  <c r="CN193" i="48"/>
  <c r="CL193" i="48"/>
  <c r="CH193" i="48"/>
  <c r="CG193" i="48"/>
  <c r="CC193" i="48"/>
  <c r="CB193" i="48"/>
  <c r="BX193" i="48"/>
  <c r="BW193" i="48"/>
  <c r="BS193" i="48"/>
  <c r="BR193" i="48"/>
  <c r="BN193" i="48"/>
  <c r="BM193" i="48"/>
  <c r="BI193" i="48"/>
  <c r="BH193" i="48"/>
  <c r="BD193" i="48"/>
  <c r="BC193" i="48"/>
  <c r="AY193" i="48"/>
  <c r="CN192" i="48"/>
  <c r="CL192" i="48"/>
  <c r="CP192" i="48" s="1"/>
  <c r="CH192" i="48"/>
  <c r="CG192" i="48"/>
  <c r="CC192" i="48"/>
  <c r="CB192" i="48"/>
  <c r="BX192" i="48"/>
  <c r="BW192" i="48"/>
  <c r="BS192" i="48"/>
  <c r="BR192" i="48"/>
  <c r="BN192" i="48"/>
  <c r="BM192" i="48"/>
  <c r="BI192" i="48"/>
  <c r="BH192" i="48"/>
  <c r="BD192" i="48"/>
  <c r="BC192" i="48"/>
  <c r="AY192" i="48"/>
  <c r="CN191" i="48"/>
  <c r="CL191" i="48"/>
  <c r="CH191" i="48"/>
  <c r="CG191" i="48"/>
  <c r="CC191" i="48"/>
  <c r="CB191" i="48"/>
  <c r="BX191" i="48"/>
  <c r="BW191" i="48"/>
  <c r="BS191" i="48"/>
  <c r="BR191" i="48"/>
  <c r="BN191" i="48"/>
  <c r="BM191" i="48"/>
  <c r="BI191" i="48"/>
  <c r="BH191" i="48"/>
  <c r="BD191" i="48"/>
  <c r="BC191" i="48"/>
  <c r="AY191" i="48"/>
  <c r="CN190" i="48"/>
  <c r="CL190" i="48"/>
  <c r="CH190" i="48"/>
  <c r="CG190" i="48"/>
  <c r="CC190" i="48"/>
  <c r="CB190" i="48"/>
  <c r="BX190" i="48"/>
  <c r="BW190" i="48"/>
  <c r="BS190" i="48"/>
  <c r="BR190" i="48"/>
  <c r="BN190" i="48"/>
  <c r="BM190" i="48"/>
  <c r="BI190" i="48"/>
  <c r="BH190" i="48"/>
  <c r="BD190" i="48"/>
  <c r="BC190" i="48"/>
  <c r="AY190" i="48"/>
  <c r="CN189" i="48"/>
  <c r="CL189" i="48"/>
  <c r="CH189" i="48"/>
  <c r="CG189" i="48"/>
  <c r="CC189" i="48"/>
  <c r="CB189" i="48"/>
  <c r="BX189" i="48"/>
  <c r="BW189" i="48"/>
  <c r="BS189" i="48"/>
  <c r="BR189" i="48"/>
  <c r="BN189" i="48"/>
  <c r="BM189" i="48"/>
  <c r="BI189" i="48"/>
  <c r="BH189" i="48"/>
  <c r="BD189" i="48"/>
  <c r="BC189" i="48"/>
  <c r="AY189" i="48"/>
  <c r="CN188" i="48"/>
  <c r="CL188" i="48"/>
  <c r="CH188" i="48"/>
  <c r="CG188" i="48"/>
  <c r="CC188" i="48"/>
  <c r="CB188" i="48"/>
  <c r="BX188" i="48"/>
  <c r="BW188" i="48"/>
  <c r="BS188" i="48"/>
  <c r="BR188" i="48"/>
  <c r="BN188" i="48"/>
  <c r="BM188" i="48"/>
  <c r="BI188" i="48"/>
  <c r="BH188" i="48"/>
  <c r="BD188" i="48"/>
  <c r="BC188" i="48"/>
  <c r="AY188" i="48"/>
  <c r="CN187" i="48"/>
  <c r="CL187" i="48"/>
  <c r="CH187" i="48"/>
  <c r="CG187" i="48"/>
  <c r="CC187" i="48"/>
  <c r="CB187" i="48"/>
  <c r="BX187" i="48"/>
  <c r="BW187" i="48"/>
  <c r="BS187" i="48"/>
  <c r="BR187" i="48"/>
  <c r="BN187" i="48"/>
  <c r="BM187" i="48"/>
  <c r="BI187" i="48"/>
  <c r="BH187" i="48"/>
  <c r="BD187" i="48"/>
  <c r="BC187" i="48"/>
  <c r="AY187" i="48"/>
  <c r="CN186" i="48"/>
  <c r="CL186" i="48"/>
  <c r="CH186" i="48"/>
  <c r="CG186" i="48"/>
  <c r="CC186" i="48"/>
  <c r="CB186" i="48"/>
  <c r="BX186" i="48"/>
  <c r="BW186" i="48"/>
  <c r="BS186" i="48"/>
  <c r="BR186" i="48"/>
  <c r="BN186" i="48"/>
  <c r="BM186" i="48"/>
  <c r="BI186" i="48"/>
  <c r="BH186" i="48"/>
  <c r="BD186" i="48"/>
  <c r="BC186" i="48"/>
  <c r="AY186" i="48"/>
  <c r="CN185" i="48"/>
  <c r="CL185" i="48"/>
  <c r="CH185" i="48"/>
  <c r="CG185" i="48"/>
  <c r="CC185" i="48"/>
  <c r="CB185" i="48"/>
  <c r="BX185" i="48"/>
  <c r="BW185" i="48"/>
  <c r="BS185" i="48"/>
  <c r="BR185" i="48"/>
  <c r="BN185" i="48"/>
  <c r="BM185" i="48"/>
  <c r="BI185" i="48"/>
  <c r="BH185" i="48"/>
  <c r="BD185" i="48"/>
  <c r="BC185" i="48"/>
  <c r="AY185" i="48"/>
  <c r="CN184" i="48"/>
  <c r="CL184" i="48"/>
  <c r="CH184" i="48"/>
  <c r="CG184" i="48"/>
  <c r="CC184" i="48"/>
  <c r="CB184" i="48"/>
  <c r="BX184" i="48"/>
  <c r="BW184" i="48"/>
  <c r="BS184" i="48"/>
  <c r="BR184" i="48"/>
  <c r="BN184" i="48"/>
  <c r="BM184" i="48"/>
  <c r="BI184" i="48"/>
  <c r="BH184" i="48"/>
  <c r="BD184" i="48"/>
  <c r="BC184" i="48"/>
  <c r="AY184" i="48"/>
  <c r="CN183" i="48"/>
  <c r="CL183" i="48"/>
  <c r="CH183" i="48"/>
  <c r="CG183" i="48"/>
  <c r="CC183" i="48"/>
  <c r="CB183" i="48"/>
  <c r="BX183" i="48"/>
  <c r="BW183" i="48"/>
  <c r="BS183" i="48"/>
  <c r="BR183" i="48"/>
  <c r="BN183" i="48"/>
  <c r="BM183" i="48"/>
  <c r="BI183" i="48"/>
  <c r="BH183" i="48"/>
  <c r="BD183" i="48"/>
  <c r="BC183" i="48"/>
  <c r="AY183" i="48"/>
  <c r="CN182" i="48"/>
  <c r="CL182" i="48"/>
  <c r="CH182" i="48"/>
  <c r="CG182" i="48"/>
  <c r="CC182" i="48"/>
  <c r="CB182" i="48"/>
  <c r="BX182" i="48"/>
  <c r="BW182" i="48"/>
  <c r="BS182" i="48"/>
  <c r="BR182" i="48"/>
  <c r="BN182" i="48"/>
  <c r="BM182" i="48"/>
  <c r="BI182" i="48"/>
  <c r="BH182" i="48"/>
  <c r="BD182" i="48"/>
  <c r="BC182" i="48"/>
  <c r="AY182" i="48"/>
  <c r="CN181" i="48"/>
  <c r="CL181" i="48"/>
  <c r="CH181" i="48"/>
  <c r="CG181" i="48"/>
  <c r="CC181" i="48"/>
  <c r="CB181" i="48"/>
  <c r="BX181" i="48"/>
  <c r="BW181" i="48"/>
  <c r="BS181" i="48"/>
  <c r="BR181" i="48"/>
  <c r="BN181" i="48"/>
  <c r="BM181" i="48"/>
  <c r="BI181" i="48"/>
  <c r="BH181" i="48"/>
  <c r="BD181" i="48"/>
  <c r="BC181" i="48"/>
  <c r="AY181" i="48"/>
  <c r="CN180" i="48"/>
  <c r="CL180" i="48"/>
  <c r="CH180" i="48"/>
  <c r="CG180" i="48"/>
  <c r="CC180" i="48"/>
  <c r="CB180" i="48"/>
  <c r="BX180" i="48"/>
  <c r="BW180" i="48"/>
  <c r="BS180" i="48"/>
  <c r="BR180" i="48"/>
  <c r="BN180" i="48"/>
  <c r="BM180" i="48"/>
  <c r="BI180" i="48"/>
  <c r="BH180" i="48"/>
  <c r="BD180" i="48"/>
  <c r="BC180" i="48"/>
  <c r="AY180" i="48"/>
  <c r="AY179" i="48"/>
  <c r="AY178" i="48"/>
  <c r="AY177" i="48"/>
  <c r="AY176" i="48"/>
  <c r="AY175" i="48"/>
  <c r="AW175" i="48"/>
  <c r="CN154" i="48"/>
  <c r="CL154" i="48"/>
  <c r="CH154" i="48"/>
  <c r="CG154" i="48"/>
  <c r="CC154" i="48"/>
  <c r="CB154" i="48"/>
  <c r="BX154" i="48"/>
  <c r="BW154" i="48"/>
  <c r="BS154" i="48"/>
  <c r="BR154" i="48"/>
  <c r="BN154" i="48"/>
  <c r="BM154" i="48"/>
  <c r="BI154" i="48"/>
  <c r="BH154" i="48"/>
  <c r="BD154" i="48"/>
  <c r="BC154" i="48"/>
  <c r="AY154" i="48"/>
  <c r="CN153" i="48"/>
  <c r="CL153" i="48"/>
  <c r="CH153" i="48"/>
  <c r="CG153" i="48"/>
  <c r="CC153" i="48"/>
  <c r="CB153" i="48"/>
  <c r="CD153" i="48" s="1"/>
  <c r="BX153" i="48"/>
  <c r="BW153" i="48"/>
  <c r="BS153" i="48"/>
  <c r="BR153" i="48"/>
  <c r="BN153" i="48"/>
  <c r="BM153" i="48"/>
  <c r="BI153" i="48"/>
  <c r="BH153" i="48"/>
  <c r="BD153" i="48"/>
  <c r="BC153" i="48"/>
  <c r="AY153" i="48"/>
  <c r="CN152" i="48"/>
  <c r="CL152" i="48"/>
  <c r="CH152" i="48"/>
  <c r="CG152" i="48"/>
  <c r="CC152" i="48"/>
  <c r="CB152" i="48"/>
  <c r="BX152" i="48"/>
  <c r="BW152" i="48"/>
  <c r="BS152" i="48"/>
  <c r="BR152" i="48"/>
  <c r="BN152" i="48"/>
  <c r="BM152" i="48"/>
  <c r="BI152" i="48"/>
  <c r="BH152" i="48"/>
  <c r="BD152" i="48"/>
  <c r="BC152" i="48"/>
  <c r="AY152" i="48"/>
  <c r="CN151" i="48"/>
  <c r="CL151" i="48"/>
  <c r="CH151" i="48"/>
  <c r="CG151" i="48"/>
  <c r="CI151" i="48" s="1"/>
  <c r="CC151" i="48"/>
  <c r="CB151" i="48"/>
  <c r="BX151" i="48"/>
  <c r="BW151" i="48"/>
  <c r="BS151" i="48"/>
  <c r="BR151" i="48"/>
  <c r="BN151" i="48"/>
  <c r="BM151" i="48"/>
  <c r="BI151" i="48"/>
  <c r="BH151" i="48"/>
  <c r="BD151" i="48"/>
  <c r="BC151" i="48"/>
  <c r="AY151" i="48"/>
  <c r="CN150" i="48"/>
  <c r="CL150" i="48"/>
  <c r="CH150" i="48"/>
  <c r="CG150" i="48"/>
  <c r="CC150" i="48"/>
  <c r="CB150" i="48"/>
  <c r="BX150" i="48"/>
  <c r="BW150" i="48"/>
  <c r="BS150" i="48"/>
  <c r="BR150" i="48"/>
  <c r="BN150" i="48"/>
  <c r="BM150" i="48"/>
  <c r="BI150" i="48"/>
  <c r="BH150" i="48"/>
  <c r="BD150" i="48"/>
  <c r="BC150" i="48"/>
  <c r="AY150" i="48"/>
  <c r="CN149" i="48"/>
  <c r="CL149" i="48"/>
  <c r="CP149" i="48" s="1"/>
  <c r="CH149" i="48"/>
  <c r="CG149" i="48"/>
  <c r="CC149" i="48"/>
  <c r="CB149" i="48"/>
  <c r="BX149" i="48"/>
  <c r="BW149" i="48"/>
  <c r="BS149" i="48"/>
  <c r="BR149" i="48"/>
  <c r="BN149" i="48"/>
  <c r="BM149" i="48"/>
  <c r="BI149" i="48"/>
  <c r="BH149" i="48"/>
  <c r="BD149" i="48"/>
  <c r="BC149" i="48"/>
  <c r="AY149" i="48"/>
  <c r="CN148" i="48"/>
  <c r="CL148" i="48"/>
  <c r="CH148" i="48"/>
  <c r="CG148" i="48"/>
  <c r="CC148" i="48"/>
  <c r="CB148" i="48"/>
  <c r="BX148" i="48"/>
  <c r="BW148" i="48"/>
  <c r="BS148" i="48"/>
  <c r="BR148" i="48"/>
  <c r="BN148" i="48"/>
  <c r="BM148" i="48"/>
  <c r="BI148" i="48"/>
  <c r="BH148" i="48"/>
  <c r="BD148" i="48"/>
  <c r="BC148" i="48"/>
  <c r="AY148" i="48"/>
  <c r="CN147" i="48"/>
  <c r="CL147" i="48"/>
  <c r="CH147" i="48"/>
  <c r="CG147" i="48"/>
  <c r="CC147" i="48"/>
  <c r="CB147" i="48"/>
  <c r="BX147" i="48"/>
  <c r="BW147" i="48"/>
  <c r="BS147" i="48"/>
  <c r="BR147" i="48"/>
  <c r="BN147" i="48"/>
  <c r="BM147" i="48"/>
  <c r="BI147" i="48"/>
  <c r="BH147" i="48"/>
  <c r="BD147" i="48"/>
  <c r="BC147" i="48"/>
  <c r="AY147" i="48"/>
  <c r="CN146" i="48"/>
  <c r="CL146" i="48"/>
  <c r="CH146" i="48"/>
  <c r="CG146" i="48"/>
  <c r="CC146" i="48"/>
  <c r="CB146" i="48"/>
  <c r="BX146" i="48"/>
  <c r="BW146" i="48"/>
  <c r="BS146" i="48"/>
  <c r="BR146" i="48"/>
  <c r="BN146" i="48"/>
  <c r="BM146" i="48"/>
  <c r="BI146" i="48"/>
  <c r="BH146" i="48"/>
  <c r="BD146" i="48"/>
  <c r="BC146" i="48"/>
  <c r="AY146" i="48"/>
  <c r="CN145" i="48"/>
  <c r="CL145" i="48"/>
  <c r="CH145" i="48"/>
  <c r="CG145" i="48"/>
  <c r="CC145" i="48"/>
  <c r="CB145" i="48"/>
  <c r="BX145" i="48"/>
  <c r="BW145" i="48"/>
  <c r="BS145" i="48"/>
  <c r="BR145" i="48"/>
  <c r="BN145" i="48"/>
  <c r="BM145" i="48"/>
  <c r="BI145" i="48"/>
  <c r="BH145" i="48"/>
  <c r="BD145" i="48"/>
  <c r="BC145" i="48"/>
  <c r="AY145" i="48"/>
  <c r="CN144" i="48"/>
  <c r="CL144" i="48"/>
  <c r="CH144" i="48"/>
  <c r="CG144" i="48"/>
  <c r="CC144" i="48"/>
  <c r="CB144" i="48"/>
  <c r="BX144" i="48"/>
  <c r="BW144" i="48"/>
  <c r="BS144" i="48"/>
  <c r="BR144" i="48"/>
  <c r="BN144" i="48"/>
  <c r="BM144" i="48"/>
  <c r="BI144" i="48"/>
  <c r="BH144" i="48"/>
  <c r="BD144" i="48"/>
  <c r="BC144" i="48"/>
  <c r="AY144" i="48"/>
  <c r="CN143" i="48"/>
  <c r="CL143" i="48"/>
  <c r="CH143" i="48"/>
  <c r="CG143" i="48"/>
  <c r="CC143" i="48"/>
  <c r="CB143" i="48"/>
  <c r="BX143" i="48"/>
  <c r="BW143" i="48"/>
  <c r="BS143" i="48"/>
  <c r="BR143" i="48"/>
  <c r="BN143" i="48"/>
  <c r="BM143" i="48"/>
  <c r="BI143" i="48"/>
  <c r="BH143" i="48"/>
  <c r="BD143" i="48"/>
  <c r="BC143" i="48"/>
  <c r="AY143" i="48"/>
  <c r="CN142" i="48"/>
  <c r="CL142" i="48"/>
  <c r="CH142" i="48"/>
  <c r="CG142" i="48"/>
  <c r="CC142" i="48"/>
  <c r="CB142" i="48"/>
  <c r="BX142" i="48"/>
  <c r="BW142" i="48"/>
  <c r="BS142" i="48"/>
  <c r="BR142" i="48"/>
  <c r="BN142" i="48"/>
  <c r="BM142" i="48"/>
  <c r="BI142" i="48"/>
  <c r="BH142" i="48"/>
  <c r="BD142" i="48"/>
  <c r="BC142" i="48"/>
  <c r="AY142" i="48"/>
  <c r="CN141" i="48"/>
  <c r="CL141" i="48"/>
  <c r="CH141" i="48"/>
  <c r="CG141" i="48"/>
  <c r="CC141" i="48"/>
  <c r="CB141" i="48"/>
  <c r="BX141" i="48"/>
  <c r="BW141" i="48"/>
  <c r="BS141" i="48"/>
  <c r="BR141" i="48"/>
  <c r="BN141" i="48"/>
  <c r="BM141" i="48"/>
  <c r="BI141" i="48"/>
  <c r="BH141" i="48"/>
  <c r="BD141" i="48"/>
  <c r="BC141" i="48"/>
  <c r="AY141" i="48"/>
  <c r="CN140" i="48"/>
  <c r="CL140" i="48"/>
  <c r="CH140" i="48"/>
  <c r="CG140" i="48"/>
  <c r="CC140" i="48"/>
  <c r="CB140" i="48"/>
  <c r="BX140" i="48"/>
  <c r="BW140" i="48"/>
  <c r="BS140" i="48"/>
  <c r="BR140" i="48"/>
  <c r="BN140" i="48"/>
  <c r="BM140" i="48"/>
  <c r="BI140" i="48"/>
  <c r="BH140" i="48"/>
  <c r="BD140" i="48"/>
  <c r="BC140" i="48"/>
  <c r="AY140" i="48"/>
  <c r="CN139" i="48"/>
  <c r="CL139" i="48"/>
  <c r="CH139" i="48"/>
  <c r="CG139" i="48"/>
  <c r="CC139" i="48"/>
  <c r="CB139" i="48"/>
  <c r="BX139" i="48"/>
  <c r="BW139" i="48"/>
  <c r="BS139" i="48"/>
  <c r="BR139" i="48"/>
  <c r="BN139" i="48"/>
  <c r="BM139" i="48"/>
  <c r="BI139" i="48"/>
  <c r="BH139" i="48"/>
  <c r="BD139" i="48"/>
  <c r="BC139" i="48"/>
  <c r="AY139" i="48"/>
  <c r="CN138" i="48"/>
  <c r="CL138" i="48"/>
  <c r="CH138" i="48"/>
  <c r="CG138" i="48"/>
  <c r="CC138" i="48"/>
  <c r="CB138" i="48"/>
  <c r="BX138" i="48"/>
  <c r="BW138" i="48"/>
  <c r="BS138" i="48"/>
  <c r="BR138" i="48"/>
  <c r="BN138" i="48"/>
  <c r="BM138" i="48"/>
  <c r="BI138" i="48"/>
  <c r="BH138" i="48"/>
  <c r="BD138" i="48"/>
  <c r="BC138" i="48"/>
  <c r="AY138" i="48"/>
  <c r="CN137" i="48"/>
  <c r="CL137" i="48"/>
  <c r="CH137" i="48"/>
  <c r="CG137" i="48"/>
  <c r="CC137" i="48"/>
  <c r="CB137" i="48"/>
  <c r="BX137" i="48"/>
  <c r="BW137" i="48"/>
  <c r="BS137" i="48"/>
  <c r="BR137" i="48"/>
  <c r="BN137" i="48"/>
  <c r="BM137" i="48"/>
  <c r="BI137" i="48"/>
  <c r="BH137" i="48"/>
  <c r="BD137" i="48"/>
  <c r="BC137" i="48"/>
  <c r="AY137" i="48"/>
  <c r="CN136" i="48"/>
  <c r="CL136" i="48"/>
  <c r="CH136" i="48"/>
  <c r="CG136" i="48"/>
  <c r="CC136" i="48"/>
  <c r="CB136" i="48"/>
  <c r="BX136" i="48"/>
  <c r="BW136" i="48"/>
  <c r="BS136" i="48"/>
  <c r="BR136" i="48"/>
  <c r="BN136" i="48"/>
  <c r="BM136" i="48"/>
  <c r="BI136" i="48"/>
  <c r="BH136" i="48"/>
  <c r="BD136" i="48"/>
  <c r="BC136" i="48"/>
  <c r="AY136" i="48"/>
  <c r="CN135" i="48"/>
  <c r="CL135" i="48"/>
  <c r="CH135" i="48"/>
  <c r="CG135" i="48"/>
  <c r="CC135" i="48"/>
  <c r="CB135" i="48"/>
  <c r="BX135" i="48"/>
  <c r="BW135" i="48"/>
  <c r="BS135" i="48"/>
  <c r="BR135" i="48"/>
  <c r="BN135" i="48"/>
  <c r="BM135" i="48"/>
  <c r="BI135" i="48"/>
  <c r="BH135" i="48"/>
  <c r="BD135" i="48"/>
  <c r="BC135" i="48"/>
  <c r="AY135" i="48"/>
  <c r="CN134" i="48"/>
  <c r="CL134" i="48"/>
  <c r="CH134" i="48"/>
  <c r="CG134" i="48"/>
  <c r="CC134" i="48"/>
  <c r="CB134" i="48"/>
  <c r="BX134" i="48"/>
  <c r="BW134" i="48"/>
  <c r="BS134" i="48"/>
  <c r="BR134" i="48"/>
  <c r="BN134" i="48"/>
  <c r="BM134" i="48"/>
  <c r="BI134" i="48"/>
  <c r="BH134" i="48"/>
  <c r="BD134" i="48"/>
  <c r="BC134" i="48"/>
  <c r="AY134" i="48"/>
  <c r="CN133" i="48"/>
  <c r="CL133" i="48"/>
  <c r="CP133" i="48" s="1"/>
  <c r="CH133" i="48"/>
  <c r="CG133" i="48"/>
  <c r="CC133" i="48"/>
  <c r="CB133" i="48"/>
  <c r="BX133" i="48"/>
  <c r="BW133" i="48"/>
  <c r="BS133" i="48"/>
  <c r="BR133" i="48"/>
  <c r="BN133" i="48"/>
  <c r="BM133" i="48"/>
  <c r="BI133" i="48"/>
  <c r="BH133" i="48"/>
  <c r="BD133" i="48"/>
  <c r="BC133" i="48"/>
  <c r="AY133" i="48"/>
  <c r="CN132" i="48"/>
  <c r="CL132" i="48"/>
  <c r="CH132" i="48"/>
  <c r="CG132" i="48"/>
  <c r="CC132" i="48"/>
  <c r="CB132" i="48"/>
  <c r="BX132" i="48"/>
  <c r="BW132" i="48"/>
  <c r="BS132" i="48"/>
  <c r="BR132" i="48"/>
  <c r="BN132" i="48"/>
  <c r="BM132" i="48"/>
  <c r="BI132" i="48"/>
  <c r="BH132" i="48"/>
  <c r="BD132" i="48"/>
  <c r="BC132" i="48"/>
  <c r="AY132" i="48"/>
  <c r="CN131" i="48"/>
  <c r="CL131" i="48"/>
  <c r="CH131" i="48"/>
  <c r="CG131" i="48"/>
  <c r="CC131" i="48"/>
  <c r="CB131" i="48"/>
  <c r="BX131" i="48"/>
  <c r="BW131" i="48"/>
  <c r="BS131" i="48"/>
  <c r="BR131" i="48"/>
  <c r="BN131" i="48"/>
  <c r="BM131" i="48"/>
  <c r="BI131" i="48"/>
  <c r="BH131" i="48"/>
  <c r="BD131" i="48"/>
  <c r="BC131" i="48"/>
  <c r="AY131" i="48"/>
  <c r="CN130" i="48"/>
  <c r="CL130" i="48"/>
  <c r="CH130" i="48"/>
  <c r="CG130" i="48"/>
  <c r="CC130" i="48"/>
  <c r="CB130" i="48"/>
  <c r="BX130" i="48"/>
  <c r="BW130" i="48"/>
  <c r="BS130" i="48"/>
  <c r="BR130" i="48"/>
  <c r="BN130" i="48"/>
  <c r="BM130" i="48"/>
  <c r="BI130" i="48"/>
  <c r="BH130" i="48"/>
  <c r="BD130" i="48"/>
  <c r="BC130" i="48"/>
  <c r="AY130" i="48"/>
  <c r="CN129" i="48"/>
  <c r="CL129" i="48"/>
  <c r="CH129" i="48"/>
  <c r="CG129" i="48"/>
  <c r="CC129" i="48"/>
  <c r="CB129" i="48"/>
  <c r="BX129" i="48"/>
  <c r="BW129" i="48"/>
  <c r="BS129" i="48"/>
  <c r="BR129" i="48"/>
  <c r="BN129" i="48"/>
  <c r="BM129" i="48"/>
  <c r="BI129" i="48"/>
  <c r="BH129" i="48"/>
  <c r="BD129" i="48"/>
  <c r="BC129" i="48"/>
  <c r="AY129" i="48"/>
  <c r="CN128" i="48"/>
  <c r="CL128" i="48"/>
  <c r="CH128" i="48"/>
  <c r="CG128" i="48"/>
  <c r="CC128" i="48"/>
  <c r="CB128" i="48"/>
  <c r="BX128" i="48"/>
  <c r="BW128" i="48"/>
  <c r="BS128" i="48"/>
  <c r="BR128" i="48"/>
  <c r="BN128" i="48"/>
  <c r="BM128" i="48"/>
  <c r="BI128" i="48"/>
  <c r="BH128" i="48"/>
  <c r="BD128" i="48"/>
  <c r="BC128" i="48"/>
  <c r="AY128" i="48"/>
  <c r="CN127" i="48"/>
  <c r="CL127" i="48"/>
  <c r="CH127" i="48"/>
  <c r="CG127" i="48"/>
  <c r="CC127" i="48"/>
  <c r="CB127" i="48"/>
  <c r="BX127" i="48"/>
  <c r="BW127" i="48"/>
  <c r="BS127" i="48"/>
  <c r="BR127" i="48"/>
  <c r="BN127" i="48"/>
  <c r="BM127" i="48"/>
  <c r="BO127" i="48" s="1"/>
  <c r="BI127" i="48"/>
  <c r="BH127" i="48"/>
  <c r="BD127" i="48"/>
  <c r="BC127" i="48"/>
  <c r="AY127" i="48"/>
  <c r="CN126" i="48"/>
  <c r="CL126" i="48"/>
  <c r="CH126" i="48"/>
  <c r="CG126" i="48"/>
  <c r="CC126" i="48"/>
  <c r="CB126" i="48"/>
  <c r="BX126" i="48"/>
  <c r="BW126" i="48"/>
  <c r="BS126" i="48"/>
  <c r="BR126" i="48"/>
  <c r="BN126" i="48"/>
  <c r="BM126" i="48"/>
  <c r="BI126" i="48"/>
  <c r="BH126" i="48"/>
  <c r="BD126" i="48"/>
  <c r="BC126" i="48"/>
  <c r="AY126" i="48"/>
  <c r="CN125" i="48"/>
  <c r="CL125" i="48"/>
  <c r="CP125" i="48" s="1"/>
  <c r="CH125" i="48"/>
  <c r="CG125" i="48"/>
  <c r="CC125" i="48"/>
  <c r="CB125" i="48"/>
  <c r="BX125" i="48"/>
  <c r="BW125" i="48"/>
  <c r="BS125" i="48"/>
  <c r="BR125" i="48"/>
  <c r="BN125" i="48"/>
  <c r="BM125" i="48"/>
  <c r="BO125" i="48" s="1"/>
  <c r="BI125" i="48"/>
  <c r="BH125" i="48"/>
  <c r="BD125" i="48"/>
  <c r="BC125" i="48"/>
  <c r="AY125" i="48"/>
  <c r="CN124" i="48"/>
  <c r="CL124" i="48"/>
  <c r="CH124" i="48"/>
  <c r="CG124" i="48"/>
  <c r="CC124" i="48"/>
  <c r="CB124" i="48"/>
  <c r="BX124" i="48"/>
  <c r="BW124" i="48"/>
  <c r="BS124" i="48"/>
  <c r="BR124" i="48"/>
  <c r="BN124" i="48"/>
  <c r="BM124" i="48"/>
  <c r="BI124" i="48"/>
  <c r="BH124" i="48"/>
  <c r="BD124" i="48"/>
  <c r="BC124" i="48"/>
  <c r="AY124" i="48"/>
  <c r="CN123" i="48"/>
  <c r="CL123" i="48"/>
  <c r="CH123" i="48"/>
  <c r="CG123" i="48"/>
  <c r="CC123" i="48"/>
  <c r="CB123" i="48"/>
  <c r="BX123" i="48"/>
  <c r="BW123" i="48"/>
  <c r="BS123" i="48"/>
  <c r="BR123" i="48"/>
  <c r="BN123" i="48"/>
  <c r="BM123" i="48"/>
  <c r="BI123" i="48"/>
  <c r="BH123" i="48"/>
  <c r="BD123" i="48"/>
  <c r="BC123" i="48"/>
  <c r="AY123" i="48"/>
  <c r="CN122" i="48"/>
  <c r="CL122" i="48"/>
  <c r="CH122" i="48"/>
  <c r="CG122" i="48"/>
  <c r="CC122" i="48"/>
  <c r="CB122" i="48"/>
  <c r="BX122" i="48"/>
  <c r="BW122" i="48"/>
  <c r="BS122" i="48"/>
  <c r="BR122" i="48"/>
  <c r="BN122" i="48"/>
  <c r="BM122" i="48"/>
  <c r="BI122" i="48"/>
  <c r="BH122" i="48"/>
  <c r="BD122" i="48"/>
  <c r="BC122" i="48"/>
  <c r="AY122" i="48"/>
  <c r="CN121" i="48"/>
  <c r="CL121" i="48"/>
  <c r="CH121" i="48"/>
  <c r="CG121" i="48"/>
  <c r="CC121" i="48"/>
  <c r="CB121" i="48"/>
  <c r="BX121" i="48"/>
  <c r="BW121" i="48"/>
  <c r="BS121" i="48"/>
  <c r="BR121" i="48"/>
  <c r="BN121" i="48"/>
  <c r="BM121" i="48"/>
  <c r="BI121" i="48"/>
  <c r="BH121" i="48"/>
  <c r="BD121" i="48"/>
  <c r="BC121" i="48"/>
  <c r="AY121" i="48"/>
  <c r="CN120" i="48"/>
  <c r="CL120" i="48"/>
  <c r="CH120" i="48"/>
  <c r="CG120" i="48"/>
  <c r="CC120" i="48"/>
  <c r="CB120" i="48"/>
  <c r="BX120" i="48"/>
  <c r="BW120" i="48"/>
  <c r="BS120" i="48"/>
  <c r="BR120" i="48"/>
  <c r="BN120" i="48"/>
  <c r="BM120" i="48"/>
  <c r="BI120" i="48"/>
  <c r="BH120" i="48"/>
  <c r="BD120" i="48"/>
  <c r="BC120" i="48"/>
  <c r="AY120" i="48"/>
  <c r="CN119" i="48"/>
  <c r="CL119" i="48"/>
  <c r="CH119" i="48"/>
  <c r="CG119" i="48"/>
  <c r="CC119" i="48"/>
  <c r="CB119" i="48"/>
  <c r="BX119" i="48"/>
  <c r="BW119" i="48"/>
  <c r="BS119" i="48"/>
  <c r="BR119" i="48"/>
  <c r="BN119" i="48"/>
  <c r="BM119" i="48"/>
  <c r="BI119" i="48"/>
  <c r="BH119" i="48"/>
  <c r="BD119" i="48"/>
  <c r="BC119" i="48"/>
  <c r="AY119" i="48"/>
  <c r="CN118" i="48"/>
  <c r="CL118" i="48"/>
  <c r="CH118" i="48"/>
  <c r="CG118" i="48"/>
  <c r="CC118" i="48"/>
  <c r="CB118" i="48"/>
  <c r="BX118" i="48"/>
  <c r="BW118" i="48"/>
  <c r="BS118" i="48"/>
  <c r="BR118" i="48"/>
  <c r="BN118" i="48"/>
  <c r="BM118" i="48"/>
  <c r="BI118" i="48"/>
  <c r="BH118" i="48"/>
  <c r="BD118" i="48"/>
  <c r="BC118" i="48"/>
  <c r="AY118" i="48"/>
  <c r="CN117" i="48"/>
  <c r="CL117" i="48"/>
  <c r="CH117" i="48"/>
  <c r="CG117" i="48"/>
  <c r="CC117" i="48"/>
  <c r="CB117" i="48"/>
  <c r="BX117" i="48"/>
  <c r="BW117" i="48"/>
  <c r="BS117" i="48"/>
  <c r="BR117" i="48"/>
  <c r="BN117" i="48"/>
  <c r="BM117" i="48"/>
  <c r="BI117" i="48"/>
  <c r="BH117" i="48"/>
  <c r="BD117" i="48"/>
  <c r="BC117" i="48"/>
  <c r="AY117" i="48"/>
  <c r="CN116" i="48"/>
  <c r="CL116" i="48"/>
  <c r="CH116" i="48"/>
  <c r="CG116" i="48"/>
  <c r="CC116" i="48"/>
  <c r="CB116" i="48"/>
  <c r="BX116" i="48"/>
  <c r="BW116" i="48"/>
  <c r="BS116" i="48"/>
  <c r="BR116" i="48"/>
  <c r="BN116" i="48"/>
  <c r="BM116" i="48"/>
  <c r="BI116" i="48"/>
  <c r="BH116" i="48"/>
  <c r="BD116" i="48"/>
  <c r="BC116" i="48"/>
  <c r="AY116" i="48"/>
  <c r="CN115" i="48"/>
  <c r="CL115" i="48"/>
  <c r="CH115" i="48"/>
  <c r="CG115" i="48"/>
  <c r="CC115" i="48"/>
  <c r="CB115" i="48"/>
  <c r="BX115" i="48"/>
  <c r="BW115" i="48"/>
  <c r="BS115" i="48"/>
  <c r="BR115" i="48"/>
  <c r="BN115" i="48"/>
  <c r="BM115" i="48"/>
  <c r="BI115" i="48"/>
  <c r="BH115" i="48"/>
  <c r="BD115" i="48"/>
  <c r="BC115" i="48"/>
  <c r="AY115" i="48"/>
  <c r="CN114" i="48"/>
  <c r="CL114" i="48"/>
  <c r="CH114" i="48"/>
  <c r="CG114" i="48"/>
  <c r="CC114" i="48"/>
  <c r="CB114" i="48"/>
  <c r="BX114" i="48"/>
  <c r="BW114" i="48"/>
  <c r="BS114" i="48"/>
  <c r="BR114" i="48"/>
  <c r="BN114" i="48"/>
  <c r="BM114" i="48"/>
  <c r="BI114" i="48"/>
  <c r="BH114" i="48"/>
  <c r="BD114" i="48"/>
  <c r="BC114" i="48"/>
  <c r="AY114" i="48"/>
  <c r="CN113" i="48"/>
  <c r="CL113" i="48"/>
  <c r="CH113" i="48"/>
  <c r="CG113" i="48"/>
  <c r="CC113" i="48"/>
  <c r="CB113" i="48"/>
  <c r="BX113" i="48"/>
  <c r="BW113" i="48"/>
  <c r="BS113" i="48"/>
  <c r="BR113" i="48"/>
  <c r="BN113" i="48"/>
  <c r="BM113" i="48"/>
  <c r="BI113" i="48"/>
  <c r="BH113" i="48"/>
  <c r="BD113" i="48"/>
  <c r="BC113" i="48"/>
  <c r="AY113" i="48"/>
  <c r="CN112" i="48"/>
  <c r="CL112" i="48"/>
  <c r="CH112" i="48"/>
  <c r="CG112" i="48"/>
  <c r="CC112" i="48"/>
  <c r="CB112" i="48"/>
  <c r="BX112" i="48"/>
  <c r="BW112" i="48"/>
  <c r="BS112" i="48"/>
  <c r="BR112" i="48"/>
  <c r="BN112" i="48"/>
  <c r="BM112" i="48"/>
  <c r="BI112" i="48"/>
  <c r="BH112" i="48"/>
  <c r="BD112" i="48"/>
  <c r="BC112" i="48"/>
  <c r="AY112" i="48"/>
  <c r="CN111" i="48"/>
  <c r="CL111" i="48"/>
  <c r="CH111" i="48"/>
  <c r="CG111" i="48"/>
  <c r="CC111" i="48"/>
  <c r="CB111" i="48"/>
  <c r="BX111" i="48"/>
  <c r="BW111" i="48"/>
  <c r="BS111" i="48"/>
  <c r="BR111" i="48"/>
  <c r="BN111" i="48"/>
  <c r="BM111" i="48"/>
  <c r="BI111" i="48"/>
  <c r="BH111" i="48"/>
  <c r="BD111" i="48"/>
  <c r="BC111" i="48"/>
  <c r="AY111" i="48"/>
  <c r="CN110" i="48"/>
  <c r="CL110" i="48"/>
  <c r="CH110" i="48"/>
  <c r="CG110" i="48"/>
  <c r="CC110" i="48"/>
  <c r="CB110" i="48"/>
  <c r="BX110" i="48"/>
  <c r="BW110" i="48"/>
  <c r="BS110" i="48"/>
  <c r="BR110" i="48"/>
  <c r="BN110" i="48"/>
  <c r="BM110" i="48"/>
  <c r="BI110" i="48"/>
  <c r="BH110" i="48"/>
  <c r="BD110" i="48"/>
  <c r="BC110" i="48"/>
  <c r="AY110" i="48"/>
  <c r="CN109" i="48"/>
  <c r="CL109" i="48"/>
  <c r="CH109" i="48"/>
  <c r="CG109" i="48"/>
  <c r="CC109" i="48"/>
  <c r="CB109" i="48"/>
  <c r="BX109" i="48"/>
  <c r="BW109" i="48"/>
  <c r="BS109" i="48"/>
  <c r="BR109" i="48"/>
  <c r="BN109" i="48"/>
  <c r="BM109" i="48"/>
  <c r="BI109" i="48"/>
  <c r="BH109" i="48"/>
  <c r="BD109" i="48"/>
  <c r="BC109" i="48"/>
  <c r="AY109" i="48"/>
  <c r="CN108" i="48"/>
  <c r="CL108" i="48"/>
  <c r="CH108" i="48"/>
  <c r="CG108" i="48"/>
  <c r="CC108" i="48"/>
  <c r="CB108" i="48"/>
  <c r="BX108" i="48"/>
  <c r="BW108" i="48"/>
  <c r="BS108" i="48"/>
  <c r="BR108" i="48"/>
  <c r="BN108" i="48"/>
  <c r="BM108" i="48"/>
  <c r="BI108" i="48"/>
  <c r="BH108" i="48"/>
  <c r="BD108" i="48"/>
  <c r="BC108" i="48"/>
  <c r="AY108" i="48"/>
  <c r="CN107" i="48"/>
  <c r="CL107" i="48"/>
  <c r="CH107" i="48"/>
  <c r="CG107" i="48"/>
  <c r="CC107" i="48"/>
  <c r="CB107" i="48"/>
  <c r="BX107" i="48"/>
  <c r="BW107" i="48"/>
  <c r="BS107" i="48"/>
  <c r="BR107" i="48"/>
  <c r="BN107" i="48"/>
  <c r="BM107" i="48"/>
  <c r="BI107" i="48"/>
  <c r="BH107" i="48"/>
  <c r="BD107" i="48"/>
  <c r="BC107" i="48"/>
  <c r="AY107" i="48"/>
  <c r="CN106" i="48"/>
  <c r="CL106" i="48"/>
  <c r="CH106" i="48"/>
  <c r="CG106" i="48"/>
  <c r="CC106" i="48"/>
  <c r="CB106" i="48"/>
  <c r="BX106" i="48"/>
  <c r="BW106" i="48"/>
  <c r="BS106" i="48"/>
  <c r="BR106" i="48"/>
  <c r="BN106" i="48"/>
  <c r="BM106" i="48"/>
  <c r="BI106" i="48"/>
  <c r="BH106" i="48"/>
  <c r="BD106" i="48"/>
  <c r="BC106" i="48"/>
  <c r="AY106" i="48"/>
  <c r="CN105" i="48"/>
  <c r="CL105" i="48"/>
  <c r="CH105" i="48"/>
  <c r="CG105" i="48"/>
  <c r="CC105" i="48"/>
  <c r="CB105" i="48"/>
  <c r="BX105" i="48"/>
  <c r="BW105" i="48"/>
  <c r="BS105" i="48"/>
  <c r="BR105" i="48"/>
  <c r="BN105" i="48"/>
  <c r="BM105" i="48"/>
  <c r="BI105" i="48"/>
  <c r="BH105" i="48"/>
  <c r="BD105" i="48"/>
  <c r="BC105" i="48"/>
  <c r="AY105" i="48"/>
  <c r="CN104" i="48"/>
  <c r="CL104" i="48"/>
  <c r="CH104" i="48"/>
  <c r="CG104" i="48"/>
  <c r="CC104" i="48"/>
  <c r="CB104" i="48"/>
  <c r="BX104" i="48"/>
  <c r="BW104" i="48"/>
  <c r="BS104" i="48"/>
  <c r="BR104" i="48"/>
  <c r="BN104" i="48"/>
  <c r="BM104" i="48"/>
  <c r="BI104" i="48"/>
  <c r="BH104" i="48"/>
  <c r="BD104" i="48"/>
  <c r="BC104" i="48"/>
  <c r="AY104" i="48"/>
  <c r="CN103" i="48"/>
  <c r="CL103" i="48"/>
  <c r="CH103" i="48"/>
  <c r="CG103" i="48"/>
  <c r="CC103" i="48"/>
  <c r="CB103" i="48"/>
  <c r="BX103" i="48"/>
  <c r="BW103" i="48"/>
  <c r="BS103" i="48"/>
  <c r="BR103" i="48"/>
  <c r="BN103" i="48"/>
  <c r="BM103" i="48"/>
  <c r="BI103" i="48"/>
  <c r="BH103" i="48"/>
  <c r="BD103" i="48"/>
  <c r="BC103" i="48"/>
  <c r="AY103" i="48"/>
  <c r="CN102" i="48"/>
  <c r="CL102" i="48"/>
  <c r="CH102" i="48"/>
  <c r="CG102" i="48"/>
  <c r="CC102" i="48"/>
  <c r="CB102" i="48"/>
  <c r="BX102" i="48"/>
  <c r="BW102" i="48"/>
  <c r="BS102" i="48"/>
  <c r="BR102" i="48"/>
  <c r="BN102" i="48"/>
  <c r="BM102" i="48"/>
  <c r="BI102" i="48"/>
  <c r="BH102" i="48"/>
  <c r="BD102" i="48"/>
  <c r="BC102" i="48"/>
  <c r="AY102" i="48"/>
  <c r="AY101" i="48"/>
  <c r="AY100" i="48"/>
  <c r="AY99" i="48"/>
  <c r="AY98" i="48"/>
  <c r="AY97" i="48"/>
  <c r="AW97" i="48"/>
  <c r="CC75" i="48"/>
  <c r="CB75" i="48"/>
  <c r="BX75" i="48"/>
  <c r="BW75" i="48"/>
  <c r="BS75" i="48"/>
  <c r="BR75" i="48"/>
  <c r="BN75" i="48"/>
  <c r="BM75" i="48"/>
  <c r="BI75" i="48"/>
  <c r="BH75" i="48"/>
  <c r="CC74" i="48"/>
  <c r="CB74" i="48"/>
  <c r="BX74" i="48"/>
  <c r="BW74" i="48"/>
  <c r="BS74" i="48"/>
  <c r="BR74" i="48"/>
  <c r="BN74" i="48"/>
  <c r="BM74" i="48"/>
  <c r="BI74" i="48"/>
  <c r="BH74" i="48"/>
  <c r="CC73" i="48"/>
  <c r="CB73" i="48"/>
  <c r="BX73" i="48"/>
  <c r="BW73" i="48"/>
  <c r="BS73" i="48"/>
  <c r="BR73" i="48"/>
  <c r="BN73" i="48"/>
  <c r="BM73" i="48"/>
  <c r="BI73" i="48"/>
  <c r="BH73" i="48"/>
  <c r="CC72" i="48"/>
  <c r="CB72" i="48"/>
  <c r="BX72" i="48"/>
  <c r="BW72" i="48"/>
  <c r="BS72" i="48"/>
  <c r="BR72" i="48"/>
  <c r="BN72" i="48"/>
  <c r="BM72" i="48"/>
  <c r="BI72" i="48"/>
  <c r="BH72" i="48"/>
  <c r="CC71" i="48"/>
  <c r="CB71" i="48"/>
  <c r="BX71" i="48"/>
  <c r="BW71" i="48"/>
  <c r="BS71" i="48"/>
  <c r="BR71" i="48"/>
  <c r="BN71" i="48"/>
  <c r="BM71" i="48"/>
  <c r="BI71" i="48"/>
  <c r="BH71" i="48"/>
  <c r="CC70" i="48"/>
  <c r="CB70" i="48"/>
  <c r="BX70" i="48"/>
  <c r="BW70" i="48"/>
  <c r="BS70" i="48"/>
  <c r="BR70" i="48"/>
  <c r="BN70" i="48"/>
  <c r="BM70" i="48"/>
  <c r="BI70" i="48"/>
  <c r="BH70" i="48"/>
  <c r="CC69" i="48"/>
  <c r="CB69" i="48"/>
  <c r="BX69" i="48"/>
  <c r="BW69" i="48"/>
  <c r="BS69" i="48"/>
  <c r="BR69" i="48"/>
  <c r="BN69" i="48"/>
  <c r="BM69" i="48"/>
  <c r="BI69" i="48"/>
  <c r="BH69" i="48"/>
  <c r="CC68" i="48"/>
  <c r="CB68" i="48"/>
  <c r="BX68" i="48"/>
  <c r="BW68" i="48"/>
  <c r="BS68" i="48"/>
  <c r="BR68" i="48"/>
  <c r="BN68" i="48"/>
  <c r="BM68" i="48"/>
  <c r="BI68" i="48"/>
  <c r="BH68" i="48"/>
  <c r="CC67" i="48"/>
  <c r="CB67" i="48"/>
  <c r="BX67" i="48"/>
  <c r="BW67" i="48"/>
  <c r="BS67" i="48"/>
  <c r="BR67" i="48"/>
  <c r="BN67" i="48"/>
  <c r="BM67" i="48"/>
  <c r="BI67" i="48"/>
  <c r="BH67" i="48"/>
  <c r="CC66" i="48"/>
  <c r="CB66" i="48"/>
  <c r="BX66" i="48"/>
  <c r="BW66" i="48"/>
  <c r="BS66" i="48"/>
  <c r="BR66" i="48"/>
  <c r="BN66" i="48"/>
  <c r="BM66" i="48"/>
  <c r="BI66" i="48"/>
  <c r="BH66" i="48"/>
  <c r="CC65" i="48"/>
  <c r="CB65" i="48"/>
  <c r="BX65" i="48"/>
  <c r="BW65" i="48"/>
  <c r="BS65" i="48"/>
  <c r="BR65" i="48"/>
  <c r="BN65" i="48"/>
  <c r="BM65" i="48"/>
  <c r="BI65" i="48"/>
  <c r="BH65" i="48"/>
  <c r="CC64" i="48"/>
  <c r="CB64" i="48"/>
  <c r="BX64" i="48"/>
  <c r="BW64" i="48"/>
  <c r="BS64" i="48"/>
  <c r="BR64" i="48"/>
  <c r="BN64" i="48"/>
  <c r="BM64" i="48"/>
  <c r="BI64" i="48"/>
  <c r="BH64" i="48"/>
  <c r="CC63" i="48"/>
  <c r="CB63" i="48"/>
  <c r="BX63" i="48"/>
  <c r="BW63" i="48"/>
  <c r="BS63" i="48"/>
  <c r="BR63" i="48"/>
  <c r="BN63" i="48"/>
  <c r="BM63" i="48"/>
  <c r="BI63" i="48"/>
  <c r="BH63" i="48"/>
  <c r="CC62" i="48"/>
  <c r="CB62" i="48"/>
  <c r="BX62" i="48"/>
  <c r="BW62" i="48"/>
  <c r="BS62" i="48"/>
  <c r="BR62" i="48"/>
  <c r="BN62" i="48"/>
  <c r="BM62" i="48"/>
  <c r="BI62" i="48"/>
  <c r="BH62" i="48"/>
  <c r="CC61" i="48"/>
  <c r="CB61" i="48"/>
  <c r="BX61" i="48"/>
  <c r="BW61" i="48"/>
  <c r="BS61" i="48"/>
  <c r="BR61" i="48"/>
  <c r="BN61" i="48"/>
  <c r="BM61" i="48"/>
  <c r="BI61" i="48"/>
  <c r="BH61" i="48"/>
  <c r="CC60" i="48"/>
  <c r="CB60" i="48"/>
  <c r="BX60" i="48"/>
  <c r="BW60" i="48"/>
  <c r="BS60" i="48"/>
  <c r="BR60" i="48"/>
  <c r="BN60" i="48"/>
  <c r="BM60" i="48"/>
  <c r="BI60" i="48"/>
  <c r="BH60" i="48"/>
  <c r="CC59" i="48"/>
  <c r="CB59" i="48"/>
  <c r="BX59" i="48"/>
  <c r="BW59" i="48"/>
  <c r="BS59" i="48"/>
  <c r="BR59" i="48"/>
  <c r="BN59" i="48"/>
  <c r="BM59" i="48"/>
  <c r="BI59" i="48"/>
  <c r="BH59" i="48"/>
  <c r="CC58" i="48"/>
  <c r="CB58" i="48"/>
  <c r="BX58" i="48"/>
  <c r="BW58" i="48"/>
  <c r="BS58" i="48"/>
  <c r="BR58" i="48"/>
  <c r="BN58" i="48"/>
  <c r="BM58" i="48"/>
  <c r="BI58" i="48"/>
  <c r="BH58" i="48"/>
  <c r="CC57" i="48"/>
  <c r="CB57" i="48"/>
  <c r="BX57" i="48"/>
  <c r="BW57" i="48"/>
  <c r="BS57" i="48"/>
  <c r="BR57" i="48"/>
  <c r="BN57" i="48"/>
  <c r="BM57" i="48"/>
  <c r="BI57" i="48"/>
  <c r="BH57" i="48"/>
  <c r="CC56" i="48"/>
  <c r="CB56" i="48"/>
  <c r="BX56" i="48"/>
  <c r="BW56" i="48"/>
  <c r="BS56" i="48"/>
  <c r="BR56" i="48"/>
  <c r="BN56" i="48"/>
  <c r="BM56" i="48"/>
  <c r="BI56" i="48"/>
  <c r="BH56" i="48"/>
  <c r="CC55" i="48"/>
  <c r="CB55" i="48"/>
  <c r="BX55" i="48"/>
  <c r="BW55" i="48"/>
  <c r="BS55" i="48"/>
  <c r="BR55" i="48"/>
  <c r="BN55" i="48"/>
  <c r="BM55" i="48"/>
  <c r="BI55" i="48"/>
  <c r="BH55" i="48"/>
  <c r="CC54" i="48"/>
  <c r="CB54" i="48"/>
  <c r="BX54" i="48"/>
  <c r="BW54" i="48"/>
  <c r="BS54" i="48"/>
  <c r="BR54" i="48"/>
  <c r="BN54" i="48"/>
  <c r="BM54" i="48"/>
  <c r="BI54" i="48"/>
  <c r="BH54" i="48"/>
  <c r="CC53" i="48"/>
  <c r="CB53" i="48"/>
  <c r="BX53" i="48"/>
  <c r="BW53" i="48"/>
  <c r="BS53" i="48"/>
  <c r="BR53" i="48"/>
  <c r="BN53" i="48"/>
  <c r="BM53" i="48"/>
  <c r="BI53" i="48"/>
  <c r="BH53" i="48"/>
  <c r="CC52" i="48"/>
  <c r="CB52" i="48"/>
  <c r="BX52" i="48"/>
  <c r="BW52" i="48"/>
  <c r="BS52" i="48"/>
  <c r="BR52" i="48"/>
  <c r="BN52" i="48"/>
  <c r="BM52" i="48"/>
  <c r="BI52" i="48"/>
  <c r="BH52" i="48"/>
  <c r="CC51" i="48"/>
  <c r="CB51" i="48"/>
  <c r="BX51" i="48"/>
  <c r="BW51" i="48"/>
  <c r="BS51" i="48"/>
  <c r="BR51" i="48"/>
  <c r="BN51" i="48"/>
  <c r="BM51" i="48"/>
  <c r="BI51" i="48"/>
  <c r="BH51" i="48"/>
  <c r="CC50" i="48"/>
  <c r="CB50" i="48"/>
  <c r="BX50" i="48"/>
  <c r="BW50" i="48"/>
  <c r="BS50" i="48"/>
  <c r="BR50" i="48"/>
  <c r="BN50" i="48"/>
  <c r="BM50" i="48"/>
  <c r="BI50" i="48"/>
  <c r="BH50" i="48"/>
  <c r="CC49" i="48"/>
  <c r="CB49" i="48"/>
  <c r="BX49" i="48"/>
  <c r="BW49" i="48"/>
  <c r="BS49" i="48"/>
  <c r="BR49" i="48"/>
  <c r="BN49" i="48"/>
  <c r="BM49" i="48"/>
  <c r="BI49" i="48"/>
  <c r="BH49" i="48"/>
  <c r="CC48" i="48"/>
  <c r="CB48" i="48"/>
  <c r="BX48" i="48"/>
  <c r="BW48" i="48"/>
  <c r="BS48" i="48"/>
  <c r="BR48" i="48"/>
  <c r="BN48" i="48"/>
  <c r="BM48" i="48"/>
  <c r="BI48" i="48"/>
  <c r="BH48" i="48"/>
  <c r="CC47" i="48"/>
  <c r="CB47" i="48"/>
  <c r="BX47" i="48"/>
  <c r="BW47" i="48"/>
  <c r="BS47" i="48"/>
  <c r="BR47" i="48"/>
  <c r="BN47" i="48"/>
  <c r="BM47" i="48"/>
  <c r="BI47" i="48"/>
  <c r="BH47" i="48"/>
  <c r="CC46" i="48"/>
  <c r="CB46" i="48"/>
  <c r="BX46" i="48"/>
  <c r="BW46" i="48"/>
  <c r="BS46" i="48"/>
  <c r="BR46" i="48"/>
  <c r="BN46" i="48"/>
  <c r="BM46" i="48"/>
  <c r="BI46" i="48"/>
  <c r="BH46" i="48"/>
  <c r="CC45" i="48"/>
  <c r="CB45" i="48"/>
  <c r="BX45" i="48"/>
  <c r="BW45" i="48"/>
  <c r="BS45" i="48"/>
  <c r="BR45" i="48"/>
  <c r="BN45" i="48"/>
  <c r="BM45" i="48"/>
  <c r="BI45" i="48"/>
  <c r="BH45" i="48"/>
  <c r="CC44" i="48"/>
  <c r="CB44" i="48"/>
  <c r="BX44" i="48"/>
  <c r="BW44" i="48"/>
  <c r="BS44" i="48"/>
  <c r="BR44" i="48"/>
  <c r="BN44" i="48"/>
  <c r="BM44" i="48"/>
  <c r="BI44" i="48"/>
  <c r="BH44" i="48"/>
  <c r="CC43" i="48"/>
  <c r="CB43" i="48"/>
  <c r="BX43" i="48"/>
  <c r="BW43" i="48"/>
  <c r="BS43" i="48"/>
  <c r="BR43" i="48"/>
  <c r="BN43" i="48"/>
  <c r="BM43" i="48"/>
  <c r="BI43" i="48"/>
  <c r="BH43" i="48"/>
  <c r="CC42" i="48"/>
  <c r="CB42" i="48"/>
  <c r="BX42" i="48"/>
  <c r="BW42" i="48"/>
  <c r="BS42" i="48"/>
  <c r="BR42" i="48"/>
  <c r="BN42" i="48"/>
  <c r="BM42" i="48"/>
  <c r="BI42" i="48"/>
  <c r="BH42" i="48"/>
  <c r="CC41" i="48"/>
  <c r="CB41" i="48"/>
  <c r="BX41" i="48"/>
  <c r="BW41" i="48"/>
  <c r="BS41" i="48"/>
  <c r="BR41" i="48"/>
  <c r="BN41" i="48"/>
  <c r="BM41" i="48"/>
  <c r="BI41" i="48"/>
  <c r="BH41" i="48"/>
  <c r="CC40" i="48"/>
  <c r="CB40" i="48"/>
  <c r="BX40" i="48"/>
  <c r="BW40" i="48"/>
  <c r="BS40" i="48"/>
  <c r="BR40" i="48"/>
  <c r="BN40" i="48"/>
  <c r="BM40" i="48"/>
  <c r="BI40" i="48"/>
  <c r="BH40" i="48"/>
  <c r="CC39" i="48"/>
  <c r="CB39" i="48"/>
  <c r="BX39" i="48"/>
  <c r="BW39" i="48"/>
  <c r="BS39" i="48"/>
  <c r="BR39" i="48"/>
  <c r="BN39" i="48"/>
  <c r="BM39" i="48"/>
  <c r="BI39" i="48"/>
  <c r="BH39" i="48"/>
  <c r="CC38" i="48"/>
  <c r="CB38" i="48"/>
  <c r="BX38" i="48"/>
  <c r="BW38" i="48"/>
  <c r="BS38" i="48"/>
  <c r="BR38" i="48"/>
  <c r="BN38" i="48"/>
  <c r="BM38" i="48"/>
  <c r="BI38" i="48"/>
  <c r="BH38" i="48"/>
  <c r="CC37" i="48"/>
  <c r="CB37" i="48"/>
  <c r="BX37" i="48"/>
  <c r="BW37" i="48"/>
  <c r="BS37" i="48"/>
  <c r="BR37" i="48"/>
  <c r="BN37" i="48"/>
  <c r="BM37" i="48"/>
  <c r="BI37" i="48"/>
  <c r="BH37" i="48"/>
  <c r="CC36" i="48"/>
  <c r="CB36" i="48"/>
  <c r="BX36" i="48"/>
  <c r="BW36" i="48"/>
  <c r="BS36" i="48"/>
  <c r="BR36" i="48"/>
  <c r="BN36" i="48"/>
  <c r="BM36" i="48"/>
  <c r="BI36" i="48"/>
  <c r="BH36" i="48"/>
  <c r="CC35" i="48"/>
  <c r="CB35" i="48"/>
  <c r="BX35" i="48"/>
  <c r="BW35" i="48"/>
  <c r="BS35" i="48"/>
  <c r="BR35" i="48"/>
  <c r="BN35" i="48"/>
  <c r="BM35" i="48"/>
  <c r="BI35" i="48"/>
  <c r="BH35" i="48"/>
  <c r="CC34" i="48"/>
  <c r="CB34" i="48"/>
  <c r="BX34" i="48"/>
  <c r="BW34" i="48"/>
  <c r="BS34" i="48"/>
  <c r="BR34" i="48"/>
  <c r="BN34" i="48"/>
  <c r="BM34" i="48"/>
  <c r="BI34" i="48"/>
  <c r="BH34" i="48"/>
  <c r="CC33" i="48"/>
  <c r="CB33" i="48"/>
  <c r="BX33" i="48"/>
  <c r="BW33" i="48"/>
  <c r="BS33" i="48"/>
  <c r="BR33" i="48"/>
  <c r="BN33" i="48"/>
  <c r="BM33" i="48"/>
  <c r="BI33" i="48"/>
  <c r="BH33" i="48"/>
  <c r="CC32" i="48"/>
  <c r="CB32" i="48"/>
  <c r="BX32" i="48"/>
  <c r="BW32" i="48"/>
  <c r="BS32" i="48"/>
  <c r="BR32" i="48"/>
  <c r="BN32" i="48"/>
  <c r="BM32" i="48"/>
  <c r="BI32" i="48"/>
  <c r="BH32" i="48"/>
  <c r="CC31" i="48"/>
  <c r="CB31" i="48"/>
  <c r="BX31" i="48"/>
  <c r="BW31" i="48"/>
  <c r="BS31" i="48"/>
  <c r="BR31" i="48"/>
  <c r="BN31" i="48"/>
  <c r="BM31" i="48"/>
  <c r="BI31" i="48"/>
  <c r="BH31" i="48"/>
  <c r="CC30" i="48"/>
  <c r="CB30" i="48"/>
  <c r="BX30" i="48"/>
  <c r="BW30" i="48"/>
  <c r="BS30" i="48"/>
  <c r="BR30" i="48"/>
  <c r="BN30" i="48"/>
  <c r="BM30" i="48"/>
  <c r="BI30" i="48"/>
  <c r="BH30" i="48"/>
  <c r="CC29" i="48"/>
  <c r="CB29" i="48"/>
  <c r="BX29" i="48"/>
  <c r="BW29" i="48"/>
  <c r="BS29" i="48"/>
  <c r="BR29" i="48"/>
  <c r="BN29" i="48"/>
  <c r="BM29" i="48"/>
  <c r="BI29" i="48"/>
  <c r="BH29" i="48"/>
  <c r="CU179" i="48"/>
  <c r="CU180" i="48"/>
  <c r="CU181" i="48"/>
  <c r="CU182" i="48"/>
  <c r="CU183" i="48"/>
  <c r="CU184" i="48"/>
  <c r="CU185" i="48"/>
  <c r="CU186" i="48"/>
  <c r="CU187" i="48"/>
  <c r="CU188" i="48"/>
  <c r="CU189" i="48"/>
  <c r="CU190" i="48"/>
  <c r="CU191" i="48"/>
  <c r="CU192" i="48"/>
  <c r="CU193" i="48"/>
  <c r="CU194" i="48"/>
  <c r="CU195" i="48"/>
  <c r="CU196" i="48"/>
  <c r="CU197" i="48"/>
  <c r="CU198" i="48"/>
  <c r="CU199" i="48"/>
  <c r="CU200" i="48"/>
  <c r="CU201" i="48"/>
  <c r="CU202" i="48"/>
  <c r="CU203" i="48"/>
  <c r="CU204" i="48"/>
  <c r="CU205" i="48"/>
  <c r="CU206" i="48"/>
  <c r="CU207" i="48"/>
  <c r="CU208" i="48"/>
  <c r="CU209" i="48"/>
  <c r="CU210" i="48"/>
  <c r="CU211" i="48"/>
  <c r="CU212" i="48"/>
  <c r="CU213" i="48"/>
  <c r="CU214" i="48"/>
  <c r="CU215" i="48"/>
  <c r="CU216" i="48"/>
  <c r="CU217" i="48"/>
  <c r="CU218" i="48"/>
  <c r="CU219" i="48"/>
  <c r="CU220" i="48"/>
  <c r="CU221" i="48"/>
  <c r="CU222" i="48"/>
  <c r="CU223" i="48"/>
  <c r="CU224" i="48"/>
  <c r="CU225" i="48"/>
  <c r="CU226" i="48"/>
  <c r="CU227" i="48"/>
  <c r="B18" i="49"/>
  <c r="B19" i="49" s="1"/>
  <c r="B20" i="49" s="1"/>
  <c r="B21" i="49" s="1"/>
  <c r="B22" i="49" s="1"/>
  <c r="B23" i="49" s="1"/>
  <c r="B24" i="49" s="1"/>
  <c r="B25" i="49" s="1"/>
  <c r="B26" i="49" s="1"/>
  <c r="B27" i="49" s="1"/>
  <c r="B17" i="49"/>
  <c r="CU108" i="48"/>
  <c r="CU109" i="48"/>
  <c r="CU110" i="48"/>
  <c r="CU111" i="48"/>
  <c r="CU112" i="48"/>
  <c r="CU113" i="48"/>
  <c r="CU114" i="48"/>
  <c r="CU115" i="48"/>
  <c r="CU116" i="48"/>
  <c r="CU117" i="48"/>
  <c r="CU118" i="48"/>
  <c r="CU119" i="48"/>
  <c r="CU120" i="48"/>
  <c r="CU121" i="48"/>
  <c r="CU122" i="48"/>
  <c r="CU123" i="48"/>
  <c r="CU124" i="48"/>
  <c r="CU125" i="48"/>
  <c r="CU126" i="48"/>
  <c r="CU127" i="48"/>
  <c r="CU128" i="48"/>
  <c r="CU129" i="48"/>
  <c r="CU130" i="48"/>
  <c r="CU131" i="48"/>
  <c r="CU132" i="48"/>
  <c r="CU133" i="48"/>
  <c r="CU134" i="48"/>
  <c r="CU135" i="48"/>
  <c r="CU136" i="48"/>
  <c r="CU137" i="48"/>
  <c r="CU138" i="48"/>
  <c r="CU139" i="48"/>
  <c r="CU140" i="48"/>
  <c r="CU141" i="48"/>
  <c r="CU142" i="48"/>
  <c r="CU143" i="48"/>
  <c r="CU144" i="48"/>
  <c r="CU145" i="48"/>
  <c r="CU146" i="48"/>
  <c r="CU147" i="48"/>
  <c r="CU148" i="48"/>
  <c r="CU149" i="48"/>
  <c r="CU150" i="48"/>
  <c r="CU151" i="48"/>
  <c r="CU152" i="48"/>
  <c r="CU153" i="48"/>
  <c r="CU154" i="48"/>
  <c r="CU30" i="48"/>
  <c r="CU31" i="48"/>
  <c r="CU32" i="48"/>
  <c r="CU33" i="48"/>
  <c r="CU34" i="48"/>
  <c r="CU35" i="48"/>
  <c r="CU36" i="48"/>
  <c r="CU37" i="48"/>
  <c r="CU38" i="48"/>
  <c r="CU39" i="48"/>
  <c r="CU40" i="48"/>
  <c r="CU41" i="48"/>
  <c r="CU42" i="48"/>
  <c r="CU43" i="48"/>
  <c r="CU44" i="48"/>
  <c r="CU45" i="48"/>
  <c r="CU46" i="48"/>
  <c r="CU47" i="48"/>
  <c r="CU48" i="48"/>
  <c r="CU49" i="48"/>
  <c r="CU50" i="48"/>
  <c r="CU51" i="48"/>
  <c r="CU52" i="48"/>
  <c r="CU53" i="48"/>
  <c r="CU54" i="48"/>
  <c r="CU55" i="48"/>
  <c r="CU56" i="48"/>
  <c r="CU57" i="48"/>
  <c r="CU58" i="48"/>
  <c r="CU59" i="48"/>
  <c r="CU60" i="48"/>
  <c r="CU61" i="48"/>
  <c r="CU62" i="48"/>
  <c r="CU63" i="48"/>
  <c r="CU64" i="48"/>
  <c r="CU65" i="48"/>
  <c r="CU66" i="48"/>
  <c r="CU67" i="48"/>
  <c r="CU68" i="48"/>
  <c r="CU69" i="48"/>
  <c r="CU70" i="48"/>
  <c r="CU71" i="48"/>
  <c r="CU72" i="48"/>
  <c r="CU73" i="48"/>
  <c r="CU74" i="48"/>
  <c r="CU75" i="48"/>
  <c r="BD75" i="48"/>
  <c r="BC75" i="48"/>
  <c r="BD74" i="48"/>
  <c r="BC74" i="48"/>
  <c r="BD73" i="48"/>
  <c r="BC73" i="48"/>
  <c r="BD72" i="48"/>
  <c r="BC72" i="48"/>
  <c r="BD71" i="48"/>
  <c r="BC71" i="48"/>
  <c r="BD70" i="48"/>
  <c r="BC70" i="48"/>
  <c r="BD69" i="48"/>
  <c r="BC69" i="48"/>
  <c r="BD68" i="48"/>
  <c r="BC68" i="48"/>
  <c r="BD67" i="48"/>
  <c r="BC67" i="48"/>
  <c r="BD66" i="48"/>
  <c r="BC66" i="48"/>
  <c r="BD65" i="48"/>
  <c r="BC65" i="48"/>
  <c r="BD64" i="48"/>
  <c r="BC64" i="48"/>
  <c r="BD63" i="48"/>
  <c r="BC63" i="48"/>
  <c r="BD62" i="48"/>
  <c r="BC62" i="48"/>
  <c r="BD61" i="48"/>
  <c r="BC61" i="48"/>
  <c r="BD60" i="48"/>
  <c r="BC60" i="48"/>
  <c r="BD59" i="48"/>
  <c r="BC59" i="48"/>
  <c r="BD58" i="48"/>
  <c r="BC58" i="48"/>
  <c r="BD57" i="48"/>
  <c r="BC57" i="48"/>
  <c r="BD56" i="48"/>
  <c r="BC56" i="48"/>
  <c r="BD55" i="48"/>
  <c r="BC55" i="48"/>
  <c r="BD54" i="48"/>
  <c r="BC54" i="48"/>
  <c r="BD53" i="48"/>
  <c r="BC53" i="48"/>
  <c r="BD52" i="48"/>
  <c r="BC52" i="48"/>
  <c r="BD51" i="48"/>
  <c r="BC51" i="48"/>
  <c r="BD50" i="48"/>
  <c r="BC50" i="48"/>
  <c r="BD49" i="48"/>
  <c r="BC49" i="48"/>
  <c r="BD48" i="48"/>
  <c r="BC48" i="48"/>
  <c r="BD47" i="48"/>
  <c r="BC47" i="48"/>
  <c r="BD46" i="48"/>
  <c r="BC46" i="48"/>
  <c r="BD45" i="48"/>
  <c r="BC45" i="48"/>
  <c r="BD44" i="48"/>
  <c r="BC44" i="48"/>
  <c r="BD43" i="48"/>
  <c r="BC43" i="48"/>
  <c r="BD42" i="48"/>
  <c r="BC42" i="48"/>
  <c r="BD41" i="48"/>
  <c r="BC41" i="48"/>
  <c r="BD40" i="48"/>
  <c r="BC40" i="48"/>
  <c r="BD39" i="48"/>
  <c r="BC39" i="48"/>
  <c r="BD38" i="48"/>
  <c r="BC38" i="48"/>
  <c r="BD37" i="48"/>
  <c r="BC37" i="48"/>
  <c r="BE37" i="48" s="1"/>
  <c r="BD36" i="48"/>
  <c r="BC36" i="48"/>
  <c r="BD35" i="48"/>
  <c r="BC35" i="48"/>
  <c r="BD34" i="48"/>
  <c r="BC34" i="48"/>
  <c r="BD33" i="48"/>
  <c r="BC33" i="48"/>
  <c r="BD32" i="48"/>
  <c r="BC32" i="48"/>
  <c r="BD31" i="48"/>
  <c r="BC31" i="48"/>
  <c r="BD30" i="48"/>
  <c r="BC30" i="48"/>
  <c r="BD29" i="48"/>
  <c r="BC29" i="48"/>
  <c r="CL30" i="48"/>
  <c r="CN30" i="48"/>
  <c r="CL31" i="48"/>
  <c r="CN31" i="48"/>
  <c r="CL32" i="48"/>
  <c r="CN32" i="48"/>
  <c r="CL33" i="48"/>
  <c r="CN33" i="48"/>
  <c r="CL34" i="48"/>
  <c r="CN34" i="48"/>
  <c r="CL35" i="48"/>
  <c r="CN35" i="48"/>
  <c r="CL36" i="48"/>
  <c r="CN36" i="48"/>
  <c r="CL37" i="48"/>
  <c r="CN37" i="48"/>
  <c r="CL38" i="48"/>
  <c r="CN38" i="48"/>
  <c r="CL39" i="48"/>
  <c r="CN39" i="48"/>
  <c r="CL40" i="48"/>
  <c r="CN40" i="48"/>
  <c r="CL41" i="48"/>
  <c r="CN41" i="48"/>
  <c r="CP41" i="48" s="1"/>
  <c r="CL42" i="48"/>
  <c r="CN42" i="48"/>
  <c r="CL43" i="48"/>
  <c r="CN43" i="48"/>
  <c r="CL44" i="48"/>
  <c r="CN44" i="48"/>
  <c r="CL45" i="48"/>
  <c r="CN45" i="48"/>
  <c r="CL46" i="48"/>
  <c r="CN46" i="48"/>
  <c r="CL47" i="48"/>
  <c r="CN47" i="48"/>
  <c r="CL48" i="48"/>
  <c r="CN48" i="48"/>
  <c r="CL49" i="48"/>
  <c r="CN49" i="48"/>
  <c r="CL50" i="48"/>
  <c r="CN50" i="48"/>
  <c r="CL51" i="48"/>
  <c r="CN51" i="48"/>
  <c r="CL52" i="48"/>
  <c r="CN52" i="48"/>
  <c r="CL53" i="48"/>
  <c r="CN53" i="48"/>
  <c r="CL54" i="48"/>
  <c r="CN54" i="48"/>
  <c r="CL55" i="48"/>
  <c r="CN55" i="48"/>
  <c r="CL56" i="48"/>
  <c r="CN56" i="48"/>
  <c r="CL57" i="48"/>
  <c r="CN57" i="48"/>
  <c r="CL58" i="48"/>
  <c r="CN58" i="48"/>
  <c r="CL59" i="48"/>
  <c r="CN59" i="48"/>
  <c r="CL60" i="48"/>
  <c r="CN60" i="48"/>
  <c r="CL61" i="48"/>
  <c r="CN61" i="48"/>
  <c r="CL62" i="48"/>
  <c r="CN62" i="48"/>
  <c r="CL63" i="48"/>
  <c r="CN63" i="48"/>
  <c r="CL64" i="48"/>
  <c r="CN64" i="48"/>
  <c r="CL65" i="48"/>
  <c r="CN65" i="48"/>
  <c r="CL66" i="48"/>
  <c r="CN66" i="48"/>
  <c r="CL67" i="48"/>
  <c r="CN67" i="48"/>
  <c r="CL68" i="48"/>
  <c r="CN68" i="48"/>
  <c r="CL69" i="48"/>
  <c r="CN69" i="48"/>
  <c r="CL70" i="48"/>
  <c r="CN70" i="48"/>
  <c r="CL71" i="48"/>
  <c r="CN71" i="48"/>
  <c r="CL72" i="48"/>
  <c r="CN72" i="48"/>
  <c r="CL73" i="48"/>
  <c r="CN73" i="48"/>
  <c r="CL74" i="48"/>
  <c r="CN74" i="48"/>
  <c r="CL75" i="48"/>
  <c r="CN75" i="48"/>
  <c r="CG30" i="48"/>
  <c r="CH30" i="48"/>
  <c r="CG31" i="48"/>
  <c r="CH31" i="48"/>
  <c r="CG32" i="48"/>
  <c r="CH32" i="48"/>
  <c r="CG33" i="48"/>
  <c r="CH33" i="48"/>
  <c r="CG34" i="48"/>
  <c r="CH34" i="48"/>
  <c r="CG35" i="48"/>
  <c r="CH35" i="48"/>
  <c r="CG36" i="48"/>
  <c r="CH36" i="48"/>
  <c r="CG37" i="48"/>
  <c r="CH37" i="48"/>
  <c r="CG38" i="48"/>
  <c r="CH38" i="48"/>
  <c r="CG39" i="48"/>
  <c r="CH39" i="48"/>
  <c r="CG40" i="48"/>
  <c r="CH40" i="48"/>
  <c r="CG41" i="48"/>
  <c r="CH41" i="48"/>
  <c r="CG42" i="48"/>
  <c r="CH42" i="48"/>
  <c r="CG43" i="48"/>
  <c r="CH43" i="48"/>
  <c r="CG44" i="48"/>
  <c r="CH44" i="48"/>
  <c r="CG45" i="48"/>
  <c r="CH45" i="48"/>
  <c r="CG46" i="48"/>
  <c r="CH46" i="48"/>
  <c r="CG47" i="48"/>
  <c r="CH47" i="48"/>
  <c r="CG48" i="48"/>
  <c r="CH48" i="48"/>
  <c r="CG49" i="48"/>
  <c r="CH49" i="48"/>
  <c r="CG50" i="48"/>
  <c r="CH50" i="48"/>
  <c r="CG51" i="48"/>
  <c r="CH51" i="48"/>
  <c r="CG52" i="48"/>
  <c r="CH52" i="48"/>
  <c r="CG53" i="48"/>
  <c r="CH53" i="48"/>
  <c r="CG54" i="48"/>
  <c r="CH54" i="48"/>
  <c r="CG55" i="48"/>
  <c r="CH55" i="48"/>
  <c r="CG56" i="48"/>
  <c r="CH56" i="48"/>
  <c r="CG57" i="48"/>
  <c r="CH57" i="48"/>
  <c r="CG58" i="48"/>
  <c r="CH58" i="48"/>
  <c r="CG59" i="48"/>
  <c r="CH59" i="48"/>
  <c r="CG60" i="48"/>
  <c r="CH60" i="48"/>
  <c r="CG61" i="48"/>
  <c r="CH61" i="48"/>
  <c r="CG62" i="48"/>
  <c r="CH62" i="48"/>
  <c r="CG63" i="48"/>
  <c r="CH63" i="48"/>
  <c r="CG64" i="48"/>
  <c r="CH64" i="48"/>
  <c r="CG65" i="48"/>
  <c r="CH65" i="48"/>
  <c r="CG66" i="48"/>
  <c r="CH66" i="48"/>
  <c r="CG67" i="48"/>
  <c r="CH67" i="48"/>
  <c r="CG68" i="48"/>
  <c r="CH68" i="48"/>
  <c r="CG69" i="48"/>
  <c r="CH69" i="48"/>
  <c r="CG70" i="48"/>
  <c r="CH70" i="48"/>
  <c r="CG71" i="48"/>
  <c r="CH71" i="48"/>
  <c r="CG72" i="48"/>
  <c r="CH72" i="48"/>
  <c r="CG73" i="48"/>
  <c r="CH73" i="48"/>
  <c r="CG74" i="48"/>
  <c r="CH74" i="48"/>
  <c r="CG75" i="48"/>
  <c r="CH75" i="48"/>
  <c r="AY30" i="48"/>
  <c r="AY31" i="48"/>
  <c r="AY32" i="48"/>
  <c r="AY33" i="48"/>
  <c r="AY34" i="48"/>
  <c r="AY35" i="48"/>
  <c r="AY36" i="48"/>
  <c r="AY37" i="48"/>
  <c r="AY38" i="48"/>
  <c r="AY39" i="48"/>
  <c r="AY40" i="48"/>
  <c r="AY41" i="48"/>
  <c r="AY42" i="48"/>
  <c r="AY43" i="48"/>
  <c r="AY44" i="48"/>
  <c r="AY45" i="48"/>
  <c r="AY46" i="48"/>
  <c r="AY47" i="48"/>
  <c r="AY48" i="48"/>
  <c r="AY49" i="48"/>
  <c r="AY50" i="48"/>
  <c r="AY51" i="48"/>
  <c r="AY52" i="48"/>
  <c r="AY53" i="48"/>
  <c r="AY54" i="48"/>
  <c r="AY55" i="48"/>
  <c r="AY56" i="48"/>
  <c r="AY57" i="48"/>
  <c r="AY58" i="48"/>
  <c r="AY59" i="48"/>
  <c r="AY60" i="48"/>
  <c r="AY61" i="48"/>
  <c r="AY62" i="48"/>
  <c r="AY63" i="48"/>
  <c r="AY64" i="48"/>
  <c r="AY65" i="48"/>
  <c r="AY66" i="48"/>
  <c r="AY67" i="48"/>
  <c r="AY68" i="48"/>
  <c r="AY69" i="48"/>
  <c r="AY70" i="48"/>
  <c r="AY71" i="48"/>
  <c r="AY72" i="48"/>
  <c r="AY73" i="48"/>
  <c r="AY74" i="48"/>
  <c r="AY75" i="48"/>
  <c r="O11" i="49"/>
  <c r="O8" i="49"/>
  <c r="O7" i="49"/>
  <c r="CU942" i="48"/>
  <c r="CU941" i="48"/>
  <c r="CU940" i="48"/>
  <c r="CU939" i="48"/>
  <c r="CU938" i="48"/>
  <c r="CU937" i="48"/>
  <c r="CV936" i="48"/>
  <c r="CU936" i="48"/>
  <c r="CL936" i="48"/>
  <c r="CY936" i="48" s="1"/>
  <c r="CG936" i="48"/>
  <c r="CX936" i="48" s="1"/>
  <c r="CU935" i="48"/>
  <c r="CB935" i="48"/>
  <c r="BW935" i="48"/>
  <c r="BR935" i="48"/>
  <c r="BM935" i="48"/>
  <c r="BH935" i="48"/>
  <c r="BC935" i="48"/>
  <c r="CU934" i="48"/>
  <c r="CU886" i="48"/>
  <c r="CU885" i="48"/>
  <c r="CU884" i="48"/>
  <c r="CU883" i="48"/>
  <c r="CU882" i="48"/>
  <c r="CU881" i="48"/>
  <c r="CU880" i="48"/>
  <c r="CU879" i="48"/>
  <c r="CU878" i="48"/>
  <c r="CU877" i="48"/>
  <c r="CU876" i="48"/>
  <c r="CU875" i="48"/>
  <c r="CN875" i="48"/>
  <c r="CL875" i="48"/>
  <c r="CH875" i="48"/>
  <c r="CG875" i="48"/>
  <c r="CC875" i="48"/>
  <c r="CB875" i="48"/>
  <c r="BX875" i="48"/>
  <c r="BW875" i="48"/>
  <c r="BS875" i="48"/>
  <c r="BR875" i="48"/>
  <c r="BN875" i="48"/>
  <c r="BM875" i="48"/>
  <c r="BI875" i="48"/>
  <c r="BH875" i="48"/>
  <c r="BD875" i="48"/>
  <c r="BC875" i="48"/>
  <c r="CU874" i="48"/>
  <c r="CU873" i="48"/>
  <c r="CU872" i="48"/>
  <c r="CU871" i="48"/>
  <c r="CU870" i="48"/>
  <c r="CU869" i="48"/>
  <c r="CU868" i="48"/>
  <c r="CU867" i="48"/>
  <c r="CU866" i="48"/>
  <c r="CU865" i="48"/>
  <c r="CU864" i="48"/>
  <c r="CU863" i="48"/>
  <c r="CU862" i="48"/>
  <c r="CU861" i="48"/>
  <c r="CU860" i="48"/>
  <c r="CU859" i="48"/>
  <c r="CV858" i="48"/>
  <c r="CU858" i="48"/>
  <c r="CL858" i="48"/>
  <c r="CY858" i="48" s="1"/>
  <c r="CG858" i="48"/>
  <c r="CX858" i="48" s="1"/>
  <c r="CU857" i="48"/>
  <c r="CB857" i="48"/>
  <c r="BW857" i="48"/>
  <c r="BR857" i="48"/>
  <c r="BM857" i="48"/>
  <c r="BH857" i="48"/>
  <c r="BC857" i="48"/>
  <c r="CU808" i="48"/>
  <c r="CU807" i="48"/>
  <c r="CU806" i="48"/>
  <c r="CU805" i="48"/>
  <c r="CU804" i="48"/>
  <c r="CU803" i="48"/>
  <c r="CU802" i="48"/>
  <c r="CU801" i="48"/>
  <c r="CU800" i="48"/>
  <c r="CU799" i="48"/>
  <c r="CU798" i="48"/>
  <c r="CU797" i="48"/>
  <c r="CN797" i="48"/>
  <c r="CL797" i="48"/>
  <c r="CH797" i="48"/>
  <c r="CG797" i="48"/>
  <c r="CC797" i="48"/>
  <c r="CB797" i="48"/>
  <c r="BX797" i="48"/>
  <c r="BW797" i="48"/>
  <c r="BS797" i="48"/>
  <c r="BR797" i="48"/>
  <c r="BN797" i="48"/>
  <c r="BM797" i="48"/>
  <c r="BI797" i="48"/>
  <c r="BH797" i="48"/>
  <c r="BD797" i="48"/>
  <c r="BC797" i="48"/>
  <c r="CU796" i="48"/>
  <c r="CU795" i="48"/>
  <c r="CU794" i="48"/>
  <c r="CU793" i="48"/>
  <c r="CU792" i="48"/>
  <c r="CU791" i="48"/>
  <c r="CU790" i="48"/>
  <c r="CU789" i="48"/>
  <c r="CU788" i="48"/>
  <c r="CU787" i="48"/>
  <c r="CU786" i="48"/>
  <c r="CU785" i="48"/>
  <c r="CU784" i="48"/>
  <c r="CU783" i="48"/>
  <c r="CU782" i="48"/>
  <c r="CU781" i="48"/>
  <c r="CV780" i="48"/>
  <c r="CU780" i="48"/>
  <c r="CL780" i="48"/>
  <c r="CY780" i="48" s="1"/>
  <c r="CG780" i="48"/>
  <c r="CX780" i="48" s="1"/>
  <c r="CB779" i="48"/>
  <c r="BW779" i="48"/>
  <c r="BR779" i="48"/>
  <c r="BM779" i="48"/>
  <c r="BH779" i="48"/>
  <c r="BC779" i="48"/>
  <c r="CN719" i="48"/>
  <c r="CL719" i="48"/>
  <c r="CH719" i="48"/>
  <c r="CG719" i="48"/>
  <c r="CC719" i="48"/>
  <c r="CB719" i="48"/>
  <c r="BX719" i="48"/>
  <c r="BW719" i="48"/>
  <c r="BS719" i="48"/>
  <c r="BR719" i="48"/>
  <c r="BN719" i="48"/>
  <c r="BM719" i="48"/>
  <c r="BI719" i="48"/>
  <c r="BH719" i="48"/>
  <c r="BD719" i="48"/>
  <c r="BC719" i="48"/>
  <c r="CV702" i="48"/>
  <c r="CL702" i="48"/>
  <c r="CY702" i="48" s="1"/>
  <c r="CG702" i="48"/>
  <c r="CX702" i="48" s="1"/>
  <c r="CB701" i="48"/>
  <c r="BW701" i="48"/>
  <c r="BR701" i="48"/>
  <c r="BM701" i="48"/>
  <c r="BH701" i="48"/>
  <c r="BC701" i="48"/>
  <c r="CU652" i="48"/>
  <c r="CU651" i="48"/>
  <c r="CU650" i="48"/>
  <c r="CU649" i="48"/>
  <c r="CU648" i="48"/>
  <c r="CU647" i="48"/>
  <c r="CU646" i="48"/>
  <c r="CU645" i="48"/>
  <c r="CU644" i="48"/>
  <c r="CU643" i="48"/>
  <c r="CU642" i="48"/>
  <c r="CU641" i="48"/>
  <c r="CN641" i="48"/>
  <c r="CL641" i="48"/>
  <c r="CH641" i="48"/>
  <c r="CG641" i="48"/>
  <c r="CC641" i="48"/>
  <c r="CB641" i="48"/>
  <c r="BX641" i="48"/>
  <c r="BW641" i="48"/>
  <c r="BS641" i="48"/>
  <c r="BR641" i="48"/>
  <c r="BN641" i="48"/>
  <c r="BM641" i="48"/>
  <c r="BI641" i="48"/>
  <c r="BH641" i="48"/>
  <c r="BD641" i="48"/>
  <c r="BC641" i="48"/>
  <c r="CU640" i="48"/>
  <c r="CU639" i="48"/>
  <c r="CU638" i="48"/>
  <c r="CU637" i="48"/>
  <c r="CU636" i="48"/>
  <c r="CU635" i="48"/>
  <c r="CU634" i="48"/>
  <c r="CU633" i="48"/>
  <c r="CU632" i="48"/>
  <c r="CU631" i="48"/>
  <c r="CU630" i="48"/>
  <c r="CU629" i="48"/>
  <c r="CU628" i="48"/>
  <c r="CU627" i="48"/>
  <c r="CU626" i="48"/>
  <c r="CU625" i="48"/>
  <c r="CV624" i="48"/>
  <c r="CU624" i="48"/>
  <c r="CL624" i="48"/>
  <c r="CY624" i="48" s="1"/>
  <c r="CG624" i="48"/>
  <c r="CX624" i="48" s="1"/>
  <c r="CU623" i="48"/>
  <c r="CB623" i="48"/>
  <c r="BW623" i="48"/>
  <c r="BR623" i="48"/>
  <c r="BM623" i="48"/>
  <c r="BH623" i="48"/>
  <c r="BC623" i="48"/>
  <c r="CU622" i="48"/>
  <c r="CU574" i="48"/>
  <c r="CU573" i="48"/>
  <c r="CU572" i="48"/>
  <c r="CU571" i="48"/>
  <c r="CU570" i="48"/>
  <c r="CU569" i="48"/>
  <c r="CU568" i="48"/>
  <c r="CU567" i="48"/>
  <c r="CU566" i="48"/>
  <c r="CU565" i="48"/>
  <c r="CU564" i="48"/>
  <c r="CU563" i="48"/>
  <c r="CN563" i="48"/>
  <c r="CL563" i="48"/>
  <c r="CH563" i="48"/>
  <c r="CG563" i="48"/>
  <c r="CC563" i="48"/>
  <c r="CB563" i="48"/>
  <c r="BX563" i="48"/>
  <c r="BW563" i="48"/>
  <c r="BS563" i="48"/>
  <c r="BR563" i="48"/>
  <c r="BN563" i="48"/>
  <c r="BM563" i="48"/>
  <c r="BI563" i="48"/>
  <c r="BH563" i="48"/>
  <c r="BD563" i="48"/>
  <c r="BC563" i="48"/>
  <c r="CU562" i="48"/>
  <c r="CU561" i="48"/>
  <c r="CU560" i="48"/>
  <c r="CU559" i="48"/>
  <c r="CU558" i="48"/>
  <c r="CU557" i="48"/>
  <c r="CU556" i="48"/>
  <c r="CU555" i="48"/>
  <c r="CU554" i="48"/>
  <c r="CU553" i="48"/>
  <c r="CU552" i="48"/>
  <c r="CU551" i="48"/>
  <c r="CU550" i="48"/>
  <c r="CU549" i="48"/>
  <c r="CU548" i="48"/>
  <c r="CU547" i="48"/>
  <c r="CU546" i="48"/>
  <c r="CL546" i="48"/>
  <c r="CY546" i="48" s="1"/>
  <c r="CG546" i="48"/>
  <c r="CX546" i="48" s="1"/>
  <c r="CU545" i="48"/>
  <c r="CB545" i="48"/>
  <c r="BW545" i="48"/>
  <c r="BR545" i="48"/>
  <c r="BM545" i="48"/>
  <c r="BH545" i="48"/>
  <c r="BC545" i="48"/>
  <c r="CU495" i="48"/>
  <c r="CU494" i="48"/>
  <c r="CU493" i="48"/>
  <c r="CU492" i="48"/>
  <c r="CU491" i="48"/>
  <c r="CU490" i="48"/>
  <c r="CU489" i="48"/>
  <c r="CU488" i="48"/>
  <c r="CU487" i="48"/>
  <c r="CU486" i="48"/>
  <c r="CU485" i="48"/>
  <c r="CU484" i="48"/>
  <c r="CU483" i="48"/>
  <c r="CU482" i="48"/>
  <c r="CU481" i="48"/>
  <c r="CU480" i="48"/>
  <c r="CU479" i="48"/>
  <c r="CU478" i="48"/>
  <c r="CU477" i="48"/>
  <c r="CU476" i="48"/>
  <c r="CU475" i="48"/>
  <c r="CU474" i="48"/>
  <c r="CU473" i="48"/>
  <c r="CU472" i="48"/>
  <c r="CU471" i="48"/>
  <c r="CU470" i="48"/>
  <c r="CU469" i="48"/>
  <c r="CU468" i="48"/>
  <c r="CL468" i="48"/>
  <c r="CY468" i="48" s="1"/>
  <c r="CG468" i="48"/>
  <c r="CX468" i="48" s="1"/>
  <c r="CU467" i="48"/>
  <c r="CB467" i="48"/>
  <c r="BW467" i="48"/>
  <c r="BR467" i="48"/>
  <c r="BM467" i="48"/>
  <c r="BH467" i="48"/>
  <c r="BC467" i="48"/>
  <c r="CU466" i="48"/>
  <c r="CU414" i="48"/>
  <c r="CU413" i="48"/>
  <c r="CU412" i="48"/>
  <c r="CU411" i="48"/>
  <c r="CU410" i="48"/>
  <c r="CU409" i="48"/>
  <c r="CU408" i="48"/>
  <c r="CU407" i="48"/>
  <c r="CU406" i="48"/>
  <c r="CU405" i="48"/>
  <c r="CU404" i="48"/>
  <c r="CU403" i="48"/>
  <c r="CU402" i="48"/>
  <c r="CU401" i="48"/>
  <c r="CU400" i="48"/>
  <c r="CU399" i="48"/>
  <c r="CU398" i="48"/>
  <c r="CU397" i="48"/>
  <c r="CU396" i="48"/>
  <c r="CU395" i="48"/>
  <c r="CU394" i="48"/>
  <c r="CU393" i="48"/>
  <c r="CU392" i="48"/>
  <c r="CU391" i="48"/>
  <c r="CU390" i="48"/>
  <c r="CL390" i="48"/>
  <c r="CY390" i="48" s="1"/>
  <c r="CG390" i="48"/>
  <c r="CX390" i="48" s="1"/>
  <c r="CU389" i="48"/>
  <c r="CB389" i="48"/>
  <c r="BW389" i="48"/>
  <c r="BR389" i="48"/>
  <c r="BM389" i="48"/>
  <c r="BH389" i="48"/>
  <c r="BC389" i="48"/>
  <c r="CL312" i="48"/>
  <c r="CY312" i="48" s="1"/>
  <c r="CG312" i="48"/>
  <c r="CX312" i="48" s="1"/>
  <c r="CB311" i="48"/>
  <c r="BW311" i="48"/>
  <c r="BR311" i="48"/>
  <c r="BM311" i="48"/>
  <c r="BH311" i="48"/>
  <c r="BC311" i="48"/>
  <c r="CU259" i="48"/>
  <c r="CU258" i="48"/>
  <c r="CU257" i="48"/>
  <c r="CU256" i="48"/>
  <c r="CU255" i="48"/>
  <c r="CU254" i="48"/>
  <c r="CU253" i="48"/>
  <c r="CU252" i="48"/>
  <c r="CU251" i="48"/>
  <c r="CU250" i="48"/>
  <c r="CU249" i="48"/>
  <c r="CU248" i="48"/>
  <c r="CU247" i="48"/>
  <c r="CU246" i="48"/>
  <c r="CU245" i="48"/>
  <c r="CU244" i="48"/>
  <c r="CU243" i="48"/>
  <c r="CU242" i="48"/>
  <c r="CU241" i="48"/>
  <c r="CU240" i="48"/>
  <c r="CU239" i="48"/>
  <c r="CU238" i="48"/>
  <c r="CU237" i="48"/>
  <c r="CU236" i="48"/>
  <c r="CU235" i="48"/>
  <c r="CU234" i="48"/>
  <c r="CL234" i="48"/>
  <c r="CY234" i="48" s="1"/>
  <c r="CG234" i="48"/>
  <c r="CX234" i="48" s="1"/>
  <c r="CU233" i="48"/>
  <c r="CB233" i="48"/>
  <c r="BW233" i="48"/>
  <c r="BR233" i="48"/>
  <c r="BM233" i="48"/>
  <c r="BH233" i="48"/>
  <c r="BC233" i="48"/>
  <c r="CU232" i="48"/>
  <c r="CU231" i="48"/>
  <c r="CU230" i="48"/>
  <c r="CU229" i="48"/>
  <c r="CU228" i="48"/>
  <c r="CU178" i="48"/>
  <c r="CU177" i="48"/>
  <c r="CU176" i="48"/>
  <c r="D176" i="48"/>
  <c r="AW176" i="48" s="1"/>
  <c r="CU175" i="48"/>
  <c r="CU174" i="48"/>
  <c r="CU173" i="48"/>
  <c r="CU172" i="48"/>
  <c r="CU171" i="48"/>
  <c r="CU170" i="48"/>
  <c r="CU169" i="48"/>
  <c r="CU168" i="48"/>
  <c r="CU167" i="48"/>
  <c r="CU166" i="48"/>
  <c r="CU165" i="48"/>
  <c r="CU164" i="48"/>
  <c r="CU163" i="48"/>
  <c r="CU162" i="48"/>
  <c r="CU161" i="48"/>
  <c r="CU160" i="48"/>
  <c r="CU159" i="48"/>
  <c r="CU158" i="48"/>
  <c r="CU157" i="48"/>
  <c r="CU156" i="48"/>
  <c r="CL156" i="48"/>
  <c r="CY156" i="48" s="1"/>
  <c r="CG156" i="48"/>
  <c r="CX156" i="48" s="1"/>
  <c r="CU155" i="48"/>
  <c r="CB155" i="48"/>
  <c r="BW155" i="48"/>
  <c r="BR155" i="48"/>
  <c r="BM155" i="48"/>
  <c r="BH155" i="48"/>
  <c r="BC155" i="48"/>
  <c r="CU107" i="48"/>
  <c r="CU106" i="48"/>
  <c r="CU105" i="48"/>
  <c r="CU104" i="48"/>
  <c r="CU103" i="48"/>
  <c r="CU102" i="48"/>
  <c r="CU101" i="48"/>
  <c r="CU100" i="48"/>
  <c r="CU99" i="48"/>
  <c r="CU98" i="48"/>
  <c r="D98" i="48"/>
  <c r="AW98" i="48" s="1"/>
  <c r="CU97" i="48"/>
  <c r="CU96" i="48"/>
  <c r="CU95" i="48"/>
  <c r="CU94" i="48"/>
  <c r="CU93" i="48"/>
  <c r="CU92" i="48"/>
  <c r="CU91" i="48"/>
  <c r="CU90" i="48"/>
  <c r="CU89" i="48"/>
  <c r="CU88" i="48"/>
  <c r="CU87" i="48"/>
  <c r="CU86" i="48"/>
  <c r="CU85" i="48"/>
  <c r="CU84" i="48"/>
  <c r="CU83" i="48"/>
  <c r="CU82" i="48"/>
  <c r="CU81" i="48"/>
  <c r="CU80" i="48"/>
  <c r="CU79" i="48"/>
  <c r="CU78" i="48"/>
  <c r="CL78" i="48"/>
  <c r="CY78" i="48" s="1"/>
  <c r="CG78" i="48"/>
  <c r="CX78" i="48" s="1"/>
  <c r="CU77" i="48"/>
  <c r="CB77" i="48"/>
  <c r="BW77" i="48"/>
  <c r="BR77" i="48"/>
  <c r="BM77" i="48"/>
  <c r="BH77" i="48"/>
  <c r="BC77" i="48"/>
  <c r="CU76" i="48"/>
  <c r="CN76" i="48"/>
  <c r="CL76" i="48"/>
  <c r="CH76" i="48"/>
  <c r="CG76" i="48"/>
  <c r="CC76" i="48"/>
  <c r="CB76" i="48"/>
  <c r="BX76" i="48"/>
  <c r="BW76" i="48"/>
  <c r="BS76" i="48"/>
  <c r="BR76" i="48"/>
  <c r="BN76" i="48"/>
  <c r="BM76" i="48"/>
  <c r="BI76" i="48"/>
  <c r="BH76" i="48"/>
  <c r="BD76" i="48"/>
  <c r="BC76" i="48"/>
  <c r="AY76" i="48"/>
  <c r="CU29" i="48"/>
  <c r="CN29" i="48"/>
  <c r="CL29" i="48"/>
  <c r="CH29" i="48"/>
  <c r="CG29" i="48"/>
  <c r="AY29" i="48"/>
  <c r="CU28" i="48"/>
  <c r="CN28" i="48"/>
  <c r="CL28" i="48"/>
  <c r="CH28" i="48"/>
  <c r="CG28" i="48"/>
  <c r="CC28" i="48"/>
  <c r="CB28" i="48"/>
  <c r="BX28" i="48"/>
  <c r="BW28" i="48"/>
  <c r="BS28" i="48"/>
  <c r="BR28" i="48"/>
  <c r="BN28" i="48"/>
  <c r="BM28" i="48"/>
  <c r="BI28" i="48"/>
  <c r="BH28" i="48"/>
  <c r="BD28" i="48"/>
  <c r="BC28" i="48"/>
  <c r="AY28" i="48"/>
  <c r="CU27" i="48"/>
  <c r="CN27" i="48"/>
  <c r="CL27" i="48"/>
  <c r="CH27" i="48"/>
  <c r="CG27" i="48"/>
  <c r="CC27" i="48"/>
  <c r="CB27" i="48"/>
  <c r="BX27" i="48"/>
  <c r="BW27" i="48"/>
  <c r="BS27" i="48"/>
  <c r="BR27" i="48"/>
  <c r="BN27" i="48"/>
  <c r="BM27" i="48"/>
  <c r="BI27" i="48"/>
  <c r="BH27" i="48"/>
  <c r="BD27" i="48"/>
  <c r="BC27" i="48"/>
  <c r="AY27" i="48"/>
  <c r="CU26" i="48"/>
  <c r="CN26" i="48"/>
  <c r="CL26" i="48"/>
  <c r="CH26" i="48"/>
  <c r="CG26" i="48"/>
  <c r="CC26" i="48"/>
  <c r="CB26" i="48"/>
  <c r="BX26" i="48"/>
  <c r="BW26" i="48"/>
  <c r="BS26" i="48"/>
  <c r="BR26" i="48"/>
  <c r="BN26" i="48"/>
  <c r="BM26" i="48"/>
  <c r="BI26" i="48"/>
  <c r="BH26" i="48"/>
  <c r="BD26" i="48"/>
  <c r="BC26" i="48"/>
  <c r="AY26" i="48"/>
  <c r="CU25" i="48"/>
  <c r="CN25" i="48"/>
  <c r="CL25" i="48"/>
  <c r="CH25" i="48"/>
  <c r="CG25" i="48"/>
  <c r="CC25" i="48"/>
  <c r="CB25" i="48"/>
  <c r="BX25" i="48"/>
  <c r="BW25" i="48"/>
  <c r="BS25" i="48"/>
  <c r="BR25" i="48"/>
  <c r="BN25" i="48"/>
  <c r="BM25" i="48"/>
  <c r="BI25" i="48"/>
  <c r="BH25" i="48"/>
  <c r="BD25" i="48"/>
  <c r="BC25" i="48"/>
  <c r="AY25" i="48"/>
  <c r="CU24" i="48"/>
  <c r="CN24" i="48"/>
  <c r="CL24" i="48"/>
  <c r="CH24" i="48"/>
  <c r="CG24" i="48"/>
  <c r="CC24" i="48"/>
  <c r="CB24" i="48"/>
  <c r="BX24" i="48"/>
  <c r="BW24" i="48"/>
  <c r="BS24" i="48"/>
  <c r="BR24" i="48"/>
  <c r="BN24" i="48"/>
  <c r="BM24" i="48"/>
  <c r="BI24" i="48"/>
  <c r="BH24" i="48"/>
  <c r="BD24" i="48"/>
  <c r="BC24" i="48"/>
  <c r="AY24" i="48"/>
  <c r="CU23" i="48"/>
  <c r="CN23" i="48"/>
  <c r="CL23" i="48"/>
  <c r="CH23" i="48"/>
  <c r="CG23" i="48"/>
  <c r="CC23" i="48"/>
  <c r="CB23" i="48"/>
  <c r="BX23" i="48"/>
  <c r="BW23" i="48"/>
  <c r="BS23" i="48"/>
  <c r="BR23" i="48"/>
  <c r="BN23" i="48"/>
  <c r="BM23" i="48"/>
  <c r="BI23" i="48"/>
  <c r="BH23" i="48"/>
  <c r="BD23" i="48"/>
  <c r="BC23" i="48"/>
  <c r="AY23" i="48"/>
  <c r="CU22" i="48"/>
  <c r="CN22" i="48"/>
  <c r="CL22" i="48"/>
  <c r="CH22" i="48"/>
  <c r="CG22" i="48"/>
  <c r="CC22" i="48"/>
  <c r="CB22" i="48"/>
  <c r="BX22" i="48"/>
  <c r="BW22" i="48"/>
  <c r="BS22" i="48"/>
  <c r="BR22" i="48"/>
  <c r="BN22" i="48"/>
  <c r="BM22" i="48"/>
  <c r="BI22" i="48"/>
  <c r="BH22" i="48"/>
  <c r="BD22" i="48"/>
  <c r="BC22" i="48"/>
  <c r="AY22" i="48"/>
  <c r="CU21" i="48"/>
  <c r="CU20" i="48"/>
  <c r="D20" i="48"/>
  <c r="AW20" i="48" s="1"/>
  <c r="CU19" i="48"/>
  <c r="AW19" i="48"/>
  <c r="CU18" i="48"/>
  <c r="CU17" i="48"/>
  <c r="CU16" i="48"/>
  <c r="CU15" i="48"/>
  <c r="CU14" i="48"/>
  <c r="CU13" i="48"/>
  <c r="CU12" i="48"/>
  <c r="CU11" i="48"/>
  <c r="CU10" i="48"/>
  <c r="CU9" i="48"/>
  <c r="P8" i="48"/>
  <c r="P10" i="48" s="1"/>
  <c r="P18" i="48" s="1"/>
  <c r="AW6" i="48"/>
  <c r="D6" i="48"/>
  <c r="AW5" i="48"/>
  <c r="D5" i="48"/>
  <c r="AW4" i="48"/>
  <c r="D4" i="48"/>
  <c r="U9" i="47"/>
  <c r="U8" i="47"/>
  <c r="U7" i="47"/>
  <c r="U6" i="47"/>
  <c r="CC382" i="43"/>
  <c r="CB382" i="43"/>
  <c r="BX382" i="43"/>
  <c r="BW382" i="43"/>
  <c r="BS382" i="43"/>
  <c r="BR382" i="43"/>
  <c r="BN382" i="43"/>
  <c r="BM382" i="43"/>
  <c r="BI382" i="43"/>
  <c r="BH382" i="43"/>
  <c r="BD382" i="43"/>
  <c r="BC382" i="43"/>
  <c r="CC381" i="43"/>
  <c r="CB381" i="43"/>
  <c r="BX381" i="43"/>
  <c r="BW381" i="43"/>
  <c r="BS381" i="43"/>
  <c r="BR381" i="43"/>
  <c r="BN381" i="43"/>
  <c r="BM381" i="43"/>
  <c r="BI381" i="43"/>
  <c r="BH381" i="43"/>
  <c r="BD381" i="43"/>
  <c r="BC381" i="43"/>
  <c r="CC380" i="43"/>
  <c r="CB380" i="43"/>
  <c r="BX380" i="43"/>
  <c r="BW380" i="43"/>
  <c r="BS380" i="43"/>
  <c r="BR380" i="43"/>
  <c r="BN380" i="43"/>
  <c r="BM380" i="43"/>
  <c r="BI380" i="43"/>
  <c r="BH380" i="43"/>
  <c r="BD380" i="43"/>
  <c r="BC380" i="43"/>
  <c r="CC379" i="43"/>
  <c r="CB379" i="43"/>
  <c r="BX379" i="43"/>
  <c r="BW379" i="43"/>
  <c r="BS379" i="43"/>
  <c r="BR379" i="43"/>
  <c r="BN379" i="43"/>
  <c r="BM379" i="43"/>
  <c r="BI379" i="43"/>
  <c r="BH379" i="43"/>
  <c r="BD379" i="43"/>
  <c r="BC379" i="43"/>
  <c r="CC378" i="43"/>
  <c r="CB378" i="43"/>
  <c r="BX378" i="43"/>
  <c r="BW378" i="43"/>
  <c r="BS378" i="43"/>
  <c r="BR378" i="43"/>
  <c r="BN378" i="43"/>
  <c r="BM378" i="43"/>
  <c r="BI378" i="43"/>
  <c r="BH378" i="43"/>
  <c r="BD378" i="43"/>
  <c r="BC378" i="43"/>
  <c r="CC377" i="43"/>
  <c r="CB377" i="43"/>
  <c r="BX377" i="43"/>
  <c r="BW377" i="43"/>
  <c r="BS377" i="43"/>
  <c r="BR377" i="43"/>
  <c r="BN377" i="43"/>
  <c r="BM377" i="43"/>
  <c r="BI377" i="43"/>
  <c r="BH377" i="43"/>
  <c r="BD377" i="43"/>
  <c r="BC377" i="43"/>
  <c r="CC376" i="43"/>
  <c r="CB376" i="43"/>
  <c r="BX376" i="43"/>
  <c r="BW376" i="43"/>
  <c r="BS376" i="43"/>
  <c r="BR376" i="43"/>
  <c r="BN376" i="43"/>
  <c r="BM376" i="43"/>
  <c r="BI376" i="43"/>
  <c r="BH376" i="43"/>
  <c r="BD376" i="43"/>
  <c r="BC376" i="43"/>
  <c r="CC375" i="43"/>
  <c r="CB375" i="43"/>
  <c r="BX375" i="43"/>
  <c r="BW375" i="43"/>
  <c r="BS375" i="43"/>
  <c r="BR375" i="43"/>
  <c r="BN375" i="43"/>
  <c r="BM375" i="43"/>
  <c r="BI375" i="43"/>
  <c r="BH375" i="43"/>
  <c r="BD375" i="43"/>
  <c r="BC375" i="43"/>
  <c r="CC374" i="43"/>
  <c r="CB374" i="43"/>
  <c r="BX374" i="43"/>
  <c r="BW374" i="43"/>
  <c r="BS374" i="43"/>
  <c r="BR374" i="43"/>
  <c r="BN374" i="43"/>
  <c r="BM374" i="43"/>
  <c r="BI374" i="43"/>
  <c r="BH374" i="43"/>
  <c r="BD374" i="43"/>
  <c r="BC374" i="43"/>
  <c r="CC373" i="43"/>
  <c r="CB373" i="43"/>
  <c r="BX373" i="43"/>
  <c r="BW373" i="43"/>
  <c r="BS373" i="43"/>
  <c r="BR373" i="43"/>
  <c r="BN373" i="43"/>
  <c r="BM373" i="43"/>
  <c r="BI373" i="43"/>
  <c r="BH373" i="43"/>
  <c r="BD373" i="43"/>
  <c r="BC373" i="43"/>
  <c r="CC372" i="43"/>
  <c r="CB372" i="43"/>
  <c r="BX372" i="43"/>
  <c r="BW372" i="43"/>
  <c r="BS372" i="43"/>
  <c r="BR372" i="43"/>
  <c r="BN372" i="43"/>
  <c r="BM372" i="43"/>
  <c r="BI372" i="43"/>
  <c r="BH372" i="43"/>
  <c r="BD372" i="43"/>
  <c r="BC372" i="43"/>
  <c r="CC371" i="43"/>
  <c r="CB371" i="43"/>
  <c r="BX371" i="43"/>
  <c r="BW371" i="43"/>
  <c r="BS371" i="43"/>
  <c r="BR371" i="43"/>
  <c r="BN371" i="43"/>
  <c r="BM371" i="43"/>
  <c r="BI371" i="43"/>
  <c r="BH371" i="43"/>
  <c r="BD371" i="43"/>
  <c r="BC371" i="43"/>
  <c r="CC369" i="43"/>
  <c r="CB369" i="43"/>
  <c r="BX369" i="43"/>
  <c r="BW369" i="43"/>
  <c r="BS369" i="43"/>
  <c r="BR369" i="43"/>
  <c r="BN369" i="43"/>
  <c r="BM369" i="43"/>
  <c r="BI369" i="43"/>
  <c r="BH369" i="43"/>
  <c r="BD369" i="43"/>
  <c r="BC369" i="43"/>
  <c r="CC350" i="43"/>
  <c r="CB350" i="43"/>
  <c r="BX350" i="43"/>
  <c r="BW350" i="43"/>
  <c r="BS350" i="43"/>
  <c r="BR350" i="43"/>
  <c r="BN350" i="43"/>
  <c r="BM350" i="43"/>
  <c r="BI350" i="43"/>
  <c r="BH350" i="43"/>
  <c r="BD350" i="43"/>
  <c r="BC350" i="43"/>
  <c r="CC349" i="43"/>
  <c r="CB349" i="43"/>
  <c r="BX349" i="43"/>
  <c r="BW349" i="43"/>
  <c r="BS349" i="43"/>
  <c r="BR349" i="43"/>
  <c r="BN349" i="43"/>
  <c r="BM349" i="43"/>
  <c r="BI349" i="43"/>
  <c r="BH349" i="43"/>
  <c r="BD349" i="43"/>
  <c r="BC349" i="43"/>
  <c r="CC348" i="43"/>
  <c r="CB348" i="43"/>
  <c r="BX348" i="43"/>
  <c r="BW348" i="43"/>
  <c r="BS348" i="43"/>
  <c r="BR348" i="43"/>
  <c r="BN348" i="43"/>
  <c r="BM348" i="43"/>
  <c r="BI348" i="43"/>
  <c r="BH348" i="43"/>
  <c r="BD348" i="43"/>
  <c r="BC348" i="43"/>
  <c r="CC347" i="43"/>
  <c r="CB347" i="43"/>
  <c r="BX347" i="43"/>
  <c r="BW347" i="43"/>
  <c r="BS347" i="43"/>
  <c r="BR347" i="43"/>
  <c r="BN347" i="43"/>
  <c r="BM347" i="43"/>
  <c r="BI347" i="43"/>
  <c r="BH347" i="43"/>
  <c r="BD347" i="43"/>
  <c r="BC347" i="43"/>
  <c r="CC346" i="43"/>
  <c r="CB346" i="43"/>
  <c r="BX346" i="43"/>
  <c r="BW346" i="43"/>
  <c r="BS346" i="43"/>
  <c r="BR346" i="43"/>
  <c r="BN346" i="43"/>
  <c r="BM346" i="43"/>
  <c r="BI346" i="43"/>
  <c r="BH346" i="43"/>
  <c r="BD346" i="43"/>
  <c r="BC346" i="43"/>
  <c r="CC345" i="43"/>
  <c r="CB345" i="43"/>
  <c r="BX345" i="43"/>
  <c r="BW345" i="43"/>
  <c r="BS345" i="43"/>
  <c r="BR345" i="43"/>
  <c r="BN345" i="43"/>
  <c r="BM345" i="43"/>
  <c r="BI345" i="43"/>
  <c r="BH345" i="43"/>
  <c r="BD345" i="43"/>
  <c r="BC345" i="43"/>
  <c r="CC344" i="43"/>
  <c r="CB344" i="43"/>
  <c r="BX344" i="43"/>
  <c r="BW344" i="43"/>
  <c r="BS344" i="43"/>
  <c r="BR344" i="43"/>
  <c r="BN344" i="43"/>
  <c r="BM344" i="43"/>
  <c r="BI344" i="43"/>
  <c r="BH344" i="43"/>
  <c r="BD344" i="43"/>
  <c r="BC344" i="43"/>
  <c r="CC343" i="43"/>
  <c r="CB343" i="43"/>
  <c r="BX343" i="43"/>
  <c r="BW343" i="43"/>
  <c r="BS343" i="43"/>
  <c r="BR343" i="43"/>
  <c r="BN343" i="43"/>
  <c r="BM343" i="43"/>
  <c r="BI343" i="43"/>
  <c r="BH343" i="43"/>
  <c r="BD343" i="43"/>
  <c r="BC343" i="43"/>
  <c r="CC342" i="43"/>
  <c r="CB342" i="43"/>
  <c r="BX342" i="43"/>
  <c r="BW342" i="43"/>
  <c r="BS342" i="43"/>
  <c r="BR342" i="43"/>
  <c r="BN342" i="43"/>
  <c r="BM342" i="43"/>
  <c r="BI342" i="43"/>
  <c r="BH342" i="43"/>
  <c r="BD342" i="43"/>
  <c r="BC342" i="43"/>
  <c r="CC341" i="43"/>
  <c r="CB341" i="43"/>
  <c r="BX341" i="43"/>
  <c r="BW341" i="43"/>
  <c r="BS341" i="43"/>
  <c r="BR341" i="43"/>
  <c r="BN341" i="43"/>
  <c r="BM341" i="43"/>
  <c r="BI341" i="43"/>
  <c r="BH341" i="43"/>
  <c r="BD341" i="43"/>
  <c r="BC341" i="43"/>
  <c r="CC340" i="43"/>
  <c r="CB340" i="43"/>
  <c r="BX340" i="43"/>
  <c r="BW340" i="43"/>
  <c r="BS340" i="43"/>
  <c r="BR340" i="43"/>
  <c r="BN340" i="43"/>
  <c r="BM340" i="43"/>
  <c r="BI340" i="43"/>
  <c r="BH340" i="43"/>
  <c r="BD340" i="43"/>
  <c r="BC340" i="43"/>
  <c r="CC339" i="43"/>
  <c r="CB339" i="43"/>
  <c r="BX339" i="43"/>
  <c r="BW339" i="43"/>
  <c r="BS339" i="43"/>
  <c r="BR339" i="43"/>
  <c r="BN339" i="43"/>
  <c r="BM339" i="43"/>
  <c r="BI339" i="43"/>
  <c r="BH339" i="43"/>
  <c r="BD339" i="43"/>
  <c r="BC339" i="43"/>
  <c r="CC337" i="43"/>
  <c r="CB337" i="43"/>
  <c r="BX337" i="43"/>
  <c r="BW337" i="43"/>
  <c r="BS337" i="43"/>
  <c r="BR337" i="43"/>
  <c r="BN337" i="43"/>
  <c r="BM337" i="43"/>
  <c r="BI337" i="43"/>
  <c r="BH337" i="43"/>
  <c r="BD337" i="43"/>
  <c r="BC337" i="43"/>
  <c r="CC318" i="43"/>
  <c r="CB318" i="43"/>
  <c r="BX318" i="43"/>
  <c r="BW318" i="43"/>
  <c r="BS318" i="43"/>
  <c r="BR318" i="43"/>
  <c r="BN318" i="43"/>
  <c r="BM318" i="43"/>
  <c r="BI318" i="43"/>
  <c r="BH318" i="43"/>
  <c r="BD318" i="43"/>
  <c r="BC318" i="43"/>
  <c r="CC317" i="43"/>
  <c r="CB317" i="43"/>
  <c r="BX317" i="43"/>
  <c r="BW317" i="43"/>
  <c r="BS317" i="43"/>
  <c r="BR317" i="43"/>
  <c r="BN317" i="43"/>
  <c r="BM317" i="43"/>
  <c r="BI317" i="43"/>
  <c r="BH317" i="43"/>
  <c r="BD317" i="43"/>
  <c r="BC317" i="43"/>
  <c r="CC316" i="43"/>
  <c r="CB316" i="43"/>
  <c r="BX316" i="43"/>
  <c r="BW316" i="43"/>
  <c r="BS316" i="43"/>
  <c r="BR316" i="43"/>
  <c r="BN316" i="43"/>
  <c r="BM316" i="43"/>
  <c r="BI316" i="43"/>
  <c r="BH316" i="43"/>
  <c r="BD316" i="43"/>
  <c r="BC316" i="43"/>
  <c r="CC315" i="43"/>
  <c r="CB315" i="43"/>
  <c r="BX315" i="43"/>
  <c r="BW315" i="43"/>
  <c r="BS315" i="43"/>
  <c r="BR315" i="43"/>
  <c r="BN315" i="43"/>
  <c r="BM315" i="43"/>
  <c r="BI315" i="43"/>
  <c r="BH315" i="43"/>
  <c r="BD315" i="43"/>
  <c r="BC315" i="43"/>
  <c r="CC314" i="43"/>
  <c r="CB314" i="43"/>
  <c r="BX314" i="43"/>
  <c r="BW314" i="43"/>
  <c r="BS314" i="43"/>
  <c r="BR314" i="43"/>
  <c r="BN314" i="43"/>
  <c r="BM314" i="43"/>
  <c r="BI314" i="43"/>
  <c r="BH314" i="43"/>
  <c r="BD314" i="43"/>
  <c r="BC314" i="43"/>
  <c r="CC313" i="43"/>
  <c r="CB313" i="43"/>
  <c r="BX313" i="43"/>
  <c r="BW313" i="43"/>
  <c r="BS313" i="43"/>
  <c r="BR313" i="43"/>
  <c r="BN313" i="43"/>
  <c r="BM313" i="43"/>
  <c r="BI313" i="43"/>
  <c r="BH313" i="43"/>
  <c r="BD313" i="43"/>
  <c r="BC313" i="43"/>
  <c r="CC312" i="43"/>
  <c r="CB312" i="43"/>
  <c r="BX312" i="43"/>
  <c r="BW312" i="43"/>
  <c r="BS312" i="43"/>
  <c r="BR312" i="43"/>
  <c r="BN312" i="43"/>
  <c r="BM312" i="43"/>
  <c r="BI312" i="43"/>
  <c r="BH312" i="43"/>
  <c r="BD312" i="43"/>
  <c r="BC312" i="43"/>
  <c r="CC311" i="43"/>
  <c r="CB311" i="43"/>
  <c r="BX311" i="43"/>
  <c r="BW311" i="43"/>
  <c r="BS311" i="43"/>
  <c r="BR311" i="43"/>
  <c r="BN311" i="43"/>
  <c r="BM311" i="43"/>
  <c r="BI311" i="43"/>
  <c r="BH311" i="43"/>
  <c r="BD311" i="43"/>
  <c r="BC311" i="43"/>
  <c r="CC310" i="43"/>
  <c r="CB310" i="43"/>
  <c r="BX310" i="43"/>
  <c r="BW310" i="43"/>
  <c r="BS310" i="43"/>
  <c r="BR310" i="43"/>
  <c r="BN310" i="43"/>
  <c r="BM310" i="43"/>
  <c r="BI310" i="43"/>
  <c r="BH310" i="43"/>
  <c r="BD310" i="43"/>
  <c r="BC310" i="43"/>
  <c r="CC309" i="43"/>
  <c r="CB309" i="43"/>
  <c r="BX309" i="43"/>
  <c r="BW309" i="43"/>
  <c r="BS309" i="43"/>
  <c r="BR309" i="43"/>
  <c r="BN309" i="43"/>
  <c r="BM309" i="43"/>
  <c r="BI309" i="43"/>
  <c r="BH309" i="43"/>
  <c r="BD309" i="43"/>
  <c r="BC309" i="43"/>
  <c r="CC308" i="43"/>
  <c r="CB308" i="43"/>
  <c r="BX308" i="43"/>
  <c r="BW308" i="43"/>
  <c r="BS308" i="43"/>
  <c r="BR308" i="43"/>
  <c r="BN308" i="43"/>
  <c r="BM308" i="43"/>
  <c r="BI308" i="43"/>
  <c r="BH308" i="43"/>
  <c r="BD308" i="43"/>
  <c r="BC308" i="43"/>
  <c r="CC307" i="43"/>
  <c r="CB307" i="43"/>
  <c r="BX307" i="43"/>
  <c r="BW307" i="43"/>
  <c r="BS307" i="43"/>
  <c r="BR307" i="43"/>
  <c r="BN307" i="43"/>
  <c r="BM307" i="43"/>
  <c r="BI307" i="43"/>
  <c r="BH307" i="43"/>
  <c r="BD307" i="43"/>
  <c r="BC307" i="43"/>
  <c r="CC305" i="43"/>
  <c r="CB305" i="43"/>
  <c r="BX305" i="43"/>
  <c r="BW305" i="43"/>
  <c r="BS305" i="43"/>
  <c r="BR305" i="43"/>
  <c r="BN305" i="43"/>
  <c r="BM305" i="43"/>
  <c r="BI305" i="43"/>
  <c r="BH305" i="43"/>
  <c r="BD305" i="43"/>
  <c r="BC305" i="43"/>
  <c r="CC286" i="43"/>
  <c r="CB286" i="43"/>
  <c r="BX286" i="43"/>
  <c r="BW286" i="43"/>
  <c r="BS286" i="43"/>
  <c r="BR286" i="43"/>
  <c r="BN286" i="43"/>
  <c r="BM286" i="43"/>
  <c r="BI286" i="43"/>
  <c r="BH286" i="43"/>
  <c r="BD286" i="43"/>
  <c r="BC286" i="43"/>
  <c r="CC285" i="43"/>
  <c r="CB285" i="43"/>
  <c r="BX285" i="43"/>
  <c r="BW285" i="43"/>
  <c r="BS285" i="43"/>
  <c r="BR285" i="43"/>
  <c r="BN285" i="43"/>
  <c r="BM285" i="43"/>
  <c r="BI285" i="43"/>
  <c r="BH285" i="43"/>
  <c r="BD285" i="43"/>
  <c r="BC285" i="43"/>
  <c r="CC284" i="43"/>
  <c r="CB284" i="43"/>
  <c r="BX284" i="43"/>
  <c r="BW284" i="43"/>
  <c r="BS284" i="43"/>
  <c r="BR284" i="43"/>
  <c r="BN284" i="43"/>
  <c r="BM284" i="43"/>
  <c r="BI284" i="43"/>
  <c r="BH284" i="43"/>
  <c r="BD284" i="43"/>
  <c r="BC284" i="43"/>
  <c r="CC283" i="43"/>
  <c r="CB283" i="43"/>
  <c r="BX283" i="43"/>
  <c r="BW283" i="43"/>
  <c r="BS283" i="43"/>
  <c r="BR283" i="43"/>
  <c r="BN283" i="43"/>
  <c r="BM283" i="43"/>
  <c r="BI283" i="43"/>
  <c r="BH283" i="43"/>
  <c r="BD283" i="43"/>
  <c r="BC283" i="43"/>
  <c r="CC282" i="43"/>
  <c r="CB282" i="43"/>
  <c r="BX282" i="43"/>
  <c r="BW282" i="43"/>
  <c r="BS282" i="43"/>
  <c r="BR282" i="43"/>
  <c r="BN282" i="43"/>
  <c r="BM282" i="43"/>
  <c r="BI282" i="43"/>
  <c r="BH282" i="43"/>
  <c r="BD282" i="43"/>
  <c r="BC282" i="43"/>
  <c r="CC281" i="43"/>
  <c r="CB281" i="43"/>
  <c r="BX281" i="43"/>
  <c r="BW281" i="43"/>
  <c r="BS281" i="43"/>
  <c r="BR281" i="43"/>
  <c r="BN281" i="43"/>
  <c r="BM281" i="43"/>
  <c r="BI281" i="43"/>
  <c r="BH281" i="43"/>
  <c r="BD281" i="43"/>
  <c r="BC281" i="43"/>
  <c r="CC280" i="43"/>
  <c r="CB280" i="43"/>
  <c r="BX280" i="43"/>
  <c r="BW280" i="43"/>
  <c r="BS280" i="43"/>
  <c r="BR280" i="43"/>
  <c r="BN280" i="43"/>
  <c r="BM280" i="43"/>
  <c r="BI280" i="43"/>
  <c r="BH280" i="43"/>
  <c r="BD280" i="43"/>
  <c r="BC280" i="43"/>
  <c r="CC279" i="43"/>
  <c r="CB279" i="43"/>
  <c r="BX279" i="43"/>
  <c r="BW279" i="43"/>
  <c r="BS279" i="43"/>
  <c r="BR279" i="43"/>
  <c r="BN279" i="43"/>
  <c r="BM279" i="43"/>
  <c r="BI279" i="43"/>
  <c r="BH279" i="43"/>
  <c r="BD279" i="43"/>
  <c r="BC279" i="43"/>
  <c r="CC278" i="43"/>
  <c r="CB278" i="43"/>
  <c r="BX278" i="43"/>
  <c r="BW278" i="43"/>
  <c r="BS278" i="43"/>
  <c r="BR278" i="43"/>
  <c r="BN278" i="43"/>
  <c r="BM278" i="43"/>
  <c r="BI278" i="43"/>
  <c r="BH278" i="43"/>
  <c r="BD278" i="43"/>
  <c r="BC278" i="43"/>
  <c r="CC277" i="43"/>
  <c r="CB277" i="43"/>
  <c r="BX277" i="43"/>
  <c r="BW277" i="43"/>
  <c r="BS277" i="43"/>
  <c r="BR277" i="43"/>
  <c r="BN277" i="43"/>
  <c r="BM277" i="43"/>
  <c r="BI277" i="43"/>
  <c r="BH277" i="43"/>
  <c r="BD277" i="43"/>
  <c r="BC277" i="43"/>
  <c r="CC276" i="43"/>
  <c r="CB276" i="43"/>
  <c r="BX276" i="43"/>
  <c r="BW276" i="43"/>
  <c r="BS276" i="43"/>
  <c r="BR276" i="43"/>
  <c r="BN276" i="43"/>
  <c r="BM276" i="43"/>
  <c r="BI276" i="43"/>
  <c r="BH276" i="43"/>
  <c r="BD276" i="43"/>
  <c r="BC276" i="43"/>
  <c r="CC275" i="43"/>
  <c r="CB275" i="43"/>
  <c r="BX275" i="43"/>
  <c r="BW275" i="43"/>
  <c r="BS275" i="43"/>
  <c r="BR275" i="43"/>
  <c r="BN275" i="43"/>
  <c r="BM275" i="43"/>
  <c r="BI275" i="43"/>
  <c r="BH275" i="43"/>
  <c r="BD275" i="43"/>
  <c r="BC275" i="43"/>
  <c r="CC273" i="43"/>
  <c r="CB273" i="43"/>
  <c r="BX273" i="43"/>
  <c r="BW273" i="43"/>
  <c r="BS273" i="43"/>
  <c r="BR273" i="43"/>
  <c r="BN273" i="43"/>
  <c r="BM273" i="43"/>
  <c r="BI273" i="43"/>
  <c r="BH273" i="43"/>
  <c r="BD273" i="43"/>
  <c r="BC273" i="43"/>
  <c r="CC254" i="43"/>
  <c r="CB254" i="43"/>
  <c r="BX254" i="43"/>
  <c r="BW254" i="43"/>
  <c r="BS254" i="43"/>
  <c r="BR254" i="43"/>
  <c r="BN254" i="43"/>
  <c r="BM254" i="43"/>
  <c r="BI254" i="43"/>
  <c r="BH254" i="43"/>
  <c r="BD254" i="43"/>
  <c r="BC254" i="43"/>
  <c r="CC253" i="43"/>
  <c r="CB253" i="43"/>
  <c r="BX253" i="43"/>
  <c r="BW253" i="43"/>
  <c r="BS253" i="43"/>
  <c r="BR253" i="43"/>
  <c r="BN253" i="43"/>
  <c r="BM253" i="43"/>
  <c r="BI253" i="43"/>
  <c r="BH253" i="43"/>
  <c r="BD253" i="43"/>
  <c r="BC253" i="43"/>
  <c r="CC252" i="43"/>
  <c r="CB252" i="43"/>
  <c r="BX252" i="43"/>
  <c r="BW252" i="43"/>
  <c r="BS252" i="43"/>
  <c r="BR252" i="43"/>
  <c r="BN252" i="43"/>
  <c r="BM252" i="43"/>
  <c r="BI252" i="43"/>
  <c r="BH252" i="43"/>
  <c r="BD252" i="43"/>
  <c r="BC252" i="43"/>
  <c r="CC251" i="43"/>
  <c r="CB251" i="43"/>
  <c r="BX251" i="43"/>
  <c r="BW251" i="43"/>
  <c r="BS251" i="43"/>
  <c r="BR251" i="43"/>
  <c r="BN251" i="43"/>
  <c r="BM251" i="43"/>
  <c r="BI251" i="43"/>
  <c r="BH251" i="43"/>
  <c r="BD251" i="43"/>
  <c r="BC251" i="43"/>
  <c r="CC250" i="43"/>
  <c r="CB250" i="43"/>
  <c r="BX250" i="43"/>
  <c r="BW250" i="43"/>
  <c r="BS250" i="43"/>
  <c r="BR250" i="43"/>
  <c r="BN250" i="43"/>
  <c r="BM250" i="43"/>
  <c r="BI250" i="43"/>
  <c r="BH250" i="43"/>
  <c r="BD250" i="43"/>
  <c r="BC250" i="43"/>
  <c r="CC249" i="43"/>
  <c r="CB249" i="43"/>
  <c r="BX249" i="43"/>
  <c r="BW249" i="43"/>
  <c r="BS249" i="43"/>
  <c r="BR249" i="43"/>
  <c r="BN249" i="43"/>
  <c r="BM249" i="43"/>
  <c r="BI249" i="43"/>
  <c r="BH249" i="43"/>
  <c r="BD249" i="43"/>
  <c r="BC249" i="43"/>
  <c r="CC248" i="43"/>
  <c r="CB248" i="43"/>
  <c r="BX248" i="43"/>
  <c r="BW248" i="43"/>
  <c r="BS248" i="43"/>
  <c r="BR248" i="43"/>
  <c r="BN248" i="43"/>
  <c r="BM248" i="43"/>
  <c r="BI248" i="43"/>
  <c r="BH248" i="43"/>
  <c r="BD248" i="43"/>
  <c r="BC248" i="43"/>
  <c r="CC247" i="43"/>
  <c r="CB247" i="43"/>
  <c r="BX247" i="43"/>
  <c r="BW247" i="43"/>
  <c r="BS247" i="43"/>
  <c r="BR247" i="43"/>
  <c r="BN247" i="43"/>
  <c r="BM247" i="43"/>
  <c r="BI247" i="43"/>
  <c r="BH247" i="43"/>
  <c r="BD247" i="43"/>
  <c r="BC247" i="43"/>
  <c r="CC246" i="43"/>
  <c r="CB246" i="43"/>
  <c r="BX246" i="43"/>
  <c r="BW246" i="43"/>
  <c r="BS246" i="43"/>
  <c r="BR246" i="43"/>
  <c r="BN246" i="43"/>
  <c r="BM246" i="43"/>
  <c r="BI246" i="43"/>
  <c r="BH246" i="43"/>
  <c r="BD246" i="43"/>
  <c r="BC246" i="43"/>
  <c r="CC245" i="43"/>
  <c r="CB245" i="43"/>
  <c r="BX245" i="43"/>
  <c r="BW245" i="43"/>
  <c r="BS245" i="43"/>
  <c r="BR245" i="43"/>
  <c r="BN245" i="43"/>
  <c r="BM245" i="43"/>
  <c r="BI245" i="43"/>
  <c r="BH245" i="43"/>
  <c r="BD245" i="43"/>
  <c r="BC245" i="43"/>
  <c r="CC244" i="43"/>
  <c r="CB244" i="43"/>
  <c r="BX244" i="43"/>
  <c r="BW244" i="43"/>
  <c r="BS244" i="43"/>
  <c r="BR244" i="43"/>
  <c r="BN244" i="43"/>
  <c r="BM244" i="43"/>
  <c r="BI244" i="43"/>
  <c r="BH244" i="43"/>
  <c r="BD244" i="43"/>
  <c r="BC244" i="43"/>
  <c r="CC243" i="43"/>
  <c r="CB243" i="43"/>
  <c r="BX243" i="43"/>
  <c r="BW243" i="43"/>
  <c r="BS243" i="43"/>
  <c r="BR243" i="43"/>
  <c r="BN243" i="43"/>
  <c r="BM243" i="43"/>
  <c r="BI243" i="43"/>
  <c r="BH243" i="43"/>
  <c r="BD243" i="43"/>
  <c r="BC243" i="43"/>
  <c r="CC241" i="43"/>
  <c r="CB241" i="43"/>
  <c r="BX241" i="43"/>
  <c r="BW241" i="43"/>
  <c r="BS241" i="43"/>
  <c r="BR241" i="43"/>
  <c r="BN241" i="43"/>
  <c r="BM241" i="43"/>
  <c r="BI241" i="43"/>
  <c r="BH241" i="43"/>
  <c r="BD241" i="43"/>
  <c r="BC241" i="43"/>
  <c r="CC222" i="43"/>
  <c r="CB222" i="43"/>
  <c r="BX222" i="43"/>
  <c r="BW222" i="43"/>
  <c r="BS222" i="43"/>
  <c r="BR222" i="43"/>
  <c r="BN222" i="43"/>
  <c r="BM222" i="43"/>
  <c r="BI222" i="43"/>
  <c r="BH222" i="43"/>
  <c r="BD222" i="43"/>
  <c r="BC222" i="43"/>
  <c r="CC221" i="43"/>
  <c r="CB221" i="43"/>
  <c r="BX221" i="43"/>
  <c r="BW221" i="43"/>
  <c r="BS221" i="43"/>
  <c r="BR221" i="43"/>
  <c r="BN221" i="43"/>
  <c r="BM221" i="43"/>
  <c r="BI221" i="43"/>
  <c r="BH221" i="43"/>
  <c r="BD221" i="43"/>
  <c r="BC221" i="43"/>
  <c r="CC220" i="43"/>
  <c r="CB220" i="43"/>
  <c r="BX220" i="43"/>
  <c r="BW220" i="43"/>
  <c r="BS220" i="43"/>
  <c r="BR220" i="43"/>
  <c r="BN220" i="43"/>
  <c r="BM220" i="43"/>
  <c r="BI220" i="43"/>
  <c r="BH220" i="43"/>
  <c r="BD220" i="43"/>
  <c r="BC220" i="43"/>
  <c r="CC219" i="43"/>
  <c r="CB219" i="43"/>
  <c r="BX219" i="43"/>
  <c r="BW219" i="43"/>
  <c r="BS219" i="43"/>
  <c r="BR219" i="43"/>
  <c r="BN219" i="43"/>
  <c r="BM219" i="43"/>
  <c r="BI219" i="43"/>
  <c r="BH219" i="43"/>
  <c r="BD219" i="43"/>
  <c r="BC219" i="43"/>
  <c r="CC218" i="43"/>
  <c r="CB218" i="43"/>
  <c r="BX218" i="43"/>
  <c r="BW218" i="43"/>
  <c r="BS218" i="43"/>
  <c r="BR218" i="43"/>
  <c r="BN218" i="43"/>
  <c r="BM218" i="43"/>
  <c r="BI218" i="43"/>
  <c r="BH218" i="43"/>
  <c r="BD218" i="43"/>
  <c r="BC218" i="43"/>
  <c r="CC217" i="43"/>
  <c r="CB217" i="43"/>
  <c r="BX217" i="43"/>
  <c r="BW217" i="43"/>
  <c r="BS217" i="43"/>
  <c r="BR217" i="43"/>
  <c r="BN217" i="43"/>
  <c r="BM217" i="43"/>
  <c r="BI217" i="43"/>
  <c r="BH217" i="43"/>
  <c r="BD217" i="43"/>
  <c r="BC217" i="43"/>
  <c r="CC216" i="43"/>
  <c r="CB216" i="43"/>
  <c r="BX216" i="43"/>
  <c r="BW216" i="43"/>
  <c r="BS216" i="43"/>
  <c r="BR216" i="43"/>
  <c r="BN216" i="43"/>
  <c r="BM216" i="43"/>
  <c r="BI216" i="43"/>
  <c r="BH216" i="43"/>
  <c r="BD216" i="43"/>
  <c r="BC216" i="43"/>
  <c r="CC215" i="43"/>
  <c r="CB215" i="43"/>
  <c r="BX215" i="43"/>
  <c r="BW215" i="43"/>
  <c r="BS215" i="43"/>
  <c r="BR215" i="43"/>
  <c r="BN215" i="43"/>
  <c r="BM215" i="43"/>
  <c r="BI215" i="43"/>
  <c r="BH215" i="43"/>
  <c r="BD215" i="43"/>
  <c r="BC215" i="43"/>
  <c r="CC214" i="43"/>
  <c r="CB214" i="43"/>
  <c r="BX214" i="43"/>
  <c r="BW214" i="43"/>
  <c r="BS214" i="43"/>
  <c r="BR214" i="43"/>
  <c r="BN214" i="43"/>
  <c r="BM214" i="43"/>
  <c r="BI214" i="43"/>
  <c r="BH214" i="43"/>
  <c r="BD214" i="43"/>
  <c r="BC214" i="43"/>
  <c r="CC213" i="43"/>
  <c r="CB213" i="43"/>
  <c r="BX213" i="43"/>
  <c r="BW213" i="43"/>
  <c r="BS213" i="43"/>
  <c r="BR213" i="43"/>
  <c r="BN213" i="43"/>
  <c r="BM213" i="43"/>
  <c r="BI213" i="43"/>
  <c r="BH213" i="43"/>
  <c r="BD213" i="43"/>
  <c r="BC213" i="43"/>
  <c r="CC212" i="43"/>
  <c r="CB212" i="43"/>
  <c r="BX212" i="43"/>
  <c r="BW212" i="43"/>
  <c r="BS212" i="43"/>
  <c r="BR212" i="43"/>
  <c r="BN212" i="43"/>
  <c r="BM212" i="43"/>
  <c r="BI212" i="43"/>
  <c r="BH212" i="43"/>
  <c r="BD212" i="43"/>
  <c r="BC212" i="43"/>
  <c r="CC211" i="43"/>
  <c r="CB211" i="43"/>
  <c r="BX211" i="43"/>
  <c r="BW211" i="43"/>
  <c r="BS211" i="43"/>
  <c r="BR211" i="43"/>
  <c r="BN211" i="43"/>
  <c r="BM211" i="43"/>
  <c r="BI211" i="43"/>
  <c r="BH211" i="43"/>
  <c r="BD211" i="43"/>
  <c r="BC211" i="43"/>
  <c r="CC209" i="43"/>
  <c r="CB209" i="43"/>
  <c r="BX209" i="43"/>
  <c r="BW209" i="43"/>
  <c r="BS209" i="43"/>
  <c r="BR209" i="43"/>
  <c r="BN209" i="43"/>
  <c r="BM209" i="43"/>
  <c r="BI209" i="43"/>
  <c r="BH209" i="43"/>
  <c r="BD209" i="43"/>
  <c r="BC209" i="43"/>
  <c r="CC190" i="43"/>
  <c r="CB190" i="43"/>
  <c r="BX190" i="43"/>
  <c r="BW190" i="43"/>
  <c r="BS190" i="43"/>
  <c r="BR190" i="43"/>
  <c r="BN190" i="43"/>
  <c r="BM190" i="43"/>
  <c r="BI190" i="43"/>
  <c r="BH190" i="43"/>
  <c r="BD190" i="43"/>
  <c r="BC190" i="43"/>
  <c r="CC189" i="43"/>
  <c r="CB189" i="43"/>
  <c r="BX189" i="43"/>
  <c r="BW189" i="43"/>
  <c r="BS189" i="43"/>
  <c r="BR189" i="43"/>
  <c r="BN189" i="43"/>
  <c r="BM189" i="43"/>
  <c r="BI189" i="43"/>
  <c r="BH189" i="43"/>
  <c r="BD189" i="43"/>
  <c r="BC189" i="43"/>
  <c r="CC188" i="43"/>
  <c r="CB188" i="43"/>
  <c r="BX188" i="43"/>
  <c r="BW188" i="43"/>
  <c r="BS188" i="43"/>
  <c r="BR188" i="43"/>
  <c r="BN188" i="43"/>
  <c r="BM188" i="43"/>
  <c r="BI188" i="43"/>
  <c r="BH188" i="43"/>
  <c r="BD188" i="43"/>
  <c r="BC188" i="43"/>
  <c r="CC187" i="43"/>
  <c r="CB187" i="43"/>
  <c r="BX187" i="43"/>
  <c r="BW187" i="43"/>
  <c r="BS187" i="43"/>
  <c r="BR187" i="43"/>
  <c r="BN187" i="43"/>
  <c r="BM187" i="43"/>
  <c r="BI187" i="43"/>
  <c r="BH187" i="43"/>
  <c r="BD187" i="43"/>
  <c r="BC187" i="43"/>
  <c r="CC186" i="43"/>
  <c r="CB186" i="43"/>
  <c r="BX186" i="43"/>
  <c r="BW186" i="43"/>
  <c r="BS186" i="43"/>
  <c r="BR186" i="43"/>
  <c r="BN186" i="43"/>
  <c r="BM186" i="43"/>
  <c r="BI186" i="43"/>
  <c r="BH186" i="43"/>
  <c r="BD186" i="43"/>
  <c r="BC186" i="43"/>
  <c r="CC185" i="43"/>
  <c r="CB185" i="43"/>
  <c r="BX185" i="43"/>
  <c r="BW185" i="43"/>
  <c r="BS185" i="43"/>
  <c r="BR185" i="43"/>
  <c r="BN185" i="43"/>
  <c r="BM185" i="43"/>
  <c r="BI185" i="43"/>
  <c r="BH185" i="43"/>
  <c r="BD185" i="43"/>
  <c r="BC185" i="43"/>
  <c r="CC184" i="43"/>
  <c r="CB184" i="43"/>
  <c r="BX184" i="43"/>
  <c r="BW184" i="43"/>
  <c r="BS184" i="43"/>
  <c r="BR184" i="43"/>
  <c r="BN184" i="43"/>
  <c r="BM184" i="43"/>
  <c r="BI184" i="43"/>
  <c r="BH184" i="43"/>
  <c r="BD184" i="43"/>
  <c r="BC184" i="43"/>
  <c r="CC183" i="43"/>
  <c r="CB183" i="43"/>
  <c r="BX183" i="43"/>
  <c r="BW183" i="43"/>
  <c r="BS183" i="43"/>
  <c r="BR183" i="43"/>
  <c r="BN183" i="43"/>
  <c r="BM183" i="43"/>
  <c r="BI183" i="43"/>
  <c r="BH183" i="43"/>
  <c r="BD183" i="43"/>
  <c r="BC183" i="43"/>
  <c r="CC182" i="43"/>
  <c r="CB182" i="43"/>
  <c r="BX182" i="43"/>
  <c r="BW182" i="43"/>
  <c r="BS182" i="43"/>
  <c r="BR182" i="43"/>
  <c r="BN182" i="43"/>
  <c r="BM182" i="43"/>
  <c r="BI182" i="43"/>
  <c r="BH182" i="43"/>
  <c r="BD182" i="43"/>
  <c r="BC182" i="43"/>
  <c r="CC181" i="43"/>
  <c r="CB181" i="43"/>
  <c r="BX181" i="43"/>
  <c r="BW181" i="43"/>
  <c r="BS181" i="43"/>
  <c r="BR181" i="43"/>
  <c r="BN181" i="43"/>
  <c r="BM181" i="43"/>
  <c r="BI181" i="43"/>
  <c r="BH181" i="43"/>
  <c r="BD181" i="43"/>
  <c r="BC181" i="43"/>
  <c r="CC180" i="43"/>
  <c r="CB180" i="43"/>
  <c r="BX180" i="43"/>
  <c r="BW180" i="43"/>
  <c r="BS180" i="43"/>
  <c r="BR180" i="43"/>
  <c r="BN180" i="43"/>
  <c r="BM180" i="43"/>
  <c r="BI180" i="43"/>
  <c r="BH180" i="43"/>
  <c r="BD180" i="43"/>
  <c r="BC180" i="43"/>
  <c r="CC179" i="43"/>
  <c r="CB179" i="43"/>
  <c r="BX179" i="43"/>
  <c r="BW179" i="43"/>
  <c r="BS179" i="43"/>
  <c r="BR179" i="43"/>
  <c r="BN179" i="43"/>
  <c r="BM179" i="43"/>
  <c r="BI179" i="43"/>
  <c r="BH179" i="43"/>
  <c r="BD179" i="43"/>
  <c r="BC179" i="43"/>
  <c r="CC177" i="43"/>
  <c r="CB177" i="43"/>
  <c r="BX177" i="43"/>
  <c r="BW177" i="43"/>
  <c r="BS177" i="43"/>
  <c r="BR177" i="43"/>
  <c r="BN177" i="43"/>
  <c r="BM177" i="43"/>
  <c r="BI177" i="43"/>
  <c r="BH177" i="43"/>
  <c r="BD177" i="43"/>
  <c r="BC177" i="43"/>
  <c r="CC158" i="43"/>
  <c r="CB158" i="43"/>
  <c r="BX158" i="43"/>
  <c r="BW158" i="43"/>
  <c r="BS158" i="43"/>
  <c r="BR158" i="43"/>
  <c r="BN158" i="43"/>
  <c r="BM158" i="43"/>
  <c r="BI158" i="43"/>
  <c r="BH158" i="43"/>
  <c r="BD158" i="43"/>
  <c r="BC158" i="43"/>
  <c r="CC157" i="43"/>
  <c r="CB157" i="43"/>
  <c r="BX157" i="43"/>
  <c r="BW157" i="43"/>
  <c r="BS157" i="43"/>
  <c r="BR157" i="43"/>
  <c r="BN157" i="43"/>
  <c r="BM157" i="43"/>
  <c r="BI157" i="43"/>
  <c r="BH157" i="43"/>
  <c r="BD157" i="43"/>
  <c r="BC157" i="43"/>
  <c r="CC156" i="43"/>
  <c r="CB156" i="43"/>
  <c r="BX156" i="43"/>
  <c r="BW156" i="43"/>
  <c r="BS156" i="43"/>
  <c r="BR156" i="43"/>
  <c r="BN156" i="43"/>
  <c r="BM156" i="43"/>
  <c r="BI156" i="43"/>
  <c r="BH156" i="43"/>
  <c r="BD156" i="43"/>
  <c r="BC156" i="43"/>
  <c r="CC155" i="43"/>
  <c r="CB155" i="43"/>
  <c r="BX155" i="43"/>
  <c r="BW155" i="43"/>
  <c r="BS155" i="43"/>
  <c r="BR155" i="43"/>
  <c r="BN155" i="43"/>
  <c r="BM155" i="43"/>
  <c r="BI155" i="43"/>
  <c r="BH155" i="43"/>
  <c r="BD155" i="43"/>
  <c r="BC155" i="43"/>
  <c r="CC154" i="43"/>
  <c r="CB154" i="43"/>
  <c r="BX154" i="43"/>
  <c r="BW154" i="43"/>
  <c r="BS154" i="43"/>
  <c r="BR154" i="43"/>
  <c r="BN154" i="43"/>
  <c r="BM154" i="43"/>
  <c r="BI154" i="43"/>
  <c r="BH154" i="43"/>
  <c r="BD154" i="43"/>
  <c r="BC154" i="43"/>
  <c r="CC153" i="43"/>
  <c r="CB153" i="43"/>
  <c r="BX153" i="43"/>
  <c r="BW153" i="43"/>
  <c r="BS153" i="43"/>
  <c r="BR153" i="43"/>
  <c r="BN153" i="43"/>
  <c r="BM153" i="43"/>
  <c r="BI153" i="43"/>
  <c r="BH153" i="43"/>
  <c r="BD153" i="43"/>
  <c r="BC153" i="43"/>
  <c r="CC152" i="43"/>
  <c r="CB152" i="43"/>
  <c r="BX152" i="43"/>
  <c r="BW152" i="43"/>
  <c r="BS152" i="43"/>
  <c r="BR152" i="43"/>
  <c r="BN152" i="43"/>
  <c r="BM152" i="43"/>
  <c r="BI152" i="43"/>
  <c r="BH152" i="43"/>
  <c r="BD152" i="43"/>
  <c r="BC152" i="43"/>
  <c r="CC151" i="43"/>
  <c r="CB151" i="43"/>
  <c r="BX151" i="43"/>
  <c r="BW151" i="43"/>
  <c r="BS151" i="43"/>
  <c r="BR151" i="43"/>
  <c r="BN151" i="43"/>
  <c r="BM151" i="43"/>
  <c r="BI151" i="43"/>
  <c r="BH151" i="43"/>
  <c r="BD151" i="43"/>
  <c r="BC151" i="43"/>
  <c r="CC150" i="43"/>
  <c r="CB150" i="43"/>
  <c r="BX150" i="43"/>
  <c r="BW150" i="43"/>
  <c r="BS150" i="43"/>
  <c r="BR150" i="43"/>
  <c r="BN150" i="43"/>
  <c r="BM150" i="43"/>
  <c r="BI150" i="43"/>
  <c r="BH150" i="43"/>
  <c r="BD150" i="43"/>
  <c r="BC150" i="43"/>
  <c r="CC149" i="43"/>
  <c r="CB149" i="43"/>
  <c r="BX149" i="43"/>
  <c r="BW149" i="43"/>
  <c r="BS149" i="43"/>
  <c r="BR149" i="43"/>
  <c r="BN149" i="43"/>
  <c r="BM149" i="43"/>
  <c r="BI149" i="43"/>
  <c r="BH149" i="43"/>
  <c r="BD149" i="43"/>
  <c r="BC149" i="43"/>
  <c r="CC148" i="43"/>
  <c r="CB148" i="43"/>
  <c r="BX148" i="43"/>
  <c r="BW148" i="43"/>
  <c r="BS148" i="43"/>
  <c r="BR148" i="43"/>
  <c r="BN148" i="43"/>
  <c r="BM148" i="43"/>
  <c r="BI148" i="43"/>
  <c r="BH148" i="43"/>
  <c r="BD148" i="43"/>
  <c r="BC148" i="43"/>
  <c r="CC147" i="43"/>
  <c r="CB147" i="43"/>
  <c r="BX147" i="43"/>
  <c r="BW147" i="43"/>
  <c r="BS147" i="43"/>
  <c r="BR147" i="43"/>
  <c r="BN147" i="43"/>
  <c r="BM147" i="43"/>
  <c r="BI147" i="43"/>
  <c r="BH147" i="43"/>
  <c r="BD147" i="43"/>
  <c r="BC147" i="43"/>
  <c r="CC145" i="43"/>
  <c r="CB145" i="43"/>
  <c r="BX145" i="43"/>
  <c r="BW145" i="43"/>
  <c r="BS145" i="43"/>
  <c r="BR145" i="43"/>
  <c r="BN145" i="43"/>
  <c r="BM145" i="43"/>
  <c r="BI145" i="43"/>
  <c r="BH145" i="43"/>
  <c r="BD145" i="43"/>
  <c r="BC145" i="43"/>
  <c r="CC126" i="43"/>
  <c r="CB126" i="43"/>
  <c r="BX126" i="43"/>
  <c r="BW126" i="43"/>
  <c r="BS126" i="43"/>
  <c r="BR126" i="43"/>
  <c r="BN126" i="43"/>
  <c r="BM126" i="43"/>
  <c r="BI126" i="43"/>
  <c r="BH126" i="43"/>
  <c r="BD126" i="43"/>
  <c r="BC126" i="43"/>
  <c r="CC125" i="43"/>
  <c r="CB125" i="43"/>
  <c r="BX125" i="43"/>
  <c r="BW125" i="43"/>
  <c r="BS125" i="43"/>
  <c r="BR125" i="43"/>
  <c r="BN125" i="43"/>
  <c r="BM125" i="43"/>
  <c r="BI125" i="43"/>
  <c r="BH125" i="43"/>
  <c r="BD125" i="43"/>
  <c r="BC125" i="43"/>
  <c r="CC124" i="43"/>
  <c r="CB124" i="43"/>
  <c r="BX124" i="43"/>
  <c r="BW124" i="43"/>
  <c r="BS124" i="43"/>
  <c r="BR124" i="43"/>
  <c r="BN124" i="43"/>
  <c r="BM124" i="43"/>
  <c r="BI124" i="43"/>
  <c r="BH124" i="43"/>
  <c r="BD124" i="43"/>
  <c r="BC124" i="43"/>
  <c r="CC123" i="43"/>
  <c r="CB123" i="43"/>
  <c r="BX123" i="43"/>
  <c r="BW123" i="43"/>
  <c r="BS123" i="43"/>
  <c r="BR123" i="43"/>
  <c r="BN123" i="43"/>
  <c r="BM123" i="43"/>
  <c r="BI123" i="43"/>
  <c r="BH123" i="43"/>
  <c r="BD123" i="43"/>
  <c r="BC123" i="43"/>
  <c r="CC122" i="43"/>
  <c r="CB122" i="43"/>
  <c r="BX122" i="43"/>
  <c r="BW122" i="43"/>
  <c r="BS122" i="43"/>
  <c r="BR122" i="43"/>
  <c r="BN122" i="43"/>
  <c r="BM122" i="43"/>
  <c r="BI122" i="43"/>
  <c r="BH122" i="43"/>
  <c r="BD122" i="43"/>
  <c r="BC122" i="43"/>
  <c r="CC121" i="43"/>
  <c r="CB121" i="43"/>
  <c r="BX121" i="43"/>
  <c r="BW121" i="43"/>
  <c r="BS121" i="43"/>
  <c r="BR121" i="43"/>
  <c r="BN121" i="43"/>
  <c r="BM121" i="43"/>
  <c r="BI121" i="43"/>
  <c r="BH121" i="43"/>
  <c r="BD121" i="43"/>
  <c r="BC121" i="43"/>
  <c r="CC120" i="43"/>
  <c r="CB120" i="43"/>
  <c r="BX120" i="43"/>
  <c r="BW120" i="43"/>
  <c r="BS120" i="43"/>
  <c r="BR120" i="43"/>
  <c r="BN120" i="43"/>
  <c r="BM120" i="43"/>
  <c r="BI120" i="43"/>
  <c r="BH120" i="43"/>
  <c r="BD120" i="43"/>
  <c r="BC120" i="43"/>
  <c r="CC119" i="43"/>
  <c r="CB119" i="43"/>
  <c r="BX119" i="43"/>
  <c r="BW119" i="43"/>
  <c r="BS119" i="43"/>
  <c r="BR119" i="43"/>
  <c r="BN119" i="43"/>
  <c r="BM119" i="43"/>
  <c r="BI119" i="43"/>
  <c r="BH119" i="43"/>
  <c r="BD119" i="43"/>
  <c r="BC119" i="43"/>
  <c r="CC118" i="43"/>
  <c r="CB118" i="43"/>
  <c r="BX118" i="43"/>
  <c r="BW118" i="43"/>
  <c r="BS118" i="43"/>
  <c r="BR118" i="43"/>
  <c r="BN118" i="43"/>
  <c r="BM118" i="43"/>
  <c r="BI118" i="43"/>
  <c r="BH118" i="43"/>
  <c r="BD118" i="43"/>
  <c r="BC118" i="43"/>
  <c r="CC117" i="43"/>
  <c r="CB117" i="43"/>
  <c r="BX117" i="43"/>
  <c r="BW117" i="43"/>
  <c r="BS117" i="43"/>
  <c r="BR117" i="43"/>
  <c r="BN117" i="43"/>
  <c r="BM117" i="43"/>
  <c r="BI117" i="43"/>
  <c r="BH117" i="43"/>
  <c r="BD117" i="43"/>
  <c r="BC117" i="43"/>
  <c r="CC116" i="43"/>
  <c r="CB116" i="43"/>
  <c r="BX116" i="43"/>
  <c r="BW116" i="43"/>
  <c r="BS116" i="43"/>
  <c r="BR116" i="43"/>
  <c r="BN116" i="43"/>
  <c r="BM116" i="43"/>
  <c r="BI116" i="43"/>
  <c r="BH116" i="43"/>
  <c r="BD116" i="43"/>
  <c r="BC116" i="43"/>
  <c r="CC115" i="43"/>
  <c r="CB115" i="43"/>
  <c r="BX115" i="43"/>
  <c r="BW115" i="43"/>
  <c r="BS115" i="43"/>
  <c r="BR115" i="43"/>
  <c r="BN115" i="43"/>
  <c r="BM115" i="43"/>
  <c r="BI115" i="43"/>
  <c r="BH115" i="43"/>
  <c r="BD115" i="43"/>
  <c r="BC115" i="43"/>
  <c r="CC113" i="43"/>
  <c r="CB113" i="43"/>
  <c r="BX113" i="43"/>
  <c r="BW113" i="43"/>
  <c r="BS113" i="43"/>
  <c r="BR113" i="43"/>
  <c r="BN113" i="43"/>
  <c r="BM113" i="43"/>
  <c r="BI113" i="43"/>
  <c r="BH113" i="43"/>
  <c r="BD113" i="43"/>
  <c r="BC113" i="43"/>
  <c r="CC94" i="43"/>
  <c r="CB94" i="43"/>
  <c r="BX94" i="43"/>
  <c r="BW94" i="43"/>
  <c r="BS94" i="43"/>
  <c r="BR94" i="43"/>
  <c r="BN94" i="43"/>
  <c r="BM94" i="43"/>
  <c r="BI94" i="43"/>
  <c r="BH94" i="43"/>
  <c r="BD94" i="43"/>
  <c r="BC94" i="43"/>
  <c r="CC93" i="43"/>
  <c r="CB93" i="43"/>
  <c r="BX93" i="43"/>
  <c r="BW93" i="43"/>
  <c r="BS93" i="43"/>
  <c r="BR93" i="43"/>
  <c r="BN93" i="43"/>
  <c r="BM93" i="43"/>
  <c r="BI93" i="43"/>
  <c r="BH93" i="43"/>
  <c r="BD93" i="43"/>
  <c r="BC93" i="43"/>
  <c r="CC92" i="43"/>
  <c r="CB92" i="43"/>
  <c r="BX92" i="43"/>
  <c r="BW92" i="43"/>
  <c r="BS92" i="43"/>
  <c r="BR92" i="43"/>
  <c r="BN92" i="43"/>
  <c r="BM92" i="43"/>
  <c r="BI92" i="43"/>
  <c r="BH92" i="43"/>
  <c r="BD92" i="43"/>
  <c r="BC92" i="43"/>
  <c r="CC91" i="43"/>
  <c r="CB91" i="43"/>
  <c r="BX91" i="43"/>
  <c r="BW91" i="43"/>
  <c r="BS91" i="43"/>
  <c r="BR91" i="43"/>
  <c r="BN91" i="43"/>
  <c r="BM91" i="43"/>
  <c r="BI91" i="43"/>
  <c r="BH91" i="43"/>
  <c r="BD91" i="43"/>
  <c r="BC91" i="43"/>
  <c r="CC90" i="43"/>
  <c r="CB90" i="43"/>
  <c r="BX90" i="43"/>
  <c r="BW90" i="43"/>
  <c r="BS90" i="43"/>
  <c r="BR90" i="43"/>
  <c r="BN90" i="43"/>
  <c r="BM90" i="43"/>
  <c r="BI90" i="43"/>
  <c r="BH90" i="43"/>
  <c r="BD90" i="43"/>
  <c r="BC90" i="43"/>
  <c r="CC89" i="43"/>
  <c r="CB89" i="43"/>
  <c r="BX89" i="43"/>
  <c r="BW89" i="43"/>
  <c r="BS89" i="43"/>
  <c r="BR89" i="43"/>
  <c r="BN89" i="43"/>
  <c r="BM89" i="43"/>
  <c r="BI89" i="43"/>
  <c r="BH89" i="43"/>
  <c r="BD89" i="43"/>
  <c r="BC89" i="43"/>
  <c r="CC88" i="43"/>
  <c r="CB88" i="43"/>
  <c r="BX88" i="43"/>
  <c r="BW88" i="43"/>
  <c r="BS88" i="43"/>
  <c r="BR88" i="43"/>
  <c r="BN88" i="43"/>
  <c r="BM88" i="43"/>
  <c r="BI88" i="43"/>
  <c r="BH88" i="43"/>
  <c r="BD88" i="43"/>
  <c r="BC88" i="43"/>
  <c r="CC87" i="43"/>
  <c r="CB87" i="43"/>
  <c r="BX87" i="43"/>
  <c r="BW87" i="43"/>
  <c r="BS87" i="43"/>
  <c r="BR87" i="43"/>
  <c r="BN87" i="43"/>
  <c r="BM87" i="43"/>
  <c r="BI87" i="43"/>
  <c r="BH87" i="43"/>
  <c r="BD87" i="43"/>
  <c r="BC87" i="43"/>
  <c r="CC86" i="43"/>
  <c r="CB86" i="43"/>
  <c r="BX86" i="43"/>
  <c r="BW86" i="43"/>
  <c r="BS86" i="43"/>
  <c r="BR86" i="43"/>
  <c r="BN86" i="43"/>
  <c r="BM86" i="43"/>
  <c r="BI86" i="43"/>
  <c r="BH86" i="43"/>
  <c r="BD86" i="43"/>
  <c r="BC86" i="43"/>
  <c r="CC85" i="43"/>
  <c r="CB85" i="43"/>
  <c r="BX85" i="43"/>
  <c r="BW85" i="43"/>
  <c r="BS85" i="43"/>
  <c r="BR85" i="43"/>
  <c r="BN85" i="43"/>
  <c r="BM85" i="43"/>
  <c r="BI85" i="43"/>
  <c r="BH85" i="43"/>
  <c r="BD85" i="43"/>
  <c r="BC85" i="43"/>
  <c r="CC84" i="43"/>
  <c r="CB84" i="43"/>
  <c r="BX84" i="43"/>
  <c r="BW84" i="43"/>
  <c r="BS84" i="43"/>
  <c r="BR84" i="43"/>
  <c r="BN84" i="43"/>
  <c r="BM84" i="43"/>
  <c r="BI84" i="43"/>
  <c r="BH84" i="43"/>
  <c r="BD84" i="43"/>
  <c r="BC84" i="43"/>
  <c r="CC83" i="43"/>
  <c r="CB83" i="43"/>
  <c r="BX83" i="43"/>
  <c r="BW83" i="43"/>
  <c r="BS83" i="43"/>
  <c r="BR83" i="43"/>
  <c r="BN83" i="43"/>
  <c r="BM83" i="43"/>
  <c r="BI83" i="43"/>
  <c r="BH83" i="43"/>
  <c r="BD83" i="43"/>
  <c r="BC83" i="43"/>
  <c r="CC81" i="43"/>
  <c r="CB81" i="43"/>
  <c r="BX81" i="43"/>
  <c r="BW81" i="43"/>
  <c r="BS81" i="43"/>
  <c r="BR81" i="43"/>
  <c r="BN81" i="43"/>
  <c r="BM81" i="43"/>
  <c r="BI81" i="43"/>
  <c r="BH81" i="43"/>
  <c r="BD81" i="43"/>
  <c r="BC81" i="43"/>
  <c r="CC62" i="43"/>
  <c r="CB62" i="43"/>
  <c r="BX62" i="43"/>
  <c r="BW62" i="43"/>
  <c r="BS62" i="43"/>
  <c r="BR62" i="43"/>
  <c r="BN62" i="43"/>
  <c r="BM62" i="43"/>
  <c r="BI62" i="43"/>
  <c r="BH62" i="43"/>
  <c r="BD62" i="43"/>
  <c r="BC62" i="43"/>
  <c r="CC61" i="43"/>
  <c r="CB61" i="43"/>
  <c r="BX61" i="43"/>
  <c r="BW61" i="43"/>
  <c r="BS61" i="43"/>
  <c r="BR61" i="43"/>
  <c r="BN61" i="43"/>
  <c r="BM61" i="43"/>
  <c r="BI61" i="43"/>
  <c r="BH61" i="43"/>
  <c r="BD61" i="43"/>
  <c r="BC61" i="43"/>
  <c r="CC60" i="43"/>
  <c r="CB60" i="43"/>
  <c r="BX60" i="43"/>
  <c r="BW60" i="43"/>
  <c r="BS60" i="43"/>
  <c r="BR60" i="43"/>
  <c r="BN60" i="43"/>
  <c r="BM60" i="43"/>
  <c r="BI60" i="43"/>
  <c r="BH60" i="43"/>
  <c r="BD60" i="43"/>
  <c r="BC60" i="43"/>
  <c r="CC59" i="43"/>
  <c r="CB59" i="43"/>
  <c r="BX59" i="43"/>
  <c r="BW59" i="43"/>
  <c r="BS59" i="43"/>
  <c r="BR59" i="43"/>
  <c r="BN59" i="43"/>
  <c r="BM59" i="43"/>
  <c r="BI59" i="43"/>
  <c r="BH59" i="43"/>
  <c r="BD59" i="43"/>
  <c r="BC59" i="43"/>
  <c r="CC58" i="43"/>
  <c r="CB58" i="43"/>
  <c r="BX58" i="43"/>
  <c r="BW58" i="43"/>
  <c r="BS58" i="43"/>
  <c r="BR58" i="43"/>
  <c r="BN58" i="43"/>
  <c r="BM58" i="43"/>
  <c r="BI58" i="43"/>
  <c r="BH58" i="43"/>
  <c r="BD58" i="43"/>
  <c r="BC58" i="43"/>
  <c r="CC57" i="43"/>
  <c r="CB57" i="43"/>
  <c r="BX57" i="43"/>
  <c r="BW57" i="43"/>
  <c r="BS57" i="43"/>
  <c r="BR57" i="43"/>
  <c r="BN57" i="43"/>
  <c r="BM57" i="43"/>
  <c r="BI57" i="43"/>
  <c r="BH57" i="43"/>
  <c r="BD57" i="43"/>
  <c r="BC57" i="43"/>
  <c r="CC56" i="43"/>
  <c r="CB56" i="43"/>
  <c r="BX56" i="43"/>
  <c r="BW56" i="43"/>
  <c r="BS56" i="43"/>
  <c r="BR56" i="43"/>
  <c r="BN56" i="43"/>
  <c r="BM56" i="43"/>
  <c r="BI56" i="43"/>
  <c r="BH56" i="43"/>
  <c r="BD56" i="43"/>
  <c r="BC56" i="43"/>
  <c r="CC55" i="43"/>
  <c r="CB55" i="43"/>
  <c r="BX55" i="43"/>
  <c r="BW55" i="43"/>
  <c r="BS55" i="43"/>
  <c r="BR55" i="43"/>
  <c r="BN55" i="43"/>
  <c r="BM55" i="43"/>
  <c r="BI55" i="43"/>
  <c r="BH55" i="43"/>
  <c r="BD55" i="43"/>
  <c r="BC55" i="43"/>
  <c r="CC54" i="43"/>
  <c r="CB54" i="43"/>
  <c r="BX54" i="43"/>
  <c r="BW54" i="43"/>
  <c r="BS54" i="43"/>
  <c r="BR54" i="43"/>
  <c r="BN54" i="43"/>
  <c r="BM54" i="43"/>
  <c r="BI54" i="43"/>
  <c r="BH54" i="43"/>
  <c r="BD54" i="43"/>
  <c r="BC54" i="43"/>
  <c r="CC53" i="43"/>
  <c r="CB53" i="43"/>
  <c r="BX53" i="43"/>
  <c r="BW53" i="43"/>
  <c r="BS53" i="43"/>
  <c r="BR53" i="43"/>
  <c r="BN53" i="43"/>
  <c r="BM53" i="43"/>
  <c r="BI53" i="43"/>
  <c r="BH53" i="43"/>
  <c r="BD53" i="43"/>
  <c r="BC53" i="43"/>
  <c r="CC52" i="43"/>
  <c r="CB52" i="43"/>
  <c r="BX52" i="43"/>
  <c r="BW52" i="43"/>
  <c r="BS52" i="43"/>
  <c r="BR52" i="43"/>
  <c r="BN52" i="43"/>
  <c r="BM52" i="43"/>
  <c r="BI52" i="43"/>
  <c r="BH52" i="43"/>
  <c r="BD52" i="43"/>
  <c r="BC52" i="43"/>
  <c r="CC51" i="43"/>
  <c r="CB51" i="43"/>
  <c r="BX51" i="43"/>
  <c r="BW51" i="43"/>
  <c r="BS51" i="43"/>
  <c r="BR51" i="43"/>
  <c r="BN51" i="43"/>
  <c r="BM51" i="43"/>
  <c r="BI51" i="43"/>
  <c r="BH51" i="43"/>
  <c r="BD51" i="43"/>
  <c r="BC51" i="43"/>
  <c r="CC49" i="43"/>
  <c r="CB49" i="43"/>
  <c r="BX49" i="43"/>
  <c r="BW49" i="43"/>
  <c r="BS49" i="43"/>
  <c r="BR49" i="43"/>
  <c r="BN49" i="43"/>
  <c r="BM49" i="43"/>
  <c r="BI49" i="43"/>
  <c r="BH49" i="43"/>
  <c r="BD49" i="43"/>
  <c r="BC49" i="43"/>
  <c r="CC30" i="43"/>
  <c r="CB30" i="43"/>
  <c r="BX30" i="43"/>
  <c r="BW30" i="43"/>
  <c r="BS30" i="43"/>
  <c r="BR30" i="43"/>
  <c r="BN30" i="43"/>
  <c r="BM30" i="43"/>
  <c r="BI30" i="43"/>
  <c r="BH30" i="43"/>
  <c r="BD30" i="43"/>
  <c r="BC30" i="43"/>
  <c r="CC29" i="43"/>
  <c r="CB29" i="43"/>
  <c r="BX29" i="43"/>
  <c r="BW29" i="43"/>
  <c r="BS29" i="43"/>
  <c r="BR29" i="43"/>
  <c r="BN29" i="43"/>
  <c r="BM29" i="43"/>
  <c r="BI29" i="43"/>
  <c r="BH29" i="43"/>
  <c r="BD29" i="43"/>
  <c r="BC29" i="43"/>
  <c r="CC28" i="43"/>
  <c r="CB28" i="43"/>
  <c r="BX28" i="43"/>
  <c r="BW28" i="43"/>
  <c r="BS28" i="43"/>
  <c r="BR28" i="43"/>
  <c r="BN28" i="43"/>
  <c r="BM28" i="43"/>
  <c r="BI28" i="43"/>
  <c r="BH28" i="43"/>
  <c r="BD28" i="43"/>
  <c r="BC28" i="43"/>
  <c r="CC27" i="43"/>
  <c r="CB27" i="43"/>
  <c r="BX27" i="43"/>
  <c r="BW27" i="43"/>
  <c r="BS27" i="43"/>
  <c r="BR27" i="43"/>
  <c r="BN27" i="43"/>
  <c r="BM27" i="43"/>
  <c r="BI27" i="43"/>
  <c r="BH27" i="43"/>
  <c r="BD27" i="43"/>
  <c r="BC27" i="43"/>
  <c r="CC26" i="43"/>
  <c r="CB26" i="43"/>
  <c r="BX26" i="43"/>
  <c r="BW26" i="43"/>
  <c r="BS26" i="43"/>
  <c r="BR26" i="43"/>
  <c r="BN26" i="43"/>
  <c r="BM26" i="43"/>
  <c r="BI26" i="43"/>
  <c r="BH26" i="43"/>
  <c r="BD26" i="43"/>
  <c r="BC26" i="43"/>
  <c r="CC25" i="43"/>
  <c r="CB25" i="43"/>
  <c r="BX25" i="43"/>
  <c r="BW25" i="43"/>
  <c r="BS25" i="43"/>
  <c r="BR25" i="43"/>
  <c r="BN25" i="43"/>
  <c r="BM25" i="43"/>
  <c r="BI25" i="43"/>
  <c r="BH25" i="43"/>
  <c r="BD25" i="43"/>
  <c r="BC25" i="43"/>
  <c r="CC24" i="43"/>
  <c r="CB24" i="43"/>
  <c r="BX24" i="43"/>
  <c r="BW24" i="43"/>
  <c r="BS24" i="43"/>
  <c r="BR24" i="43"/>
  <c r="BN24" i="43"/>
  <c r="BM24" i="43"/>
  <c r="BI24" i="43"/>
  <c r="BH24" i="43"/>
  <c r="BD24" i="43"/>
  <c r="BC24" i="43"/>
  <c r="CC23" i="43"/>
  <c r="CB23" i="43"/>
  <c r="BX23" i="43"/>
  <c r="BW23" i="43"/>
  <c r="BS23" i="43"/>
  <c r="BR23" i="43"/>
  <c r="BN23" i="43"/>
  <c r="BM23" i="43"/>
  <c r="BI23" i="43"/>
  <c r="BH23" i="43"/>
  <c r="BD23" i="43"/>
  <c r="BC23" i="43"/>
  <c r="CC22" i="43"/>
  <c r="CB22" i="43"/>
  <c r="BX22" i="43"/>
  <c r="BW22" i="43"/>
  <c r="BS22" i="43"/>
  <c r="BR22" i="43"/>
  <c r="BN22" i="43"/>
  <c r="BM22" i="43"/>
  <c r="BI22" i="43"/>
  <c r="BH22" i="43"/>
  <c r="BD22" i="43"/>
  <c r="BC22" i="43"/>
  <c r="CC21" i="43"/>
  <c r="CB21" i="43"/>
  <c r="BX21" i="43"/>
  <c r="BW21" i="43"/>
  <c r="BS21" i="43"/>
  <c r="BR21" i="43"/>
  <c r="BN21" i="43"/>
  <c r="BM21" i="43"/>
  <c r="BI21" i="43"/>
  <c r="BH21" i="43"/>
  <c r="BD21" i="43"/>
  <c r="BC21" i="43"/>
  <c r="CC20" i="43"/>
  <c r="CB20" i="43"/>
  <c r="BX20" i="43"/>
  <c r="BW20" i="43"/>
  <c r="BS20" i="43"/>
  <c r="BR20" i="43"/>
  <c r="BN20" i="43"/>
  <c r="BM20" i="43"/>
  <c r="BI20" i="43"/>
  <c r="BH20" i="43"/>
  <c r="BD20" i="43"/>
  <c r="BC20" i="43"/>
  <c r="CC19" i="43"/>
  <c r="CB19" i="43"/>
  <c r="BX19" i="43"/>
  <c r="BW19" i="43"/>
  <c r="BS19" i="43"/>
  <c r="BR19" i="43"/>
  <c r="BN19" i="43"/>
  <c r="BM19" i="43"/>
  <c r="BI19" i="43"/>
  <c r="BH19" i="43"/>
  <c r="BD19" i="43"/>
  <c r="BC19" i="43"/>
  <c r="CC17" i="43"/>
  <c r="CB17" i="43"/>
  <c r="BX17" i="43"/>
  <c r="BW17" i="43"/>
  <c r="BS17" i="43"/>
  <c r="BR17" i="43"/>
  <c r="BN17" i="43"/>
  <c r="BM17" i="43"/>
  <c r="BI17" i="43"/>
  <c r="BH17" i="43"/>
  <c r="BD17" i="43"/>
  <c r="BC17" i="43"/>
  <c r="CC382" i="33"/>
  <c r="CB382" i="33"/>
  <c r="BX382" i="33"/>
  <c r="BW382" i="33"/>
  <c r="BS382" i="33"/>
  <c r="BR382" i="33"/>
  <c r="BN382" i="33"/>
  <c r="BM382" i="33"/>
  <c r="BI382" i="33"/>
  <c r="BH382" i="33"/>
  <c r="BD382" i="33"/>
  <c r="BC382" i="33"/>
  <c r="CC381" i="33"/>
  <c r="CB381" i="33"/>
  <c r="BX381" i="33"/>
  <c r="BW381" i="33"/>
  <c r="BS381" i="33"/>
  <c r="BR381" i="33"/>
  <c r="BN381" i="33"/>
  <c r="BM381" i="33"/>
  <c r="BI381" i="33"/>
  <c r="BH381" i="33"/>
  <c r="BD381" i="33"/>
  <c r="BC381" i="33"/>
  <c r="CC380" i="33"/>
  <c r="CB380" i="33"/>
  <c r="BX380" i="33"/>
  <c r="BW380" i="33"/>
  <c r="BS380" i="33"/>
  <c r="BR380" i="33"/>
  <c r="BN380" i="33"/>
  <c r="BM380" i="33"/>
  <c r="BI380" i="33"/>
  <c r="BH380" i="33"/>
  <c r="BD380" i="33"/>
  <c r="BC380" i="33"/>
  <c r="CC379" i="33"/>
  <c r="CB379" i="33"/>
  <c r="BX379" i="33"/>
  <c r="BW379" i="33"/>
  <c r="BS379" i="33"/>
  <c r="BR379" i="33"/>
  <c r="BN379" i="33"/>
  <c r="BM379" i="33"/>
  <c r="BI379" i="33"/>
  <c r="BH379" i="33"/>
  <c r="BD379" i="33"/>
  <c r="BC379" i="33"/>
  <c r="CC378" i="33"/>
  <c r="CB378" i="33"/>
  <c r="BX378" i="33"/>
  <c r="BW378" i="33"/>
  <c r="BS378" i="33"/>
  <c r="BR378" i="33"/>
  <c r="BN378" i="33"/>
  <c r="BM378" i="33"/>
  <c r="BI378" i="33"/>
  <c r="BH378" i="33"/>
  <c r="BD378" i="33"/>
  <c r="BC378" i="33"/>
  <c r="CC377" i="33"/>
  <c r="CB377" i="33"/>
  <c r="BX377" i="33"/>
  <c r="BW377" i="33"/>
  <c r="BS377" i="33"/>
  <c r="BR377" i="33"/>
  <c r="BN377" i="33"/>
  <c r="BM377" i="33"/>
  <c r="BI377" i="33"/>
  <c r="BH377" i="33"/>
  <c r="BD377" i="33"/>
  <c r="BC377" i="33"/>
  <c r="CC376" i="33"/>
  <c r="CB376" i="33"/>
  <c r="BX376" i="33"/>
  <c r="BW376" i="33"/>
  <c r="BS376" i="33"/>
  <c r="BR376" i="33"/>
  <c r="BN376" i="33"/>
  <c r="BM376" i="33"/>
  <c r="BI376" i="33"/>
  <c r="BH376" i="33"/>
  <c r="BD376" i="33"/>
  <c r="BC376" i="33"/>
  <c r="CC375" i="33"/>
  <c r="CB375" i="33"/>
  <c r="BX375" i="33"/>
  <c r="BW375" i="33"/>
  <c r="BS375" i="33"/>
  <c r="BR375" i="33"/>
  <c r="BN375" i="33"/>
  <c r="BM375" i="33"/>
  <c r="BI375" i="33"/>
  <c r="BH375" i="33"/>
  <c r="BD375" i="33"/>
  <c r="BC375" i="33"/>
  <c r="CC374" i="33"/>
  <c r="CB374" i="33"/>
  <c r="BX374" i="33"/>
  <c r="BW374" i="33"/>
  <c r="BS374" i="33"/>
  <c r="BR374" i="33"/>
  <c r="BN374" i="33"/>
  <c r="BM374" i="33"/>
  <c r="BI374" i="33"/>
  <c r="BH374" i="33"/>
  <c r="BD374" i="33"/>
  <c r="BC374" i="33"/>
  <c r="CC373" i="33"/>
  <c r="CB373" i="33"/>
  <c r="BX373" i="33"/>
  <c r="BW373" i="33"/>
  <c r="BS373" i="33"/>
  <c r="BR373" i="33"/>
  <c r="BN373" i="33"/>
  <c r="BM373" i="33"/>
  <c r="BI373" i="33"/>
  <c r="BH373" i="33"/>
  <c r="BD373" i="33"/>
  <c r="BC373" i="33"/>
  <c r="CC372" i="33"/>
  <c r="CB372" i="33"/>
  <c r="BX372" i="33"/>
  <c r="BW372" i="33"/>
  <c r="BS372" i="33"/>
  <c r="BR372" i="33"/>
  <c r="BN372" i="33"/>
  <c r="BM372" i="33"/>
  <c r="BI372" i="33"/>
  <c r="BH372" i="33"/>
  <c r="BD372" i="33"/>
  <c r="BC372" i="33"/>
  <c r="CC371" i="33"/>
  <c r="CB371" i="33"/>
  <c r="BX371" i="33"/>
  <c r="BW371" i="33"/>
  <c r="BS371" i="33"/>
  <c r="BR371" i="33"/>
  <c r="BN371" i="33"/>
  <c r="BM371" i="33"/>
  <c r="BI371" i="33"/>
  <c r="BH371" i="33"/>
  <c r="BD371" i="33"/>
  <c r="BC371" i="33"/>
  <c r="CC369" i="33"/>
  <c r="CB369" i="33"/>
  <c r="BX369" i="33"/>
  <c r="BW369" i="33"/>
  <c r="BS369" i="33"/>
  <c r="BR369" i="33"/>
  <c r="BN369" i="33"/>
  <c r="BM369" i="33"/>
  <c r="BI369" i="33"/>
  <c r="BH369" i="33"/>
  <c r="BD369" i="33"/>
  <c r="BC369" i="33"/>
  <c r="CC350" i="33"/>
  <c r="CB350" i="33"/>
  <c r="BX350" i="33"/>
  <c r="BW350" i="33"/>
  <c r="BS350" i="33"/>
  <c r="BR350" i="33"/>
  <c r="BN350" i="33"/>
  <c r="BM350" i="33"/>
  <c r="BI350" i="33"/>
  <c r="BH350" i="33"/>
  <c r="BD350" i="33"/>
  <c r="BC350" i="33"/>
  <c r="CC349" i="33"/>
  <c r="CB349" i="33"/>
  <c r="BX349" i="33"/>
  <c r="BW349" i="33"/>
  <c r="BS349" i="33"/>
  <c r="BR349" i="33"/>
  <c r="BN349" i="33"/>
  <c r="BM349" i="33"/>
  <c r="BI349" i="33"/>
  <c r="BH349" i="33"/>
  <c r="BD349" i="33"/>
  <c r="BC349" i="33"/>
  <c r="CC348" i="33"/>
  <c r="CB348" i="33"/>
  <c r="BX348" i="33"/>
  <c r="BW348" i="33"/>
  <c r="BS348" i="33"/>
  <c r="BR348" i="33"/>
  <c r="BN348" i="33"/>
  <c r="BM348" i="33"/>
  <c r="BI348" i="33"/>
  <c r="BH348" i="33"/>
  <c r="BD348" i="33"/>
  <c r="BC348" i="33"/>
  <c r="CC347" i="33"/>
  <c r="CB347" i="33"/>
  <c r="BX347" i="33"/>
  <c r="BW347" i="33"/>
  <c r="BS347" i="33"/>
  <c r="BR347" i="33"/>
  <c r="BN347" i="33"/>
  <c r="BM347" i="33"/>
  <c r="BI347" i="33"/>
  <c r="BH347" i="33"/>
  <c r="BD347" i="33"/>
  <c r="BC347" i="33"/>
  <c r="CC346" i="33"/>
  <c r="CB346" i="33"/>
  <c r="BX346" i="33"/>
  <c r="BW346" i="33"/>
  <c r="BS346" i="33"/>
  <c r="BR346" i="33"/>
  <c r="BN346" i="33"/>
  <c r="BM346" i="33"/>
  <c r="BI346" i="33"/>
  <c r="BH346" i="33"/>
  <c r="BD346" i="33"/>
  <c r="BC346" i="33"/>
  <c r="CC345" i="33"/>
  <c r="CB345" i="33"/>
  <c r="BX345" i="33"/>
  <c r="BW345" i="33"/>
  <c r="BS345" i="33"/>
  <c r="BR345" i="33"/>
  <c r="BN345" i="33"/>
  <c r="BM345" i="33"/>
  <c r="BI345" i="33"/>
  <c r="BH345" i="33"/>
  <c r="BD345" i="33"/>
  <c r="BC345" i="33"/>
  <c r="CC344" i="33"/>
  <c r="CB344" i="33"/>
  <c r="BX344" i="33"/>
  <c r="BW344" i="33"/>
  <c r="BS344" i="33"/>
  <c r="BR344" i="33"/>
  <c r="BN344" i="33"/>
  <c r="BM344" i="33"/>
  <c r="BI344" i="33"/>
  <c r="BH344" i="33"/>
  <c r="BD344" i="33"/>
  <c r="BC344" i="33"/>
  <c r="CC343" i="33"/>
  <c r="CB343" i="33"/>
  <c r="BX343" i="33"/>
  <c r="BW343" i="33"/>
  <c r="BS343" i="33"/>
  <c r="BR343" i="33"/>
  <c r="BN343" i="33"/>
  <c r="BM343" i="33"/>
  <c r="BI343" i="33"/>
  <c r="BH343" i="33"/>
  <c r="BD343" i="33"/>
  <c r="BC343" i="33"/>
  <c r="CC342" i="33"/>
  <c r="CB342" i="33"/>
  <c r="BX342" i="33"/>
  <c r="BW342" i="33"/>
  <c r="BS342" i="33"/>
  <c r="BR342" i="33"/>
  <c r="BN342" i="33"/>
  <c r="BM342" i="33"/>
  <c r="BI342" i="33"/>
  <c r="BH342" i="33"/>
  <c r="BD342" i="33"/>
  <c r="BC342" i="33"/>
  <c r="CC341" i="33"/>
  <c r="CB341" i="33"/>
  <c r="BX341" i="33"/>
  <c r="BW341" i="33"/>
  <c r="BS341" i="33"/>
  <c r="BR341" i="33"/>
  <c r="BN341" i="33"/>
  <c r="BM341" i="33"/>
  <c r="BI341" i="33"/>
  <c r="BH341" i="33"/>
  <c r="BD341" i="33"/>
  <c r="BC341" i="33"/>
  <c r="CC340" i="33"/>
  <c r="CB340" i="33"/>
  <c r="BX340" i="33"/>
  <c r="BW340" i="33"/>
  <c r="BS340" i="33"/>
  <c r="BR340" i="33"/>
  <c r="BN340" i="33"/>
  <c r="BM340" i="33"/>
  <c r="BI340" i="33"/>
  <c r="BH340" i="33"/>
  <c r="BD340" i="33"/>
  <c r="BC340" i="33"/>
  <c r="CC339" i="33"/>
  <c r="CB339" i="33"/>
  <c r="BX339" i="33"/>
  <c r="BW339" i="33"/>
  <c r="BS339" i="33"/>
  <c r="BR339" i="33"/>
  <c r="BN339" i="33"/>
  <c r="BM339" i="33"/>
  <c r="BI339" i="33"/>
  <c r="BH339" i="33"/>
  <c r="BD339" i="33"/>
  <c r="BC339" i="33"/>
  <c r="CC337" i="33"/>
  <c r="CB337" i="33"/>
  <c r="BX337" i="33"/>
  <c r="BW337" i="33"/>
  <c r="BS337" i="33"/>
  <c r="BR337" i="33"/>
  <c r="BN337" i="33"/>
  <c r="BM337" i="33"/>
  <c r="BI337" i="33"/>
  <c r="BH337" i="33"/>
  <c r="BD337" i="33"/>
  <c r="BC337" i="33"/>
  <c r="CC318" i="33"/>
  <c r="CB318" i="33"/>
  <c r="BX318" i="33"/>
  <c r="BW318" i="33"/>
  <c r="BS318" i="33"/>
  <c r="BR318" i="33"/>
  <c r="BN318" i="33"/>
  <c r="BM318" i="33"/>
  <c r="BI318" i="33"/>
  <c r="BH318" i="33"/>
  <c r="BD318" i="33"/>
  <c r="BC318" i="33"/>
  <c r="CC317" i="33"/>
  <c r="CB317" i="33"/>
  <c r="BX317" i="33"/>
  <c r="BW317" i="33"/>
  <c r="BS317" i="33"/>
  <c r="BR317" i="33"/>
  <c r="BN317" i="33"/>
  <c r="BM317" i="33"/>
  <c r="BI317" i="33"/>
  <c r="BH317" i="33"/>
  <c r="BD317" i="33"/>
  <c r="BC317" i="33"/>
  <c r="CC316" i="33"/>
  <c r="CB316" i="33"/>
  <c r="BX316" i="33"/>
  <c r="BW316" i="33"/>
  <c r="BS316" i="33"/>
  <c r="BR316" i="33"/>
  <c r="BN316" i="33"/>
  <c r="BM316" i="33"/>
  <c r="BI316" i="33"/>
  <c r="BH316" i="33"/>
  <c r="BD316" i="33"/>
  <c r="BC316" i="33"/>
  <c r="CC315" i="33"/>
  <c r="CB315" i="33"/>
  <c r="BX315" i="33"/>
  <c r="BW315" i="33"/>
  <c r="BS315" i="33"/>
  <c r="BR315" i="33"/>
  <c r="BN315" i="33"/>
  <c r="BM315" i="33"/>
  <c r="BI315" i="33"/>
  <c r="BH315" i="33"/>
  <c r="BD315" i="33"/>
  <c r="BC315" i="33"/>
  <c r="CC314" i="33"/>
  <c r="CB314" i="33"/>
  <c r="BX314" i="33"/>
  <c r="BW314" i="33"/>
  <c r="BS314" i="33"/>
  <c r="BR314" i="33"/>
  <c r="BN314" i="33"/>
  <c r="BM314" i="33"/>
  <c r="BI314" i="33"/>
  <c r="BH314" i="33"/>
  <c r="BD314" i="33"/>
  <c r="BC314" i="33"/>
  <c r="CC313" i="33"/>
  <c r="CB313" i="33"/>
  <c r="BX313" i="33"/>
  <c r="BW313" i="33"/>
  <c r="BS313" i="33"/>
  <c r="BR313" i="33"/>
  <c r="BN313" i="33"/>
  <c r="BM313" i="33"/>
  <c r="BI313" i="33"/>
  <c r="BH313" i="33"/>
  <c r="BD313" i="33"/>
  <c r="BC313" i="33"/>
  <c r="CC312" i="33"/>
  <c r="CB312" i="33"/>
  <c r="BX312" i="33"/>
  <c r="BW312" i="33"/>
  <c r="BS312" i="33"/>
  <c r="BR312" i="33"/>
  <c r="BN312" i="33"/>
  <c r="BM312" i="33"/>
  <c r="BI312" i="33"/>
  <c r="BH312" i="33"/>
  <c r="BD312" i="33"/>
  <c r="BC312" i="33"/>
  <c r="CC311" i="33"/>
  <c r="CB311" i="33"/>
  <c r="BX311" i="33"/>
  <c r="BW311" i="33"/>
  <c r="BS311" i="33"/>
  <c r="BR311" i="33"/>
  <c r="BN311" i="33"/>
  <c r="BM311" i="33"/>
  <c r="BI311" i="33"/>
  <c r="BH311" i="33"/>
  <c r="BD311" i="33"/>
  <c r="BC311" i="33"/>
  <c r="CC310" i="33"/>
  <c r="CB310" i="33"/>
  <c r="BX310" i="33"/>
  <c r="BW310" i="33"/>
  <c r="BS310" i="33"/>
  <c r="BR310" i="33"/>
  <c r="BN310" i="33"/>
  <c r="BM310" i="33"/>
  <c r="BI310" i="33"/>
  <c r="BH310" i="33"/>
  <c r="BD310" i="33"/>
  <c r="BC310" i="33"/>
  <c r="CC309" i="33"/>
  <c r="CB309" i="33"/>
  <c r="BX309" i="33"/>
  <c r="BW309" i="33"/>
  <c r="BS309" i="33"/>
  <c r="BR309" i="33"/>
  <c r="BN309" i="33"/>
  <c r="BM309" i="33"/>
  <c r="BI309" i="33"/>
  <c r="BH309" i="33"/>
  <c r="BD309" i="33"/>
  <c r="BC309" i="33"/>
  <c r="CC308" i="33"/>
  <c r="CB308" i="33"/>
  <c r="BX308" i="33"/>
  <c r="BW308" i="33"/>
  <c r="BS308" i="33"/>
  <c r="BR308" i="33"/>
  <c r="BN308" i="33"/>
  <c r="BM308" i="33"/>
  <c r="BI308" i="33"/>
  <c r="BH308" i="33"/>
  <c r="BD308" i="33"/>
  <c r="BC308" i="33"/>
  <c r="CC307" i="33"/>
  <c r="CB307" i="33"/>
  <c r="BX307" i="33"/>
  <c r="BW307" i="33"/>
  <c r="BS307" i="33"/>
  <c r="BR307" i="33"/>
  <c r="BN307" i="33"/>
  <c r="BM307" i="33"/>
  <c r="BI307" i="33"/>
  <c r="BH307" i="33"/>
  <c r="BD307" i="33"/>
  <c r="BC307" i="33"/>
  <c r="CC305" i="33"/>
  <c r="CB305" i="33"/>
  <c r="BX305" i="33"/>
  <c r="BW305" i="33"/>
  <c r="BS305" i="33"/>
  <c r="BR305" i="33"/>
  <c r="BN305" i="33"/>
  <c r="BM305" i="33"/>
  <c r="BI305" i="33"/>
  <c r="BH305" i="33"/>
  <c r="BD305" i="33"/>
  <c r="BC305" i="33"/>
  <c r="CC286" i="33"/>
  <c r="CB286" i="33"/>
  <c r="BX286" i="33"/>
  <c r="BW286" i="33"/>
  <c r="BS286" i="33"/>
  <c r="BR286" i="33"/>
  <c r="BN286" i="33"/>
  <c r="BM286" i="33"/>
  <c r="BI286" i="33"/>
  <c r="BH286" i="33"/>
  <c r="BD286" i="33"/>
  <c r="BC286" i="33"/>
  <c r="CC285" i="33"/>
  <c r="CB285" i="33"/>
  <c r="BX285" i="33"/>
  <c r="BW285" i="33"/>
  <c r="BS285" i="33"/>
  <c r="BR285" i="33"/>
  <c r="BN285" i="33"/>
  <c r="BM285" i="33"/>
  <c r="BI285" i="33"/>
  <c r="BH285" i="33"/>
  <c r="BD285" i="33"/>
  <c r="BC285" i="33"/>
  <c r="CC284" i="33"/>
  <c r="CB284" i="33"/>
  <c r="BX284" i="33"/>
  <c r="BW284" i="33"/>
  <c r="BS284" i="33"/>
  <c r="BR284" i="33"/>
  <c r="BN284" i="33"/>
  <c r="BM284" i="33"/>
  <c r="BI284" i="33"/>
  <c r="BH284" i="33"/>
  <c r="BD284" i="33"/>
  <c r="BC284" i="33"/>
  <c r="CC283" i="33"/>
  <c r="CB283" i="33"/>
  <c r="BX283" i="33"/>
  <c r="BW283" i="33"/>
  <c r="BS283" i="33"/>
  <c r="BR283" i="33"/>
  <c r="BN283" i="33"/>
  <c r="BM283" i="33"/>
  <c r="BI283" i="33"/>
  <c r="BH283" i="33"/>
  <c r="BD283" i="33"/>
  <c r="BC283" i="33"/>
  <c r="CC282" i="33"/>
  <c r="CB282" i="33"/>
  <c r="BX282" i="33"/>
  <c r="BW282" i="33"/>
  <c r="BS282" i="33"/>
  <c r="BR282" i="33"/>
  <c r="BN282" i="33"/>
  <c r="BM282" i="33"/>
  <c r="BI282" i="33"/>
  <c r="BH282" i="33"/>
  <c r="BD282" i="33"/>
  <c r="BC282" i="33"/>
  <c r="CC281" i="33"/>
  <c r="CB281" i="33"/>
  <c r="BX281" i="33"/>
  <c r="BW281" i="33"/>
  <c r="BS281" i="33"/>
  <c r="BR281" i="33"/>
  <c r="BN281" i="33"/>
  <c r="BM281" i="33"/>
  <c r="BI281" i="33"/>
  <c r="BH281" i="33"/>
  <c r="BD281" i="33"/>
  <c r="BC281" i="33"/>
  <c r="CC280" i="33"/>
  <c r="CB280" i="33"/>
  <c r="BX280" i="33"/>
  <c r="BW280" i="33"/>
  <c r="BS280" i="33"/>
  <c r="BR280" i="33"/>
  <c r="BN280" i="33"/>
  <c r="BM280" i="33"/>
  <c r="BI280" i="33"/>
  <c r="BH280" i="33"/>
  <c r="BD280" i="33"/>
  <c r="BC280" i="33"/>
  <c r="CC279" i="33"/>
  <c r="CB279" i="33"/>
  <c r="BX279" i="33"/>
  <c r="BW279" i="33"/>
  <c r="BS279" i="33"/>
  <c r="BR279" i="33"/>
  <c r="BN279" i="33"/>
  <c r="BM279" i="33"/>
  <c r="BI279" i="33"/>
  <c r="BH279" i="33"/>
  <c r="BD279" i="33"/>
  <c r="BC279" i="33"/>
  <c r="CC278" i="33"/>
  <c r="CB278" i="33"/>
  <c r="BX278" i="33"/>
  <c r="BW278" i="33"/>
  <c r="BS278" i="33"/>
  <c r="BR278" i="33"/>
  <c r="BN278" i="33"/>
  <c r="BM278" i="33"/>
  <c r="BI278" i="33"/>
  <c r="BH278" i="33"/>
  <c r="BD278" i="33"/>
  <c r="BC278" i="33"/>
  <c r="CC277" i="33"/>
  <c r="CB277" i="33"/>
  <c r="BX277" i="33"/>
  <c r="BW277" i="33"/>
  <c r="BS277" i="33"/>
  <c r="BR277" i="33"/>
  <c r="BN277" i="33"/>
  <c r="BM277" i="33"/>
  <c r="BI277" i="33"/>
  <c r="BH277" i="33"/>
  <c r="BD277" i="33"/>
  <c r="BC277" i="33"/>
  <c r="CC276" i="33"/>
  <c r="CB276" i="33"/>
  <c r="BX276" i="33"/>
  <c r="BW276" i="33"/>
  <c r="BS276" i="33"/>
  <c r="BR276" i="33"/>
  <c r="BN276" i="33"/>
  <c r="BM276" i="33"/>
  <c r="BI276" i="33"/>
  <c r="BH276" i="33"/>
  <c r="BD276" i="33"/>
  <c r="BC276" i="33"/>
  <c r="CC275" i="33"/>
  <c r="CB275" i="33"/>
  <c r="BX275" i="33"/>
  <c r="BW275" i="33"/>
  <c r="BS275" i="33"/>
  <c r="BR275" i="33"/>
  <c r="BN275" i="33"/>
  <c r="BM275" i="33"/>
  <c r="BI275" i="33"/>
  <c r="BH275" i="33"/>
  <c r="BD275" i="33"/>
  <c r="BC275" i="33"/>
  <c r="CC273" i="33"/>
  <c r="CB273" i="33"/>
  <c r="BX273" i="33"/>
  <c r="BW273" i="33"/>
  <c r="BS273" i="33"/>
  <c r="BR273" i="33"/>
  <c r="BN273" i="33"/>
  <c r="BM273" i="33"/>
  <c r="BI273" i="33"/>
  <c r="BH273" i="33"/>
  <c r="BD273" i="33"/>
  <c r="BC273" i="33"/>
  <c r="CC254" i="33"/>
  <c r="CB254" i="33"/>
  <c r="BX254" i="33"/>
  <c r="BW254" i="33"/>
  <c r="BS254" i="33"/>
  <c r="BR254" i="33"/>
  <c r="BN254" i="33"/>
  <c r="BM254" i="33"/>
  <c r="BI254" i="33"/>
  <c r="BH254" i="33"/>
  <c r="BD254" i="33"/>
  <c r="BC254" i="33"/>
  <c r="CC253" i="33"/>
  <c r="CB253" i="33"/>
  <c r="BX253" i="33"/>
  <c r="BW253" i="33"/>
  <c r="BS253" i="33"/>
  <c r="BR253" i="33"/>
  <c r="BN253" i="33"/>
  <c r="BM253" i="33"/>
  <c r="BI253" i="33"/>
  <c r="BH253" i="33"/>
  <c r="BD253" i="33"/>
  <c r="BC253" i="33"/>
  <c r="CC252" i="33"/>
  <c r="CB252" i="33"/>
  <c r="BX252" i="33"/>
  <c r="BW252" i="33"/>
  <c r="BS252" i="33"/>
  <c r="BR252" i="33"/>
  <c r="BN252" i="33"/>
  <c r="BM252" i="33"/>
  <c r="BI252" i="33"/>
  <c r="BH252" i="33"/>
  <c r="BD252" i="33"/>
  <c r="BC252" i="33"/>
  <c r="CC251" i="33"/>
  <c r="CB251" i="33"/>
  <c r="BX251" i="33"/>
  <c r="BW251" i="33"/>
  <c r="BS251" i="33"/>
  <c r="BR251" i="33"/>
  <c r="BN251" i="33"/>
  <c r="BM251" i="33"/>
  <c r="BI251" i="33"/>
  <c r="BH251" i="33"/>
  <c r="BD251" i="33"/>
  <c r="BC251" i="33"/>
  <c r="CC250" i="33"/>
  <c r="CB250" i="33"/>
  <c r="BX250" i="33"/>
  <c r="BW250" i="33"/>
  <c r="BS250" i="33"/>
  <c r="BR250" i="33"/>
  <c r="BN250" i="33"/>
  <c r="BM250" i="33"/>
  <c r="BI250" i="33"/>
  <c r="BH250" i="33"/>
  <c r="BD250" i="33"/>
  <c r="BC250" i="33"/>
  <c r="CC249" i="33"/>
  <c r="CB249" i="33"/>
  <c r="BX249" i="33"/>
  <c r="BW249" i="33"/>
  <c r="BS249" i="33"/>
  <c r="BR249" i="33"/>
  <c r="BN249" i="33"/>
  <c r="BM249" i="33"/>
  <c r="BI249" i="33"/>
  <c r="BH249" i="33"/>
  <c r="BD249" i="33"/>
  <c r="BC249" i="33"/>
  <c r="CC248" i="33"/>
  <c r="CB248" i="33"/>
  <c r="BX248" i="33"/>
  <c r="BW248" i="33"/>
  <c r="BS248" i="33"/>
  <c r="BR248" i="33"/>
  <c r="BN248" i="33"/>
  <c r="BM248" i="33"/>
  <c r="BI248" i="33"/>
  <c r="BH248" i="33"/>
  <c r="BD248" i="33"/>
  <c r="BC248" i="33"/>
  <c r="CC247" i="33"/>
  <c r="CB247" i="33"/>
  <c r="BX247" i="33"/>
  <c r="BW247" i="33"/>
  <c r="BS247" i="33"/>
  <c r="BR247" i="33"/>
  <c r="BN247" i="33"/>
  <c r="BM247" i="33"/>
  <c r="BI247" i="33"/>
  <c r="BH247" i="33"/>
  <c r="BD247" i="33"/>
  <c r="BC247" i="33"/>
  <c r="CC246" i="33"/>
  <c r="CB246" i="33"/>
  <c r="BX246" i="33"/>
  <c r="BW246" i="33"/>
  <c r="BS246" i="33"/>
  <c r="BR246" i="33"/>
  <c r="BN246" i="33"/>
  <c r="BM246" i="33"/>
  <c r="BI246" i="33"/>
  <c r="BH246" i="33"/>
  <c r="BD246" i="33"/>
  <c r="BC246" i="33"/>
  <c r="CC245" i="33"/>
  <c r="CB245" i="33"/>
  <c r="BX245" i="33"/>
  <c r="BW245" i="33"/>
  <c r="BS245" i="33"/>
  <c r="BR245" i="33"/>
  <c r="BN245" i="33"/>
  <c r="BM245" i="33"/>
  <c r="BI245" i="33"/>
  <c r="BH245" i="33"/>
  <c r="BD245" i="33"/>
  <c r="BC245" i="33"/>
  <c r="CC244" i="33"/>
  <c r="CB244" i="33"/>
  <c r="BX244" i="33"/>
  <c r="BW244" i="33"/>
  <c r="BS244" i="33"/>
  <c r="BR244" i="33"/>
  <c r="BN244" i="33"/>
  <c r="BM244" i="33"/>
  <c r="BI244" i="33"/>
  <c r="BH244" i="33"/>
  <c r="BD244" i="33"/>
  <c r="BC244" i="33"/>
  <c r="CC243" i="33"/>
  <c r="CB243" i="33"/>
  <c r="BX243" i="33"/>
  <c r="BW243" i="33"/>
  <c r="BS243" i="33"/>
  <c r="BR243" i="33"/>
  <c r="BN243" i="33"/>
  <c r="BM243" i="33"/>
  <c r="BI243" i="33"/>
  <c r="BH243" i="33"/>
  <c r="BD243" i="33"/>
  <c r="BC243" i="33"/>
  <c r="CC241" i="33"/>
  <c r="CB241" i="33"/>
  <c r="BX241" i="33"/>
  <c r="BW241" i="33"/>
  <c r="BS241" i="33"/>
  <c r="BR241" i="33"/>
  <c r="BN241" i="33"/>
  <c r="BM241" i="33"/>
  <c r="BI241" i="33"/>
  <c r="BH241" i="33"/>
  <c r="BD241" i="33"/>
  <c r="BC241" i="33"/>
  <c r="CC222" i="33"/>
  <c r="CB222" i="33"/>
  <c r="BX222" i="33"/>
  <c r="BW222" i="33"/>
  <c r="BS222" i="33"/>
  <c r="BR222" i="33"/>
  <c r="BN222" i="33"/>
  <c r="BM222" i="33"/>
  <c r="BI222" i="33"/>
  <c r="BH222" i="33"/>
  <c r="BD222" i="33"/>
  <c r="BC222" i="33"/>
  <c r="CC221" i="33"/>
  <c r="CB221" i="33"/>
  <c r="BX221" i="33"/>
  <c r="BW221" i="33"/>
  <c r="BS221" i="33"/>
  <c r="BR221" i="33"/>
  <c r="BN221" i="33"/>
  <c r="BM221" i="33"/>
  <c r="BI221" i="33"/>
  <c r="BH221" i="33"/>
  <c r="BD221" i="33"/>
  <c r="BC221" i="33"/>
  <c r="CC220" i="33"/>
  <c r="CB220" i="33"/>
  <c r="BX220" i="33"/>
  <c r="BW220" i="33"/>
  <c r="BS220" i="33"/>
  <c r="BR220" i="33"/>
  <c r="BN220" i="33"/>
  <c r="BM220" i="33"/>
  <c r="BI220" i="33"/>
  <c r="BH220" i="33"/>
  <c r="BD220" i="33"/>
  <c r="BC220" i="33"/>
  <c r="CC219" i="33"/>
  <c r="CB219" i="33"/>
  <c r="BX219" i="33"/>
  <c r="BW219" i="33"/>
  <c r="BS219" i="33"/>
  <c r="BR219" i="33"/>
  <c r="BN219" i="33"/>
  <c r="BM219" i="33"/>
  <c r="BI219" i="33"/>
  <c r="BH219" i="33"/>
  <c r="BD219" i="33"/>
  <c r="BC219" i="33"/>
  <c r="CC218" i="33"/>
  <c r="CB218" i="33"/>
  <c r="BX218" i="33"/>
  <c r="BW218" i="33"/>
  <c r="BS218" i="33"/>
  <c r="BR218" i="33"/>
  <c r="BN218" i="33"/>
  <c r="BM218" i="33"/>
  <c r="BI218" i="33"/>
  <c r="BH218" i="33"/>
  <c r="BD218" i="33"/>
  <c r="BC218" i="33"/>
  <c r="CC217" i="33"/>
  <c r="CB217" i="33"/>
  <c r="BX217" i="33"/>
  <c r="BW217" i="33"/>
  <c r="BS217" i="33"/>
  <c r="BR217" i="33"/>
  <c r="BN217" i="33"/>
  <c r="BM217" i="33"/>
  <c r="BI217" i="33"/>
  <c r="BH217" i="33"/>
  <c r="BD217" i="33"/>
  <c r="BC217" i="33"/>
  <c r="CC216" i="33"/>
  <c r="CB216" i="33"/>
  <c r="BX216" i="33"/>
  <c r="BW216" i="33"/>
  <c r="BS216" i="33"/>
  <c r="BR216" i="33"/>
  <c r="BN216" i="33"/>
  <c r="BM216" i="33"/>
  <c r="BI216" i="33"/>
  <c r="BH216" i="33"/>
  <c r="BD216" i="33"/>
  <c r="BC216" i="33"/>
  <c r="CC215" i="33"/>
  <c r="CB215" i="33"/>
  <c r="BX215" i="33"/>
  <c r="BW215" i="33"/>
  <c r="BS215" i="33"/>
  <c r="BR215" i="33"/>
  <c r="BN215" i="33"/>
  <c r="BM215" i="33"/>
  <c r="BI215" i="33"/>
  <c r="BH215" i="33"/>
  <c r="BD215" i="33"/>
  <c r="BC215" i="33"/>
  <c r="CC214" i="33"/>
  <c r="CB214" i="33"/>
  <c r="BX214" i="33"/>
  <c r="BW214" i="33"/>
  <c r="BS214" i="33"/>
  <c r="BR214" i="33"/>
  <c r="BN214" i="33"/>
  <c r="BM214" i="33"/>
  <c r="BI214" i="33"/>
  <c r="BH214" i="33"/>
  <c r="BD214" i="33"/>
  <c r="BC214" i="33"/>
  <c r="CC213" i="33"/>
  <c r="CB213" i="33"/>
  <c r="BX213" i="33"/>
  <c r="BW213" i="33"/>
  <c r="BS213" i="33"/>
  <c r="BR213" i="33"/>
  <c r="BN213" i="33"/>
  <c r="BM213" i="33"/>
  <c r="BI213" i="33"/>
  <c r="BH213" i="33"/>
  <c r="BD213" i="33"/>
  <c r="BC213" i="33"/>
  <c r="CC212" i="33"/>
  <c r="CB212" i="33"/>
  <c r="BX212" i="33"/>
  <c r="BW212" i="33"/>
  <c r="BS212" i="33"/>
  <c r="BR212" i="33"/>
  <c r="BN212" i="33"/>
  <c r="BM212" i="33"/>
  <c r="BI212" i="33"/>
  <c r="BH212" i="33"/>
  <c r="BD212" i="33"/>
  <c r="BC212" i="33"/>
  <c r="CC211" i="33"/>
  <c r="CB211" i="33"/>
  <c r="BX211" i="33"/>
  <c r="BW211" i="33"/>
  <c r="BS211" i="33"/>
  <c r="BR211" i="33"/>
  <c r="BN211" i="33"/>
  <c r="BM211" i="33"/>
  <c r="BI211" i="33"/>
  <c r="BH211" i="33"/>
  <c r="BD211" i="33"/>
  <c r="BC211" i="33"/>
  <c r="CC209" i="33"/>
  <c r="CB209" i="33"/>
  <c r="BX209" i="33"/>
  <c r="BW209" i="33"/>
  <c r="BS209" i="33"/>
  <c r="BR209" i="33"/>
  <c r="BN209" i="33"/>
  <c r="BM209" i="33"/>
  <c r="BI209" i="33"/>
  <c r="BH209" i="33"/>
  <c r="BD209" i="33"/>
  <c r="BC209" i="33"/>
  <c r="CC190" i="33"/>
  <c r="CB190" i="33"/>
  <c r="BX190" i="33"/>
  <c r="BW190" i="33"/>
  <c r="BS190" i="33"/>
  <c r="BR190" i="33"/>
  <c r="BN190" i="33"/>
  <c r="BM190" i="33"/>
  <c r="BI190" i="33"/>
  <c r="BH190" i="33"/>
  <c r="BD190" i="33"/>
  <c r="BC190" i="33"/>
  <c r="CC189" i="33"/>
  <c r="CB189" i="33"/>
  <c r="BX189" i="33"/>
  <c r="BW189" i="33"/>
  <c r="BS189" i="33"/>
  <c r="BR189" i="33"/>
  <c r="BN189" i="33"/>
  <c r="BM189" i="33"/>
  <c r="BI189" i="33"/>
  <c r="BH189" i="33"/>
  <c r="BD189" i="33"/>
  <c r="BC189" i="33"/>
  <c r="CC188" i="33"/>
  <c r="CB188" i="33"/>
  <c r="BX188" i="33"/>
  <c r="BW188" i="33"/>
  <c r="BS188" i="33"/>
  <c r="BR188" i="33"/>
  <c r="BN188" i="33"/>
  <c r="BM188" i="33"/>
  <c r="BI188" i="33"/>
  <c r="BH188" i="33"/>
  <c r="BD188" i="33"/>
  <c r="BC188" i="33"/>
  <c r="CC187" i="33"/>
  <c r="CB187" i="33"/>
  <c r="BX187" i="33"/>
  <c r="BW187" i="33"/>
  <c r="BS187" i="33"/>
  <c r="BR187" i="33"/>
  <c r="BN187" i="33"/>
  <c r="BM187" i="33"/>
  <c r="BI187" i="33"/>
  <c r="BH187" i="33"/>
  <c r="BD187" i="33"/>
  <c r="BC187" i="33"/>
  <c r="CC186" i="33"/>
  <c r="CB186" i="33"/>
  <c r="BX186" i="33"/>
  <c r="BW186" i="33"/>
  <c r="BS186" i="33"/>
  <c r="BR186" i="33"/>
  <c r="BN186" i="33"/>
  <c r="BM186" i="33"/>
  <c r="BI186" i="33"/>
  <c r="BH186" i="33"/>
  <c r="BD186" i="33"/>
  <c r="BC186" i="33"/>
  <c r="CC185" i="33"/>
  <c r="CB185" i="33"/>
  <c r="BX185" i="33"/>
  <c r="BW185" i="33"/>
  <c r="BS185" i="33"/>
  <c r="BR185" i="33"/>
  <c r="BN185" i="33"/>
  <c r="BM185" i="33"/>
  <c r="BI185" i="33"/>
  <c r="BH185" i="33"/>
  <c r="BD185" i="33"/>
  <c r="BC185" i="33"/>
  <c r="CC184" i="33"/>
  <c r="CB184" i="33"/>
  <c r="BX184" i="33"/>
  <c r="BW184" i="33"/>
  <c r="BS184" i="33"/>
  <c r="BR184" i="33"/>
  <c r="BN184" i="33"/>
  <c r="BM184" i="33"/>
  <c r="BI184" i="33"/>
  <c r="BH184" i="33"/>
  <c r="BD184" i="33"/>
  <c r="BC184" i="33"/>
  <c r="CC183" i="33"/>
  <c r="CB183" i="33"/>
  <c r="BX183" i="33"/>
  <c r="BW183" i="33"/>
  <c r="BS183" i="33"/>
  <c r="BR183" i="33"/>
  <c r="BN183" i="33"/>
  <c r="BM183" i="33"/>
  <c r="BI183" i="33"/>
  <c r="BH183" i="33"/>
  <c r="BD183" i="33"/>
  <c r="BC183" i="33"/>
  <c r="CC182" i="33"/>
  <c r="CB182" i="33"/>
  <c r="BX182" i="33"/>
  <c r="BW182" i="33"/>
  <c r="BS182" i="33"/>
  <c r="BR182" i="33"/>
  <c r="BN182" i="33"/>
  <c r="BM182" i="33"/>
  <c r="BI182" i="33"/>
  <c r="BH182" i="33"/>
  <c r="BD182" i="33"/>
  <c r="BC182" i="33"/>
  <c r="CC181" i="33"/>
  <c r="CB181" i="33"/>
  <c r="BX181" i="33"/>
  <c r="BW181" i="33"/>
  <c r="BS181" i="33"/>
  <c r="BR181" i="33"/>
  <c r="BN181" i="33"/>
  <c r="BM181" i="33"/>
  <c r="BI181" i="33"/>
  <c r="BH181" i="33"/>
  <c r="BD181" i="33"/>
  <c r="BC181" i="33"/>
  <c r="CC180" i="33"/>
  <c r="CB180" i="33"/>
  <c r="BX180" i="33"/>
  <c r="BW180" i="33"/>
  <c r="BS180" i="33"/>
  <c r="BR180" i="33"/>
  <c r="BN180" i="33"/>
  <c r="BM180" i="33"/>
  <c r="BI180" i="33"/>
  <c r="BH180" i="33"/>
  <c r="BD180" i="33"/>
  <c r="BC180" i="33"/>
  <c r="CC179" i="33"/>
  <c r="CB179" i="33"/>
  <c r="BX179" i="33"/>
  <c r="BW179" i="33"/>
  <c r="BS179" i="33"/>
  <c r="BR179" i="33"/>
  <c r="BN179" i="33"/>
  <c r="BM179" i="33"/>
  <c r="BI179" i="33"/>
  <c r="BH179" i="33"/>
  <c r="BD179" i="33"/>
  <c r="BC179" i="33"/>
  <c r="CC177" i="33"/>
  <c r="CB177" i="33"/>
  <c r="BX177" i="33"/>
  <c r="BW177" i="33"/>
  <c r="BS177" i="33"/>
  <c r="BR177" i="33"/>
  <c r="BN177" i="33"/>
  <c r="BM177" i="33"/>
  <c r="BI177" i="33"/>
  <c r="BH177" i="33"/>
  <c r="BD177" i="33"/>
  <c r="BC177" i="33"/>
  <c r="CC158" i="33"/>
  <c r="CB158" i="33"/>
  <c r="BX158" i="33"/>
  <c r="BW158" i="33"/>
  <c r="BS158" i="33"/>
  <c r="BR158" i="33"/>
  <c r="BN158" i="33"/>
  <c r="BM158" i="33"/>
  <c r="BI158" i="33"/>
  <c r="BH158" i="33"/>
  <c r="BD158" i="33"/>
  <c r="BC158" i="33"/>
  <c r="CC157" i="33"/>
  <c r="CB157" i="33"/>
  <c r="BX157" i="33"/>
  <c r="BW157" i="33"/>
  <c r="BS157" i="33"/>
  <c r="BR157" i="33"/>
  <c r="BN157" i="33"/>
  <c r="BM157" i="33"/>
  <c r="BI157" i="33"/>
  <c r="BH157" i="33"/>
  <c r="BD157" i="33"/>
  <c r="BC157" i="33"/>
  <c r="CC156" i="33"/>
  <c r="CB156" i="33"/>
  <c r="BX156" i="33"/>
  <c r="BW156" i="33"/>
  <c r="BS156" i="33"/>
  <c r="BR156" i="33"/>
  <c r="BN156" i="33"/>
  <c r="BM156" i="33"/>
  <c r="BI156" i="33"/>
  <c r="BH156" i="33"/>
  <c r="BD156" i="33"/>
  <c r="BC156" i="33"/>
  <c r="CC126" i="33"/>
  <c r="CB126" i="33"/>
  <c r="BX126" i="33"/>
  <c r="BW126" i="33"/>
  <c r="BS126" i="33"/>
  <c r="BR126" i="33"/>
  <c r="BN126" i="33"/>
  <c r="BM126" i="33"/>
  <c r="BI126" i="33"/>
  <c r="BH126" i="33"/>
  <c r="BD126" i="33"/>
  <c r="BC126" i="33"/>
  <c r="CC125" i="33"/>
  <c r="CB125" i="33"/>
  <c r="BX125" i="33"/>
  <c r="BW125" i="33"/>
  <c r="BS125" i="33"/>
  <c r="BR125" i="33"/>
  <c r="BN125" i="33"/>
  <c r="BM125" i="33"/>
  <c r="BI125" i="33"/>
  <c r="BH125" i="33"/>
  <c r="BD125" i="33"/>
  <c r="BC125" i="33"/>
  <c r="CC124" i="33"/>
  <c r="CB124" i="33"/>
  <c r="BX124" i="33"/>
  <c r="BW124" i="33"/>
  <c r="BS124" i="33"/>
  <c r="BR124" i="33"/>
  <c r="BN124" i="33"/>
  <c r="BM124" i="33"/>
  <c r="BI124" i="33"/>
  <c r="BH124" i="33"/>
  <c r="BD124" i="33"/>
  <c r="BC124" i="33"/>
  <c r="CC94" i="33"/>
  <c r="CB94" i="33"/>
  <c r="BX94" i="33"/>
  <c r="BW94" i="33"/>
  <c r="BS94" i="33"/>
  <c r="BR94" i="33"/>
  <c r="BN94" i="33"/>
  <c r="BM94" i="33"/>
  <c r="BI94" i="33"/>
  <c r="BH94" i="33"/>
  <c r="BD94" i="33"/>
  <c r="BC94" i="33"/>
  <c r="CC93" i="33"/>
  <c r="CB93" i="33"/>
  <c r="BX93" i="33"/>
  <c r="BW93" i="33"/>
  <c r="BS93" i="33"/>
  <c r="BR93" i="33"/>
  <c r="BN93" i="33"/>
  <c r="BM93" i="33"/>
  <c r="BI93" i="33"/>
  <c r="BH93" i="33"/>
  <c r="BD93" i="33"/>
  <c r="BC93" i="33"/>
  <c r="CC92" i="33"/>
  <c r="CB92" i="33"/>
  <c r="BX92" i="33"/>
  <c r="BW92" i="33"/>
  <c r="BS92" i="33"/>
  <c r="BR92" i="33"/>
  <c r="BN92" i="33"/>
  <c r="BM92" i="33"/>
  <c r="BI92" i="33"/>
  <c r="BH92" i="33"/>
  <c r="BD92" i="33"/>
  <c r="BC92" i="33"/>
  <c r="CC91" i="33"/>
  <c r="CB91" i="33"/>
  <c r="BX91" i="33"/>
  <c r="BW91" i="33"/>
  <c r="BS91" i="33"/>
  <c r="BR91" i="33"/>
  <c r="BN91" i="33"/>
  <c r="BM91" i="33"/>
  <c r="BI91" i="33"/>
  <c r="BH91" i="33"/>
  <c r="BD91" i="33"/>
  <c r="BC91" i="33"/>
  <c r="CC90" i="33"/>
  <c r="CB90" i="33"/>
  <c r="BX90" i="33"/>
  <c r="BW90" i="33"/>
  <c r="BS90" i="33"/>
  <c r="BR90" i="33"/>
  <c r="BN90" i="33"/>
  <c r="BM90" i="33"/>
  <c r="BI90" i="33"/>
  <c r="BH90" i="33"/>
  <c r="BD90" i="33"/>
  <c r="BC90" i="33"/>
  <c r="CC89" i="33"/>
  <c r="CB89" i="33"/>
  <c r="BX89" i="33"/>
  <c r="BW89" i="33"/>
  <c r="BS89" i="33"/>
  <c r="BR89" i="33"/>
  <c r="BN89" i="33"/>
  <c r="BM89" i="33"/>
  <c r="BI89" i="33"/>
  <c r="BH89" i="33"/>
  <c r="BD89" i="33"/>
  <c r="BC89" i="33"/>
  <c r="CC62" i="33"/>
  <c r="CB62" i="33"/>
  <c r="BX62" i="33"/>
  <c r="BW62" i="33"/>
  <c r="BS62" i="33"/>
  <c r="BR62" i="33"/>
  <c r="BN62" i="33"/>
  <c r="BM62" i="33"/>
  <c r="BI62" i="33"/>
  <c r="BH62" i="33"/>
  <c r="BD62" i="33"/>
  <c r="BC62" i="33"/>
  <c r="CC61" i="33"/>
  <c r="CB61" i="33"/>
  <c r="BX61" i="33"/>
  <c r="BW61" i="33"/>
  <c r="BS61" i="33"/>
  <c r="BR61" i="33"/>
  <c r="BN61" i="33"/>
  <c r="BM61" i="33"/>
  <c r="BI61" i="33"/>
  <c r="BH61" i="33"/>
  <c r="BD61" i="33"/>
  <c r="BC61" i="33"/>
  <c r="CC60" i="33"/>
  <c r="CB60" i="33"/>
  <c r="BX60" i="33"/>
  <c r="BW60" i="33"/>
  <c r="BS60" i="33"/>
  <c r="BR60" i="33"/>
  <c r="BN60" i="33"/>
  <c r="BM60" i="33"/>
  <c r="BI60" i="33"/>
  <c r="BH60" i="33"/>
  <c r="BD60" i="33"/>
  <c r="BC60" i="33"/>
  <c r="CC59" i="33"/>
  <c r="CB59" i="33"/>
  <c r="BX59" i="33"/>
  <c r="BW59" i="33"/>
  <c r="BS59" i="33"/>
  <c r="BR59" i="33"/>
  <c r="BN59" i="33"/>
  <c r="BM59" i="33"/>
  <c r="BI59" i="33"/>
  <c r="BH59" i="33"/>
  <c r="BD59" i="33"/>
  <c r="BC59" i="33"/>
  <c r="CC58" i="33"/>
  <c r="CB58" i="33"/>
  <c r="BX58" i="33"/>
  <c r="BW58" i="33"/>
  <c r="BS58" i="33"/>
  <c r="BR58" i="33"/>
  <c r="BN58" i="33"/>
  <c r="BM58" i="33"/>
  <c r="BI58" i="33"/>
  <c r="BH58" i="33"/>
  <c r="BD58" i="33"/>
  <c r="BC58" i="33"/>
  <c r="CC57" i="33"/>
  <c r="CB57" i="33"/>
  <c r="BX57" i="33"/>
  <c r="BW57" i="33"/>
  <c r="BS57" i="33"/>
  <c r="BR57" i="33"/>
  <c r="BN57" i="33"/>
  <c r="BM57" i="33"/>
  <c r="BI57" i="33"/>
  <c r="BH57" i="33"/>
  <c r="BD57" i="33"/>
  <c r="BC57" i="33"/>
  <c r="CC30" i="33"/>
  <c r="CB30" i="33"/>
  <c r="BX30" i="33"/>
  <c r="BW30" i="33"/>
  <c r="BS30" i="33"/>
  <c r="BR30" i="33"/>
  <c r="BN30" i="33"/>
  <c r="BM30" i="33"/>
  <c r="BI30" i="33"/>
  <c r="BH30" i="33"/>
  <c r="BD30" i="33"/>
  <c r="BC30" i="33"/>
  <c r="CC29" i="33"/>
  <c r="CB29" i="33"/>
  <c r="BX29" i="33"/>
  <c r="BW29" i="33"/>
  <c r="BS29" i="33"/>
  <c r="BR29" i="33"/>
  <c r="BN29" i="33"/>
  <c r="BM29" i="33"/>
  <c r="BI29" i="33"/>
  <c r="BH29" i="33"/>
  <c r="BD29" i="33"/>
  <c r="BC29" i="33"/>
  <c r="CC28" i="33"/>
  <c r="CB28" i="33"/>
  <c r="BX28" i="33"/>
  <c r="BW28" i="33"/>
  <c r="BS28" i="33"/>
  <c r="BR28" i="33"/>
  <c r="BN28" i="33"/>
  <c r="BM28" i="33"/>
  <c r="BI28" i="33"/>
  <c r="BH28" i="33"/>
  <c r="BD28" i="33"/>
  <c r="BC28" i="33"/>
  <c r="CC27" i="33"/>
  <c r="CB27" i="33"/>
  <c r="BX27" i="33"/>
  <c r="BW27" i="33"/>
  <c r="BS27" i="33"/>
  <c r="BR27" i="33"/>
  <c r="BN27" i="33"/>
  <c r="BM27" i="33"/>
  <c r="BI27" i="33"/>
  <c r="BH27" i="33"/>
  <c r="BD27" i="33"/>
  <c r="BC27" i="33"/>
  <c r="CC26" i="33"/>
  <c r="CB26" i="33"/>
  <c r="BX26" i="33"/>
  <c r="BW26" i="33"/>
  <c r="BS26" i="33"/>
  <c r="BR26" i="33"/>
  <c r="BN26" i="33"/>
  <c r="BM26" i="33"/>
  <c r="BI26" i="33"/>
  <c r="BH26" i="33"/>
  <c r="BD26" i="33"/>
  <c r="BC26" i="33"/>
  <c r="CC25" i="33"/>
  <c r="CB25" i="33"/>
  <c r="BX25" i="33"/>
  <c r="BW25" i="33"/>
  <c r="BS25" i="33"/>
  <c r="BR25" i="33"/>
  <c r="BN25" i="33"/>
  <c r="BM25" i="33"/>
  <c r="BI25" i="33"/>
  <c r="BH25" i="33"/>
  <c r="BD25" i="33"/>
  <c r="BC25" i="33"/>
  <c r="CC24" i="33"/>
  <c r="CB24" i="33"/>
  <c r="BX24" i="33"/>
  <c r="BW24" i="33"/>
  <c r="BS24" i="33"/>
  <c r="BR24" i="33"/>
  <c r="BN24" i="33"/>
  <c r="BM24" i="33"/>
  <c r="BI24" i="33"/>
  <c r="BH24" i="33"/>
  <c r="BD24" i="33"/>
  <c r="BC24" i="33"/>
  <c r="CC23" i="33"/>
  <c r="CB23" i="33"/>
  <c r="BX23" i="33"/>
  <c r="BW23" i="33"/>
  <c r="BS23" i="33"/>
  <c r="BR23" i="33"/>
  <c r="BN23" i="33"/>
  <c r="BM23" i="33"/>
  <c r="BI23" i="33"/>
  <c r="BH23" i="33"/>
  <c r="BD23" i="33"/>
  <c r="BC23" i="33"/>
  <c r="CC22" i="33"/>
  <c r="CB22" i="33"/>
  <c r="BX22" i="33"/>
  <c r="BW22" i="33"/>
  <c r="BS22" i="33"/>
  <c r="BR22" i="33"/>
  <c r="BN22" i="33"/>
  <c r="BM22" i="33"/>
  <c r="BI22" i="33"/>
  <c r="BH22" i="33"/>
  <c r="BD22" i="33"/>
  <c r="BC22" i="33"/>
  <c r="CP832" i="48" l="1"/>
  <c r="BJ896" i="48"/>
  <c r="CD915" i="48"/>
  <c r="BY916" i="48"/>
  <c r="CP596" i="48"/>
  <c r="BT811" i="48"/>
  <c r="BT819" i="48"/>
  <c r="BY825" i="48"/>
  <c r="CD839" i="48"/>
  <c r="BT851" i="48"/>
  <c r="CI900" i="48"/>
  <c r="CI843" i="48"/>
  <c r="CI851" i="48"/>
  <c r="CI884" i="48"/>
  <c r="BE601" i="48"/>
  <c r="BY879" i="48"/>
  <c r="BO892" i="48"/>
  <c r="CI892" i="48"/>
  <c r="CI911" i="48"/>
  <c r="BJ912" i="48"/>
  <c r="BE913" i="48"/>
  <c r="CF6" i="48"/>
  <c r="CD593" i="48"/>
  <c r="BY801" i="48"/>
  <c r="BJ833" i="48"/>
  <c r="BJ841" i="48"/>
  <c r="CI846" i="48"/>
  <c r="BO847" i="48"/>
  <c r="BT877" i="48"/>
  <c r="CD879" i="48"/>
  <c r="BE880" i="48"/>
  <c r="BY880" i="48"/>
  <c r="BT881" i="48"/>
  <c r="BO882" i="48"/>
  <c r="CP885" i="48"/>
  <c r="CD890" i="48"/>
  <c r="BY895" i="48"/>
  <c r="CI908" i="48"/>
  <c r="BJ909" i="48"/>
  <c r="CD909" i="48"/>
  <c r="CP911" i="48"/>
  <c r="BO912" i="48"/>
  <c r="CI912" i="48"/>
  <c r="BT856" i="48"/>
  <c r="BE893" i="48"/>
  <c r="CI895" i="48"/>
  <c r="BE897" i="48"/>
  <c r="BO843" i="48"/>
  <c r="BE605" i="48"/>
  <c r="BE664" i="48"/>
  <c r="BT666" i="48"/>
  <c r="BT838" i="48"/>
  <c r="BO840" i="48"/>
  <c r="BY892" i="48"/>
  <c r="CP893" i="48"/>
  <c r="BJ895" i="48"/>
  <c r="BJ899" i="48"/>
  <c r="BY903" i="48"/>
  <c r="BJ906" i="48"/>
  <c r="BJ914" i="48"/>
  <c r="BY854" i="48"/>
  <c r="CP856" i="48"/>
  <c r="BO902" i="48"/>
  <c r="BE916" i="48"/>
  <c r="BT917" i="48"/>
  <c r="BO918" i="48"/>
  <c r="BO925" i="48"/>
  <c r="BY927" i="48"/>
  <c r="BY931" i="48"/>
  <c r="CP841" i="48"/>
  <c r="BJ845" i="48"/>
  <c r="BE574" i="48"/>
  <c r="BY813" i="48"/>
  <c r="BJ884" i="48"/>
  <c r="BE885" i="48"/>
  <c r="CP901" i="48"/>
  <c r="BJ922" i="48"/>
  <c r="BO808" i="48"/>
  <c r="BY878" i="48"/>
  <c r="BO883" i="48"/>
  <c r="BT885" i="48"/>
  <c r="CP888" i="48"/>
  <c r="BE894" i="48"/>
  <c r="CP693" i="48"/>
  <c r="BE726" i="48"/>
  <c r="BT728" i="48"/>
  <c r="BO730" i="48"/>
  <c r="CD811" i="48"/>
  <c r="BY821" i="48"/>
  <c r="CD827" i="48"/>
  <c r="BE836" i="48"/>
  <c r="BO839" i="48"/>
  <c r="CD881" i="48"/>
  <c r="BY891" i="48"/>
  <c r="BJ917" i="48"/>
  <c r="CI919" i="48"/>
  <c r="CD923" i="48"/>
  <c r="BY924" i="48"/>
  <c r="BT929" i="48"/>
  <c r="CP566" i="48"/>
  <c r="BO598" i="48"/>
  <c r="BY601" i="48"/>
  <c r="BT603" i="48"/>
  <c r="CP603" i="48"/>
  <c r="CP654" i="48"/>
  <c r="BT761" i="48"/>
  <c r="CD773" i="48"/>
  <c r="BY775" i="48"/>
  <c r="CP804" i="48"/>
  <c r="BO805" i="48"/>
  <c r="BE807" i="48"/>
  <c r="BJ812" i="48"/>
  <c r="CD812" i="48"/>
  <c r="CI818" i="48"/>
  <c r="CP824" i="48"/>
  <c r="CI826" i="48"/>
  <c r="BY830" i="48"/>
  <c r="BT832" i="48"/>
  <c r="CI833" i="48"/>
  <c r="CD835" i="48"/>
  <c r="BE844" i="48"/>
  <c r="BY844" i="48"/>
  <c r="BE851" i="48"/>
  <c r="BT889" i="48"/>
  <c r="BO890" i="48"/>
  <c r="BT905" i="48"/>
  <c r="BO906" i="48"/>
  <c r="BY921" i="48"/>
  <c r="BT922" i="48"/>
  <c r="CD931" i="48"/>
  <c r="BE932" i="48"/>
  <c r="BY932" i="48"/>
  <c r="BJ810" i="48"/>
  <c r="CI838" i="48"/>
  <c r="CD877" i="48"/>
  <c r="CP882" i="48"/>
  <c r="CD893" i="48"/>
  <c r="BO899" i="48"/>
  <c r="BT901" i="48"/>
  <c r="BO922" i="48"/>
  <c r="BJ697" i="48"/>
  <c r="CI754" i="48"/>
  <c r="BO801" i="48"/>
  <c r="BT823" i="48"/>
  <c r="CI839" i="48"/>
  <c r="CD848" i="48"/>
  <c r="BE882" i="48"/>
  <c r="BE891" i="48"/>
  <c r="BE898" i="48"/>
  <c r="BT908" i="48"/>
  <c r="BO909" i="48"/>
  <c r="CD917" i="48"/>
  <c r="BJ920" i="48"/>
  <c r="BE924" i="48"/>
  <c r="CI926" i="48"/>
  <c r="BO930" i="48"/>
  <c r="BY259" i="48"/>
  <c r="BE437" i="48"/>
  <c r="CP754" i="48"/>
  <c r="CI802" i="48"/>
  <c r="CI811" i="48"/>
  <c r="BT817" i="48"/>
  <c r="BE831" i="48"/>
  <c r="BT839" i="48"/>
  <c r="CI841" i="48"/>
  <c r="CD843" i="48"/>
  <c r="BO848" i="48"/>
  <c r="BT880" i="48"/>
  <c r="BO881" i="48"/>
  <c r="CI881" i="48"/>
  <c r="BO884" i="48"/>
  <c r="CI890" i="48"/>
  <c r="BT896" i="48"/>
  <c r="BO897" i="48"/>
  <c r="CI897" i="48"/>
  <c r="BO900" i="48"/>
  <c r="CD907" i="48"/>
  <c r="BE908" i="48"/>
  <c r="BY908" i="48"/>
  <c r="BO910" i="48"/>
  <c r="BT916" i="48"/>
  <c r="BO917" i="48"/>
  <c r="CP919" i="48"/>
  <c r="BO920" i="48"/>
  <c r="CI923" i="48"/>
  <c r="BJ924" i="48"/>
  <c r="BE925" i="48"/>
  <c r="CI927" i="48"/>
  <c r="BJ928" i="48"/>
  <c r="BY929" i="48"/>
  <c r="CI571" i="48"/>
  <c r="BT577" i="48"/>
  <c r="CI579" i="48"/>
  <c r="BJ596" i="48"/>
  <c r="BY597" i="48"/>
  <c r="CD602" i="48"/>
  <c r="BE604" i="48"/>
  <c r="CP614" i="48"/>
  <c r="CI616" i="48"/>
  <c r="BJ645" i="48"/>
  <c r="BE655" i="48"/>
  <c r="BE671" i="48"/>
  <c r="BJ677" i="48"/>
  <c r="CD728" i="48"/>
  <c r="BJ735" i="48"/>
  <c r="CI749" i="48"/>
  <c r="BJ751" i="48"/>
  <c r="CP755" i="48"/>
  <c r="BO758" i="48"/>
  <c r="CD760" i="48"/>
  <c r="CD814" i="48"/>
  <c r="BO820" i="48"/>
  <c r="BO828" i="48"/>
  <c r="CD831" i="48"/>
  <c r="CI835" i="48"/>
  <c r="BT854" i="48"/>
  <c r="BO878" i="48"/>
  <c r="BE883" i="48"/>
  <c r="CI887" i="48"/>
  <c r="BJ888" i="48"/>
  <c r="BY889" i="48"/>
  <c r="CD892" i="48"/>
  <c r="BO894" i="48"/>
  <c r="BE899" i="48"/>
  <c r="CI903" i="48"/>
  <c r="BJ904" i="48"/>
  <c r="BY905" i="48"/>
  <c r="CD908" i="48"/>
  <c r="BT913" i="48"/>
  <c r="BO914" i="48"/>
  <c r="CD918" i="48"/>
  <c r="BE919" i="48"/>
  <c r="BJ921" i="48"/>
  <c r="BY922" i="48"/>
  <c r="BT927" i="48"/>
  <c r="CD929" i="48"/>
  <c r="BT931" i="48"/>
  <c r="BE757" i="48"/>
  <c r="BE765" i="48"/>
  <c r="BJ805" i="48"/>
  <c r="BT807" i="48"/>
  <c r="CD810" i="48"/>
  <c r="CD818" i="48"/>
  <c r="BT921" i="48"/>
  <c r="BO695" i="48"/>
  <c r="BY726" i="48"/>
  <c r="CP800" i="48"/>
  <c r="BE803" i="48"/>
  <c r="CP815" i="48"/>
  <c r="BJ731" i="48"/>
  <c r="BY773" i="48"/>
  <c r="BJ818" i="48"/>
  <c r="BY820" i="48"/>
  <c r="BE855" i="48"/>
  <c r="CP898" i="48"/>
  <c r="BO933" i="48"/>
  <c r="BO754" i="48"/>
  <c r="BO492" i="48"/>
  <c r="CD502" i="48"/>
  <c r="CD526" i="48"/>
  <c r="BE577" i="48"/>
  <c r="BO581" i="48"/>
  <c r="CD597" i="48"/>
  <c r="BO602" i="48"/>
  <c r="BY606" i="48"/>
  <c r="BT616" i="48"/>
  <c r="CD647" i="48"/>
  <c r="BJ729" i="48"/>
  <c r="CD729" i="48"/>
  <c r="BJ730" i="48"/>
  <c r="BY731" i="48"/>
  <c r="CD738" i="48"/>
  <c r="BJ754" i="48"/>
  <c r="CD754" i="48"/>
  <c r="CI760" i="48"/>
  <c r="CD762" i="48"/>
  <c r="BJ770" i="48"/>
  <c r="CD770" i="48"/>
  <c r="BY771" i="48"/>
  <c r="CI775" i="48"/>
  <c r="CI799" i="48"/>
  <c r="BT806" i="48"/>
  <c r="BO807" i="48"/>
  <c r="CI807" i="48"/>
  <c r="CI814" i="48"/>
  <c r="CP821" i="48"/>
  <c r="CI822" i="48"/>
  <c r="BY826" i="48"/>
  <c r="CP828" i="48"/>
  <c r="BT835" i="48"/>
  <c r="CP836" i="48"/>
  <c r="CI837" i="48"/>
  <c r="CD838" i="48"/>
  <c r="BY848" i="48"/>
  <c r="CP849" i="48"/>
  <c r="BJ852" i="48"/>
  <c r="CD852" i="48"/>
  <c r="BT855" i="48"/>
  <c r="CP878" i="48"/>
  <c r="BO879" i="48"/>
  <c r="BO885" i="48"/>
  <c r="CP887" i="48"/>
  <c r="CI888" i="48"/>
  <c r="BE890" i="48"/>
  <c r="BY890" i="48"/>
  <c r="BT891" i="48"/>
  <c r="BT894" i="48"/>
  <c r="CP894" i="48"/>
  <c r="BO895" i="48"/>
  <c r="BO901" i="48"/>
  <c r="CP903" i="48"/>
  <c r="CI904" i="48"/>
  <c r="BJ905" i="48"/>
  <c r="BY906" i="48"/>
  <c r="BT911" i="48"/>
  <c r="BY913" i="48"/>
  <c r="BT914" i="48"/>
  <c r="CP914" i="48"/>
  <c r="CD916" i="48"/>
  <c r="CI918" i="48"/>
  <c r="BT928" i="48"/>
  <c r="BJ930" i="48"/>
  <c r="CI932" i="48"/>
  <c r="BJ933" i="48"/>
  <c r="BE934" i="48"/>
  <c r="CI743" i="48"/>
  <c r="BJ745" i="48"/>
  <c r="CD745" i="48"/>
  <c r="CI750" i="48"/>
  <c r="BE753" i="48"/>
  <c r="BO772" i="48"/>
  <c r="CI772" i="48"/>
  <c r="CP817" i="48"/>
  <c r="BO853" i="48"/>
  <c r="BJ854" i="48"/>
  <c r="BY894" i="48"/>
  <c r="CD934" i="48"/>
  <c r="BE740" i="48"/>
  <c r="CD746" i="48"/>
  <c r="BE748" i="48"/>
  <c r="BY754" i="48"/>
  <c r="CP763" i="48"/>
  <c r="BJ767" i="48"/>
  <c r="BJ830" i="48"/>
  <c r="BE832" i="48"/>
  <c r="BY832" i="48"/>
  <c r="BJ850" i="48"/>
  <c r="CD850" i="48"/>
  <c r="CD855" i="48"/>
  <c r="BY911" i="48"/>
  <c r="BE733" i="48"/>
  <c r="BO813" i="48"/>
  <c r="CI813" i="48"/>
  <c r="BY817" i="48"/>
  <c r="BT834" i="48"/>
  <c r="BY846" i="48"/>
  <c r="CP847" i="48"/>
  <c r="BO934" i="48"/>
  <c r="CI426" i="48"/>
  <c r="BY430" i="48"/>
  <c r="CP542" i="48"/>
  <c r="BE565" i="48"/>
  <c r="BT567" i="48"/>
  <c r="CP567" i="48"/>
  <c r="CI569" i="48"/>
  <c r="BJ587" i="48"/>
  <c r="BY596" i="48"/>
  <c r="CP612" i="48"/>
  <c r="BY645" i="48"/>
  <c r="BO656" i="48"/>
  <c r="BO664" i="48"/>
  <c r="BJ666" i="48"/>
  <c r="CD666" i="48"/>
  <c r="BY668" i="48"/>
  <c r="CP670" i="48"/>
  <c r="CD682" i="48"/>
  <c r="BE684" i="48"/>
  <c r="BJ698" i="48"/>
  <c r="BE827" i="48"/>
  <c r="BY840" i="48"/>
  <c r="BT842" i="48"/>
  <c r="CD539" i="48"/>
  <c r="BY541" i="48"/>
  <c r="BE566" i="48"/>
  <c r="BT576" i="48"/>
  <c r="CP722" i="48"/>
  <c r="BJ919" i="48"/>
  <c r="CI924" i="48"/>
  <c r="BE541" i="48"/>
  <c r="BE878" i="48"/>
  <c r="BT879" i="48"/>
  <c r="BE769" i="48"/>
  <c r="BY769" i="48"/>
  <c r="BE777" i="48"/>
  <c r="BY778" i="48"/>
  <c r="CD799" i="48"/>
  <c r="BO809" i="48"/>
  <c r="CI809" i="48"/>
  <c r="BT812" i="48"/>
  <c r="CP812" i="48"/>
  <c r="CD815" i="48"/>
  <c r="CI819" i="48"/>
  <c r="CD820" i="48"/>
  <c r="BE822" i="48"/>
  <c r="CI829" i="48"/>
  <c r="BY837" i="48"/>
  <c r="BY841" i="48"/>
  <c r="BT843" i="48"/>
  <c r="CP848" i="48"/>
  <c r="CI853" i="48"/>
  <c r="BE856" i="48"/>
  <c r="BO877" i="48"/>
  <c r="CI880" i="48"/>
  <c r="BO893" i="48"/>
  <c r="CI893" i="48"/>
  <c r="CI896" i="48"/>
  <c r="CD910" i="48"/>
  <c r="BE911" i="48"/>
  <c r="CI915" i="48"/>
  <c r="BJ916" i="48"/>
  <c r="BE917" i="48"/>
  <c r="BT933" i="48"/>
  <c r="CI259" i="48"/>
  <c r="CI267" i="48"/>
  <c r="CD342" i="48"/>
  <c r="CI666" i="48"/>
  <c r="BY670" i="48"/>
  <c r="BT723" i="48"/>
  <c r="CP723" i="48"/>
  <c r="CI724" i="48"/>
  <c r="CP735" i="48"/>
  <c r="CI737" i="48"/>
  <c r="BE741" i="48"/>
  <c r="CP743" i="48"/>
  <c r="BO745" i="48"/>
  <c r="BJ753" i="48"/>
  <c r="CD753" i="48"/>
  <c r="CI758" i="48"/>
  <c r="BO766" i="48"/>
  <c r="CD803" i="48"/>
  <c r="BT808" i="48"/>
  <c r="CP808" i="48"/>
  <c r="CI810" i="48"/>
  <c r="BT813" i="48"/>
  <c r="CP813" i="48"/>
  <c r="CD816" i="48"/>
  <c r="BJ821" i="48"/>
  <c r="BE823" i="48"/>
  <c r="BJ836" i="48"/>
  <c r="BJ840" i="48"/>
  <c r="BE842" i="48"/>
  <c r="BY842" i="48"/>
  <c r="CD846" i="48"/>
  <c r="BT849" i="48"/>
  <c r="CI850" i="48"/>
  <c r="BT853" i="48"/>
  <c r="BE892" i="48"/>
  <c r="BT909" i="48"/>
  <c r="BT912" i="48"/>
  <c r="BJ913" i="48"/>
  <c r="CD913" i="48"/>
  <c r="BY914" i="48"/>
  <c r="BT930" i="48"/>
  <c r="CI934" i="48"/>
  <c r="BE687" i="48"/>
  <c r="BO691" i="48"/>
  <c r="BY722" i="48"/>
  <c r="BJ727" i="48"/>
  <c r="BE729" i="48"/>
  <c r="CI732" i="48"/>
  <c r="BT736" i="48"/>
  <c r="BO738" i="48"/>
  <c r="BY749" i="48"/>
  <c r="BO752" i="48"/>
  <c r="CI752" i="48"/>
  <c r="BT765" i="48"/>
  <c r="CD800" i="48"/>
  <c r="BY804" i="48"/>
  <c r="CP805" i="48"/>
  <c r="CI806" i="48"/>
  <c r="BT809" i="48"/>
  <c r="BO811" i="48"/>
  <c r="BE812" i="48"/>
  <c r="BY812" i="48"/>
  <c r="BT814" i="48"/>
  <c r="BJ817" i="48"/>
  <c r="BE824" i="48"/>
  <c r="BY824" i="48"/>
  <c r="BE828" i="48"/>
  <c r="BT829" i="48"/>
  <c r="CP829" i="48"/>
  <c r="BO831" i="48"/>
  <c r="BE834" i="48"/>
  <c r="BJ837" i="48"/>
  <c r="BY838" i="48"/>
  <c r="BE843" i="48"/>
  <c r="BT844" i="48"/>
  <c r="CP844" i="48"/>
  <c r="BO845" i="48"/>
  <c r="CI845" i="48"/>
  <c r="BY852" i="48"/>
  <c r="CP853" i="48"/>
  <c r="BT893" i="48"/>
  <c r="BT906" i="48"/>
  <c r="CI910" i="48"/>
  <c r="CI916" i="48"/>
  <c r="CD926" i="48"/>
  <c r="BE927" i="48"/>
  <c r="CI931" i="48"/>
  <c r="BJ932" i="48"/>
  <c r="BE933" i="48"/>
  <c r="BJ146" i="48"/>
  <c r="BE223" i="48"/>
  <c r="CD344" i="48"/>
  <c r="BO676" i="48"/>
  <c r="BJ721" i="48"/>
  <c r="CD721" i="48"/>
  <c r="BT732" i="48"/>
  <c r="BO739" i="48"/>
  <c r="BT745" i="48"/>
  <c r="BJ755" i="48"/>
  <c r="BT759" i="48"/>
  <c r="CP759" i="48"/>
  <c r="BT767" i="48"/>
  <c r="CI768" i="48"/>
  <c r="CI776" i="48"/>
  <c r="BO800" i="48"/>
  <c r="BT802" i="48"/>
  <c r="BO803" i="48"/>
  <c r="CD804" i="48"/>
  <c r="BY808" i="48"/>
  <c r="BO816" i="48"/>
  <c r="BE819" i="48"/>
  <c r="CP820" i="48"/>
  <c r="BO821" i="48"/>
  <c r="CD823" i="48"/>
  <c r="BT826" i="48"/>
  <c r="BT830" i="48"/>
  <c r="BO832" i="48"/>
  <c r="CD833" i="48"/>
  <c r="BO836" i="48"/>
  <c r="CP881" i="48"/>
  <c r="CP883" i="48"/>
  <c r="CD886" i="48"/>
  <c r="BT888" i="48"/>
  <c r="CD889" i="48"/>
  <c r="CP890" i="48"/>
  <c r="BO891" i="48"/>
  <c r="CI891" i="48"/>
  <c r="BJ892" i="48"/>
  <c r="CP897" i="48"/>
  <c r="CP899" i="48"/>
  <c r="CD902" i="48"/>
  <c r="BT904" i="48"/>
  <c r="CD905" i="48"/>
  <c r="BT907" i="48"/>
  <c r="CI907" i="48"/>
  <c r="BJ908" i="48"/>
  <c r="BE909" i="48"/>
  <c r="CP922" i="48"/>
  <c r="BT925" i="48"/>
  <c r="BJ927" i="48"/>
  <c r="BJ929" i="48"/>
  <c r="BY930" i="48"/>
  <c r="BJ887" i="48"/>
  <c r="BJ903" i="48"/>
  <c r="CD924" i="48"/>
  <c r="BE216" i="48"/>
  <c r="BT218" i="48"/>
  <c r="BJ222" i="48"/>
  <c r="CD222" i="48"/>
  <c r="BE298" i="48"/>
  <c r="BO343" i="48"/>
  <c r="CI343" i="48"/>
  <c r="CD386" i="48"/>
  <c r="BT415" i="48"/>
  <c r="CI440" i="48"/>
  <c r="BT509" i="48"/>
  <c r="BT517" i="48"/>
  <c r="BE523" i="48"/>
  <c r="BE674" i="48"/>
  <c r="BY674" i="48"/>
  <c r="BJ680" i="48"/>
  <c r="CD680" i="48"/>
  <c r="BJ681" i="48"/>
  <c r="BE682" i="48"/>
  <c r="BT700" i="48"/>
  <c r="BO721" i="48"/>
  <c r="CI722" i="48"/>
  <c r="BE725" i="48"/>
  <c r="CP726" i="48"/>
  <c r="CI728" i="48"/>
  <c r="BT733" i="48"/>
  <c r="CI734" i="48"/>
  <c r="CD736" i="48"/>
  <c r="BO762" i="48"/>
  <c r="CI770" i="48"/>
  <c r="BY802" i="48"/>
  <c r="CP803" i="48"/>
  <c r="BE810" i="48"/>
  <c r="BY810" i="48"/>
  <c r="BJ813" i="48"/>
  <c r="BT827" i="48"/>
  <c r="BJ829" i="48"/>
  <c r="BT840" i="48"/>
  <c r="CP840" i="48"/>
  <c r="CI842" i="48"/>
  <c r="BY845" i="48"/>
  <c r="BT846" i="48"/>
  <c r="CI847" i="48"/>
  <c r="BJ849" i="48"/>
  <c r="BJ853" i="48"/>
  <c r="BE854" i="48"/>
  <c r="CD880" i="48"/>
  <c r="CD896" i="48"/>
  <c r="CP917" i="48"/>
  <c r="BT920" i="48"/>
  <c r="CD921" i="48"/>
  <c r="BT923" i="48"/>
  <c r="CI877" i="48"/>
  <c r="CP879" i="48"/>
  <c r="BY881" i="48"/>
  <c r="CI882" i="48"/>
  <c r="BJ883" i="48"/>
  <c r="BT884" i="48"/>
  <c r="CD887" i="48"/>
  <c r="BE888" i="48"/>
  <c r="BY888" i="48"/>
  <c r="BO889" i="48"/>
  <c r="CI889" i="48"/>
  <c r="CP895" i="48"/>
  <c r="BY897" i="48"/>
  <c r="CI898" i="48"/>
  <c r="BT900" i="48"/>
  <c r="CD903" i="48"/>
  <c r="BE904" i="48"/>
  <c r="BY904" i="48"/>
  <c r="BO905" i="48"/>
  <c r="CP907" i="48"/>
  <c r="BO908" i="48"/>
  <c r="BY909" i="48"/>
  <c r="CD911" i="48"/>
  <c r="BE912" i="48"/>
  <c r="BY912" i="48"/>
  <c r="BO913" i="48"/>
  <c r="CP915" i="48"/>
  <c r="BO916" i="48"/>
  <c r="BY917" i="48"/>
  <c r="CD919" i="48"/>
  <c r="BE920" i="48"/>
  <c r="BY920" i="48"/>
  <c r="BO921" i="48"/>
  <c r="CP923" i="48"/>
  <c r="BO924" i="48"/>
  <c r="BY925" i="48"/>
  <c r="CD927" i="48"/>
  <c r="BE928" i="48"/>
  <c r="BY928" i="48"/>
  <c r="BO929" i="48"/>
  <c r="CP931" i="48"/>
  <c r="BO932" i="48"/>
  <c r="BY933" i="48"/>
  <c r="CP773" i="48"/>
  <c r="BO799" i="48"/>
  <c r="BE800" i="48"/>
  <c r="BY800" i="48"/>
  <c r="CP801" i="48"/>
  <c r="BY803" i="48"/>
  <c r="BJ809" i="48"/>
  <c r="BE811" i="48"/>
  <c r="BE815" i="48"/>
  <c r="BT816" i="48"/>
  <c r="CP816" i="48"/>
  <c r="BE820" i="48"/>
  <c r="BT822" i="48"/>
  <c r="CI823" i="48"/>
  <c r="BO824" i="48"/>
  <c r="BO827" i="48"/>
  <c r="CI827" i="48"/>
  <c r="BJ828" i="48"/>
  <c r="CD828" i="48"/>
  <c r="BY829" i="48"/>
  <c r="BT831" i="48"/>
  <c r="BJ834" i="48"/>
  <c r="CP835" i="48"/>
  <c r="BE839" i="48"/>
  <c r="CD847" i="48"/>
  <c r="BY849" i="48"/>
  <c r="BT850" i="48"/>
  <c r="CI855" i="48"/>
  <c r="CP877" i="48"/>
  <c r="CD878" i="48"/>
  <c r="BE884" i="48"/>
  <c r="BY884" i="48"/>
  <c r="CD885" i="48"/>
  <c r="BT886" i="48"/>
  <c r="BO887" i="48"/>
  <c r="CD888" i="48"/>
  <c r="CP889" i="48"/>
  <c r="CP891" i="48"/>
  <c r="CD894" i="48"/>
  <c r="CD897" i="48"/>
  <c r="BE900" i="48"/>
  <c r="BY900" i="48"/>
  <c r="CD901" i="48"/>
  <c r="BT902" i="48"/>
  <c r="CP902" i="48"/>
  <c r="BO903" i="48"/>
  <c r="CD904" i="48"/>
  <c r="CP905" i="48"/>
  <c r="CD906" i="48"/>
  <c r="BE907" i="48"/>
  <c r="BT910" i="48"/>
  <c r="CP910" i="48"/>
  <c r="CD912" i="48"/>
  <c r="CP913" i="48"/>
  <c r="CD914" i="48"/>
  <c r="BE915" i="48"/>
  <c r="BT918" i="48"/>
  <c r="CD920" i="48"/>
  <c r="CP921" i="48"/>
  <c r="CD922" i="48"/>
  <c r="BE923" i="48"/>
  <c r="BT924" i="48"/>
  <c r="CD925" i="48"/>
  <c r="BT926" i="48"/>
  <c r="CD928" i="48"/>
  <c r="CP929" i="48"/>
  <c r="CD930" i="48"/>
  <c r="BE931" i="48"/>
  <c r="BT932" i="48"/>
  <c r="CD933" i="48"/>
  <c r="CP934" i="48"/>
  <c r="CP880" i="48"/>
  <c r="BJ882" i="48"/>
  <c r="BY882" i="48"/>
  <c r="BT883" i="48"/>
  <c r="CI883" i="48"/>
  <c r="CD884" i="48"/>
  <c r="CI885" i="48"/>
  <c r="BJ886" i="48"/>
  <c r="BY886" i="48"/>
  <c r="BJ891" i="48"/>
  <c r="BT892" i="48"/>
  <c r="CP896" i="48"/>
  <c r="BJ898" i="48"/>
  <c r="BY898" i="48"/>
  <c r="BT899" i="48"/>
  <c r="CI899" i="48"/>
  <c r="CD900" i="48"/>
  <c r="CI901" i="48"/>
  <c r="BJ902" i="48"/>
  <c r="BY902" i="48"/>
  <c r="CI906" i="48"/>
  <c r="BJ910" i="48"/>
  <c r="BY910" i="48"/>
  <c r="CI914" i="48"/>
  <c r="BJ918" i="48"/>
  <c r="BY918" i="48"/>
  <c r="CI922" i="48"/>
  <c r="BJ926" i="48"/>
  <c r="BY926" i="48"/>
  <c r="CI930" i="48"/>
  <c r="BJ934" i="48"/>
  <c r="BY934" i="48"/>
  <c r="BO880" i="48"/>
  <c r="CP884" i="48"/>
  <c r="CI886" i="48"/>
  <c r="BO888" i="48"/>
  <c r="CP892" i="48"/>
  <c r="CI894" i="48"/>
  <c r="BO896" i="48"/>
  <c r="CP900" i="48"/>
  <c r="CI902" i="48"/>
  <c r="BO904" i="48"/>
  <c r="CI905" i="48"/>
  <c r="CI913" i="48"/>
  <c r="CI921" i="48"/>
  <c r="CI933" i="48"/>
  <c r="CD883" i="48"/>
  <c r="BY885" i="48"/>
  <c r="BE887" i="48"/>
  <c r="CD891" i="48"/>
  <c r="BY893" i="48"/>
  <c r="BE895" i="48"/>
  <c r="BJ885" i="48"/>
  <c r="BJ901" i="48"/>
  <c r="BT878" i="48"/>
  <c r="BT890" i="48"/>
  <c r="BT898" i="48"/>
  <c r="CI909" i="48"/>
  <c r="CI917" i="48"/>
  <c r="CI925" i="48"/>
  <c r="BY877" i="48"/>
  <c r="BE879" i="48"/>
  <c r="BJ877" i="48"/>
  <c r="BJ893" i="48"/>
  <c r="CI878" i="48"/>
  <c r="BT934" i="48"/>
  <c r="BT882" i="48"/>
  <c r="CI929" i="48"/>
  <c r="CD899" i="48"/>
  <c r="BY901" i="48"/>
  <c r="BE903" i="48"/>
  <c r="BJ881" i="48"/>
  <c r="BJ889" i="48"/>
  <c r="BJ897" i="48"/>
  <c r="CP904" i="48"/>
  <c r="BE906" i="48"/>
  <c r="BO907" i="48"/>
  <c r="CP908" i="48"/>
  <c r="BE910" i="48"/>
  <c r="BO911" i="48"/>
  <c r="CP912" i="48"/>
  <c r="BE914" i="48"/>
  <c r="BO915" i="48"/>
  <c r="CP916" i="48"/>
  <c r="BE918" i="48"/>
  <c r="BO919" i="48"/>
  <c r="CP920" i="48"/>
  <c r="BE922" i="48"/>
  <c r="BO923" i="48"/>
  <c r="CP924" i="48"/>
  <c r="BE926" i="48"/>
  <c r="BO927" i="48"/>
  <c r="CP928" i="48"/>
  <c r="BE930" i="48"/>
  <c r="BO931" i="48"/>
  <c r="CP932" i="48"/>
  <c r="CI757" i="48"/>
  <c r="CP776" i="48"/>
  <c r="BT777" i="48"/>
  <c r="BE799" i="48"/>
  <c r="CP809" i="48"/>
  <c r="CP833" i="48"/>
  <c r="BY856" i="48"/>
  <c r="BY755" i="48"/>
  <c r="BT756" i="48"/>
  <c r="BY805" i="48"/>
  <c r="BT818" i="48"/>
  <c r="BO823" i="48"/>
  <c r="D723" i="48"/>
  <c r="AW722" i="48"/>
  <c r="CP738" i="48"/>
  <c r="CP746" i="48"/>
  <c r="BY770" i="48"/>
  <c r="BY809" i="48"/>
  <c r="CI831" i="48"/>
  <c r="BO577" i="48"/>
  <c r="CI577" i="48"/>
  <c r="BE581" i="48"/>
  <c r="BO585" i="48"/>
  <c r="CD643" i="48"/>
  <c r="CD651" i="48"/>
  <c r="BE518" i="48"/>
  <c r="BY518" i="48"/>
  <c r="BO522" i="48"/>
  <c r="CI522" i="48"/>
  <c r="CP536" i="48"/>
  <c r="CI538" i="48"/>
  <c r="CI570" i="48"/>
  <c r="BT592" i="48"/>
  <c r="CP592" i="48"/>
  <c r="BJ595" i="48"/>
  <c r="CI600" i="48"/>
  <c r="CD601" i="48"/>
  <c r="BT613" i="48"/>
  <c r="CP622" i="48"/>
  <c r="BY654" i="48"/>
  <c r="BY661" i="48"/>
  <c r="CI762" i="48"/>
  <c r="BE835" i="48"/>
  <c r="BO852" i="48"/>
  <c r="CI498" i="48"/>
  <c r="CD834" i="48"/>
  <c r="CP851" i="48"/>
  <c r="BT569" i="48"/>
  <c r="BY575" i="48"/>
  <c r="CD589" i="48"/>
  <c r="BE647" i="48"/>
  <c r="CD660" i="48"/>
  <c r="BE692" i="48"/>
  <c r="BJ736" i="48"/>
  <c r="BO742" i="48"/>
  <c r="CI759" i="48"/>
  <c r="BE761" i="48"/>
  <c r="CP767" i="48"/>
  <c r="BO774" i="48"/>
  <c r="BY807" i="48"/>
  <c r="CP807" i="48"/>
  <c r="CP811" i="48"/>
  <c r="BE814" i="48"/>
  <c r="BO815" i="48"/>
  <c r="BY816" i="48"/>
  <c r="BE818" i="48"/>
  <c r="CI821" i="48"/>
  <c r="BJ824" i="48"/>
  <c r="CD824" i="48"/>
  <c r="BT825" i="48"/>
  <c r="CD830" i="48"/>
  <c r="CD832" i="48"/>
  <c r="BT848" i="48"/>
  <c r="CD856" i="48"/>
  <c r="BE737" i="48"/>
  <c r="CI741" i="48"/>
  <c r="BJ743" i="48"/>
  <c r="BJ749" i="48"/>
  <c r="CD749" i="48"/>
  <c r="BT752" i="48"/>
  <c r="BJ764" i="48"/>
  <c r="BO768" i="48"/>
  <c r="CD769" i="48"/>
  <c r="BE771" i="48"/>
  <c r="BT772" i="48"/>
  <c r="CP778" i="48"/>
  <c r="CI804" i="48"/>
  <c r="CD808" i="48"/>
  <c r="BO812" i="48"/>
  <c r="BE816" i="48"/>
  <c r="CD819" i="48"/>
  <c r="BY822" i="48"/>
  <c r="CI825" i="48"/>
  <c r="BJ826" i="48"/>
  <c r="BJ832" i="48"/>
  <c r="BT833" i="48"/>
  <c r="BT841" i="48"/>
  <c r="BJ842" i="48"/>
  <c r="CD842" i="48"/>
  <c r="BJ844" i="48"/>
  <c r="CD844" i="48"/>
  <c r="BT845" i="48"/>
  <c r="CP845" i="48"/>
  <c r="CI580" i="48"/>
  <c r="BT586" i="48"/>
  <c r="CP586" i="48"/>
  <c r="BJ619" i="48"/>
  <c r="BO644" i="48"/>
  <c r="BJ646" i="48"/>
  <c r="CD646" i="48"/>
  <c r="CP650" i="48"/>
  <c r="CI652" i="48"/>
  <c r="BO659" i="48"/>
  <c r="CI659" i="48"/>
  <c r="CD676" i="48"/>
  <c r="BY693" i="48"/>
  <c r="CI697" i="48"/>
  <c r="CD698" i="48"/>
  <c r="BE700" i="48"/>
  <c r="BY700" i="48"/>
  <c r="BT721" i="48"/>
  <c r="CP721" i="48"/>
  <c r="BO722" i="48"/>
  <c r="BJ723" i="48"/>
  <c r="BJ728" i="48"/>
  <c r="BY729" i="48"/>
  <c r="CP730" i="48"/>
  <c r="BY733" i="48"/>
  <c r="CP734" i="48"/>
  <c r="BJ737" i="48"/>
  <c r="CD737" i="48"/>
  <c r="BY761" i="48"/>
  <c r="BO764" i="48"/>
  <c r="CI764" i="48"/>
  <c r="BT768" i="48"/>
  <c r="BT800" i="48"/>
  <c r="BJ803" i="48"/>
  <c r="BT804" i="48"/>
  <c r="BJ807" i="48"/>
  <c r="BT810" i="48"/>
  <c r="BY814" i="48"/>
  <c r="CI815" i="48"/>
  <c r="BT821" i="48"/>
  <c r="BJ822" i="48"/>
  <c r="CD822" i="48"/>
  <c r="CP827" i="48"/>
  <c r="CP831" i="48"/>
  <c r="BY833" i="48"/>
  <c r="CD840" i="48"/>
  <c r="BO844" i="48"/>
  <c r="BE848" i="48"/>
  <c r="CD851" i="48"/>
  <c r="CP852" i="48"/>
  <c r="CP739" i="48"/>
  <c r="CP348" i="48"/>
  <c r="BT357" i="48"/>
  <c r="CD418" i="48"/>
  <c r="CI424" i="48"/>
  <c r="BY428" i="48"/>
  <c r="CI455" i="48"/>
  <c r="CI463" i="48"/>
  <c r="BJ536" i="48"/>
  <c r="BE570" i="48"/>
  <c r="BY570" i="48"/>
  <c r="CI573" i="48"/>
  <c r="BY586" i="48"/>
  <c r="BT588" i="48"/>
  <c r="CP644" i="48"/>
  <c r="CP652" i="48"/>
  <c r="CI654" i="48"/>
  <c r="BO660" i="48"/>
  <c r="CD663" i="48"/>
  <c r="BJ671" i="48"/>
  <c r="CD677" i="48"/>
  <c r="BT681" i="48"/>
  <c r="BO683" i="48"/>
  <c r="BJ684" i="48"/>
  <c r="CI690" i="48"/>
  <c r="BJ692" i="48"/>
  <c r="BE695" i="48"/>
  <c r="BY721" i="48"/>
  <c r="BO727" i="48"/>
  <c r="CI727" i="48"/>
  <c r="BT731" i="48"/>
  <c r="CD733" i="48"/>
  <c r="BO736" i="48"/>
  <c r="CI736" i="48"/>
  <c r="BT743" i="48"/>
  <c r="CP749" i="48"/>
  <c r="CD752" i="48"/>
  <c r="BJ756" i="48"/>
  <c r="BY757" i="48"/>
  <c r="BO760" i="48"/>
  <c r="BE767" i="48"/>
  <c r="BY767" i="48"/>
  <c r="BJ778" i="48"/>
  <c r="D810" i="48"/>
  <c r="AW809" i="48"/>
  <c r="CD801" i="48"/>
  <c r="BE802" i="48"/>
  <c r="CP802" i="48"/>
  <c r="BE804" i="48"/>
  <c r="CD805" i="48"/>
  <c r="BE806" i="48"/>
  <c r="BJ814" i="48"/>
  <c r="BT815" i="48"/>
  <c r="BJ820" i="48"/>
  <c r="BO835" i="48"/>
  <c r="BT836" i="48"/>
  <c r="CP839" i="48"/>
  <c r="CP843" i="48"/>
  <c r="BE850" i="48"/>
  <c r="CD854" i="48"/>
  <c r="BO856" i="48"/>
  <c r="BE571" i="48"/>
  <c r="BT573" i="48"/>
  <c r="CI576" i="48"/>
  <c r="BE580" i="48"/>
  <c r="CP582" i="48"/>
  <c r="BO584" i="48"/>
  <c r="BJ599" i="48"/>
  <c r="CD599" i="48"/>
  <c r="BJ606" i="48"/>
  <c r="CD606" i="48"/>
  <c r="BY608" i="48"/>
  <c r="CP610" i="48"/>
  <c r="BT618" i="48"/>
  <c r="CP618" i="48"/>
  <c r="BT645" i="48"/>
  <c r="BT646" i="48"/>
  <c r="CD656" i="48"/>
  <c r="BJ665" i="48"/>
  <c r="CP675" i="48"/>
  <c r="BT683" i="48"/>
  <c r="BT690" i="48"/>
  <c r="BO692" i="48"/>
  <c r="CD725" i="48"/>
  <c r="BE727" i="48"/>
  <c r="BE731" i="48"/>
  <c r="CP731" i="48"/>
  <c r="BJ740" i="48"/>
  <c r="CD741" i="48"/>
  <c r="BE742" i="48"/>
  <c r="BJ747" i="48"/>
  <c r="BY748" i="48"/>
  <c r="BE749" i="48"/>
  <c r="CP750" i="48"/>
  <c r="BO756" i="48"/>
  <c r="BE759" i="48"/>
  <c r="BY759" i="48"/>
  <c r="CD768" i="48"/>
  <c r="BT771" i="48"/>
  <c r="BE774" i="48"/>
  <c r="BY774" i="48"/>
  <c r="BO777" i="48"/>
  <c r="CI801" i="48"/>
  <c r="BJ802" i="48"/>
  <c r="CP819" i="48"/>
  <c r="BT824" i="48"/>
  <c r="BE826" i="48"/>
  <c r="BT828" i="48"/>
  <c r="BY834" i="48"/>
  <c r="BY836" i="48"/>
  <c r="BJ846" i="48"/>
  <c r="BT847" i="48"/>
  <c r="CI854" i="48"/>
  <c r="BT663" i="48"/>
  <c r="BJ667" i="48"/>
  <c r="BO672" i="48"/>
  <c r="BJ682" i="48"/>
  <c r="BT684" i="48"/>
  <c r="CI686" i="48"/>
  <c r="CD688" i="48"/>
  <c r="BE723" i="48"/>
  <c r="BY723" i="48"/>
  <c r="BO726" i="48"/>
  <c r="BY727" i="48"/>
  <c r="CD734" i="48"/>
  <c r="BT741" i="48"/>
  <c r="CI742" i="48"/>
  <c r="BJ744" i="48"/>
  <c r="BY746" i="48"/>
  <c r="CI748" i="48"/>
  <c r="BY751" i="48"/>
  <c r="BT760" i="48"/>
  <c r="BE763" i="48"/>
  <c r="BY763" i="48"/>
  <c r="CP764" i="48"/>
  <c r="CD766" i="48"/>
  <c r="CP768" i="48"/>
  <c r="BT769" i="48"/>
  <c r="BJ771" i="48"/>
  <c r="CD776" i="48"/>
  <c r="BT803" i="48"/>
  <c r="CI805" i="48"/>
  <c r="BJ806" i="48"/>
  <c r="BE808" i="48"/>
  <c r="BJ816" i="48"/>
  <c r="CI817" i="48"/>
  <c r="BY818" i="48"/>
  <c r="BO819" i="48"/>
  <c r="BT820" i="48"/>
  <c r="CP823" i="48"/>
  <c r="CD826" i="48"/>
  <c r="BY828" i="48"/>
  <c r="BE830" i="48"/>
  <c r="CD836" i="48"/>
  <c r="BT837" i="48"/>
  <c r="BJ838" i="48"/>
  <c r="BE840" i="48"/>
  <c r="BJ848" i="48"/>
  <c r="CI849" i="48"/>
  <c r="BY850" i="48"/>
  <c r="BO851" i="48"/>
  <c r="BT852" i="48"/>
  <c r="CP733" i="48"/>
  <c r="CP742" i="48"/>
  <c r="BJ746" i="48"/>
  <c r="BY747" i="48"/>
  <c r="BO750" i="48"/>
  <c r="CP765" i="48"/>
  <c r="CD772" i="48"/>
  <c r="BE773" i="48"/>
  <c r="BE852" i="48"/>
  <c r="BO855" i="48"/>
  <c r="BJ800" i="48"/>
  <c r="CI803" i="48"/>
  <c r="BY806" i="48"/>
  <c r="CD817" i="48"/>
  <c r="CD849" i="48"/>
  <c r="BY799" i="48"/>
  <c r="CP799" i="48"/>
  <c r="CD802" i="48"/>
  <c r="BY811" i="48"/>
  <c r="BO817" i="48"/>
  <c r="CD829" i="48"/>
  <c r="BO849" i="48"/>
  <c r="BJ799" i="48"/>
  <c r="BO802" i="48"/>
  <c r="BT805" i="48"/>
  <c r="CD809" i="48"/>
  <c r="BO829" i="48"/>
  <c r="CD841" i="48"/>
  <c r="CP806" i="48"/>
  <c r="BO825" i="48"/>
  <c r="CD837" i="48"/>
  <c r="BJ856" i="48"/>
  <c r="BE805" i="48"/>
  <c r="BJ808" i="48"/>
  <c r="CD821" i="48"/>
  <c r="BO841" i="48"/>
  <c r="CD853" i="48"/>
  <c r="BO837" i="48"/>
  <c r="CD813" i="48"/>
  <c r="BO833" i="48"/>
  <c r="CD845" i="48"/>
  <c r="BY815" i="48"/>
  <c r="BY819" i="48"/>
  <c r="BY823" i="48"/>
  <c r="BY827" i="48"/>
  <c r="BY831" i="48"/>
  <c r="BY835" i="48"/>
  <c r="BY839" i="48"/>
  <c r="BY843" i="48"/>
  <c r="BY847" i="48"/>
  <c r="BY851" i="48"/>
  <c r="BY855" i="48"/>
  <c r="CP855" i="48"/>
  <c r="BJ811" i="48"/>
  <c r="BJ815" i="48"/>
  <c r="BJ819" i="48"/>
  <c r="BJ823" i="48"/>
  <c r="BJ827" i="48"/>
  <c r="BJ831" i="48"/>
  <c r="BJ835" i="48"/>
  <c r="BJ839" i="48"/>
  <c r="BJ843" i="48"/>
  <c r="BJ847" i="48"/>
  <c r="BJ851" i="48"/>
  <c r="BJ855" i="48"/>
  <c r="BE809" i="48"/>
  <c r="CP810" i="48"/>
  <c r="BE813" i="48"/>
  <c r="CP814" i="48"/>
  <c r="BE817" i="48"/>
  <c r="CP818" i="48"/>
  <c r="BE821" i="48"/>
  <c r="CP822" i="48"/>
  <c r="BE825" i="48"/>
  <c r="CP826" i="48"/>
  <c r="BE829" i="48"/>
  <c r="CP830" i="48"/>
  <c r="BE833" i="48"/>
  <c r="CP834" i="48"/>
  <c r="BE837" i="48"/>
  <c r="CP838" i="48"/>
  <c r="BE841" i="48"/>
  <c r="CP842" i="48"/>
  <c r="BE845" i="48"/>
  <c r="CP846" i="48"/>
  <c r="BE849" i="48"/>
  <c r="CP850" i="48"/>
  <c r="BE853" i="48"/>
  <c r="CP854" i="48"/>
  <c r="BE801" i="48"/>
  <c r="BT801" i="48"/>
  <c r="BJ804" i="48"/>
  <c r="BO806" i="48"/>
  <c r="CD806" i="48"/>
  <c r="CI808" i="48"/>
  <c r="CI812" i="48"/>
  <c r="CI816" i="48"/>
  <c r="CI820" i="48"/>
  <c r="CI824" i="48"/>
  <c r="CI828" i="48"/>
  <c r="CI832" i="48"/>
  <c r="CI836" i="48"/>
  <c r="CI840" i="48"/>
  <c r="CI844" i="48"/>
  <c r="CI848" i="48"/>
  <c r="CI852" i="48"/>
  <c r="CI856" i="48"/>
  <c r="BO810" i="48"/>
  <c r="BO814" i="48"/>
  <c r="BO818" i="48"/>
  <c r="BO822" i="48"/>
  <c r="BO826" i="48"/>
  <c r="BO830" i="48"/>
  <c r="BO834" i="48"/>
  <c r="BO838" i="48"/>
  <c r="BO842" i="48"/>
  <c r="BO846" i="48"/>
  <c r="BO850" i="48"/>
  <c r="BO854" i="48"/>
  <c r="BE591" i="48"/>
  <c r="BE663" i="48"/>
  <c r="BT665" i="48"/>
  <c r="CP665" i="48"/>
  <c r="CD673" i="48"/>
  <c r="BE675" i="48"/>
  <c r="BJ748" i="48"/>
  <c r="BY577" i="48"/>
  <c r="BJ583" i="48"/>
  <c r="BY585" i="48"/>
  <c r="CD590" i="48"/>
  <c r="BE658" i="48"/>
  <c r="BY658" i="48"/>
  <c r="BJ662" i="48"/>
  <c r="CD662" i="48"/>
  <c r="CP666" i="48"/>
  <c r="CI668" i="48"/>
  <c r="D724" i="48"/>
  <c r="AW723" i="48"/>
  <c r="BO725" i="48"/>
  <c r="BJ726" i="48"/>
  <c r="BY739" i="48"/>
  <c r="BO747" i="48"/>
  <c r="CI747" i="48"/>
  <c r="CI756" i="48"/>
  <c r="CD778" i="48"/>
  <c r="BY571" i="48"/>
  <c r="BT580" i="48"/>
  <c r="BY647" i="48"/>
  <c r="BE648" i="48"/>
  <c r="BT649" i="48"/>
  <c r="CP649" i="48"/>
  <c r="BT650" i="48"/>
  <c r="CD657" i="48"/>
  <c r="BE659" i="48"/>
  <c r="CD744" i="48"/>
  <c r="BE745" i="48"/>
  <c r="CP775" i="48"/>
  <c r="CI362" i="48"/>
  <c r="CD444" i="48"/>
  <c r="BY462" i="48"/>
  <c r="BT495" i="48"/>
  <c r="CP511" i="48"/>
  <c r="BY517" i="48"/>
  <c r="CP535" i="48"/>
  <c r="CP543" i="48"/>
  <c r="CP574" i="48"/>
  <c r="CI646" i="48"/>
  <c r="BE734" i="48"/>
  <c r="BY741" i="48"/>
  <c r="BE752" i="48"/>
  <c r="BO753" i="48"/>
  <c r="BO200" i="48"/>
  <c r="BO216" i="48"/>
  <c r="BT353" i="48"/>
  <c r="BE359" i="48"/>
  <c r="BY432" i="48"/>
  <c r="BJ437" i="48"/>
  <c r="CP441" i="48"/>
  <c r="BT465" i="48"/>
  <c r="BJ532" i="48"/>
  <c r="CD565" i="48"/>
  <c r="BY618" i="48"/>
  <c r="BT675" i="48"/>
  <c r="BO769" i="48"/>
  <c r="CI615" i="48"/>
  <c r="BJ673" i="48"/>
  <c r="CP676" i="48"/>
  <c r="CI678" i="48"/>
  <c r="BE567" i="48"/>
  <c r="BJ585" i="48"/>
  <c r="CI589" i="48"/>
  <c r="BY591" i="48"/>
  <c r="BO608" i="48"/>
  <c r="CD692" i="48"/>
  <c r="CI766" i="48"/>
  <c r="BE768" i="48"/>
  <c r="CP772" i="48"/>
  <c r="BO773" i="48"/>
  <c r="CD774" i="48"/>
  <c r="BJ571" i="48"/>
  <c r="CD585" i="48"/>
  <c r="CD610" i="48"/>
  <c r="CP645" i="48"/>
  <c r="CI656" i="48"/>
  <c r="CI669" i="48"/>
  <c r="CD699" i="48"/>
  <c r="CI725" i="48"/>
  <c r="CI740" i="48"/>
  <c r="BJ114" i="48"/>
  <c r="BE449" i="48"/>
  <c r="BT459" i="48"/>
  <c r="BO532" i="48"/>
  <c r="CI565" i="48"/>
  <c r="CD578" i="48"/>
  <c r="CI584" i="48"/>
  <c r="CD586" i="48"/>
  <c r="BT589" i="48"/>
  <c r="BO590" i="48"/>
  <c r="CP607" i="48"/>
  <c r="CD611" i="48"/>
  <c r="BE613" i="48"/>
  <c r="CI617" i="48"/>
  <c r="BJ643" i="48"/>
  <c r="CD648" i="48"/>
  <c r="BE650" i="48"/>
  <c r="BY650" i="48"/>
  <c r="BT652" i="48"/>
  <c r="BY655" i="48"/>
  <c r="BT656" i="48"/>
  <c r="BT661" i="48"/>
  <c r="CI662" i="48"/>
  <c r="CD664" i="48"/>
  <c r="BE666" i="48"/>
  <c r="BY666" i="48"/>
  <c r="BT668" i="48"/>
  <c r="BY671" i="48"/>
  <c r="BT672" i="48"/>
  <c r="BE676" i="48"/>
  <c r="BJ693" i="48"/>
  <c r="CD693" i="48"/>
  <c r="BY695" i="48"/>
  <c r="BT697" i="48"/>
  <c r="CP697" i="48"/>
  <c r="BJ700" i="48"/>
  <c r="BE721" i="48"/>
  <c r="BY724" i="48"/>
  <c r="BY730" i="48"/>
  <c r="CP747" i="48"/>
  <c r="BE750" i="48"/>
  <c r="BY750" i="48"/>
  <c r="BO751" i="48"/>
  <c r="CI751" i="48"/>
  <c r="BJ757" i="48"/>
  <c r="CD757" i="48"/>
  <c r="CP766" i="48"/>
  <c r="BT773" i="48"/>
  <c r="BE776" i="48"/>
  <c r="BO778" i="48"/>
  <c r="BY579" i="48"/>
  <c r="CP588" i="48"/>
  <c r="BT593" i="48"/>
  <c r="CP599" i="48"/>
  <c r="CD654" i="48"/>
  <c r="CD658" i="48"/>
  <c r="BJ674" i="48"/>
  <c r="BY694" i="48"/>
  <c r="BE724" i="48"/>
  <c r="BO740" i="48"/>
  <c r="BO744" i="48"/>
  <c r="CI744" i="48"/>
  <c r="BY765" i="48"/>
  <c r="CI350" i="48"/>
  <c r="BT356" i="48"/>
  <c r="CP356" i="48"/>
  <c r="BJ448" i="48"/>
  <c r="BJ496" i="48"/>
  <c r="BT507" i="48"/>
  <c r="BJ511" i="48"/>
  <c r="CD511" i="48"/>
  <c r="BY529" i="48"/>
  <c r="BT570" i="48"/>
  <c r="BJ579" i="48"/>
  <c r="BY581" i="48"/>
  <c r="CD591" i="48"/>
  <c r="BE593" i="48"/>
  <c r="BT594" i="48"/>
  <c r="BJ597" i="48"/>
  <c r="BY599" i="48"/>
  <c r="CI602" i="48"/>
  <c r="BO610" i="48"/>
  <c r="CP616" i="48"/>
  <c r="D645" i="48"/>
  <c r="AW645" i="48" s="1"/>
  <c r="AW644" i="48"/>
  <c r="CD644" i="48"/>
  <c r="BO647" i="48"/>
  <c r="CI647" i="48"/>
  <c r="CD649" i="48"/>
  <c r="BY651" i="48"/>
  <c r="BT653" i="48"/>
  <c r="CP653" i="48"/>
  <c r="BE656" i="48"/>
  <c r="CI658" i="48"/>
  <c r="BO688" i="48"/>
  <c r="BJ689" i="48"/>
  <c r="CP691" i="48"/>
  <c r="BY696" i="48"/>
  <c r="BJ724" i="48"/>
  <c r="BE728" i="48"/>
  <c r="BO729" i="48"/>
  <c r="BJ739" i="48"/>
  <c r="BT740" i="48"/>
  <c r="BE743" i="48"/>
  <c r="BY743" i="48"/>
  <c r="CI745" i="48"/>
  <c r="CD765" i="48"/>
  <c r="BE766" i="48"/>
  <c r="CP770" i="48"/>
  <c r="BO771" i="48"/>
  <c r="CI653" i="48"/>
  <c r="BT300" i="48"/>
  <c r="BT493" i="48"/>
  <c r="CI526" i="48"/>
  <c r="CI542" i="48"/>
  <c r="BT565" i="48"/>
  <c r="BJ568" i="48"/>
  <c r="CD568" i="48"/>
  <c r="CP570" i="48"/>
  <c r="CI572" i="48"/>
  <c r="CD574" i="48"/>
  <c r="BE576" i="48"/>
  <c r="BT584" i="48"/>
  <c r="CI586" i="48"/>
  <c r="CD587" i="48"/>
  <c r="CI597" i="48"/>
  <c r="CP601" i="48"/>
  <c r="BY607" i="48"/>
  <c r="BT617" i="48"/>
  <c r="CI619" i="48"/>
  <c r="CD621" i="48"/>
  <c r="BO643" i="48"/>
  <c r="CI643" i="48"/>
  <c r="BO648" i="48"/>
  <c r="BJ650" i="48"/>
  <c r="BY652" i="48"/>
  <c r="CP657" i="48"/>
  <c r="CD667" i="48"/>
  <c r="BY685" i="48"/>
  <c r="BT687" i="48"/>
  <c r="CP687" i="48"/>
  <c r="CI688" i="48"/>
  <c r="CI723" i="48"/>
  <c r="CD730" i="48"/>
  <c r="BY737" i="48"/>
  <c r="CI738" i="48"/>
  <c r="CP741" i="48"/>
  <c r="CD742" i="48"/>
  <c r="CP745" i="48"/>
  <c r="BO746" i="48"/>
  <c r="BO749" i="48"/>
  <c r="BJ763" i="48"/>
  <c r="BT764" i="48"/>
  <c r="BE770" i="48"/>
  <c r="CI771" i="48"/>
  <c r="CP774" i="48"/>
  <c r="BO775" i="48"/>
  <c r="BJ776" i="48"/>
  <c r="BE573" i="48"/>
  <c r="CI608" i="48"/>
  <c r="BJ647" i="48"/>
  <c r="BO673" i="48"/>
  <c r="BE694" i="48"/>
  <c r="BT696" i="48"/>
  <c r="BE732" i="48"/>
  <c r="BE739" i="48"/>
  <c r="CP758" i="48"/>
  <c r="BO767" i="48"/>
  <c r="BE772" i="48"/>
  <c r="CD297" i="48"/>
  <c r="CD538" i="48"/>
  <c r="BT566" i="48"/>
  <c r="CI574" i="48"/>
  <c r="CP578" i="48"/>
  <c r="BJ581" i="48"/>
  <c r="BY583" i="48"/>
  <c r="CI587" i="48"/>
  <c r="BO605" i="48"/>
  <c r="BJ615" i="48"/>
  <c r="BJ661" i="48"/>
  <c r="BT664" i="48"/>
  <c r="CD672" i="48"/>
  <c r="BT682" i="48"/>
  <c r="BJ685" i="48"/>
  <c r="BT775" i="48"/>
  <c r="BO679" i="48"/>
  <c r="CP683" i="48"/>
  <c r="BJ686" i="48"/>
  <c r="CD686" i="48"/>
  <c r="BE691" i="48"/>
  <c r="BO693" i="48"/>
  <c r="CI693" i="48"/>
  <c r="BE697" i="48"/>
  <c r="BY697" i="48"/>
  <c r="CD724" i="48"/>
  <c r="BT725" i="48"/>
  <c r="CD726" i="48"/>
  <c r="BT727" i="48"/>
  <c r="BT729" i="48"/>
  <c r="CI731" i="48"/>
  <c r="BY732" i="48"/>
  <c r="BO733" i="48"/>
  <c r="BY734" i="48"/>
  <c r="BO735" i="48"/>
  <c r="BE736" i="48"/>
  <c r="BY745" i="48"/>
  <c r="BE747" i="48"/>
  <c r="BT749" i="48"/>
  <c r="CD750" i="48"/>
  <c r="BJ752" i="48"/>
  <c r="CI753" i="48"/>
  <c r="BO755" i="48"/>
  <c r="BE756" i="48"/>
  <c r="BE758" i="48"/>
  <c r="CP760" i="48"/>
  <c r="CD761" i="48"/>
  <c r="BE762" i="48"/>
  <c r="CP762" i="48"/>
  <c r="BO763" i="48"/>
  <c r="BE764" i="48"/>
  <c r="BO765" i="48"/>
  <c r="BY766" i="48"/>
  <c r="CI767" i="48"/>
  <c r="BJ772" i="48"/>
  <c r="CI778" i="48"/>
  <c r="BT620" i="48"/>
  <c r="BT647" i="48"/>
  <c r="BT648" i="48"/>
  <c r="BJ651" i="48"/>
  <c r="CP661" i="48"/>
  <c r="BO663" i="48"/>
  <c r="CI663" i="48"/>
  <c r="CD665" i="48"/>
  <c r="BE667" i="48"/>
  <c r="BY667" i="48"/>
  <c r="BE672" i="48"/>
  <c r="CP673" i="48"/>
  <c r="CI674" i="48"/>
  <c r="BJ675" i="48"/>
  <c r="BO680" i="48"/>
  <c r="BE683" i="48"/>
  <c r="BO685" i="48"/>
  <c r="CI685" i="48"/>
  <c r="BY687" i="48"/>
  <c r="BT692" i="48"/>
  <c r="CP692" i="48"/>
  <c r="CI694" i="48"/>
  <c r="BJ696" i="48"/>
  <c r="CD696" i="48"/>
  <c r="BE698" i="48"/>
  <c r="BT699" i="48"/>
  <c r="BY725" i="48"/>
  <c r="CP725" i="48"/>
  <c r="CI726" i="48"/>
  <c r="CP727" i="48"/>
  <c r="BO728" i="48"/>
  <c r="BJ732" i="48"/>
  <c r="CD732" i="48"/>
  <c r="CI733" i="48"/>
  <c r="BT735" i="48"/>
  <c r="CI735" i="48"/>
  <c r="BO737" i="48"/>
  <c r="BJ738" i="48"/>
  <c r="BY738" i="48"/>
  <c r="BJ741" i="48"/>
  <c r="CI746" i="48"/>
  <c r="BO748" i="48"/>
  <c r="BE751" i="48"/>
  <c r="BT753" i="48"/>
  <c r="CP753" i="48"/>
  <c r="BT755" i="48"/>
  <c r="CI755" i="48"/>
  <c r="BY756" i="48"/>
  <c r="BO757" i="48"/>
  <c r="BJ758" i="48"/>
  <c r="BY758" i="48"/>
  <c r="BO759" i="48"/>
  <c r="BE760" i="48"/>
  <c r="BO761" i="48"/>
  <c r="BJ762" i="48"/>
  <c r="BY762" i="48"/>
  <c r="BT763" i="48"/>
  <c r="CI763" i="48"/>
  <c r="CD764" i="48"/>
  <c r="BJ768" i="48"/>
  <c r="CP769" i="48"/>
  <c r="BE775" i="48"/>
  <c r="BO776" i="48"/>
  <c r="BY777" i="48"/>
  <c r="BE678" i="48"/>
  <c r="BY678" i="48"/>
  <c r="CP685" i="48"/>
  <c r="BT686" i="48"/>
  <c r="CP689" i="48"/>
  <c r="CP694" i="48"/>
  <c r="CI696" i="48"/>
  <c r="BE699" i="48"/>
  <c r="CI730" i="48"/>
  <c r="BO732" i="48"/>
  <c r="BE735" i="48"/>
  <c r="BT737" i="48"/>
  <c r="CP737" i="48"/>
  <c r="BT739" i="48"/>
  <c r="CI739" i="48"/>
  <c r="BY740" i="48"/>
  <c r="BO741" i="48"/>
  <c r="BJ742" i="48"/>
  <c r="BY742" i="48"/>
  <c r="BO743" i="48"/>
  <c r="BE744" i="48"/>
  <c r="BY753" i="48"/>
  <c r="BE755" i="48"/>
  <c r="BT757" i="48"/>
  <c r="CP757" i="48"/>
  <c r="CD758" i="48"/>
  <c r="BJ760" i="48"/>
  <c r="CP761" i="48"/>
  <c r="CI774" i="48"/>
  <c r="BJ775" i="48"/>
  <c r="BT776" i="48"/>
  <c r="CD777" i="48"/>
  <c r="BE778" i="48"/>
  <c r="CD739" i="48"/>
  <c r="CD747" i="48"/>
  <c r="CD755" i="48"/>
  <c r="CI777" i="48"/>
  <c r="CI721" i="48"/>
  <c r="BO723" i="48"/>
  <c r="BJ725" i="48"/>
  <c r="CI729" i="48"/>
  <c r="BO731" i="48"/>
  <c r="BJ733" i="48"/>
  <c r="BY760" i="48"/>
  <c r="CP724" i="48"/>
  <c r="BT726" i="48"/>
  <c r="CP732" i="48"/>
  <c r="BT734" i="48"/>
  <c r="CP740" i="48"/>
  <c r="BT742" i="48"/>
  <c r="CP748" i="48"/>
  <c r="BT750" i="48"/>
  <c r="CP756" i="48"/>
  <c r="BT758" i="48"/>
  <c r="BT722" i="48"/>
  <c r="CP728" i="48"/>
  <c r="BT730" i="48"/>
  <c r="CP736" i="48"/>
  <c r="BT738" i="48"/>
  <c r="CP744" i="48"/>
  <c r="BT746" i="48"/>
  <c r="CP752" i="48"/>
  <c r="BT754" i="48"/>
  <c r="BY764" i="48"/>
  <c r="BY768" i="48"/>
  <c r="BY772" i="48"/>
  <c r="BY776" i="48"/>
  <c r="BE722" i="48"/>
  <c r="BY728" i="48"/>
  <c r="BE730" i="48"/>
  <c r="BY736" i="48"/>
  <c r="BE738" i="48"/>
  <c r="BY744" i="48"/>
  <c r="BE746" i="48"/>
  <c r="BY752" i="48"/>
  <c r="BE754" i="48"/>
  <c r="CI761" i="48"/>
  <c r="CI765" i="48"/>
  <c r="CI769" i="48"/>
  <c r="CI773" i="48"/>
  <c r="CD723" i="48"/>
  <c r="CD731" i="48"/>
  <c r="CD727" i="48"/>
  <c r="CD735" i="48"/>
  <c r="CD743" i="48"/>
  <c r="CD751" i="48"/>
  <c r="CD759" i="48"/>
  <c r="BJ761" i="48"/>
  <c r="BT762" i="48"/>
  <c r="CD763" i="48"/>
  <c r="BJ765" i="48"/>
  <c r="BT766" i="48"/>
  <c r="CD767" i="48"/>
  <c r="BJ769" i="48"/>
  <c r="BT770" i="48"/>
  <c r="CD771" i="48"/>
  <c r="BJ773" i="48"/>
  <c r="BT774" i="48"/>
  <c r="CD775" i="48"/>
  <c r="BJ777" i="48"/>
  <c r="BT778" i="48"/>
  <c r="CD429" i="48"/>
  <c r="CI494" i="48"/>
  <c r="BT508" i="48"/>
  <c r="CP508" i="48"/>
  <c r="BJ533" i="48"/>
  <c r="BE535" i="48"/>
  <c r="CI566" i="48"/>
  <c r="CD582" i="48"/>
  <c r="BO600" i="48"/>
  <c r="CI650" i="48"/>
  <c r="CP662" i="48"/>
  <c r="CD668" i="48"/>
  <c r="BY669" i="48"/>
  <c r="CI673" i="48"/>
  <c r="BT676" i="48"/>
  <c r="BO677" i="48"/>
  <c r="BJ678" i="48"/>
  <c r="CD678" i="48"/>
  <c r="BE679" i="48"/>
  <c r="BO684" i="48"/>
  <c r="BE690" i="48"/>
  <c r="BO339" i="48"/>
  <c r="CD348" i="48"/>
  <c r="CD528" i="48"/>
  <c r="BY536" i="48"/>
  <c r="CP544" i="48"/>
  <c r="CD571" i="48"/>
  <c r="BE587" i="48"/>
  <c r="CI620" i="48"/>
  <c r="CP646" i="48"/>
  <c r="CD652" i="48"/>
  <c r="BY653" i="48"/>
  <c r="CI660" i="48"/>
  <c r="CI300" i="48"/>
  <c r="BO372" i="48"/>
  <c r="CD415" i="48"/>
  <c r="CP427" i="48"/>
  <c r="CD438" i="48"/>
  <c r="AW488" i="48"/>
  <c r="BY500" i="48"/>
  <c r="BO512" i="48"/>
  <c r="CI533" i="48"/>
  <c r="CD572" i="48"/>
  <c r="BO574" i="48"/>
  <c r="BO582" i="48"/>
  <c r="CI582" i="48"/>
  <c r="CP584" i="48"/>
  <c r="BO586" i="48"/>
  <c r="BT600" i="48"/>
  <c r="BE603" i="48"/>
  <c r="BY603" i="48"/>
  <c r="BT605" i="48"/>
  <c r="BE618" i="48"/>
  <c r="CI644" i="48"/>
  <c r="BY646" i="48"/>
  <c r="BE649" i="48"/>
  <c r="BY649" i="48"/>
  <c r="BO651" i="48"/>
  <c r="CI651" i="48"/>
  <c r="BY659" i="48"/>
  <c r="BO668" i="48"/>
  <c r="BO671" i="48"/>
  <c r="CI671" i="48"/>
  <c r="BO682" i="48"/>
  <c r="CI682" i="48"/>
  <c r="BJ690" i="48"/>
  <c r="BT695" i="48"/>
  <c r="CP695" i="48"/>
  <c r="CI339" i="48"/>
  <c r="CD512" i="48"/>
  <c r="BT530" i="48"/>
  <c r="BY565" i="48"/>
  <c r="BO566" i="48"/>
  <c r="CI503" i="48"/>
  <c r="BY665" i="48"/>
  <c r="BY672" i="48"/>
  <c r="CI677" i="48"/>
  <c r="BJ229" i="48"/>
  <c r="CP259" i="48"/>
  <c r="BY273" i="48"/>
  <c r="BY361" i="48"/>
  <c r="CP421" i="48"/>
  <c r="BJ433" i="48"/>
  <c r="BT458" i="48"/>
  <c r="BJ462" i="48"/>
  <c r="BJ492" i="48"/>
  <c r="BY493" i="48"/>
  <c r="BJ500" i="48"/>
  <c r="CI505" i="48"/>
  <c r="BJ508" i="48"/>
  <c r="BT519" i="48"/>
  <c r="CI521" i="48"/>
  <c r="BJ524" i="48"/>
  <c r="CP527" i="48"/>
  <c r="CD530" i="48"/>
  <c r="BT533" i="48"/>
  <c r="BY566" i="48"/>
  <c r="CI568" i="48"/>
  <c r="BO569" i="48"/>
  <c r="BT574" i="48"/>
  <c r="CI575" i="48"/>
  <c r="BT578" i="48"/>
  <c r="BY588" i="48"/>
  <c r="BY592" i="48"/>
  <c r="CI594" i="48"/>
  <c r="BO595" i="48"/>
  <c r="CI598" i="48"/>
  <c r="CP600" i="48"/>
  <c r="BT614" i="48"/>
  <c r="BO615" i="48"/>
  <c r="BJ617" i="48"/>
  <c r="CD617" i="48"/>
  <c r="BY643" i="48"/>
  <c r="BO652" i="48"/>
  <c r="BO655" i="48"/>
  <c r="CI655" i="48"/>
  <c r="BT660" i="48"/>
  <c r="BJ670" i="48"/>
  <c r="BE681" i="48"/>
  <c r="BY681" i="48"/>
  <c r="CP688" i="48"/>
  <c r="BO700" i="48"/>
  <c r="CP337" i="48"/>
  <c r="BT425" i="48"/>
  <c r="BY523" i="48"/>
  <c r="CI532" i="48"/>
  <c r="BJ541" i="48"/>
  <c r="BJ575" i="48"/>
  <c r="BO578" i="48"/>
  <c r="BT604" i="48"/>
  <c r="AW489" i="48"/>
  <c r="BT644" i="48"/>
  <c r="BJ654" i="48"/>
  <c r="BJ659" i="48"/>
  <c r="BY663" i="48"/>
  <c r="CD670" i="48"/>
  <c r="BO675" i="48"/>
  <c r="CD687" i="48"/>
  <c r="BJ694" i="48"/>
  <c r="CD694" i="48"/>
  <c r="BE367" i="48"/>
  <c r="BE499" i="48"/>
  <c r="CP501" i="48"/>
  <c r="BJ505" i="48"/>
  <c r="BE507" i="48"/>
  <c r="CI578" i="48"/>
  <c r="BY662" i="48"/>
  <c r="BE665" i="48"/>
  <c r="BO667" i="48"/>
  <c r="CD700" i="48"/>
  <c r="CI447" i="48"/>
  <c r="BT452" i="48"/>
  <c r="BO454" i="48"/>
  <c r="BE495" i="48"/>
  <c r="CP513" i="48"/>
  <c r="CP541" i="48"/>
  <c r="BT568" i="48"/>
  <c r="BT571" i="48"/>
  <c r="CP571" i="48"/>
  <c r="BJ573" i="48"/>
  <c r="BJ592" i="48"/>
  <c r="CP594" i="48"/>
  <c r="BT598" i="48"/>
  <c r="CP598" i="48"/>
  <c r="BJ612" i="48"/>
  <c r="BY423" i="48"/>
  <c r="BO371" i="48"/>
  <c r="BT418" i="48"/>
  <c r="CI420" i="48"/>
  <c r="CD422" i="48"/>
  <c r="CI667" i="48"/>
  <c r="CP681" i="48"/>
  <c r="BO696" i="48"/>
  <c r="BO231" i="48"/>
  <c r="CD259" i="48"/>
  <c r="BE285" i="48"/>
  <c r="CD347" i="48"/>
  <c r="CP351" i="48"/>
  <c r="BE414" i="48"/>
  <c r="BO418" i="48"/>
  <c r="CD420" i="48"/>
  <c r="BO426" i="48"/>
  <c r="BE429" i="48"/>
  <c r="CP431" i="48"/>
  <c r="CP499" i="48"/>
  <c r="BJ510" i="48"/>
  <c r="BY513" i="48"/>
  <c r="BT514" i="48"/>
  <c r="BO516" i="48"/>
  <c r="BO524" i="48"/>
  <c r="BE540" i="48"/>
  <c r="BY567" i="48"/>
  <c r="BE568" i="48"/>
  <c r="BE586" i="48"/>
  <c r="BO587" i="48"/>
  <c r="BO588" i="48"/>
  <c r="BJ589" i="48"/>
  <c r="BE590" i="48"/>
  <c r="BY590" i="48"/>
  <c r="BO591" i="48"/>
  <c r="BO592" i="48"/>
  <c r="BE594" i="48"/>
  <c r="BY594" i="48"/>
  <c r="BT595" i="48"/>
  <c r="CP595" i="48"/>
  <c r="BE608" i="48"/>
  <c r="BT609" i="48"/>
  <c r="BO611" i="48"/>
  <c r="CD613" i="48"/>
  <c r="BE622" i="48"/>
  <c r="BY622" i="48"/>
  <c r="CD650" i="48"/>
  <c r="BE651" i="48"/>
  <c r="CP658" i="48"/>
  <c r="BT662" i="48"/>
  <c r="BJ663" i="48"/>
  <c r="BT669" i="48"/>
  <c r="CP669" i="48"/>
  <c r="CP672" i="48"/>
  <c r="BT679" i="48"/>
  <c r="CP679" i="48"/>
  <c r="CD684" i="48"/>
  <c r="CD691" i="48"/>
  <c r="BO698" i="48"/>
  <c r="CI698" i="48"/>
  <c r="BO606" i="48"/>
  <c r="BE609" i="48"/>
  <c r="BE614" i="48"/>
  <c r="BE644" i="48"/>
  <c r="BE646" i="48"/>
  <c r="BT651" i="48"/>
  <c r="BE653" i="48"/>
  <c r="BY656" i="48"/>
  <c r="CI657" i="48"/>
  <c r="BE660" i="48"/>
  <c r="BE662" i="48"/>
  <c r="BT667" i="48"/>
  <c r="BE669" i="48"/>
  <c r="BT673" i="48"/>
  <c r="CI675" i="48"/>
  <c r="BY676" i="48"/>
  <c r="BT677" i="48"/>
  <c r="CP686" i="48"/>
  <c r="BY688" i="48"/>
  <c r="CI689" i="48"/>
  <c r="CI691" i="48"/>
  <c r="BY692" i="48"/>
  <c r="BT693" i="48"/>
  <c r="CP539" i="48"/>
  <c r="BJ567" i="48"/>
  <c r="BE569" i="48"/>
  <c r="BT572" i="48"/>
  <c r="BO573" i="48"/>
  <c r="BE575" i="48"/>
  <c r="CP575" i="48"/>
  <c r="BO580" i="48"/>
  <c r="CD583" i="48"/>
  <c r="CD594" i="48"/>
  <c r="BE595" i="48"/>
  <c r="BY595" i="48"/>
  <c r="BE596" i="48"/>
  <c r="BE598" i="48"/>
  <c r="BO599" i="48"/>
  <c r="CI599" i="48"/>
  <c r="BJ603" i="48"/>
  <c r="CP605" i="48"/>
  <c r="BJ608" i="48"/>
  <c r="CD608" i="48"/>
  <c r="CI621" i="48"/>
  <c r="BY644" i="48"/>
  <c r="CI645" i="48"/>
  <c r="CI648" i="48"/>
  <c r="BJ653" i="48"/>
  <c r="BT654" i="48"/>
  <c r="BT655" i="48"/>
  <c r="BT657" i="48"/>
  <c r="BJ658" i="48"/>
  <c r="BY660" i="48"/>
  <c r="CI661" i="48"/>
  <c r="CI664" i="48"/>
  <c r="BJ669" i="48"/>
  <c r="BT670" i="48"/>
  <c r="BT671" i="48"/>
  <c r="CD674" i="48"/>
  <c r="BJ676" i="48"/>
  <c r="CP677" i="48"/>
  <c r="BY679" i="48"/>
  <c r="CI680" i="48"/>
  <c r="CD683" i="48"/>
  <c r="CP684" i="48"/>
  <c r="CD685" i="48"/>
  <c r="BE686" i="48"/>
  <c r="BY686" i="48"/>
  <c r="BO687" i="48"/>
  <c r="BJ688" i="48"/>
  <c r="BT689" i="48"/>
  <c r="CD690" i="48"/>
  <c r="BT698" i="48"/>
  <c r="BE572" i="48"/>
  <c r="CI583" i="48"/>
  <c r="BO594" i="48"/>
  <c r="CD595" i="48"/>
  <c r="BO597" i="48"/>
  <c r="CI603" i="48"/>
  <c r="CI613" i="48"/>
  <c r="BE620" i="48"/>
  <c r="CP648" i="48"/>
  <c r="CP664" i="48"/>
  <c r="BT678" i="48"/>
  <c r="CD679" i="48"/>
  <c r="CP680" i="48"/>
  <c r="BY682" i="48"/>
  <c r="BO690" i="48"/>
  <c r="BT694" i="48"/>
  <c r="CD695" i="48"/>
  <c r="CP696" i="48"/>
  <c r="BY698" i="48"/>
  <c r="BO699" i="48"/>
  <c r="CP700" i="48"/>
  <c r="CP602" i="48"/>
  <c r="CI604" i="48"/>
  <c r="CI609" i="48"/>
  <c r="BY612" i="48"/>
  <c r="BO614" i="48"/>
  <c r="CD615" i="48"/>
  <c r="BY616" i="48"/>
  <c r="BT643" i="48"/>
  <c r="BE645" i="48"/>
  <c r="BY648" i="48"/>
  <c r="CI649" i="48"/>
  <c r="BE652" i="48"/>
  <c r="BE654" i="48"/>
  <c r="CD655" i="48"/>
  <c r="BJ657" i="48"/>
  <c r="BT658" i="48"/>
  <c r="BT659" i="48"/>
  <c r="BE661" i="48"/>
  <c r="BY664" i="48"/>
  <c r="CI665" i="48"/>
  <c r="BE668" i="48"/>
  <c r="BE670" i="48"/>
  <c r="CD671" i="48"/>
  <c r="BT674" i="48"/>
  <c r="CP678" i="48"/>
  <c r="BY680" i="48"/>
  <c r="CI681" i="48"/>
  <c r="CI683" i="48"/>
  <c r="BY684" i="48"/>
  <c r="BT685" i="48"/>
  <c r="CI699" i="48"/>
  <c r="CD669" i="48"/>
  <c r="BE688" i="48"/>
  <c r="BO645" i="48"/>
  <c r="BO650" i="48"/>
  <c r="BO658" i="48"/>
  <c r="BO666" i="48"/>
  <c r="BT680" i="48"/>
  <c r="CI687" i="48"/>
  <c r="CD645" i="48"/>
  <c r="CD653" i="48"/>
  <c r="CD661" i="48"/>
  <c r="BO689" i="48"/>
  <c r="BO653" i="48"/>
  <c r="BO661" i="48"/>
  <c r="BO669" i="48"/>
  <c r="BE680" i="48"/>
  <c r="BO681" i="48"/>
  <c r="CP699" i="48"/>
  <c r="BT688" i="48"/>
  <c r="CI695" i="48"/>
  <c r="BO646" i="48"/>
  <c r="BO649" i="48"/>
  <c r="BO654" i="48"/>
  <c r="BO657" i="48"/>
  <c r="BO662" i="48"/>
  <c r="BO665" i="48"/>
  <c r="BO670" i="48"/>
  <c r="CI679" i="48"/>
  <c r="BE696" i="48"/>
  <c r="BO697" i="48"/>
  <c r="BY675" i="48"/>
  <c r="BE677" i="48"/>
  <c r="CD681" i="48"/>
  <c r="BY683" i="48"/>
  <c r="BE685" i="48"/>
  <c r="CD689" i="48"/>
  <c r="BY691" i="48"/>
  <c r="BE693" i="48"/>
  <c r="CD697" i="48"/>
  <c r="BY699" i="48"/>
  <c r="BJ644" i="48"/>
  <c r="BJ648" i="48"/>
  <c r="BJ652" i="48"/>
  <c r="BJ656" i="48"/>
  <c r="BJ660" i="48"/>
  <c r="BJ664" i="48"/>
  <c r="BJ668" i="48"/>
  <c r="BJ672" i="48"/>
  <c r="CP674" i="48"/>
  <c r="BJ683" i="48"/>
  <c r="BJ691" i="48"/>
  <c r="BJ699" i="48"/>
  <c r="CP643" i="48"/>
  <c r="CP647" i="48"/>
  <c r="CP651" i="48"/>
  <c r="CP655" i="48"/>
  <c r="CP659" i="48"/>
  <c r="CP663" i="48"/>
  <c r="CP667" i="48"/>
  <c r="CP671" i="48"/>
  <c r="CI676" i="48"/>
  <c r="BO678" i="48"/>
  <c r="CP682" i="48"/>
  <c r="CI684" i="48"/>
  <c r="BO686" i="48"/>
  <c r="CP690" i="48"/>
  <c r="CI692" i="48"/>
  <c r="BO694" i="48"/>
  <c r="CP698" i="48"/>
  <c r="CI700" i="48"/>
  <c r="CI672" i="48"/>
  <c r="BO674" i="48"/>
  <c r="BJ679" i="48"/>
  <c r="BJ687" i="48"/>
  <c r="BJ695" i="48"/>
  <c r="CD192" i="48"/>
  <c r="BT262" i="48"/>
  <c r="CD274" i="48"/>
  <c r="BY276" i="48"/>
  <c r="CI280" i="48"/>
  <c r="BE537" i="48"/>
  <c r="BY537" i="48"/>
  <c r="BO540" i="48"/>
  <c r="CD581" i="48"/>
  <c r="CD609" i="48"/>
  <c r="BY496" i="48"/>
  <c r="BJ523" i="48"/>
  <c r="CD523" i="48"/>
  <c r="BE525" i="48"/>
  <c r="BY525" i="48"/>
  <c r="CP526" i="48"/>
  <c r="BO528" i="48"/>
  <c r="CP532" i="48"/>
  <c r="CI534" i="48"/>
  <c r="BJ622" i="48"/>
  <c r="CD443" i="48"/>
  <c r="CI456" i="48"/>
  <c r="D491" i="48"/>
  <c r="D492" i="48" s="1"/>
  <c r="AW490" i="48"/>
  <c r="BY497" i="48"/>
  <c r="CD517" i="48"/>
  <c r="CD518" i="48"/>
  <c r="CP521" i="48"/>
  <c r="BY587" i="48"/>
  <c r="CI593" i="48"/>
  <c r="BY598" i="48"/>
  <c r="BY600" i="48"/>
  <c r="BJ607" i="48"/>
  <c r="BY260" i="48"/>
  <c r="BJ274" i="48"/>
  <c r="BE276" i="48"/>
  <c r="CI296" i="48"/>
  <c r="BY299" i="48"/>
  <c r="BY509" i="48"/>
  <c r="BO533" i="48"/>
  <c r="BO618" i="48"/>
  <c r="BJ464" i="48"/>
  <c r="CD500" i="48"/>
  <c r="BT419" i="48"/>
  <c r="CP419" i="48"/>
  <c r="BT426" i="48"/>
  <c r="CD430" i="48"/>
  <c r="BO436" i="48"/>
  <c r="CI436" i="48"/>
  <c r="BY439" i="48"/>
  <c r="BT515" i="48"/>
  <c r="CP613" i="48"/>
  <c r="BY458" i="48"/>
  <c r="BE531" i="48"/>
  <c r="CD573" i="48"/>
  <c r="BT582" i="48"/>
  <c r="CI590" i="48"/>
  <c r="BY110" i="48"/>
  <c r="CD132" i="48"/>
  <c r="BE134" i="48"/>
  <c r="BY134" i="48"/>
  <c r="BO138" i="48"/>
  <c r="CD140" i="48"/>
  <c r="CD183" i="48"/>
  <c r="BT187" i="48"/>
  <c r="BO302" i="48"/>
  <c r="CP380" i="48"/>
  <c r="BO414" i="48"/>
  <c r="BJ416" i="48"/>
  <c r="BT420" i="48"/>
  <c r="BO422" i="48"/>
  <c r="BE426" i="48"/>
  <c r="BT503" i="48"/>
  <c r="BO504" i="48"/>
  <c r="BJ506" i="48"/>
  <c r="BY507" i="48"/>
  <c r="BO511" i="48"/>
  <c r="CI511" i="48"/>
  <c r="BE515" i="48"/>
  <c r="CD540" i="48"/>
  <c r="CD566" i="48"/>
  <c r="CP572" i="48"/>
  <c r="BJ577" i="48"/>
  <c r="CD577" i="48"/>
  <c r="BT590" i="48"/>
  <c r="BJ346" i="48"/>
  <c r="BT358" i="48"/>
  <c r="BO360" i="48"/>
  <c r="BE379" i="48"/>
  <c r="BO383" i="48"/>
  <c r="CP435" i="48"/>
  <c r="BT440" i="48"/>
  <c r="BJ451" i="48"/>
  <c r="BE460" i="48"/>
  <c r="BT510" i="48"/>
  <c r="BE526" i="48"/>
  <c r="BY357" i="48"/>
  <c r="BJ378" i="48"/>
  <c r="BT414" i="48"/>
  <c r="BO416" i="48"/>
  <c r="CI416" i="48"/>
  <c r="BE427" i="48"/>
  <c r="BY427" i="48"/>
  <c r="CI430" i="48"/>
  <c r="BO450" i="48"/>
  <c r="BT463" i="48"/>
  <c r="CP463" i="48"/>
  <c r="CD466" i="48"/>
  <c r="BO495" i="48"/>
  <c r="CP498" i="48"/>
  <c r="BE503" i="48"/>
  <c r="CP505" i="48"/>
  <c r="CI512" i="48"/>
  <c r="BJ514" i="48"/>
  <c r="BY515" i="48"/>
  <c r="BJ525" i="48"/>
  <c r="CP528" i="48"/>
  <c r="D568" i="48"/>
  <c r="AW567" i="48"/>
  <c r="BY569" i="48"/>
  <c r="BO570" i="48"/>
  <c r="BO575" i="48"/>
  <c r="BO579" i="48"/>
  <c r="BJ580" i="48"/>
  <c r="CI581" i="48"/>
  <c r="BO583" i="48"/>
  <c r="BJ584" i="48"/>
  <c r="BT585" i="48"/>
  <c r="BJ588" i="48"/>
  <c r="CP590" i="48"/>
  <c r="CD592" i="48"/>
  <c r="BT597" i="48"/>
  <c r="BJ605" i="48"/>
  <c r="BT606" i="48"/>
  <c r="CP606" i="48"/>
  <c r="CD619" i="48"/>
  <c r="BY620" i="48"/>
  <c r="BT621" i="48"/>
  <c r="BO622" i="48"/>
  <c r="CD622" i="48"/>
  <c r="BT350" i="48"/>
  <c r="BE433" i="48"/>
  <c r="BO442" i="48"/>
  <c r="BE453" i="48"/>
  <c r="CP493" i="48"/>
  <c r="BO499" i="48"/>
  <c r="CI506" i="48"/>
  <c r="CI517" i="48"/>
  <c r="BJ519" i="48"/>
  <c r="BE521" i="48"/>
  <c r="CD579" i="48"/>
  <c r="CI612" i="48"/>
  <c r="CD284" i="48"/>
  <c r="BE294" i="48"/>
  <c r="CP303" i="48"/>
  <c r="CI305" i="48"/>
  <c r="BE302" i="48"/>
  <c r="CI354" i="48"/>
  <c r="BE366" i="48"/>
  <c r="CI369" i="48"/>
  <c r="CD379" i="48"/>
  <c r="CD387" i="48"/>
  <c r="BO417" i="48"/>
  <c r="CI417" i="48"/>
  <c r="CD426" i="48"/>
  <c r="BE440" i="48"/>
  <c r="BE448" i="48"/>
  <c r="BT449" i="48"/>
  <c r="CI451" i="48"/>
  <c r="BY455" i="48"/>
  <c r="CD492" i="48"/>
  <c r="BE498" i="48"/>
  <c r="BY498" i="48"/>
  <c r="BJ502" i="48"/>
  <c r="BE510" i="48"/>
  <c r="BY510" i="48"/>
  <c r="CI513" i="48"/>
  <c r="BO519" i="48"/>
  <c r="CI519" i="48"/>
  <c r="BJ521" i="48"/>
  <c r="BT523" i="48"/>
  <c r="CI524" i="48"/>
  <c r="BO530" i="48"/>
  <c r="CI530" i="48"/>
  <c r="BE539" i="48"/>
  <c r="BJ569" i="48"/>
  <c r="BT581" i="48"/>
  <c r="CD584" i="48"/>
  <c r="CD588" i="48"/>
  <c r="BE589" i="48"/>
  <c r="BE597" i="48"/>
  <c r="CD605" i="48"/>
  <c r="CP609" i="48"/>
  <c r="BE611" i="48"/>
  <c r="BY611" i="48"/>
  <c r="BT612" i="48"/>
  <c r="CP615" i="48"/>
  <c r="BO619" i="48"/>
  <c r="BJ620" i="48"/>
  <c r="CP576" i="48"/>
  <c r="BE578" i="48"/>
  <c r="BE582" i="48"/>
  <c r="BJ591" i="48"/>
  <c r="BE120" i="48"/>
  <c r="BY341" i="48"/>
  <c r="CD417" i="48"/>
  <c r="BE439" i="48"/>
  <c r="CD451" i="48"/>
  <c r="BT498" i="48"/>
  <c r="CD519" i="48"/>
  <c r="CD575" i="48"/>
  <c r="BY580" i="48"/>
  <c r="BY584" i="48"/>
  <c r="CI585" i="48"/>
  <c r="BY605" i="48"/>
  <c r="BT611" i="48"/>
  <c r="CD616" i="48"/>
  <c r="BE617" i="48"/>
  <c r="CP620" i="48"/>
  <c r="BT296" i="48"/>
  <c r="BJ122" i="48"/>
  <c r="CD301" i="48"/>
  <c r="BY336" i="48"/>
  <c r="BJ357" i="48"/>
  <c r="CP361" i="48"/>
  <c r="CP376" i="48"/>
  <c r="BE382" i="48"/>
  <c r="AW410" i="48"/>
  <c r="BY415" i="48"/>
  <c r="BT416" i="48"/>
  <c r="CP417" i="48"/>
  <c r="BJ421" i="48"/>
  <c r="BY422" i="48"/>
  <c r="CD427" i="48"/>
  <c r="BT430" i="48"/>
  <c r="CD434" i="48"/>
  <c r="CI438" i="48"/>
  <c r="CD439" i="48"/>
  <c r="BE442" i="48"/>
  <c r="BO446" i="48"/>
  <c r="BT451" i="48"/>
  <c r="CI452" i="48"/>
  <c r="BO453" i="48"/>
  <c r="BT457" i="48"/>
  <c r="CI459" i="48"/>
  <c r="CD461" i="48"/>
  <c r="BY463" i="48"/>
  <c r="BO466" i="48"/>
  <c r="CD569" i="48"/>
  <c r="BT583" i="48"/>
  <c r="BE585" i="48"/>
  <c r="BT591" i="48"/>
  <c r="CP591" i="48"/>
  <c r="CI592" i="48"/>
  <c r="CI596" i="48"/>
  <c r="BT602" i="48"/>
  <c r="CD603" i="48"/>
  <c r="CP604" i="48"/>
  <c r="BJ614" i="48"/>
  <c r="CD614" i="48"/>
  <c r="CP580" i="48"/>
  <c r="BJ598" i="48"/>
  <c r="CI606" i="48"/>
  <c r="BT608" i="48"/>
  <c r="BJ616" i="48"/>
  <c r="CI499" i="48"/>
  <c r="BE502" i="48"/>
  <c r="BY521" i="48"/>
  <c r="CD524" i="48"/>
  <c r="BY526" i="48"/>
  <c r="BO529" i="48"/>
  <c r="CI540" i="48"/>
  <c r="BJ542" i="48"/>
  <c r="CD570" i="48"/>
  <c r="BY576" i="48"/>
  <c r="CP611" i="48"/>
  <c r="BT303" i="48"/>
  <c r="BO105" i="48"/>
  <c r="CI105" i="48"/>
  <c r="BE109" i="48"/>
  <c r="CP111" i="48"/>
  <c r="BT119" i="48"/>
  <c r="BO129" i="48"/>
  <c r="BT143" i="48"/>
  <c r="BT276" i="48"/>
  <c r="BE290" i="48"/>
  <c r="BT292" i="48"/>
  <c r="CP340" i="48"/>
  <c r="CP347" i="48"/>
  <c r="BT386" i="48"/>
  <c r="BY416" i="48"/>
  <c r="CD428" i="48"/>
  <c r="BE430" i="48"/>
  <c r="CI461" i="48"/>
  <c r="CD494" i="48"/>
  <c r="BE524" i="48"/>
  <c r="BT525" i="48"/>
  <c r="CP531" i="48"/>
  <c r="BY573" i="48"/>
  <c r="BE579" i="48"/>
  <c r="BE583" i="48"/>
  <c r="BT587" i="48"/>
  <c r="CP587" i="48"/>
  <c r="CI588" i="48"/>
  <c r="BT596" i="48"/>
  <c r="BE600" i="48"/>
  <c r="BJ601" i="48"/>
  <c r="BE602" i="48"/>
  <c r="BY602" i="48"/>
  <c r="BY609" i="48"/>
  <c r="CI610" i="48"/>
  <c r="BJ611" i="48"/>
  <c r="BY615" i="48"/>
  <c r="CD618" i="48"/>
  <c r="BE533" i="48"/>
  <c r="BY533" i="48"/>
  <c r="CP534" i="48"/>
  <c r="BY544" i="48"/>
  <c r="BJ565" i="48"/>
  <c r="AW566" i="48"/>
  <c r="CD567" i="48"/>
  <c r="CP568" i="48"/>
  <c r="BO571" i="48"/>
  <c r="BY572" i="48"/>
  <c r="BJ576" i="48"/>
  <c r="BT579" i="48"/>
  <c r="CD580" i="48"/>
  <c r="CP583" i="48"/>
  <c r="BY593" i="48"/>
  <c r="CD598" i="48"/>
  <c r="BJ600" i="48"/>
  <c r="CI601" i="48"/>
  <c r="BO603" i="48"/>
  <c r="BY604" i="48"/>
  <c r="BE606" i="48"/>
  <c r="CD607" i="48"/>
  <c r="BJ609" i="48"/>
  <c r="BT610" i="48"/>
  <c r="BY613" i="48"/>
  <c r="CI614" i="48"/>
  <c r="BO616" i="48"/>
  <c r="BT619" i="48"/>
  <c r="BY621" i="48"/>
  <c r="BJ493" i="48"/>
  <c r="BE494" i="48"/>
  <c r="BY494" i="48"/>
  <c r="BO496" i="48"/>
  <c r="CD497" i="48"/>
  <c r="CD498" i="48"/>
  <c r="BT500" i="48"/>
  <c r="CI501" i="48"/>
  <c r="CD503" i="48"/>
  <c r="BO508" i="48"/>
  <c r="CD509" i="48"/>
  <c r="BT513" i="48"/>
  <c r="BO514" i="48"/>
  <c r="CI514" i="48"/>
  <c r="BJ516" i="48"/>
  <c r="BT518" i="48"/>
  <c r="BO520" i="48"/>
  <c r="BJ522" i="48"/>
  <c r="BY528" i="48"/>
  <c r="CP529" i="48"/>
  <c r="CD532" i="48"/>
  <c r="BO537" i="48"/>
  <c r="BY539" i="48"/>
  <c r="BT541" i="48"/>
  <c r="BJ544" i="48"/>
  <c r="BO565" i="48"/>
  <c r="BO567" i="48"/>
  <c r="CI567" i="48"/>
  <c r="BY568" i="48"/>
  <c r="BJ572" i="48"/>
  <c r="BT575" i="48"/>
  <c r="BO576" i="48"/>
  <c r="CD576" i="48"/>
  <c r="CP579" i="48"/>
  <c r="BY582" i="48"/>
  <c r="BY589" i="48"/>
  <c r="BE592" i="48"/>
  <c r="BJ593" i="48"/>
  <c r="CI595" i="48"/>
  <c r="CP597" i="48"/>
  <c r="CD600" i="48"/>
  <c r="BT601" i="48"/>
  <c r="BJ604" i="48"/>
  <c r="CI605" i="48"/>
  <c r="BO607" i="48"/>
  <c r="CI607" i="48"/>
  <c r="CP608" i="48"/>
  <c r="BO609" i="48"/>
  <c r="BE610" i="48"/>
  <c r="BY610" i="48"/>
  <c r="BE612" i="48"/>
  <c r="BJ613" i="48"/>
  <c r="BY617" i="48"/>
  <c r="BE619" i="48"/>
  <c r="CP619" i="48"/>
  <c r="CD534" i="48"/>
  <c r="BO572" i="48"/>
  <c r="BY578" i="48"/>
  <c r="BE588" i="48"/>
  <c r="BO593" i="48"/>
  <c r="BO613" i="48"/>
  <c r="CI618" i="48"/>
  <c r="BJ621" i="48"/>
  <c r="BT622" i="48"/>
  <c r="BJ540" i="48"/>
  <c r="BO568" i="48"/>
  <c r="BY574" i="48"/>
  <c r="BE584" i="48"/>
  <c r="BO589" i="48"/>
  <c r="CI591" i="48"/>
  <c r="CI611" i="48"/>
  <c r="BY614" i="48"/>
  <c r="BE616" i="48"/>
  <c r="BO621" i="48"/>
  <c r="BE621" i="48"/>
  <c r="CP621" i="48"/>
  <c r="CP569" i="48"/>
  <c r="CP573" i="48"/>
  <c r="CP577" i="48"/>
  <c r="CP581" i="48"/>
  <c r="CP585" i="48"/>
  <c r="CP589" i="48"/>
  <c r="CP593" i="48"/>
  <c r="BO596" i="48"/>
  <c r="CD596" i="48"/>
  <c r="BE599" i="48"/>
  <c r="BT599" i="48"/>
  <c r="BJ602" i="48"/>
  <c r="BO604" i="48"/>
  <c r="CD604" i="48"/>
  <c r="BE607" i="48"/>
  <c r="BT607" i="48"/>
  <c r="BJ610" i="48"/>
  <c r="BO612" i="48"/>
  <c r="CD612" i="48"/>
  <c r="BE615" i="48"/>
  <c r="BT615" i="48"/>
  <c r="BJ618" i="48"/>
  <c r="BO620" i="48"/>
  <c r="CD620" i="48"/>
  <c r="CP617" i="48"/>
  <c r="CI622" i="48"/>
  <c r="BJ566" i="48"/>
  <c r="BJ578" i="48"/>
  <c r="BJ582" i="48"/>
  <c r="BJ590" i="48"/>
  <c r="CP565" i="48"/>
  <c r="BJ570" i="48"/>
  <c r="BJ574" i="48"/>
  <c r="BJ586" i="48"/>
  <c r="BJ594" i="48"/>
  <c r="BT289" i="48"/>
  <c r="BO291" i="48"/>
  <c r="BY446" i="48"/>
  <c r="CP453" i="48"/>
  <c r="CI492" i="48"/>
  <c r="BO500" i="48"/>
  <c r="CI509" i="48"/>
  <c r="BT527" i="48"/>
  <c r="CP364" i="48"/>
  <c r="CI372" i="48"/>
  <c r="BO493" i="48"/>
  <c r="BJ494" i="48"/>
  <c r="BO497" i="48"/>
  <c r="BJ498" i="48"/>
  <c r="BT499" i="48"/>
  <c r="BY508" i="48"/>
  <c r="CI510" i="48"/>
  <c r="BJ526" i="48"/>
  <c r="BJ349" i="48"/>
  <c r="CD368" i="48"/>
  <c r="CD277" i="48"/>
  <c r="BO259" i="48"/>
  <c r="CP281" i="48"/>
  <c r="CI291" i="48"/>
  <c r="BT453" i="48"/>
  <c r="BT364" i="48"/>
  <c r="BT371" i="48"/>
  <c r="BE441" i="48"/>
  <c r="BJ419" i="48"/>
  <c r="CI431" i="48"/>
  <c r="BY434" i="48"/>
  <c r="BE438" i="48"/>
  <c r="CP443" i="48"/>
  <c r="BY447" i="48"/>
  <c r="BT492" i="48"/>
  <c r="CD536" i="48"/>
  <c r="CP121" i="48"/>
  <c r="BO146" i="48"/>
  <c r="CD208" i="48"/>
  <c r="BJ215" i="48"/>
  <c r="CD215" i="48"/>
  <c r="CD231" i="48"/>
  <c r="CI263" i="48"/>
  <c r="BT269" i="48"/>
  <c r="BJ272" i="48"/>
  <c r="BE305" i="48"/>
  <c r="BY337" i="48"/>
  <c r="BT354" i="48"/>
  <c r="CI356" i="48"/>
  <c r="CI360" i="48"/>
  <c r="BE371" i="48"/>
  <c r="CD414" i="48"/>
  <c r="BE416" i="48"/>
  <c r="BE421" i="48"/>
  <c r="BT423" i="48"/>
  <c r="BJ426" i="48"/>
  <c r="BJ428" i="48"/>
  <c r="BT431" i="48"/>
  <c r="BE435" i="48"/>
  <c r="BY435" i="48"/>
  <c r="CP436" i="48"/>
  <c r="BJ438" i="48"/>
  <c r="CD441" i="48"/>
  <c r="BJ442" i="48"/>
  <c r="BY443" i="48"/>
  <c r="BO445" i="48"/>
  <c r="BO457" i="48"/>
  <c r="BY505" i="48"/>
  <c r="BE519" i="48"/>
  <c r="BO535" i="48"/>
  <c r="BY279" i="48"/>
  <c r="CP289" i="48"/>
  <c r="BO379" i="48"/>
  <c r="BT378" i="48"/>
  <c r="CI448" i="48"/>
  <c r="CI381" i="48"/>
  <c r="BY442" i="48"/>
  <c r="BE447" i="48"/>
  <c r="CP492" i="48"/>
  <c r="CP496" i="48"/>
  <c r="BJ507" i="48"/>
  <c r="CD507" i="48"/>
  <c r="CI520" i="48"/>
  <c r="BT538" i="48"/>
  <c r="BO543" i="48"/>
  <c r="BE152" i="48"/>
  <c r="CI230" i="48"/>
  <c r="CD282" i="48"/>
  <c r="BE309" i="48"/>
  <c r="BJ351" i="48"/>
  <c r="CD351" i="48"/>
  <c r="BJ352" i="48"/>
  <c r="CD357" i="48"/>
  <c r="D413" i="48"/>
  <c r="AW412" i="48"/>
  <c r="CD416" i="48"/>
  <c r="BE417" i="48"/>
  <c r="CI428" i="48"/>
  <c r="BY436" i="48"/>
  <c r="BO502" i="48"/>
  <c r="CI502" i="48"/>
  <c r="BT516" i="48"/>
  <c r="CP516" i="48"/>
  <c r="BJ518" i="48"/>
  <c r="BE534" i="48"/>
  <c r="BY534" i="48"/>
  <c r="BO536" i="48"/>
  <c r="CD188" i="48"/>
  <c r="CD285" i="48"/>
  <c r="BT363" i="48"/>
  <c r="CD544" i="48"/>
  <c r="BO347" i="48"/>
  <c r="BJ361" i="48"/>
  <c r="CD383" i="48"/>
  <c r="BT387" i="48"/>
  <c r="CI418" i="48"/>
  <c r="CD293" i="48"/>
  <c r="CP377" i="48"/>
  <c r="CI366" i="48"/>
  <c r="BE425" i="48"/>
  <c r="BJ103" i="48"/>
  <c r="BE105" i="48"/>
  <c r="BY106" i="48"/>
  <c r="CD111" i="48"/>
  <c r="BE113" i="48"/>
  <c r="BE114" i="48"/>
  <c r="BT190" i="48"/>
  <c r="CD195" i="48"/>
  <c r="BE261" i="48"/>
  <c r="BJ267" i="48"/>
  <c r="BE269" i="48"/>
  <c r="BT271" i="48"/>
  <c r="CP271" i="48"/>
  <c r="BO273" i="48"/>
  <c r="CI273" i="48"/>
  <c r="BE301" i="48"/>
  <c r="BY424" i="48"/>
  <c r="BE450" i="48"/>
  <c r="CP451" i="48"/>
  <c r="CI460" i="48"/>
  <c r="BE501" i="48"/>
  <c r="BY501" i="48"/>
  <c r="CD510" i="48"/>
  <c r="BE511" i="48"/>
  <c r="BY516" i="48"/>
  <c r="CI518" i="48"/>
  <c r="BO527" i="48"/>
  <c r="BT535" i="48"/>
  <c r="BE542" i="48"/>
  <c r="BY542" i="48"/>
  <c r="BO544" i="48"/>
  <c r="CI226" i="48"/>
  <c r="BE230" i="48"/>
  <c r="CP258" i="48"/>
  <c r="BE265" i="48"/>
  <c r="CP267" i="48"/>
  <c r="BE273" i="48"/>
  <c r="BJ279" i="48"/>
  <c r="BE281" i="48"/>
  <c r="BE297" i="48"/>
  <c r="BJ306" i="48"/>
  <c r="CD306" i="48"/>
  <c r="CD308" i="48"/>
  <c r="BY340" i="48"/>
  <c r="BT342" i="48"/>
  <c r="CD345" i="48"/>
  <c r="BE347" i="48"/>
  <c r="BE355" i="48"/>
  <c r="CD358" i="48"/>
  <c r="BO362" i="48"/>
  <c r="CD363" i="48"/>
  <c r="BJ364" i="48"/>
  <c r="BY365" i="48"/>
  <c r="BT367" i="48"/>
  <c r="BO368" i="48"/>
  <c r="BJ370" i="48"/>
  <c r="BY378" i="48"/>
  <c r="BE386" i="48"/>
  <c r="BY386" i="48"/>
  <c r="BE418" i="48"/>
  <c r="CP423" i="48"/>
  <c r="BO424" i="48"/>
  <c r="BJ427" i="48"/>
  <c r="BT428" i="48"/>
  <c r="CP429" i="48"/>
  <c r="CP433" i="48"/>
  <c r="BO434" i="48"/>
  <c r="BO438" i="48"/>
  <c r="BE457" i="48"/>
  <c r="CP459" i="48"/>
  <c r="BO461" i="48"/>
  <c r="BO462" i="48"/>
  <c r="CD464" i="48"/>
  <c r="BE465" i="48"/>
  <c r="CP466" i="48"/>
  <c r="BE492" i="48"/>
  <c r="BE496" i="48"/>
  <c r="BT497" i="48"/>
  <c r="CI497" i="48"/>
  <c r="CP503" i="48"/>
  <c r="CD504" i="48"/>
  <c r="BT506" i="48"/>
  <c r="BE513" i="48"/>
  <c r="BJ515" i="48"/>
  <c r="CD515" i="48"/>
  <c r="CP524" i="48"/>
  <c r="BO525" i="48"/>
  <c r="CI525" i="48"/>
  <c r="BE527" i="48"/>
  <c r="BY531" i="48"/>
  <c r="BJ534" i="48"/>
  <c r="CD542" i="48"/>
  <c r="BT543" i="48"/>
  <c r="CD273" i="48"/>
  <c r="CP299" i="48"/>
  <c r="BT304" i="48"/>
  <c r="CI338" i="48"/>
  <c r="CD340" i="48"/>
  <c r="BE342" i="48"/>
  <c r="BY342" i="48"/>
  <c r="CP352" i="48"/>
  <c r="CD355" i="48"/>
  <c r="CI358" i="48"/>
  <c r="CD359" i="48"/>
  <c r="CD365" i="48"/>
  <c r="BY373" i="48"/>
  <c r="BT375" i="48"/>
  <c r="CI377" i="48"/>
  <c r="BY380" i="48"/>
  <c r="BT382" i="48"/>
  <c r="CP383" i="48"/>
  <c r="BJ386" i="48"/>
  <c r="BE388" i="48"/>
  <c r="BJ414" i="48"/>
  <c r="BE419" i="48"/>
  <c r="BY419" i="48"/>
  <c r="BY420" i="48"/>
  <c r="BO421" i="48"/>
  <c r="CI421" i="48"/>
  <c r="BT424" i="48"/>
  <c r="CP424" i="48"/>
  <c r="CD425" i="48"/>
  <c r="BO427" i="48"/>
  <c r="BE428" i="48"/>
  <c r="BT435" i="48"/>
  <c r="BT438" i="48"/>
  <c r="CD440" i="48"/>
  <c r="BO447" i="48"/>
  <c r="BE454" i="48"/>
  <c r="BY454" i="48"/>
  <c r="BT455" i="48"/>
  <c r="CP455" i="48"/>
  <c r="BJ457" i="48"/>
  <c r="BY459" i="48"/>
  <c r="BT461" i="48"/>
  <c r="BT494" i="48"/>
  <c r="CD495" i="48"/>
  <c r="BT501" i="48"/>
  <c r="BT511" i="48"/>
  <c r="BJ513" i="48"/>
  <c r="CP519" i="48"/>
  <c r="CD520" i="48"/>
  <c r="BT522" i="48"/>
  <c r="BJ528" i="48"/>
  <c r="BE529" i="48"/>
  <c r="CD531" i="48"/>
  <c r="BE532" i="48"/>
  <c r="CP537" i="48"/>
  <c r="BO538" i="48"/>
  <c r="CP540" i="48"/>
  <c r="BO541" i="48"/>
  <c r="CI541" i="48"/>
  <c r="BO463" i="48"/>
  <c r="BY466" i="48"/>
  <c r="BY492" i="48"/>
  <c r="CI493" i="48"/>
  <c r="CI495" i="48"/>
  <c r="CP497" i="48"/>
  <c r="CD505" i="48"/>
  <c r="BE506" i="48"/>
  <c r="BY506" i="48"/>
  <c r="BO507" i="48"/>
  <c r="CI507" i="48"/>
  <c r="CP509" i="48"/>
  <c r="BO510" i="48"/>
  <c r="BY511" i="48"/>
  <c r="CD513" i="48"/>
  <c r="BE514" i="48"/>
  <c r="BY514" i="48"/>
  <c r="BO515" i="48"/>
  <c r="CI515" i="48"/>
  <c r="CP517" i="48"/>
  <c r="BO518" i="48"/>
  <c r="BY519" i="48"/>
  <c r="CD521" i="48"/>
  <c r="BE522" i="48"/>
  <c r="BY522" i="48"/>
  <c r="BO523" i="48"/>
  <c r="CI523" i="48"/>
  <c r="BY524" i="48"/>
  <c r="CI528" i="48"/>
  <c r="BJ529" i="48"/>
  <c r="CP530" i="48"/>
  <c r="BY532" i="48"/>
  <c r="CI536" i="48"/>
  <c r="BJ537" i="48"/>
  <c r="CP538" i="48"/>
  <c r="BY540" i="48"/>
  <c r="CI544" i="48"/>
  <c r="BO430" i="48"/>
  <c r="CD431" i="48"/>
  <c r="CI435" i="48"/>
  <c r="BJ436" i="48"/>
  <c r="BT437" i="48"/>
  <c r="BJ439" i="48"/>
  <c r="BO441" i="48"/>
  <c r="CI441" i="48"/>
  <c r="BE444" i="48"/>
  <c r="BY444" i="48"/>
  <c r="BT445" i="48"/>
  <c r="CI453" i="48"/>
  <c r="BJ454" i="48"/>
  <c r="CD454" i="48"/>
  <c r="BO459" i="48"/>
  <c r="BY460" i="48"/>
  <c r="BT462" i="48"/>
  <c r="CI464" i="48"/>
  <c r="BO465" i="48"/>
  <c r="BJ466" i="48"/>
  <c r="CP495" i="48"/>
  <c r="CD496" i="48"/>
  <c r="BY499" i="48"/>
  <c r="CI500" i="48"/>
  <c r="BJ501" i="48"/>
  <c r="BT502" i="48"/>
  <c r="BE504" i="48"/>
  <c r="CP504" i="48"/>
  <c r="BO505" i="48"/>
  <c r="CD506" i="48"/>
  <c r="CP507" i="48"/>
  <c r="CD508" i="48"/>
  <c r="BE509" i="48"/>
  <c r="BT512" i="48"/>
  <c r="CP512" i="48"/>
  <c r="CD514" i="48"/>
  <c r="CP515" i="48"/>
  <c r="CD516" i="48"/>
  <c r="BE517" i="48"/>
  <c r="BT520" i="48"/>
  <c r="CP520" i="48"/>
  <c r="CD522" i="48"/>
  <c r="CP523" i="48"/>
  <c r="CP525" i="48"/>
  <c r="BO526" i="48"/>
  <c r="BY527" i="48"/>
  <c r="BE530" i="48"/>
  <c r="BY530" i="48"/>
  <c r="BO531" i="48"/>
  <c r="CP533" i="48"/>
  <c r="BO534" i="48"/>
  <c r="BY535" i="48"/>
  <c r="BE538" i="48"/>
  <c r="BY538" i="48"/>
  <c r="BO539" i="48"/>
  <c r="BO542" i="48"/>
  <c r="BY543" i="48"/>
  <c r="BJ460" i="48"/>
  <c r="BE493" i="48"/>
  <c r="BO494" i="48"/>
  <c r="BJ497" i="48"/>
  <c r="CD499" i="48"/>
  <c r="BE500" i="48"/>
  <c r="CP500" i="48"/>
  <c r="BO501" i="48"/>
  <c r="BY502" i="48"/>
  <c r="BO503" i="48"/>
  <c r="BJ504" i="48"/>
  <c r="BY504" i="48"/>
  <c r="CI508" i="48"/>
  <c r="BJ509" i="48"/>
  <c r="BJ512" i="48"/>
  <c r="BY512" i="48"/>
  <c r="CI516" i="48"/>
  <c r="BJ517" i="48"/>
  <c r="BJ520" i="48"/>
  <c r="BY520" i="48"/>
  <c r="BT526" i="48"/>
  <c r="CD527" i="48"/>
  <c r="BE528" i="48"/>
  <c r="BT529" i="48"/>
  <c r="CI529" i="48"/>
  <c r="BJ530" i="48"/>
  <c r="BT531" i="48"/>
  <c r="BT534" i="48"/>
  <c r="CD535" i="48"/>
  <c r="BE536" i="48"/>
  <c r="BT537" i="48"/>
  <c r="CI537" i="48"/>
  <c r="BJ538" i="48"/>
  <c r="BT539" i="48"/>
  <c r="BT542" i="48"/>
  <c r="CD543" i="48"/>
  <c r="BE544" i="48"/>
  <c r="BY495" i="48"/>
  <c r="CD501" i="48"/>
  <c r="CI527" i="48"/>
  <c r="CI531" i="48"/>
  <c r="CI535" i="48"/>
  <c r="CI539" i="48"/>
  <c r="BO498" i="48"/>
  <c r="BT496" i="48"/>
  <c r="BT504" i="48"/>
  <c r="BE497" i="48"/>
  <c r="BY503" i="48"/>
  <c r="BJ503" i="48"/>
  <c r="CP494" i="48"/>
  <c r="CI496" i="48"/>
  <c r="CI504" i="48"/>
  <c r="CD493" i="48"/>
  <c r="CI543" i="48"/>
  <c r="CP502" i="48"/>
  <c r="BO506" i="48"/>
  <c r="BJ499" i="48"/>
  <c r="CP506" i="48"/>
  <c r="BE508" i="48"/>
  <c r="BO509" i="48"/>
  <c r="CP510" i="48"/>
  <c r="BE512" i="48"/>
  <c r="BO513" i="48"/>
  <c r="CP514" i="48"/>
  <c r="BE516" i="48"/>
  <c r="BO517" i="48"/>
  <c r="CP518" i="48"/>
  <c r="BE520" i="48"/>
  <c r="BO521" i="48"/>
  <c r="CP522" i="48"/>
  <c r="BT524" i="48"/>
  <c r="CD525" i="48"/>
  <c r="BJ527" i="48"/>
  <c r="BT528" i="48"/>
  <c r="CD529" i="48"/>
  <c r="BJ531" i="48"/>
  <c r="BT532" i="48"/>
  <c r="CD533" i="48"/>
  <c r="BJ535" i="48"/>
  <c r="BT536" i="48"/>
  <c r="CD537" i="48"/>
  <c r="BJ539" i="48"/>
  <c r="BT540" i="48"/>
  <c r="CD541" i="48"/>
  <c r="BJ543" i="48"/>
  <c r="BT544" i="48"/>
  <c r="BE505" i="48"/>
  <c r="BJ495" i="48"/>
  <c r="CI266" i="48"/>
  <c r="BY270" i="48"/>
  <c r="CI373" i="48"/>
  <c r="BY376" i="48"/>
  <c r="BY154" i="48"/>
  <c r="BJ187" i="48"/>
  <c r="BE210" i="48"/>
  <c r="BY231" i="48"/>
  <c r="BJ261" i="48"/>
  <c r="BT265" i="48"/>
  <c r="CD269" i="48"/>
  <c r="BO336" i="48"/>
  <c r="BJ337" i="48"/>
  <c r="BT339" i="48"/>
  <c r="BO340" i="48"/>
  <c r="BJ342" i="48"/>
  <c r="CP344" i="48"/>
  <c r="CI357" i="48"/>
  <c r="CP365" i="48"/>
  <c r="BO366" i="48"/>
  <c r="CP369" i="48"/>
  <c r="CD375" i="48"/>
  <c r="CP384" i="48"/>
  <c r="BT417" i="48"/>
  <c r="CD419" i="48"/>
  <c r="CD423" i="48"/>
  <c r="BE424" i="48"/>
  <c r="BO425" i="48"/>
  <c r="CI425" i="48"/>
  <c r="BJ435" i="48"/>
  <c r="CP438" i="48"/>
  <c r="BY451" i="48"/>
  <c r="CD458" i="48"/>
  <c r="BO464" i="48"/>
  <c r="CI186" i="48"/>
  <c r="BY189" i="48"/>
  <c r="BE195" i="48"/>
  <c r="BT197" i="48"/>
  <c r="CP197" i="48"/>
  <c r="BT213" i="48"/>
  <c r="CP213" i="48"/>
  <c r="BO215" i="48"/>
  <c r="CP282" i="48"/>
  <c r="BO284" i="48"/>
  <c r="CI284" i="48"/>
  <c r="BJ286" i="48"/>
  <c r="CD286" i="48"/>
  <c r="BY288" i="48"/>
  <c r="CD310" i="48"/>
  <c r="CI336" i="48"/>
  <c r="BE338" i="48"/>
  <c r="BO341" i="48"/>
  <c r="CI341" i="48"/>
  <c r="BY349" i="48"/>
  <c r="BY353" i="48"/>
  <c r="BE365" i="48"/>
  <c r="BJ420" i="48"/>
  <c r="BT422" i="48"/>
  <c r="BT456" i="48"/>
  <c r="BT264" i="48"/>
  <c r="BO266" i="48"/>
  <c r="CP272" i="48"/>
  <c r="BT338" i="48"/>
  <c r="BE363" i="48"/>
  <c r="CP368" i="48"/>
  <c r="BY371" i="48"/>
  <c r="BJ374" i="48"/>
  <c r="BE420" i="48"/>
  <c r="CI422" i="48"/>
  <c r="BJ423" i="48"/>
  <c r="CP426" i="48"/>
  <c r="BT436" i="48"/>
  <c r="CD437" i="48"/>
  <c r="BO439" i="48"/>
  <c r="BJ444" i="48"/>
  <c r="BE445" i="48"/>
  <c r="CD460" i="48"/>
  <c r="BE461" i="48"/>
  <c r="BY194" i="48"/>
  <c r="CI206" i="48"/>
  <c r="BY210" i="48"/>
  <c r="CP219" i="48"/>
  <c r="CD154" i="48"/>
  <c r="BJ181" i="48"/>
  <c r="CP185" i="48"/>
  <c r="BT198" i="48"/>
  <c r="BT206" i="48"/>
  <c r="CI269" i="48"/>
  <c r="BY281" i="48"/>
  <c r="CP283" i="48"/>
  <c r="BE289" i="48"/>
  <c r="CP291" i="48"/>
  <c r="BO293" i="48"/>
  <c r="BJ299" i="48"/>
  <c r="D333" i="48"/>
  <c r="BE350" i="48"/>
  <c r="CI351" i="48"/>
  <c r="BT366" i="48"/>
  <c r="CP414" i="48"/>
  <c r="BO415" i="48"/>
  <c r="CI415" i="48"/>
  <c r="CP418" i="48"/>
  <c r="BO419" i="48"/>
  <c r="CI419" i="48"/>
  <c r="BT434" i="48"/>
  <c r="BJ455" i="48"/>
  <c r="BO458" i="48"/>
  <c r="BT464" i="48"/>
  <c r="BE262" i="48"/>
  <c r="BO122" i="48"/>
  <c r="BY126" i="48"/>
  <c r="BJ147" i="48"/>
  <c r="BE149" i="48"/>
  <c r="BO153" i="48"/>
  <c r="BO180" i="48"/>
  <c r="BT186" i="48"/>
  <c r="BJ203" i="48"/>
  <c r="CD211" i="48"/>
  <c r="BJ258" i="48"/>
  <c r="CD258" i="48"/>
  <c r="CI278" i="48"/>
  <c r="BT284" i="48"/>
  <c r="BJ303" i="48"/>
  <c r="CD303" i="48"/>
  <c r="BT307" i="48"/>
  <c r="CP307" i="48"/>
  <c r="BT308" i="48"/>
  <c r="BO310" i="48"/>
  <c r="CD349" i="48"/>
  <c r="BJ353" i="48"/>
  <c r="BE361" i="48"/>
  <c r="BT362" i="48"/>
  <c r="BE422" i="48"/>
  <c r="BO432" i="48"/>
  <c r="CI432" i="48"/>
  <c r="BE434" i="48"/>
  <c r="BE456" i="48"/>
  <c r="CD336" i="48"/>
  <c r="CD341" i="48"/>
  <c r="BJ109" i="48"/>
  <c r="CD109" i="48"/>
  <c r="BY111" i="48"/>
  <c r="BT113" i="48"/>
  <c r="BO115" i="48"/>
  <c r="CI115" i="48"/>
  <c r="CI116" i="48"/>
  <c r="BJ118" i="48"/>
  <c r="BY143" i="48"/>
  <c r="BJ148" i="48"/>
  <c r="BE186" i="48"/>
  <c r="CD196" i="48"/>
  <c r="CD204" i="48"/>
  <c r="CD281" i="48"/>
  <c r="BJ304" i="48"/>
  <c r="CD304" i="48"/>
  <c r="CP343" i="48"/>
  <c r="BJ345" i="48"/>
  <c r="BE346" i="48"/>
  <c r="BY346" i="48"/>
  <c r="BO364" i="48"/>
  <c r="BJ385" i="48"/>
  <c r="CP387" i="48"/>
  <c r="BE431" i="48"/>
  <c r="BY431" i="48"/>
  <c r="CP440" i="48"/>
  <c r="CP445" i="48"/>
  <c r="CP447" i="48"/>
  <c r="BO455" i="48"/>
  <c r="CD463" i="48"/>
  <c r="BE464" i="48"/>
  <c r="BO102" i="48"/>
  <c r="CP66" i="48"/>
  <c r="CP50" i="48"/>
  <c r="CP42" i="48"/>
  <c r="BJ275" i="48"/>
  <c r="BJ336" i="48"/>
  <c r="BJ425" i="48"/>
  <c r="BY440" i="48"/>
  <c r="BJ197" i="48"/>
  <c r="BT260" i="48"/>
  <c r="CP260" i="48"/>
  <c r="CI262" i="48"/>
  <c r="CD270" i="48"/>
  <c r="BE272" i="48"/>
  <c r="BY272" i="48"/>
  <c r="CI303" i="48"/>
  <c r="BY306" i="48"/>
  <c r="BY307" i="48"/>
  <c r="BE308" i="48"/>
  <c r="BT336" i="48"/>
  <c r="CD343" i="48"/>
  <c r="BE344" i="48"/>
  <c r="BY344" i="48"/>
  <c r="BO345" i="48"/>
  <c r="BJ350" i="48"/>
  <c r="BE354" i="48"/>
  <c r="CP354" i="48"/>
  <c r="BO355" i="48"/>
  <c r="BY359" i="48"/>
  <c r="CP360" i="48"/>
  <c r="CI364" i="48"/>
  <c r="BJ381" i="48"/>
  <c r="CD381" i="48"/>
  <c r="BE383" i="48"/>
  <c r="CI385" i="48"/>
  <c r="CP388" i="48"/>
  <c r="BY414" i="48"/>
  <c r="CP415" i="48"/>
  <c r="CP422" i="48"/>
  <c r="BO423" i="48"/>
  <c r="CD433" i="48"/>
  <c r="CI434" i="48"/>
  <c r="CD435" i="48"/>
  <c r="BE436" i="48"/>
  <c r="BO437" i="48"/>
  <c r="CI437" i="48"/>
  <c r="CP442" i="48"/>
  <c r="BO443" i="48"/>
  <c r="CI443" i="48"/>
  <c r="CP454" i="48"/>
  <c r="CP457" i="48"/>
  <c r="BJ459" i="48"/>
  <c r="CP462" i="48"/>
  <c r="BO118" i="48"/>
  <c r="BO149" i="48"/>
  <c r="BT182" i="48"/>
  <c r="BO196" i="48"/>
  <c r="CD199" i="48"/>
  <c r="BT202" i="48"/>
  <c r="BT203" i="48"/>
  <c r="CI218" i="48"/>
  <c r="CI219" i="48"/>
  <c r="CD220" i="48"/>
  <c r="BJ271" i="48"/>
  <c r="BO275" i="48"/>
  <c r="BJ277" i="48"/>
  <c r="BE278" i="48"/>
  <c r="BY278" i="48"/>
  <c r="BO282" i="48"/>
  <c r="BT287" i="48"/>
  <c r="CP287" i="48"/>
  <c r="BO289" i="48"/>
  <c r="CI289" i="48"/>
  <c r="BJ291" i="48"/>
  <c r="CD291" i="48"/>
  <c r="BE293" i="48"/>
  <c r="CP294" i="48"/>
  <c r="CP302" i="48"/>
  <c r="CP336" i="48"/>
  <c r="BT337" i="48"/>
  <c r="CI337" i="48"/>
  <c r="BJ338" i="48"/>
  <c r="CP341" i="48"/>
  <c r="CI342" i="48"/>
  <c r="CI346" i="48"/>
  <c r="BJ347" i="48"/>
  <c r="BE348" i="48"/>
  <c r="BY348" i="48"/>
  <c r="BO349" i="48"/>
  <c r="CI349" i="48"/>
  <c r="BE351" i="48"/>
  <c r="BO356" i="48"/>
  <c r="BT361" i="48"/>
  <c r="BY363" i="48"/>
  <c r="BJ382" i="48"/>
  <c r="BY384" i="48"/>
  <c r="CP416" i="48"/>
  <c r="BJ418" i="48"/>
  <c r="BY418" i="48"/>
  <c r="CD421" i="48"/>
  <c r="CI423" i="48"/>
  <c r="BO428" i="48"/>
  <c r="BJ429" i="48"/>
  <c r="BJ431" i="48"/>
  <c r="BT432" i="48"/>
  <c r="CP432" i="48"/>
  <c r="BJ441" i="48"/>
  <c r="BT443" i="48"/>
  <c r="CP449" i="48"/>
  <c r="CD450" i="48"/>
  <c r="CD453" i="48"/>
  <c r="CI458" i="48"/>
  <c r="BE462" i="48"/>
  <c r="CP263" i="48"/>
  <c r="BT346" i="48"/>
  <c r="BT349" i="48"/>
  <c r="CD354" i="48"/>
  <c r="CP355" i="48"/>
  <c r="BJ360" i="48"/>
  <c r="BT365" i="48"/>
  <c r="CP420" i="48"/>
  <c r="BJ422" i="48"/>
  <c r="CI445" i="48"/>
  <c r="BJ446" i="48"/>
  <c r="BT447" i="48"/>
  <c r="CD448" i="48"/>
  <c r="CP465" i="48"/>
  <c r="BJ365" i="48"/>
  <c r="BE369" i="48"/>
  <c r="BY369" i="48"/>
  <c r="BY372" i="48"/>
  <c r="CI374" i="48"/>
  <c r="BE377" i="48"/>
  <c r="BY377" i="48"/>
  <c r="BJ380" i="48"/>
  <c r="CP381" i="48"/>
  <c r="BJ384" i="48"/>
  <c r="CP385" i="48"/>
  <c r="CI386" i="48"/>
  <c r="BE415" i="48"/>
  <c r="BT421" i="48"/>
  <c r="CD424" i="48"/>
  <c r="CP425" i="48"/>
  <c r="BY426" i="48"/>
  <c r="BT427" i="48"/>
  <c r="CI427" i="48"/>
  <c r="BO429" i="48"/>
  <c r="CI429" i="48"/>
  <c r="BJ430" i="48"/>
  <c r="CP430" i="48"/>
  <c r="BO431" i="48"/>
  <c r="BE432" i="48"/>
  <c r="BO433" i="48"/>
  <c r="CI433" i="48"/>
  <c r="BJ434" i="48"/>
  <c r="CP434" i="48"/>
  <c r="BO435" i="48"/>
  <c r="CD436" i="48"/>
  <c r="CP437" i="48"/>
  <c r="BY438" i="48"/>
  <c r="BT439" i="48"/>
  <c r="CI439" i="48"/>
  <c r="BJ440" i="48"/>
  <c r="BT441" i="48"/>
  <c r="CD442" i="48"/>
  <c r="BY445" i="48"/>
  <c r="BJ447" i="48"/>
  <c r="BT448" i="48"/>
  <c r="BJ449" i="48"/>
  <c r="CD449" i="48"/>
  <c r="CP450" i="48"/>
  <c r="BO451" i="48"/>
  <c r="BE452" i="48"/>
  <c r="BY452" i="48"/>
  <c r="BY456" i="48"/>
  <c r="CD457" i="48"/>
  <c r="BE458" i="48"/>
  <c r="CP458" i="48"/>
  <c r="CP461" i="48"/>
  <c r="CD462" i="48"/>
  <c r="BY464" i="48"/>
  <c r="CD465" i="48"/>
  <c r="BE466" i="48"/>
  <c r="BJ369" i="48"/>
  <c r="CP371" i="48"/>
  <c r="CD372" i="48"/>
  <c r="BT374" i="48"/>
  <c r="CP375" i="48"/>
  <c r="BJ388" i="48"/>
  <c r="CI414" i="48"/>
  <c r="BJ415" i="48"/>
  <c r="BJ417" i="48"/>
  <c r="BO420" i="48"/>
  <c r="BE423" i="48"/>
  <c r="BT429" i="48"/>
  <c r="BJ432" i="48"/>
  <c r="BT433" i="48"/>
  <c r="CP439" i="48"/>
  <c r="BO440" i="48"/>
  <c r="BJ443" i="48"/>
  <c r="BT444" i="48"/>
  <c r="CD445" i="48"/>
  <c r="BE446" i="48"/>
  <c r="CP446" i="48"/>
  <c r="BY448" i="48"/>
  <c r="BO449" i="48"/>
  <c r="CI449" i="48"/>
  <c r="BJ450" i="48"/>
  <c r="BY450" i="48"/>
  <c r="BJ452" i="48"/>
  <c r="CD452" i="48"/>
  <c r="BJ456" i="48"/>
  <c r="CD456" i="48"/>
  <c r="CI457" i="48"/>
  <c r="BJ458" i="48"/>
  <c r="BT460" i="48"/>
  <c r="CI462" i="48"/>
  <c r="BJ463" i="48"/>
  <c r="CI465" i="48"/>
  <c r="BY417" i="48"/>
  <c r="BY421" i="48"/>
  <c r="BY425" i="48"/>
  <c r="BY429" i="48"/>
  <c r="BY433" i="48"/>
  <c r="BY437" i="48"/>
  <c r="BY441" i="48"/>
  <c r="BE443" i="48"/>
  <c r="CD447" i="48"/>
  <c r="BY449" i="48"/>
  <c r="BE451" i="48"/>
  <c r="BT454" i="48"/>
  <c r="CI454" i="48"/>
  <c r="BY453" i="48"/>
  <c r="CP452" i="48"/>
  <c r="BJ461" i="48"/>
  <c r="BY461" i="48"/>
  <c r="BE459" i="48"/>
  <c r="CP460" i="48"/>
  <c r="BT466" i="48"/>
  <c r="CI466" i="48"/>
  <c r="CI446" i="48"/>
  <c r="BT446" i="48"/>
  <c r="BE463" i="48"/>
  <c r="CI442" i="48"/>
  <c r="BO444" i="48"/>
  <c r="CP448" i="48"/>
  <c r="CI450" i="48"/>
  <c r="BO452" i="48"/>
  <c r="CD455" i="48"/>
  <c r="BO456" i="48"/>
  <c r="BJ445" i="48"/>
  <c r="BJ453" i="48"/>
  <c r="CP444" i="48"/>
  <c r="BO448" i="48"/>
  <c r="BE455" i="48"/>
  <c r="CP456" i="48"/>
  <c r="BY457" i="48"/>
  <c r="BJ465" i="48"/>
  <c r="BY465" i="48"/>
  <c r="CP464" i="48"/>
  <c r="BT442" i="48"/>
  <c r="BT450" i="48"/>
  <c r="CD459" i="48"/>
  <c r="BO460" i="48"/>
  <c r="BE144" i="48"/>
  <c r="BE212" i="48"/>
  <c r="BT214" i="48"/>
  <c r="CD224" i="48"/>
  <c r="BO286" i="48"/>
  <c r="BJ288" i="48"/>
  <c r="CD288" i="48"/>
  <c r="BY290" i="48"/>
  <c r="BO298" i="48"/>
  <c r="BJ302" i="48"/>
  <c r="BT343" i="48"/>
  <c r="BO344" i="48"/>
  <c r="CD376" i="48"/>
  <c r="CD380" i="48"/>
  <c r="CD384" i="48"/>
  <c r="BY388" i="48"/>
  <c r="BE121" i="48"/>
  <c r="BO133" i="48"/>
  <c r="BO141" i="48"/>
  <c r="BY283" i="48"/>
  <c r="BJ341" i="48"/>
  <c r="BY201" i="48"/>
  <c r="BJ205" i="48"/>
  <c r="CD212" i="48"/>
  <c r="BE339" i="48"/>
  <c r="BE343" i="48"/>
  <c r="BO376" i="48"/>
  <c r="BY107" i="48"/>
  <c r="BT117" i="48"/>
  <c r="BO119" i="48"/>
  <c r="BE336" i="48"/>
  <c r="BJ356" i="48"/>
  <c r="BE362" i="48"/>
  <c r="BE190" i="48"/>
  <c r="BT258" i="48"/>
  <c r="CD350" i="48"/>
  <c r="BE375" i="48"/>
  <c r="BT345" i="48"/>
  <c r="D255" i="48"/>
  <c r="D256" i="48" s="1"/>
  <c r="AW254" i="48"/>
  <c r="BY295" i="48"/>
  <c r="CP345" i="48"/>
  <c r="BJ348" i="48"/>
  <c r="BJ354" i="48"/>
  <c r="CI370" i="48"/>
  <c r="CP362" i="48"/>
  <c r="BO370" i="48"/>
  <c r="CP372" i="48"/>
  <c r="BJ377" i="48"/>
  <c r="BE381" i="48"/>
  <c r="BY381" i="48"/>
  <c r="BE385" i="48"/>
  <c r="BY385" i="48"/>
  <c r="BJ268" i="48"/>
  <c r="BE274" i="48"/>
  <c r="BT285" i="48"/>
  <c r="BJ295" i="48"/>
  <c r="BY345" i="48"/>
  <c r="CI347" i="48"/>
  <c r="BY352" i="48"/>
  <c r="CI353" i="48"/>
  <c r="CD371" i="48"/>
  <c r="CI376" i="48"/>
  <c r="BT379" i="48"/>
  <c r="BO380" i="48"/>
  <c r="BT383" i="48"/>
  <c r="BO384" i="48"/>
  <c r="BO387" i="48"/>
  <c r="CD388" i="48"/>
  <c r="BO113" i="48"/>
  <c r="BE117" i="48"/>
  <c r="CI120" i="48"/>
  <c r="BY131" i="48"/>
  <c r="CI148" i="48"/>
  <c r="BT181" i="48"/>
  <c r="CP181" i="48"/>
  <c r="BE203" i="48"/>
  <c r="BJ207" i="48"/>
  <c r="CD207" i="48"/>
  <c r="BT222" i="48"/>
  <c r="BE226" i="48"/>
  <c r="BY226" i="48"/>
  <c r="BY264" i="48"/>
  <c r="BT266" i="48"/>
  <c r="CI272" i="48"/>
  <c r="CP276" i="48"/>
  <c r="CI277" i="48"/>
  <c r="BO278" i="48"/>
  <c r="CP286" i="48"/>
  <c r="BJ290" i="48"/>
  <c r="BE292" i="48"/>
  <c r="BY292" i="48"/>
  <c r="BT347" i="48"/>
  <c r="BO348" i="48"/>
  <c r="BY360" i="48"/>
  <c r="BJ362" i="48"/>
  <c r="CI368" i="48"/>
  <c r="BT370" i="48"/>
  <c r="CP373" i="48"/>
  <c r="BO374" i="48"/>
  <c r="BY375" i="48"/>
  <c r="CD378" i="48"/>
  <c r="CD382" i="48"/>
  <c r="BJ136" i="48"/>
  <c r="BO147" i="48"/>
  <c r="BY185" i="48"/>
  <c r="BY208" i="48"/>
  <c r="BO211" i="48"/>
  <c r="BT221" i="48"/>
  <c r="BJ224" i="48"/>
  <c r="BY225" i="48"/>
  <c r="BT227" i="48"/>
  <c r="BO277" i="48"/>
  <c r="CI287" i="48"/>
  <c r="BO106" i="48"/>
  <c r="CP127" i="48"/>
  <c r="BE132" i="48"/>
  <c r="BT135" i="48"/>
  <c r="BO150" i="48"/>
  <c r="CD152" i="48"/>
  <c r="BO184" i="48"/>
  <c r="BJ185" i="48"/>
  <c r="BO195" i="48"/>
  <c r="BT205" i="48"/>
  <c r="BJ208" i="48"/>
  <c r="BT211" i="48"/>
  <c r="BJ213" i="48"/>
  <c r="BJ219" i="48"/>
  <c r="CD219" i="48"/>
  <c r="BY221" i="48"/>
  <c r="BJ263" i="48"/>
  <c r="CD263" i="48"/>
  <c r="BY266" i="48"/>
  <c r="BO268" i="48"/>
  <c r="CI268" i="48"/>
  <c r="CD339" i="48"/>
  <c r="BT341" i="48"/>
  <c r="CD346" i="48"/>
  <c r="BO351" i="48"/>
  <c r="CD352" i="48"/>
  <c r="BE358" i="48"/>
  <c r="BO359" i="48"/>
  <c r="BY367" i="48"/>
  <c r="BE373" i="48"/>
  <c r="BT377" i="48"/>
  <c r="BO388" i="48"/>
  <c r="BY130" i="48"/>
  <c r="BT140" i="48"/>
  <c r="BJ201" i="48"/>
  <c r="BT209" i="48"/>
  <c r="CD268" i="48"/>
  <c r="BO271" i="48"/>
  <c r="BY274" i="48"/>
  <c r="BT280" i="48"/>
  <c r="BY291" i="48"/>
  <c r="BE116" i="48"/>
  <c r="CI119" i="48"/>
  <c r="BJ189" i="48"/>
  <c r="BJ212" i="48"/>
  <c r="BJ217" i="48"/>
  <c r="CP227" i="48"/>
  <c r="CI271" i="48"/>
  <c r="CI281" i="48"/>
  <c r="CP285" i="48"/>
  <c r="CD295" i="48"/>
  <c r="CD102" i="48"/>
  <c r="CI108" i="48"/>
  <c r="BJ110" i="48"/>
  <c r="CD110" i="48"/>
  <c r="BT115" i="48"/>
  <c r="BJ125" i="48"/>
  <c r="BY127" i="48"/>
  <c r="BO130" i="48"/>
  <c r="CP137" i="48"/>
  <c r="CI139" i="48"/>
  <c r="CD180" i="48"/>
  <c r="BT189" i="48"/>
  <c r="CI190" i="48"/>
  <c r="BT195" i="48"/>
  <c r="CP201" i="48"/>
  <c r="CI202" i="48"/>
  <c r="BY205" i="48"/>
  <c r="BE211" i="48"/>
  <c r="CP217" i="48"/>
  <c r="BO258" i="48"/>
  <c r="BT261" i="48"/>
  <c r="BO263" i="48"/>
  <c r="BJ265" i="48"/>
  <c r="BY267" i="48"/>
  <c r="BO304" i="48"/>
  <c r="CI304" i="48"/>
  <c r="CD305" i="48"/>
  <c r="CI345" i="48"/>
  <c r="BY350" i="48"/>
  <c r="BT351" i="48"/>
  <c r="BO352" i="48"/>
  <c r="BY356" i="48"/>
  <c r="BJ358" i="48"/>
  <c r="BT359" i="48"/>
  <c r="CD367" i="48"/>
  <c r="BJ373" i="48"/>
  <c r="BO378" i="48"/>
  <c r="CI378" i="48"/>
  <c r="BT381" i="48"/>
  <c r="BO382" i="48"/>
  <c r="CI382" i="48"/>
  <c r="BT385" i="48"/>
  <c r="BE387" i="48"/>
  <c r="BJ296" i="48"/>
  <c r="BT298" i="48"/>
  <c r="CP298" i="48"/>
  <c r="BT301" i="48"/>
  <c r="CD302" i="48"/>
  <c r="BY303" i="48"/>
  <c r="BO306" i="48"/>
  <c r="CI307" i="48"/>
  <c r="BO308" i="48"/>
  <c r="CD309" i="48"/>
  <c r="BO337" i="48"/>
  <c r="BJ339" i="48"/>
  <c r="CP349" i="48"/>
  <c r="BE353" i="48"/>
  <c r="CP353" i="48"/>
  <c r="BT355" i="48"/>
  <c r="CD356" i="48"/>
  <c r="CI361" i="48"/>
  <c r="BO363" i="48"/>
  <c r="BY364" i="48"/>
  <c r="BO367" i="48"/>
  <c r="BE370" i="48"/>
  <c r="BT372" i="48"/>
  <c r="BY379" i="48"/>
  <c r="CI380" i="48"/>
  <c r="BY383" i="48"/>
  <c r="CI384" i="48"/>
  <c r="BO386" i="48"/>
  <c r="BO224" i="48"/>
  <c r="CD225" i="48"/>
  <c r="BE227" i="48"/>
  <c r="BE258" i="48"/>
  <c r="CP262" i="48"/>
  <c r="BO264" i="48"/>
  <c r="CI264" i="48"/>
  <c r="BO265" i="48"/>
  <c r="CD266" i="48"/>
  <c r="BE271" i="48"/>
  <c r="BY271" i="48"/>
  <c r="BO274" i="48"/>
  <c r="CD275" i="48"/>
  <c r="BT278" i="48"/>
  <c r="CP278" i="48"/>
  <c r="BO279" i="48"/>
  <c r="BJ280" i="48"/>
  <c r="BE286" i="48"/>
  <c r="BT288" i="48"/>
  <c r="BO290" i="48"/>
  <c r="BT294" i="48"/>
  <c r="BO295" i="48"/>
  <c r="CI295" i="48"/>
  <c r="CD296" i="48"/>
  <c r="CD300" i="48"/>
  <c r="CP301" i="48"/>
  <c r="BE304" i="48"/>
  <c r="BT305" i="48"/>
  <c r="CP305" i="48"/>
  <c r="BE340" i="48"/>
  <c r="BJ343" i="48"/>
  <c r="CI352" i="48"/>
  <c r="BO354" i="48"/>
  <c r="BE357" i="48"/>
  <c r="CP357" i="48"/>
  <c r="BO358" i="48"/>
  <c r="CP359" i="48"/>
  <c r="CD360" i="48"/>
  <c r="CD362" i="48"/>
  <c r="CI365" i="48"/>
  <c r="BJ366" i="48"/>
  <c r="CD366" i="48"/>
  <c r="BJ368" i="48"/>
  <c r="BY368" i="48"/>
  <c r="CP370" i="48"/>
  <c r="CD373" i="48"/>
  <c r="BE374" i="48"/>
  <c r="BY387" i="48"/>
  <c r="CI388" i="48"/>
  <c r="BY262" i="48"/>
  <c r="BE268" i="48"/>
  <c r="CP290" i="48"/>
  <c r="BY338" i="48"/>
  <c r="BJ340" i="48"/>
  <c r="BY355" i="48"/>
  <c r="CP363" i="48"/>
  <c r="CD364" i="48"/>
  <c r="BT369" i="48"/>
  <c r="BJ372" i="48"/>
  <c r="BO375" i="48"/>
  <c r="BE378" i="48"/>
  <c r="CD227" i="48"/>
  <c r="BY229" i="48"/>
  <c r="BY263" i="48"/>
  <c r="CP279" i="48"/>
  <c r="CD338" i="48"/>
  <c r="BJ344" i="48"/>
  <c r="CP367" i="48"/>
  <c r="CD370" i="48"/>
  <c r="BT373" i="48"/>
  <c r="CD374" i="48"/>
  <c r="BJ376" i="48"/>
  <c r="CP338" i="48"/>
  <c r="BE341" i="48"/>
  <c r="CP342" i="48"/>
  <c r="BE345" i="48"/>
  <c r="CP346" i="48"/>
  <c r="CI355" i="48"/>
  <c r="CI363" i="48"/>
  <c r="BO373" i="48"/>
  <c r="BJ375" i="48"/>
  <c r="CI387" i="48"/>
  <c r="BT352" i="48"/>
  <c r="BT360" i="48"/>
  <c r="CP366" i="48"/>
  <c r="BT368" i="48"/>
  <c r="CP374" i="48"/>
  <c r="BT376" i="48"/>
  <c r="CP382" i="48"/>
  <c r="BT384" i="48"/>
  <c r="BT340" i="48"/>
  <c r="BT344" i="48"/>
  <c r="BT348" i="48"/>
  <c r="BE352" i="48"/>
  <c r="BY358" i="48"/>
  <c r="BE360" i="48"/>
  <c r="BY366" i="48"/>
  <c r="BE368" i="48"/>
  <c r="BY374" i="48"/>
  <c r="BE376" i="48"/>
  <c r="BY382" i="48"/>
  <c r="BE384" i="48"/>
  <c r="CD337" i="48"/>
  <c r="BO338" i="48"/>
  <c r="BO342" i="48"/>
  <c r="BO346" i="48"/>
  <c r="BO350" i="48"/>
  <c r="CD353" i="48"/>
  <c r="CD361" i="48"/>
  <c r="CD369" i="48"/>
  <c r="CD377" i="48"/>
  <c r="CD385" i="48"/>
  <c r="BO353" i="48"/>
  <c r="BJ355" i="48"/>
  <c r="CI359" i="48"/>
  <c r="BO361" i="48"/>
  <c r="BJ363" i="48"/>
  <c r="CI367" i="48"/>
  <c r="BO369" i="48"/>
  <c r="BJ371" i="48"/>
  <c r="CI375" i="48"/>
  <c r="BO377" i="48"/>
  <c r="BJ379" i="48"/>
  <c r="CI383" i="48"/>
  <c r="BO385" i="48"/>
  <c r="BJ387" i="48"/>
  <c r="BE349" i="48"/>
  <c r="CP350" i="48"/>
  <c r="BO381" i="48"/>
  <c r="CI340" i="48"/>
  <c r="CI344" i="48"/>
  <c r="CI348" i="48"/>
  <c r="CP358" i="48"/>
  <c r="CP378" i="48"/>
  <c r="BT380" i="48"/>
  <c r="CP386" i="48"/>
  <c r="BT388" i="48"/>
  <c r="BO357" i="48"/>
  <c r="BJ359" i="48"/>
  <c r="BO365" i="48"/>
  <c r="BJ367" i="48"/>
  <c r="CI371" i="48"/>
  <c r="CI379" i="48"/>
  <c r="BJ383" i="48"/>
  <c r="BE337" i="48"/>
  <c r="BY339" i="48"/>
  <c r="BY343" i="48"/>
  <c r="BY347" i="48"/>
  <c r="BY351" i="48"/>
  <c r="BY354" i="48"/>
  <c r="BE356" i="48"/>
  <c r="BY362" i="48"/>
  <c r="BE364" i="48"/>
  <c r="BY370" i="48"/>
  <c r="BE372" i="48"/>
  <c r="BE380" i="48"/>
  <c r="BT124" i="48"/>
  <c r="BO126" i="48"/>
  <c r="CP187" i="48"/>
  <c r="CD189" i="48"/>
  <c r="CI221" i="48"/>
  <c r="BY224" i="48"/>
  <c r="BT225" i="48"/>
  <c r="BE277" i="48"/>
  <c r="BE310" i="48"/>
  <c r="BE128" i="48"/>
  <c r="BY198" i="48"/>
  <c r="BY123" i="48"/>
  <c r="CI127" i="48"/>
  <c r="BE191" i="48"/>
  <c r="BJ259" i="48"/>
  <c r="BT129" i="48"/>
  <c r="BO131" i="48"/>
  <c r="BO192" i="48"/>
  <c r="CD193" i="48"/>
  <c r="CP195" i="48"/>
  <c r="CP200" i="48"/>
  <c r="BO270" i="48"/>
  <c r="BT277" i="48"/>
  <c r="BJ287" i="48"/>
  <c r="BE300" i="48"/>
  <c r="BJ307" i="48"/>
  <c r="CP123" i="48"/>
  <c r="BE129" i="48"/>
  <c r="BO188" i="48"/>
  <c r="BT191" i="48"/>
  <c r="CP191" i="48"/>
  <c r="CD194" i="48"/>
  <c r="BT230" i="48"/>
  <c r="CD232" i="48"/>
  <c r="BJ264" i="48"/>
  <c r="CD264" i="48"/>
  <c r="BE266" i="48"/>
  <c r="BJ283" i="48"/>
  <c r="BT310" i="48"/>
  <c r="BJ116" i="48"/>
  <c r="BY118" i="48"/>
  <c r="CP119" i="48"/>
  <c r="BT152" i="48"/>
  <c r="BT183" i="48"/>
  <c r="BE187" i="48"/>
  <c r="BO204" i="48"/>
  <c r="BO208" i="48"/>
  <c r="CD209" i="48"/>
  <c r="BO212" i="48"/>
  <c r="BT215" i="48"/>
  <c r="BE219" i="48"/>
  <c r="CI258" i="48"/>
  <c r="CI279" i="48"/>
  <c r="BO288" i="48"/>
  <c r="CI288" i="48"/>
  <c r="BY294" i="48"/>
  <c r="BO135" i="48"/>
  <c r="CD137" i="48"/>
  <c r="BY139" i="48"/>
  <c r="BO142" i="48"/>
  <c r="CP146" i="48"/>
  <c r="BO148" i="48"/>
  <c r="CD149" i="48"/>
  <c r="BY151" i="48"/>
  <c r="BO154" i="48"/>
  <c r="BY182" i="48"/>
  <c r="CP184" i="48"/>
  <c r="CP203" i="48"/>
  <c r="BT207" i="48"/>
  <c r="CP207" i="48"/>
  <c r="CD210" i="48"/>
  <c r="CP211" i="48"/>
  <c r="BY214" i="48"/>
  <c r="BJ218" i="48"/>
  <c r="CD267" i="48"/>
  <c r="BT279" i="48"/>
  <c r="BJ43" i="48"/>
  <c r="CI104" i="48"/>
  <c r="BO110" i="48"/>
  <c r="BY114" i="48"/>
  <c r="CI136" i="48"/>
  <c r="BE140" i="48"/>
  <c r="BT141" i="48"/>
  <c r="CI143" i="48"/>
  <c r="BJ144" i="48"/>
  <c r="CP147" i="48"/>
  <c r="CD150" i="48"/>
  <c r="BO267" i="48"/>
  <c r="CD278" i="48"/>
  <c r="BY287" i="48"/>
  <c r="BY119" i="48"/>
  <c r="BO193" i="48"/>
  <c r="CI261" i="48"/>
  <c r="CP266" i="48"/>
  <c r="BT268" i="48"/>
  <c r="BJ269" i="48"/>
  <c r="CI270" i="48"/>
  <c r="BT272" i="48"/>
  <c r="CI275" i="48"/>
  <c r="BJ276" i="48"/>
  <c r="CD276" i="48"/>
  <c r="BT293" i="48"/>
  <c r="BJ294" i="48"/>
  <c r="CD294" i="48"/>
  <c r="BY298" i="48"/>
  <c r="BO299" i="48"/>
  <c r="BO309" i="48"/>
  <c r="BT104" i="48"/>
  <c r="BJ107" i="48"/>
  <c r="BO117" i="48"/>
  <c r="BE124" i="48"/>
  <c r="CI131" i="48"/>
  <c r="BT136" i="48"/>
  <c r="BE147" i="48"/>
  <c r="BY147" i="48"/>
  <c r="CP148" i="48"/>
  <c r="BE153" i="48"/>
  <c r="CP180" i="48"/>
  <c r="BO181" i="48"/>
  <c r="CP188" i="48"/>
  <c r="CI189" i="48"/>
  <c r="CD190" i="48"/>
  <c r="CI194" i="48"/>
  <c r="CP196" i="48"/>
  <c r="BO197" i="48"/>
  <c r="BO201" i="48"/>
  <c r="CI201" i="48"/>
  <c r="CP204" i="48"/>
  <c r="BJ206" i="48"/>
  <c r="CD206" i="48"/>
  <c r="BE207" i="48"/>
  <c r="BJ262" i="48"/>
  <c r="CD265" i="48"/>
  <c r="CP268" i="48"/>
  <c r="BT282" i="48"/>
  <c r="CD289" i="48"/>
  <c r="BT291" i="48"/>
  <c r="BJ292" i="48"/>
  <c r="CD292" i="48"/>
  <c r="CP293" i="48"/>
  <c r="BO297" i="48"/>
  <c r="CI299" i="48"/>
  <c r="CD307" i="48"/>
  <c r="BY308" i="48"/>
  <c r="CI309" i="48"/>
  <c r="CI293" i="48"/>
  <c r="CP295" i="48"/>
  <c r="CD299" i="48"/>
  <c r="CP103" i="48"/>
  <c r="BO121" i="48"/>
  <c r="BT125" i="48"/>
  <c r="BJ128" i="48"/>
  <c r="BO137" i="48"/>
  <c r="BJ190" i="48"/>
  <c r="BJ202" i="48"/>
  <c r="BO209" i="48"/>
  <c r="CP216" i="48"/>
  <c r="BJ102" i="48"/>
  <c r="BY103" i="48"/>
  <c r="BE104" i="48"/>
  <c r="BO107" i="48"/>
  <c r="CI107" i="48"/>
  <c r="BE110" i="48"/>
  <c r="CP112" i="48"/>
  <c r="CI113" i="48"/>
  <c r="CD114" i="48"/>
  <c r="CP117" i="48"/>
  <c r="BT121" i="48"/>
  <c r="CD124" i="48"/>
  <c r="BE125" i="48"/>
  <c r="BE126" i="48"/>
  <c r="CI128" i="48"/>
  <c r="BE130" i="48"/>
  <c r="BT131" i="48"/>
  <c r="CI132" i="48"/>
  <c r="CD133" i="48"/>
  <c r="BY135" i="48"/>
  <c r="BO139" i="48"/>
  <c r="BY142" i="48"/>
  <c r="BJ260" i="48"/>
  <c r="CD260" i="48"/>
  <c r="CD262" i="48"/>
  <c r="BY268" i="48"/>
  <c r="BO269" i="48"/>
  <c r="BT270" i="48"/>
  <c r="CP270" i="48"/>
  <c r="CP275" i="48"/>
  <c r="BO276" i="48"/>
  <c r="CI276" i="48"/>
  <c r="BJ281" i="48"/>
  <c r="BE282" i="48"/>
  <c r="CD283" i="48"/>
  <c r="BE284" i="48"/>
  <c r="CP284" i="48"/>
  <c r="BT286" i="48"/>
  <c r="CD287" i="48"/>
  <c r="BO294" i="48"/>
  <c r="BE296" i="48"/>
  <c r="CI297" i="48"/>
  <c r="BJ298" i="48"/>
  <c r="BY300" i="48"/>
  <c r="CP310" i="48"/>
  <c r="BE112" i="48"/>
  <c r="CP113" i="48"/>
  <c r="CD120" i="48"/>
  <c r="CI123" i="48"/>
  <c r="CP145" i="48"/>
  <c r="BT223" i="48"/>
  <c r="CP223" i="48"/>
  <c r="CD226" i="48"/>
  <c r="CP228" i="48"/>
  <c r="BO262" i="48"/>
  <c r="CP264" i="48"/>
  <c r="CI265" i="48"/>
  <c r="BJ266" i="48"/>
  <c r="BT273" i="48"/>
  <c r="CP273" i="48"/>
  <c r="BE280" i="48"/>
  <c r="CP280" i="48"/>
  <c r="BY282" i="48"/>
  <c r="BO283" i="48"/>
  <c r="BY284" i="48"/>
  <c r="BO285" i="48"/>
  <c r="BO292" i="48"/>
  <c r="CI292" i="48"/>
  <c r="BY296" i="48"/>
  <c r="BT297" i="48"/>
  <c r="CP306" i="48"/>
  <c r="BT295" i="48"/>
  <c r="BO301" i="48"/>
  <c r="CD106" i="48"/>
  <c r="BY108" i="48"/>
  <c r="CI137" i="48"/>
  <c r="BJ139" i="48"/>
  <c r="BY146" i="48"/>
  <c r="BT153" i="48"/>
  <c r="BJ186" i="48"/>
  <c r="BO109" i="48"/>
  <c r="BE122" i="48"/>
  <c r="CI124" i="48"/>
  <c r="BJ126" i="48"/>
  <c r="BJ130" i="48"/>
  <c r="BO134" i="48"/>
  <c r="BY138" i="48"/>
  <c r="CD142" i="48"/>
  <c r="CI147" i="48"/>
  <c r="BY150" i="48"/>
  <c r="BJ180" i="48"/>
  <c r="BY181" i="48"/>
  <c r="CI183" i="48"/>
  <c r="CI187" i="48"/>
  <c r="BJ192" i="48"/>
  <c r="BJ196" i="48"/>
  <c r="BY197" i="48"/>
  <c r="BO199" i="48"/>
  <c r="CI199" i="48"/>
  <c r="CI203" i="48"/>
  <c r="BY213" i="48"/>
  <c r="CI215" i="48"/>
  <c r="BY217" i="48"/>
  <c r="BT219" i="48"/>
  <c r="BO220" i="48"/>
  <c r="BJ221" i="48"/>
  <c r="CP224" i="48"/>
  <c r="BO225" i="48"/>
  <c r="BY232" i="48"/>
  <c r="BO260" i="48"/>
  <c r="CI260" i="48"/>
  <c r="BE264" i="48"/>
  <c r="BY275" i="48"/>
  <c r="CD279" i="48"/>
  <c r="BY280" i="48"/>
  <c r="BO281" i="48"/>
  <c r="BJ282" i="48"/>
  <c r="CD290" i="48"/>
  <c r="BE306" i="48"/>
  <c r="BE136" i="48"/>
  <c r="BE137" i="48"/>
  <c r="CI140" i="48"/>
  <c r="CD141" i="48"/>
  <c r="BO145" i="48"/>
  <c r="CD146" i="48"/>
  <c r="BE148" i="48"/>
  <c r="BE180" i="48"/>
  <c r="CI182" i="48"/>
  <c r="BJ183" i="48"/>
  <c r="BE184" i="48"/>
  <c r="BY192" i="48"/>
  <c r="BT193" i="48"/>
  <c r="BE196" i="48"/>
  <c r="CI198" i="48"/>
  <c r="BJ199" i="48"/>
  <c r="BE200" i="48"/>
  <c r="BY200" i="48"/>
  <c r="CI205" i="48"/>
  <c r="CP212" i="48"/>
  <c r="BO213" i="48"/>
  <c r="CI222" i="48"/>
  <c r="BO227" i="48"/>
  <c r="BJ228" i="48"/>
  <c r="CD228" i="48"/>
  <c r="BO232" i="48"/>
  <c r="BE270" i="48"/>
  <c r="CD271" i="48"/>
  <c r="BJ273" i="48"/>
  <c r="BT274" i="48"/>
  <c r="BE279" i="48"/>
  <c r="BT281" i="48"/>
  <c r="CI283" i="48"/>
  <c r="BJ284" i="48"/>
  <c r="CI285" i="48"/>
  <c r="BY286" i="48"/>
  <c r="BO287" i="48"/>
  <c r="BE288" i="48"/>
  <c r="BT290" i="48"/>
  <c r="BO296" i="48"/>
  <c r="CP297" i="48"/>
  <c r="CD298" i="48"/>
  <c r="BT299" i="48"/>
  <c r="BJ300" i="48"/>
  <c r="CI301" i="48"/>
  <c r="BY302" i="48"/>
  <c r="BO303" i="48"/>
  <c r="BY304" i="48"/>
  <c r="BO305" i="48"/>
  <c r="BO307" i="48"/>
  <c r="BJ308" i="48"/>
  <c r="BT309" i="48"/>
  <c r="BJ310" i="48"/>
  <c r="BY310" i="48"/>
  <c r="CI214" i="48"/>
  <c r="BE231" i="48"/>
  <c r="BY258" i="48"/>
  <c r="BE260" i="48"/>
  <c r="BO261" i="48"/>
  <c r="CD261" i="48"/>
  <c r="BO300" i="48"/>
  <c r="CI308" i="48"/>
  <c r="CP261" i="48"/>
  <c r="BY309" i="48"/>
  <c r="BT267" i="48"/>
  <c r="CP269" i="48"/>
  <c r="CP277" i="48"/>
  <c r="CI282" i="48"/>
  <c r="BJ289" i="48"/>
  <c r="BJ301" i="48"/>
  <c r="BJ309" i="48"/>
  <c r="BE267" i="48"/>
  <c r="CP288" i="48"/>
  <c r="BE291" i="48"/>
  <c r="CP296" i="48"/>
  <c r="BE299" i="48"/>
  <c r="BE303" i="48"/>
  <c r="BE307" i="48"/>
  <c r="CP308" i="48"/>
  <c r="CI286" i="48"/>
  <c r="CI290" i="48"/>
  <c r="CI294" i="48"/>
  <c r="CI298" i="48"/>
  <c r="CI302" i="48"/>
  <c r="CI306" i="48"/>
  <c r="CP265" i="48"/>
  <c r="BJ270" i="48"/>
  <c r="CD272" i="48"/>
  <c r="BO280" i="48"/>
  <c r="BE283" i="48"/>
  <c r="BY285" i="48"/>
  <c r="BY289" i="48"/>
  <c r="BY293" i="48"/>
  <c r="BY301" i="48"/>
  <c r="CP309" i="48"/>
  <c r="BY261" i="48"/>
  <c r="BY265" i="48"/>
  <c r="CI274" i="48"/>
  <c r="BE259" i="48"/>
  <c r="CP292" i="48"/>
  <c r="BE295" i="48"/>
  <c r="CP300" i="48"/>
  <c r="CP304" i="48"/>
  <c r="BT302" i="48"/>
  <c r="BT306" i="48"/>
  <c r="CI310" i="48"/>
  <c r="BO272" i="48"/>
  <c r="BT275" i="48"/>
  <c r="BJ278" i="48"/>
  <c r="BT283" i="48"/>
  <c r="BY297" i="48"/>
  <c r="BT263" i="48"/>
  <c r="BY269" i="48"/>
  <c r="BY277" i="48"/>
  <c r="BJ285" i="48"/>
  <c r="BJ293" i="48"/>
  <c r="BJ297" i="48"/>
  <c r="BJ305" i="48"/>
  <c r="BE263" i="48"/>
  <c r="BE287" i="48"/>
  <c r="BE275" i="48"/>
  <c r="CD280" i="48"/>
  <c r="BY305" i="48"/>
  <c r="BT259" i="48"/>
  <c r="BE102" i="48"/>
  <c r="BO114" i="48"/>
  <c r="BY115" i="48"/>
  <c r="CD117" i="48"/>
  <c r="BO123" i="48"/>
  <c r="CD126" i="48"/>
  <c r="BT133" i="48"/>
  <c r="BE141" i="48"/>
  <c r="BE145" i="48"/>
  <c r="BJ152" i="48"/>
  <c r="BJ108" i="48"/>
  <c r="CD112" i="48"/>
  <c r="CP122" i="48"/>
  <c r="BJ112" i="48"/>
  <c r="BJ127" i="48"/>
  <c r="BJ132" i="48"/>
  <c r="BE133" i="48"/>
  <c r="BY136" i="48"/>
  <c r="BT137" i="48"/>
  <c r="BJ140" i="48"/>
  <c r="BE188" i="48"/>
  <c r="BY188" i="48"/>
  <c r="BJ200" i="48"/>
  <c r="CD200" i="48"/>
  <c r="CD203" i="48"/>
  <c r="CI210" i="48"/>
  <c r="BJ223" i="48"/>
  <c r="CD223" i="48"/>
  <c r="BT229" i="48"/>
  <c r="CP229" i="48"/>
  <c r="CP106" i="48"/>
  <c r="CI117" i="48"/>
  <c r="CD121" i="48"/>
  <c r="CP134" i="48"/>
  <c r="CP138" i="48"/>
  <c r="CD187" i="48"/>
  <c r="CP193" i="48"/>
  <c r="CP209" i="48"/>
  <c r="BE229" i="48"/>
  <c r="CD105" i="48"/>
  <c r="BT111" i="48"/>
  <c r="CI112" i="48"/>
  <c r="BT120" i="48"/>
  <c r="BY122" i="48"/>
  <c r="BY125" i="48"/>
  <c r="CI129" i="48"/>
  <c r="CD130" i="48"/>
  <c r="CI135" i="48"/>
  <c r="CP143" i="48"/>
  <c r="CI144" i="48"/>
  <c r="BJ184" i="48"/>
  <c r="CD184" i="48"/>
  <c r="BT199" i="48"/>
  <c r="CD116" i="48"/>
  <c r="CD128" i="48"/>
  <c r="CP129" i="48"/>
  <c r="BJ134" i="48"/>
  <c r="BY193" i="48"/>
  <c r="BE206" i="48"/>
  <c r="BY209" i="48"/>
  <c r="BY216" i="48"/>
  <c r="BO217" i="48"/>
  <c r="CI217" i="48"/>
  <c r="CP220" i="48"/>
  <c r="BO228" i="48"/>
  <c r="BO103" i="48"/>
  <c r="BE108" i="48"/>
  <c r="CI109" i="48"/>
  <c r="BE118" i="48"/>
  <c r="CP118" i="48"/>
  <c r="BJ123" i="48"/>
  <c r="CI133" i="48"/>
  <c r="BT145" i="48"/>
  <c r="CP153" i="48"/>
  <c r="CD205" i="48"/>
  <c r="BE143" i="48"/>
  <c r="BJ182" i="48"/>
  <c r="BY204" i="48"/>
  <c r="BJ216" i="48"/>
  <c r="CD216" i="48"/>
  <c r="BJ232" i="48"/>
  <c r="BT102" i="48"/>
  <c r="CP102" i="48"/>
  <c r="BT107" i="48"/>
  <c r="CD108" i="48"/>
  <c r="BT109" i="48"/>
  <c r="CP109" i="48"/>
  <c r="CP115" i="48"/>
  <c r="CP131" i="48"/>
  <c r="BE139" i="48"/>
  <c r="CP139" i="48"/>
  <c r="BO140" i="48"/>
  <c r="BY141" i="48"/>
  <c r="BE151" i="48"/>
  <c r="CP151" i="48"/>
  <c r="BO152" i="48"/>
  <c r="CI152" i="48"/>
  <c r="CI181" i="48"/>
  <c r="CD182" i="48"/>
  <c r="BE183" i="48"/>
  <c r="BO187" i="48"/>
  <c r="BJ193" i="48"/>
  <c r="BJ198" i="48"/>
  <c r="BT210" i="48"/>
  <c r="BE220" i="48"/>
  <c r="BY220" i="48"/>
  <c r="BY230" i="48"/>
  <c r="CI231" i="48"/>
  <c r="BY102" i="48"/>
  <c r="CI103" i="48"/>
  <c r="BY104" i="48"/>
  <c r="BJ106" i="48"/>
  <c r="CP107" i="48"/>
  <c r="BJ111" i="48"/>
  <c r="BT112" i="48"/>
  <c r="BJ115" i="48"/>
  <c r="CD118" i="48"/>
  <c r="BJ120" i="48"/>
  <c r="CI121" i="48"/>
  <c r="BT123" i="48"/>
  <c r="CD125" i="48"/>
  <c r="CP126" i="48"/>
  <c r="BT128" i="48"/>
  <c r="BJ131" i="48"/>
  <c r="CD134" i="48"/>
  <c r="CP135" i="48"/>
  <c r="CD138" i="48"/>
  <c r="BT142" i="48"/>
  <c r="CI142" i="48"/>
  <c r="BJ143" i="48"/>
  <c r="BT144" i="48"/>
  <c r="CD148" i="48"/>
  <c r="BT149" i="48"/>
  <c r="BJ154" i="48"/>
  <c r="CD185" i="48"/>
  <c r="BY186" i="48"/>
  <c r="CI197" i="48"/>
  <c r="CD198" i="48"/>
  <c r="BE199" i="48"/>
  <c r="BE202" i="48"/>
  <c r="BO203" i="48"/>
  <c r="BJ209" i="48"/>
  <c r="BJ214" i="48"/>
  <c r="BT226" i="48"/>
  <c r="BT231" i="48"/>
  <c r="BO144" i="48"/>
  <c r="BY145" i="48"/>
  <c r="BE204" i="48"/>
  <c r="CD221" i="48"/>
  <c r="BE222" i="48"/>
  <c r="CP225" i="48"/>
  <c r="BY227" i="48"/>
  <c r="BE38" i="48"/>
  <c r="CD201" i="48"/>
  <c r="BY202" i="48"/>
  <c r="CI213" i="48"/>
  <c r="CD214" i="48"/>
  <c r="BE215" i="48"/>
  <c r="BE218" i="48"/>
  <c r="BO219" i="48"/>
  <c r="BJ225" i="48"/>
  <c r="BJ230" i="48"/>
  <c r="CD230" i="48"/>
  <c r="CI146" i="48"/>
  <c r="BT194" i="48"/>
  <c r="BT103" i="48"/>
  <c r="BJ104" i="48"/>
  <c r="CD104" i="48"/>
  <c r="BT105" i="48"/>
  <c r="CP105" i="48"/>
  <c r="BT108" i="48"/>
  <c r="BT110" i="48"/>
  <c r="CP110" i="48"/>
  <c r="BO111" i="48"/>
  <c r="CI111" i="48"/>
  <c r="CD113" i="48"/>
  <c r="CP114" i="48"/>
  <c r="BT116" i="48"/>
  <c r="BJ119" i="48"/>
  <c r="CD122" i="48"/>
  <c r="BJ124" i="48"/>
  <c r="CI125" i="48"/>
  <c r="BT127" i="48"/>
  <c r="CD129" i="48"/>
  <c r="CP130" i="48"/>
  <c r="BT132" i="48"/>
  <c r="BJ135" i="48"/>
  <c r="CI138" i="48"/>
  <c r="CP140" i="48"/>
  <c r="BY149" i="48"/>
  <c r="CI153" i="48"/>
  <c r="BY184" i="48"/>
  <c r="BO185" i="48"/>
  <c r="CI185" i="48"/>
  <c r="BJ191" i="48"/>
  <c r="CD191" i="48"/>
  <c r="CD217" i="48"/>
  <c r="BY218" i="48"/>
  <c r="CI229" i="48"/>
  <c r="CD136" i="48"/>
  <c r="BJ138" i="48"/>
  <c r="BT139" i="48"/>
  <c r="BJ142" i="48"/>
  <c r="CP142" i="48"/>
  <c r="CD145" i="48"/>
  <c r="BT148" i="48"/>
  <c r="BT150" i="48"/>
  <c r="CI150" i="48"/>
  <c r="BJ151" i="48"/>
  <c r="BY153" i="48"/>
  <c r="CI154" i="48"/>
  <c r="CP183" i="48"/>
  <c r="BT185" i="48"/>
  <c r="CD186" i="48"/>
  <c r="BJ188" i="48"/>
  <c r="BO189" i="48"/>
  <c r="BY190" i="48"/>
  <c r="BO191" i="48"/>
  <c r="BE192" i="48"/>
  <c r="BE194" i="48"/>
  <c r="BJ195" i="48"/>
  <c r="CP199" i="48"/>
  <c r="BT201" i="48"/>
  <c r="CD202" i="48"/>
  <c r="BJ204" i="48"/>
  <c r="BO205" i="48"/>
  <c r="BY206" i="48"/>
  <c r="BO207" i="48"/>
  <c r="BE208" i="48"/>
  <c r="BJ211" i="48"/>
  <c r="CP215" i="48"/>
  <c r="BT217" i="48"/>
  <c r="CD218" i="48"/>
  <c r="BJ220" i="48"/>
  <c r="BO221" i="48"/>
  <c r="BY222" i="48"/>
  <c r="BO223" i="48"/>
  <c r="BE224" i="48"/>
  <c r="BJ227" i="48"/>
  <c r="CI228" i="48"/>
  <c r="BO230" i="48"/>
  <c r="CP231" i="48"/>
  <c r="CI191" i="48"/>
  <c r="CI207" i="48"/>
  <c r="CI223" i="48"/>
  <c r="CP141" i="48"/>
  <c r="CD144" i="48"/>
  <c r="BT147" i="48"/>
  <c r="BJ150" i="48"/>
  <c r="CP150" i="48"/>
  <c r="BT154" i="48"/>
  <c r="CP154" i="48"/>
  <c r="BT151" i="48"/>
  <c r="BY180" i="48"/>
  <c r="CD181" i="48"/>
  <c r="BE182" i="48"/>
  <c r="BO183" i="48"/>
  <c r="CP189" i="48"/>
  <c r="CI193" i="48"/>
  <c r="BJ194" i="48"/>
  <c r="CI195" i="48"/>
  <c r="BY196" i="48"/>
  <c r="CD197" i="48"/>
  <c r="BE198" i="48"/>
  <c r="CP205" i="48"/>
  <c r="CI209" i="48"/>
  <c r="BJ210" i="48"/>
  <c r="CI211" i="48"/>
  <c r="BY212" i="48"/>
  <c r="CD213" i="48"/>
  <c r="CP221" i="48"/>
  <c r="CI225" i="48"/>
  <c r="BJ226" i="48"/>
  <c r="BY228" i="48"/>
  <c r="BT232" i="48"/>
  <c r="CP232" i="48"/>
  <c r="BT192" i="48"/>
  <c r="BT196" i="48"/>
  <c r="BT200" i="48"/>
  <c r="BT204" i="48"/>
  <c r="BT208" i="48"/>
  <c r="BT212" i="48"/>
  <c r="BT216" i="48"/>
  <c r="BT220" i="48"/>
  <c r="BT224" i="48"/>
  <c r="CD229" i="48"/>
  <c r="BO182" i="48"/>
  <c r="BO186" i="48"/>
  <c r="BO190" i="48"/>
  <c r="BO194" i="48"/>
  <c r="BO198" i="48"/>
  <c r="BO202" i="48"/>
  <c r="BO206" i="48"/>
  <c r="BO210" i="48"/>
  <c r="BO214" i="48"/>
  <c r="BO218" i="48"/>
  <c r="BO222" i="48"/>
  <c r="BO226" i="48"/>
  <c r="CI227" i="48"/>
  <c r="BO229" i="48"/>
  <c r="BJ231" i="48"/>
  <c r="CP182" i="48"/>
  <c r="BE189" i="48"/>
  <c r="BE197" i="48"/>
  <c r="CP206" i="48"/>
  <c r="BE225" i="48"/>
  <c r="CP226" i="48"/>
  <c r="BT228" i="48"/>
  <c r="CI188" i="48"/>
  <c r="CI200" i="48"/>
  <c r="CI204" i="48"/>
  <c r="CI212" i="48"/>
  <c r="CI220" i="48"/>
  <c r="CI224" i="48"/>
  <c r="BE228" i="48"/>
  <c r="BT180" i="48"/>
  <c r="BT184" i="48"/>
  <c r="BT188" i="48"/>
  <c r="CP230" i="48"/>
  <c r="CI232" i="48"/>
  <c r="BE181" i="48"/>
  <c r="CP186" i="48"/>
  <c r="CP190" i="48"/>
  <c r="CP194" i="48"/>
  <c r="CP198" i="48"/>
  <c r="BE201" i="48"/>
  <c r="BE217" i="48"/>
  <c r="CI180" i="48"/>
  <c r="BE185" i="48"/>
  <c r="BE193" i="48"/>
  <c r="CP202" i="48"/>
  <c r="BE205" i="48"/>
  <c r="BE209" i="48"/>
  <c r="CP210" i="48"/>
  <c r="BE213" i="48"/>
  <c r="CP214" i="48"/>
  <c r="CP218" i="48"/>
  <c r="BE221" i="48"/>
  <c r="CP222" i="48"/>
  <c r="CI184" i="48"/>
  <c r="CI192" i="48"/>
  <c r="CI196" i="48"/>
  <c r="CI208" i="48"/>
  <c r="CI216" i="48"/>
  <c r="BY183" i="48"/>
  <c r="BY187" i="48"/>
  <c r="BY191" i="48"/>
  <c r="BY195" i="48"/>
  <c r="BY199" i="48"/>
  <c r="BY203" i="48"/>
  <c r="BY207" i="48"/>
  <c r="BY211" i="48"/>
  <c r="BY215" i="48"/>
  <c r="BY219" i="48"/>
  <c r="BY223" i="48"/>
  <c r="BE232" i="48"/>
  <c r="BE142" i="48"/>
  <c r="CD143" i="48"/>
  <c r="BJ117" i="48"/>
  <c r="BJ129" i="48"/>
  <c r="BO143" i="48"/>
  <c r="BO108" i="48"/>
  <c r="BY105" i="48"/>
  <c r="CI106" i="48"/>
  <c r="BY116" i="48"/>
  <c r="BE123" i="48"/>
  <c r="BY128" i="48"/>
  <c r="BJ133" i="48"/>
  <c r="BY133" i="48"/>
  <c r="BE150" i="48"/>
  <c r="CD151" i="48"/>
  <c r="BJ121" i="48"/>
  <c r="BY121" i="48"/>
  <c r="BY148" i="48"/>
  <c r="BO151" i="48"/>
  <c r="BY112" i="48"/>
  <c r="BY117" i="48"/>
  <c r="BY124" i="48"/>
  <c r="CP116" i="48"/>
  <c r="BJ105" i="48"/>
  <c r="BE106" i="48"/>
  <c r="BE115" i="48"/>
  <c r="CP120" i="48"/>
  <c r="BY132" i="48"/>
  <c r="BJ137" i="48"/>
  <c r="BY137" i="48"/>
  <c r="BE119" i="48"/>
  <c r="BE107" i="48"/>
  <c r="BY129" i="48"/>
  <c r="BY140" i="48"/>
  <c r="CD103" i="48"/>
  <c r="CP104" i="48"/>
  <c r="BJ113" i="48"/>
  <c r="BY113" i="48"/>
  <c r="BY120" i="48"/>
  <c r="CP124" i="48"/>
  <c r="BE127" i="48"/>
  <c r="CP128" i="48"/>
  <c r="BE131" i="48"/>
  <c r="CP132" i="48"/>
  <c r="BE135" i="48"/>
  <c r="CP136" i="48"/>
  <c r="CI141" i="48"/>
  <c r="BJ145" i="48"/>
  <c r="CI149" i="48"/>
  <c r="BJ153" i="48"/>
  <c r="BT106" i="48"/>
  <c r="BT138" i="48"/>
  <c r="CP144" i="48"/>
  <c r="BT146" i="48"/>
  <c r="CP152" i="48"/>
  <c r="BE103" i="48"/>
  <c r="CD107" i="48"/>
  <c r="BY109" i="48"/>
  <c r="BE111" i="48"/>
  <c r="BT114" i="48"/>
  <c r="CI114" i="48"/>
  <c r="BT118" i="48"/>
  <c r="CI118" i="48"/>
  <c r="BT122" i="48"/>
  <c r="CI122" i="48"/>
  <c r="BT126" i="48"/>
  <c r="CI126" i="48"/>
  <c r="BT130" i="48"/>
  <c r="CI130" i="48"/>
  <c r="BT134" i="48"/>
  <c r="CI134" i="48"/>
  <c r="BE138" i="48"/>
  <c r="CD139" i="48"/>
  <c r="BY144" i="48"/>
  <c r="BE146" i="48"/>
  <c r="CD147" i="48"/>
  <c r="BY152" i="48"/>
  <c r="CI102" i="48"/>
  <c r="BO104" i="48"/>
  <c r="CP108" i="48"/>
  <c r="CI110" i="48"/>
  <c r="BO112" i="48"/>
  <c r="CD115" i="48"/>
  <c r="BO116" i="48"/>
  <c r="CD119" i="48"/>
  <c r="BO120" i="48"/>
  <c r="CD123" i="48"/>
  <c r="BO124" i="48"/>
  <c r="CD127" i="48"/>
  <c r="BO128" i="48"/>
  <c r="CD131" i="48"/>
  <c r="BO132" i="48"/>
  <c r="CD135" i="48"/>
  <c r="BO136" i="48"/>
  <c r="BJ141" i="48"/>
  <c r="CI145" i="48"/>
  <c r="BJ149" i="48"/>
  <c r="BE154" i="48"/>
  <c r="CI63" i="48"/>
  <c r="CI39" i="48"/>
  <c r="CP57" i="48"/>
  <c r="CP53" i="48"/>
  <c r="CP45" i="48"/>
  <c r="BE53" i="48"/>
  <c r="BE61" i="48"/>
  <c r="BE42" i="48"/>
  <c r="BE58" i="48"/>
  <c r="BE66" i="48"/>
  <c r="CD74" i="48"/>
  <c r="CD70" i="48"/>
  <c r="CD66" i="48"/>
  <c r="CD62" i="48"/>
  <c r="CD58" i="48"/>
  <c r="CD54" i="48"/>
  <c r="CD50" i="48"/>
  <c r="CD46" i="48"/>
  <c r="CD42" i="48"/>
  <c r="CD38" i="48"/>
  <c r="CD34" i="48"/>
  <c r="CD30" i="48"/>
  <c r="CP31" i="48"/>
  <c r="BE59" i="48"/>
  <c r="BE71" i="48"/>
  <c r="BO72" i="48"/>
  <c r="BO68" i="48"/>
  <c r="BO64" i="48"/>
  <c r="BO60" i="48"/>
  <c r="BO56" i="48"/>
  <c r="BO52" i="48"/>
  <c r="BO48" i="48"/>
  <c r="BO44" i="48"/>
  <c r="BO40" i="48"/>
  <c r="BO36" i="48"/>
  <c r="BO32" i="48"/>
  <c r="BY62" i="48"/>
  <c r="BY54" i="48"/>
  <c r="BY46" i="48"/>
  <c r="BY30" i="48"/>
  <c r="CI75" i="48"/>
  <c r="CI71" i="48"/>
  <c r="CP38" i="48"/>
  <c r="CP34" i="48"/>
  <c r="CP30" i="48"/>
  <c r="BE36" i="48"/>
  <c r="BE44" i="48"/>
  <c r="BE52" i="48"/>
  <c r="BE68" i="48"/>
  <c r="CD72" i="48"/>
  <c r="CD68" i="48"/>
  <c r="CD64" i="48"/>
  <c r="CD60" i="48"/>
  <c r="CI74" i="48"/>
  <c r="CI66" i="48"/>
  <c r="BE34" i="48"/>
  <c r="BE54" i="48"/>
  <c r="BE62" i="48"/>
  <c r="BJ67" i="48"/>
  <c r="BJ35" i="48"/>
  <c r="BE30" i="48"/>
  <c r="BE46" i="48"/>
  <c r="BE50" i="48"/>
  <c r="BE70" i="48"/>
  <c r="BE74" i="48"/>
  <c r="BT58" i="48"/>
  <c r="BY72" i="48"/>
  <c r="BY68" i="48"/>
  <c r="BY64" i="48"/>
  <c r="BY60" i="48"/>
  <c r="BY56" i="48"/>
  <c r="BY52" i="48"/>
  <c r="BY48" i="48"/>
  <c r="BY44" i="48"/>
  <c r="BY40" i="48"/>
  <c r="BY36" i="48"/>
  <c r="BY32" i="48"/>
  <c r="CI42" i="48"/>
  <c r="CP68" i="48"/>
  <c r="CP44" i="48"/>
  <c r="CD75" i="48"/>
  <c r="CD71" i="48"/>
  <c r="CD67" i="48"/>
  <c r="CD63" i="48"/>
  <c r="CD59" i="48"/>
  <c r="CD55" i="48"/>
  <c r="CD51" i="48"/>
  <c r="CD47" i="48"/>
  <c r="CD43" i="48"/>
  <c r="CD39" i="48"/>
  <c r="CD35" i="48"/>
  <c r="CD31" i="48"/>
  <c r="BO73" i="48"/>
  <c r="BO69" i="48"/>
  <c r="BO65" i="48"/>
  <c r="BO61" i="48"/>
  <c r="BO57" i="48"/>
  <c r="BO53" i="48"/>
  <c r="BO49" i="48"/>
  <c r="BO45" i="48"/>
  <c r="BO41" i="48"/>
  <c r="BO37" i="48"/>
  <c r="BO33" i="48"/>
  <c r="BY75" i="48"/>
  <c r="BY71" i="48"/>
  <c r="BY67" i="48"/>
  <c r="BY63" i="48"/>
  <c r="BY59" i="48"/>
  <c r="BY55" i="48"/>
  <c r="BY51" i="48"/>
  <c r="BY47" i="48"/>
  <c r="BY43" i="48"/>
  <c r="BY39" i="48"/>
  <c r="BY35" i="48"/>
  <c r="BY31" i="48"/>
  <c r="CI45" i="48"/>
  <c r="CI33" i="48"/>
  <c r="BJ50" i="48"/>
  <c r="CV78" i="48"/>
  <c r="C16" i="49" s="1" a="1"/>
  <c r="C16" i="49" s="1"/>
  <c r="D16" i="49" s="1"/>
  <c r="BJ72" i="48"/>
  <c r="BJ68" i="48"/>
  <c r="BJ64" i="48"/>
  <c r="BJ60" i="48"/>
  <c r="BJ56" i="48"/>
  <c r="BJ52" i="48"/>
  <c r="BJ48" i="48"/>
  <c r="BJ44" i="48"/>
  <c r="BJ40" i="48"/>
  <c r="BJ36" i="48"/>
  <c r="BJ32" i="48"/>
  <c r="CP60" i="48"/>
  <c r="CP48" i="48"/>
  <c r="CP37" i="48"/>
  <c r="BE45" i="48"/>
  <c r="BJ75" i="48"/>
  <c r="BJ71" i="48"/>
  <c r="BJ63" i="48"/>
  <c r="BJ59" i="48"/>
  <c r="BJ55" i="48"/>
  <c r="BJ51" i="48"/>
  <c r="BJ47" i="48"/>
  <c r="BJ39" i="48"/>
  <c r="BJ31" i="48"/>
  <c r="CI72" i="48"/>
  <c r="CP63" i="48"/>
  <c r="CP36" i="48"/>
  <c r="BJ74" i="48"/>
  <c r="BJ42" i="48"/>
  <c r="BY69" i="48"/>
  <c r="BY61" i="48"/>
  <c r="BY53" i="48"/>
  <c r="BY45" i="48"/>
  <c r="CI44" i="48"/>
  <c r="CI36" i="48"/>
  <c r="AG6" i="48"/>
  <c r="AG5" i="48"/>
  <c r="CI55" i="48"/>
  <c r="BY37" i="48"/>
  <c r="BE35" i="48"/>
  <c r="BE47" i="48"/>
  <c r="BJ66" i="48"/>
  <c r="BJ58" i="48"/>
  <c r="BJ34" i="48"/>
  <c r="BT75" i="48"/>
  <c r="BT71" i="48"/>
  <c r="BT67" i="48"/>
  <c r="BT63" i="48"/>
  <c r="BT59" i="48"/>
  <c r="BT55" i="48"/>
  <c r="BT51" i="48"/>
  <c r="BT47" i="48"/>
  <c r="BT43" i="48"/>
  <c r="BT39" i="48"/>
  <c r="BT35" i="48"/>
  <c r="BT31" i="48"/>
  <c r="CI46" i="48"/>
  <c r="CP47" i="48"/>
  <c r="BE69" i="48"/>
  <c r="CD56" i="48"/>
  <c r="CD52" i="48"/>
  <c r="CD48" i="48"/>
  <c r="CD44" i="48"/>
  <c r="CD40" i="48"/>
  <c r="CD36" i="48"/>
  <c r="CD32" i="48"/>
  <c r="CI69" i="48"/>
  <c r="CI65" i="48"/>
  <c r="CI35" i="48"/>
  <c r="CP69" i="48"/>
  <c r="BJ73" i="48"/>
  <c r="BJ69" i="48"/>
  <c r="BJ65" i="48"/>
  <c r="BJ61" i="48"/>
  <c r="BJ57" i="48"/>
  <c r="BJ53" i="48"/>
  <c r="BJ49" i="48"/>
  <c r="BJ45" i="48"/>
  <c r="BJ41" i="48"/>
  <c r="BJ37" i="48"/>
  <c r="BJ33" i="48"/>
  <c r="BO74" i="48"/>
  <c r="BO70" i="48"/>
  <c r="BO66" i="48"/>
  <c r="BO62" i="48"/>
  <c r="BO58" i="48"/>
  <c r="BO54" i="48"/>
  <c r="BO50" i="48"/>
  <c r="BO46" i="48"/>
  <c r="BO42" i="48"/>
  <c r="BO38" i="48"/>
  <c r="BO34" i="48"/>
  <c r="BO30" i="48"/>
  <c r="BT74" i="48"/>
  <c r="BT70" i="48"/>
  <c r="BT66" i="48"/>
  <c r="BT62" i="48"/>
  <c r="BT54" i="48"/>
  <c r="BT50" i="48"/>
  <c r="BT46" i="48"/>
  <c r="BT42" i="48"/>
  <c r="BT38" i="48"/>
  <c r="BT34" i="48"/>
  <c r="BT30" i="48"/>
  <c r="BY70" i="48"/>
  <c r="BY38" i="48"/>
  <c r="CI53" i="48"/>
  <c r="CI61" i="48"/>
  <c r="CI57" i="48"/>
  <c r="BT73" i="48"/>
  <c r="BT69" i="48"/>
  <c r="BT65" i="48"/>
  <c r="BT61" i="48"/>
  <c r="BT57" i="48"/>
  <c r="BT53" i="48"/>
  <c r="BT49" i="48"/>
  <c r="BT45" i="48"/>
  <c r="BT41" i="48"/>
  <c r="BT37" i="48"/>
  <c r="BT33" i="48"/>
  <c r="BY74" i="48"/>
  <c r="BY66" i="48"/>
  <c r="BY58" i="48"/>
  <c r="BY50" i="48"/>
  <c r="BY42" i="48"/>
  <c r="BY34" i="48"/>
  <c r="CI60" i="48"/>
  <c r="CI41" i="48"/>
  <c r="CI34" i="48"/>
  <c r="CP58" i="48"/>
  <c r="CP54" i="48"/>
  <c r="CP33" i="48"/>
  <c r="BE33" i="48"/>
  <c r="BE41" i="48"/>
  <c r="BE49" i="48"/>
  <c r="BE57" i="48"/>
  <c r="BE65" i="48"/>
  <c r="BE73" i="48"/>
  <c r="BT72" i="48"/>
  <c r="BT68" i="48"/>
  <c r="BT64" i="48"/>
  <c r="BT60" i="48"/>
  <c r="BT56" i="48"/>
  <c r="BT52" i="48"/>
  <c r="BT48" i="48"/>
  <c r="BT44" i="48"/>
  <c r="BT40" i="48"/>
  <c r="BT36" i="48"/>
  <c r="BT32" i="48"/>
  <c r="BY73" i="48"/>
  <c r="BY65" i="48"/>
  <c r="BY57" i="48"/>
  <c r="BY49" i="48"/>
  <c r="BY41" i="48"/>
  <c r="BY33" i="48"/>
  <c r="CI51" i="48"/>
  <c r="CI47" i="48"/>
  <c r="CI40" i="48"/>
  <c r="CP32" i="48"/>
  <c r="CF5" i="48"/>
  <c r="CI50" i="48"/>
  <c r="BE31" i="48"/>
  <c r="BE39" i="48"/>
  <c r="BE43" i="48"/>
  <c r="BE51" i="48"/>
  <c r="BE55" i="48"/>
  <c r="BE63" i="48"/>
  <c r="BE67" i="48"/>
  <c r="BE75" i="48"/>
  <c r="CP52" i="48"/>
  <c r="BJ70" i="48"/>
  <c r="BJ62" i="48"/>
  <c r="BJ54" i="48"/>
  <c r="BJ46" i="48"/>
  <c r="BJ38" i="48"/>
  <c r="BJ30" i="48"/>
  <c r="BO75" i="48"/>
  <c r="BO71" i="48"/>
  <c r="BO67" i="48"/>
  <c r="BO63" i="48"/>
  <c r="BO59" i="48"/>
  <c r="BO55" i="48"/>
  <c r="BO51" i="48"/>
  <c r="BO47" i="48"/>
  <c r="BO43" i="48"/>
  <c r="BO39" i="48"/>
  <c r="BO35" i="48"/>
  <c r="BO31" i="48"/>
  <c r="CD73" i="48"/>
  <c r="CD69" i="48"/>
  <c r="CD65" i="48"/>
  <c r="CD61" i="48"/>
  <c r="CD57" i="48"/>
  <c r="CD53" i="48"/>
  <c r="CD49" i="48"/>
  <c r="CD45" i="48"/>
  <c r="CD41" i="48"/>
  <c r="CD37" i="48"/>
  <c r="CD33" i="48"/>
  <c r="CI73" i="48"/>
  <c r="CI43" i="48"/>
  <c r="CP75" i="48"/>
  <c r="CP71" i="48"/>
  <c r="CP39" i="48"/>
  <c r="CI49" i="48"/>
  <c r="CI52" i="48"/>
  <c r="CI48" i="48"/>
  <c r="CI32" i="48"/>
  <c r="CP74" i="48"/>
  <c r="CP46" i="48"/>
  <c r="CP43" i="48"/>
  <c r="CP40" i="48"/>
  <c r="BE32" i="48"/>
  <c r="BE40" i="48"/>
  <c r="BE48" i="48"/>
  <c r="BE56" i="48"/>
  <c r="BE60" i="48"/>
  <c r="BE64" i="48"/>
  <c r="BE72" i="48"/>
  <c r="CP61" i="48"/>
  <c r="CI68" i="48"/>
  <c r="CI58" i="48"/>
  <c r="CI54" i="48"/>
  <c r="CI38" i="48"/>
  <c r="CI31" i="48"/>
  <c r="CP73" i="48"/>
  <c r="CP49" i="48"/>
  <c r="BT25" i="48"/>
  <c r="CI37" i="48"/>
  <c r="CI30" i="48"/>
  <c r="CP72" i="48"/>
  <c r="CP65" i="48"/>
  <c r="CP55" i="48"/>
  <c r="CP51" i="48"/>
  <c r="CP35" i="48"/>
  <c r="CI62" i="48"/>
  <c r="CI59" i="48"/>
  <c r="CI56" i="48"/>
  <c r="CP62" i="48"/>
  <c r="CP59" i="48"/>
  <c r="CP56" i="48"/>
  <c r="CI70" i="48"/>
  <c r="CI67" i="48"/>
  <c r="CI64" i="48"/>
  <c r="CP70" i="48"/>
  <c r="CP67" i="48"/>
  <c r="CP64" i="48"/>
  <c r="BT797" i="48"/>
  <c r="BY641" i="48"/>
  <c r="BO641" i="48"/>
  <c r="CI875" i="48"/>
  <c r="BE28" i="48"/>
  <c r="CI76" i="48"/>
  <c r="CP25" i="48"/>
  <c r="BJ29" i="48"/>
  <c r="CI797" i="48"/>
  <c r="BO875" i="48"/>
  <c r="BE76" i="48"/>
  <c r="BJ23" i="48"/>
  <c r="BT29" i="48"/>
  <c r="BE22" i="48"/>
  <c r="BO563" i="48"/>
  <c r="CP24" i="48"/>
  <c r="BJ797" i="48"/>
  <c r="CD29" i="48"/>
  <c r="BT24" i="48"/>
  <c r="CD563" i="48"/>
  <c r="BY875" i="48"/>
  <c r="BO24" i="48"/>
  <c r="BT875" i="48"/>
  <c r="CD22" i="48"/>
  <c r="CP76" i="48"/>
  <c r="CD719" i="48"/>
  <c r="CP563" i="48"/>
  <c r="CP26" i="48"/>
  <c r="BJ641" i="48"/>
  <c r="CP23" i="48"/>
  <c r="CI25" i="48"/>
  <c r="BT28" i="48"/>
  <c r="CD76" i="48"/>
  <c r="BJ875" i="48"/>
  <c r="BT22" i="48"/>
  <c r="BE25" i="48"/>
  <c r="BT23" i="48"/>
  <c r="BJ25" i="48"/>
  <c r="BY29" i="48"/>
  <c r="BC780" i="48"/>
  <c r="CW780" i="48" s="1"/>
  <c r="CI29" i="48"/>
  <c r="BY23" i="48"/>
  <c r="BO27" i="48"/>
  <c r="BO22" i="48"/>
  <c r="BY76" i="48"/>
  <c r="BJ27" i="48"/>
  <c r="BT26" i="48"/>
  <c r="D177" i="48"/>
  <c r="CP875" i="48"/>
  <c r="BC936" i="48"/>
  <c r="CW936" i="48" s="1"/>
  <c r="BE24" i="48"/>
  <c r="BE26" i="48"/>
  <c r="BY26" i="48"/>
  <c r="CP29" i="48"/>
  <c r="BY719" i="48"/>
  <c r="CP22" i="48"/>
  <c r="CI23" i="48"/>
  <c r="BJ24" i="48"/>
  <c r="CD26" i="48"/>
  <c r="BT27" i="48"/>
  <c r="CP641" i="48"/>
  <c r="BJ22" i="48"/>
  <c r="CD24" i="48"/>
  <c r="BO26" i="48"/>
  <c r="BT76" i="48"/>
  <c r="BY22" i="48"/>
  <c r="CD28" i="48"/>
  <c r="BC156" i="48"/>
  <c r="CW156" i="48" s="1"/>
  <c r="BY24" i="48"/>
  <c r="CD641" i="48"/>
  <c r="BC8" i="48"/>
  <c r="BO23" i="48"/>
  <c r="CD23" i="48"/>
  <c r="CD25" i="48"/>
  <c r="D21" i="48"/>
  <c r="BE23" i="48"/>
  <c r="BY27" i="48"/>
  <c r="BJ563" i="48"/>
  <c r="BE27" i="48"/>
  <c r="BO25" i="48"/>
  <c r="BJ76" i="48"/>
  <c r="BJ26" i="48"/>
  <c r="CD27" i="48"/>
  <c r="CI28" i="48"/>
  <c r="CP27" i="48"/>
  <c r="BJ719" i="48"/>
  <c r="BC234" i="48"/>
  <c r="CW234" i="48" s="1"/>
  <c r="CP28" i="48"/>
  <c r="BY25" i="48"/>
  <c r="CI27" i="48"/>
  <c r="BY28" i="48"/>
  <c r="BO29" i="48"/>
  <c r="BC546" i="48"/>
  <c r="CW546" i="48" s="1"/>
  <c r="BT563" i="48"/>
  <c r="BO719" i="48"/>
  <c r="BE875" i="48"/>
  <c r="BY563" i="48"/>
  <c r="BC624" i="48"/>
  <c r="CW624" i="48" s="1"/>
  <c r="CI641" i="48"/>
  <c r="BC858" i="48"/>
  <c r="CW858" i="48" s="1"/>
  <c r="CI563" i="48"/>
  <c r="BE641" i="48"/>
  <c r="BT641" i="48"/>
  <c r="CI719" i="48"/>
  <c r="BO797" i="48"/>
  <c r="CD797" i="48"/>
  <c r="CD875" i="48"/>
  <c r="BE29" i="48"/>
  <c r="D99" i="48"/>
  <c r="AW99" i="48" s="1"/>
  <c r="BJ28" i="48"/>
  <c r="Q10" i="48"/>
  <c r="P11" i="48"/>
  <c r="P9" i="48"/>
  <c r="CI22" i="48"/>
  <c r="CI24" i="48"/>
  <c r="CI26" i="48"/>
  <c r="P86" i="48"/>
  <c r="CV156" i="48" s="1"/>
  <c r="C17" i="49" s="1" a="1"/>
  <c r="C17" i="49" s="1"/>
  <c r="O9" i="49"/>
  <c r="BO76" i="48"/>
  <c r="BC78" i="48"/>
  <c r="CW78" i="48" s="1"/>
  <c r="BC312" i="48"/>
  <c r="CW312" i="48" s="1"/>
  <c r="O10" i="49"/>
  <c r="BO28" i="48"/>
  <c r="BC390" i="48"/>
  <c r="CW390" i="48" s="1"/>
  <c r="BC468" i="48"/>
  <c r="CW468" i="48" s="1"/>
  <c r="BE563" i="48"/>
  <c r="BE719" i="48"/>
  <c r="BT719" i="48"/>
  <c r="BY797" i="48"/>
  <c r="BC702" i="48"/>
  <c r="CW702" i="48" s="1"/>
  <c r="CP797" i="48"/>
  <c r="CP719" i="48"/>
  <c r="BE797" i="48"/>
  <c r="B17" i="44"/>
  <c r="B18" i="44" s="1"/>
  <c r="O11" i="44"/>
  <c r="O8" i="44"/>
  <c r="O7" i="44"/>
  <c r="CU390" i="43"/>
  <c r="CU389" i="43"/>
  <c r="CU388" i="43"/>
  <c r="CU387" i="43"/>
  <c r="CU386" i="43"/>
  <c r="CU385" i="43"/>
  <c r="CV384" i="43"/>
  <c r="CU384" i="43"/>
  <c r="CL384" i="43"/>
  <c r="CY384" i="43" s="1"/>
  <c r="CG384" i="43"/>
  <c r="CX384" i="43" s="1"/>
  <c r="CU383" i="43"/>
  <c r="CB383" i="43"/>
  <c r="BW383" i="43"/>
  <c r="BR383" i="43"/>
  <c r="BM383" i="43"/>
  <c r="BH383" i="43"/>
  <c r="BC383" i="43"/>
  <c r="CU382" i="43"/>
  <c r="CN382" i="43"/>
  <c r="CL382" i="43"/>
  <c r="CH382" i="43"/>
  <c r="CG382" i="43"/>
  <c r="AY382" i="43"/>
  <c r="CU381" i="43"/>
  <c r="CN381" i="43"/>
  <c r="CL381" i="43"/>
  <c r="CH381" i="43"/>
  <c r="CG381" i="43"/>
  <c r="CI381" i="43" s="1"/>
  <c r="BJ381" i="43"/>
  <c r="AY381" i="43"/>
  <c r="CU380" i="43"/>
  <c r="CN380" i="43"/>
  <c r="CL380" i="43"/>
  <c r="CH380" i="43"/>
  <c r="CG380" i="43"/>
  <c r="AY380" i="43"/>
  <c r="CU379" i="43"/>
  <c r="CN379" i="43"/>
  <c r="CL379" i="43"/>
  <c r="CH379" i="43"/>
  <c r="CG379" i="43"/>
  <c r="BO379" i="43"/>
  <c r="AY379" i="43"/>
  <c r="CU378" i="43"/>
  <c r="CN378" i="43"/>
  <c r="CL378" i="43"/>
  <c r="CH378" i="43"/>
  <c r="CG378" i="43"/>
  <c r="CD378" i="43"/>
  <c r="BY378" i="43"/>
  <c r="BO378" i="43"/>
  <c r="AY378" i="43"/>
  <c r="CU377" i="43"/>
  <c r="CN377" i="43"/>
  <c r="CL377" i="43"/>
  <c r="CH377" i="43"/>
  <c r="CG377" i="43"/>
  <c r="BO377" i="43"/>
  <c r="CU376" i="43"/>
  <c r="CN376" i="43"/>
  <c r="CL376" i="43"/>
  <c r="CH376" i="43"/>
  <c r="CG376" i="43"/>
  <c r="CU375" i="43"/>
  <c r="CN375" i="43"/>
  <c r="CL375" i="43"/>
  <c r="CH375" i="43"/>
  <c r="CG375" i="43"/>
  <c r="CU374" i="43"/>
  <c r="CN374" i="43"/>
  <c r="CL374" i="43"/>
  <c r="CH374" i="43"/>
  <c r="CG374" i="43"/>
  <c r="CI374" i="43" s="1"/>
  <c r="CU373" i="43"/>
  <c r="CN373" i="43"/>
  <c r="CL373" i="43"/>
  <c r="CH373" i="43"/>
  <c r="CG373" i="43"/>
  <c r="CD373" i="43"/>
  <c r="BO373" i="43"/>
  <c r="CU372" i="43"/>
  <c r="CN372" i="43"/>
  <c r="CL372" i="43"/>
  <c r="CH372" i="43"/>
  <c r="CG372" i="43"/>
  <c r="CD372" i="43"/>
  <c r="BE372" i="43"/>
  <c r="D372" i="43"/>
  <c r="AW372" i="43" s="1"/>
  <c r="CU371" i="43"/>
  <c r="CN371" i="43"/>
  <c r="CL371" i="43"/>
  <c r="CH371" i="43"/>
  <c r="CG371" i="43"/>
  <c r="AW371" i="43"/>
  <c r="CU370" i="43"/>
  <c r="CU369" i="43"/>
  <c r="CN369" i="43"/>
  <c r="CL369" i="43"/>
  <c r="CH369" i="43"/>
  <c r="CG369" i="43"/>
  <c r="BY369" i="43"/>
  <c r="BE369" i="43"/>
  <c r="CU368" i="43"/>
  <c r="CU367" i="43"/>
  <c r="CU366" i="43"/>
  <c r="CU365" i="43"/>
  <c r="CU364" i="43"/>
  <c r="CU363" i="43"/>
  <c r="CU362" i="43"/>
  <c r="CU361" i="43"/>
  <c r="CU360" i="43"/>
  <c r="CU359" i="43"/>
  <c r="CU358" i="43"/>
  <c r="CU357" i="43"/>
  <c r="CU356" i="43"/>
  <c r="CU355" i="43"/>
  <c r="CU354" i="43"/>
  <c r="CU353" i="43"/>
  <c r="CY352" i="43"/>
  <c r="CV352" i="43"/>
  <c r="CU352" i="43"/>
  <c r="CL352" i="43"/>
  <c r="CG352" i="43"/>
  <c r="CX352" i="43" s="1"/>
  <c r="CU351" i="43"/>
  <c r="CB351" i="43"/>
  <c r="BW351" i="43"/>
  <c r="BR351" i="43"/>
  <c r="BC352" i="43" s="1"/>
  <c r="CW352" i="43" s="1"/>
  <c r="BM351" i="43"/>
  <c r="BH351" i="43"/>
  <c r="BC351" i="43"/>
  <c r="CU350" i="43"/>
  <c r="CN350" i="43"/>
  <c r="CL350" i="43"/>
  <c r="CH350" i="43"/>
  <c r="CG350" i="43"/>
  <c r="AY350" i="43"/>
  <c r="CU349" i="43"/>
  <c r="CN349" i="43"/>
  <c r="CL349" i="43"/>
  <c r="CH349" i="43"/>
  <c r="CG349" i="43"/>
  <c r="BJ349" i="43"/>
  <c r="AY349" i="43"/>
  <c r="CU348" i="43"/>
  <c r="CN348" i="43"/>
  <c r="CL348" i="43"/>
  <c r="CH348" i="43"/>
  <c r="CG348" i="43"/>
  <c r="AY348" i="43"/>
  <c r="CU347" i="43"/>
  <c r="CN347" i="43"/>
  <c r="CL347" i="43"/>
  <c r="CH347" i="43"/>
  <c r="CG347" i="43"/>
  <c r="AY347" i="43"/>
  <c r="CU346" i="43"/>
  <c r="CN346" i="43"/>
  <c r="CL346" i="43"/>
  <c r="CH346" i="43"/>
  <c r="CG346" i="43"/>
  <c r="AY346" i="43"/>
  <c r="CU345" i="43"/>
  <c r="CN345" i="43"/>
  <c r="CL345" i="43"/>
  <c r="CH345" i="43"/>
  <c r="CG345" i="43"/>
  <c r="CD345" i="43"/>
  <c r="BT345" i="43"/>
  <c r="BO345" i="43"/>
  <c r="BE345" i="43"/>
  <c r="CU344" i="43"/>
  <c r="CN344" i="43"/>
  <c r="CL344" i="43"/>
  <c r="CH344" i="43"/>
  <c r="CG344" i="43"/>
  <c r="CU343" i="43"/>
  <c r="CN343" i="43"/>
  <c r="CL343" i="43"/>
  <c r="CH343" i="43"/>
  <c r="CG343" i="43"/>
  <c r="BE343" i="43"/>
  <c r="CU342" i="43"/>
  <c r="CN342" i="43"/>
  <c r="CL342" i="43"/>
  <c r="CH342" i="43"/>
  <c r="CG342" i="43"/>
  <c r="BT342" i="43"/>
  <c r="BE342" i="43"/>
  <c r="CU341" i="43"/>
  <c r="CN341" i="43"/>
  <c r="CL341" i="43"/>
  <c r="CH341" i="43"/>
  <c r="CG341" i="43"/>
  <c r="CU340" i="43"/>
  <c r="CN340" i="43"/>
  <c r="CL340" i="43"/>
  <c r="CH340" i="43"/>
  <c r="CG340" i="43"/>
  <c r="BO340" i="43"/>
  <c r="D340" i="43"/>
  <c r="AW340" i="43" s="1"/>
  <c r="CU339" i="43"/>
  <c r="CN339" i="43"/>
  <c r="CL339" i="43"/>
  <c r="CH339" i="43"/>
  <c r="CG339" i="43"/>
  <c r="BY339" i="43"/>
  <c r="BJ339" i="43"/>
  <c r="AW339" i="43"/>
  <c r="CU338" i="43"/>
  <c r="CU337" i="43"/>
  <c r="CN337" i="43"/>
  <c r="CL337" i="43"/>
  <c r="CH337" i="43"/>
  <c r="CG337" i="43"/>
  <c r="CU336" i="43"/>
  <c r="CU335" i="43"/>
  <c r="CU334" i="43"/>
  <c r="CU333" i="43"/>
  <c r="CU332" i="43"/>
  <c r="CU331" i="43"/>
  <c r="CU330" i="43"/>
  <c r="CU329" i="43"/>
  <c r="CU328" i="43"/>
  <c r="CU327" i="43"/>
  <c r="CU326" i="43"/>
  <c r="CU325" i="43"/>
  <c r="CU324" i="43"/>
  <c r="CU323" i="43"/>
  <c r="CU322" i="43"/>
  <c r="CU321" i="43"/>
  <c r="CY320" i="43"/>
  <c r="CV320" i="43"/>
  <c r="CU320" i="43"/>
  <c r="CL320" i="43"/>
  <c r="CG320" i="43"/>
  <c r="CX320" i="43" s="1"/>
  <c r="CU319" i="43"/>
  <c r="CB319" i="43"/>
  <c r="BW319" i="43"/>
  <c r="BR319" i="43"/>
  <c r="BM319" i="43"/>
  <c r="BH319" i="43"/>
  <c r="BC319" i="43"/>
  <c r="CU318" i="43"/>
  <c r="CN318" i="43"/>
  <c r="CL318" i="43"/>
  <c r="CH318" i="43"/>
  <c r="CG318" i="43"/>
  <c r="BT318" i="43"/>
  <c r="AY318" i="43"/>
  <c r="CU317" i="43"/>
  <c r="CN317" i="43"/>
  <c r="CL317" i="43"/>
  <c r="CH317" i="43"/>
  <c r="CG317" i="43"/>
  <c r="AY317" i="43"/>
  <c r="CU316" i="43"/>
  <c r="CN316" i="43"/>
  <c r="CL316" i="43"/>
  <c r="CH316" i="43"/>
  <c r="CG316" i="43"/>
  <c r="AY316" i="43"/>
  <c r="CU315" i="43"/>
  <c r="CN315" i="43"/>
  <c r="CL315" i="43"/>
  <c r="CH315" i="43"/>
  <c r="CG315" i="43"/>
  <c r="AY315" i="43"/>
  <c r="CU314" i="43"/>
  <c r="CN314" i="43"/>
  <c r="CL314" i="43"/>
  <c r="CH314" i="43"/>
  <c r="CG314" i="43"/>
  <c r="BJ314" i="43"/>
  <c r="AY314" i="43"/>
  <c r="CU313" i="43"/>
  <c r="CN313" i="43"/>
  <c r="CL313" i="43"/>
  <c r="CH313" i="43"/>
  <c r="CG313" i="43"/>
  <c r="CD313" i="43"/>
  <c r="BT313" i="43"/>
  <c r="CU312" i="43"/>
  <c r="CN312" i="43"/>
  <c r="CL312" i="43"/>
  <c r="CH312" i="43"/>
  <c r="CG312" i="43"/>
  <c r="CU311" i="43"/>
  <c r="CN311" i="43"/>
  <c r="CL311" i="43"/>
  <c r="CH311" i="43"/>
  <c r="CG311" i="43"/>
  <c r="BO311" i="43"/>
  <c r="BE311" i="43"/>
  <c r="CU310" i="43"/>
  <c r="CN310" i="43"/>
  <c r="CL310" i="43"/>
  <c r="CH310" i="43"/>
  <c r="CG310" i="43"/>
  <c r="CU309" i="43"/>
  <c r="CN309" i="43"/>
  <c r="CL309" i="43"/>
  <c r="CH309" i="43"/>
  <c r="CG309" i="43"/>
  <c r="CU308" i="43"/>
  <c r="CN308" i="43"/>
  <c r="CL308" i="43"/>
  <c r="CH308" i="43"/>
  <c r="CG308" i="43"/>
  <c r="BT308" i="43"/>
  <c r="BE308" i="43"/>
  <c r="D308" i="43"/>
  <c r="AW308" i="43" s="1"/>
  <c r="CU307" i="43"/>
  <c r="CN307" i="43"/>
  <c r="CL307" i="43"/>
  <c r="CH307" i="43"/>
  <c r="CG307" i="43"/>
  <c r="CD307" i="43"/>
  <c r="BT307" i="43"/>
  <c r="BJ307" i="43"/>
  <c r="AW307" i="43"/>
  <c r="CU306" i="43"/>
  <c r="CU305" i="43"/>
  <c r="CN305" i="43"/>
  <c r="CL305" i="43"/>
  <c r="CH305" i="43"/>
  <c r="CG305" i="43"/>
  <c r="CU304" i="43"/>
  <c r="CU303" i="43"/>
  <c r="CU302" i="43"/>
  <c r="CU301" i="43"/>
  <c r="CU300" i="43"/>
  <c r="CU299" i="43"/>
  <c r="CU298" i="43"/>
  <c r="CU297" i="43"/>
  <c r="CU296" i="43"/>
  <c r="CU295" i="43"/>
  <c r="CU294" i="43"/>
  <c r="CU293" i="43"/>
  <c r="CU292" i="43"/>
  <c r="CU291" i="43"/>
  <c r="CU290" i="43"/>
  <c r="CU289" i="43"/>
  <c r="CV288" i="43"/>
  <c r="CU288" i="43"/>
  <c r="CL288" i="43"/>
  <c r="CY288" i="43" s="1"/>
  <c r="CG288" i="43"/>
  <c r="CX288" i="43" s="1"/>
  <c r="CU287" i="43"/>
  <c r="CB287" i="43"/>
  <c r="BW287" i="43"/>
  <c r="BR287" i="43"/>
  <c r="BM287" i="43"/>
  <c r="BH287" i="43"/>
  <c r="BC287" i="43"/>
  <c r="CU286" i="43"/>
  <c r="CN286" i="43"/>
  <c r="CL286" i="43"/>
  <c r="CH286" i="43"/>
  <c r="CG286" i="43"/>
  <c r="AY286" i="43"/>
  <c r="CU285" i="43"/>
  <c r="CN285" i="43"/>
  <c r="CL285" i="43"/>
  <c r="CH285" i="43"/>
  <c r="CG285" i="43"/>
  <c r="BT285" i="43"/>
  <c r="AY285" i="43"/>
  <c r="CU284" i="43"/>
  <c r="CN284" i="43"/>
  <c r="CL284" i="43"/>
  <c r="CH284" i="43"/>
  <c r="CG284" i="43"/>
  <c r="AY284" i="43"/>
  <c r="CU283" i="43"/>
  <c r="CN283" i="43"/>
  <c r="CL283" i="43"/>
  <c r="CH283" i="43"/>
  <c r="CG283" i="43"/>
  <c r="BT283" i="43"/>
  <c r="AY283" i="43"/>
  <c r="CU282" i="43"/>
  <c r="CN282" i="43"/>
  <c r="CL282" i="43"/>
  <c r="CH282" i="43"/>
  <c r="CG282" i="43"/>
  <c r="AY282" i="43"/>
  <c r="CU281" i="43"/>
  <c r="CN281" i="43"/>
  <c r="CL281" i="43"/>
  <c r="CH281" i="43"/>
  <c r="CG281" i="43"/>
  <c r="BT281" i="43"/>
  <c r="CU280" i="43"/>
  <c r="CN280" i="43"/>
  <c r="CL280" i="43"/>
  <c r="CH280" i="43"/>
  <c r="CG280" i="43"/>
  <c r="CU279" i="43"/>
  <c r="CN279" i="43"/>
  <c r="CL279" i="43"/>
  <c r="CH279" i="43"/>
  <c r="CG279" i="43"/>
  <c r="BE279" i="43"/>
  <c r="CU278" i="43"/>
  <c r="CN278" i="43"/>
  <c r="CL278" i="43"/>
  <c r="CH278" i="43"/>
  <c r="CG278" i="43"/>
  <c r="BE278" i="43"/>
  <c r="CU277" i="43"/>
  <c r="CN277" i="43"/>
  <c r="CL277" i="43"/>
  <c r="CH277" i="43"/>
  <c r="CG277" i="43"/>
  <c r="CU276" i="43"/>
  <c r="CN276" i="43"/>
  <c r="CL276" i="43"/>
  <c r="CH276" i="43"/>
  <c r="CG276" i="43"/>
  <c r="BE276" i="43"/>
  <c r="D276" i="43"/>
  <c r="CU275" i="43"/>
  <c r="CN275" i="43"/>
  <c r="CL275" i="43"/>
  <c r="CH275" i="43"/>
  <c r="CG275" i="43"/>
  <c r="BJ275" i="43"/>
  <c r="AW275" i="43"/>
  <c r="CU274" i="43"/>
  <c r="CU273" i="43"/>
  <c r="CN273" i="43"/>
  <c r="CL273" i="43"/>
  <c r="CH273" i="43"/>
  <c r="CG273" i="43"/>
  <c r="CU272" i="43"/>
  <c r="CU271" i="43"/>
  <c r="CU270" i="43"/>
  <c r="CU269" i="43"/>
  <c r="CU268" i="43"/>
  <c r="CU267" i="43"/>
  <c r="CU266" i="43"/>
  <c r="CU265" i="43"/>
  <c r="CU264" i="43"/>
  <c r="CU263" i="43"/>
  <c r="CU262" i="43"/>
  <c r="CU261" i="43"/>
  <c r="CU260" i="43"/>
  <c r="CU259" i="43"/>
  <c r="CU258" i="43"/>
  <c r="CU257" i="43"/>
  <c r="CV256" i="43"/>
  <c r="CU256" i="43"/>
  <c r="CL256" i="43"/>
  <c r="CY256" i="43" s="1"/>
  <c r="CG256" i="43"/>
  <c r="CX256" i="43" s="1"/>
  <c r="CU255" i="43"/>
  <c r="CB255" i="43"/>
  <c r="BW255" i="43"/>
  <c r="BR255" i="43"/>
  <c r="BM255" i="43"/>
  <c r="BH255" i="43"/>
  <c r="BC255" i="43"/>
  <c r="CU254" i="43"/>
  <c r="CN254" i="43"/>
  <c r="CL254" i="43"/>
  <c r="CH254" i="43"/>
  <c r="CG254" i="43"/>
  <c r="BY254" i="43"/>
  <c r="AY254" i="43"/>
  <c r="CU253" i="43"/>
  <c r="CN253" i="43"/>
  <c r="CL253" i="43"/>
  <c r="CH253" i="43"/>
  <c r="CG253" i="43"/>
  <c r="BT253" i="43"/>
  <c r="AY253" i="43"/>
  <c r="CU252" i="43"/>
  <c r="CN252" i="43"/>
  <c r="CL252" i="43"/>
  <c r="CH252" i="43"/>
  <c r="CG252" i="43"/>
  <c r="AY252" i="43"/>
  <c r="CU251" i="43"/>
  <c r="CN251" i="43"/>
  <c r="CL251" i="43"/>
  <c r="CH251" i="43"/>
  <c r="CG251" i="43"/>
  <c r="BE251" i="43"/>
  <c r="AY251" i="43"/>
  <c r="CU250" i="43"/>
  <c r="CN250" i="43"/>
  <c r="CL250" i="43"/>
  <c r="CH250" i="43"/>
  <c r="CG250" i="43"/>
  <c r="BY250" i="43"/>
  <c r="BE250" i="43"/>
  <c r="AY250" i="43"/>
  <c r="CU249" i="43"/>
  <c r="CN249" i="43"/>
  <c r="CL249" i="43"/>
  <c r="CH249" i="43"/>
  <c r="CG249" i="43"/>
  <c r="BE249" i="43"/>
  <c r="CU248" i="43"/>
  <c r="CN248" i="43"/>
  <c r="CL248" i="43"/>
  <c r="CH248" i="43"/>
  <c r="CG248" i="43"/>
  <c r="BO248" i="43"/>
  <c r="CU247" i="43"/>
  <c r="CN247" i="43"/>
  <c r="CL247" i="43"/>
  <c r="CH247" i="43"/>
  <c r="CG247" i="43"/>
  <c r="CU246" i="43"/>
  <c r="CN246" i="43"/>
  <c r="CL246" i="43"/>
  <c r="CH246" i="43"/>
  <c r="CG246" i="43"/>
  <c r="CU245" i="43"/>
  <c r="CN245" i="43"/>
  <c r="CL245" i="43"/>
  <c r="CH245" i="43"/>
  <c r="CG245" i="43"/>
  <c r="CU244" i="43"/>
  <c r="CN244" i="43"/>
  <c r="CL244" i="43"/>
  <c r="CH244" i="43"/>
  <c r="CG244" i="43"/>
  <c r="AW244" i="43"/>
  <c r="D244" i="43"/>
  <c r="D245" i="43" s="1"/>
  <c r="D246" i="43" s="1"/>
  <c r="CU243" i="43"/>
  <c r="CN243" i="43"/>
  <c r="CL243" i="43"/>
  <c r="CH243" i="43"/>
  <c r="CG243" i="43"/>
  <c r="BO243" i="43"/>
  <c r="BE243" i="43"/>
  <c r="AW243" i="43"/>
  <c r="CU242" i="43"/>
  <c r="CU241" i="43"/>
  <c r="CN241" i="43"/>
  <c r="CL241" i="43"/>
  <c r="CH241" i="43"/>
  <c r="CG241" i="43"/>
  <c r="BY241" i="43"/>
  <c r="BE241" i="43"/>
  <c r="CU240" i="43"/>
  <c r="CU239" i="43"/>
  <c r="CU238" i="43"/>
  <c r="CU237" i="43"/>
  <c r="CU236" i="43"/>
  <c r="CU235" i="43"/>
  <c r="CU234" i="43"/>
  <c r="CU233" i="43"/>
  <c r="CU232" i="43"/>
  <c r="CU231" i="43"/>
  <c r="CU230" i="43"/>
  <c r="CU229" i="43"/>
  <c r="CU228" i="43"/>
  <c r="CU227" i="43"/>
  <c r="CU226" i="43"/>
  <c r="CU225" i="43"/>
  <c r="CX224" i="43"/>
  <c r="CV224" i="43"/>
  <c r="CU224" i="43"/>
  <c r="CL224" i="43"/>
  <c r="CY224" i="43" s="1"/>
  <c r="CG224" i="43"/>
  <c r="CU223" i="43"/>
  <c r="CB223" i="43"/>
  <c r="BW223" i="43"/>
  <c r="BR223" i="43"/>
  <c r="BM223" i="43"/>
  <c r="BH223" i="43"/>
  <c r="BC223" i="43"/>
  <c r="CU222" i="43"/>
  <c r="CN222" i="43"/>
  <c r="CL222" i="43"/>
  <c r="CH222" i="43"/>
  <c r="CG222" i="43"/>
  <c r="AY222" i="43"/>
  <c r="CU221" i="43"/>
  <c r="CN221" i="43"/>
  <c r="CL221" i="43"/>
  <c r="CH221" i="43"/>
  <c r="CG221" i="43"/>
  <c r="AY221" i="43"/>
  <c r="CU220" i="43"/>
  <c r="CN220" i="43"/>
  <c r="CL220" i="43"/>
  <c r="CH220" i="43"/>
  <c r="CG220" i="43"/>
  <c r="AY220" i="43"/>
  <c r="CU219" i="43"/>
  <c r="CN219" i="43"/>
  <c r="CL219" i="43"/>
  <c r="CH219" i="43"/>
  <c r="CG219" i="43"/>
  <c r="BE219" i="43"/>
  <c r="AY219" i="43"/>
  <c r="CU218" i="43"/>
  <c r="CN218" i="43"/>
  <c r="CL218" i="43"/>
  <c r="CH218" i="43"/>
  <c r="CG218" i="43"/>
  <c r="BT218" i="43"/>
  <c r="AY218" i="43"/>
  <c r="CU217" i="43"/>
  <c r="CN217" i="43"/>
  <c r="CL217" i="43"/>
  <c r="CH217" i="43"/>
  <c r="CG217" i="43"/>
  <c r="BJ217" i="43"/>
  <c r="CU216" i="43"/>
  <c r="CN216" i="43"/>
  <c r="CL216" i="43"/>
  <c r="CH216" i="43"/>
  <c r="CG216" i="43"/>
  <c r="BT216" i="43"/>
  <c r="CU215" i="43"/>
  <c r="CN215" i="43"/>
  <c r="CL215" i="43"/>
  <c r="CH215" i="43"/>
  <c r="CG215" i="43"/>
  <c r="BO215" i="43"/>
  <c r="CU214" i="43"/>
  <c r="CN214" i="43"/>
  <c r="CL214" i="43"/>
  <c r="CH214" i="43"/>
  <c r="CG214" i="43"/>
  <c r="BE214" i="43"/>
  <c r="CU213" i="43"/>
  <c r="CN213" i="43"/>
  <c r="CL213" i="43"/>
  <c r="CH213" i="43"/>
  <c r="CG213" i="43"/>
  <c r="BY213" i="43"/>
  <c r="CU212" i="43"/>
  <c r="CN212" i="43"/>
  <c r="CL212" i="43"/>
  <c r="CH212" i="43"/>
  <c r="CG212" i="43"/>
  <c r="BY212" i="43"/>
  <c r="D212" i="43"/>
  <c r="D213" i="43" s="1"/>
  <c r="CU211" i="43"/>
  <c r="CN211" i="43"/>
  <c r="CL211" i="43"/>
  <c r="CH211" i="43"/>
  <c r="CG211" i="43"/>
  <c r="CD211" i="43"/>
  <c r="AW211" i="43"/>
  <c r="CU210" i="43"/>
  <c r="CU209" i="43"/>
  <c r="CN209" i="43"/>
  <c r="CL209" i="43"/>
  <c r="CH209" i="43"/>
  <c r="CG209" i="43"/>
  <c r="BJ209" i="43"/>
  <c r="CU208" i="43"/>
  <c r="CU207" i="43"/>
  <c r="CU206" i="43"/>
  <c r="CU205" i="43"/>
  <c r="CU204" i="43"/>
  <c r="CU203" i="43"/>
  <c r="CU202" i="43"/>
  <c r="CU201" i="43"/>
  <c r="CU200" i="43"/>
  <c r="CU199" i="43"/>
  <c r="CU198" i="43"/>
  <c r="CU197" i="43"/>
  <c r="CU196" i="43"/>
  <c r="CU195" i="43"/>
  <c r="CU194" i="43"/>
  <c r="CU193" i="43"/>
  <c r="CV192" i="43"/>
  <c r="CU192" i="43"/>
  <c r="CL192" i="43"/>
  <c r="CY192" i="43" s="1"/>
  <c r="CG192" i="43"/>
  <c r="CX192" i="43" s="1"/>
  <c r="CU191" i="43"/>
  <c r="CB191" i="43"/>
  <c r="BW191" i="43"/>
  <c r="BR191" i="43"/>
  <c r="BM191" i="43"/>
  <c r="BH191" i="43"/>
  <c r="BC191" i="43"/>
  <c r="CU190" i="43"/>
  <c r="CN190" i="43"/>
  <c r="CL190" i="43"/>
  <c r="CH190" i="43"/>
  <c r="CG190" i="43"/>
  <c r="AY190" i="43"/>
  <c r="CU189" i="43"/>
  <c r="CN189" i="43"/>
  <c r="CL189" i="43"/>
  <c r="CH189" i="43"/>
  <c r="CG189" i="43"/>
  <c r="CD189" i="43"/>
  <c r="AY189" i="43"/>
  <c r="CU188" i="43"/>
  <c r="CN188" i="43"/>
  <c r="CL188" i="43"/>
  <c r="CH188" i="43"/>
  <c r="CG188" i="43"/>
  <c r="BY188" i="43"/>
  <c r="AY188" i="43"/>
  <c r="CU187" i="43"/>
  <c r="CN187" i="43"/>
  <c r="CL187" i="43"/>
  <c r="CH187" i="43"/>
  <c r="CG187" i="43"/>
  <c r="AY187" i="43"/>
  <c r="CU186" i="43"/>
  <c r="CN186" i="43"/>
  <c r="CL186" i="43"/>
  <c r="CH186" i="43"/>
  <c r="CG186" i="43"/>
  <c r="BY186" i="43"/>
  <c r="AY186" i="43"/>
  <c r="CU185" i="43"/>
  <c r="CN185" i="43"/>
  <c r="CL185" i="43"/>
  <c r="CH185" i="43"/>
  <c r="CG185" i="43"/>
  <c r="BE185" i="43"/>
  <c r="CU184" i="43"/>
  <c r="CN184" i="43"/>
  <c r="CL184" i="43"/>
  <c r="CH184" i="43"/>
  <c r="CG184" i="43"/>
  <c r="BT184" i="43"/>
  <c r="CU183" i="43"/>
  <c r="CN183" i="43"/>
  <c r="CL183" i="43"/>
  <c r="CH183" i="43"/>
  <c r="CG183" i="43"/>
  <c r="CD183" i="43"/>
  <c r="BO183" i="43"/>
  <c r="CU182" i="43"/>
  <c r="CN182" i="43"/>
  <c r="CL182" i="43"/>
  <c r="CH182" i="43"/>
  <c r="CG182" i="43"/>
  <c r="BT182" i="43"/>
  <c r="CU181" i="43"/>
  <c r="CN181" i="43"/>
  <c r="CL181" i="43"/>
  <c r="CH181" i="43"/>
  <c r="CG181" i="43"/>
  <c r="BO181" i="43"/>
  <c r="CU180" i="43"/>
  <c r="CN180" i="43"/>
  <c r="CL180" i="43"/>
  <c r="CH180" i="43"/>
  <c r="CG180" i="43"/>
  <c r="BO180" i="43"/>
  <c r="D180" i="43"/>
  <c r="AW180" i="43" s="1"/>
  <c r="CU179" i="43"/>
  <c r="CN179" i="43"/>
  <c r="CL179" i="43"/>
  <c r="CH179" i="43"/>
  <c r="CG179" i="43"/>
  <c r="BT179" i="43"/>
  <c r="AW179" i="43"/>
  <c r="CU178" i="43"/>
  <c r="CU177" i="43"/>
  <c r="CN177" i="43"/>
  <c r="CL177" i="43"/>
  <c r="CH177" i="43"/>
  <c r="CG177" i="43"/>
  <c r="CI177" i="43" s="1"/>
  <c r="CD177" i="43"/>
  <c r="BJ177" i="43"/>
  <c r="CU176" i="43"/>
  <c r="CU175" i="43"/>
  <c r="CU174" i="43"/>
  <c r="CU173" i="43"/>
  <c r="CU172" i="43"/>
  <c r="CU171" i="43"/>
  <c r="CU170" i="43"/>
  <c r="CU169" i="43"/>
  <c r="CU168" i="43"/>
  <c r="CU167" i="43"/>
  <c r="CU166" i="43"/>
  <c r="CU165" i="43"/>
  <c r="CU164" i="43"/>
  <c r="CU163" i="43"/>
  <c r="CU162" i="43"/>
  <c r="CU161" i="43"/>
  <c r="CU160" i="43"/>
  <c r="CL160" i="43"/>
  <c r="CY160" i="43" s="1"/>
  <c r="CG160" i="43"/>
  <c r="CX160" i="43" s="1"/>
  <c r="CU159" i="43"/>
  <c r="CB159" i="43"/>
  <c r="BW159" i="43"/>
  <c r="BR159" i="43"/>
  <c r="BM159" i="43"/>
  <c r="BH159" i="43"/>
  <c r="BC159" i="43"/>
  <c r="CU158" i="43"/>
  <c r="CN158" i="43"/>
  <c r="CL158" i="43"/>
  <c r="CH158" i="43"/>
  <c r="CG158" i="43"/>
  <c r="AY158" i="43"/>
  <c r="CU157" i="43"/>
  <c r="CN157" i="43"/>
  <c r="CL157" i="43"/>
  <c r="CH157" i="43"/>
  <c r="CG157" i="43"/>
  <c r="CD157" i="43"/>
  <c r="AY157" i="43"/>
  <c r="CU156" i="43"/>
  <c r="CN156" i="43"/>
  <c r="CL156" i="43"/>
  <c r="CH156" i="43"/>
  <c r="CG156" i="43"/>
  <c r="BT156" i="43"/>
  <c r="CU155" i="43"/>
  <c r="CU154" i="43"/>
  <c r="CU153" i="43"/>
  <c r="CU152" i="43"/>
  <c r="CU151" i="43"/>
  <c r="CU150" i="43"/>
  <c r="CU149" i="43"/>
  <c r="CU148" i="43"/>
  <c r="D148" i="43"/>
  <c r="AW148" i="43" s="1"/>
  <c r="CU147" i="43"/>
  <c r="AW147" i="43"/>
  <c r="CU146" i="43"/>
  <c r="CU145" i="43"/>
  <c r="CU144" i="43"/>
  <c r="CU143" i="43"/>
  <c r="CU142" i="43"/>
  <c r="CU141" i="43"/>
  <c r="CU140" i="43"/>
  <c r="CU139" i="43"/>
  <c r="CU138" i="43"/>
  <c r="CU137" i="43"/>
  <c r="CU136" i="43"/>
  <c r="CU135" i="43"/>
  <c r="CU134" i="43"/>
  <c r="CU133" i="43"/>
  <c r="CU132" i="43"/>
  <c r="CU131" i="43"/>
  <c r="CU130" i="43"/>
  <c r="CU129" i="43"/>
  <c r="CU128" i="43"/>
  <c r="CL128" i="43"/>
  <c r="CY128" i="43" s="1"/>
  <c r="CG128" i="43"/>
  <c r="CX128" i="43" s="1"/>
  <c r="CU127" i="43"/>
  <c r="CB127" i="43"/>
  <c r="BW127" i="43"/>
  <c r="BR127" i="43"/>
  <c r="BM127" i="43"/>
  <c r="BH127" i="43"/>
  <c r="BC127" i="43"/>
  <c r="CU126" i="43"/>
  <c r="CN126" i="43"/>
  <c r="CL126" i="43"/>
  <c r="CH126" i="43"/>
  <c r="CG126" i="43"/>
  <c r="AY126" i="43"/>
  <c r="CU125" i="43"/>
  <c r="CN125" i="43"/>
  <c r="CL125" i="43"/>
  <c r="CH125" i="43"/>
  <c r="CG125" i="43"/>
  <c r="AY125" i="43"/>
  <c r="CU124" i="43"/>
  <c r="CN124" i="43"/>
  <c r="CL124" i="43"/>
  <c r="CH124" i="43"/>
  <c r="CG124" i="43"/>
  <c r="AY124" i="43"/>
  <c r="CU123" i="43"/>
  <c r="AY123" i="43"/>
  <c r="CU122" i="43"/>
  <c r="AY122" i="43"/>
  <c r="CU121" i="43"/>
  <c r="AY121" i="43"/>
  <c r="CU120" i="43"/>
  <c r="AY120" i="43"/>
  <c r="CU119" i="43"/>
  <c r="AY119" i="43"/>
  <c r="CU118" i="43"/>
  <c r="AY118" i="43"/>
  <c r="CU117" i="43"/>
  <c r="AY117" i="43"/>
  <c r="CU116" i="43"/>
  <c r="AY116" i="43"/>
  <c r="D116" i="43"/>
  <c r="CU115" i="43"/>
  <c r="AY115" i="43"/>
  <c r="AW115" i="43"/>
  <c r="CU114" i="43"/>
  <c r="CU113" i="43"/>
  <c r="CU112" i="43"/>
  <c r="CU111" i="43"/>
  <c r="CU110" i="43"/>
  <c r="CU109" i="43"/>
  <c r="CU108" i="43"/>
  <c r="CU107" i="43"/>
  <c r="CU106" i="43"/>
  <c r="CU105" i="43"/>
  <c r="CU104" i="43"/>
  <c r="CU103" i="43"/>
  <c r="CU102" i="43"/>
  <c r="CU101" i="43"/>
  <c r="CU100" i="43"/>
  <c r="CU99" i="43"/>
  <c r="CU98" i="43"/>
  <c r="CU97" i="43"/>
  <c r="CU96" i="43"/>
  <c r="CL96" i="43"/>
  <c r="CY96" i="43" s="1"/>
  <c r="CG96" i="43"/>
  <c r="CX96" i="43" s="1"/>
  <c r="CU95" i="43"/>
  <c r="CB95" i="43"/>
  <c r="BW95" i="43"/>
  <c r="BR95" i="43"/>
  <c r="BM95" i="43"/>
  <c r="BH95" i="43"/>
  <c r="BC95" i="43"/>
  <c r="CU94" i="43"/>
  <c r="CN94" i="43"/>
  <c r="CL94" i="43"/>
  <c r="CH94" i="43"/>
  <c r="CG94" i="43"/>
  <c r="AY94" i="43"/>
  <c r="CU93" i="43"/>
  <c r="CN93" i="43"/>
  <c r="CL93" i="43"/>
  <c r="CH93" i="43"/>
  <c r="CG93" i="43"/>
  <c r="AY93" i="43"/>
  <c r="CU92" i="43"/>
  <c r="CN92" i="43"/>
  <c r="CL92" i="43"/>
  <c r="CP92" i="43" s="1"/>
  <c r="CH92" i="43"/>
  <c r="CG92" i="43"/>
  <c r="AY92" i="43"/>
  <c r="CU91" i="43"/>
  <c r="CN91" i="43"/>
  <c r="CL91" i="43"/>
  <c r="CH91" i="43"/>
  <c r="CG91" i="43"/>
  <c r="BE91" i="43"/>
  <c r="AY91" i="43"/>
  <c r="CU90" i="43"/>
  <c r="CN90" i="43"/>
  <c r="CL90" i="43"/>
  <c r="CH90" i="43"/>
  <c r="CG90" i="43"/>
  <c r="AY90" i="43"/>
  <c r="CU89" i="43"/>
  <c r="CN89" i="43"/>
  <c r="CL89" i="43"/>
  <c r="CH89" i="43"/>
  <c r="CG89" i="43"/>
  <c r="AY89" i="43"/>
  <c r="CU88" i="43"/>
  <c r="AY88" i="43"/>
  <c r="CU87" i="43"/>
  <c r="AY87" i="43"/>
  <c r="CU86" i="43"/>
  <c r="AY86" i="43"/>
  <c r="CU85" i="43"/>
  <c r="AY85" i="43"/>
  <c r="D85" i="43"/>
  <c r="D86" i="43" s="1"/>
  <c r="CU84" i="43"/>
  <c r="AY84" i="43"/>
  <c r="D84" i="43"/>
  <c r="AW84" i="43" s="1"/>
  <c r="CU83" i="43"/>
  <c r="AY83" i="43"/>
  <c r="AW83" i="43"/>
  <c r="CU82" i="43"/>
  <c r="CU81" i="43"/>
  <c r="CU80" i="43"/>
  <c r="CU79" i="43"/>
  <c r="CU78" i="43"/>
  <c r="CU77" i="43"/>
  <c r="CU76" i="43"/>
  <c r="CU75" i="43"/>
  <c r="CU74" i="43"/>
  <c r="CU73" i="43"/>
  <c r="CU72" i="43"/>
  <c r="CU71" i="43"/>
  <c r="CU70" i="43"/>
  <c r="CU69" i="43"/>
  <c r="CU68" i="43"/>
  <c r="CU67" i="43"/>
  <c r="CU66" i="43"/>
  <c r="CU65" i="43"/>
  <c r="CU64" i="43"/>
  <c r="CL64" i="43"/>
  <c r="CY64" i="43" s="1"/>
  <c r="CG64" i="43"/>
  <c r="CX64" i="43" s="1"/>
  <c r="CU63" i="43"/>
  <c r="CB63" i="43"/>
  <c r="BW63" i="43"/>
  <c r="BR63" i="43"/>
  <c r="BM63" i="43"/>
  <c r="BH63" i="43"/>
  <c r="BC63" i="43"/>
  <c r="CU62" i="43"/>
  <c r="CN62" i="43"/>
  <c r="CL62" i="43"/>
  <c r="CH62" i="43"/>
  <c r="CG62" i="43"/>
  <c r="AY62" i="43"/>
  <c r="CU61" i="43"/>
  <c r="CN61" i="43"/>
  <c r="CL61" i="43"/>
  <c r="CH61" i="43"/>
  <c r="CG61" i="43"/>
  <c r="BT61" i="43"/>
  <c r="BE61" i="43"/>
  <c r="AY61" i="43"/>
  <c r="CU60" i="43"/>
  <c r="CN60" i="43"/>
  <c r="CL60" i="43"/>
  <c r="CH60" i="43"/>
  <c r="CG60" i="43"/>
  <c r="CD60" i="43"/>
  <c r="BY60" i="43"/>
  <c r="BJ60" i="43"/>
  <c r="AY60" i="43"/>
  <c r="CU59" i="43"/>
  <c r="CN59" i="43"/>
  <c r="CL59" i="43"/>
  <c r="CH59" i="43"/>
  <c r="CG59" i="43"/>
  <c r="BT59" i="43"/>
  <c r="BE59" i="43"/>
  <c r="AY59" i="43"/>
  <c r="CU58" i="43"/>
  <c r="CN58" i="43"/>
  <c r="CL58" i="43"/>
  <c r="CH58" i="43"/>
  <c r="CG58" i="43"/>
  <c r="CD58" i="43"/>
  <c r="AY58" i="43"/>
  <c r="CU57" i="43"/>
  <c r="CN57" i="43"/>
  <c r="CL57" i="43"/>
  <c r="CH57" i="43"/>
  <c r="CG57" i="43"/>
  <c r="BJ57" i="43"/>
  <c r="AY57" i="43"/>
  <c r="CU56" i="43"/>
  <c r="AY56" i="43"/>
  <c r="CU55" i="43"/>
  <c r="AY55" i="43"/>
  <c r="CU54" i="43"/>
  <c r="AY54" i="43"/>
  <c r="CU53" i="43"/>
  <c r="AY53" i="43"/>
  <c r="CU52" i="43"/>
  <c r="AY52" i="43"/>
  <c r="D52" i="43"/>
  <c r="D53" i="43" s="1"/>
  <c r="AW53" i="43" s="1"/>
  <c r="CU51" i="43"/>
  <c r="AY51" i="43"/>
  <c r="AW51" i="43"/>
  <c r="CU50" i="43"/>
  <c r="CU49" i="43"/>
  <c r="CU48" i="43"/>
  <c r="CU47" i="43"/>
  <c r="CU46" i="43"/>
  <c r="CU45" i="43"/>
  <c r="CU44" i="43"/>
  <c r="CU43" i="43"/>
  <c r="CU42" i="43"/>
  <c r="CU41" i="43"/>
  <c r="CU40" i="43"/>
  <c r="CU39" i="43"/>
  <c r="CU38" i="43"/>
  <c r="CU37" i="43"/>
  <c r="CU36" i="43"/>
  <c r="CU35" i="43"/>
  <c r="CU34" i="43"/>
  <c r="CU33" i="43"/>
  <c r="CU32" i="43"/>
  <c r="CL32" i="43"/>
  <c r="CY32" i="43" s="1"/>
  <c r="CG32" i="43"/>
  <c r="CX32" i="43" s="1"/>
  <c r="CU31" i="43"/>
  <c r="CB31" i="43"/>
  <c r="BW31" i="43"/>
  <c r="BR31" i="43"/>
  <c r="BM31" i="43"/>
  <c r="BH31" i="43"/>
  <c r="BC31" i="43"/>
  <c r="CU30" i="43"/>
  <c r="CN30" i="43"/>
  <c r="CL30" i="43"/>
  <c r="CH30" i="43"/>
  <c r="CG30" i="43"/>
  <c r="BT30" i="43"/>
  <c r="BJ30" i="43"/>
  <c r="AY30" i="43"/>
  <c r="CU29" i="43"/>
  <c r="CN29" i="43"/>
  <c r="CL29" i="43"/>
  <c r="CH29" i="43"/>
  <c r="CG29" i="43"/>
  <c r="BJ29" i="43"/>
  <c r="AY29" i="43"/>
  <c r="CU28" i="43"/>
  <c r="CN28" i="43"/>
  <c r="CL28" i="43"/>
  <c r="CH28" i="43"/>
  <c r="CG28" i="43"/>
  <c r="BY28" i="43"/>
  <c r="BJ28" i="43"/>
  <c r="AY28" i="43"/>
  <c r="CU27" i="43"/>
  <c r="CN27" i="43"/>
  <c r="CL27" i="43"/>
  <c r="CH27" i="43"/>
  <c r="CG27" i="43"/>
  <c r="BE27" i="43"/>
  <c r="AY27" i="43"/>
  <c r="CU26" i="43"/>
  <c r="CN26" i="43"/>
  <c r="CL26" i="43"/>
  <c r="CH26" i="43"/>
  <c r="CG26" i="43"/>
  <c r="CD26" i="43"/>
  <c r="AY26" i="43"/>
  <c r="CU25" i="43"/>
  <c r="CH25" i="43"/>
  <c r="CN25" i="43" s="1"/>
  <c r="CG25" i="43"/>
  <c r="CL25" i="43" s="1"/>
  <c r="AY25" i="43"/>
  <c r="CU24" i="43"/>
  <c r="CN24" i="43"/>
  <c r="CL24" i="43"/>
  <c r="CH24" i="43"/>
  <c r="CG24" i="43"/>
  <c r="AY24" i="43"/>
  <c r="CU23" i="43"/>
  <c r="CN23" i="43"/>
  <c r="CL23" i="43"/>
  <c r="CH23" i="43"/>
  <c r="CG23" i="43"/>
  <c r="AY23" i="43"/>
  <c r="CU22" i="43"/>
  <c r="CN22" i="43"/>
  <c r="CL22" i="43"/>
  <c r="CH22" i="43"/>
  <c r="CG22" i="43"/>
  <c r="AY22" i="43"/>
  <c r="CU21" i="43"/>
  <c r="AY21" i="43"/>
  <c r="CU20" i="43"/>
  <c r="AY20" i="43"/>
  <c r="D20" i="43"/>
  <c r="D21" i="43" s="1"/>
  <c r="D22" i="43" s="1"/>
  <c r="D23" i="43" s="1"/>
  <c r="CU19" i="43"/>
  <c r="AY19" i="43"/>
  <c r="AW19" i="43"/>
  <c r="CU18" i="43"/>
  <c r="CU17" i="43"/>
  <c r="CU16" i="43"/>
  <c r="CU15" i="43"/>
  <c r="CU14" i="43"/>
  <c r="CU13" i="43"/>
  <c r="CU12" i="43"/>
  <c r="CU11" i="43"/>
  <c r="CU10" i="43"/>
  <c r="CU9" i="43"/>
  <c r="P8" i="43"/>
  <c r="P40" i="43" s="1"/>
  <c r="CV64" i="43" s="1"/>
  <c r="C17" i="44" s="1" a="1"/>
  <c r="C17" i="44" s="1"/>
  <c r="AW6" i="43"/>
  <c r="D6" i="43"/>
  <c r="AW5" i="43"/>
  <c r="D5" i="43"/>
  <c r="AW4" i="43"/>
  <c r="D4" i="43"/>
  <c r="U9" i="42"/>
  <c r="U8" i="42"/>
  <c r="U7" i="42"/>
  <c r="U6" i="42"/>
  <c r="D811" i="48" l="1"/>
  <c r="AW810" i="48"/>
  <c r="D646" i="48"/>
  <c r="D725" i="48"/>
  <c r="AW724" i="48"/>
  <c r="D647" i="48"/>
  <c r="AW646" i="48"/>
  <c r="D493" i="48"/>
  <c r="AW492" i="48"/>
  <c r="AW491" i="48"/>
  <c r="D569" i="48"/>
  <c r="AW568" i="48"/>
  <c r="D414" i="48"/>
  <c r="AW413" i="48"/>
  <c r="D334" i="48"/>
  <c r="AW333" i="48"/>
  <c r="AW255" i="48"/>
  <c r="D257" i="48"/>
  <c r="AW256" i="48"/>
  <c r="D178" i="48"/>
  <c r="AW177" i="48"/>
  <c r="H16" i="49"/>
  <c r="K16" i="49"/>
  <c r="D22" i="48"/>
  <c r="AW21" i="48"/>
  <c r="U16" i="49" a="1"/>
  <c r="U16" i="49" s="1"/>
  <c r="M16" i="49" a="1"/>
  <c r="M16" i="49" s="1"/>
  <c r="R10" i="48"/>
  <c r="Q11" i="48"/>
  <c r="Q9" i="48"/>
  <c r="Q18" i="48"/>
  <c r="BC86" i="48"/>
  <c r="P88" i="48"/>
  <c r="P164" i="48"/>
  <c r="CV234" i="48" s="1"/>
  <c r="C18" i="49" s="1" a="1"/>
  <c r="C18" i="49" s="1"/>
  <c r="D100" i="48"/>
  <c r="AW100" i="48" s="1"/>
  <c r="K17" i="49"/>
  <c r="H17" i="49"/>
  <c r="D17" i="49"/>
  <c r="CF5" i="43"/>
  <c r="AG5" i="43"/>
  <c r="O9" i="44"/>
  <c r="AG6" i="43"/>
  <c r="O10" i="44"/>
  <c r="CF6" i="43"/>
  <c r="CP184" i="43"/>
  <c r="D373" i="43"/>
  <c r="D374" i="43" s="1"/>
  <c r="CP179" i="43"/>
  <c r="CP94" i="43"/>
  <c r="AW20" i="43"/>
  <c r="CP190" i="43"/>
  <c r="BC320" i="43"/>
  <c r="CW320" i="43" s="1"/>
  <c r="D341" i="43"/>
  <c r="AW85" i="43"/>
  <c r="AW212" i="43"/>
  <c r="AW52" i="43"/>
  <c r="BC256" i="43"/>
  <c r="CW256" i="43" s="1"/>
  <c r="CI280" i="43"/>
  <c r="CI285" i="43"/>
  <c r="BC384" i="43"/>
  <c r="CW384" i="43" s="1"/>
  <c r="BC160" i="43"/>
  <c r="CW160" i="43" s="1"/>
  <c r="D181" i="43"/>
  <c r="AW373" i="43"/>
  <c r="CI181" i="43"/>
  <c r="CP273" i="43"/>
  <c r="D309" i="43"/>
  <c r="CI371" i="43"/>
  <c r="CI378" i="43"/>
  <c r="CP24" i="43"/>
  <c r="CP29" i="43"/>
  <c r="CP253" i="43"/>
  <c r="CI345" i="43"/>
  <c r="CP26" i="43"/>
  <c r="CP180" i="43"/>
  <c r="CI189" i="43"/>
  <c r="CI241" i="43"/>
  <c r="CP156" i="43"/>
  <c r="CI211" i="43"/>
  <c r="CI340" i="43"/>
  <c r="BJ156" i="43"/>
  <c r="CP279" i="43"/>
  <c r="CP372" i="43"/>
  <c r="BC64" i="43"/>
  <c r="CW64" i="43" s="1"/>
  <c r="BC32" i="43"/>
  <c r="CW32" i="43" s="1"/>
  <c r="CP315" i="43"/>
  <c r="BE89" i="43"/>
  <c r="CP90" i="43"/>
  <c r="CI91" i="43"/>
  <c r="CP346" i="43"/>
  <c r="CP309" i="43"/>
  <c r="CP311" i="43"/>
  <c r="BJ24" i="43"/>
  <c r="BT26" i="43"/>
  <c r="BJ305" i="43"/>
  <c r="BJ309" i="43"/>
  <c r="BY373" i="43"/>
  <c r="CP188" i="43"/>
  <c r="BY312" i="43"/>
  <c r="CI318" i="43"/>
  <c r="CP344" i="43"/>
  <c r="CI348" i="43"/>
  <c r="BE22" i="43"/>
  <c r="BT93" i="43"/>
  <c r="BJ221" i="43"/>
  <c r="CP59" i="43"/>
  <c r="BO60" i="43"/>
  <c r="CI179" i="43"/>
  <c r="BO187" i="43"/>
  <c r="BY209" i="43"/>
  <c r="CD218" i="43"/>
  <c r="BY247" i="43"/>
  <c r="BY252" i="43"/>
  <c r="CI254" i="43"/>
  <c r="BJ276" i="43"/>
  <c r="BO310" i="43"/>
  <c r="BJ312" i="43"/>
  <c r="BY344" i="43"/>
  <c r="BJ346" i="43"/>
  <c r="CD346" i="43"/>
  <c r="BE347" i="43"/>
  <c r="BY347" i="43"/>
  <c r="BJ350" i="43"/>
  <c r="BT372" i="43"/>
  <c r="BE375" i="43"/>
  <c r="BT377" i="43"/>
  <c r="BY25" i="43"/>
  <c r="BT57" i="43"/>
  <c r="BO93" i="43"/>
  <c r="BT125" i="43"/>
  <c r="BY187" i="43"/>
  <c r="CP251" i="43"/>
  <c r="CP307" i="43"/>
  <c r="CP313" i="43"/>
  <c r="BO318" i="43"/>
  <c r="BE373" i="43"/>
  <c r="BY346" i="43"/>
  <c r="CP27" i="43"/>
  <c r="CD124" i="43"/>
  <c r="BJ182" i="43"/>
  <c r="BT185" i="43"/>
  <c r="CD187" i="43"/>
  <c r="BE218" i="43"/>
  <c r="BY245" i="43"/>
  <c r="CP247" i="43"/>
  <c r="CP252" i="43"/>
  <c r="BJ281" i="43"/>
  <c r="CP283" i="43"/>
  <c r="BE317" i="43"/>
  <c r="BE25" i="43"/>
  <c r="CP61" i="43"/>
  <c r="BO126" i="43"/>
  <c r="CI185" i="43"/>
  <c r="CI283" i="43"/>
  <c r="BO308" i="43"/>
  <c r="BT317" i="43"/>
  <c r="CI376" i="43"/>
  <c r="BE29" i="43"/>
  <c r="CD349" i="43"/>
  <c r="CP380" i="43"/>
  <c r="BJ25" i="43"/>
  <c r="BY61" i="43"/>
  <c r="CD190" i="43"/>
  <c r="CP214" i="43"/>
  <c r="CD281" i="43"/>
  <c r="BT314" i="43"/>
  <c r="BJ23" i="43"/>
  <c r="CP25" i="43"/>
  <c r="BY156" i="43"/>
  <c r="BO158" i="43"/>
  <c r="BY177" i="43"/>
  <c r="BE181" i="43"/>
  <c r="BJ184" i="43"/>
  <c r="CD213" i="43"/>
  <c r="BY248" i="43"/>
  <c r="BJ278" i="43"/>
  <c r="CD278" i="43"/>
  <c r="CP280" i="43"/>
  <c r="BT310" i="43"/>
  <c r="BJ337" i="43"/>
  <c r="CP339" i="43"/>
  <c r="BJ344" i="43"/>
  <c r="CI346" i="43"/>
  <c r="BJ347" i="43"/>
  <c r="CP378" i="43"/>
  <c r="BE381" i="43"/>
  <c r="CD24" i="43"/>
  <c r="CI30" i="43"/>
  <c r="CI93" i="43"/>
  <c r="CP125" i="43"/>
  <c r="CI126" i="43"/>
  <c r="BE187" i="43"/>
  <c r="CD216" i="43"/>
  <c r="CI252" i="43"/>
  <c r="BO283" i="43"/>
  <c r="BJ315" i="43"/>
  <c r="BY29" i="43"/>
  <c r="CI215" i="43"/>
  <c r="CI372" i="43"/>
  <c r="BE26" i="43"/>
  <c r="BY218" i="43"/>
  <c r="BT252" i="43"/>
  <c r="CD311" i="43"/>
  <c r="BE217" i="43"/>
  <c r="CD219" i="43"/>
  <c r="BY220" i="43"/>
  <c r="BJ248" i="43"/>
  <c r="CD248" i="43"/>
  <c r="BY253" i="43"/>
  <c r="BT254" i="43"/>
  <c r="CP254" i="43"/>
  <c r="CD273" i="43"/>
  <c r="BO278" i="43"/>
  <c r="CP281" i="43"/>
  <c r="CP285" i="43"/>
  <c r="BO286" i="43"/>
  <c r="BE309" i="43"/>
  <c r="BY315" i="43"/>
  <c r="BT316" i="43"/>
  <c r="BE339" i="43"/>
  <c r="BJ377" i="43"/>
  <c r="BE378" i="43"/>
  <c r="CI380" i="43"/>
  <c r="BY381" i="43"/>
  <c r="CD59" i="43"/>
  <c r="CI222" i="43"/>
  <c r="CD247" i="43"/>
  <c r="BY249" i="43"/>
  <c r="CP250" i="43"/>
  <c r="CI369" i="43"/>
  <c r="BY382" i="43"/>
  <c r="BY182" i="43"/>
  <c r="CI209" i="43"/>
  <c r="BY275" i="43"/>
  <c r="CI286" i="43"/>
  <c r="BT180" i="43"/>
  <c r="BO219" i="43"/>
  <c r="BE221" i="43"/>
  <c r="BT277" i="43"/>
  <c r="CD284" i="43"/>
  <c r="BE285" i="43"/>
  <c r="CI317" i="43"/>
  <c r="BJ318" i="43"/>
  <c r="BE93" i="43"/>
  <c r="BE125" i="43"/>
  <c r="BY125" i="43"/>
  <c r="BT209" i="43"/>
  <c r="BO253" i="43"/>
  <c r="BT343" i="43"/>
  <c r="CI344" i="43"/>
  <c r="BO347" i="43"/>
  <c r="CI347" i="43"/>
  <c r="BJ348" i="43"/>
  <c r="BO23" i="43"/>
  <c r="CI245" i="43"/>
  <c r="CI277" i="43"/>
  <c r="BE280" i="43"/>
  <c r="CD381" i="43"/>
  <c r="BE305" i="43"/>
  <c r="BY158" i="43"/>
  <c r="BT221" i="43"/>
  <c r="BT241" i="43"/>
  <c r="CP244" i="43"/>
  <c r="BO369" i="43"/>
  <c r="BJ279" i="43"/>
  <c r="CI187" i="43"/>
  <c r="CI309" i="43"/>
  <c r="CD339" i="43"/>
  <c r="CP221" i="43"/>
  <c r="BT244" i="43"/>
  <c r="CD350" i="43"/>
  <c r="BE275" i="43"/>
  <c r="CP30" i="43"/>
  <c r="BT58" i="43"/>
  <c r="BJ157" i="43"/>
  <c r="CI22" i="43"/>
  <c r="CD23" i="43"/>
  <c r="CI61" i="43"/>
  <c r="CP182" i="43"/>
  <c r="BJ214" i="43"/>
  <c r="BY215" i="43"/>
  <c r="BJ218" i="43"/>
  <c r="BJ251" i="43"/>
  <c r="CD251" i="43"/>
  <c r="CI281" i="43"/>
  <c r="BO372" i="43"/>
  <c r="CD62" i="43"/>
  <c r="BO124" i="43"/>
  <c r="BO184" i="43"/>
  <c r="BJ188" i="43"/>
  <c r="BE282" i="43"/>
  <c r="BY94" i="43"/>
  <c r="BJ125" i="43"/>
  <c r="BO157" i="43"/>
  <c r="CP177" i="43"/>
  <c r="BT187" i="43"/>
  <c r="CD308" i="43"/>
  <c r="CP312" i="43"/>
  <c r="CI313" i="43"/>
  <c r="BJ342" i="43"/>
  <c r="CP347" i="43"/>
  <c r="BO350" i="43"/>
  <c r="BT373" i="43"/>
  <c r="BJ27" i="43"/>
  <c r="BE28" i="43"/>
  <c r="CD57" i="43"/>
  <c r="BE58" i="43"/>
  <c r="BO62" i="43"/>
  <c r="CI62" i="43"/>
  <c r="CI89" i="43"/>
  <c r="BT157" i="43"/>
  <c r="CP157" i="43"/>
  <c r="BO179" i="43"/>
  <c r="CD180" i="43"/>
  <c r="BT181" i="43"/>
  <c r="CP181" i="43"/>
  <c r="CD182" i="43"/>
  <c r="BE183" i="43"/>
  <c r="BY183" i="43"/>
  <c r="BJ186" i="43"/>
  <c r="BO188" i="43"/>
  <c r="BJ189" i="43"/>
  <c r="BT214" i="43"/>
  <c r="BJ216" i="43"/>
  <c r="BT217" i="43"/>
  <c r="CP217" i="43"/>
  <c r="BT246" i="43"/>
  <c r="BE253" i="43"/>
  <c r="BT273" i="43"/>
  <c r="BE277" i="43"/>
  <c r="CD282" i="43"/>
  <c r="CP284" i="43"/>
  <c r="BE312" i="43"/>
  <c r="CD314" i="43"/>
  <c r="BO316" i="43"/>
  <c r="BT339" i="43"/>
  <c r="CD342" i="43"/>
  <c r="BO371" i="43"/>
  <c r="CP373" i="43"/>
  <c r="CI379" i="43"/>
  <c r="BJ380" i="43"/>
  <c r="BT381" i="43"/>
  <c r="CI382" i="43"/>
  <c r="BY27" i="43"/>
  <c r="BJ89" i="43"/>
  <c r="BT91" i="43"/>
  <c r="BE216" i="43"/>
  <c r="BJ243" i="43"/>
  <c r="BO273" i="43"/>
  <c r="CP345" i="43"/>
  <c r="CD371" i="43"/>
  <c r="BY380" i="43"/>
  <c r="BY24" i="43"/>
  <c r="BO26" i="43"/>
  <c r="BE30" i="43"/>
  <c r="CD188" i="43"/>
  <c r="BO251" i="43"/>
  <c r="CI339" i="43"/>
  <c r="CI341" i="43"/>
  <c r="BT344" i="43"/>
  <c r="BY349" i="43"/>
  <c r="P10" i="43"/>
  <c r="P9" i="43" s="1"/>
  <c r="CD126" i="43"/>
  <c r="BY57" i="43"/>
  <c r="BT126" i="43"/>
  <c r="CD243" i="43"/>
  <c r="CI273" i="43"/>
  <c r="BY305" i="43"/>
  <c r="BY342" i="43"/>
  <c r="BY345" i="43"/>
  <c r="BE349" i="43"/>
  <c r="BE377" i="43"/>
  <c r="BE380" i="43"/>
  <c r="BE24" i="43"/>
  <c r="BT28" i="43"/>
  <c r="BO59" i="43"/>
  <c r="CI124" i="43"/>
  <c r="CI157" i="43"/>
  <c r="BY221" i="43"/>
  <c r="BT245" i="43"/>
  <c r="BO247" i="43"/>
  <c r="BY276" i="43"/>
  <c r="BO284" i="43"/>
  <c r="BJ308" i="43"/>
  <c r="BT309" i="43"/>
  <c r="CD310" i="43"/>
  <c r="BT347" i="43"/>
  <c r="CI350" i="43"/>
  <c r="BJ376" i="43"/>
  <c r="CD22" i="43"/>
  <c r="BT23" i="43"/>
  <c r="CD25" i="43"/>
  <c r="CI60" i="43"/>
  <c r="BT62" i="43"/>
  <c r="BT89" i="43"/>
  <c r="CP89" i="43"/>
  <c r="BO90" i="43"/>
  <c r="BJ91" i="43"/>
  <c r="BY181" i="43"/>
  <c r="BY184" i="43"/>
  <c r="BO186" i="43"/>
  <c r="CI186" i="43"/>
  <c r="BE190" i="43"/>
  <c r="BY190" i="43"/>
  <c r="BO216" i="43"/>
  <c r="BY217" i="43"/>
  <c r="BT220" i="43"/>
  <c r="BT243" i="43"/>
  <c r="CP248" i="43"/>
  <c r="BY278" i="43"/>
  <c r="BY281" i="43"/>
  <c r="BO282" i="43"/>
  <c r="CI282" i="43"/>
  <c r="BY307" i="43"/>
  <c r="BO314" i="43"/>
  <c r="CI314" i="43"/>
  <c r="BJ317" i="43"/>
  <c r="BO337" i="43"/>
  <c r="CI337" i="43"/>
  <c r="CD340" i="43"/>
  <c r="CI342" i="43"/>
  <c r="CI377" i="43"/>
  <c r="BJ62" i="43"/>
  <c r="BJ220" i="43"/>
  <c r="BE252" i="43"/>
  <c r="BO281" i="43"/>
  <c r="BO339" i="43"/>
  <c r="BY377" i="43"/>
  <c r="CD379" i="43"/>
  <c r="CP22" i="43"/>
  <c r="BE94" i="43"/>
  <c r="BT183" i="43"/>
  <c r="BY189" i="43"/>
  <c r="BO214" i="43"/>
  <c r="BT222" i="43"/>
  <c r="CI307" i="43"/>
  <c r="BE188" i="43"/>
  <c r="CD209" i="43"/>
  <c r="BY211" i="43"/>
  <c r="BO212" i="43"/>
  <c r="CI212" i="43"/>
  <c r="BY214" i="43"/>
  <c r="BE215" i="43"/>
  <c r="CI216" i="43"/>
  <c r="CI218" i="43"/>
  <c r="BJ219" i="43"/>
  <c r="CD222" i="43"/>
  <c r="BO244" i="43"/>
  <c r="BE247" i="43"/>
  <c r="BT249" i="43"/>
  <c r="BY251" i="43"/>
  <c r="BT275" i="43"/>
  <c r="CP275" i="43"/>
  <c r="BO276" i="43"/>
  <c r="BY284" i="43"/>
  <c r="CI311" i="43"/>
  <c r="CD315" i="43"/>
  <c r="CD317" i="43"/>
  <c r="BY341" i="43"/>
  <c r="BO343" i="43"/>
  <c r="CI343" i="43"/>
  <c r="CD347" i="43"/>
  <c r="BJ369" i="43"/>
  <c r="BE371" i="43"/>
  <c r="BY374" i="43"/>
  <c r="BY375" i="43"/>
  <c r="CP376" i="43"/>
  <c r="BJ378" i="43"/>
  <c r="BJ61" i="43"/>
  <c r="CD186" i="43"/>
  <c r="BJ285" i="43"/>
  <c r="BE313" i="43"/>
  <c r="BJ58" i="43"/>
  <c r="BY90" i="43"/>
  <c r="BY185" i="43"/>
  <c r="BJ382" i="43"/>
  <c r="BE23" i="43"/>
  <c r="CI25" i="43"/>
  <c r="CD92" i="43"/>
  <c r="CP379" i="43"/>
  <c r="BO27" i="43"/>
  <c r="BO58" i="43"/>
  <c r="CD90" i="43"/>
  <c r="BO94" i="43"/>
  <c r="CI184" i="43"/>
  <c r="CD185" i="43"/>
  <c r="BJ187" i="43"/>
  <c r="BO277" i="43"/>
  <c r="BT282" i="43"/>
  <c r="BE340" i="43"/>
  <c r="CI26" i="43"/>
  <c r="BY58" i="43"/>
  <c r="BO91" i="43"/>
  <c r="BY92" i="43"/>
  <c r="BT124" i="43"/>
  <c r="BT189" i="43"/>
  <c r="BT215" i="43"/>
  <c r="CI251" i="43"/>
  <c r="CD253" i="43"/>
  <c r="CD285" i="43"/>
  <c r="CD312" i="43"/>
  <c r="CI57" i="43"/>
  <c r="CD94" i="43"/>
  <c r="BE126" i="43"/>
  <c r="CP187" i="43"/>
  <c r="BT213" i="43"/>
  <c r="BE254" i="43"/>
  <c r="BT286" i="43"/>
  <c r="BO25" i="43"/>
  <c r="CD29" i="43"/>
  <c r="BO61" i="43"/>
  <c r="BE124" i="43"/>
  <c r="BJ181" i="43"/>
  <c r="CP183" i="43"/>
  <c r="CD221" i="43"/>
  <c r="CI249" i="43"/>
  <c r="BT251" i="43"/>
  <c r="BJ283" i="43"/>
  <c r="CD283" i="43"/>
  <c r="CP340" i="43"/>
  <c r="BT379" i="43"/>
  <c r="BO22" i="43"/>
  <c r="CP62" i="43"/>
  <c r="BJ90" i="43"/>
  <c r="CP93" i="43"/>
  <c r="CI158" i="43"/>
  <c r="BE177" i="43"/>
  <c r="BJ185" i="43"/>
  <c r="BT22" i="43"/>
  <c r="BY23" i="43"/>
  <c r="BT25" i="43"/>
  <c r="BT27" i="43"/>
  <c r="BY30" i="43"/>
  <c r="BE57" i="43"/>
  <c r="CI58" i="43"/>
  <c r="BY62" i="43"/>
  <c r="CP91" i="43"/>
  <c r="BO92" i="43"/>
  <c r="BT158" i="43"/>
  <c r="CP158" i="43"/>
  <c r="BE180" i="43"/>
  <c r="CD181" i="43"/>
  <c r="CI182" i="43"/>
  <c r="CD215" i="43"/>
  <c r="BO217" i="43"/>
  <c r="BO221" i="43"/>
  <c r="BE246" i="43"/>
  <c r="CP249" i="43"/>
  <c r="BT276" i="43"/>
  <c r="BO313" i="43"/>
  <c r="CP314" i="43"/>
  <c r="BO317" i="43"/>
  <c r="BJ371" i="43"/>
  <c r="BE376" i="43"/>
  <c r="BY376" i="43"/>
  <c r="CP377" i="43"/>
  <c r="BE379" i="43"/>
  <c r="BE92" i="43"/>
  <c r="BJ158" i="43"/>
  <c r="CP185" i="43"/>
  <c r="CP212" i="43"/>
  <c r="CP342" i="43"/>
  <c r="BJ22" i="43"/>
  <c r="CI23" i="43"/>
  <c r="BO57" i="43"/>
  <c r="BJ94" i="43"/>
  <c r="CD125" i="43"/>
  <c r="CD184" i="43"/>
  <c r="CP343" i="43"/>
  <c r="BJ92" i="43"/>
  <c r="BE189" i="43"/>
  <c r="BE222" i="43"/>
  <c r="CI276" i="43"/>
  <c r="CD30" i="43"/>
  <c r="BJ180" i="43"/>
  <c r="BE182" i="43"/>
  <c r="BO189" i="43"/>
  <c r="BO209" i="43"/>
  <c r="CP211" i="43"/>
  <c r="CD286" i="43"/>
  <c r="CI308" i="43"/>
  <c r="CI310" i="43"/>
  <c r="BE314" i="43"/>
  <c r="CI315" i="43"/>
  <c r="CP318" i="43"/>
  <c r="CP341" i="43"/>
  <c r="BT348" i="43"/>
  <c r="BT369" i="43"/>
  <c r="CP369" i="43"/>
  <c r="BO374" i="43"/>
  <c r="BJ375" i="43"/>
  <c r="CD375" i="43"/>
  <c r="CI213" i="43"/>
  <c r="CD276" i="43"/>
  <c r="CI284" i="43"/>
  <c r="CP317" i="43"/>
  <c r="CI28" i="43"/>
  <c r="CI180" i="43"/>
  <c r="BJ341" i="43"/>
  <c r="CD28" i="43"/>
  <c r="BT60" i="43"/>
  <c r="BO177" i="43"/>
  <c r="BE179" i="43"/>
  <c r="BJ190" i="43"/>
  <c r="BT219" i="43"/>
  <c r="CP219" i="43"/>
  <c r="BY285" i="43"/>
  <c r="BY318" i="43"/>
  <c r="CP348" i="43"/>
  <c r="CP350" i="43"/>
  <c r="CP337" i="43"/>
  <c r="BE348" i="43"/>
  <c r="BY348" i="43"/>
  <c r="BO349" i="43"/>
  <c r="BT371" i="43"/>
  <c r="BJ373" i="43"/>
  <c r="BT374" i="43"/>
  <c r="BO375" i="43"/>
  <c r="BY379" i="43"/>
  <c r="BY22" i="43"/>
  <c r="CI27" i="43"/>
  <c r="BO29" i="43"/>
  <c r="CP57" i="43"/>
  <c r="CI59" i="43"/>
  <c r="CP60" i="43"/>
  <c r="BY89" i="43"/>
  <c r="CI90" i="43"/>
  <c r="BY91" i="43"/>
  <c r="BY93" i="43"/>
  <c r="BO125" i="43"/>
  <c r="BE157" i="43"/>
  <c r="BY179" i="43"/>
  <c r="BO211" i="43"/>
  <c r="BE212" i="43"/>
  <c r="CD220" i="43"/>
  <c r="BY243" i="43"/>
  <c r="BJ245" i="43"/>
  <c r="BY246" i="43"/>
  <c r="BT247" i="43"/>
  <c r="BO254" i="43"/>
  <c r="BE273" i="43"/>
  <c r="CD275" i="43"/>
  <c r="CP277" i="43"/>
  <c r="CI278" i="43"/>
  <c r="BY279" i="43"/>
  <c r="BT280" i="43"/>
  <c r="CP282" i="43"/>
  <c r="BT284" i="43"/>
  <c r="BO285" i="43"/>
  <c r="BT311" i="43"/>
  <c r="BO312" i="43"/>
  <c r="CI316" i="43"/>
  <c r="BY317" i="43"/>
  <c r="BY337" i="43"/>
  <c r="BY343" i="43"/>
  <c r="CP371" i="43"/>
  <c r="CP241" i="43"/>
  <c r="CD279" i="43"/>
  <c r="BY280" i="43"/>
  <c r="BT346" i="43"/>
  <c r="BY371" i="43"/>
  <c r="BT376" i="43"/>
  <c r="BJ212" i="43"/>
  <c r="CD212" i="43"/>
  <c r="BE213" i="43"/>
  <c r="CP213" i="43"/>
  <c r="BY216" i="43"/>
  <c r="BY219" i="43"/>
  <c r="BY222" i="43"/>
  <c r="BE244" i="43"/>
  <c r="BO245" i="43"/>
  <c r="BJ246" i="43"/>
  <c r="CI247" i="43"/>
  <c r="BO275" i="43"/>
  <c r="CD277" i="43"/>
  <c r="BT278" i="43"/>
  <c r="CP278" i="43"/>
  <c r="BJ282" i="43"/>
  <c r="BE284" i="43"/>
  <c r="BT305" i="43"/>
  <c r="CP305" i="43"/>
  <c r="BY309" i="43"/>
  <c r="BY314" i="43"/>
  <c r="BE316" i="43"/>
  <c r="BY340" i="43"/>
  <c r="CD341" i="43"/>
  <c r="BO344" i="43"/>
  <c r="BE346" i="43"/>
  <c r="BY350" i="43"/>
  <c r="BJ372" i="43"/>
  <c r="CD377" i="43"/>
  <c r="BT378" i="43"/>
  <c r="BT380" i="43"/>
  <c r="BJ93" i="43"/>
  <c r="BJ124" i="43"/>
  <c r="CI125" i="43"/>
  <c r="BJ126" i="43"/>
  <c r="BO156" i="43"/>
  <c r="CI156" i="43"/>
  <c r="CD158" i="43"/>
  <c r="BT177" i="43"/>
  <c r="BJ179" i="43"/>
  <c r="BE184" i="43"/>
  <c r="BO185" i="43"/>
  <c r="BE186" i="43"/>
  <c r="CP186" i="43"/>
  <c r="CI188" i="43"/>
  <c r="BO190" i="43"/>
  <c r="CI190" i="43"/>
  <c r="BE211" i="43"/>
  <c r="BJ213" i="43"/>
  <c r="CD214" i="43"/>
  <c r="BJ215" i="43"/>
  <c r="BJ222" i="43"/>
  <c r="BJ241" i="43"/>
  <c r="CD241" i="43"/>
  <c r="CI243" i="43"/>
  <c r="BJ244" i="43"/>
  <c r="BY244" i="43"/>
  <c r="BO246" i="43"/>
  <c r="CD246" i="43"/>
  <c r="BO250" i="43"/>
  <c r="CD252" i="43"/>
  <c r="CI253" i="43"/>
  <c r="CP276" i="43"/>
  <c r="BO279" i="43"/>
  <c r="CI279" i="43"/>
  <c r="CD280" i="43"/>
  <c r="BJ284" i="43"/>
  <c r="BE286" i="43"/>
  <c r="CP286" i="43"/>
  <c r="BO307" i="43"/>
  <c r="CD309" i="43"/>
  <c r="BE310" i="43"/>
  <c r="CI312" i="43"/>
  <c r="BY313" i="43"/>
  <c r="BJ316" i="43"/>
  <c r="BY316" i="43"/>
  <c r="CD318" i="43"/>
  <c r="BJ340" i="43"/>
  <c r="BO341" i="43"/>
  <c r="CD348" i="43"/>
  <c r="CI349" i="43"/>
  <c r="BE374" i="43"/>
  <c r="CP374" i="43"/>
  <c r="CI375" i="43"/>
  <c r="BJ379" i="43"/>
  <c r="BT190" i="43"/>
  <c r="BT212" i="43"/>
  <c r="BO213" i="43"/>
  <c r="CI214" i="43"/>
  <c r="BE220" i="43"/>
  <c r="CI220" i="43"/>
  <c r="CD244" i="43"/>
  <c r="BE245" i="43"/>
  <c r="CP245" i="43"/>
  <c r="CI246" i="43"/>
  <c r="BT248" i="43"/>
  <c r="BT250" i="43"/>
  <c r="BO252" i="43"/>
  <c r="BT279" i="43"/>
  <c r="BO280" i="43"/>
  <c r="BY283" i="43"/>
  <c r="BJ286" i="43"/>
  <c r="CD305" i="43"/>
  <c r="BY308" i="43"/>
  <c r="BJ313" i="43"/>
  <c r="BE315" i="43"/>
  <c r="CD316" i="43"/>
  <c r="CD343" i="43"/>
  <c r="BE344" i="43"/>
  <c r="BJ345" i="43"/>
  <c r="BO348" i="43"/>
  <c r="CP349" i="43"/>
  <c r="CD369" i="43"/>
  <c r="CI373" i="43"/>
  <c r="BJ374" i="43"/>
  <c r="CD374" i="43"/>
  <c r="BT375" i="43"/>
  <c r="CP375" i="43"/>
  <c r="BO376" i="43"/>
  <c r="BO381" i="43"/>
  <c r="BE382" i="43"/>
  <c r="CP382" i="43"/>
  <c r="K17" i="44"/>
  <c r="D17" i="44"/>
  <c r="BY26" i="43"/>
  <c r="CD27" i="43"/>
  <c r="BJ59" i="43"/>
  <c r="CD61" i="43"/>
  <c r="CI24" i="43"/>
  <c r="BT29" i="43"/>
  <c r="BC40" i="43"/>
  <c r="P42" i="43"/>
  <c r="P50" i="43" s="1"/>
  <c r="P72" i="43"/>
  <c r="BJ26" i="43"/>
  <c r="CP58" i="43"/>
  <c r="D24" i="43"/>
  <c r="AW23" i="43"/>
  <c r="AW22" i="43"/>
  <c r="CP28" i="43"/>
  <c r="BO30" i="43"/>
  <c r="BT24" i="43"/>
  <c r="BO89" i="43"/>
  <c r="CP23" i="43"/>
  <c r="BO28" i="43"/>
  <c r="BY59" i="43"/>
  <c r="CI92" i="43"/>
  <c r="BC96" i="43"/>
  <c r="CW96" i="43" s="1"/>
  <c r="BT90" i="43"/>
  <c r="BE60" i="43"/>
  <c r="BE90" i="43"/>
  <c r="CV32" i="43"/>
  <c r="C16" i="44" s="1" a="1"/>
  <c r="C16" i="44" s="1"/>
  <c r="H17" i="44" s="1"/>
  <c r="AW86" i="43"/>
  <c r="D87" i="43"/>
  <c r="CD91" i="43"/>
  <c r="BT92" i="43"/>
  <c r="CD89" i="43"/>
  <c r="CI29" i="43"/>
  <c r="D54" i="43"/>
  <c r="CI94" i="43"/>
  <c r="BC8" i="43"/>
  <c r="AW21" i="43"/>
  <c r="BO24" i="43"/>
  <c r="BE62" i="43"/>
  <c r="CD93" i="43"/>
  <c r="BT94" i="43"/>
  <c r="BY124" i="43"/>
  <c r="CP124" i="43"/>
  <c r="BY126" i="43"/>
  <c r="CP126" i="43"/>
  <c r="BT211" i="43"/>
  <c r="BT315" i="43"/>
  <c r="D117" i="43"/>
  <c r="AW116" i="43"/>
  <c r="BC128" i="43"/>
  <c r="CW128" i="43" s="1"/>
  <c r="CD156" i="43"/>
  <c r="CI183" i="43"/>
  <c r="CP222" i="43"/>
  <c r="CI250" i="43"/>
  <c r="D277" i="43"/>
  <c r="AW276" i="43"/>
  <c r="D310" i="43"/>
  <c r="AW309" i="43"/>
  <c r="CP209" i="43"/>
  <c r="BE307" i="43"/>
  <c r="CP216" i="43"/>
  <c r="CD217" i="43"/>
  <c r="BO249" i="43"/>
  <c r="BO309" i="43"/>
  <c r="BJ310" i="43"/>
  <c r="D149" i="43"/>
  <c r="BE158" i="43"/>
  <c r="BY180" i="43"/>
  <c r="BO182" i="43"/>
  <c r="BT188" i="43"/>
  <c r="CP220" i="43"/>
  <c r="D375" i="43"/>
  <c r="AW374" i="43"/>
  <c r="BE156" i="43"/>
  <c r="BT186" i="43"/>
  <c r="CP189" i="43"/>
  <c r="CP215" i="43"/>
  <c r="BY282" i="43"/>
  <c r="BY157" i="43"/>
  <c r="CD179" i="43"/>
  <c r="BJ183" i="43"/>
  <c r="BC192" i="43"/>
  <c r="CW192" i="43" s="1"/>
  <c r="AW213" i="43"/>
  <c r="D214" i="43"/>
  <c r="CP218" i="43"/>
  <c r="BO218" i="43"/>
  <c r="BO220" i="43"/>
  <c r="BO222" i="43"/>
  <c r="BC224" i="43"/>
  <c r="CW224" i="43" s="1"/>
  <c r="CP243" i="43"/>
  <c r="CD245" i="43"/>
  <c r="BJ247" i="43"/>
  <c r="CD249" i="43"/>
  <c r="BJ277" i="43"/>
  <c r="D247" i="43"/>
  <c r="AW246" i="43"/>
  <c r="BE209" i="43"/>
  <c r="BJ211" i="43"/>
  <c r="CI217" i="43"/>
  <c r="CI219" i="43"/>
  <c r="CI221" i="43"/>
  <c r="AW245" i="43"/>
  <c r="CP246" i="43"/>
  <c r="BJ254" i="43"/>
  <c r="CD254" i="43"/>
  <c r="BO241" i="43"/>
  <c r="CI244" i="43"/>
  <c r="BE248" i="43"/>
  <c r="CD250" i="43"/>
  <c r="BJ253" i="43"/>
  <c r="BJ273" i="43"/>
  <c r="BJ311" i="43"/>
  <c r="BT337" i="43"/>
  <c r="BY277" i="43"/>
  <c r="BY286" i="43"/>
  <c r="CP310" i="43"/>
  <c r="BY273" i="43"/>
  <c r="CI275" i="43"/>
  <c r="BJ280" i="43"/>
  <c r="BE283" i="43"/>
  <c r="BY310" i="43"/>
  <c r="CI248" i="43"/>
  <c r="BJ252" i="43"/>
  <c r="BT312" i="43"/>
  <c r="BE318" i="43"/>
  <c r="CD380" i="43"/>
  <c r="BC288" i="43"/>
  <c r="CW288" i="43" s="1"/>
  <c r="BO346" i="43"/>
  <c r="BJ249" i="43"/>
  <c r="BJ250" i="43"/>
  <c r="BE281" i="43"/>
  <c r="BO305" i="43"/>
  <c r="CD344" i="43"/>
  <c r="BY311" i="43"/>
  <c r="CP316" i="43"/>
  <c r="BE337" i="43"/>
  <c r="BO342" i="43"/>
  <c r="BO380" i="43"/>
  <c r="CD382" i="43"/>
  <c r="CI305" i="43"/>
  <c r="CP381" i="43"/>
  <c r="BO382" i="43"/>
  <c r="B19" i="44"/>
  <c r="CP308" i="43"/>
  <c r="BO315" i="43"/>
  <c r="CD337" i="43"/>
  <c r="BT340" i="43"/>
  <c r="BT349" i="43"/>
  <c r="BY372" i="43"/>
  <c r="CD376" i="43"/>
  <c r="BE341" i="43"/>
  <c r="BT341" i="43"/>
  <c r="BE350" i="43"/>
  <c r="BT350" i="43"/>
  <c r="BJ343" i="43"/>
  <c r="BT382" i="43"/>
  <c r="CN382" i="33"/>
  <c r="CL382" i="33"/>
  <c r="CH382" i="33"/>
  <c r="CG382" i="33"/>
  <c r="CD382" i="33"/>
  <c r="BY382" i="33"/>
  <c r="BT382" i="33"/>
  <c r="BO382" i="33"/>
  <c r="BJ382" i="33"/>
  <c r="BE382" i="33"/>
  <c r="CN381" i="33"/>
  <c r="CL381" i="33"/>
  <c r="CH381" i="33"/>
  <c r="CG381" i="33"/>
  <c r="CD381" i="33"/>
  <c r="BY381" i="33"/>
  <c r="BT381" i="33"/>
  <c r="BO381" i="33"/>
  <c r="BJ381" i="33"/>
  <c r="BE381" i="33"/>
  <c r="CN380" i="33"/>
  <c r="CL380" i="33"/>
  <c r="CH380" i="33"/>
  <c r="CG380" i="33"/>
  <c r="CD380" i="33"/>
  <c r="BY380" i="33"/>
  <c r="BT380" i="33"/>
  <c r="BO380" i="33"/>
  <c r="BJ380" i="33"/>
  <c r="BE380" i="33"/>
  <c r="CN379" i="33"/>
  <c r="CL379" i="33"/>
  <c r="CH379" i="33"/>
  <c r="CG379" i="33"/>
  <c r="CD379" i="33"/>
  <c r="BY379" i="33"/>
  <c r="BT379" i="33"/>
  <c r="BO379" i="33"/>
  <c r="BJ379" i="33"/>
  <c r="BE379" i="33"/>
  <c r="CN378" i="33"/>
  <c r="CL378" i="33"/>
  <c r="CH378" i="33"/>
  <c r="CG378" i="33"/>
  <c r="CD378" i="33"/>
  <c r="BY378" i="33"/>
  <c r="BT378" i="33"/>
  <c r="BO378" i="33"/>
  <c r="BJ378" i="33"/>
  <c r="BE378" i="33"/>
  <c r="CN377" i="33"/>
  <c r="CL377" i="33"/>
  <c r="CH377" i="33"/>
  <c r="CG377" i="33"/>
  <c r="CD377" i="33"/>
  <c r="BY377" i="33"/>
  <c r="BT377" i="33"/>
  <c r="BO377" i="33"/>
  <c r="BJ377" i="33"/>
  <c r="BE377" i="33"/>
  <c r="CN376" i="33"/>
  <c r="CL376" i="33"/>
  <c r="CH376" i="33"/>
  <c r="CG376" i="33"/>
  <c r="CD376" i="33"/>
  <c r="BY376" i="33"/>
  <c r="BT376" i="33"/>
  <c r="BO376" i="33"/>
  <c r="BJ376" i="33"/>
  <c r="BE376" i="33"/>
  <c r="CN375" i="33"/>
  <c r="CL375" i="33"/>
  <c r="CH375" i="33"/>
  <c r="CG375" i="33"/>
  <c r="CD375" i="33"/>
  <c r="BY375" i="33"/>
  <c r="BT375" i="33"/>
  <c r="BO375" i="33"/>
  <c r="BJ375" i="33"/>
  <c r="BE375" i="33"/>
  <c r="CN374" i="33"/>
  <c r="CL374" i="33"/>
  <c r="CH374" i="33"/>
  <c r="CG374" i="33"/>
  <c r="CD374" i="33"/>
  <c r="BY374" i="33"/>
  <c r="BT374" i="33"/>
  <c r="BO374" i="33"/>
  <c r="BJ374" i="33"/>
  <c r="BE374" i="33"/>
  <c r="CH373" i="33"/>
  <c r="CN373" i="33" s="1"/>
  <c r="CG373" i="33"/>
  <c r="CL373" i="33" s="1"/>
  <c r="CD373" i="33"/>
  <c r="BY373" i="33"/>
  <c r="BT373" i="33"/>
  <c r="BO373" i="33"/>
  <c r="BJ373" i="33"/>
  <c r="BE373" i="33"/>
  <c r="CN372" i="33"/>
  <c r="CL372" i="33"/>
  <c r="CH372" i="33"/>
  <c r="CG372" i="33"/>
  <c r="CD372" i="33"/>
  <c r="BY372" i="33"/>
  <c r="BT372" i="33"/>
  <c r="BO372" i="33"/>
  <c r="BJ372" i="33"/>
  <c r="BE372" i="33"/>
  <c r="CN371" i="33"/>
  <c r="CL371" i="33"/>
  <c r="CH371" i="33"/>
  <c r="CG371" i="33"/>
  <c r="CD371" i="33"/>
  <c r="BY371" i="33"/>
  <c r="BT371" i="33"/>
  <c r="BO371" i="33"/>
  <c r="BJ371" i="33"/>
  <c r="BE371" i="33"/>
  <c r="CN369" i="33"/>
  <c r="CL369" i="33"/>
  <c r="CH369" i="33"/>
  <c r="CG369" i="33"/>
  <c r="CH337" i="33"/>
  <c r="CH284" i="33"/>
  <c r="CH317" i="33"/>
  <c r="CH318" i="33"/>
  <c r="CH316" i="33"/>
  <c r="CH315" i="33"/>
  <c r="CH314" i="33"/>
  <c r="CH313" i="33"/>
  <c r="CH312" i="33"/>
  <c r="CH311" i="33"/>
  <c r="CH310" i="33"/>
  <c r="CH309" i="33"/>
  <c r="CH308" i="33"/>
  <c r="CH307" i="33"/>
  <c r="CH305" i="33"/>
  <c r="CH278" i="33"/>
  <c r="CH273" i="33"/>
  <c r="CH286" i="33"/>
  <c r="CH285" i="33"/>
  <c r="CH283" i="33"/>
  <c r="CH282" i="33"/>
  <c r="CH281" i="33"/>
  <c r="CH280" i="33"/>
  <c r="CH279" i="33"/>
  <c r="CH277" i="33"/>
  <c r="CH276" i="33"/>
  <c r="CH275" i="33"/>
  <c r="CG273" i="33"/>
  <c r="CH245" i="33"/>
  <c r="CH254" i="33"/>
  <c r="CH253" i="33"/>
  <c r="CH252" i="33"/>
  <c r="CH251" i="33"/>
  <c r="CH250" i="33"/>
  <c r="CH249" i="33"/>
  <c r="CH248" i="33"/>
  <c r="CH247" i="33"/>
  <c r="CH246" i="33"/>
  <c r="CH244" i="33"/>
  <c r="CH243" i="33"/>
  <c r="CH241" i="33"/>
  <c r="CN350" i="33"/>
  <c r="CL350" i="33"/>
  <c r="CH350" i="33"/>
  <c r="CG350" i="33"/>
  <c r="CD350" i="33"/>
  <c r="BY350" i="33"/>
  <c r="BT350" i="33"/>
  <c r="BO350" i="33"/>
  <c r="BJ350" i="33"/>
  <c r="BE350" i="33"/>
  <c r="CN349" i="33"/>
  <c r="CL349" i="33"/>
  <c r="CH349" i="33"/>
  <c r="CG349" i="33"/>
  <c r="CD349" i="33"/>
  <c r="BY349" i="33"/>
  <c r="BT349" i="33"/>
  <c r="BO349" i="33"/>
  <c r="BJ349" i="33"/>
  <c r="BE349" i="33"/>
  <c r="CN348" i="33"/>
  <c r="CL348" i="33"/>
  <c r="CH348" i="33"/>
  <c r="CG348" i="33"/>
  <c r="CD348" i="33"/>
  <c r="BY348" i="33"/>
  <c r="BT348" i="33"/>
  <c r="BO348" i="33"/>
  <c r="BJ348" i="33"/>
  <c r="BE348" i="33"/>
  <c r="CN347" i="33"/>
  <c r="CL347" i="33"/>
  <c r="CH347" i="33"/>
  <c r="CG347" i="33"/>
  <c r="CD347" i="33"/>
  <c r="BY347" i="33"/>
  <c r="BT347" i="33"/>
  <c r="BO347" i="33"/>
  <c r="BJ347" i="33"/>
  <c r="BE347" i="33"/>
  <c r="CN346" i="33"/>
  <c r="CL346" i="33"/>
  <c r="CH346" i="33"/>
  <c r="CG346" i="33"/>
  <c r="CD346" i="33"/>
  <c r="BY346" i="33"/>
  <c r="BT346" i="33"/>
  <c r="BO346" i="33"/>
  <c r="BJ346" i="33"/>
  <c r="BE346" i="33"/>
  <c r="CN345" i="33"/>
  <c r="CL345" i="33"/>
  <c r="CH345" i="33"/>
  <c r="CG345" i="33"/>
  <c r="CD345" i="33"/>
  <c r="BY345" i="33"/>
  <c r="BT345" i="33"/>
  <c r="BO345" i="33"/>
  <c r="BJ345" i="33"/>
  <c r="BE345" i="33"/>
  <c r="CN344" i="33"/>
  <c r="CL344" i="33"/>
  <c r="CH344" i="33"/>
  <c r="CG344" i="33"/>
  <c r="CD344" i="33"/>
  <c r="BY344" i="33"/>
  <c r="BT344" i="33"/>
  <c r="BO344" i="33"/>
  <c r="BJ344" i="33"/>
  <c r="BE344" i="33"/>
  <c r="CN343" i="33"/>
  <c r="CL343" i="33"/>
  <c r="CH343" i="33"/>
  <c r="CG343" i="33"/>
  <c r="CD343" i="33"/>
  <c r="BY343" i="33"/>
  <c r="BT343" i="33"/>
  <c r="BO343" i="33"/>
  <c r="BJ343" i="33"/>
  <c r="BE343" i="33"/>
  <c r="CN342" i="33"/>
  <c r="CL342" i="33"/>
  <c r="CH342" i="33"/>
  <c r="CG342" i="33"/>
  <c r="CD342" i="33"/>
  <c r="BY342" i="33"/>
  <c r="BT342" i="33"/>
  <c r="BO342" i="33"/>
  <c r="BJ342" i="33"/>
  <c r="BE342" i="33"/>
  <c r="CN341" i="33"/>
  <c r="CL341" i="33"/>
  <c r="CH341" i="33"/>
  <c r="CG341" i="33"/>
  <c r="CD341" i="33"/>
  <c r="BY341" i="33"/>
  <c r="BT341" i="33"/>
  <c r="BO341" i="33"/>
  <c r="BJ341" i="33"/>
  <c r="BE341" i="33"/>
  <c r="CN340" i="33"/>
  <c r="CL340" i="33"/>
  <c r="CH340" i="33"/>
  <c r="CG340" i="33"/>
  <c r="CD340" i="33"/>
  <c r="BY340" i="33"/>
  <c r="BT340" i="33"/>
  <c r="BO340" i="33"/>
  <c r="BJ340" i="33"/>
  <c r="BE340" i="33"/>
  <c r="CN339" i="33"/>
  <c r="CL339" i="33"/>
  <c r="CH339" i="33"/>
  <c r="CG339" i="33"/>
  <c r="CD339" i="33"/>
  <c r="BY339" i="33"/>
  <c r="BT339" i="33"/>
  <c r="BO339" i="33"/>
  <c r="BJ339" i="33"/>
  <c r="BE339" i="33"/>
  <c r="CN337" i="33"/>
  <c r="CL337" i="33"/>
  <c r="CG337" i="33"/>
  <c r="CN312" i="33"/>
  <c r="CL312" i="33"/>
  <c r="CL305" i="33"/>
  <c r="CN318" i="33"/>
  <c r="CL318" i="33"/>
  <c r="CG318" i="33"/>
  <c r="CD318" i="33"/>
  <c r="BY318" i="33"/>
  <c r="BT318" i="33"/>
  <c r="BO318" i="33"/>
  <c r="BJ318" i="33"/>
  <c r="BE318" i="33"/>
  <c r="CN317" i="33"/>
  <c r="CL317" i="33"/>
  <c r="CG317" i="33"/>
  <c r="CI317" i="33" s="1"/>
  <c r="CD317" i="33"/>
  <c r="BY317" i="33"/>
  <c r="BT317" i="33"/>
  <c r="BO317" i="33"/>
  <c r="BJ317" i="33"/>
  <c r="BE317" i="33"/>
  <c r="CN316" i="33"/>
  <c r="CL316" i="33"/>
  <c r="CG316" i="33"/>
  <c r="CD316" i="33"/>
  <c r="BY316" i="33"/>
  <c r="BT316" i="33"/>
  <c r="BO316" i="33"/>
  <c r="BJ316" i="33"/>
  <c r="BE316" i="33"/>
  <c r="CN315" i="33"/>
  <c r="CL315" i="33"/>
  <c r="CG315" i="33"/>
  <c r="CD315" i="33"/>
  <c r="BY315" i="33"/>
  <c r="BT315" i="33"/>
  <c r="BO315" i="33"/>
  <c r="BJ315" i="33"/>
  <c r="BE315" i="33"/>
  <c r="CN314" i="33"/>
  <c r="CL314" i="33"/>
  <c r="CG314" i="33"/>
  <c r="CD314" i="33"/>
  <c r="BY314" i="33"/>
  <c r="BT314" i="33"/>
  <c r="BO314" i="33"/>
  <c r="BJ314" i="33"/>
  <c r="BE314" i="33"/>
  <c r="CN313" i="33"/>
  <c r="CL313" i="33"/>
  <c r="CG313" i="33"/>
  <c r="CD313" i="33"/>
  <c r="BY313" i="33"/>
  <c r="BT313" i="33"/>
  <c r="BO313" i="33"/>
  <c r="BJ313" i="33"/>
  <c r="BE313" i="33"/>
  <c r="CG312" i="33"/>
  <c r="CD312" i="33"/>
  <c r="BY312" i="33"/>
  <c r="BT312" i="33"/>
  <c r="BO312" i="33"/>
  <c r="BJ312" i="33"/>
  <c r="BE312" i="33"/>
  <c r="CN311" i="33"/>
  <c r="CL311" i="33"/>
  <c r="CG311" i="33"/>
  <c r="CD311" i="33"/>
  <c r="BY311" i="33"/>
  <c r="BT311" i="33"/>
  <c r="BO311" i="33"/>
  <c r="BJ311" i="33"/>
  <c r="BE311" i="33"/>
  <c r="CN310" i="33"/>
  <c r="CL310" i="33"/>
  <c r="CG310" i="33"/>
  <c r="CD310" i="33"/>
  <c r="BY310" i="33"/>
  <c r="BT310" i="33"/>
  <c r="BO310" i="33"/>
  <c r="BJ310" i="33"/>
  <c r="BE310" i="33"/>
  <c r="CN309" i="33"/>
  <c r="CL309" i="33"/>
  <c r="CG309" i="33"/>
  <c r="CD309" i="33"/>
  <c r="BY309" i="33"/>
  <c r="BT309" i="33"/>
  <c r="BO309" i="33"/>
  <c r="BJ309" i="33"/>
  <c r="BE309" i="33"/>
  <c r="CN308" i="33"/>
  <c r="CL308" i="33"/>
  <c r="CG308" i="33"/>
  <c r="CD308" i="33"/>
  <c r="BY308" i="33"/>
  <c r="BT308" i="33"/>
  <c r="BO308" i="33"/>
  <c r="BJ308" i="33"/>
  <c r="BE308" i="33"/>
  <c r="CN307" i="33"/>
  <c r="CL307" i="33"/>
  <c r="CG307" i="33"/>
  <c r="CD307" i="33"/>
  <c r="BY307" i="33"/>
  <c r="BT307" i="33"/>
  <c r="BO307" i="33"/>
  <c r="BJ307" i="33"/>
  <c r="BE307" i="33"/>
  <c r="CN305" i="33"/>
  <c r="CG305" i="33"/>
  <c r="CG281" i="33"/>
  <c r="CN281" i="33"/>
  <c r="CN286" i="33"/>
  <c r="CL286" i="33"/>
  <c r="CG286" i="33"/>
  <c r="CD286" i="33"/>
  <c r="BY286" i="33"/>
  <c r="BT286" i="33"/>
  <c r="BO286" i="33"/>
  <c r="BJ286" i="33"/>
  <c r="BE286" i="33"/>
  <c r="CN285" i="33"/>
  <c r="CL285" i="33"/>
  <c r="CG285" i="33"/>
  <c r="CD285" i="33"/>
  <c r="BY285" i="33"/>
  <c r="BT285" i="33"/>
  <c r="BO285" i="33"/>
  <c r="BJ285" i="33"/>
  <c r="BE285" i="33"/>
  <c r="CN284" i="33"/>
  <c r="CL284" i="33"/>
  <c r="CG284" i="33"/>
  <c r="CI284" i="33" s="1"/>
  <c r="CD284" i="33"/>
  <c r="BY284" i="33"/>
  <c r="BT284" i="33"/>
  <c r="BO284" i="33"/>
  <c r="BJ284" i="33"/>
  <c r="BE284" i="33"/>
  <c r="CN283" i="33"/>
  <c r="CL283" i="33"/>
  <c r="CG283" i="33"/>
  <c r="CD283" i="33"/>
  <c r="BY283" i="33"/>
  <c r="BT283" i="33"/>
  <c r="BO283" i="33"/>
  <c r="BJ283" i="33"/>
  <c r="BE283" i="33"/>
  <c r="CN282" i="33"/>
  <c r="CL282" i="33"/>
  <c r="CG282" i="33"/>
  <c r="CD282" i="33"/>
  <c r="BY282" i="33"/>
  <c r="BT282" i="33"/>
  <c r="BO282" i="33"/>
  <c r="BJ282" i="33"/>
  <c r="BE282" i="33"/>
  <c r="CL281" i="33"/>
  <c r="CD281" i="33"/>
  <c r="BY281" i="33"/>
  <c r="BT281" i="33"/>
  <c r="BO281" i="33"/>
  <c r="BJ281" i="33"/>
  <c r="BE281" i="33"/>
  <c r="CN280" i="33"/>
  <c r="CL280" i="33"/>
  <c r="CG280" i="33"/>
  <c r="CD280" i="33"/>
  <c r="BY280" i="33"/>
  <c r="BT280" i="33"/>
  <c r="BO280" i="33"/>
  <c r="BJ280" i="33"/>
  <c r="BE280" i="33"/>
  <c r="CN279" i="33"/>
  <c r="CL279" i="33"/>
  <c r="CG279" i="33"/>
  <c r="CD279" i="33"/>
  <c r="BY279" i="33"/>
  <c r="BT279" i="33"/>
  <c r="BO279" i="33"/>
  <c r="BJ279" i="33"/>
  <c r="BE279" i="33"/>
  <c r="CN278" i="33"/>
  <c r="CL278" i="33"/>
  <c r="CG278" i="33"/>
  <c r="CD278" i="33"/>
  <c r="BY278" i="33"/>
  <c r="BT278" i="33"/>
  <c r="BO278" i="33"/>
  <c r="BJ278" i="33"/>
  <c r="BE278" i="33"/>
  <c r="CN277" i="33"/>
  <c r="CL277" i="33"/>
  <c r="CG277" i="33"/>
  <c r="CD277" i="33"/>
  <c r="BY277" i="33"/>
  <c r="BT277" i="33"/>
  <c r="BO277" i="33"/>
  <c r="BJ277" i="33"/>
  <c r="BE277" i="33"/>
  <c r="CN276" i="33"/>
  <c r="CL276" i="33"/>
  <c r="CG276" i="33"/>
  <c r="CD276" i="33"/>
  <c r="BY276" i="33"/>
  <c r="BT276" i="33"/>
  <c r="BO276" i="33"/>
  <c r="BJ276" i="33"/>
  <c r="BE276" i="33"/>
  <c r="CN275" i="33"/>
  <c r="CL275" i="33"/>
  <c r="CG275" i="33"/>
  <c r="CD275" i="33"/>
  <c r="BY275" i="33"/>
  <c r="BT275" i="33"/>
  <c r="BO275" i="33"/>
  <c r="BJ275" i="33"/>
  <c r="BE275" i="33"/>
  <c r="CN273" i="33"/>
  <c r="CL273" i="33"/>
  <c r="CN241" i="33"/>
  <c r="CN247" i="33"/>
  <c r="CL247" i="33"/>
  <c r="CN254" i="33"/>
  <c r="CL254" i="33"/>
  <c r="CG254" i="33"/>
  <c r="CD254" i="33"/>
  <c r="BY254" i="33"/>
  <c r="BT254" i="33"/>
  <c r="BO254" i="33"/>
  <c r="BJ254" i="33"/>
  <c r="BE254" i="33"/>
  <c r="CN253" i="33"/>
  <c r="CL253" i="33"/>
  <c r="CG253" i="33"/>
  <c r="CD253" i="33"/>
  <c r="BY253" i="33"/>
  <c r="BT253" i="33"/>
  <c r="BO253" i="33"/>
  <c r="BJ253" i="33"/>
  <c r="BE253" i="33"/>
  <c r="CN252" i="33"/>
  <c r="CL252" i="33"/>
  <c r="CG252" i="33"/>
  <c r="CD252" i="33"/>
  <c r="BY252" i="33"/>
  <c r="BT252" i="33"/>
  <c r="BO252" i="33"/>
  <c r="BJ252" i="33"/>
  <c r="BE252" i="33"/>
  <c r="CN251" i="33"/>
  <c r="CL251" i="33"/>
  <c r="CG251" i="33"/>
  <c r="CI251" i="33" s="1"/>
  <c r="CD251" i="33"/>
  <c r="BY251" i="33"/>
  <c r="BT251" i="33"/>
  <c r="BO251" i="33"/>
  <c r="BJ251" i="33"/>
  <c r="BE251" i="33"/>
  <c r="CN250" i="33"/>
  <c r="CL250" i="33"/>
  <c r="CG250" i="33"/>
  <c r="CD250" i="33"/>
  <c r="BY250" i="33"/>
  <c r="BT250" i="33"/>
  <c r="BO250" i="33"/>
  <c r="BJ250" i="33"/>
  <c r="BE250" i="33"/>
  <c r="CN249" i="33"/>
  <c r="CL249" i="33"/>
  <c r="CG249" i="33"/>
  <c r="CD249" i="33"/>
  <c r="BY249" i="33"/>
  <c r="BT249" i="33"/>
  <c r="BO249" i="33"/>
  <c r="BJ249" i="33"/>
  <c r="BE249" i="33"/>
  <c r="CN248" i="33"/>
  <c r="CL248" i="33"/>
  <c r="CG248" i="33"/>
  <c r="CD248" i="33"/>
  <c r="BY248" i="33"/>
  <c r="BT248" i="33"/>
  <c r="BO248" i="33"/>
  <c r="BJ248" i="33"/>
  <c r="BE248" i="33"/>
  <c r="CG247" i="33"/>
  <c r="CD247" i="33"/>
  <c r="BY247" i="33"/>
  <c r="BT247" i="33"/>
  <c r="BO247" i="33"/>
  <c r="BJ247" i="33"/>
  <c r="BE247" i="33"/>
  <c r="CN246" i="33"/>
  <c r="CL246" i="33"/>
  <c r="CG246" i="33"/>
  <c r="CD246" i="33"/>
  <c r="BY246" i="33"/>
  <c r="BT246" i="33"/>
  <c r="BO246" i="33"/>
  <c r="BJ246" i="33"/>
  <c r="BE246" i="33"/>
  <c r="CN245" i="33"/>
  <c r="CL245" i="33"/>
  <c r="CG245" i="33"/>
  <c r="CD245" i="33"/>
  <c r="BY245" i="33"/>
  <c r="BT245" i="33"/>
  <c r="BO245" i="33"/>
  <c r="BJ245" i="33"/>
  <c r="BE245" i="33"/>
  <c r="CN244" i="33"/>
  <c r="CL244" i="33"/>
  <c r="CG244" i="33"/>
  <c r="CD244" i="33"/>
  <c r="BY244" i="33"/>
  <c r="BT244" i="33"/>
  <c r="BO244" i="33"/>
  <c r="BJ244" i="33"/>
  <c r="BE244" i="33"/>
  <c r="CN243" i="33"/>
  <c r="CL243" i="33"/>
  <c r="CG243" i="33"/>
  <c r="CD243" i="33"/>
  <c r="BY243" i="33"/>
  <c r="BT243" i="33"/>
  <c r="BO243" i="33"/>
  <c r="BJ243" i="33"/>
  <c r="BE243" i="33"/>
  <c r="CL241" i="33"/>
  <c r="CG241" i="33"/>
  <c r="CN222" i="33"/>
  <c r="CL222" i="33"/>
  <c r="CH222" i="33"/>
  <c r="CG222" i="33"/>
  <c r="CD222" i="33"/>
  <c r="BY222" i="33"/>
  <c r="BT222" i="33"/>
  <c r="BO222" i="33"/>
  <c r="BJ222" i="33"/>
  <c r="BE222" i="33"/>
  <c r="CN221" i="33"/>
  <c r="CL221" i="33"/>
  <c r="CH221" i="33"/>
  <c r="CG221" i="33"/>
  <c r="CD221" i="33"/>
  <c r="BY221" i="33"/>
  <c r="BT221" i="33"/>
  <c r="BO221" i="33"/>
  <c r="BJ221" i="33"/>
  <c r="BE221" i="33"/>
  <c r="CN220" i="33"/>
  <c r="CL220" i="33"/>
  <c r="CH220" i="33"/>
  <c r="CG220" i="33"/>
  <c r="CD220" i="33"/>
  <c r="BY220" i="33"/>
  <c r="BT220" i="33"/>
  <c r="BO220" i="33"/>
  <c r="BJ220" i="33"/>
  <c r="BE220" i="33"/>
  <c r="CN219" i="33"/>
  <c r="CL219" i="33"/>
  <c r="CH219" i="33"/>
  <c r="CG219" i="33"/>
  <c r="CD219" i="33"/>
  <c r="BY219" i="33"/>
  <c r="BT219" i="33"/>
  <c r="BO219" i="33"/>
  <c r="BJ219" i="33"/>
  <c r="BE219" i="33"/>
  <c r="CN218" i="33"/>
  <c r="CL218" i="33"/>
  <c r="CH218" i="33"/>
  <c r="CG218" i="33"/>
  <c r="CD218" i="33"/>
  <c r="BY218" i="33"/>
  <c r="BT218" i="33"/>
  <c r="BO218" i="33"/>
  <c r="BJ218" i="33"/>
  <c r="BE218" i="33"/>
  <c r="CN217" i="33"/>
  <c r="CL217" i="33"/>
  <c r="CH217" i="33"/>
  <c r="CG217" i="33"/>
  <c r="CD217" i="33"/>
  <c r="BY217" i="33"/>
  <c r="BT217" i="33"/>
  <c r="BO217" i="33"/>
  <c r="BJ217" i="33"/>
  <c r="BE217" i="33"/>
  <c r="CN216" i="33"/>
  <c r="CL216" i="33"/>
  <c r="CH216" i="33"/>
  <c r="CG216" i="33"/>
  <c r="CD216" i="33"/>
  <c r="BY216" i="33"/>
  <c r="BT216" i="33"/>
  <c r="BO216" i="33"/>
  <c r="BJ216" i="33"/>
  <c r="BE216" i="33"/>
  <c r="CN215" i="33"/>
  <c r="CL215" i="33"/>
  <c r="CH215" i="33"/>
  <c r="CG215" i="33"/>
  <c r="CD215" i="33"/>
  <c r="BY215" i="33"/>
  <c r="BT215" i="33"/>
  <c r="BO215" i="33"/>
  <c r="BJ215" i="33"/>
  <c r="BE215" i="33"/>
  <c r="CN214" i="33"/>
  <c r="CL214" i="33"/>
  <c r="CH214" i="33"/>
  <c r="CG214" i="33"/>
  <c r="CD214" i="33"/>
  <c r="BY214" i="33"/>
  <c r="BT214" i="33"/>
  <c r="BO214" i="33"/>
  <c r="BJ214" i="33"/>
  <c r="BE214" i="33"/>
  <c r="CN213" i="33"/>
  <c r="CL213" i="33"/>
  <c r="CH213" i="33"/>
  <c r="CG213" i="33"/>
  <c r="CD213" i="33"/>
  <c r="BY213" i="33"/>
  <c r="BT213" i="33"/>
  <c r="BO213" i="33"/>
  <c r="BJ213" i="33"/>
  <c r="BE213" i="33"/>
  <c r="CN212" i="33"/>
  <c r="CL212" i="33"/>
  <c r="CH212" i="33"/>
  <c r="CG212" i="33"/>
  <c r="CD212" i="33"/>
  <c r="BY212" i="33"/>
  <c r="BT212" i="33"/>
  <c r="BO212" i="33"/>
  <c r="BJ212" i="33"/>
  <c r="BE212" i="33"/>
  <c r="CN211" i="33"/>
  <c r="CL211" i="33"/>
  <c r="CH211" i="33"/>
  <c r="CG211" i="33"/>
  <c r="CD211" i="33"/>
  <c r="BY211" i="33"/>
  <c r="BT211" i="33"/>
  <c r="BO211" i="33"/>
  <c r="BJ211" i="33"/>
  <c r="BE211" i="33"/>
  <c r="CN209" i="33"/>
  <c r="CL209" i="33"/>
  <c r="CH209" i="33"/>
  <c r="CG209" i="33"/>
  <c r="CN177" i="33"/>
  <c r="CN190" i="33"/>
  <c r="CN189" i="33"/>
  <c r="CN188" i="33"/>
  <c r="CN187" i="33"/>
  <c r="CN185" i="33"/>
  <c r="CN184" i="33"/>
  <c r="CN183" i="33"/>
  <c r="CN182" i="33"/>
  <c r="CN181" i="33"/>
  <c r="CN180" i="33"/>
  <c r="CN179" i="33"/>
  <c r="CH158" i="33"/>
  <c r="CH157" i="33"/>
  <c r="CH156" i="33"/>
  <c r="CH126" i="33"/>
  <c r="CH125" i="33"/>
  <c r="CH124" i="33"/>
  <c r="CH94" i="33"/>
  <c r="CH93" i="33"/>
  <c r="CH92" i="33"/>
  <c r="CH91" i="33"/>
  <c r="CH90" i="33"/>
  <c r="CH89" i="33"/>
  <c r="CH61" i="33"/>
  <c r="CH62" i="33"/>
  <c r="CH60" i="33"/>
  <c r="CH59" i="33"/>
  <c r="CH58" i="33"/>
  <c r="CH57" i="33"/>
  <c r="CH30" i="33"/>
  <c r="CH29" i="33"/>
  <c r="CH28" i="33"/>
  <c r="CH27" i="33"/>
  <c r="CH26" i="33"/>
  <c r="CH25" i="33"/>
  <c r="CH24" i="33"/>
  <c r="CH23" i="33"/>
  <c r="CN23" i="33" s="1"/>
  <c r="CH22" i="33"/>
  <c r="CL190" i="33"/>
  <c r="CH190" i="33"/>
  <c r="CG190" i="33"/>
  <c r="CD190" i="33"/>
  <c r="BY190" i="33"/>
  <c r="BT190" i="33"/>
  <c r="BO190" i="33"/>
  <c r="BJ190" i="33"/>
  <c r="BE190" i="33"/>
  <c r="CL189" i="33"/>
  <c r="CH189" i="33"/>
  <c r="CG189" i="33"/>
  <c r="CD189" i="33"/>
  <c r="BY189" i="33"/>
  <c r="BT189" i="33"/>
  <c r="BO189" i="33"/>
  <c r="BJ189" i="33"/>
  <c r="BE189" i="33"/>
  <c r="CL188" i="33"/>
  <c r="CH188" i="33"/>
  <c r="CG188" i="33"/>
  <c r="CD188" i="33"/>
  <c r="BY188" i="33"/>
  <c r="BT188" i="33"/>
  <c r="BO188" i="33"/>
  <c r="BJ188" i="33"/>
  <c r="BE188" i="33"/>
  <c r="CL187" i="33"/>
  <c r="CH187" i="33"/>
  <c r="CG187" i="33"/>
  <c r="CD187" i="33"/>
  <c r="BY187" i="33"/>
  <c r="BT187" i="33"/>
  <c r="BO187" i="33"/>
  <c r="BJ187" i="33"/>
  <c r="BE187" i="33"/>
  <c r="CH186" i="33"/>
  <c r="CN186" i="33" s="1"/>
  <c r="CG186" i="33"/>
  <c r="CL186" i="33" s="1"/>
  <c r="CD186" i="33"/>
  <c r="BY186" i="33"/>
  <c r="BT186" i="33"/>
  <c r="BO186" i="33"/>
  <c r="BJ186" i="33"/>
  <c r="BE186" i="33"/>
  <c r="CL185" i="33"/>
  <c r="CH185" i="33"/>
  <c r="CG185" i="33"/>
  <c r="CD185" i="33"/>
  <c r="BY185" i="33"/>
  <c r="BT185" i="33"/>
  <c r="BO185" i="33"/>
  <c r="BJ185" i="33"/>
  <c r="BE185" i="33"/>
  <c r="CL184" i="33"/>
  <c r="CH184" i="33"/>
  <c r="CG184" i="33"/>
  <c r="CD184" i="33"/>
  <c r="BY184" i="33"/>
  <c r="BT184" i="33"/>
  <c r="BO184" i="33"/>
  <c r="BJ184" i="33"/>
  <c r="BE184" i="33"/>
  <c r="CL183" i="33"/>
  <c r="CH183" i="33"/>
  <c r="CG183" i="33"/>
  <c r="CD183" i="33"/>
  <c r="BY183" i="33"/>
  <c r="BT183" i="33"/>
  <c r="BO183" i="33"/>
  <c r="BJ183" i="33"/>
  <c r="BE183" i="33"/>
  <c r="CL182" i="33"/>
  <c r="CH182" i="33"/>
  <c r="CG182" i="33"/>
  <c r="CD182" i="33"/>
  <c r="BY182" i="33"/>
  <c r="BT182" i="33"/>
  <c r="BO182" i="33"/>
  <c r="BJ182" i="33"/>
  <c r="BE182" i="33"/>
  <c r="CL181" i="33"/>
  <c r="CH181" i="33"/>
  <c r="CG181" i="33"/>
  <c r="CD181" i="33"/>
  <c r="BY181" i="33"/>
  <c r="BT181" i="33"/>
  <c r="BO181" i="33"/>
  <c r="BJ181" i="33"/>
  <c r="BE181" i="33"/>
  <c r="CL180" i="33"/>
  <c r="CH180" i="33"/>
  <c r="CG180" i="33"/>
  <c r="CD180" i="33"/>
  <c r="BY180" i="33"/>
  <c r="BT180" i="33"/>
  <c r="BO180" i="33"/>
  <c r="BJ180" i="33"/>
  <c r="BE180" i="33"/>
  <c r="CL179" i="33"/>
  <c r="CH179" i="33"/>
  <c r="CG179" i="33"/>
  <c r="CD179" i="33"/>
  <c r="BY179" i="33"/>
  <c r="BT179" i="33"/>
  <c r="BO179" i="33"/>
  <c r="BJ179" i="33"/>
  <c r="BE179" i="33"/>
  <c r="CL177" i="33"/>
  <c r="CH177" i="33"/>
  <c r="CN158" i="33"/>
  <c r="CL158" i="33"/>
  <c r="CN157" i="33"/>
  <c r="CL157" i="33"/>
  <c r="CN156" i="33"/>
  <c r="CL156" i="33"/>
  <c r="CN126" i="33"/>
  <c r="CL126" i="33"/>
  <c r="CN125" i="33"/>
  <c r="CL125" i="33"/>
  <c r="CN124" i="33"/>
  <c r="CL124" i="33"/>
  <c r="CG158" i="33"/>
  <c r="CD158" i="33"/>
  <c r="BY158" i="33"/>
  <c r="BT158" i="33"/>
  <c r="BO158" i="33"/>
  <c r="BJ158" i="33"/>
  <c r="BE158" i="33"/>
  <c r="CG157" i="33"/>
  <c r="CD157" i="33"/>
  <c r="BY157" i="33"/>
  <c r="BT157" i="33"/>
  <c r="BO157" i="33"/>
  <c r="BJ157" i="33"/>
  <c r="BE157" i="33"/>
  <c r="CG156" i="33"/>
  <c r="CD156" i="33"/>
  <c r="BY156" i="33"/>
  <c r="BT156" i="33"/>
  <c r="BO156" i="33"/>
  <c r="BJ156" i="33"/>
  <c r="BE156" i="33"/>
  <c r="CG126" i="33"/>
  <c r="CD126" i="33"/>
  <c r="BY126" i="33"/>
  <c r="BT126" i="33"/>
  <c r="BO126" i="33"/>
  <c r="BJ126" i="33"/>
  <c r="BE126" i="33"/>
  <c r="CG125" i="33"/>
  <c r="CD125" i="33"/>
  <c r="BY125" i="33"/>
  <c r="BT125" i="33"/>
  <c r="BO125" i="33"/>
  <c r="BJ125" i="33"/>
  <c r="BE125" i="33"/>
  <c r="CG124" i="33"/>
  <c r="CD124" i="33"/>
  <c r="BY124" i="33"/>
  <c r="BT124" i="33"/>
  <c r="BO124" i="33"/>
  <c r="BJ124" i="33"/>
  <c r="BE124" i="33"/>
  <c r="CN94" i="33"/>
  <c r="CL94" i="33"/>
  <c r="CG94" i="33"/>
  <c r="CD94" i="33"/>
  <c r="BY94" i="33"/>
  <c r="BT94" i="33"/>
  <c r="BO94" i="33"/>
  <c r="BJ94" i="33"/>
  <c r="BE94" i="33"/>
  <c r="CN93" i="33"/>
  <c r="CL93" i="33"/>
  <c r="CG93" i="33"/>
  <c r="CD93" i="33"/>
  <c r="BY93" i="33"/>
  <c r="BT93" i="33"/>
  <c r="BO93" i="33"/>
  <c r="BJ93" i="33"/>
  <c r="BE93" i="33"/>
  <c r="CN92" i="33"/>
  <c r="CL92" i="33"/>
  <c r="CG92" i="33"/>
  <c r="CD92" i="33"/>
  <c r="BY92" i="33"/>
  <c r="BT92" i="33"/>
  <c r="BO92" i="33"/>
  <c r="BJ92" i="33"/>
  <c r="BE92" i="33"/>
  <c r="CN91" i="33"/>
  <c r="CL91" i="33"/>
  <c r="CG91" i="33"/>
  <c r="CD91" i="33"/>
  <c r="BY91" i="33"/>
  <c r="BT91" i="33"/>
  <c r="BO91" i="33"/>
  <c r="BJ91" i="33"/>
  <c r="BE91" i="33"/>
  <c r="CN90" i="33"/>
  <c r="CL90" i="33"/>
  <c r="CG90" i="33"/>
  <c r="CD90" i="33"/>
  <c r="BY90" i="33"/>
  <c r="BT90" i="33"/>
  <c r="BO90" i="33"/>
  <c r="BJ90" i="33"/>
  <c r="BE90" i="33"/>
  <c r="CN89" i="33"/>
  <c r="CL89" i="33"/>
  <c r="CG89" i="33"/>
  <c r="CD89" i="33"/>
  <c r="BY89" i="33"/>
  <c r="BT89" i="33"/>
  <c r="BO89" i="33"/>
  <c r="BJ89" i="33"/>
  <c r="BE89" i="33"/>
  <c r="CN62" i="33"/>
  <c r="CL62" i="33"/>
  <c r="CN61" i="33"/>
  <c r="CL61" i="33"/>
  <c r="CN60" i="33"/>
  <c r="CL60" i="33"/>
  <c r="CN59" i="33"/>
  <c r="CL59" i="33"/>
  <c r="CN58" i="33"/>
  <c r="CL58" i="33"/>
  <c r="CN57" i="33"/>
  <c r="CL57" i="33"/>
  <c r="CG57" i="33"/>
  <c r="CG58" i="33"/>
  <c r="CG59" i="33"/>
  <c r="CG60" i="33"/>
  <c r="CG61" i="33"/>
  <c r="CG62" i="33"/>
  <c r="CN22" i="33"/>
  <c r="CN24" i="33"/>
  <c r="CN25" i="33"/>
  <c r="CN26" i="33"/>
  <c r="CN27" i="33"/>
  <c r="CN28" i="33"/>
  <c r="CN29" i="33"/>
  <c r="CN30" i="33"/>
  <c r="CL22" i="33"/>
  <c r="CL24" i="33"/>
  <c r="CL25" i="33"/>
  <c r="CL26" i="33"/>
  <c r="CL27" i="33"/>
  <c r="CL28" i="33"/>
  <c r="CL29" i="33"/>
  <c r="CL30" i="33"/>
  <c r="CG22" i="33"/>
  <c r="CG23" i="33"/>
  <c r="CL23" i="33" s="1"/>
  <c r="CG24" i="33"/>
  <c r="CG25" i="33"/>
  <c r="CG26" i="33"/>
  <c r="CG27" i="33"/>
  <c r="CG28" i="33"/>
  <c r="CG29" i="33"/>
  <c r="CG30" i="33"/>
  <c r="D812" i="48" l="1"/>
  <c r="AW811" i="48"/>
  <c r="D726" i="48"/>
  <c r="AW725" i="48"/>
  <c r="D648" i="48"/>
  <c r="AW647" i="48"/>
  <c r="D570" i="48"/>
  <c r="AW569" i="48"/>
  <c r="D494" i="48"/>
  <c r="AW493" i="48"/>
  <c r="D415" i="48"/>
  <c r="AW414" i="48"/>
  <c r="D335" i="48"/>
  <c r="AW334" i="48"/>
  <c r="D258" i="48"/>
  <c r="AW257" i="48"/>
  <c r="AW178" i="48"/>
  <c r="D179" i="48"/>
  <c r="AW22" i="48"/>
  <c r="D23" i="48"/>
  <c r="P166" i="48"/>
  <c r="P242" i="48"/>
  <c r="CV312" i="48" s="1"/>
  <c r="C19" i="49" s="1" a="1"/>
  <c r="C19" i="49" s="1"/>
  <c r="BC164" i="48"/>
  <c r="U17" i="49" a="1"/>
  <c r="U17" i="49" s="1"/>
  <c r="M17" i="49" a="1"/>
  <c r="M17" i="49" s="1"/>
  <c r="P96" i="48"/>
  <c r="P89" i="48"/>
  <c r="P87" i="48"/>
  <c r="Q88" i="48"/>
  <c r="S10" i="48"/>
  <c r="R11" i="48"/>
  <c r="R9" i="48"/>
  <c r="R18" i="48"/>
  <c r="E16" i="49"/>
  <c r="AC16" i="49" s="1" a="1"/>
  <c r="AC16" i="49" s="1"/>
  <c r="D101" i="48"/>
  <c r="AW101" i="48" s="1"/>
  <c r="K18" i="49"/>
  <c r="H18" i="49"/>
  <c r="D18" i="49"/>
  <c r="E17" i="49" s="1"/>
  <c r="AC17" i="49" s="1" a="1"/>
  <c r="AC17" i="49" s="1"/>
  <c r="CI124" i="33"/>
  <c r="CI307" i="33"/>
  <c r="CI184" i="33"/>
  <c r="CI93" i="33"/>
  <c r="CI89" i="33"/>
  <c r="CI276" i="33"/>
  <c r="CI286" i="33"/>
  <c r="CI252" i="33"/>
  <c r="CI278" i="33"/>
  <c r="CP219" i="33"/>
  <c r="CI277" i="33"/>
  <c r="CI312" i="33"/>
  <c r="CI282" i="33"/>
  <c r="CI308" i="33"/>
  <c r="CI316" i="33"/>
  <c r="CI248" i="33"/>
  <c r="CI309" i="33"/>
  <c r="CI318" i="33"/>
  <c r="CI179" i="33"/>
  <c r="CI219" i="33"/>
  <c r="CI243" i="33"/>
  <c r="CP251" i="33"/>
  <c r="CI311" i="33"/>
  <c r="CI186" i="33"/>
  <c r="CP218" i="33"/>
  <c r="CP222" i="33"/>
  <c r="CI285" i="33"/>
  <c r="CP314" i="33"/>
  <c r="CP212" i="33"/>
  <c r="CI213" i="33"/>
  <c r="CP216" i="33"/>
  <c r="CI313" i="33"/>
  <c r="CI374" i="33"/>
  <c r="CP377" i="33"/>
  <c r="CI378" i="33"/>
  <c r="CP381" i="33"/>
  <c r="CI382" i="33"/>
  <c r="CI156" i="33"/>
  <c r="CP310" i="33"/>
  <c r="CI245" i="33"/>
  <c r="CI217" i="33"/>
  <c r="CI283" i="33"/>
  <c r="CP92" i="33"/>
  <c r="CP124" i="33"/>
  <c r="CI183" i="33"/>
  <c r="CI211" i="33"/>
  <c r="CP214" i="33"/>
  <c r="CI250" i="33"/>
  <c r="CI373" i="33"/>
  <c r="CP376" i="33"/>
  <c r="CI377" i="33"/>
  <c r="CP380" i="33"/>
  <c r="CI381" i="33"/>
  <c r="CP220" i="33"/>
  <c r="CP217" i="33"/>
  <c r="CP221" i="33"/>
  <c r="CI249" i="33"/>
  <c r="CI94" i="33"/>
  <c r="CI90" i="33"/>
  <c r="CI125" i="33"/>
  <c r="CP180" i="33"/>
  <c r="CP188" i="33"/>
  <c r="CP318" i="33"/>
  <c r="CP282" i="33"/>
  <c r="CI157" i="33"/>
  <c r="CI222" i="33"/>
  <c r="CI310" i="33"/>
  <c r="CP125" i="33"/>
  <c r="CI91" i="33"/>
  <c r="CI126" i="33"/>
  <c r="CP189" i="33"/>
  <c r="CP211" i="33"/>
  <c r="CI216" i="33"/>
  <c r="CP250" i="33"/>
  <c r="CI244" i="33"/>
  <c r="CI253" i="33"/>
  <c r="CI280" i="33"/>
  <c r="CI314" i="33"/>
  <c r="CP315" i="33"/>
  <c r="CP91" i="33"/>
  <c r="CI92" i="33"/>
  <c r="CP182" i="33"/>
  <c r="CP190" i="33"/>
  <c r="CI254" i="33"/>
  <c r="CI315" i="33"/>
  <c r="AW181" i="43"/>
  <c r="D182" i="43"/>
  <c r="D342" i="43"/>
  <c r="AW341" i="43"/>
  <c r="CP215" i="33"/>
  <c r="CI220" i="33"/>
  <c r="CP284" i="33"/>
  <c r="CI189" i="33"/>
  <c r="CP183" i="33"/>
  <c r="CI212" i="33"/>
  <c r="CI218" i="33"/>
  <c r="CP279" i="33"/>
  <c r="CP285" i="33"/>
  <c r="CI342" i="33"/>
  <c r="CP345" i="33"/>
  <c r="CI346" i="33"/>
  <c r="CP349" i="33"/>
  <c r="CI350" i="33"/>
  <c r="CI187" i="33"/>
  <c r="CI341" i="33"/>
  <c r="CP344" i="33"/>
  <c r="CI345" i="33"/>
  <c r="CP348" i="33"/>
  <c r="CI349" i="33"/>
  <c r="CP89" i="33"/>
  <c r="CP93" i="33"/>
  <c r="CI215" i="33"/>
  <c r="CP248" i="33"/>
  <c r="CP252" i="33"/>
  <c r="CP311" i="33"/>
  <c r="CP316" i="33"/>
  <c r="CP312" i="33"/>
  <c r="CI247" i="33"/>
  <c r="CI371" i="33"/>
  <c r="CI375" i="33"/>
  <c r="CP378" i="33"/>
  <c r="CI379" i="33"/>
  <c r="CP382" i="33"/>
  <c r="CP181" i="33"/>
  <c r="CI182" i="33"/>
  <c r="CP90" i="33"/>
  <c r="CP94" i="33"/>
  <c r="CP184" i="33"/>
  <c r="CI221" i="33"/>
  <c r="CP249" i="33"/>
  <c r="CP253" i="33"/>
  <c r="CP280" i="33"/>
  <c r="CP313" i="33"/>
  <c r="CP317" i="33"/>
  <c r="CI275" i="33"/>
  <c r="CI372" i="33"/>
  <c r="CP375" i="33"/>
  <c r="CI376" i="33"/>
  <c r="CP379" i="33"/>
  <c r="CI380" i="33"/>
  <c r="CI181" i="33"/>
  <c r="CP278" i="33"/>
  <c r="CI190" i="33"/>
  <c r="CI158" i="33"/>
  <c r="CP185" i="33"/>
  <c r="CP286" i="33"/>
  <c r="CI339" i="33"/>
  <c r="CP342" i="33"/>
  <c r="CI343" i="33"/>
  <c r="CP346" i="33"/>
  <c r="CI347" i="33"/>
  <c r="CP350" i="33"/>
  <c r="CI188" i="33"/>
  <c r="CP186" i="33"/>
  <c r="CP281" i="33"/>
  <c r="CI180" i="33"/>
  <c r="CP246" i="33"/>
  <c r="CP340" i="33"/>
  <c r="CP126" i="33"/>
  <c r="CP374" i="33"/>
  <c r="CI185" i="33"/>
  <c r="CP179" i="33"/>
  <c r="CP187" i="33"/>
  <c r="CI214" i="33"/>
  <c r="CP283" i="33"/>
  <c r="CP339" i="33"/>
  <c r="CI340" i="33"/>
  <c r="CP343" i="33"/>
  <c r="CI344" i="33"/>
  <c r="CP347" i="33"/>
  <c r="CI348" i="33"/>
  <c r="CI279" i="33"/>
  <c r="P11" i="43"/>
  <c r="P18" i="43"/>
  <c r="Q10" i="43"/>
  <c r="B20" i="44"/>
  <c r="D55" i="43"/>
  <c r="AW54" i="43"/>
  <c r="AW24" i="43"/>
  <c r="D25" i="43"/>
  <c r="D278" i="43"/>
  <c r="AW277" i="43"/>
  <c r="D88" i="43"/>
  <c r="AW87" i="43"/>
  <c r="AW214" i="43"/>
  <c r="D215" i="43"/>
  <c r="D16" i="44"/>
  <c r="K16" i="44"/>
  <c r="H16" i="44"/>
  <c r="U17" i="44" a="1"/>
  <c r="U17" i="44" s="1"/>
  <c r="M17" i="44" a="1"/>
  <c r="M17" i="44" s="1"/>
  <c r="AW375" i="43"/>
  <c r="D376" i="43"/>
  <c r="AW149" i="43"/>
  <c r="D150" i="43"/>
  <c r="AW247" i="43"/>
  <c r="D248" i="43"/>
  <c r="D311" i="43"/>
  <c r="AW310" i="43"/>
  <c r="P104" i="43"/>
  <c r="CV96" i="43"/>
  <c r="C18" i="44" s="1" a="1"/>
  <c r="C18" i="44" s="1"/>
  <c r="BC72" i="43"/>
  <c r="P74" i="43"/>
  <c r="P82" i="43" s="1"/>
  <c r="AW117" i="43"/>
  <c r="D118" i="43"/>
  <c r="Q42" i="43"/>
  <c r="Q50" i="43" s="1"/>
  <c r="P41" i="43"/>
  <c r="P43" i="43"/>
  <c r="CP213" i="33"/>
  <c r="CP245" i="33"/>
  <c r="CP309" i="33"/>
  <c r="CP277" i="33"/>
  <c r="CP341" i="33"/>
  <c r="CP373" i="33"/>
  <c r="CP244" i="33"/>
  <c r="CP308" i="33"/>
  <c r="CP372" i="33"/>
  <c r="CP276" i="33"/>
  <c r="CP243" i="33"/>
  <c r="CP307" i="33"/>
  <c r="CP371" i="33"/>
  <c r="CP275" i="33"/>
  <c r="CI281" i="33"/>
  <c r="CP254" i="33"/>
  <c r="CP247" i="33"/>
  <c r="CI246" i="33"/>
  <c r="CP157" i="33"/>
  <c r="CP158" i="33"/>
  <c r="CP156" i="33"/>
  <c r="D813" i="48" l="1"/>
  <c r="AW812" i="48"/>
  <c r="D727" i="48"/>
  <c r="AW726" i="48"/>
  <c r="D649" i="48"/>
  <c r="AW648" i="48"/>
  <c r="AW494" i="48"/>
  <c r="D495" i="48"/>
  <c r="D571" i="48"/>
  <c r="AW570" i="48"/>
  <c r="D416" i="48"/>
  <c r="AW415" i="48"/>
  <c r="D336" i="48"/>
  <c r="AW335" i="48"/>
  <c r="D259" i="48"/>
  <c r="AW258" i="48"/>
  <c r="D180" i="48"/>
  <c r="AW179" i="48"/>
  <c r="D24" i="48"/>
  <c r="AW23" i="48"/>
  <c r="Q96" i="48"/>
  <c r="Q89" i="48"/>
  <c r="Q87" i="48"/>
  <c r="R88" i="48"/>
  <c r="U18" i="49" a="1"/>
  <c r="U18" i="49" s="1"/>
  <c r="M18" i="49" a="1"/>
  <c r="M18" i="49" s="1"/>
  <c r="D19" i="49"/>
  <c r="E18" i="49" s="1"/>
  <c r="AC18" i="49" s="1" a="1"/>
  <c r="AC18" i="49" s="1"/>
  <c r="K19" i="49"/>
  <c r="H19" i="49"/>
  <c r="T10" i="48"/>
  <c r="S11" i="48"/>
  <c r="S9" i="48"/>
  <c r="S18" i="48"/>
  <c r="P244" i="48"/>
  <c r="P320" i="48"/>
  <c r="CV390" i="48" s="1"/>
  <c r="C20" i="49" s="1" a="1"/>
  <c r="C20" i="49" s="1"/>
  <c r="BC242" i="48"/>
  <c r="D102" i="48"/>
  <c r="AW102" i="48" s="1"/>
  <c r="P174" i="48"/>
  <c r="P167" i="48"/>
  <c r="Q166" i="48"/>
  <c r="P165" i="48"/>
  <c r="D343" i="43"/>
  <c r="AW342" i="43"/>
  <c r="D183" i="43"/>
  <c r="AW182" i="43"/>
  <c r="Q9" i="43"/>
  <c r="Q18" i="43"/>
  <c r="Q11" i="43"/>
  <c r="R10" i="43"/>
  <c r="AW150" i="43"/>
  <c r="D151" i="43"/>
  <c r="K18" i="44"/>
  <c r="H18" i="44"/>
  <c r="D18" i="44"/>
  <c r="AW376" i="43"/>
  <c r="D377" i="43"/>
  <c r="B21" i="44"/>
  <c r="AW278" i="43"/>
  <c r="D279" i="43"/>
  <c r="AW55" i="43"/>
  <c r="D56" i="43"/>
  <c r="U16" i="44" a="1"/>
  <c r="U16" i="44" s="1"/>
  <c r="M16" i="44" a="1"/>
  <c r="M16" i="44" s="1"/>
  <c r="E16" i="44"/>
  <c r="AC16" i="44" s="1" a="1"/>
  <c r="AC16" i="44" s="1"/>
  <c r="P136" i="43"/>
  <c r="CV128" i="43"/>
  <c r="C19" i="44" s="1" a="1"/>
  <c r="C19" i="44" s="1"/>
  <c r="P106" i="43"/>
  <c r="P114" i="43" s="1"/>
  <c r="BC104" i="43"/>
  <c r="D216" i="43"/>
  <c r="AW215" i="43"/>
  <c r="R42" i="43"/>
  <c r="R50" i="43" s="1"/>
  <c r="Q43" i="43"/>
  <c r="Q41" i="43"/>
  <c r="D26" i="43"/>
  <c r="AW25" i="43"/>
  <c r="P75" i="43"/>
  <c r="P73" i="43"/>
  <c r="Q74" i="43"/>
  <c r="Q82" i="43" s="1"/>
  <c r="D312" i="43"/>
  <c r="AW311" i="43"/>
  <c r="D119" i="43"/>
  <c r="AW118" i="43"/>
  <c r="AW248" i="43"/>
  <c r="D249" i="43"/>
  <c r="AW88" i="43"/>
  <c r="D89" i="43"/>
  <c r="D814" i="48" l="1"/>
  <c r="AW813" i="48"/>
  <c r="D728" i="48"/>
  <c r="AW727" i="48"/>
  <c r="D650" i="48"/>
  <c r="AW649" i="48"/>
  <c r="D572" i="48"/>
  <c r="AW571" i="48"/>
  <c r="AW495" i="48"/>
  <c r="D496" i="48"/>
  <c r="D417" i="48"/>
  <c r="AW416" i="48"/>
  <c r="D337" i="48"/>
  <c r="AW336" i="48"/>
  <c r="D260" i="48"/>
  <c r="AW259" i="48"/>
  <c r="D181" i="48"/>
  <c r="AW180" i="48"/>
  <c r="D25" i="48"/>
  <c r="AW24" i="48"/>
  <c r="D103" i="48"/>
  <c r="AW103" i="48" s="1"/>
  <c r="K20" i="49"/>
  <c r="H20" i="49"/>
  <c r="D20" i="49"/>
  <c r="E19" i="49" s="1"/>
  <c r="AC19" i="49" s="1" a="1"/>
  <c r="AC19" i="49" s="1"/>
  <c r="R96" i="48"/>
  <c r="R89" i="48"/>
  <c r="R87" i="48"/>
  <c r="S88" i="48"/>
  <c r="P398" i="48"/>
  <c r="CV468" i="48" s="1"/>
  <c r="C21" i="49" s="1" a="1"/>
  <c r="C21" i="49" s="1"/>
  <c r="BC320" i="48"/>
  <c r="P322" i="48"/>
  <c r="Q174" i="48"/>
  <c r="R166" i="48"/>
  <c r="Q165" i="48"/>
  <c r="Q167" i="48"/>
  <c r="U19" i="49" a="1"/>
  <c r="U19" i="49" s="1"/>
  <c r="M19" i="49" a="1"/>
  <c r="M19" i="49" s="1"/>
  <c r="Q244" i="48"/>
  <c r="P245" i="48"/>
  <c r="P243" i="48"/>
  <c r="P252" i="48"/>
  <c r="T11" i="48"/>
  <c r="T9" i="48"/>
  <c r="T18" i="48"/>
  <c r="U10" i="48"/>
  <c r="AW183" i="43"/>
  <c r="D184" i="43"/>
  <c r="AW343" i="43"/>
  <c r="D344" i="43"/>
  <c r="R11" i="43"/>
  <c r="R9" i="43"/>
  <c r="R18" i="43"/>
  <c r="S10" i="43"/>
  <c r="C21" i="44" a="1"/>
  <c r="C21" i="44" s="1"/>
  <c r="B22" i="44"/>
  <c r="AW119" i="43"/>
  <c r="D120" i="43"/>
  <c r="R43" i="43"/>
  <c r="R41" i="43"/>
  <c r="S42" i="43"/>
  <c r="S50" i="43" s="1"/>
  <c r="D57" i="43"/>
  <c r="AW56" i="43"/>
  <c r="U18" i="44" a="1"/>
  <c r="U18" i="44" s="1"/>
  <c r="M18" i="44" a="1"/>
  <c r="M18" i="44" s="1"/>
  <c r="E17" i="44"/>
  <c r="AC17" i="44" s="1" a="1"/>
  <c r="AC17" i="44" s="1"/>
  <c r="R74" i="43"/>
  <c r="R82" i="43" s="1"/>
  <c r="Q73" i="43"/>
  <c r="Q75" i="43"/>
  <c r="D217" i="43"/>
  <c r="AW216" i="43"/>
  <c r="CV160" i="43"/>
  <c r="C20" i="44" s="1" a="1"/>
  <c r="C20" i="44" s="1"/>
  <c r="P138" i="43"/>
  <c r="P146" i="43" s="1"/>
  <c r="BC136" i="43"/>
  <c r="P168" i="43"/>
  <c r="D280" i="43"/>
  <c r="AW279" i="43"/>
  <c r="D378" i="43"/>
  <c r="AW377" i="43"/>
  <c r="D27" i="43"/>
  <c r="AW26" i="43"/>
  <c r="Q106" i="43"/>
  <c r="Q114" i="43" s="1"/>
  <c r="P107" i="43"/>
  <c r="P105" i="43"/>
  <c r="AW151" i="43"/>
  <c r="D152" i="43"/>
  <c r="AW312" i="43"/>
  <c r="D313" i="43"/>
  <c r="D90" i="43"/>
  <c r="AW89" i="43"/>
  <c r="D250" i="43"/>
  <c r="AW249" i="43"/>
  <c r="D19" i="44"/>
  <c r="K19" i="44"/>
  <c r="H19" i="44"/>
  <c r="D815" i="48" l="1"/>
  <c r="AW814" i="48"/>
  <c r="D729" i="48"/>
  <c r="AW728" i="48"/>
  <c r="D651" i="48"/>
  <c r="AW650" i="48"/>
  <c r="D497" i="48"/>
  <c r="AW496" i="48"/>
  <c r="D573" i="48"/>
  <c r="AW572" i="48"/>
  <c r="D418" i="48"/>
  <c r="AW417" i="48"/>
  <c r="D338" i="48"/>
  <c r="AW337" i="48"/>
  <c r="D261" i="48"/>
  <c r="AW260" i="48"/>
  <c r="D182" i="48"/>
  <c r="AW181" i="48"/>
  <c r="AW25" i="48"/>
  <c r="D26" i="48"/>
  <c r="K21" i="49"/>
  <c r="D21" i="49"/>
  <c r="E20" i="49" s="1"/>
  <c r="AC20" i="49" s="1" a="1"/>
  <c r="AC20" i="49" s="1"/>
  <c r="H21" i="49"/>
  <c r="R167" i="48"/>
  <c r="R165" i="48"/>
  <c r="R174" i="48"/>
  <c r="S166" i="48"/>
  <c r="M20" i="49" a="1"/>
  <c r="M20" i="49" s="1"/>
  <c r="U20" i="49" a="1"/>
  <c r="U20" i="49" s="1"/>
  <c r="P330" i="48"/>
  <c r="P323" i="48"/>
  <c r="P321" i="48"/>
  <c r="Q322" i="48"/>
  <c r="BC398" i="48"/>
  <c r="P400" i="48"/>
  <c r="P476" i="48"/>
  <c r="CV546" i="48" s="1"/>
  <c r="C22" i="49" s="1" a="1"/>
  <c r="C22" i="49" s="1"/>
  <c r="U18" i="48"/>
  <c r="V10" i="48"/>
  <c r="U11" i="48"/>
  <c r="U9" i="48"/>
  <c r="Q245" i="48"/>
  <c r="Q243" i="48"/>
  <c r="Q252" i="48"/>
  <c r="R244" i="48"/>
  <c r="S96" i="48"/>
  <c r="S89" i="48"/>
  <c r="S87" i="48"/>
  <c r="T88" i="48"/>
  <c r="D104" i="48"/>
  <c r="AW104" i="48" s="1"/>
  <c r="D345" i="43"/>
  <c r="AW344" i="43"/>
  <c r="D185" i="43"/>
  <c r="AW184" i="43"/>
  <c r="S11" i="43"/>
  <c r="S9" i="43"/>
  <c r="S18" i="43"/>
  <c r="T10" i="43"/>
  <c r="AW57" i="43"/>
  <c r="D58" i="43"/>
  <c r="P139" i="43"/>
  <c r="P137" i="43"/>
  <c r="Q138" i="43"/>
  <c r="Q146" i="43" s="1"/>
  <c r="AW313" i="43"/>
  <c r="D314" i="43"/>
  <c r="R106" i="43"/>
  <c r="R114" i="43" s="1"/>
  <c r="Q107" i="43"/>
  <c r="Q105" i="43"/>
  <c r="D379" i="43"/>
  <c r="AW378" i="43"/>
  <c r="S43" i="43"/>
  <c r="S41" i="43"/>
  <c r="T42" i="43"/>
  <c r="T50" i="43" s="1"/>
  <c r="B23" i="44"/>
  <c r="C22" i="44" a="1"/>
  <c r="C22" i="44" s="1"/>
  <c r="U19" i="44" a="1"/>
  <c r="U19" i="44" s="1"/>
  <c r="M19" i="44" a="1"/>
  <c r="M19" i="44" s="1"/>
  <c r="E18" i="44"/>
  <c r="AC18" i="44" s="1" a="1"/>
  <c r="AC18" i="44" s="1"/>
  <c r="K21" i="44"/>
  <c r="H21" i="44"/>
  <c r="D21" i="44"/>
  <c r="AW90" i="43"/>
  <c r="D91" i="43"/>
  <c r="K20" i="44"/>
  <c r="H20" i="44"/>
  <c r="D20" i="44"/>
  <c r="AW152" i="43"/>
  <c r="D153" i="43"/>
  <c r="R75" i="43"/>
  <c r="R73" i="43"/>
  <c r="S74" i="43"/>
  <c r="S82" i="43" s="1"/>
  <c r="D121" i="43"/>
  <c r="AW120" i="43"/>
  <c r="D281" i="43"/>
  <c r="AW280" i="43"/>
  <c r="D251" i="43"/>
  <c r="AW250" i="43"/>
  <c r="AW217" i="43"/>
  <c r="D218" i="43"/>
  <c r="AW27" i="43"/>
  <c r="D28" i="43"/>
  <c r="P200" i="43"/>
  <c r="P170" i="43"/>
  <c r="P178" i="43" s="1"/>
  <c r="BC168" i="43"/>
  <c r="D816" i="48" l="1"/>
  <c r="AW815" i="48"/>
  <c r="D730" i="48"/>
  <c r="AW729" i="48"/>
  <c r="D652" i="48"/>
  <c r="AW651" i="48"/>
  <c r="D574" i="48"/>
  <c r="AW573" i="48"/>
  <c r="AW497" i="48"/>
  <c r="D498" i="48"/>
  <c r="D419" i="48"/>
  <c r="AW418" i="48"/>
  <c r="D339" i="48"/>
  <c r="AW338" i="48"/>
  <c r="D262" i="48"/>
  <c r="AW261" i="48"/>
  <c r="D183" i="48"/>
  <c r="AW182" i="48"/>
  <c r="AW26" i="48"/>
  <c r="D27" i="48"/>
  <c r="R252" i="48"/>
  <c r="S244" i="48"/>
  <c r="R243" i="48"/>
  <c r="R245" i="48"/>
  <c r="V18" i="48"/>
  <c r="W10" i="48"/>
  <c r="V11" i="48"/>
  <c r="V9" i="48"/>
  <c r="H22" i="49"/>
  <c r="D22" i="49"/>
  <c r="K22" i="49"/>
  <c r="S165" i="48"/>
  <c r="S174" i="48"/>
  <c r="S167" i="48"/>
  <c r="T166" i="48"/>
  <c r="T96" i="48"/>
  <c r="T89" i="48"/>
  <c r="T87" i="48"/>
  <c r="U88" i="48"/>
  <c r="BC476" i="48"/>
  <c r="P554" i="48"/>
  <c r="P478" i="48"/>
  <c r="U21" i="49" a="1"/>
  <c r="U21" i="49" s="1"/>
  <c r="M21" i="49" a="1"/>
  <c r="M21" i="49" s="1"/>
  <c r="D105" i="48"/>
  <c r="AW105" i="48" s="1"/>
  <c r="C23" i="49" a="1"/>
  <c r="C23" i="49" s="1"/>
  <c r="P408" i="48"/>
  <c r="Q400" i="48"/>
  <c r="P401" i="48"/>
  <c r="P399" i="48"/>
  <c r="Q323" i="48"/>
  <c r="Q321" i="48"/>
  <c r="R322" i="48"/>
  <c r="Q330" i="48"/>
  <c r="AW185" i="43"/>
  <c r="D186" i="43"/>
  <c r="AW345" i="43"/>
  <c r="D346" i="43"/>
  <c r="T18" i="43"/>
  <c r="U10" i="43"/>
  <c r="T11" i="43"/>
  <c r="T9" i="43"/>
  <c r="H22" i="44"/>
  <c r="D22" i="44"/>
  <c r="E21" i="44" s="1"/>
  <c r="K22" i="44"/>
  <c r="D219" i="43"/>
  <c r="AW218" i="43"/>
  <c r="U21" i="44" a="1"/>
  <c r="U21" i="44" s="1"/>
  <c r="M21" i="44" a="1"/>
  <c r="M21" i="44" s="1"/>
  <c r="AC21" i="44" a="1"/>
  <c r="AC21" i="44" s="1"/>
  <c r="AW153" i="43"/>
  <c r="D154" i="43"/>
  <c r="B24" i="44"/>
  <c r="C23" i="44" a="1"/>
  <c r="C23" i="44" s="1"/>
  <c r="Q170" i="43"/>
  <c r="Q178" i="43" s="1"/>
  <c r="P171" i="43"/>
  <c r="P169" i="43"/>
  <c r="D59" i="43"/>
  <c r="AW58" i="43"/>
  <c r="P232" i="43"/>
  <c r="BC200" i="43"/>
  <c r="P202" i="43"/>
  <c r="P210" i="43" s="1"/>
  <c r="D380" i="43"/>
  <c r="AW379" i="43"/>
  <c r="AW28" i="43"/>
  <c r="D29" i="43"/>
  <c r="D252" i="43"/>
  <c r="AW251" i="43"/>
  <c r="D92" i="43"/>
  <c r="AW91" i="43"/>
  <c r="M20" i="44" a="1"/>
  <c r="M20" i="44" s="1"/>
  <c r="E20" i="44"/>
  <c r="AC20" i="44" a="1"/>
  <c r="AC20" i="44" s="1"/>
  <c r="U20" i="44" a="1"/>
  <c r="U20" i="44" s="1"/>
  <c r="AW281" i="43"/>
  <c r="D282" i="43"/>
  <c r="D122" i="43"/>
  <c r="AW121" i="43"/>
  <c r="D315" i="43"/>
  <c r="AW314" i="43"/>
  <c r="T43" i="43"/>
  <c r="T41" i="43"/>
  <c r="U42" i="43"/>
  <c r="U50" i="43" s="1"/>
  <c r="R138" i="43"/>
  <c r="R146" i="43" s="1"/>
  <c r="Q139" i="43"/>
  <c r="Q137" i="43"/>
  <c r="S73" i="43"/>
  <c r="T74" i="43"/>
  <c r="T82" i="43" s="1"/>
  <c r="S75" i="43"/>
  <c r="E19" i="44"/>
  <c r="AC19" i="44" s="1" a="1"/>
  <c r="AC19" i="44" s="1"/>
  <c r="S106" i="43"/>
  <c r="S114" i="43" s="1"/>
  <c r="R107" i="43"/>
  <c r="R105" i="43"/>
  <c r="CL384" i="33"/>
  <c r="CY384" i="33" s="1"/>
  <c r="CG384" i="33"/>
  <c r="CX384" i="33" s="1"/>
  <c r="CB383" i="33"/>
  <c r="BW383" i="33"/>
  <c r="BR383" i="33"/>
  <c r="BM383" i="33"/>
  <c r="BH383" i="33"/>
  <c r="BC383" i="33"/>
  <c r="CL352" i="33"/>
  <c r="CY352" i="33" s="1"/>
  <c r="CG352" i="33"/>
  <c r="CX352" i="33" s="1"/>
  <c r="CB351" i="33"/>
  <c r="BW351" i="33"/>
  <c r="BR351" i="33"/>
  <c r="BM351" i="33"/>
  <c r="BH351" i="33"/>
  <c r="BC351" i="33"/>
  <c r="CL320" i="33"/>
  <c r="CY320" i="33" s="1"/>
  <c r="CG320" i="33"/>
  <c r="CX320" i="33" s="1"/>
  <c r="CB319" i="33"/>
  <c r="BW319" i="33"/>
  <c r="BR319" i="33"/>
  <c r="BM319" i="33"/>
  <c r="BH319" i="33"/>
  <c r="BC319" i="33"/>
  <c r="CL288" i="33"/>
  <c r="CY288" i="33" s="1"/>
  <c r="CG288" i="33"/>
  <c r="CX288" i="33" s="1"/>
  <c r="CB287" i="33"/>
  <c r="BW287" i="33"/>
  <c r="BR287" i="33"/>
  <c r="BM287" i="33"/>
  <c r="BH287" i="33"/>
  <c r="BC287" i="33"/>
  <c r="CL256" i="33"/>
  <c r="CY256" i="33" s="1"/>
  <c r="CG256" i="33"/>
  <c r="CX256" i="33" s="1"/>
  <c r="CB255" i="33"/>
  <c r="BW255" i="33"/>
  <c r="BR255" i="33"/>
  <c r="BM255" i="33"/>
  <c r="BH255" i="33"/>
  <c r="BC255" i="33"/>
  <c r="CL224" i="33"/>
  <c r="CY224" i="33" s="1"/>
  <c r="CG224" i="33"/>
  <c r="CX224" i="33" s="1"/>
  <c r="CB223" i="33"/>
  <c r="BW223" i="33"/>
  <c r="BR223" i="33"/>
  <c r="BM223" i="33"/>
  <c r="BH223" i="33"/>
  <c r="BC223" i="33"/>
  <c r="CL192" i="33"/>
  <c r="CY192" i="33" s="1"/>
  <c r="CG192" i="33"/>
  <c r="CX192" i="33" s="1"/>
  <c r="CB191" i="33"/>
  <c r="BW191" i="33"/>
  <c r="BR191" i="33"/>
  <c r="BM191" i="33"/>
  <c r="BH191" i="33"/>
  <c r="BC191" i="33"/>
  <c r="CL160" i="33"/>
  <c r="CY160" i="33" s="1"/>
  <c r="CG160" i="33"/>
  <c r="CX160" i="33" s="1"/>
  <c r="CB159" i="33"/>
  <c r="BW159" i="33"/>
  <c r="BR159" i="33"/>
  <c r="BM159" i="33"/>
  <c r="BH159" i="33"/>
  <c r="BC159" i="33"/>
  <c r="CL128" i="33"/>
  <c r="CY128" i="33" s="1"/>
  <c r="CG128" i="33"/>
  <c r="CX128" i="33" s="1"/>
  <c r="CB127" i="33"/>
  <c r="BW127" i="33"/>
  <c r="BR127" i="33"/>
  <c r="BM127" i="33"/>
  <c r="BH127" i="33"/>
  <c r="BC127" i="33"/>
  <c r="CL96" i="33"/>
  <c r="CY96" i="33" s="1"/>
  <c r="CG96" i="33"/>
  <c r="CX96" i="33" s="1"/>
  <c r="CB95" i="33"/>
  <c r="BW95" i="33"/>
  <c r="BR95" i="33"/>
  <c r="BM95" i="33"/>
  <c r="BH95" i="33"/>
  <c r="BC95" i="33"/>
  <c r="CL64" i="33"/>
  <c r="CY64" i="33" s="1"/>
  <c r="CG64" i="33"/>
  <c r="CX64" i="33" s="1"/>
  <c r="CB63" i="33"/>
  <c r="BW63" i="33"/>
  <c r="BR63" i="33"/>
  <c r="BM63" i="33"/>
  <c r="BH63" i="33"/>
  <c r="BC63" i="33"/>
  <c r="CL32" i="33"/>
  <c r="CY32" i="33" s="1"/>
  <c r="CG32" i="33"/>
  <c r="CX32" i="33" s="1"/>
  <c r="CB31" i="33"/>
  <c r="BW31" i="33"/>
  <c r="BR31" i="33"/>
  <c r="BM31" i="33"/>
  <c r="BH31" i="33"/>
  <c r="BC31" i="33"/>
  <c r="B17" i="34"/>
  <c r="B18" i="34" s="1"/>
  <c r="B19" i="34" s="1"/>
  <c r="B20" i="34" s="1"/>
  <c r="B21" i="34" s="1"/>
  <c r="B22" i="34" s="1"/>
  <c r="B23" i="34" s="1"/>
  <c r="B24" i="34" s="1"/>
  <c r="B25" i="34" s="1"/>
  <c r="B26" i="34" s="1"/>
  <c r="B27" i="34" s="1"/>
  <c r="CU390" i="33"/>
  <c r="CU389" i="33"/>
  <c r="CU388" i="33"/>
  <c r="CU387" i="33"/>
  <c r="CU386" i="33"/>
  <c r="CU385" i="33"/>
  <c r="CU384" i="33"/>
  <c r="CU383" i="33"/>
  <c r="CU382" i="33"/>
  <c r="CU381" i="33"/>
  <c r="CU380" i="33"/>
  <c r="CU379" i="33"/>
  <c r="CU378" i="33"/>
  <c r="CU377" i="33"/>
  <c r="CU376" i="33"/>
  <c r="CU375" i="33"/>
  <c r="CU374" i="33"/>
  <c r="CU373" i="33"/>
  <c r="CU372" i="33"/>
  <c r="CU371" i="33"/>
  <c r="CU370" i="33"/>
  <c r="CU369" i="33"/>
  <c r="CU368" i="33"/>
  <c r="CU367" i="33"/>
  <c r="CU366" i="33"/>
  <c r="CU365" i="33"/>
  <c r="CU364" i="33"/>
  <c r="CU363" i="33"/>
  <c r="CU362" i="33"/>
  <c r="CU361" i="33"/>
  <c r="CU360" i="33"/>
  <c r="CU359" i="33"/>
  <c r="CU358" i="33"/>
  <c r="CU357" i="33"/>
  <c r="CU356" i="33"/>
  <c r="CU355" i="33"/>
  <c r="CU354" i="33"/>
  <c r="CU353" i="33"/>
  <c r="CU352" i="33"/>
  <c r="CU351" i="33"/>
  <c r="CU350" i="33"/>
  <c r="CU349" i="33"/>
  <c r="CU348" i="33"/>
  <c r="CU347" i="33"/>
  <c r="CU346" i="33"/>
  <c r="CU345" i="33"/>
  <c r="CU344" i="33"/>
  <c r="CU343" i="33"/>
  <c r="CU342" i="33"/>
  <c r="CU341" i="33"/>
  <c r="CU340" i="33"/>
  <c r="CU339" i="33"/>
  <c r="CU338" i="33"/>
  <c r="CU337" i="33"/>
  <c r="CU336" i="33"/>
  <c r="CU335" i="33"/>
  <c r="CU334" i="33"/>
  <c r="CU333" i="33"/>
  <c r="CU332" i="33"/>
  <c r="CU331" i="33"/>
  <c r="CU330" i="33"/>
  <c r="CU329" i="33"/>
  <c r="CU328" i="33"/>
  <c r="CU327" i="33"/>
  <c r="CU326" i="33"/>
  <c r="CU325" i="33"/>
  <c r="CU324" i="33"/>
  <c r="CU323" i="33"/>
  <c r="CU322" i="33"/>
  <c r="CU321" i="33"/>
  <c r="CU320" i="33"/>
  <c r="CU319" i="33"/>
  <c r="CU318" i="33"/>
  <c r="CU317" i="33"/>
  <c r="CU316" i="33"/>
  <c r="CU315" i="33"/>
  <c r="CU314" i="33"/>
  <c r="CU313" i="33"/>
  <c r="CU312" i="33"/>
  <c r="CU311" i="33"/>
  <c r="CU310" i="33"/>
  <c r="CU309" i="33"/>
  <c r="CU308" i="33"/>
  <c r="CU307" i="33"/>
  <c r="CU306" i="33"/>
  <c r="CU305" i="33"/>
  <c r="CU304" i="33"/>
  <c r="CU303" i="33"/>
  <c r="CU302" i="33"/>
  <c r="CU301" i="33"/>
  <c r="CU300" i="33"/>
  <c r="CU299" i="33"/>
  <c r="CU298" i="33"/>
  <c r="CU297" i="33"/>
  <c r="CU296" i="33"/>
  <c r="CU295" i="33"/>
  <c r="CU294" i="33"/>
  <c r="CU293" i="33"/>
  <c r="CU292" i="33"/>
  <c r="CU291" i="33"/>
  <c r="CU290" i="33"/>
  <c r="CU289" i="33"/>
  <c r="CU288" i="33"/>
  <c r="CU287" i="33"/>
  <c r="CU286" i="33"/>
  <c r="CU285" i="33"/>
  <c r="CU284" i="33"/>
  <c r="CU283" i="33"/>
  <c r="CU282" i="33"/>
  <c r="CU281" i="33"/>
  <c r="CU280" i="33"/>
  <c r="CU279" i="33"/>
  <c r="CU278" i="33"/>
  <c r="CU277" i="33"/>
  <c r="CU276" i="33"/>
  <c r="CU275" i="33"/>
  <c r="CU274" i="33"/>
  <c r="CU273" i="33"/>
  <c r="CU272" i="33"/>
  <c r="CU271" i="33"/>
  <c r="CU270" i="33"/>
  <c r="CU269" i="33"/>
  <c r="CU268" i="33"/>
  <c r="CU267" i="33"/>
  <c r="CU266" i="33"/>
  <c r="CU265" i="33"/>
  <c r="CU264" i="33"/>
  <c r="CU263" i="33"/>
  <c r="CU262" i="33"/>
  <c r="CU261" i="33"/>
  <c r="CU260" i="33"/>
  <c r="CU259" i="33"/>
  <c r="CU258" i="33"/>
  <c r="CU257" i="33"/>
  <c r="CU256" i="33"/>
  <c r="CU255" i="33"/>
  <c r="CU254" i="33"/>
  <c r="CU253" i="33"/>
  <c r="CU252" i="33"/>
  <c r="CU251" i="33"/>
  <c r="CU250" i="33"/>
  <c r="CU249" i="33"/>
  <c r="CU248" i="33"/>
  <c r="CU247" i="33"/>
  <c r="CU246" i="33"/>
  <c r="CU245" i="33"/>
  <c r="CU244" i="33"/>
  <c r="CU243" i="33"/>
  <c r="CU242" i="33"/>
  <c r="CU241" i="33"/>
  <c r="CU240" i="33"/>
  <c r="CU239" i="33"/>
  <c r="CU238" i="33"/>
  <c r="CU237" i="33"/>
  <c r="CU236" i="33"/>
  <c r="CU235" i="33"/>
  <c r="CU234" i="33"/>
  <c r="CU233" i="33"/>
  <c r="CU232" i="33"/>
  <c r="CU231" i="33"/>
  <c r="CU230" i="33"/>
  <c r="CU229" i="33"/>
  <c r="CU228" i="33"/>
  <c r="CU227" i="33"/>
  <c r="CU226" i="33"/>
  <c r="CU225" i="33"/>
  <c r="CU224" i="33"/>
  <c r="CU223" i="33"/>
  <c r="CU222" i="33"/>
  <c r="CU221" i="33"/>
  <c r="CU220" i="33"/>
  <c r="CU219" i="33"/>
  <c r="CU218" i="33"/>
  <c r="CU217" i="33"/>
  <c r="CU216" i="33"/>
  <c r="CU215" i="33"/>
  <c r="CU214" i="33"/>
  <c r="CU213" i="33"/>
  <c r="CU212" i="33"/>
  <c r="CU211" i="33"/>
  <c r="CU210" i="33"/>
  <c r="CU209" i="33"/>
  <c r="CU208" i="33"/>
  <c r="CU207" i="33"/>
  <c r="CU206" i="33"/>
  <c r="CU205" i="33"/>
  <c r="CU204" i="33"/>
  <c r="CU203" i="33"/>
  <c r="CU202" i="33"/>
  <c r="CU201" i="33"/>
  <c r="CU200" i="33"/>
  <c r="CU199" i="33"/>
  <c r="CU198" i="33"/>
  <c r="CU197" i="33"/>
  <c r="CU196" i="33"/>
  <c r="CU195" i="33"/>
  <c r="CU194" i="33"/>
  <c r="CU193" i="33"/>
  <c r="CU192" i="33"/>
  <c r="CU191" i="33"/>
  <c r="CU190" i="33"/>
  <c r="CU189" i="33"/>
  <c r="CU188" i="33"/>
  <c r="CU187" i="33"/>
  <c r="CU186" i="33"/>
  <c r="CU185" i="33"/>
  <c r="CU184" i="33"/>
  <c r="CU183" i="33"/>
  <c r="CU182" i="33"/>
  <c r="CU181" i="33"/>
  <c r="CU180" i="33"/>
  <c r="CU179" i="33"/>
  <c r="CU178" i="33"/>
  <c r="CU177" i="33"/>
  <c r="CU176" i="33"/>
  <c r="CU175" i="33"/>
  <c r="CU174" i="33"/>
  <c r="CU173" i="33"/>
  <c r="CU172" i="33"/>
  <c r="CU171" i="33"/>
  <c r="CU170" i="33"/>
  <c r="CU169" i="33"/>
  <c r="CU168" i="33"/>
  <c r="CU167" i="33"/>
  <c r="CU166" i="33"/>
  <c r="CU165" i="33"/>
  <c r="CU164" i="33"/>
  <c r="CU163" i="33"/>
  <c r="CU162" i="33"/>
  <c r="CU161" i="33"/>
  <c r="CU160" i="33"/>
  <c r="CU159" i="33"/>
  <c r="CU158" i="33"/>
  <c r="CU157" i="33"/>
  <c r="CU156" i="33"/>
  <c r="CU155" i="33"/>
  <c r="CU154" i="33"/>
  <c r="CU153" i="33"/>
  <c r="CU152" i="33"/>
  <c r="CU151" i="33"/>
  <c r="CU150" i="33"/>
  <c r="CU149" i="33"/>
  <c r="CU148" i="33"/>
  <c r="CU147" i="33"/>
  <c r="CU146" i="33"/>
  <c r="CU145" i="33"/>
  <c r="CU144" i="33"/>
  <c r="CU143" i="33"/>
  <c r="CU142" i="33"/>
  <c r="CU141" i="33"/>
  <c r="CU140" i="33"/>
  <c r="CU139" i="33"/>
  <c r="CU138" i="33"/>
  <c r="CU137" i="33"/>
  <c r="CU136" i="33"/>
  <c r="CU135" i="33"/>
  <c r="CU134" i="33"/>
  <c r="CU133" i="33"/>
  <c r="CU132" i="33"/>
  <c r="CU131" i="33"/>
  <c r="CU130" i="33"/>
  <c r="CU129" i="33"/>
  <c r="CU128" i="33"/>
  <c r="CU127" i="33"/>
  <c r="CU126" i="33"/>
  <c r="CU125" i="33"/>
  <c r="CU124" i="33"/>
  <c r="CU123" i="33"/>
  <c r="CU122" i="33"/>
  <c r="CU121" i="33"/>
  <c r="CU120" i="33"/>
  <c r="CU119" i="33"/>
  <c r="CU118" i="33"/>
  <c r="CU117" i="33"/>
  <c r="CU116" i="33"/>
  <c r="CU115" i="33"/>
  <c r="CU114" i="33"/>
  <c r="CU113" i="33"/>
  <c r="CU112" i="33"/>
  <c r="CU111" i="33"/>
  <c r="CU110" i="33"/>
  <c r="CU109" i="33"/>
  <c r="CU108" i="33"/>
  <c r="CU107" i="33"/>
  <c r="CU106" i="33"/>
  <c r="CU105" i="33"/>
  <c r="CU104" i="33"/>
  <c r="CU103" i="33"/>
  <c r="CU102" i="33"/>
  <c r="CU101" i="33"/>
  <c r="CU100" i="33"/>
  <c r="CU99" i="33"/>
  <c r="CU98" i="33"/>
  <c r="CU97" i="33"/>
  <c r="CU96" i="33"/>
  <c r="CU95" i="33"/>
  <c r="CU94" i="33"/>
  <c r="CU93" i="33"/>
  <c r="CU92" i="33"/>
  <c r="CU91" i="33"/>
  <c r="CU90" i="33"/>
  <c r="CU89" i="33"/>
  <c r="CU88" i="33"/>
  <c r="CU87" i="33"/>
  <c r="CU86" i="33"/>
  <c r="CU85" i="33"/>
  <c r="CU84" i="33"/>
  <c r="CU83" i="33"/>
  <c r="CU82" i="33"/>
  <c r="CU81" i="33"/>
  <c r="CU80" i="33"/>
  <c r="CU79" i="33"/>
  <c r="CU78" i="33"/>
  <c r="CU77" i="33"/>
  <c r="CU76" i="33"/>
  <c r="CU75" i="33"/>
  <c r="CU74" i="33"/>
  <c r="CU73" i="33"/>
  <c r="CU72" i="33"/>
  <c r="CU71" i="33"/>
  <c r="CU70" i="33"/>
  <c r="CU69" i="33"/>
  <c r="CU68" i="33"/>
  <c r="CU67" i="33"/>
  <c r="CU66" i="33"/>
  <c r="CU65" i="33"/>
  <c r="CU64" i="33"/>
  <c r="CU63" i="33"/>
  <c r="CU62" i="33"/>
  <c r="CU61" i="33"/>
  <c r="CU60" i="33"/>
  <c r="CU59" i="33"/>
  <c r="CU58" i="33"/>
  <c r="CU57" i="33"/>
  <c r="CU56" i="33"/>
  <c r="CU55" i="33"/>
  <c r="CU54" i="33"/>
  <c r="CU53" i="33"/>
  <c r="CU52" i="33"/>
  <c r="CU51" i="33"/>
  <c r="CU50" i="33"/>
  <c r="CU49" i="33"/>
  <c r="CU48" i="33"/>
  <c r="CU47" i="33"/>
  <c r="CU46" i="33"/>
  <c r="CU45" i="33"/>
  <c r="CU44" i="33"/>
  <c r="CU43" i="33"/>
  <c r="CU42" i="33"/>
  <c r="CU41" i="33"/>
  <c r="CU40" i="33"/>
  <c r="CU39" i="33"/>
  <c r="CU38" i="33"/>
  <c r="CU37" i="33"/>
  <c r="CU36" i="33"/>
  <c r="CU35" i="33"/>
  <c r="CU34" i="33"/>
  <c r="CU33" i="33"/>
  <c r="CU32" i="33"/>
  <c r="CU31" i="33"/>
  <c r="CU30" i="33"/>
  <c r="CU29" i="33"/>
  <c r="CU28" i="33"/>
  <c r="CU27" i="33"/>
  <c r="CU26" i="33"/>
  <c r="CU25" i="33"/>
  <c r="CU24" i="33"/>
  <c r="CU23" i="33"/>
  <c r="CU22" i="33"/>
  <c r="CU21" i="33"/>
  <c r="CU20" i="33"/>
  <c r="CU19" i="33"/>
  <c r="CU18" i="33"/>
  <c r="CU17" i="33"/>
  <c r="CU16" i="33"/>
  <c r="CU15" i="33"/>
  <c r="CU14" i="33"/>
  <c r="CU13" i="33"/>
  <c r="CU12" i="33"/>
  <c r="CU11" i="33"/>
  <c r="CU10" i="33"/>
  <c r="AW6" i="33"/>
  <c r="AW5" i="33"/>
  <c r="AW4" i="33"/>
  <c r="D817" i="48" l="1"/>
  <c r="AW816" i="48"/>
  <c r="D731" i="48"/>
  <c r="AW730" i="48"/>
  <c r="D653" i="48"/>
  <c r="AW652" i="48"/>
  <c r="AW498" i="48"/>
  <c r="D499" i="48"/>
  <c r="D575" i="48"/>
  <c r="AW574" i="48"/>
  <c r="D420" i="48"/>
  <c r="AW419" i="48"/>
  <c r="D340" i="48"/>
  <c r="AW339" i="48"/>
  <c r="D263" i="48"/>
  <c r="AW262" i="48"/>
  <c r="D184" i="48"/>
  <c r="AW183" i="48"/>
  <c r="D28" i="48"/>
  <c r="AW27" i="48"/>
  <c r="D106" i="48"/>
  <c r="AW106" i="48" s="1"/>
  <c r="T165" i="48"/>
  <c r="T174" i="48"/>
  <c r="U166" i="48"/>
  <c r="T167" i="48"/>
  <c r="U22" i="49" a="1"/>
  <c r="U22" i="49" s="1"/>
  <c r="M22" i="49" a="1"/>
  <c r="M22" i="49" s="1"/>
  <c r="Q408" i="48"/>
  <c r="R400" i="48"/>
  <c r="Q401" i="48"/>
  <c r="Q399" i="48"/>
  <c r="E21" i="49"/>
  <c r="AC21" i="49" s="1" a="1"/>
  <c r="AC21" i="49" s="1"/>
  <c r="P486" i="48"/>
  <c r="Q478" i="48"/>
  <c r="P477" i="48"/>
  <c r="P479" i="48"/>
  <c r="P632" i="48"/>
  <c r="BC554" i="48"/>
  <c r="P556" i="48"/>
  <c r="K23" i="49"/>
  <c r="H23" i="49"/>
  <c r="D23" i="49"/>
  <c r="S252" i="48"/>
  <c r="S243" i="48"/>
  <c r="S245" i="48"/>
  <c r="T244" i="48"/>
  <c r="X10" i="48"/>
  <c r="W18" i="48"/>
  <c r="W11" i="48"/>
  <c r="W9" i="48"/>
  <c r="S322" i="48"/>
  <c r="R321" i="48"/>
  <c r="R323" i="48"/>
  <c r="R330" i="48"/>
  <c r="C24" i="49" a="1"/>
  <c r="C24" i="49" s="1"/>
  <c r="V88" i="48"/>
  <c r="U89" i="48"/>
  <c r="U87" i="48"/>
  <c r="U96" i="48"/>
  <c r="BC32" i="33"/>
  <c r="CW32" i="33" s="1"/>
  <c r="BC288" i="33"/>
  <c r="CW288" i="33" s="1"/>
  <c r="BC320" i="33"/>
  <c r="CW320" i="33" s="1"/>
  <c r="BC352" i="33"/>
  <c r="CW352" i="33" s="1"/>
  <c r="BC384" i="33"/>
  <c r="CW384" i="33" s="1"/>
  <c r="D347" i="43"/>
  <c r="AW346" i="43"/>
  <c r="D187" i="43"/>
  <c r="AW186" i="43"/>
  <c r="U11" i="43"/>
  <c r="U9" i="43"/>
  <c r="U18" i="43"/>
  <c r="V10" i="43"/>
  <c r="D155" i="43"/>
  <c r="AW154" i="43"/>
  <c r="T75" i="43"/>
  <c r="T73" i="43"/>
  <c r="U74" i="43"/>
  <c r="U82" i="43" s="1"/>
  <c r="AW59" i="43"/>
  <c r="D60" i="43"/>
  <c r="AW219" i="43"/>
  <c r="D220" i="43"/>
  <c r="P234" i="43"/>
  <c r="P242" i="43" s="1"/>
  <c r="P264" i="43"/>
  <c r="BC232" i="43"/>
  <c r="C24" i="44" a="1"/>
  <c r="C24" i="44" s="1"/>
  <c r="B25" i="44"/>
  <c r="AW380" i="43"/>
  <c r="D381" i="43"/>
  <c r="T106" i="43"/>
  <c r="T114" i="43" s="1"/>
  <c r="S107" i="43"/>
  <c r="S105" i="43"/>
  <c r="V42" i="43"/>
  <c r="V50" i="43" s="1"/>
  <c r="U43" i="43"/>
  <c r="U41" i="43"/>
  <c r="AW92" i="43"/>
  <c r="D93" i="43"/>
  <c r="AC22" i="44" a="1"/>
  <c r="AC22" i="44" s="1"/>
  <c r="U22" i="44" a="1"/>
  <c r="U22" i="44" s="1"/>
  <c r="M22" i="44" a="1"/>
  <c r="M22" i="44" s="1"/>
  <c r="P201" i="43"/>
  <c r="P203" i="43"/>
  <c r="Q202" i="43"/>
  <c r="Q210" i="43" s="1"/>
  <c r="R139" i="43"/>
  <c r="S138" i="43"/>
  <c r="S146" i="43" s="1"/>
  <c r="R137" i="43"/>
  <c r="K23" i="44"/>
  <c r="H23" i="44"/>
  <c r="D23" i="44"/>
  <c r="E22" i="44" s="1"/>
  <c r="D316" i="43"/>
  <c r="AW315" i="43"/>
  <c r="D123" i="43"/>
  <c r="AW122" i="43"/>
  <c r="D283" i="43"/>
  <c r="AW282" i="43"/>
  <c r="D253" i="43"/>
  <c r="AW252" i="43"/>
  <c r="D30" i="43"/>
  <c r="AW30" i="43" s="1"/>
  <c r="AW29" i="43"/>
  <c r="R170" i="43"/>
  <c r="R178" i="43" s="1"/>
  <c r="Q171" i="43"/>
  <c r="Q169" i="43"/>
  <c r="BC256" i="33"/>
  <c r="CW256" i="33" s="1"/>
  <c r="BC224" i="33"/>
  <c r="CW224" i="33" s="1"/>
  <c r="BC160" i="33"/>
  <c r="CW160" i="33" s="1"/>
  <c r="BC128" i="33"/>
  <c r="CW128" i="33" s="1"/>
  <c r="BC192" i="33"/>
  <c r="CW192" i="33" s="1"/>
  <c r="BC96" i="33"/>
  <c r="CW96" i="33" s="1"/>
  <c r="BC64" i="33"/>
  <c r="CW64" i="33" s="1"/>
  <c r="D818" i="48" l="1"/>
  <c r="AW817" i="48"/>
  <c r="D732" i="48"/>
  <c r="AW731" i="48"/>
  <c r="D654" i="48"/>
  <c r="AW653" i="48"/>
  <c r="D576" i="48"/>
  <c r="AW575" i="48"/>
  <c r="AW499" i="48"/>
  <c r="D500" i="48"/>
  <c r="D421" i="48"/>
  <c r="AW420" i="48"/>
  <c r="D341" i="48"/>
  <c r="AW340" i="48"/>
  <c r="D264" i="48"/>
  <c r="AW263" i="48"/>
  <c r="D185" i="48"/>
  <c r="AW184" i="48"/>
  <c r="AW28" i="48"/>
  <c r="D29" i="48"/>
  <c r="D30" i="48" s="1"/>
  <c r="P710" i="48"/>
  <c r="P634" i="48"/>
  <c r="BC632" i="48"/>
  <c r="R408" i="48"/>
  <c r="R401" i="48"/>
  <c r="S400" i="48"/>
  <c r="R399" i="48"/>
  <c r="Y10" i="48"/>
  <c r="X11" i="48"/>
  <c r="X9" i="48"/>
  <c r="X18" i="48"/>
  <c r="D107" i="48"/>
  <c r="AW107" i="48" s="1"/>
  <c r="T252" i="48"/>
  <c r="T245" i="48"/>
  <c r="T243" i="48"/>
  <c r="U244" i="48"/>
  <c r="R478" i="48"/>
  <c r="Q477" i="48"/>
  <c r="Q479" i="48"/>
  <c r="Q486" i="48"/>
  <c r="V89" i="48"/>
  <c r="V87" i="48"/>
  <c r="W88" i="48"/>
  <c r="V96" i="48"/>
  <c r="D24" i="49"/>
  <c r="H24" i="49"/>
  <c r="K24" i="49"/>
  <c r="M23" i="49" a="1"/>
  <c r="M23" i="49" s="1"/>
  <c r="U23" i="49" a="1"/>
  <c r="U23" i="49" s="1"/>
  <c r="E22" i="49"/>
  <c r="AC22" i="49" s="1" a="1"/>
  <c r="AC22" i="49" s="1"/>
  <c r="S323" i="48"/>
  <c r="S321" i="48"/>
  <c r="T322" i="48"/>
  <c r="S330" i="48"/>
  <c r="P555" i="48"/>
  <c r="Q556" i="48"/>
  <c r="P557" i="48"/>
  <c r="P564" i="48"/>
  <c r="C25" i="49" a="1"/>
  <c r="C25" i="49" s="1"/>
  <c r="U174" i="48"/>
  <c r="U165" i="48"/>
  <c r="U167" i="48"/>
  <c r="V166" i="48"/>
  <c r="D188" i="43"/>
  <c r="AW187" i="43"/>
  <c r="D348" i="43"/>
  <c r="AW347" i="43"/>
  <c r="W10" i="43"/>
  <c r="V11" i="43"/>
  <c r="V18" i="43"/>
  <c r="V9" i="43"/>
  <c r="Q203" i="43"/>
  <c r="R202" i="43"/>
  <c r="R210" i="43" s="1"/>
  <c r="Q201" i="43"/>
  <c r="D382" i="43"/>
  <c r="AW382" i="43" s="1"/>
  <c r="AW381" i="43"/>
  <c r="V43" i="43"/>
  <c r="V41" i="43"/>
  <c r="W42" i="43"/>
  <c r="W50" i="43" s="1"/>
  <c r="D317" i="43"/>
  <c r="AW316" i="43"/>
  <c r="D94" i="43"/>
  <c r="AW94" i="43" s="1"/>
  <c r="AW93" i="43"/>
  <c r="D221" i="43"/>
  <c r="AW220" i="43"/>
  <c r="R171" i="43"/>
  <c r="R169" i="43"/>
  <c r="S170" i="43"/>
  <c r="S178" i="43" s="1"/>
  <c r="M23" i="44" a="1"/>
  <c r="M23" i="44" s="1"/>
  <c r="AC23" i="44" a="1"/>
  <c r="AC23" i="44" s="1"/>
  <c r="U23" i="44" a="1"/>
  <c r="U23" i="44" s="1"/>
  <c r="D156" i="43"/>
  <c r="AW155" i="43"/>
  <c r="BC264" i="43"/>
  <c r="P296" i="43"/>
  <c r="P266" i="43"/>
  <c r="P274" i="43" s="1"/>
  <c r="D254" i="43"/>
  <c r="AW254" i="43" s="1"/>
  <c r="AW253" i="43"/>
  <c r="AW123" i="43"/>
  <c r="D124" i="43"/>
  <c r="AW60" i="43"/>
  <c r="D61" i="43"/>
  <c r="P235" i="43"/>
  <c r="P233" i="43"/>
  <c r="Q234" i="43"/>
  <c r="Q242" i="43" s="1"/>
  <c r="AW283" i="43"/>
  <c r="D284" i="43"/>
  <c r="U106" i="43"/>
  <c r="U114" i="43" s="1"/>
  <c r="T107" i="43"/>
  <c r="T105" i="43"/>
  <c r="B26" i="44"/>
  <c r="C25" i="44" a="1"/>
  <c r="C25" i="44" s="1"/>
  <c r="T138" i="43"/>
  <c r="T146" i="43" s="1"/>
  <c r="S139" i="43"/>
  <c r="S137" i="43"/>
  <c r="D24" i="44"/>
  <c r="E23" i="44" s="1"/>
  <c r="K24" i="44"/>
  <c r="H24" i="44"/>
  <c r="V74" i="43"/>
  <c r="V82" i="43" s="1"/>
  <c r="U75" i="43"/>
  <c r="U73" i="43"/>
  <c r="P8" i="33"/>
  <c r="CU9" i="33"/>
  <c r="D6" i="33"/>
  <c r="D5" i="33"/>
  <c r="D4" i="33"/>
  <c r="O8" i="34"/>
  <c r="O11" i="34"/>
  <c r="O7" i="34"/>
  <c r="U9" i="41"/>
  <c r="U8" i="41"/>
  <c r="U7" i="41"/>
  <c r="U6" i="41"/>
  <c r="D819" i="48" l="1"/>
  <c r="AW818" i="48"/>
  <c r="D733" i="48"/>
  <c r="AW732" i="48"/>
  <c r="D655" i="48"/>
  <c r="AW654" i="48"/>
  <c r="AW500" i="48"/>
  <c r="D501" i="48"/>
  <c r="D577" i="48"/>
  <c r="AW576" i="48"/>
  <c r="D422" i="48"/>
  <c r="AW421" i="48"/>
  <c r="D342" i="48"/>
  <c r="AW341" i="48"/>
  <c r="D265" i="48"/>
  <c r="AW264" i="48"/>
  <c r="D186" i="48"/>
  <c r="AW185" i="48"/>
  <c r="D108" i="48"/>
  <c r="AW108" i="48" s="1"/>
  <c r="D31" i="48"/>
  <c r="AW30" i="48"/>
  <c r="AW29" i="48"/>
  <c r="W166" i="48"/>
  <c r="V167" i="48"/>
  <c r="V174" i="48"/>
  <c r="V165" i="48"/>
  <c r="Q564" i="48"/>
  <c r="Q555" i="48"/>
  <c r="R556" i="48"/>
  <c r="Q557" i="48"/>
  <c r="U245" i="48"/>
  <c r="U243" i="48"/>
  <c r="U252" i="48"/>
  <c r="V244" i="48"/>
  <c r="C26" i="49" a="1"/>
  <c r="C26" i="49" s="1"/>
  <c r="C27" i="49" a="1"/>
  <c r="C27" i="49" s="1"/>
  <c r="U24" i="49" a="1"/>
  <c r="U24" i="49" s="1"/>
  <c r="M24" i="49" a="1"/>
  <c r="M24" i="49" s="1"/>
  <c r="E23" i="49"/>
  <c r="AC23" i="49" s="1" a="1"/>
  <c r="AC23" i="49" s="1"/>
  <c r="U322" i="48"/>
  <c r="T330" i="48"/>
  <c r="T321" i="48"/>
  <c r="T323" i="48"/>
  <c r="Z10" i="48"/>
  <c r="Y11" i="48"/>
  <c r="Y9" i="48"/>
  <c r="Y18" i="48"/>
  <c r="Q634" i="48"/>
  <c r="P635" i="48"/>
  <c r="P633" i="48"/>
  <c r="P642" i="48"/>
  <c r="S408" i="48"/>
  <c r="S401" i="48"/>
  <c r="S399" i="48"/>
  <c r="T400" i="48"/>
  <c r="X88" i="48"/>
  <c r="W87" i="48"/>
  <c r="W89" i="48"/>
  <c r="W96" i="48"/>
  <c r="S478" i="48"/>
  <c r="R477" i="48"/>
  <c r="R479" i="48"/>
  <c r="R486" i="48"/>
  <c r="K25" i="49"/>
  <c r="H25" i="49"/>
  <c r="D25" i="49"/>
  <c r="P788" i="48"/>
  <c r="BC710" i="48"/>
  <c r="P712" i="48"/>
  <c r="CF5" i="33"/>
  <c r="AG5" i="33"/>
  <c r="O9" i="34"/>
  <c r="O10" i="34"/>
  <c r="CF6" i="33"/>
  <c r="AG6" i="33"/>
  <c r="D349" i="43"/>
  <c r="AW348" i="43"/>
  <c r="AW188" i="43"/>
  <c r="D189" i="43"/>
  <c r="W18" i="43"/>
  <c r="W11" i="43"/>
  <c r="X10" i="43"/>
  <c r="W9" i="43"/>
  <c r="U138" i="43"/>
  <c r="U146" i="43" s="1"/>
  <c r="T139" i="43"/>
  <c r="T137" i="43"/>
  <c r="C26" i="44" a="1"/>
  <c r="C26" i="44" s="1"/>
  <c r="B27" i="44"/>
  <c r="C27" i="44" s="1" a="1"/>
  <c r="C27" i="44" s="1"/>
  <c r="P267" i="43"/>
  <c r="P265" i="43"/>
  <c r="Q266" i="43"/>
  <c r="Q274" i="43" s="1"/>
  <c r="P298" i="43"/>
  <c r="P306" i="43" s="1"/>
  <c r="BC296" i="43"/>
  <c r="P328" i="43"/>
  <c r="AW156" i="43"/>
  <c r="D157" i="43"/>
  <c r="S202" i="43"/>
  <c r="S210" i="43" s="1"/>
  <c r="R203" i="43"/>
  <c r="R201" i="43"/>
  <c r="D285" i="43"/>
  <c r="AW284" i="43"/>
  <c r="U107" i="43"/>
  <c r="U105" i="43"/>
  <c r="V106" i="43"/>
  <c r="V114" i="43" s="1"/>
  <c r="AW61" i="43"/>
  <c r="D62" i="43"/>
  <c r="AW62" i="43" s="1"/>
  <c r="AW221" i="43"/>
  <c r="D222" i="43"/>
  <c r="AW222" i="43" s="1"/>
  <c r="W43" i="43"/>
  <c r="W41" i="43"/>
  <c r="X42" i="43"/>
  <c r="X50" i="43" s="1"/>
  <c r="AC24" i="44" a="1"/>
  <c r="AC24" i="44" s="1"/>
  <c r="U24" i="44" a="1"/>
  <c r="U24" i="44" s="1"/>
  <c r="M24" i="44" a="1"/>
  <c r="M24" i="44" s="1"/>
  <c r="AW317" i="43"/>
  <c r="D318" i="43"/>
  <c r="AW318" i="43" s="1"/>
  <c r="D125" i="43"/>
  <c r="AW124" i="43"/>
  <c r="T170" i="43"/>
  <c r="T178" i="43" s="1"/>
  <c r="S171" i="43"/>
  <c r="S169" i="43"/>
  <c r="V75" i="43"/>
  <c r="V73" i="43"/>
  <c r="W74" i="43"/>
  <c r="W82" i="43" s="1"/>
  <c r="K25" i="44"/>
  <c r="H25" i="44"/>
  <c r="D25" i="44"/>
  <c r="Q235" i="43"/>
  <c r="R234" i="43"/>
  <c r="R242" i="43" s="1"/>
  <c r="Q233" i="43"/>
  <c r="CV384" i="33"/>
  <c r="C27" i="34" s="1" a="1"/>
  <c r="C27" i="34" s="1"/>
  <c r="D20" i="33"/>
  <c r="D21" i="33" s="1"/>
  <c r="D22" i="33" s="1"/>
  <c r="D23" i="33" s="1"/>
  <c r="D24" i="33" s="1"/>
  <c r="D25" i="33" s="1"/>
  <c r="D26" i="33" s="1"/>
  <c r="D27" i="33" s="1"/>
  <c r="D28" i="33" s="1"/>
  <c r="D29" i="33" s="1"/>
  <c r="D30" i="33" s="1"/>
  <c r="AY382" i="33"/>
  <c r="AY381" i="33"/>
  <c r="AY380" i="33"/>
  <c r="AY379" i="33"/>
  <c r="AY378" i="33"/>
  <c r="D372" i="33"/>
  <c r="AW372" i="33" s="1"/>
  <c r="AW371" i="33"/>
  <c r="AY350" i="33"/>
  <c r="AY349" i="33"/>
  <c r="AY348" i="33"/>
  <c r="AY347" i="33"/>
  <c r="AY346" i="33"/>
  <c r="D340" i="33"/>
  <c r="D341" i="33" s="1"/>
  <c r="AW339" i="33"/>
  <c r="AY318" i="33"/>
  <c r="AY317" i="33"/>
  <c r="AY316" i="33"/>
  <c r="AY315" i="33"/>
  <c r="AY314" i="33"/>
  <c r="D308" i="33"/>
  <c r="D309" i="33" s="1"/>
  <c r="AW307" i="33"/>
  <c r="AY286" i="33"/>
  <c r="AY285" i="33"/>
  <c r="AY284" i="33"/>
  <c r="AY283" i="33"/>
  <c r="AY282" i="33"/>
  <c r="D276" i="33"/>
  <c r="AW276" i="33" s="1"/>
  <c r="AW275" i="33"/>
  <c r="AY254" i="33"/>
  <c r="AY253" i="33"/>
  <c r="AY252" i="33"/>
  <c r="AY251" i="33"/>
  <c r="AY250" i="33"/>
  <c r="D244" i="33"/>
  <c r="D245" i="33" s="1"/>
  <c r="AW243" i="33"/>
  <c r="AY222" i="33"/>
  <c r="AY221" i="33"/>
  <c r="AY220" i="33"/>
  <c r="AY219" i="33"/>
  <c r="AY218" i="33"/>
  <c r="D212" i="33"/>
  <c r="AW212" i="33" s="1"/>
  <c r="AW211" i="33"/>
  <c r="AY190" i="33"/>
  <c r="AY189" i="33"/>
  <c r="AY188" i="33"/>
  <c r="AY187" i="33"/>
  <c r="AY186" i="33"/>
  <c r="AW179" i="33"/>
  <c r="D180" i="33"/>
  <c r="D181" i="33" s="1"/>
  <c r="AW181" i="33" s="1"/>
  <c r="AY158" i="33"/>
  <c r="AY157" i="33"/>
  <c r="AY156" i="33"/>
  <c r="D148" i="33"/>
  <c r="D149" i="33" s="1"/>
  <c r="AW147" i="33"/>
  <c r="AY126" i="33"/>
  <c r="AY125" i="33"/>
  <c r="AY124" i="33"/>
  <c r="AY123" i="33"/>
  <c r="AY122" i="33"/>
  <c r="AY121" i="33"/>
  <c r="AY120" i="33"/>
  <c r="AY119" i="33"/>
  <c r="AY118" i="33"/>
  <c r="AY117" i="33"/>
  <c r="AY116" i="33"/>
  <c r="D116" i="33"/>
  <c r="D117" i="33" s="1"/>
  <c r="AW117" i="33" s="1"/>
  <c r="AY115" i="33"/>
  <c r="AW115" i="33"/>
  <c r="D820" i="48" l="1"/>
  <c r="AW819" i="48"/>
  <c r="D734" i="48"/>
  <c r="AW733" i="48"/>
  <c r="D656" i="48"/>
  <c r="AW655" i="48"/>
  <c r="D578" i="48"/>
  <c r="AW577" i="48"/>
  <c r="AW501" i="48"/>
  <c r="D502" i="48"/>
  <c r="D423" i="48"/>
  <c r="AW422" i="48"/>
  <c r="D343" i="48"/>
  <c r="AW342" i="48"/>
  <c r="D266" i="48"/>
  <c r="AW265" i="48"/>
  <c r="D187" i="48"/>
  <c r="AW186" i="48"/>
  <c r="D109" i="48"/>
  <c r="AW109" i="48" s="1"/>
  <c r="D32" i="48"/>
  <c r="AW31" i="48"/>
  <c r="X96" i="48"/>
  <c r="Y88" i="48"/>
  <c r="X89" i="48"/>
  <c r="X87" i="48"/>
  <c r="Q712" i="48"/>
  <c r="P720" i="48"/>
  <c r="P711" i="48"/>
  <c r="P713" i="48"/>
  <c r="U400" i="48"/>
  <c r="T401" i="48"/>
  <c r="T399" i="48"/>
  <c r="T408" i="48"/>
  <c r="K26" i="49"/>
  <c r="H26" i="49"/>
  <c r="D26" i="49"/>
  <c r="E25" i="49" s="1"/>
  <c r="AC25" i="49" s="1" a="1"/>
  <c r="AC25" i="49" s="1"/>
  <c r="Q635" i="48"/>
  <c r="Q633" i="48"/>
  <c r="Q642" i="48"/>
  <c r="R634" i="48"/>
  <c r="U330" i="48"/>
  <c r="V322" i="48"/>
  <c r="U323" i="48"/>
  <c r="U321" i="48"/>
  <c r="V243" i="48"/>
  <c r="V245" i="48"/>
  <c r="W244" i="48"/>
  <c r="V252" i="48"/>
  <c r="D27" i="49"/>
  <c r="K27" i="49"/>
  <c r="H27" i="49"/>
  <c r="U25" i="49" a="1"/>
  <c r="U25" i="49" s="1"/>
  <c r="M25" i="49" a="1"/>
  <c r="M25" i="49" s="1"/>
  <c r="AA10" i="48"/>
  <c r="Z11" i="48"/>
  <c r="Z9" i="48"/>
  <c r="Z18" i="48"/>
  <c r="E24" i="49"/>
  <c r="AC24" i="49" s="1" a="1"/>
  <c r="AC24" i="49" s="1"/>
  <c r="S556" i="48"/>
  <c r="R564" i="48"/>
  <c r="R557" i="48"/>
  <c r="R555" i="48"/>
  <c r="P790" i="48"/>
  <c r="P866" i="48"/>
  <c r="BC788" i="48"/>
  <c r="S477" i="48"/>
  <c r="S479" i="48"/>
  <c r="S486" i="48"/>
  <c r="T478" i="48"/>
  <c r="W167" i="48"/>
  <c r="W165" i="48"/>
  <c r="X166" i="48"/>
  <c r="W174" i="48"/>
  <c r="D190" i="43"/>
  <c r="AW190" i="43" s="1"/>
  <c r="AW189" i="43"/>
  <c r="AW349" i="43"/>
  <c r="D350" i="43"/>
  <c r="AW350" i="43" s="1"/>
  <c r="X9" i="43"/>
  <c r="Y10" i="43"/>
  <c r="X11" i="43"/>
  <c r="X18" i="43"/>
  <c r="AC25" i="44" a="1"/>
  <c r="AC25" i="44" s="1"/>
  <c r="U25" i="44" a="1"/>
  <c r="U25" i="44" s="1"/>
  <c r="M25" i="44" a="1"/>
  <c r="M25" i="44" s="1"/>
  <c r="T171" i="43"/>
  <c r="T169" i="43"/>
  <c r="U170" i="43"/>
  <c r="U178" i="43" s="1"/>
  <c r="Q298" i="43"/>
  <c r="Q306" i="43" s="1"/>
  <c r="P297" i="43"/>
  <c r="P299" i="43"/>
  <c r="Q267" i="43"/>
  <c r="Q265" i="43"/>
  <c r="R266" i="43"/>
  <c r="R274" i="43" s="1"/>
  <c r="R235" i="43"/>
  <c r="S234" i="43"/>
  <c r="S242" i="43" s="1"/>
  <c r="R233" i="43"/>
  <c r="AW285" i="43"/>
  <c r="D286" i="43"/>
  <c r="AW286" i="43" s="1"/>
  <c r="V138" i="43"/>
  <c r="V146" i="43" s="1"/>
  <c r="U139" i="43"/>
  <c r="U137" i="43"/>
  <c r="Y42" i="43"/>
  <c r="Y50" i="43" s="1"/>
  <c r="X41" i="43"/>
  <c r="X43" i="43"/>
  <c r="E24" i="44"/>
  <c r="AW157" i="43"/>
  <c r="D158" i="43"/>
  <c r="AW158" i="43" s="1"/>
  <c r="W106" i="43"/>
  <c r="W114" i="43" s="1"/>
  <c r="V107" i="43"/>
  <c r="V105" i="43"/>
  <c r="X74" i="43"/>
  <c r="X82" i="43" s="1"/>
  <c r="W75" i="43"/>
  <c r="W73" i="43"/>
  <c r="D126" i="43"/>
  <c r="AW126" i="43" s="1"/>
  <c r="AW125" i="43"/>
  <c r="T202" i="43"/>
  <c r="T210" i="43" s="1"/>
  <c r="S201" i="43"/>
  <c r="S203" i="43"/>
  <c r="P330" i="43"/>
  <c r="P338" i="43" s="1"/>
  <c r="P360" i="43"/>
  <c r="BC328" i="43"/>
  <c r="D27" i="44"/>
  <c r="K27" i="44"/>
  <c r="H27" i="44"/>
  <c r="K26" i="44"/>
  <c r="H26" i="44"/>
  <c r="D26" i="44"/>
  <c r="E25" i="44" s="1"/>
  <c r="D373" i="33"/>
  <c r="D342" i="33"/>
  <c r="AW341" i="33"/>
  <c r="AW340" i="33"/>
  <c r="D310" i="33"/>
  <c r="AW309" i="33"/>
  <c r="AW308" i="33"/>
  <c r="D277" i="33"/>
  <c r="D246" i="33"/>
  <c r="AW245" i="33"/>
  <c r="AW244" i="33"/>
  <c r="D213" i="33"/>
  <c r="AW180" i="33"/>
  <c r="D182" i="33"/>
  <c r="AW182" i="33" s="1"/>
  <c r="AW149" i="33"/>
  <c r="D150" i="33"/>
  <c r="AW148" i="33"/>
  <c r="D118" i="33"/>
  <c r="D119" i="33" s="1"/>
  <c r="AW116" i="33"/>
  <c r="D821" i="48" l="1"/>
  <c r="AW820" i="48"/>
  <c r="D735" i="48"/>
  <c r="AW734" i="48"/>
  <c r="D657" i="48"/>
  <c r="AW656" i="48"/>
  <c r="D503" i="48"/>
  <c r="AW502" i="48"/>
  <c r="D579" i="48"/>
  <c r="AW578" i="48"/>
  <c r="D424" i="48"/>
  <c r="AW423" i="48"/>
  <c r="D344" i="48"/>
  <c r="AW343" i="48"/>
  <c r="D267" i="48"/>
  <c r="AW266" i="48"/>
  <c r="D188" i="48"/>
  <c r="AW187" i="48"/>
  <c r="D110" i="48"/>
  <c r="AW110" i="48" s="1"/>
  <c r="D33" i="48"/>
  <c r="AW32" i="48"/>
  <c r="X167" i="48"/>
  <c r="Y166" i="48"/>
  <c r="X174" i="48"/>
  <c r="X165" i="48"/>
  <c r="P868" i="48"/>
  <c r="BC866" i="48"/>
  <c r="V330" i="48"/>
  <c r="V323" i="48"/>
  <c r="V321" i="48"/>
  <c r="W322" i="48"/>
  <c r="R712" i="48"/>
  <c r="Q720" i="48"/>
  <c r="Q713" i="48"/>
  <c r="Q711" i="48"/>
  <c r="U26" i="49" a="1"/>
  <c r="U26" i="49" s="1"/>
  <c r="M26" i="49" a="1"/>
  <c r="M26" i="49" s="1"/>
  <c r="E26" i="49"/>
  <c r="AC26" i="49" s="1" a="1"/>
  <c r="AC26" i="49" s="1"/>
  <c r="P798" i="48"/>
  <c r="P791" i="48"/>
  <c r="Q790" i="48"/>
  <c r="P789" i="48"/>
  <c r="E27" i="49"/>
  <c r="AC27" i="49" s="1" a="1"/>
  <c r="AC27" i="49" s="1"/>
  <c r="U27" i="49" a="1"/>
  <c r="U27" i="49" s="1"/>
  <c r="M27" i="49" a="1"/>
  <c r="M27" i="49" s="1"/>
  <c r="T556" i="48"/>
  <c r="S564" i="48"/>
  <c r="S557" i="48"/>
  <c r="S555" i="48"/>
  <c r="T486" i="48"/>
  <c r="T479" i="48"/>
  <c r="T477" i="48"/>
  <c r="U478" i="48"/>
  <c r="Y96" i="48"/>
  <c r="Y89" i="48"/>
  <c r="Y87" i="48"/>
  <c r="Z88" i="48"/>
  <c r="AB10" i="48"/>
  <c r="AA11" i="48"/>
  <c r="AA9" i="48"/>
  <c r="AA18" i="48"/>
  <c r="S634" i="48"/>
  <c r="R642" i="48"/>
  <c r="R633" i="48"/>
  <c r="R635" i="48"/>
  <c r="X244" i="48"/>
  <c r="W243" i="48"/>
  <c r="W245" i="48"/>
  <c r="W252" i="48"/>
  <c r="V400" i="48"/>
  <c r="U401" i="48"/>
  <c r="U399" i="48"/>
  <c r="U408" i="48"/>
  <c r="Z10" i="43"/>
  <c r="Y18" i="43"/>
  <c r="Y9" i="43"/>
  <c r="Y11" i="43"/>
  <c r="S235" i="43"/>
  <c r="T234" i="43"/>
  <c r="T242" i="43" s="1"/>
  <c r="S233" i="43"/>
  <c r="Z42" i="43"/>
  <c r="Z50" i="43" s="1"/>
  <c r="Y43" i="43"/>
  <c r="Y41" i="43"/>
  <c r="T203" i="43"/>
  <c r="T201" i="43"/>
  <c r="U202" i="43"/>
  <c r="U210" i="43" s="1"/>
  <c r="X106" i="43"/>
  <c r="X114" i="43" s="1"/>
  <c r="W107" i="43"/>
  <c r="W105" i="43"/>
  <c r="X75" i="43"/>
  <c r="X73" i="43"/>
  <c r="Y74" i="43"/>
  <c r="Y82" i="43" s="1"/>
  <c r="W138" i="43"/>
  <c r="W146" i="43" s="1"/>
  <c r="V139" i="43"/>
  <c r="V137" i="43"/>
  <c r="Q299" i="43"/>
  <c r="R298" i="43"/>
  <c r="R306" i="43" s="1"/>
  <c r="Q297" i="43"/>
  <c r="P362" i="43"/>
  <c r="P370" i="43" s="1"/>
  <c r="BC360" i="43"/>
  <c r="Q330" i="43"/>
  <c r="Q338" i="43" s="1"/>
  <c r="P331" i="43"/>
  <c r="P329" i="43"/>
  <c r="U26" i="44" a="1"/>
  <c r="U26" i="44" s="1"/>
  <c r="M26" i="44" a="1"/>
  <c r="M26" i="44" s="1"/>
  <c r="E26" i="44"/>
  <c r="AC26" i="44" a="1"/>
  <c r="AC26" i="44" s="1"/>
  <c r="E27" i="44"/>
  <c r="AC27" i="44" a="1"/>
  <c r="AC27" i="44" s="1"/>
  <c r="U27" i="44" a="1"/>
  <c r="U27" i="44" s="1"/>
  <c r="M27" i="44" a="1"/>
  <c r="M27" i="44" s="1"/>
  <c r="V170" i="43"/>
  <c r="V178" i="43" s="1"/>
  <c r="U169" i="43"/>
  <c r="U171" i="43"/>
  <c r="S266" i="43"/>
  <c r="S274" i="43" s="1"/>
  <c r="R265" i="43"/>
  <c r="R267" i="43"/>
  <c r="D374" i="33"/>
  <c r="AW373" i="33"/>
  <c r="D343" i="33"/>
  <c r="AW342" i="33"/>
  <c r="AW310" i="33"/>
  <c r="D311" i="33"/>
  <c r="D278" i="33"/>
  <c r="AW277" i="33"/>
  <c r="AW246" i="33"/>
  <c r="D247" i="33"/>
  <c r="D214" i="33"/>
  <c r="AW213" i="33"/>
  <c r="D183" i="33"/>
  <c r="AW183" i="33" s="1"/>
  <c r="AW119" i="33"/>
  <c r="D120" i="33"/>
  <c r="D151" i="33"/>
  <c r="AW150" i="33"/>
  <c r="AW118" i="33"/>
  <c r="D822" i="48" l="1"/>
  <c r="AW821" i="48"/>
  <c r="D736" i="48"/>
  <c r="AW735" i="48"/>
  <c r="D658" i="48"/>
  <c r="AW657" i="48"/>
  <c r="D580" i="48"/>
  <c r="AW579" i="48"/>
  <c r="AW503" i="48"/>
  <c r="D504" i="48"/>
  <c r="D425" i="48"/>
  <c r="AW424" i="48"/>
  <c r="D345" i="48"/>
  <c r="AW344" i="48"/>
  <c r="D268" i="48"/>
  <c r="AW267" i="48"/>
  <c r="D189" i="48"/>
  <c r="AW188" i="48"/>
  <c r="D111" i="48"/>
  <c r="AW111" i="48" s="1"/>
  <c r="D34" i="48"/>
  <c r="AW33" i="48"/>
  <c r="Y244" i="48"/>
  <c r="X252" i="48"/>
  <c r="X245" i="48"/>
  <c r="X243" i="48"/>
  <c r="Z96" i="48"/>
  <c r="Z89" i="48"/>
  <c r="Z87" i="48"/>
  <c r="AA88" i="48"/>
  <c r="Q798" i="48"/>
  <c r="Q791" i="48"/>
  <c r="R790" i="48"/>
  <c r="Q789" i="48"/>
  <c r="Q868" i="48"/>
  <c r="P869" i="48"/>
  <c r="P867" i="48"/>
  <c r="P876" i="48"/>
  <c r="W400" i="48"/>
  <c r="V401" i="48"/>
  <c r="V399" i="48"/>
  <c r="V408" i="48"/>
  <c r="S635" i="48"/>
  <c r="S633" i="48"/>
  <c r="S642" i="48"/>
  <c r="T634" i="48"/>
  <c r="T564" i="48"/>
  <c r="T557" i="48"/>
  <c r="T555" i="48"/>
  <c r="U556" i="48"/>
  <c r="S712" i="48"/>
  <c r="R720" i="48"/>
  <c r="R711" i="48"/>
  <c r="R713" i="48"/>
  <c r="AB11" i="48"/>
  <c r="AB9" i="48"/>
  <c r="AB18" i="48"/>
  <c r="AC10" i="48"/>
  <c r="V478" i="48"/>
  <c r="U486" i="48"/>
  <c r="U479" i="48"/>
  <c r="U477" i="48"/>
  <c r="W330" i="48"/>
  <c r="W323" i="48"/>
  <c r="W321" i="48"/>
  <c r="X322" i="48"/>
  <c r="Y174" i="48"/>
  <c r="Y167" i="48"/>
  <c r="Z166" i="48"/>
  <c r="Y165" i="48"/>
  <c r="AA10" i="43"/>
  <c r="Z18" i="43"/>
  <c r="Z9" i="43"/>
  <c r="Z11" i="43"/>
  <c r="AA42" i="43"/>
  <c r="AA50" i="43" s="1"/>
  <c r="Z43" i="43"/>
  <c r="Z41" i="43"/>
  <c r="U201" i="43"/>
  <c r="V202" i="43"/>
  <c r="V210" i="43" s="1"/>
  <c r="U203" i="43"/>
  <c r="U234" i="43"/>
  <c r="U242" i="43" s="1"/>
  <c r="T235" i="43"/>
  <c r="T233" i="43"/>
  <c r="R299" i="43"/>
  <c r="S298" i="43"/>
  <c r="S306" i="43" s="1"/>
  <c r="R297" i="43"/>
  <c r="W170" i="43"/>
  <c r="W178" i="43" s="1"/>
  <c r="V169" i="43"/>
  <c r="V171" i="43"/>
  <c r="X138" i="43"/>
  <c r="X146" i="43" s="1"/>
  <c r="W139" i="43"/>
  <c r="W137" i="43"/>
  <c r="Z74" i="43"/>
  <c r="Z82" i="43" s="1"/>
  <c r="Y75" i="43"/>
  <c r="Y73" i="43"/>
  <c r="Q331" i="43"/>
  <c r="Q329" i="43"/>
  <c r="R330" i="43"/>
  <c r="R338" i="43" s="1"/>
  <c r="T266" i="43"/>
  <c r="T274" i="43" s="1"/>
  <c r="S267" i="43"/>
  <c r="S265" i="43"/>
  <c r="Q362" i="43"/>
  <c r="Q370" i="43" s="1"/>
  <c r="P363" i="43"/>
  <c r="P361" i="43"/>
  <c r="X107" i="43"/>
  <c r="X105" i="43"/>
  <c r="Y106" i="43"/>
  <c r="Y114" i="43" s="1"/>
  <c r="AW374" i="33"/>
  <c r="D375" i="33"/>
  <c r="D344" i="33"/>
  <c r="AW343" i="33"/>
  <c r="D312" i="33"/>
  <c r="AW311" i="33"/>
  <c r="D279" i="33"/>
  <c r="AW278" i="33"/>
  <c r="D248" i="33"/>
  <c r="AW247" i="33"/>
  <c r="D215" i="33"/>
  <c r="AW214" i="33"/>
  <c r="D184" i="33"/>
  <c r="AW184" i="33" s="1"/>
  <c r="AW151" i="33"/>
  <c r="D152" i="33"/>
  <c r="D121" i="33"/>
  <c r="AW120" i="33"/>
  <c r="D823" i="48" l="1"/>
  <c r="AW822" i="48"/>
  <c r="D737" i="48"/>
  <c r="AW736" i="48"/>
  <c r="D659" i="48"/>
  <c r="AW658" i="48"/>
  <c r="AW504" i="48"/>
  <c r="D505" i="48"/>
  <c r="D581" i="48"/>
  <c r="AW580" i="48"/>
  <c r="D426" i="48"/>
  <c r="AW425" i="48"/>
  <c r="D346" i="48"/>
  <c r="AW345" i="48"/>
  <c r="D269" i="48"/>
  <c r="AW268" i="48"/>
  <c r="D190" i="48"/>
  <c r="AW189" i="48"/>
  <c r="D112" i="48"/>
  <c r="AW112" i="48" s="1"/>
  <c r="D35" i="48"/>
  <c r="AW34" i="48"/>
  <c r="V479" i="48"/>
  <c r="V477" i="48"/>
  <c r="V486" i="48"/>
  <c r="W478" i="48"/>
  <c r="T712" i="48"/>
  <c r="S720" i="48"/>
  <c r="S713" i="48"/>
  <c r="S711" i="48"/>
  <c r="R868" i="48"/>
  <c r="Q869" i="48"/>
  <c r="Q867" i="48"/>
  <c r="Q876" i="48"/>
  <c r="X330" i="48"/>
  <c r="X323" i="48"/>
  <c r="X321" i="48"/>
  <c r="Y322" i="48"/>
  <c r="U564" i="48"/>
  <c r="U557" i="48"/>
  <c r="U555" i="48"/>
  <c r="V556" i="48"/>
  <c r="AA96" i="48"/>
  <c r="AA89" i="48"/>
  <c r="AA87" i="48"/>
  <c r="AB88" i="48"/>
  <c r="R798" i="48"/>
  <c r="R791" i="48"/>
  <c r="R789" i="48"/>
  <c r="S790" i="48"/>
  <c r="Z174" i="48"/>
  <c r="Z167" i="48"/>
  <c r="AA166" i="48"/>
  <c r="Z165" i="48"/>
  <c r="T642" i="48"/>
  <c r="U634" i="48"/>
  <c r="T633" i="48"/>
  <c r="T635" i="48"/>
  <c r="AC18" i="48"/>
  <c r="AD10" i="48"/>
  <c r="AC11" i="48"/>
  <c r="AC9" i="48"/>
  <c r="W401" i="48"/>
  <c r="W399" i="48"/>
  <c r="W408" i="48"/>
  <c r="X400" i="48"/>
  <c r="Y245" i="48"/>
  <c r="Y243" i="48"/>
  <c r="Z244" i="48"/>
  <c r="Y252" i="48"/>
  <c r="AA11" i="43"/>
  <c r="AB10" i="43"/>
  <c r="AA9" i="43"/>
  <c r="AA18" i="43"/>
  <c r="AA43" i="43"/>
  <c r="AA41" i="43"/>
  <c r="AB42" i="43"/>
  <c r="AB50" i="43" s="1"/>
  <c r="V201" i="43"/>
  <c r="V203" i="43"/>
  <c r="W202" i="43"/>
  <c r="W210" i="43" s="1"/>
  <c r="Z106" i="43"/>
  <c r="Z114" i="43" s="1"/>
  <c r="Y105" i="43"/>
  <c r="Y107" i="43"/>
  <c r="R362" i="43"/>
  <c r="R370" i="43" s="1"/>
  <c r="Q363" i="43"/>
  <c r="Q361" i="43"/>
  <c r="S330" i="43"/>
  <c r="S338" i="43" s="1"/>
  <c r="R331" i="43"/>
  <c r="R329" i="43"/>
  <c r="X139" i="43"/>
  <c r="X137" i="43"/>
  <c r="Y138" i="43"/>
  <c r="Y146" i="43" s="1"/>
  <c r="S299" i="43"/>
  <c r="T298" i="43"/>
  <c r="T306" i="43" s="1"/>
  <c r="S297" i="43"/>
  <c r="V234" i="43"/>
  <c r="V242" i="43" s="1"/>
  <c r="U235" i="43"/>
  <c r="U233" i="43"/>
  <c r="U266" i="43"/>
  <c r="U274" i="43" s="1"/>
  <c r="T267" i="43"/>
  <c r="T265" i="43"/>
  <c r="Z75" i="43"/>
  <c r="Z73" i="43"/>
  <c r="AA74" i="43"/>
  <c r="AA82" i="43" s="1"/>
  <c r="X170" i="43"/>
  <c r="X178" i="43" s="1"/>
  <c r="W169" i="43"/>
  <c r="W171" i="43"/>
  <c r="D376" i="33"/>
  <c r="AW375" i="33"/>
  <c r="AW344" i="33"/>
  <c r="D345" i="33"/>
  <c r="AW312" i="33"/>
  <c r="D313" i="33"/>
  <c r="D280" i="33"/>
  <c r="AW279" i="33"/>
  <c r="AW248" i="33"/>
  <c r="D249" i="33"/>
  <c r="D216" i="33"/>
  <c r="AW215" i="33"/>
  <c r="D185" i="33"/>
  <c r="AW121" i="33"/>
  <c r="D122" i="33"/>
  <c r="D153" i="33"/>
  <c r="AW152" i="33"/>
  <c r="D824" i="48" l="1"/>
  <c r="AW823" i="48"/>
  <c r="D738" i="48"/>
  <c r="AW737" i="48"/>
  <c r="D660" i="48"/>
  <c r="AW659" i="48"/>
  <c r="D582" i="48"/>
  <c r="AW581" i="48"/>
  <c r="AW505" i="48"/>
  <c r="D506" i="48"/>
  <c r="D427" i="48"/>
  <c r="AW426" i="48"/>
  <c r="D347" i="48"/>
  <c r="AW346" i="48"/>
  <c r="D270" i="48"/>
  <c r="AW269" i="48"/>
  <c r="D191" i="48"/>
  <c r="AW190" i="48"/>
  <c r="D113" i="48"/>
  <c r="AW113" i="48" s="1"/>
  <c r="D36" i="48"/>
  <c r="AW35" i="48"/>
  <c r="T713" i="48"/>
  <c r="T711" i="48"/>
  <c r="T720" i="48"/>
  <c r="U712" i="48"/>
  <c r="AB96" i="48"/>
  <c r="AB89" i="48"/>
  <c r="AB87" i="48"/>
  <c r="AC88" i="48"/>
  <c r="Z245" i="48"/>
  <c r="Z243" i="48"/>
  <c r="Z252" i="48"/>
  <c r="AA244" i="48"/>
  <c r="X408" i="48"/>
  <c r="X401" i="48"/>
  <c r="X399" i="48"/>
  <c r="Y400" i="48"/>
  <c r="S791" i="48"/>
  <c r="T790" i="48"/>
  <c r="S798" i="48"/>
  <c r="S789" i="48"/>
  <c r="W556" i="48"/>
  <c r="V564" i="48"/>
  <c r="V557" i="48"/>
  <c r="V555" i="48"/>
  <c r="W479" i="48"/>
  <c r="W486" i="48"/>
  <c r="X478" i="48"/>
  <c r="W477" i="48"/>
  <c r="Y330" i="48"/>
  <c r="Y323" i="48"/>
  <c r="Y321" i="48"/>
  <c r="Z322" i="48"/>
  <c r="AA167" i="48"/>
  <c r="AB166" i="48"/>
  <c r="AA165" i="48"/>
  <c r="AA174" i="48"/>
  <c r="AD18" i="48"/>
  <c r="AE10" i="48"/>
  <c r="AD11" i="48"/>
  <c r="AD9" i="48"/>
  <c r="U642" i="48"/>
  <c r="U635" i="48"/>
  <c r="V634" i="48"/>
  <c r="U633" i="48"/>
  <c r="R869" i="48"/>
  <c r="R867" i="48"/>
  <c r="R876" i="48"/>
  <c r="S868" i="48"/>
  <c r="AC10" i="43"/>
  <c r="AB18" i="43"/>
  <c r="AB11" i="43"/>
  <c r="AB9" i="43"/>
  <c r="T299" i="43"/>
  <c r="T297" i="43"/>
  <c r="U298" i="43"/>
  <c r="U306" i="43" s="1"/>
  <c r="AA106" i="43"/>
  <c r="AA114" i="43" s="1"/>
  <c r="Z107" i="43"/>
  <c r="Z105" i="43"/>
  <c r="R363" i="43"/>
  <c r="R361" i="43"/>
  <c r="S362" i="43"/>
  <c r="S370" i="43" s="1"/>
  <c r="Y139" i="43"/>
  <c r="Y137" i="43"/>
  <c r="Z138" i="43"/>
  <c r="Z146" i="43" s="1"/>
  <c r="S331" i="43"/>
  <c r="T330" i="43"/>
  <c r="T338" i="43" s="1"/>
  <c r="S329" i="43"/>
  <c r="W203" i="43"/>
  <c r="W201" i="43"/>
  <c r="X202" i="43"/>
  <c r="X210" i="43" s="1"/>
  <c r="Y170" i="43"/>
  <c r="Y178" i="43" s="1"/>
  <c r="X171" i="43"/>
  <c r="X169" i="43"/>
  <c r="V266" i="43"/>
  <c r="V274" i="43" s="1"/>
  <c r="U267" i="43"/>
  <c r="U265" i="43"/>
  <c r="W234" i="43"/>
  <c r="W242" i="43" s="1"/>
  <c r="V235" i="43"/>
  <c r="V233" i="43"/>
  <c r="AB43" i="43"/>
  <c r="AB41" i="43"/>
  <c r="AC42" i="43"/>
  <c r="AC50" i="43" s="1"/>
  <c r="AA75" i="43"/>
  <c r="AA73" i="43"/>
  <c r="AB74" i="43"/>
  <c r="AB82" i="43" s="1"/>
  <c r="AW376" i="33"/>
  <c r="D377" i="33"/>
  <c r="D346" i="33"/>
  <c r="AW345" i="33"/>
  <c r="AW313" i="33"/>
  <c r="D314" i="33"/>
  <c r="AW280" i="33"/>
  <c r="D281" i="33"/>
  <c r="AW249" i="33"/>
  <c r="D250" i="33"/>
  <c r="AW185" i="33"/>
  <c r="AW216" i="33"/>
  <c r="D217" i="33"/>
  <c r="D186" i="33"/>
  <c r="AW186" i="33" s="1"/>
  <c r="AW153" i="33"/>
  <c r="D154" i="33"/>
  <c r="AW122" i="33"/>
  <c r="D123" i="33"/>
  <c r="D124" i="33" s="1"/>
  <c r="D125" i="33" s="1"/>
  <c r="D126" i="33" s="1"/>
  <c r="D825" i="48" l="1"/>
  <c r="AW824" i="48"/>
  <c r="D739" i="48"/>
  <c r="AW738" i="48"/>
  <c r="D661" i="48"/>
  <c r="AW660" i="48"/>
  <c r="AW506" i="48"/>
  <c r="D507" i="48"/>
  <c r="D583" i="48"/>
  <c r="AW582" i="48"/>
  <c r="D428" i="48"/>
  <c r="AW427" i="48"/>
  <c r="D348" i="48"/>
  <c r="AW347" i="48"/>
  <c r="D271" i="48"/>
  <c r="AW270" i="48"/>
  <c r="D192" i="48"/>
  <c r="AW191" i="48"/>
  <c r="D114" i="48"/>
  <c r="AW114" i="48" s="1"/>
  <c r="D37" i="48"/>
  <c r="AW36" i="48"/>
  <c r="AA322" i="48"/>
  <c r="Z323" i="48"/>
  <c r="Z321" i="48"/>
  <c r="Z330" i="48"/>
  <c r="W557" i="48"/>
  <c r="W555" i="48"/>
  <c r="W564" i="48"/>
  <c r="X556" i="48"/>
  <c r="S876" i="48"/>
  <c r="S867" i="48"/>
  <c r="T868" i="48"/>
  <c r="S869" i="48"/>
  <c r="Y408" i="48"/>
  <c r="Y399" i="48"/>
  <c r="Z400" i="48"/>
  <c r="Y401" i="48"/>
  <c r="AA252" i="48"/>
  <c r="AA245" i="48"/>
  <c r="AB244" i="48"/>
  <c r="AA243" i="48"/>
  <c r="U720" i="48"/>
  <c r="U713" i="48"/>
  <c r="U711" i="48"/>
  <c r="V712" i="48"/>
  <c r="W634" i="48"/>
  <c r="V642" i="48"/>
  <c r="V635" i="48"/>
  <c r="V633" i="48"/>
  <c r="X486" i="48"/>
  <c r="Y478" i="48"/>
  <c r="X479" i="48"/>
  <c r="X477" i="48"/>
  <c r="AD88" i="48"/>
  <c r="AC96" i="48"/>
  <c r="AC89" i="48"/>
  <c r="AC87" i="48"/>
  <c r="AF10" i="48"/>
  <c r="AE11" i="48"/>
  <c r="AE9" i="48"/>
  <c r="AE18" i="48"/>
  <c r="AB165" i="48"/>
  <c r="AB174" i="48"/>
  <c r="AC166" i="48"/>
  <c r="AB167" i="48"/>
  <c r="T789" i="48"/>
  <c r="U790" i="48"/>
  <c r="T798" i="48"/>
  <c r="T791" i="48"/>
  <c r="AC18" i="43"/>
  <c r="AC11" i="43"/>
  <c r="AC9" i="43"/>
  <c r="AD10" i="43"/>
  <c r="W266" i="43"/>
  <c r="W274" i="43" s="1"/>
  <c r="V267" i="43"/>
  <c r="V265" i="43"/>
  <c r="AB106" i="43"/>
  <c r="AB114" i="43" s="1"/>
  <c r="AA107" i="43"/>
  <c r="AA105" i="43"/>
  <c r="T362" i="43"/>
  <c r="T370" i="43" s="1"/>
  <c r="S363" i="43"/>
  <c r="S361" i="43"/>
  <c r="U299" i="43"/>
  <c r="U297" i="43"/>
  <c r="V298" i="43"/>
  <c r="V306" i="43" s="1"/>
  <c r="AB73" i="43"/>
  <c r="AC74" i="43"/>
  <c r="AC82" i="43" s="1"/>
  <c r="AB75" i="43"/>
  <c r="X201" i="43"/>
  <c r="X203" i="43"/>
  <c r="Y202" i="43"/>
  <c r="Y210" i="43" s="1"/>
  <c r="U330" i="43"/>
  <c r="U338" i="43" s="1"/>
  <c r="T329" i="43"/>
  <c r="T331" i="43"/>
  <c r="AD42" i="43"/>
  <c r="AD50" i="43" s="1"/>
  <c r="AC43" i="43"/>
  <c r="AC41" i="43"/>
  <c r="Z139" i="43"/>
  <c r="Z137" i="43"/>
  <c r="AA138" i="43"/>
  <c r="AA146" i="43" s="1"/>
  <c r="X234" i="43"/>
  <c r="X242" i="43" s="1"/>
  <c r="W235" i="43"/>
  <c r="W233" i="43"/>
  <c r="Z170" i="43"/>
  <c r="Z178" i="43" s="1"/>
  <c r="Y171" i="43"/>
  <c r="Y169" i="43"/>
  <c r="AW377" i="33"/>
  <c r="D378" i="33"/>
  <c r="D347" i="33"/>
  <c r="AW346" i="33"/>
  <c r="D315" i="33"/>
  <c r="AW314" i="33"/>
  <c r="D282" i="33"/>
  <c r="AW281" i="33"/>
  <c r="D251" i="33"/>
  <c r="AW250" i="33"/>
  <c r="AW217" i="33"/>
  <c r="D218" i="33"/>
  <c r="D187" i="33"/>
  <c r="AW123" i="33"/>
  <c r="D155" i="33"/>
  <c r="AW154" i="33"/>
  <c r="D826" i="48" l="1"/>
  <c r="AW825" i="48"/>
  <c r="D740" i="48"/>
  <c r="AW739" i="48"/>
  <c r="D662" i="48"/>
  <c r="AW661" i="48"/>
  <c r="D584" i="48"/>
  <c r="AW583" i="48"/>
  <c r="AW507" i="48"/>
  <c r="D508" i="48"/>
  <c r="D429" i="48"/>
  <c r="AW428" i="48"/>
  <c r="D349" i="48"/>
  <c r="AW348" i="48"/>
  <c r="D272" i="48"/>
  <c r="AW271" i="48"/>
  <c r="D193" i="48"/>
  <c r="AW192" i="48"/>
  <c r="D115" i="48"/>
  <c r="AW115" i="48" s="1"/>
  <c r="D38" i="48"/>
  <c r="AW37" i="48"/>
  <c r="AG10" i="48"/>
  <c r="AF11" i="48"/>
  <c r="AF9" i="48"/>
  <c r="AF18" i="48"/>
  <c r="U789" i="48"/>
  <c r="U798" i="48"/>
  <c r="U791" i="48"/>
  <c r="V790" i="48"/>
  <c r="T876" i="48"/>
  <c r="U868" i="48"/>
  <c r="T869" i="48"/>
  <c r="T867" i="48"/>
  <c r="V720" i="48"/>
  <c r="V713" i="48"/>
  <c r="V711" i="48"/>
  <c r="W712" i="48"/>
  <c r="X557" i="48"/>
  <c r="X555" i="48"/>
  <c r="Y556" i="48"/>
  <c r="X564" i="48"/>
  <c r="Z408" i="48"/>
  <c r="Z399" i="48"/>
  <c r="AA400" i="48"/>
  <c r="Z401" i="48"/>
  <c r="Y486" i="48"/>
  <c r="Z478" i="48"/>
  <c r="Y477" i="48"/>
  <c r="Y479" i="48"/>
  <c r="AC165" i="48"/>
  <c r="AC174" i="48"/>
  <c r="AC167" i="48"/>
  <c r="AD166" i="48"/>
  <c r="AB252" i="48"/>
  <c r="AB245" i="48"/>
  <c r="AC244" i="48"/>
  <c r="AB243" i="48"/>
  <c r="AD89" i="48"/>
  <c r="AD87" i="48"/>
  <c r="AE88" i="48"/>
  <c r="AD96" i="48"/>
  <c r="X634" i="48"/>
  <c r="W635" i="48"/>
  <c r="W633" i="48"/>
  <c r="W642" i="48"/>
  <c r="AA323" i="48"/>
  <c r="AA321" i="48"/>
  <c r="AB322" i="48"/>
  <c r="AA330" i="48"/>
  <c r="AE10" i="43"/>
  <c r="AD11" i="43"/>
  <c r="AD18" i="43"/>
  <c r="AD9" i="43"/>
  <c r="Z171" i="43"/>
  <c r="Z169" i="43"/>
  <c r="AA170" i="43"/>
  <c r="AA178" i="43" s="1"/>
  <c r="AD43" i="43"/>
  <c r="AD41" i="43"/>
  <c r="AE42" i="43"/>
  <c r="AE50" i="43" s="1"/>
  <c r="AC106" i="43"/>
  <c r="AC114" i="43" s="1"/>
  <c r="AB107" i="43"/>
  <c r="AB105" i="43"/>
  <c r="V299" i="43"/>
  <c r="V297" i="43"/>
  <c r="W298" i="43"/>
  <c r="W306" i="43" s="1"/>
  <c r="AB138" i="43"/>
  <c r="AB146" i="43" s="1"/>
  <c r="AA137" i="43"/>
  <c r="AA139" i="43"/>
  <c r="Y201" i="43"/>
  <c r="Y203" i="43"/>
  <c r="Z202" i="43"/>
  <c r="Z210" i="43" s="1"/>
  <c r="AC75" i="43"/>
  <c r="AC73" i="43"/>
  <c r="AD74" i="43"/>
  <c r="AD82" i="43" s="1"/>
  <c r="X235" i="43"/>
  <c r="X233" i="43"/>
  <c r="Y234" i="43"/>
  <c r="Y242" i="43" s="1"/>
  <c r="U329" i="43"/>
  <c r="U331" i="43"/>
  <c r="V330" i="43"/>
  <c r="V338" i="43" s="1"/>
  <c r="T363" i="43"/>
  <c r="T361" i="43"/>
  <c r="U362" i="43"/>
  <c r="U370" i="43" s="1"/>
  <c r="W267" i="43"/>
  <c r="W265" i="43"/>
  <c r="X266" i="43"/>
  <c r="X274" i="43" s="1"/>
  <c r="D379" i="33"/>
  <c r="AW378" i="33"/>
  <c r="AW347" i="33"/>
  <c r="D348" i="33"/>
  <c r="D349" i="33" s="1"/>
  <c r="D350" i="33" s="1"/>
  <c r="AW315" i="33"/>
  <c r="D316" i="33"/>
  <c r="D317" i="33" s="1"/>
  <c r="D318" i="33" s="1"/>
  <c r="D283" i="33"/>
  <c r="AW282" i="33"/>
  <c r="AW251" i="33"/>
  <c r="D252" i="33"/>
  <c r="AW187" i="33"/>
  <c r="D219" i="33"/>
  <c r="D220" i="33" s="1"/>
  <c r="D221" i="33" s="1"/>
  <c r="D222" i="33" s="1"/>
  <c r="AW218" i="33"/>
  <c r="D188" i="33"/>
  <c r="AW155" i="33"/>
  <c r="D156" i="33"/>
  <c r="D157" i="33" s="1"/>
  <c r="D158" i="33" s="1"/>
  <c r="D827" i="48" l="1"/>
  <c r="AW826" i="48"/>
  <c r="D741" i="48"/>
  <c r="AW740" i="48"/>
  <c r="D663" i="48"/>
  <c r="AW662" i="48"/>
  <c r="AW508" i="48"/>
  <c r="D509" i="48"/>
  <c r="D585" i="48"/>
  <c r="AW584" i="48"/>
  <c r="D430" i="48"/>
  <c r="AW429" i="48"/>
  <c r="D350" i="48"/>
  <c r="AW349" i="48"/>
  <c r="D273" i="48"/>
  <c r="AW272" i="48"/>
  <c r="D194" i="48"/>
  <c r="AW193" i="48"/>
  <c r="D116" i="48"/>
  <c r="AW116" i="48" s="1"/>
  <c r="D39" i="48"/>
  <c r="AW38" i="48"/>
  <c r="AE166" i="48"/>
  <c r="AD174" i="48"/>
  <c r="AD165" i="48"/>
  <c r="AD167" i="48"/>
  <c r="W790" i="48"/>
  <c r="V789" i="48"/>
  <c r="V798" i="48"/>
  <c r="V791" i="48"/>
  <c r="AC322" i="48"/>
  <c r="AB323" i="48"/>
  <c r="AB330" i="48"/>
  <c r="AB321" i="48"/>
  <c r="W720" i="48"/>
  <c r="W713" i="48"/>
  <c r="W711" i="48"/>
  <c r="X712" i="48"/>
  <c r="AA408" i="48"/>
  <c r="AB400" i="48"/>
  <c r="AA401" i="48"/>
  <c r="AA399" i="48"/>
  <c r="Y564" i="48"/>
  <c r="Y555" i="48"/>
  <c r="Z556" i="48"/>
  <c r="Y557" i="48"/>
  <c r="AF88" i="48"/>
  <c r="AE89" i="48"/>
  <c r="AE96" i="48"/>
  <c r="AE87" i="48"/>
  <c r="AC252" i="48"/>
  <c r="AC245" i="48"/>
  <c r="AC243" i="48"/>
  <c r="AD244" i="48"/>
  <c r="Z486" i="48"/>
  <c r="AA478" i="48"/>
  <c r="Z477" i="48"/>
  <c r="Z479" i="48"/>
  <c r="V868" i="48"/>
  <c r="U876" i="48"/>
  <c r="U867" i="48"/>
  <c r="U869" i="48"/>
  <c r="Y634" i="48"/>
  <c r="X635" i="48"/>
  <c r="X633" i="48"/>
  <c r="X642" i="48"/>
  <c r="AH10" i="48"/>
  <c r="AG11" i="48"/>
  <c r="AG9" i="48"/>
  <c r="AG18" i="48"/>
  <c r="AE11" i="43"/>
  <c r="AE9" i="43"/>
  <c r="AE18" i="43"/>
  <c r="AF10" i="43"/>
  <c r="W330" i="43"/>
  <c r="W338" i="43" s="1"/>
  <c r="V331" i="43"/>
  <c r="V329" i="43"/>
  <c r="AE43" i="43"/>
  <c r="AE41" i="43"/>
  <c r="AF42" i="43"/>
  <c r="AF50" i="43" s="1"/>
  <c r="U363" i="43"/>
  <c r="U361" i="43"/>
  <c r="V362" i="43"/>
  <c r="V370" i="43" s="1"/>
  <c r="AB170" i="43"/>
  <c r="AB178" i="43" s="1"/>
  <c r="AA171" i="43"/>
  <c r="AA169" i="43"/>
  <c r="AD73" i="43"/>
  <c r="AE74" i="43"/>
  <c r="AE82" i="43" s="1"/>
  <c r="AD75" i="43"/>
  <c r="Y266" i="43"/>
  <c r="Y274" i="43" s="1"/>
  <c r="X265" i="43"/>
  <c r="X267" i="43"/>
  <c r="Y235" i="43"/>
  <c r="Z234" i="43"/>
  <c r="Z242" i="43" s="1"/>
  <c r="Y233" i="43"/>
  <c r="Z203" i="43"/>
  <c r="AA202" i="43"/>
  <c r="AA210" i="43" s="1"/>
  <c r="Z201" i="43"/>
  <c r="W297" i="43"/>
  <c r="X298" i="43"/>
  <c r="X306" i="43" s="1"/>
  <c r="W299" i="43"/>
  <c r="AC138" i="43"/>
  <c r="AC146" i="43" s="1"/>
  <c r="AB139" i="43"/>
  <c r="AB137" i="43"/>
  <c r="AC107" i="43"/>
  <c r="AC105" i="43"/>
  <c r="AD106" i="43"/>
  <c r="AD114" i="43" s="1"/>
  <c r="AW188" i="33"/>
  <c r="D189" i="33"/>
  <c r="D190" i="33" s="1"/>
  <c r="D380" i="33"/>
  <c r="D381" i="33" s="1"/>
  <c r="D382" i="33" s="1"/>
  <c r="AW379" i="33"/>
  <c r="AW348" i="33"/>
  <c r="AW316" i="33"/>
  <c r="D284" i="33"/>
  <c r="D285" i="33" s="1"/>
  <c r="D286" i="33" s="1"/>
  <c r="AW283" i="33"/>
  <c r="D253" i="33"/>
  <c r="D254" i="33" s="1"/>
  <c r="AW252" i="33"/>
  <c r="AW219" i="33"/>
  <c r="AW156" i="33"/>
  <c r="D828" i="48" l="1"/>
  <c r="AW827" i="48"/>
  <c r="D742" i="48"/>
  <c r="AW741" i="48"/>
  <c r="D664" i="48"/>
  <c r="AW663" i="48"/>
  <c r="D586" i="48"/>
  <c r="AW585" i="48"/>
  <c r="D510" i="48"/>
  <c r="AW509" i="48"/>
  <c r="D431" i="48"/>
  <c r="AW430" i="48"/>
  <c r="D351" i="48"/>
  <c r="AW350" i="48"/>
  <c r="D274" i="48"/>
  <c r="AW273" i="48"/>
  <c r="D195" i="48"/>
  <c r="AW194" i="48"/>
  <c r="D117" i="48"/>
  <c r="AW117" i="48" s="1"/>
  <c r="D40" i="48"/>
  <c r="AW39" i="48"/>
  <c r="AD245" i="48"/>
  <c r="AD243" i="48"/>
  <c r="AE244" i="48"/>
  <c r="AD252" i="48"/>
  <c r="X713" i="48"/>
  <c r="X711" i="48"/>
  <c r="Y712" i="48"/>
  <c r="X720" i="48"/>
  <c r="Z555" i="48"/>
  <c r="AA556" i="48"/>
  <c r="Z564" i="48"/>
  <c r="Z557" i="48"/>
  <c r="AI10" i="48"/>
  <c r="AH11" i="48"/>
  <c r="AH9" i="48"/>
  <c r="AH18" i="48"/>
  <c r="W868" i="48"/>
  <c r="V869" i="48"/>
  <c r="V867" i="48"/>
  <c r="V876" i="48"/>
  <c r="W791" i="48"/>
  <c r="W789" i="48"/>
  <c r="X790" i="48"/>
  <c r="W798" i="48"/>
  <c r="AC400" i="48"/>
  <c r="AB408" i="48"/>
  <c r="AB401" i="48"/>
  <c r="AB399" i="48"/>
  <c r="AB478" i="48"/>
  <c r="AA477" i="48"/>
  <c r="AA479" i="48"/>
  <c r="AA486" i="48"/>
  <c r="Y635" i="48"/>
  <c r="Y633" i="48"/>
  <c r="Y642" i="48"/>
  <c r="Z634" i="48"/>
  <c r="AF96" i="48"/>
  <c r="AG88" i="48"/>
  <c r="AF87" i="48"/>
  <c r="AF89" i="48"/>
  <c r="AC330" i="48"/>
  <c r="AD322" i="48"/>
  <c r="AC321" i="48"/>
  <c r="AC323" i="48"/>
  <c r="AE167" i="48"/>
  <c r="AE165" i="48"/>
  <c r="AE174" i="48"/>
  <c r="AF166" i="48"/>
  <c r="AG10" i="43"/>
  <c r="AF11" i="43"/>
  <c r="AF9" i="43"/>
  <c r="AF18" i="43"/>
  <c r="AE73" i="43"/>
  <c r="AF74" i="43"/>
  <c r="AF82" i="43" s="1"/>
  <c r="AE75" i="43"/>
  <c r="AF43" i="43"/>
  <c r="AF41" i="43"/>
  <c r="AG42" i="43"/>
  <c r="AG50" i="43" s="1"/>
  <c r="Z233" i="43"/>
  <c r="Z235" i="43"/>
  <c r="AA234" i="43"/>
  <c r="AA242" i="43" s="1"/>
  <c r="Y298" i="43"/>
  <c r="Y306" i="43" s="1"/>
  <c r="X297" i="43"/>
  <c r="X299" i="43"/>
  <c r="AB171" i="43"/>
  <c r="AB169" i="43"/>
  <c r="AC170" i="43"/>
  <c r="AC178" i="43" s="1"/>
  <c r="V363" i="43"/>
  <c r="V361" i="43"/>
  <c r="W362" i="43"/>
  <c r="W370" i="43" s="1"/>
  <c r="AB202" i="43"/>
  <c r="AB210" i="43" s="1"/>
  <c r="AA203" i="43"/>
  <c r="AA201" i="43"/>
  <c r="Z266" i="43"/>
  <c r="Z274" i="43" s="1"/>
  <c r="Y265" i="43"/>
  <c r="Y267" i="43"/>
  <c r="AD105" i="43"/>
  <c r="AE106" i="43"/>
  <c r="AE114" i="43" s="1"/>
  <c r="AD107" i="43"/>
  <c r="AD138" i="43"/>
  <c r="AD146" i="43" s="1"/>
  <c r="AC139" i="43"/>
  <c r="AC137" i="43"/>
  <c r="X330" i="43"/>
  <c r="X338" i="43" s="1"/>
  <c r="W331" i="43"/>
  <c r="W329" i="43"/>
  <c r="AW380" i="33"/>
  <c r="AW284" i="33"/>
  <c r="AW253" i="33"/>
  <c r="D829" i="48" l="1"/>
  <c r="AW828" i="48"/>
  <c r="D743" i="48"/>
  <c r="AW742" i="48"/>
  <c r="D665" i="48"/>
  <c r="AW664" i="48"/>
  <c r="D511" i="48"/>
  <c r="AW510" i="48"/>
  <c r="D587" i="48"/>
  <c r="AW586" i="48"/>
  <c r="D432" i="48"/>
  <c r="AW431" i="48"/>
  <c r="D352" i="48"/>
  <c r="AW351" i="48"/>
  <c r="D275" i="48"/>
  <c r="AW274" i="48"/>
  <c r="D196" i="48"/>
  <c r="AW195" i="48"/>
  <c r="D118" i="48"/>
  <c r="AW118" i="48" s="1"/>
  <c r="D41" i="48"/>
  <c r="AW40" i="48"/>
  <c r="AC478" i="48"/>
  <c r="AB477" i="48"/>
  <c r="AB479" i="48"/>
  <c r="AB486" i="48"/>
  <c r="AJ10" i="48"/>
  <c r="AI11" i="48"/>
  <c r="AI9" i="48"/>
  <c r="AI18" i="48"/>
  <c r="AE245" i="48"/>
  <c r="AF244" i="48"/>
  <c r="AE252" i="48"/>
  <c r="AE243" i="48"/>
  <c r="AB556" i="48"/>
  <c r="AA564" i="48"/>
  <c r="AA555" i="48"/>
  <c r="AA557" i="48"/>
  <c r="AG166" i="48"/>
  <c r="AF165" i="48"/>
  <c r="AF167" i="48"/>
  <c r="AF174" i="48"/>
  <c r="Y790" i="48"/>
  <c r="X798" i="48"/>
  <c r="X789" i="48"/>
  <c r="X791" i="48"/>
  <c r="Z712" i="48"/>
  <c r="Y711" i="48"/>
  <c r="Y713" i="48"/>
  <c r="Y720" i="48"/>
  <c r="AH88" i="48"/>
  <c r="AG96" i="48"/>
  <c r="AG87" i="48"/>
  <c r="AG89" i="48"/>
  <c r="AA634" i="48"/>
  <c r="Z642" i="48"/>
  <c r="Z635" i="48"/>
  <c r="Z633" i="48"/>
  <c r="AE322" i="48"/>
  <c r="AD330" i="48"/>
  <c r="AD321" i="48"/>
  <c r="AD323" i="48"/>
  <c r="AD400" i="48"/>
  <c r="AC401" i="48"/>
  <c r="AC399" i="48"/>
  <c r="AC408" i="48"/>
  <c r="X868" i="48"/>
  <c r="W869" i="48"/>
  <c r="W867" i="48"/>
  <c r="W876" i="48"/>
  <c r="AH10" i="43"/>
  <c r="AG18" i="43"/>
  <c r="AG11" i="43"/>
  <c r="AG9" i="43"/>
  <c r="X362" i="43"/>
  <c r="X370" i="43" s="1"/>
  <c r="W363" i="43"/>
  <c r="W361" i="43"/>
  <c r="AH42" i="43"/>
  <c r="AH50" i="43" s="1"/>
  <c r="AG41" i="43"/>
  <c r="AG43" i="43"/>
  <c r="AA266" i="43"/>
  <c r="AA274" i="43" s="1"/>
  <c r="Z265" i="43"/>
  <c r="Z267" i="43"/>
  <c r="Y330" i="43"/>
  <c r="Y338" i="43" s="1"/>
  <c r="X331" i="43"/>
  <c r="X329" i="43"/>
  <c r="AE138" i="43"/>
  <c r="AE146" i="43" s="1"/>
  <c r="AD139" i="43"/>
  <c r="AD137" i="43"/>
  <c r="Y299" i="43"/>
  <c r="Z298" i="43"/>
  <c r="Z306" i="43" s="1"/>
  <c r="Y297" i="43"/>
  <c r="AD170" i="43"/>
  <c r="AD178" i="43" s="1"/>
  <c r="AC171" i="43"/>
  <c r="AC169" i="43"/>
  <c r="AA233" i="43"/>
  <c r="AA235" i="43"/>
  <c r="AB234" i="43"/>
  <c r="AB242" i="43" s="1"/>
  <c r="AF106" i="43"/>
  <c r="AF114" i="43" s="1"/>
  <c r="AE107" i="43"/>
  <c r="AE105" i="43"/>
  <c r="AG74" i="43"/>
  <c r="AG82" i="43" s="1"/>
  <c r="AF75" i="43"/>
  <c r="AF73" i="43"/>
  <c r="AB203" i="43"/>
  <c r="AB201" i="43"/>
  <c r="AC202" i="43"/>
  <c r="AC210" i="43" s="1"/>
  <c r="AW124" i="33"/>
  <c r="D830" i="48" l="1"/>
  <c r="AW829" i="48"/>
  <c r="D744" i="48"/>
  <c r="AW743" i="48"/>
  <c r="D666" i="48"/>
  <c r="AW665" i="48"/>
  <c r="D588" i="48"/>
  <c r="AW587" i="48"/>
  <c r="AW511" i="48"/>
  <c r="D512" i="48"/>
  <c r="D433" i="48"/>
  <c r="AW432" i="48"/>
  <c r="D353" i="48"/>
  <c r="AW352" i="48"/>
  <c r="D276" i="48"/>
  <c r="AW275" i="48"/>
  <c r="D197" i="48"/>
  <c r="AW196" i="48"/>
  <c r="D119" i="48"/>
  <c r="AW119" i="48" s="1"/>
  <c r="D42" i="48"/>
  <c r="AW41" i="48"/>
  <c r="Y868" i="48"/>
  <c r="X869" i="48"/>
  <c r="X867" i="48"/>
  <c r="X876" i="48"/>
  <c r="AE330" i="48"/>
  <c r="AE323" i="48"/>
  <c r="AE321" i="48"/>
  <c r="AF322" i="48"/>
  <c r="AH96" i="48"/>
  <c r="AH89" i="48"/>
  <c r="AH87" i="48"/>
  <c r="AI88" i="48"/>
  <c r="Y798" i="48"/>
  <c r="Y791" i="48"/>
  <c r="Y789" i="48"/>
  <c r="Z790" i="48"/>
  <c r="AC556" i="48"/>
  <c r="AB564" i="48"/>
  <c r="AB557" i="48"/>
  <c r="AB555" i="48"/>
  <c r="AJ11" i="48"/>
  <c r="AJ9" i="48"/>
  <c r="AJ18" i="48"/>
  <c r="AK10" i="48"/>
  <c r="AG244" i="48"/>
  <c r="AF252" i="48"/>
  <c r="AF243" i="48"/>
  <c r="AF245" i="48"/>
  <c r="AE400" i="48"/>
  <c r="AD401" i="48"/>
  <c r="AD399" i="48"/>
  <c r="AD408" i="48"/>
  <c r="AA635" i="48"/>
  <c r="AA633" i="48"/>
  <c r="AA642" i="48"/>
  <c r="AB634" i="48"/>
  <c r="AA712" i="48"/>
  <c r="Z711" i="48"/>
  <c r="Z713" i="48"/>
  <c r="Z720" i="48"/>
  <c r="AG174" i="48"/>
  <c r="AG167" i="48"/>
  <c r="AH166" i="48"/>
  <c r="AG165" i="48"/>
  <c r="AD478" i="48"/>
  <c r="AC486" i="48"/>
  <c r="AC479" i="48"/>
  <c r="AC477" i="48"/>
  <c r="AH9" i="43"/>
  <c r="AI10" i="43"/>
  <c r="AH18" i="43"/>
  <c r="AH11" i="43"/>
  <c r="Y331" i="43"/>
  <c r="Y329" i="43"/>
  <c r="Z330" i="43"/>
  <c r="Z338" i="43" s="1"/>
  <c r="AC234" i="43"/>
  <c r="AC242" i="43" s="1"/>
  <c r="AB233" i="43"/>
  <c r="AB235" i="43"/>
  <c r="AA298" i="43"/>
  <c r="AA306" i="43" s="1"/>
  <c r="Z297" i="43"/>
  <c r="Z299" i="43"/>
  <c r="AI42" i="43"/>
  <c r="AI50" i="43" s="1"/>
  <c r="AH43" i="43"/>
  <c r="AH41" i="43"/>
  <c r="AD202" i="43"/>
  <c r="AD210" i="43" s="1"/>
  <c r="AC201" i="43"/>
  <c r="AC203" i="43"/>
  <c r="AG106" i="43"/>
  <c r="AG114" i="43" s="1"/>
  <c r="AF107" i="43"/>
  <c r="AF105" i="43"/>
  <c r="AE170" i="43"/>
  <c r="AE178" i="43" s="1"/>
  <c r="AD171" i="43"/>
  <c r="AD169" i="43"/>
  <c r="AH74" i="43"/>
  <c r="AH82" i="43" s="1"/>
  <c r="AG75" i="43"/>
  <c r="AG73" i="43"/>
  <c r="AF138" i="43"/>
  <c r="AF146" i="43" s="1"/>
  <c r="AE139" i="43"/>
  <c r="AE137" i="43"/>
  <c r="AB266" i="43"/>
  <c r="AB274" i="43" s="1"/>
  <c r="AA267" i="43"/>
  <c r="AA265" i="43"/>
  <c r="Y362" i="43"/>
  <c r="Y370" i="43" s="1"/>
  <c r="X363" i="43"/>
  <c r="X361" i="43"/>
  <c r="AW189" i="33"/>
  <c r="AW125" i="33"/>
  <c r="AW126" i="33"/>
  <c r="D831" i="48" l="1"/>
  <c r="AW830" i="48"/>
  <c r="D745" i="48"/>
  <c r="AW744" i="48"/>
  <c r="D667" i="48"/>
  <c r="AW666" i="48"/>
  <c r="D513" i="48"/>
  <c r="AW512" i="48"/>
  <c r="D589" i="48"/>
  <c r="AW588" i="48"/>
  <c r="D434" i="48"/>
  <c r="AW433" i="48"/>
  <c r="D354" i="48"/>
  <c r="AW353" i="48"/>
  <c r="D277" i="48"/>
  <c r="AW276" i="48"/>
  <c r="D198" i="48"/>
  <c r="AW197" i="48"/>
  <c r="D120" i="48"/>
  <c r="AW120" i="48" s="1"/>
  <c r="D43" i="48"/>
  <c r="AW42" i="48"/>
  <c r="AD479" i="48"/>
  <c r="AD477" i="48"/>
  <c r="AD486" i="48"/>
  <c r="AE478" i="48"/>
  <c r="AB712" i="48"/>
  <c r="AA720" i="48"/>
  <c r="AA711" i="48"/>
  <c r="AA713" i="48"/>
  <c r="AE401" i="48"/>
  <c r="AE399" i="48"/>
  <c r="AE408" i="48"/>
  <c r="AF400" i="48"/>
  <c r="AI96" i="48"/>
  <c r="AI89" i="48"/>
  <c r="AI87" i="48"/>
  <c r="AJ88" i="48"/>
  <c r="AH167" i="48"/>
  <c r="AI166" i="48"/>
  <c r="AH174" i="48"/>
  <c r="AH165" i="48"/>
  <c r="AK18" i="48"/>
  <c r="AK11" i="48"/>
  <c r="AK9" i="48"/>
  <c r="AL10" i="48"/>
  <c r="Z798" i="48"/>
  <c r="Z791" i="48"/>
  <c r="Z789" i="48"/>
  <c r="AA790" i="48"/>
  <c r="AF330" i="48"/>
  <c r="AF323" i="48"/>
  <c r="AF321" i="48"/>
  <c r="AG322" i="48"/>
  <c r="AB635" i="48"/>
  <c r="AC634" i="48"/>
  <c r="AB633" i="48"/>
  <c r="AB642" i="48"/>
  <c r="AG245" i="48"/>
  <c r="AG243" i="48"/>
  <c r="AH244" i="48"/>
  <c r="AG252" i="48"/>
  <c r="AC564" i="48"/>
  <c r="AC557" i="48"/>
  <c r="AD556" i="48"/>
  <c r="AC555" i="48"/>
  <c r="Z868" i="48"/>
  <c r="Y869" i="48"/>
  <c r="Y867" i="48"/>
  <c r="Y876" i="48"/>
  <c r="AI18" i="43"/>
  <c r="AI9" i="43"/>
  <c r="AJ10" i="43"/>
  <c r="AI11" i="43"/>
  <c r="AH106" i="43"/>
  <c r="AH114" i="43" s="1"/>
  <c r="AG107" i="43"/>
  <c r="AG105" i="43"/>
  <c r="AJ42" i="43"/>
  <c r="AJ50" i="43" s="1"/>
  <c r="AI43" i="43"/>
  <c r="AI41" i="43"/>
  <c r="Z362" i="43"/>
  <c r="Z370" i="43" s="1"/>
  <c r="Y363" i="43"/>
  <c r="Y361" i="43"/>
  <c r="AF139" i="43"/>
  <c r="AF137" i="43"/>
  <c r="AG138" i="43"/>
  <c r="AG146" i="43" s="1"/>
  <c r="AH75" i="43"/>
  <c r="AH73" i="43"/>
  <c r="AI74" i="43"/>
  <c r="AI82" i="43" s="1"/>
  <c r="AD234" i="43"/>
  <c r="AD242" i="43" s="1"/>
  <c r="AC235" i="43"/>
  <c r="AC233" i="43"/>
  <c r="AA330" i="43"/>
  <c r="AA338" i="43" s="1"/>
  <c r="Z331" i="43"/>
  <c r="Z329" i="43"/>
  <c r="AF170" i="43"/>
  <c r="AF178" i="43" s="1"/>
  <c r="AE171" i="43"/>
  <c r="AE169" i="43"/>
  <c r="AC266" i="43"/>
  <c r="AC274" i="43" s="1"/>
  <c r="AB267" i="43"/>
  <c r="AB265" i="43"/>
  <c r="AD201" i="43"/>
  <c r="AD203" i="43"/>
  <c r="AE202" i="43"/>
  <c r="AE210" i="43" s="1"/>
  <c r="AA299" i="43"/>
  <c r="AA297" i="43"/>
  <c r="AB298" i="43"/>
  <c r="AB306" i="43" s="1"/>
  <c r="K27" i="34"/>
  <c r="AW350" i="33"/>
  <c r="AW349" i="33"/>
  <c r="AW318" i="33"/>
  <c r="AW317" i="33"/>
  <c r="AW254" i="33"/>
  <c r="AW220" i="33"/>
  <c r="AW190" i="33"/>
  <c r="AW158" i="33"/>
  <c r="AW157" i="33"/>
  <c r="D832" i="48" l="1"/>
  <c r="AW831" i="48"/>
  <c r="D746" i="48"/>
  <c r="AW745" i="48"/>
  <c r="D668" i="48"/>
  <c r="AW667" i="48"/>
  <c r="D590" i="48"/>
  <c r="AW589" i="48"/>
  <c r="AW513" i="48"/>
  <c r="D514" i="48"/>
  <c r="D435" i="48"/>
  <c r="AW434" i="48"/>
  <c r="D355" i="48"/>
  <c r="AW354" i="48"/>
  <c r="D278" i="48"/>
  <c r="AW277" i="48"/>
  <c r="D199" i="48"/>
  <c r="AW198" i="48"/>
  <c r="D121" i="48"/>
  <c r="AW121" i="48" s="1"/>
  <c r="D44" i="48"/>
  <c r="AW43" i="48"/>
  <c r="Z869" i="48"/>
  <c r="Z867" i="48"/>
  <c r="Z876" i="48"/>
  <c r="AA868" i="48"/>
  <c r="AB713" i="48"/>
  <c r="AB711" i="48"/>
  <c r="AC712" i="48"/>
  <c r="AB720" i="48"/>
  <c r="AF408" i="48"/>
  <c r="AF401" i="48"/>
  <c r="AG400" i="48"/>
  <c r="AF399" i="48"/>
  <c r="AE479" i="48"/>
  <c r="AE477" i="48"/>
  <c r="AE486" i="48"/>
  <c r="AF478" i="48"/>
  <c r="AG330" i="48"/>
  <c r="AG323" i="48"/>
  <c r="AG321" i="48"/>
  <c r="AH322" i="48"/>
  <c r="AI244" i="48"/>
  <c r="AH252" i="48"/>
  <c r="AH243" i="48"/>
  <c r="AH245" i="48"/>
  <c r="AA798" i="48"/>
  <c r="AA791" i="48"/>
  <c r="AA789" i="48"/>
  <c r="AB790" i="48"/>
  <c r="AE556" i="48"/>
  <c r="AD564" i="48"/>
  <c r="AD557" i="48"/>
  <c r="AD555" i="48"/>
  <c r="AC642" i="48"/>
  <c r="AC635" i="48"/>
  <c r="AD634" i="48"/>
  <c r="AC633" i="48"/>
  <c r="AI174" i="48"/>
  <c r="AI167" i="48"/>
  <c r="AJ166" i="48"/>
  <c r="AI165" i="48"/>
  <c r="AL18" i="48"/>
  <c r="AL11" i="48"/>
  <c r="AL9" i="48"/>
  <c r="AM10" i="48"/>
  <c r="AJ96" i="48"/>
  <c r="AJ89" i="48"/>
  <c r="AJ87" i="48"/>
  <c r="AK88" i="48"/>
  <c r="AJ9" i="43"/>
  <c r="AJ18" i="43"/>
  <c r="AK10" i="43"/>
  <c r="AJ11" i="43"/>
  <c r="AG137" i="43"/>
  <c r="AH138" i="43"/>
  <c r="AH146" i="43" s="1"/>
  <c r="AG139" i="43"/>
  <c r="AD266" i="43"/>
  <c r="AD274" i="43" s="1"/>
  <c r="AC267" i="43"/>
  <c r="AC265" i="43"/>
  <c r="AE234" i="43"/>
  <c r="AE242" i="43" s="1"/>
  <c r="AD235" i="43"/>
  <c r="AD233" i="43"/>
  <c r="AJ43" i="43"/>
  <c r="AJ41" i="43"/>
  <c r="AK42" i="43"/>
  <c r="AK50" i="43" s="1"/>
  <c r="AB299" i="43"/>
  <c r="AB297" i="43"/>
  <c r="AC298" i="43"/>
  <c r="AC306" i="43" s="1"/>
  <c r="AE203" i="43"/>
  <c r="AE201" i="43"/>
  <c r="AF202" i="43"/>
  <c r="AF210" i="43" s="1"/>
  <c r="AI75" i="43"/>
  <c r="AI73" i="43"/>
  <c r="AJ74" i="43"/>
  <c r="AJ82" i="43" s="1"/>
  <c r="AA329" i="43"/>
  <c r="AA331" i="43"/>
  <c r="AB330" i="43"/>
  <c r="AB338" i="43" s="1"/>
  <c r="AG170" i="43"/>
  <c r="AG178" i="43" s="1"/>
  <c r="AF171" i="43"/>
  <c r="AF169" i="43"/>
  <c r="Z363" i="43"/>
  <c r="Z361" i="43"/>
  <c r="AA362" i="43"/>
  <c r="AA370" i="43" s="1"/>
  <c r="AI106" i="43"/>
  <c r="AI114" i="43" s="1"/>
  <c r="AH107" i="43"/>
  <c r="AH105" i="43"/>
  <c r="AW382" i="33"/>
  <c r="AW381" i="33"/>
  <c r="AW286" i="33"/>
  <c r="AW285" i="33"/>
  <c r="AW222" i="33"/>
  <c r="AW221" i="33"/>
  <c r="D833" i="48" l="1"/>
  <c r="AW832" i="48"/>
  <c r="D747" i="48"/>
  <c r="AW746" i="48"/>
  <c r="D669" i="48"/>
  <c r="AW668" i="48"/>
  <c r="AW514" i="48"/>
  <c r="D515" i="48"/>
  <c r="D591" i="48"/>
  <c r="AW590" i="48"/>
  <c r="D436" i="48"/>
  <c r="AW435" i="48"/>
  <c r="D356" i="48"/>
  <c r="AW355" i="48"/>
  <c r="D279" i="48"/>
  <c r="AW278" i="48"/>
  <c r="D200" i="48"/>
  <c r="AW199" i="48"/>
  <c r="D122" i="48"/>
  <c r="AW122" i="48" s="1"/>
  <c r="D45" i="48"/>
  <c r="AW44" i="48"/>
  <c r="AE557" i="48"/>
  <c r="AE555" i="48"/>
  <c r="AE564" i="48"/>
  <c r="AF556" i="48"/>
  <c r="AI252" i="48"/>
  <c r="AI245" i="48"/>
  <c r="AI243" i="48"/>
  <c r="AJ244" i="48"/>
  <c r="AJ167" i="48"/>
  <c r="AK166" i="48"/>
  <c r="AJ165" i="48"/>
  <c r="AJ174" i="48"/>
  <c r="AB791" i="48"/>
  <c r="AC790" i="48"/>
  <c r="AB798" i="48"/>
  <c r="AB789" i="48"/>
  <c r="AI322" i="48"/>
  <c r="AH330" i="48"/>
  <c r="AH323" i="48"/>
  <c r="AH321" i="48"/>
  <c r="AA876" i="48"/>
  <c r="AA869" i="48"/>
  <c r="AA867" i="48"/>
  <c r="AB868" i="48"/>
  <c r="AC720" i="48"/>
  <c r="AC713" i="48"/>
  <c r="AC711" i="48"/>
  <c r="AD712" i="48"/>
  <c r="AG408" i="48"/>
  <c r="AG401" i="48"/>
  <c r="AG399" i="48"/>
  <c r="AH400" i="48"/>
  <c r="AL88" i="48"/>
  <c r="AK96" i="48"/>
  <c r="AK89" i="48"/>
  <c r="AK87" i="48"/>
  <c r="AF486" i="48"/>
  <c r="AF479" i="48"/>
  <c r="AG478" i="48"/>
  <c r="AF477" i="48"/>
  <c r="AN10" i="48"/>
  <c r="AM11" i="48"/>
  <c r="AM9" i="48"/>
  <c r="AM18" i="48"/>
  <c r="AE634" i="48"/>
  <c r="AD633" i="48"/>
  <c r="AD635" i="48"/>
  <c r="AD642" i="48"/>
  <c r="AL10" i="43"/>
  <c r="AK9" i="43"/>
  <c r="AK18" i="43"/>
  <c r="AK11" i="43"/>
  <c r="AC299" i="43"/>
  <c r="AC297" i="43"/>
  <c r="AD298" i="43"/>
  <c r="AD306" i="43" s="1"/>
  <c r="AJ106" i="43"/>
  <c r="AJ114" i="43" s="1"/>
  <c r="AI107" i="43"/>
  <c r="AI105" i="43"/>
  <c r="AH170" i="43"/>
  <c r="AH178" i="43" s="1"/>
  <c r="AG171" i="43"/>
  <c r="AG169" i="43"/>
  <c r="AF234" i="43"/>
  <c r="AF242" i="43" s="1"/>
  <c r="AE235" i="43"/>
  <c r="AE233" i="43"/>
  <c r="AE266" i="43"/>
  <c r="AE274" i="43" s="1"/>
  <c r="AD267" i="43"/>
  <c r="AD265" i="43"/>
  <c r="AJ73" i="43"/>
  <c r="AJ75" i="43"/>
  <c r="AK74" i="43"/>
  <c r="AK82" i="43" s="1"/>
  <c r="AA363" i="43"/>
  <c r="AA361" i="43"/>
  <c r="AB362" i="43"/>
  <c r="AB370" i="43" s="1"/>
  <c r="AC330" i="43"/>
  <c r="AC338" i="43" s="1"/>
  <c r="AB331" i="43"/>
  <c r="AB329" i="43"/>
  <c r="AF201" i="43"/>
  <c r="AF203" i="43"/>
  <c r="AG202" i="43"/>
  <c r="AG210" i="43" s="1"/>
  <c r="AL42" i="43"/>
  <c r="AL50" i="43" s="1"/>
  <c r="AK43" i="43"/>
  <c r="AK41" i="43"/>
  <c r="AI138" i="43"/>
  <c r="AI146" i="43" s="1"/>
  <c r="AH139" i="43"/>
  <c r="AH137" i="43"/>
  <c r="CD58" i="33"/>
  <c r="CD57" i="33"/>
  <c r="CD62" i="33"/>
  <c r="CD61" i="33"/>
  <c r="CD60" i="33"/>
  <c r="BY59" i="33"/>
  <c r="BY58" i="33"/>
  <c r="BT58" i="33"/>
  <c r="BT57" i="33"/>
  <c r="BO59" i="33"/>
  <c r="BO58" i="33"/>
  <c r="BJ60" i="33"/>
  <c r="BJ59" i="33"/>
  <c r="BJ58" i="33"/>
  <c r="BJ57" i="33"/>
  <c r="BE59" i="33"/>
  <c r="BE58" i="33"/>
  <c r="BY62" i="33"/>
  <c r="BT62" i="33"/>
  <c r="BO62" i="33"/>
  <c r="BJ62" i="33"/>
  <c r="BE62" i="33"/>
  <c r="AY62" i="33"/>
  <c r="BY61" i="33"/>
  <c r="BT61" i="33"/>
  <c r="BO61" i="33"/>
  <c r="BJ61" i="33"/>
  <c r="BE61" i="33"/>
  <c r="AY61" i="33"/>
  <c r="BY60" i="33"/>
  <c r="BT60" i="33"/>
  <c r="BO60" i="33"/>
  <c r="BE60" i="33"/>
  <c r="AY60" i="33"/>
  <c r="BT59" i="33"/>
  <c r="AY59" i="33"/>
  <c r="AY58" i="33"/>
  <c r="AY57" i="33"/>
  <c r="AY56" i="33"/>
  <c r="AY55" i="33"/>
  <c r="AY54" i="33"/>
  <c r="AY53" i="33"/>
  <c r="AY52" i="33"/>
  <c r="AY51" i="33"/>
  <c r="AW51" i="33"/>
  <c r="AY94" i="33"/>
  <c r="AY93" i="33"/>
  <c r="AY92" i="33"/>
  <c r="AY91" i="33"/>
  <c r="AY90" i="33"/>
  <c r="AY89" i="33"/>
  <c r="AY88" i="33"/>
  <c r="AY87" i="33"/>
  <c r="AY86" i="33"/>
  <c r="AY85" i="33"/>
  <c r="AY84" i="33"/>
  <c r="D84" i="33"/>
  <c r="D85" i="33" s="1"/>
  <c r="D86" i="33" s="1"/>
  <c r="AY83" i="33"/>
  <c r="AW83" i="33"/>
  <c r="D52" i="33"/>
  <c r="D53" i="33" s="1"/>
  <c r="AW53" i="33" s="1"/>
  <c r="CV32" i="33"/>
  <c r="C16" i="34" s="1" a="1"/>
  <c r="C16" i="34" s="1"/>
  <c r="D834" i="48" l="1"/>
  <c r="AW833" i="48"/>
  <c r="D748" i="48"/>
  <c r="AW747" i="48"/>
  <c r="D670" i="48"/>
  <c r="AW669" i="48"/>
  <c r="D592" i="48"/>
  <c r="AW591" i="48"/>
  <c r="AW515" i="48"/>
  <c r="D516" i="48"/>
  <c r="D437" i="48"/>
  <c r="AW436" i="48"/>
  <c r="D357" i="48"/>
  <c r="AW356" i="48"/>
  <c r="D280" i="48"/>
  <c r="AW279" i="48"/>
  <c r="D201" i="48"/>
  <c r="AW200" i="48"/>
  <c r="D123" i="48"/>
  <c r="AW123" i="48" s="1"/>
  <c r="D46" i="48"/>
  <c r="AW45" i="48"/>
  <c r="AJ243" i="48"/>
  <c r="AJ245" i="48"/>
  <c r="AK244" i="48"/>
  <c r="AJ252" i="48"/>
  <c r="AF634" i="48"/>
  <c r="AE635" i="48"/>
  <c r="AE633" i="48"/>
  <c r="AE642" i="48"/>
  <c r="AH408" i="48"/>
  <c r="AH401" i="48"/>
  <c r="AH399" i="48"/>
  <c r="AI400" i="48"/>
  <c r="AH478" i="48"/>
  <c r="AG479" i="48"/>
  <c r="AG486" i="48"/>
  <c r="AG477" i="48"/>
  <c r="AF557" i="48"/>
  <c r="AF555" i="48"/>
  <c r="AF564" i="48"/>
  <c r="AG556" i="48"/>
  <c r="AB876" i="48"/>
  <c r="AB869" i="48"/>
  <c r="AB867" i="48"/>
  <c r="AC868" i="48"/>
  <c r="AC789" i="48"/>
  <c r="AD790" i="48"/>
  <c r="AC798" i="48"/>
  <c r="AC791" i="48"/>
  <c r="AD720" i="48"/>
  <c r="AD713" i="48"/>
  <c r="AD711" i="48"/>
  <c r="AE712" i="48"/>
  <c r="AK167" i="48"/>
  <c r="AL166" i="48"/>
  <c r="AK165" i="48"/>
  <c r="AK174" i="48"/>
  <c r="AO10" i="48"/>
  <c r="AN11" i="48"/>
  <c r="AN9" i="48"/>
  <c r="AN18" i="48"/>
  <c r="AL89" i="48"/>
  <c r="AL87" i="48"/>
  <c r="AL96" i="48"/>
  <c r="AM88" i="48"/>
  <c r="AI323" i="48"/>
  <c r="AI321" i="48"/>
  <c r="AJ322" i="48"/>
  <c r="AI330" i="48"/>
  <c r="AL9" i="43"/>
  <c r="AL11" i="43"/>
  <c r="AL18" i="43"/>
  <c r="AM10" i="43"/>
  <c r="AK75" i="43"/>
  <c r="AL74" i="43"/>
  <c r="AL82" i="43" s="1"/>
  <c r="AK73" i="43"/>
  <c r="AD330" i="43"/>
  <c r="AD338" i="43" s="1"/>
  <c r="AC331" i="43"/>
  <c r="AC329" i="43"/>
  <c r="AL43" i="43"/>
  <c r="AL41" i="43"/>
  <c r="AM42" i="43"/>
  <c r="AM50" i="43" s="1"/>
  <c r="AF235" i="43"/>
  <c r="AF233" i="43"/>
  <c r="AG234" i="43"/>
  <c r="AG242" i="43" s="1"/>
  <c r="AK106" i="43"/>
  <c r="AK114" i="43" s="1"/>
  <c r="AJ107" i="43"/>
  <c r="AJ105" i="43"/>
  <c r="AG201" i="43"/>
  <c r="AG203" i="43"/>
  <c r="AH202" i="43"/>
  <c r="AH210" i="43" s="1"/>
  <c r="AC362" i="43"/>
  <c r="AC370" i="43" s="1"/>
  <c r="AB363" i="43"/>
  <c r="AB361" i="43"/>
  <c r="AD299" i="43"/>
  <c r="AD297" i="43"/>
  <c r="AE298" i="43"/>
  <c r="AE306" i="43" s="1"/>
  <c r="AJ138" i="43"/>
  <c r="AJ146" i="43" s="1"/>
  <c r="AI139" i="43"/>
  <c r="AI137" i="43"/>
  <c r="AE267" i="43"/>
  <c r="AE265" i="43"/>
  <c r="AF266" i="43"/>
  <c r="AF274" i="43" s="1"/>
  <c r="AH171" i="43"/>
  <c r="AH169" i="43"/>
  <c r="AI170" i="43"/>
  <c r="AI178" i="43" s="1"/>
  <c r="H16" i="34"/>
  <c r="K16" i="34"/>
  <c r="BC8" i="33"/>
  <c r="AW85" i="33"/>
  <c r="AW52" i="33"/>
  <c r="BO57" i="33"/>
  <c r="BY57" i="33"/>
  <c r="BE57" i="33"/>
  <c r="CD59" i="33"/>
  <c r="CI61" i="33"/>
  <c r="CP62" i="33"/>
  <c r="CP61" i="33"/>
  <c r="CI60" i="33"/>
  <c r="CP60" i="33"/>
  <c r="CP59" i="33"/>
  <c r="CP58" i="33"/>
  <c r="CI58" i="33"/>
  <c r="CI59" i="33"/>
  <c r="CI62" i="33"/>
  <c r="D87" i="33"/>
  <c r="AW86" i="33"/>
  <c r="AW84" i="33"/>
  <c r="P40" i="33"/>
  <c r="CV64" i="33" s="1"/>
  <c r="C17" i="34" s="1" a="1"/>
  <c r="C17" i="34" s="1"/>
  <c r="D54" i="33"/>
  <c r="AW54" i="33" s="1"/>
  <c r="D835" i="48" l="1"/>
  <c r="AW834" i="48"/>
  <c r="D749" i="48"/>
  <c r="AW748" i="48"/>
  <c r="D671" i="48"/>
  <c r="AW670" i="48"/>
  <c r="AW516" i="48"/>
  <c r="D517" i="48"/>
  <c r="D593" i="48"/>
  <c r="AW592" i="48"/>
  <c r="D438" i="48"/>
  <c r="AW437" i="48"/>
  <c r="D358" i="48"/>
  <c r="AW357" i="48"/>
  <c r="D281" i="48"/>
  <c r="AW280" i="48"/>
  <c r="D202" i="48"/>
  <c r="AW201" i="48"/>
  <c r="D124" i="48"/>
  <c r="AW124" i="48" s="1"/>
  <c r="D47" i="48"/>
  <c r="AW46" i="48"/>
  <c r="AP10" i="48"/>
  <c r="AO11" i="48"/>
  <c r="AO9" i="48"/>
  <c r="AO18" i="48"/>
  <c r="AH486" i="48"/>
  <c r="AH479" i="48"/>
  <c r="AI478" i="48"/>
  <c r="AH477" i="48"/>
  <c r="AG634" i="48"/>
  <c r="AF635" i="48"/>
  <c r="AF633" i="48"/>
  <c r="AF642" i="48"/>
  <c r="AM89" i="48"/>
  <c r="AM87" i="48"/>
  <c r="AN88" i="48"/>
  <c r="AM96" i="48"/>
  <c r="AG564" i="48"/>
  <c r="AG557" i="48"/>
  <c r="AG555" i="48"/>
  <c r="AH556" i="48"/>
  <c r="AI408" i="48"/>
  <c r="AI401" i="48"/>
  <c r="AI399" i="48"/>
  <c r="AJ400" i="48"/>
  <c r="AK252" i="48"/>
  <c r="AK243" i="48"/>
  <c r="AK245" i="48"/>
  <c r="AL244" i="48"/>
  <c r="AE720" i="48"/>
  <c r="AE713" i="48"/>
  <c r="AE711" i="48"/>
  <c r="AF712" i="48"/>
  <c r="AJ323" i="48"/>
  <c r="AJ321" i="48"/>
  <c r="AK322" i="48"/>
  <c r="AJ330" i="48"/>
  <c r="AD868" i="48"/>
  <c r="AC869" i="48"/>
  <c r="AC867" i="48"/>
  <c r="AC876" i="48"/>
  <c r="AM166" i="48"/>
  <c r="AL165" i="48"/>
  <c r="AL174" i="48"/>
  <c r="AL167" i="48"/>
  <c r="AE790" i="48"/>
  <c r="AD789" i="48"/>
  <c r="AD798" i="48"/>
  <c r="AD791" i="48"/>
  <c r="AM9" i="43"/>
  <c r="AM11" i="43"/>
  <c r="AM18" i="43"/>
  <c r="AN10" i="43"/>
  <c r="AJ170" i="43"/>
  <c r="AJ178" i="43" s="1"/>
  <c r="AI171" i="43"/>
  <c r="AI169" i="43"/>
  <c r="AE330" i="43"/>
  <c r="AE338" i="43" s="1"/>
  <c r="AD331" i="43"/>
  <c r="AD329" i="43"/>
  <c r="AK138" i="43"/>
  <c r="AK146" i="43" s="1"/>
  <c r="AJ139" i="43"/>
  <c r="AJ137" i="43"/>
  <c r="AF267" i="43"/>
  <c r="AG266" i="43"/>
  <c r="AG274" i="43" s="1"/>
  <c r="AF265" i="43"/>
  <c r="AE299" i="43"/>
  <c r="AE297" i="43"/>
  <c r="AF298" i="43"/>
  <c r="AF306" i="43" s="1"/>
  <c r="AH201" i="43"/>
  <c r="AH203" i="43"/>
  <c r="AI202" i="43"/>
  <c r="AI210" i="43" s="1"/>
  <c r="AM43" i="43"/>
  <c r="AM41" i="43"/>
  <c r="AN42" i="43"/>
  <c r="AN50" i="43" s="1"/>
  <c r="AD362" i="43"/>
  <c r="AD370" i="43" s="1"/>
  <c r="AC363" i="43"/>
  <c r="AC361" i="43"/>
  <c r="AL75" i="43"/>
  <c r="AL73" i="43"/>
  <c r="AM74" i="43"/>
  <c r="AM82" i="43" s="1"/>
  <c r="AG235" i="43"/>
  <c r="AH234" i="43"/>
  <c r="AH242" i="43" s="1"/>
  <c r="AG233" i="43"/>
  <c r="AK107" i="43"/>
  <c r="AK105" i="43"/>
  <c r="AL106" i="43"/>
  <c r="AL114" i="43" s="1"/>
  <c r="H17" i="34"/>
  <c r="K17" i="34"/>
  <c r="D16" i="34"/>
  <c r="P72" i="33"/>
  <c r="BC40" i="33"/>
  <c r="CP57" i="33"/>
  <c r="CI57" i="33"/>
  <c r="D88" i="33"/>
  <c r="AW87" i="33"/>
  <c r="P42" i="33"/>
  <c r="Q42" i="33" s="1"/>
  <c r="R42" i="33" s="1"/>
  <c r="D55" i="33"/>
  <c r="AW55" i="33" s="1"/>
  <c r="D836" i="48" l="1"/>
  <c r="AW835" i="48"/>
  <c r="D750" i="48"/>
  <c r="AW749" i="48"/>
  <c r="D672" i="48"/>
  <c r="AW671" i="48"/>
  <c r="D594" i="48"/>
  <c r="AW593" i="48"/>
  <c r="AW517" i="48"/>
  <c r="D518" i="48"/>
  <c r="D439" i="48"/>
  <c r="AW438" i="48"/>
  <c r="D359" i="48"/>
  <c r="AW358" i="48"/>
  <c r="D282" i="48"/>
  <c r="AW281" i="48"/>
  <c r="D203" i="48"/>
  <c r="AW202" i="48"/>
  <c r="D125" i="48"/>
  <c r="AW125" i="48" s="1"/>
  <c r="D48" i="48"/>
  <c r="AW47" i="48"/>
  <c r="AF720" i="48"/>
  <c r="AF713" i="48"/>
  <c r="AF711" i="48"/>
  <c r="AG712" i="48"/>
  <c r="AN96" i="48"/>
  <c r="AO88" i="48"/>
  <c r="AN87" i="48"/>
  <c r="AN89" i="48"/>
  <c r="AE791" i="48"/>
  <c r="AE789" i="48"/>
  <c r="AF790" i="48"/>
  <c r="AE798" i="48"/>
  <c r="AE868" i="48"/>
  <c r="AD869" i="48"/>
  <c r="AD867" i="48"/>
  <c r="AD876" i="48"/>
  <c r="AI479" i="48"/>
  <c r="AI486" i="48"/>
  <c r="AJ478" i="48"/>
  <c r="AI477" i="48"/>
  <c r="AL252" i="48"/>
  <c r="AL245" i="48"/>
  <c r="AL243" i="48"/>
  <c r="AM244" i="48"/>
  <c r="AH555" i="48"/>
  <c r="AI556" i="48"/>
  <c r="AH564" i="48"/>
  <c r="AH557" i="48"/>
  <c r="AK330" i="48"/>
  <c r="AL322" i="48"/>
  <c r="AK321" i="48"/>
  <c r="AK323" i="48"/>
  <c r="AK400" i="48"/>
  <c r="AJ408" i="48"/>
  <c r="AJ399" i="48"/>
  <c r="AJ401" i="48"/>
  <c r="AM167" i="48"/>
  <c r="AM165" i="48"/>
  <c r="AM174" i="48"/>
  <c r="AN166" i="48"/>
  <c r="AG635" i="48"/>
  <c r="AG633" i="48"/>
  <c r="AG642" i="48"/>
  <c r="AH634" i="48"/>
  <c r="AQ10" i="48"/>
  <c r="AP11" i="48"/>
  <c r="AP9" i="48"/>
  <c r="AP18" i="48"/>
  <c r="AN11" i="43"/>
  <c r="AN18" i="43"/>
  <c r="AO10" i="43"/>
  <c r="AN9" i="43"/>
  <c r="AM75" i="43"/>
  <c r="AM73" i="43"/>
  <c r="AN74" i="43"/>
  <c r="AN82" i="43" s="1"/>
  <c r="AG267" i="43"/>
  <c r="AH266" i="43"/>
  <c r="AH274" i="43" s="1"/>
  <c r="AG265" i="43"/>
  <c r="AF330" i="43"/>
  <c r="AF338" i="43" s="1"/>
  <c r="AE331" i="43"/>
  <c r="AE329" i="43"/>
  <c r="AN43" i="43"/>
  <c r="AN41" i="43"/>
  <c r="AO42" i="43"/>
  <c r="AO50" i="43" s="1"/>
  <c r="AH235" i="43"/>
  <c r="AI234" i="43"/>
  <c r="AI242" i="43" s="1"/>
  <c r="AH233" i="43"/>
  <c r="AG298" i="43"/>
  <c r="AG306" i="43" s="1"/>
  <c r="AF297" i="43"/>
  <c r="AF299" i="43"/>
  <c r="AM106" i="43"/>
  <c r="AM114" i="43" s="1"/>
  <c r="AL107" i="43"/>
  <c r="AL105" i="43"/>
  <c r="AJ202" i="43"/>
  <c r="AJ210" i="43" s="1"/>
  <c r="AI203" i="43"/>
  <c r="AI201" i="43"/>
  <c r="AE362" i="43"/>
  <c r="AE370" i="43" s="1"/>
  <c r="AD363" i="43"/>
  <c r="AD361" i="43"/>
  <c r="AL138" i="43"/>
  <c r="AL146" i="43" s="1"/>
  <c r="AK139" i="43"/>
  <c r="AK137" i="43"/>
  <c r="AJ171" i="43"/>
  <c r="AJ169" i="43"/>
  <c r="AK170" i="43"/>
  <c r="AK178" i="43" s="1"/>
  <c r="P104" i="33"/>
  <c r="BC104" i="33" s="1"/>
  <c r="CV96" i="33"/>
  <c r="C18" i="34" s="1" a="1"/>
  <c r="C18" i="34" s="1"/>
  <c r="D17" i="34"/>
  <c r="D89" i="33"/>
  <c r="AW88" i="33"/>
  <c r="BC72" i="33"/>
  <c r="P74" i="33"/>
  <c r="P43" i="33"/>
  <c r="P41" i="33"/>
  <c r="P50" i="33"/>
  <c r="Q41" i="33"/>
  <c r="Q50" i="33"/>
  <c r="Q43" i="33"/>
  <c r="S42" i="33"/>
  <c r="R43" i="33"/>
  <c r="R50" i="33"/>
  <c r="R41" i="33"/>
  <c r="D56" i="33"/>
  <c r="AW56" i="33" s="1"/>
  <c r="D837" i="48" l="1"/>
  <c r="AW836" i="48"/>
  <c r="D751" i="48"/>
  <c r="AW750" i="48"/>
  <c r="D673" i="48"/>
  <c r="AW672" i="48"/>
  <c r="D519" i="48"/>
  <c r="AW518" i="48"/>
  <c r="D595" i="48"/>
  <c r="AW594" i="48"/>
  <c r="D440" i="48"/>
  <c r="AW439" i="48"/>
  <c r="D360" i="48"/>
  <c r="AW359" i="48"/>
  <c r="D283" i="48"/>
  <c r="AW282" i="48"/>
  <c r="D204" i="48"/>
  <c r="AW203" i="48"/>
  <c r="D126" i="48"/>
  <c r="AW126" i="48" s="1"/>
  <c r="D49" i="48"/>
  <c r="AW48" i="48"/>
  <c r="AM322" i="48"/>
  <c r="AL321" i="48"/>
  <c r="AL323" i="48"/>
  <c r="AL330" i="48"/>
  <c r="AP88" i="48"/>
  <c r="AO87" i="48"/>
  <c r="AO89" i="48"/>
  <c r="AO96" i="48"/>
  <c r="AR10" i="48"/>
  <c r="AQ11" i="48"/>
  <c r="AQ9" i="48"/>
  <c r="AQ18" i="48"/>
  <c r="AT10" i="48"/>
  <c r="AS10" i="48"/>
  <c r="AF868" i="48"/>
  <c r="AE869" i="48"/>
  <c r="AE867" i="48"/>
  <c r="AE876" i="48"/>
  <c r="AN174" i="48"/>
  <c r="AN165" i="48"/>
  <c r="AN167" i="48"/>
  <c r="AO166" i="48"/>
  <c r="AI634" i="48"/>
  <c r="AH642" i="48"/>
  <c r="AH633" i="48"/>
  <c r="AH635" i="48"/>
  <c r="AG713" i="48"/>
  <c r="AG711" i="48"/>
  <c r="AH712" i="48"/>
  <c r="AG720" i="48"/>
  <c r="AJ486" i="48"/>
  <c r="AK478" i="48"/>
  <c r="AJ477" i="48"/>
  <c r="AJ479" i="48"/>
  <c r="AG790" i="48"/>
  <c r="AF798" i="48"/>
  <c r="AF791" i="48"/>
  <c r="AF789" i="48"/>
  <c r="AM245" i="48"/>
  <c r="AM243" i="48"/>
  <c r="AN244" i="48"/>
  <c r="AM252" i="48"/>
  <c r="AI555" i="48"/>
  <c r="AJ556" i="48"/>
  <c r="AI557" i="48"/>
  <c r="AI564" i="48"/>
  <c r="AL400" i="48"/>
  <c r="AK401" i="48"/>
  <c r="AK399" i="48"/>
  <c r="AK408" i="48"/>
  <c r="AO18" i="43"/>
  <c r="AP10" i="43"/>
  <c r="AO11" i="43"/>
  <c r="AO9" i="43"/>
  <c r="AF362" i="43"/>
  <c r="AF370" i="43" s="1"/>
  <c r="AE363" i="43"/>
  <c r="AE361" i="43"/>
  <c r="AG330" i="43"/>
  <c r="AG338" i="43" s="1"/>
  <c r="AF331" i="43"/>
  <c r="AF329" i="43"/>
  <c r="AL170" i="43"/>
  <c r="AL178" i="43" s="1"/>
  <c r="AK169" i="43"/>
  <c r="AK171" i="43"/>
  <c r="AN106" i="43"/>
  <c r="AN114" i="43" s="1"/>
  <c r="AM107" i="43"/>
  <c r="AM105" i="43"/>
  <c r="AO43" i="43"/>
  <c r="AO41" i="43"/>
  <c r="AP42" i="43"/>
  <c r="AP50" i="43" s="1"/>
  <c r="AN73" i="43"/>
  <c r="AO74" i="43"/>
  <c r="AO82" i="43" s="1"/>
  <c r="AN75" i="43"/>
  <c r="AI235" i="43"/>
  <c r="AJ234" i="43"/>
  <c r="AJ242" i="43" s="1"/>
  <c r="AI233" i="43"/>
  <c r="AI266" i="43"/>
  <c r="AI274" i="43" s="1"/>
  <c r="AH267" i="43"/>
  <c r="AH265" i="43"/>
  <c r="AM138" i="43"/>
  <c r="AM146" i="43" s="1"/>
  <c r="AL139" i="43"/>
  <c r="AL137" i="43"/>
  <c r="AJ203" i="43"/>
  <c r="AJ201" i="43"/>
  <c r="AK202" i="43"/>
  <c r="AK210" i="43" s="1"/>
  <c r="AG299" i="43"/>
  <c r="AH298" i="43"/>
  <c r="AH306" i="43" s="1"/>
  <c r="AG297" i="43"/>
  <c r="U17" i="34" a="1"/>
  <c r="U17" i="34" s="1"/>
  <c r="P106" i="33"/>
  <c r="P114" i="33" s="1"/>
  <c r="K18" i="34"/>
  <c r="H18" i="34"/>
  <c r="P136" i="33"/>
  <c r="CV128" i="33"/>
  <c r="C19" i="34" s="1" a="1"/>
  <c r="C19" i="34" s="1"/>
  <c r="E16" i="34"/>
  <c r="AC16" i="34" s="1" a="1"/>
  <c r="AC16" i="34" s="1"/>
  <c r="D27" i="34"/>
  <c r="D18" i="34"/>
  <c r="P75" i="33"/>
  <c r="P73" i="33"/>
  <c r="P82" i="33"/>
  <c r="Q74" i="33"/>
  <c r="D90" i="33"/>
  <c r="D91" i="33" s="1"/>
  <c r="D92" i="33" s="1"/>
  <c r="D93" i="33" s="1"/>
  <c r="D94" i="33" s="1"/>
  <c r="AW89" i="33"/>
  <c r="D57" i="33"/>
  <c r="AW57" i="33" s="1"/>
  <c r="S43" i="33"/>
  <c r="S50" i="33"/>
  <c r="T42" i="33"/>
  <c r="S41" i="33"/>
  <c r="D838" i="48" l="1"/>
  <c r="AW837" i="48"/>
  <c r="D752" i="48"/>
  <c r="AW751" i="48"/>
  <c r="D674" i="48"/>
  <c r="AW673" i="48"/>
  <c r="D596" i="48"/>
  <c r="AW595" i="48"/>
  <c r="AW519" i="48"/>
  <c r="D520" i="48"/>
  <c r="D441" i="48"/>
  <c r="AW440" i="48"/>
  <c r="D361" i="48"/>
  <c r="AW360" i="48"/>
  <c r="D284" i="48"/>
  <c r="AW283" i="48"/>
  <c r="D205" i="48"/>
  <c r="AW204" i="48"/>
  <c r="D127" i="48"/>
  <c r="AW127" i="48" s="1"/>
  <c r="D50" i="48"/>
  <c r="AW49" i="48"/>
  <c r="AM400" i="48"/>
  <c r="AL401" i="48"/>
  <c r="AL399" i="48"/>
  <c r="AL408" i="48"/>
  <c r="AG868" i="48"/>
  <c r="AF869" i="48"/>
  <c r="AF867" i="48"/>
  <c r="AF876" i="48"/>
  <c r="AO174" i="48"/>
  <c r="AP166" i="48"/>
  <c r="AO165" i="48"/>
  <c r="AO167" i="48"/>
  <c r="AS18" i="48"/>
  <c r="AS9" i="48"/>
  <c r="AS11" i="48"/>
  <c r="AI712" i="48"/>
  <c r="AH711" i="48"/>
  <c r="AH713" i="48"/>
  <c r="AH720" i="48"/>
  <c r="AT18" i="48"/>
  <c r="AT11" i="48"/>
  <c r="AT9" i="48"/>
  <c r="AQ88" i="48"/>
  <c r="AP89" i="48"/>
  <c r="AP87" i="48"/>
  <c r="AP96" i="48"/>
  <c r="AI635" i="48"/>
  <c r="AI633" i="48"/>
  <c r="AI642" i="48"/>
  <c r="AJ634" i="48"/>
  <c r="AK556" i="48"/>
  <c r="AJ564" i="48"/>
  <c r="AJ557" i="48"/>
  <c r="AJ555" i="48"/>
  <c r="AL478" i="48"/>
  <c r="AK486" i="48"/>
  <c r="AK477" i="48"/>
  <c r="AK479" i="48"/>
  <c r="AG798" i="48"/>
  <c r="AH790" i="48"/>
  <c r="AG791" i="48"/>
  <c r="AG789" i="48"/>
  <c r="AO244" i="48"/>
  <c r="AN245" i="48"/>
  <c r="AN252" i="48"/>
  <c r="AN243" i="48"/>
  <c r="AR11" i="48"/>
  <c r="AR9" i="48"/>
  <c r="AR18" i="48"/>
  <c r="AN322" i="48"/>
  <c r="AM330" i="48"/>
  <c r="AM321" i="48"/>
  <c r="AM323" i="48"/>
  <c r="AQ10" i="43"/>
  <c r="AP11" i="43"/>
  <c r="AP18" i="43"/>
  <c r="AP9" i="43"/>
  <c r="AQ42" i="43"/>
  <c r="AQ50" i="43" s="1"/>
  <c r="AP43" i="43"/>
  <c r="AP41" i="43"/>
  <c r="AI298" i="43"/>
  <c r="AI306" i="43" s="1"/>
  <c r="AH297" i="43"/>
  <c r="AH299" i="43"/>
  <c r="AN107" i="43"/>
  <c r="AN105" i="43"/>
  <c r="AO106" i="43"/>
  <c r="AO114" i="43" s="1"/>
  <c r="AK234" i="43"/>
  <c r="AK242" i="43" s="1"/>
  <c r="AJ235" i="43"/>
  <c r="AJ233" i="43"/>
  <c r="AN138" i="43"/>
  <c r="AN146" i="43" s="1"/>
  <c r="AM139" i="43"/>
  <c r="AM137" i="43"/>
  <c r="AP74" i="43"/>
  <c r="AP82" i="43" s="1"/>
  <c r="AO73" i="43"/>
  <c r="AO75" i="43"/>
  <c r="AK203" i="43"/>
  <c r="AL202" i="43"/>
  <c r="AL210" i="43" s="1"/>
  <c r="AK201" i="43"/>
  <c r="AJ266" i="43"/>
  <c r="AJ274" i="43" s="1"/>
  <c r="AI267" i="43"/>
  <c r="AI265" i="43"/>
  <c r="AG331" i="43"/>
  <c r="AG329" i="43"/>
  <c r="AH330" i="43"/>
  <c r="AH338" i="43" s="1"/>
  <c r="AL171" i="43"/>
  <c r="AM170" i="43"/>
  <c r="AM178" i="43" s="1"/>
  <c r="AL169" i="43"/>
  <c r="AG362" i="43"/>
  <c r="AG370" i="43" s="1"/>
  <c r="AF363" i="43"/>
  <c r="AF361" i="43"/>
  <c r="M27" i="34" a="1"/>
  <c r="M27" i="34" s="1"/>
  <c r="U27" i="34" a="1"/>
  <c r="U27" i="34" s="1"/>
  <c r="U18" i="34" a="1"/>
  <c r="U18" i="34" s="1"/>
  <c r="D19" i="34"/>
  <c r="Q106" i="33"/>
  <c r="R106" i="33" s="1"/>
  <c r="P105" i="33"/>
  <c r="P107" i="33"/>
  <c r="P168" i="33"/>
  <c r="CV160" i="33"/>
  <c r="C20" i="34" s="1" a="1"/>
  <c r="C20" i="34" s="1"/>
  <c r="BC136" i="33"/>
  <c r="P138" i="33"/>
  <c r="E27" i="34"/>
  <c r="AC27" i="34" s="1" a="1"/>
  <c r="AC27" i="34" s="1"/>
  <c r="E17" i="34"/>
  <c r="AC17" i="34" s="1" a="1"/>
  <c r="AC17" i="34" s="1"/>
  <c r="Q82" i="33"/>
  <c r="Q75" i="33"/>
  <c r="R74" i="33"/>
  <c r="Q73" i="33"/>
  <c r="AW90" i="33"/>
  <c r="T50" i="33"/>
  <c r="T41" i="33"/>
  <c r="U42" i="33"/>
  <c r="T43" i="33"/>
  <c r="D58" i="33"/>
  <c r="AW58" i="33" s="1"/>
  <c r="AW19" i="33"/>
  <c r="AW20" i="33"/>
  <c r="AY29" i="33"/>
  <c r="AY20" i="33"/>
  <c r="AY21" i="33"/>
  <c r="AY22" i="33"/>
  <c r="AY23" i="33"/>
  <c r="AY24" i="33"/>
  <c r="AY25" i="33"/>
  <c r="AY26" i="33"/>
  <c r="AY27" i="33"/>
  <c r="AY28" i="33"/>
  <c r="AY30" i="33"/>
  <c r="AY19" i="33"/>
  <c r="D839" i="48" l="1"/>
  <c r="AW838" i="48"/>
  <c r="D753" i="48"/>
  <c r="AW752" i="48"/>
  <c r="D675" i="48"/>
  <c r="AW674" i="48"/>
  <c r="D521" i="48"/>
  <c r="AW520" i="48"/>
  <c r="D597" i="48"/>
  <c r="AW596" i="48"/>
  <c r="D442" i="48"/>
  <c r="AW441" i="48"/>
  <c r="D362" i="48"/>
  <c r="AW361" i="48"/>
  <c r="D285" i="48"/>
  <c r="AW284" i="48"/>
  <c r="D206" i="48"/>
  <c r="AW205" i="48"/>
  <c r="D128" i="48"/>
  <c r="AW128" i="48" s="1"/>
  <c r="BD20" i="48"/>
  <c r="BX21" i="48"/>
  <c r="BR20" i="48"/>
  <c r="BM20" i="48"/>
  <c r="BS20" i="48"/>
  <c r="BR19" i="48"/>
  <c r="BH19" i="48"/>
  <c r="BM19" i="48"/>
  <c r="BX17" i="48"/>
  <c r="BD21" i="48"/>
  <c r="CB17" i="48"/>
  <c r="BC20" i="48"/>
  <c r="BD19" i="48"/>
  <c r="CC19" i="48"/>
  <c r="BW20" i="48"/>
  <c r="BS17" i="48"/>
  <c r="BN21" i="48"/>
  <c r="BH17" i="48"/>
  <c r="BI17" i="48"/>
  <c r="BW17" i="48"/>
  <c r="BI21" i="48"/>
  <c r="BH21" i="48"/>
  <c r="BW21" i="48"/>
  <c r="BC17" i="48"/>
  <c r="BW19" i="48"/>
  <c r="BC21" i="48"/>
  <c r="BH20" i="48"/>
  <c r="CC21" i="48"/>
  <c r="BR17" i="48"/>
  <c r="BX20" i="48"/>
  <c r="BD17" i="48"/>
  <c r="BN19" i="48"/>
  <c r="BO19" i="48" s="1"/>
  <c r="BN20" i="48"/>
  <c r="CC17" i="48"/>
  <c r="BC19" i="48"/>
  <c r="BM17" i="48"/>
  <c r="BN17" i="48"/>
  <c r="CB21" i="48"/>
  <c r="BI20" i="48"/>
  <c r="BS19" i="48"/>
  <c r="BM21" i="48"/>
  <c r="CB20" i="48"/>
  <c r="BR21" i="48"/>
  <c r="CB19" i="48"/>
  <c r="BX19" i="48"/>
  <c r="BI19" i="48"/>
  <c r="CC20" i="48"/>
  <c r="BS21" i="48"/>
  <c r="D51" i="48"/>
  <c r="AW50" i="48"/>
  <c r="AJ712" i="48"/>
  <c r="AI713" i="48"/>
  <c r="AI720" i="48"/>
  <c r="AI711" i="48"/>
  <c r="AH868" i="48"/>
  <c r="AG869" i="48"/>
  <c r="AG867" i="48"/>
  <c r="AG876" i="48"/>
  <c r="AH798" i="48"/>
  <c r="AH791" i="48"/>
  <c r="AI790" i="48"/>
  <c r="AH789" i="48"/>
  <c r="AT88" i="48"/>
  <c r="AQ96" i="48"/>
  <c r="AQ89" i="48"/>
  <c r="AQ87" i="48"/>
  <c r="AS88" i="48"/>
  <c r="AR88" i="48"/>
  <c r="AJ642" i="48"/>
  <c r="AK634" i="48"/>
  <c r="AJ633" i="48"/>
  <c r="AJ635" i="48"/>
  <c r="AN330" i="48"/>
  <c r="AN323" i="48"/>
  <c r="AN321" i="48"/>
  <c r="AO322" i="48"/>
  <c r="AP174" i="48"/>
  <c r="AP165" i="48"/>
  <c r="AP167" i="48"/>
  <c r="AQ166" i="48"/>
  <c r="AL556" i="48"/>
  <c r="AK564" i="48"/>
  <c r="AK557" i="48"/>
  <c r="AK555" i="48"/>
  <c r="AO245" i="48"/>
  <c r="AO243" i="48"/>
  <c r="AP244" i="48"/>
  <c r="AO252" i="48"/>
  <c r="AL479" i="48"/>
  <c r="AL477" i="48"/>
  <c r="AL486" i="48"/>
  <c r="AM478" i="48"/>
  <c r="AM401" i="48"/>
  <c r="AM399" i="48"/>
  <c r="AM408" i="48"/>
  <c r="AN400" i="48"/>
  <c r="AQ9" i="43"/>
  <c r="AT10" i="43"/>
  <c r="AQ11" i="43"/>
  <c r="AQ18" i="43"/>
  <c r="AR10" i="43"/>
  <c r="AS10" i="43"/>
  <c r="AK266" i="43"/>
  <c r="AK274" i="43" s="1"/>
  <c r="AJ267" i="43"/>
  <c r="AJ265" i="43"/>
  <c r="AN170" i="43"/>
  <c r="AN178" i="43" s="1"/>
  <c r="AM171" i="43"/>
  <c r="AM169" i="43"/>
  <c r="AJ298" i="43"/>
  <c r="AJ306" i="43" s="1"/>
  <c r="AI299" i="43"/>
  <c r="AI297" i="43"/>
  <c r="AI330" i="43"/>
  <c r="AI338" i="43" s="1"/>
  <c r="AH329" i="43"/>
  <c r="AH331" i="43"/>
  <c r="AM202" i="43"/>
  <c r="AM210" i="43" s="1"/>
  <c r="AL203" i="43"/>
  <c r="AL201" i="43"/>
  <c r="AL234" i="43"/>
  <c r="AL242" i="43" s="1"/>
  <c r="AK235" i="43"/>
  <c r="AK233" i="43"/>
  <c r="AP106" i="43"/>
  <c r="AP114" i="43" s="1"/>
  <c r="AO107" i="43"/>
  <c r="AO105" i="43"/>
  <c r="AT42" i="43"/>
  <c r="AT50" i="43" s="1"/>
  <c r="AS42" i="43"/>
  <c r="AS50" i="43" s="1"/>
  <c r="AR42" i="43"/>
  <c r="AR50" i="43" s="1"/>
  <c r="AQ41" i="43"/>
  <c r="AQ43" i="43"/>
  <c r="AN139" i="43"/>
  <c r="AN137" i="43"/>
  <c r="AO138" i="43"/>
  <c r="AO146" i="43" s="1"/>
  <c r="AP75" i="43"/>
  <c r="AP73" i="43"/>
  <c r="AQ74" i="43"/>
  <c r="AQ82" i="43" s="1"/>
  <c r="AH362" i="43"/>
  <c r="AH370" i="43" s="1"/>
  <c r="AG363" i="43"/>
  <c r="AG361" i="43"/>
  <c r="Q114" i="33"/>
  <c r="U19" i="34" a="1"/>
  <c r="U19" i="34" s="1"/>
  <c r="K19" i="34"/>
  <c r="E18" i="34"/>
  <c r="AC18" i="34" s="1" a="1"/>
  <c r="AC18" i="34" s="1"/>
  <c r="H19" i="34"/>
  <c r="Q105" i="33"/>
  <c r="Q107" i="33"/>
  <c r="P137" i="33"/>
  <c r="P139" i="33"/>
  <c r="Q138" i="33"/>
  <c r="P146" i="33"/>
  <c r="H20" i="34"/>
  <c r="K20" i="34"/>
  <c r="D20" i="34"/>
  <c r="P200" i="33"/>
  <c r="CV192" i="33"/>
  <c r="C21" i="34" s="1" a="1"/>
  <c r="C21" i="34" s="1"/>
  <c r="P170" i="33"/>
  <c r="BC168" i="33"/>
  <c r="U16" i="34" a="1"/>
  <c r="U16" i="34" s="1"/>
  <c r="S106" i="33"/>
  <c r="R107" i="33"/>
  <c r="R105" i="33"/>
  <c r="R114" i="33"/>
  <c r="S74" i="33"/>
  <c r="R75" i="33"/>
  <c r="R73" i="33"/>
  <c r="R82" i="33"/>
  <c r="D59" i="33"/>
  <c r="AW59" i="33" s="1"/>
  <c r="V42" i="33"/>
  <c r="U43" i="33"/>
  <c r="U50" i="33"/>
  <c r="U41" i="33"/>
  <c r="AW21" i="33"/>
  <c r="CI29" i="33"/>
  <c r="CP29" i="33"/>
  <c r="D840" i="48" l="1"/>
  <c r="AW839" i="48"/>
  <c r="D754" i="48"/>
  <c r="AW753" i="48"/>
  <c r="D676" i="48"/>
  <c r="AW675" i="48"/>
  <c r="D598" i="48"/>
  <c r="AW597" i="48"/>
  <c r="AW521" i="48"/>
  <c r="D522" i="48"/>
  <c r="D443" i="48"/>
  <c r="AW442" i="48"/>
  <c r="D363" i="48"/>
  <c r="AW362" i="48"/>
  <c r="BY19" i="48"/>
  <c r="D286" i="48"/>
  <c r="AW285" i="48"/>
  <c r="CD17" i="48"/>
  <c r="BO20" i="48"/>
  <c r="BT21" i="48"/>
  <c r="D207" i="48"/>
  <c r="AW206" i="48"/>
  <c r="BJ17" i="48"/>
  <c r="BT19" i="48"/>
  <c r="CG17" i="48"/>
  <c r="CL17" i="48" s="1"/>
  <c r="BT17" i="48"/>
  <c r="D129" i="48"/>
  <c r="AW129" i="48" s="1"/>
  <c r="CD20" i="48"/>
  <c r="BJ20" i="48"/>
  <c r="BO17" i="48"/>
  <c r="BJ21" i="48"/>
  <c r="BT20" i="48"/>
  <c r="CH17" i="48"/>
  <c r="BE17" i="48"/>
  <c r="BJ19" i="48"/>
  <c r="BY20" i="48"/>
  <c r="CD19" i="48"/>
  <c r="CH19" i="48"/>
  <c r="BE19" i="48"/>
  <c r="CD21" i="48"/>
  <c r="CG20" i="48"/>
  <c r="CL20" i="48" s="1"/>
  <c r="CG19" i="48"/>
  <c r="CL19" i="48" s="1"/>
  <c r="CG21" i="48"/>
  <c r="CL21" i="48" s="1"/>
  <c r="CH21" i="48"/>
  <c r="BE21" i="48"/>
  <c r="BY21" i="48"/>
  <c r="D52" i="48"/>
  <c r="AW51" i="48"/>
  <c r="BO21" i="48"/>
  <c r="BY17" i="48"/>
  <c r="CH20" i="48"/>
  <c r="BE20" i="48"/>
  <c r="AM556" i="48"/>
  <c r="AL564" i="48"/>
  <c r="AL557" i="48"/>
  <c r="AL555" i="48"/>
  <c r="AN408" i="48"/>
  <c r="AN399" i="48"/>
  <c r="AO400" i="48"/>
  <c r="AN401" i="48"/>
  <c r="AT166" i="48"/>
  <c r="AQ167" i="48"/>
  <c r="AS166" i="48"/>
  <c r="AR166" i="48"/>
  <c r="AQ174" i="48"/>
  <c r="AQ165" i="48"/>
  <c r="AQ244" i="48"/>
  <c r="AP252" i="48"/>
  <c r="AP245" i="48"/>
  <c r="AP243" i="48"/>
  <c r="AT89" i="48"/>
  <c r="AT87" i="48"/>
  <c r="AT96" i="48"/>
  <c r="AH869" i="48"/>
  <c r="AH867" i="48"/>
  <c r="AH876" i="48"/>
  <c r="AI868" i="48"/>
  <c r="AK642" i="48"/>
  <c r="AK635" i="48"/>
  <c r="AL634" i="48"/>
  <c r="AK633" i="48"/>
  <c r="AI798" i="48"/>
  <c r="AI791" i="48"/>
  <c r="AJ790" i="48"/>
  <c r="AI789" i="48"/>
  <c r="AO330" i="48"/>
  <c r="AO323" i="48"/>
  <c r="AO321" i="48"/>
  <c r="AP322" i="48"/>
  <c r="AR96" i="48"/>
  <c r="AR89" i="48"/>
  <c r="AR87" i="48"/>
  <c r="AM486" i="48"/>
  <c r="AM479" i="48"/>
  <c r="AN478" i="48"/>
  <c r="AM477" i="48"/>
  <c r="AS96" i="48"/>
  <c r="AS89" i="48"/>
  <c r="AS87" i="48"/>
  <c r="AJ713" i="48"/>
  <c r="AJ711" i="48"/>
  <c r="AK712" i="48"/>
  <c r="AJ720" i="48"/>
  <c r="AR18" i="43"/>
  <c r="AR9" i="43"/>
  <c r="AR11" i="43"/>
  <c r="AS18" i="43"/>
  <c r="AS11" i="43"/>
  <c r="AS9" i="43"/>
  <c r="AT11" i="43"/>
  <c r="AT18" i="43"/>
  <c r="AT9" i="43"/>
  <c r="AO170" i="43"/>
  <c r="AO178" i="43" s="1"/>
  <c r="AN171" i="43"/>
  <c r="AN169" i="43"/>
  <c r="AO139" i="43"/>
  <c r="AO137" i="43"/>
  <c r="AP138" i="43"/>
  <c r="AP146" i="43" s="1"/>
  <c r="AR43" i="43"/>
  <c r="AR41" i="43"/>
  <c r="AS43" i="43"/>
  <c r="AS41" i="43"/>
  <c r="AI329" i="43"/>
  <c r="AJ330" i="43"/>
  <c r="AJ338" i="43" s="1"/>
  <c r="AI331" i="43"/>
  <c r="AT43" i="43"/>
  <c r="AT41" i="43"/>
  <c r="AM234" i="43"/>
  <c r="AM242" i="43" s="1"/>
  <c r="AL235" i="43"/>
  <c r="AL233" i="43"/>
  <c r="AH363" i="43"/>
  <c r="AH361" i="43"/>
  <c r="AI362" i="43"/>
  <c r="AI370" i="43" s="1"/>
  <c r="AJ299" i="43"/>
  <c r="AJ297" i="43"/>
  <c r="AK298" i="43"/>
  <c r="AK306" i="43" s="1"/>
  <c r="AT74" i="43"/>
  <c r="AT82" i="43" s="1"/>
  <c r="AQ73" i="43"/>
  <c r="AS74" i="43"/>
  <c r="AS82" i="43" s="1"/>
  <c r="AQ75" i="43"/>
  <c r="AR74" i="43"/>
  <c r="AR82" i="43" s="1"/>
  <c r="AQ106" i="43"/>
  <c r="AQ114" i="43" s="1"/>
  <c r="AP107" i="43"/>
  <c r="AP105" i="43"/>
  <c r="AM203" i="43"/>
  <c r="AN202" i="43"/>
  <c r="AN210" i="43" s="1"/>
  <c r="AM201" i="43"/>
  <c r="AL266" i="43"/>
  <c r="AL274" i="43" s="1"/>
  <c r="AK267" i="43"/>
  <c r="AK265" i="43"/>
  <c r="U20" i="34" a="1"/>
  <c r="U20" i="34" s="1"/>
  <c r="E19" i="34"/>
  <c r="AC19" i="34" s="1" a="1"/>
  <c r="AC19" i="34" s="1"/>
  <c r="Q137" i="33"/>
  <c r="R138" i="33"/>
  <c r="Q139" i="33"/>
  <c r="Q146" i="33"/>
  <c r="P232" i="33"/>
  <c r="CV224" i="33"/>
  <c r="C22" i="34" s="1" a="1"/>
  <c r="C22" i="34" s="1"/>
  <c r="P202" i="33"/>
  <c r="P210" i="33" s="1"/>
  <c r="BC200" i="33"/>
  <c r="P171" i="33"/>
  <c r="P169" i="33"/>
  <c r="P178" i="33"/>
  <c r="Q170" i="33"/>
  <c r="K21" i="34"/>
  <c r="H21" i="34"/>
  <c r="D21" i="34"/>
  <c r="T106" i="33"/>
  <c r="S114" i="33"/>
  <c r="S107" i="33"/>
  <c r="S105" i="33"/>
  <c r="T74" i="33"/>
  <c r="S75" i="33"/>
  <c r="S73" i="33"/>
  <c r="S82" i="33"/>
  <c r="W42" i="33"/>
  <c r="V43" i="33"/>
  <c r="V41" i="33"/>
  <c r="V50" i="33"/>
  <c r="D60" i="33"/>
  <c r="D841" i="48" l="1"/>
  <c r="AW840" i="48"/>
  <c r="D755" i="48"/>
  <c r="AW754" i="48"/>
  <c r="D677" i="48"/>
  <c r="AW676" i="48"/>
  <c r="D523" i="48"/>
  <c r="AW522" i="48"/>
  <c r="D599" i="48"/>
  <c r="AW598" i="48"/>
  <c r="D444" i="48"/>
  <c r="AW443" i="48"/>
  <c r="D364" i="48"/>
  <c r="AW363" i="48"/>
  <c r="D287" i="48"/>
  <c r="AW286" i="48"/>
  <c r="BS98" i="48"/>
  <c r="BI98" i="48"/>
  <c r="BD97" i="48"/>
  <c r="BC100" i="48"/>
  <c r="BS101" i="48"/>
  <c r="CB101" i="48"/>
  <c r="BC99" i="48"/>
  <c r="BN97" i="48"/>
  <c r="BW100" i="48"/>
  <c r="BH98" i="48"/>
  <c r="BC97" i="48"/>
  <c r="CC97" i="48"/>
  <c r="BM100" i="48"/>
  <c r="BH97" i="48"/>
  <c r="BC101" i="48"/>
  <c r="CB99" i="48"/>
  <c r="BH101" i="48"/>
  <c r="CB98" i="48"/>
  <c r="BI101" i="48"/>
  <c r="BR97" i="48"/>
  <c r="BX101" i="48"/>
  <c r="BN99" i="48"/>
  <c r="BX100" i="48"/>
  <c r="BH100" i="48"/>
  <c r="BR101" i="48"/>
  <c r="BR98" i="48"/>
  <c r="CB97" i="48"/>
  <c r="CC98" i="48"/>
  <c r="BM101" i="48"/>
  <c r="BI100" i="48"/>
  <c r="CC100" i="48"/>
  <c r="BR100" i="48"/>
  <c r="BX97" i="48"/>
  <c r="BR99" i="48"/>
  <c r="BN100" i="48"/>
  <c r="BW98" i="48"/>
  <c r="BD98" i="48"/>
  <c r="BN101" i="48"/>
  <c r="BO101" i="48" s="1"/>
  <c r="CC99" i="48"/>
  <c r="BS99" i="48"/>
  <c r="CB100" i="48"/>
  <c r="BI99" i="48"/>
  <c r="BS100" i="48"/>
  <c r="BS97" i="48"/>
  <c r="BX99" i="48"/>
  <c r="BC98" i="48"/>
  <c r="BW97" i="48"/>
  <c r="BD101" i="48"/>
  <c r="BM97" i="48"/>
  <c r="BM99" i="48"/>
  <c r="BI97" i="48"/>
  <c r="CC101" i="48"/>
  <c r="BD100" i="48"/>
  <c r="BW99" i="48"/>
  <c r="BD99" i="48"/>
  <c r="BX98" i="48"/>
  <c r="BW101" i="48"/>
  <c r="BN98" i="48"/>
  <c r="BM98" i="48"/>
  <c r="BH99" i="48"/>
  <c r="D208" i="48"/>
  <c r="AW207" i="48"/>
  <c r="D130" i="48"/>
  <c r="AW130" i="48" s="1"/>
  <c r="CC95" i="48"/>
  <c r="BN95" i="48"/>
  <c r="BW95" i="48"/>
  <c r="BS95" i="48"/>
  <c r="BH95" i="48"/>
  <c r="BD95" i="48"/>
  <c r="BX95" i="48"/>
  <c r="BM95" i="48"/>
  <c r="CB95" i="48"/>
  <c r="BR95" i="48"/>
  <c r="BC95" i="48"/>
  <c r="BI95" i="48"/>
  <c r="CN21" i="48"/>
  <c r="CP21" i="48" s="1"/>
  <c r="CI21" i="48"/>
  <c r="CN20" i="48"/>
  <c r="CP20" i="48" s="1"/>
  <c r="CI20" i="48"/>
  <c r="D53" i="48"/>
  <c r="AW52" i="48"/>
  <c r="CN19" i="48"/>
  <c r="CP19" i="48" s="1"/>
  <c r="CI19" i="48"/>
  <c r="CN17" i="48"/>
  <c r="CP17" i="48" s="1"/>
  <c r="CI17" i="48"/>
  <c r="AQ322" i="48"/>
  <c r="AP330" i="48"/>
  <c r="AP323" i="48"/>
  <c r="AP321" i="48"/>
  <c r="AJ798" i="48"/>
  <c r="AJ791" i="48"/>
  <c r="AJ789" i="48"/>
  <c r="AK790" i="48"/>
  <c r="AM634" i="48"/>
  <c r="AL642" i="48"/>
  <c r="AL635" i="48"/>
  <c r="AL633" i="48"/>
  <c r="AR174" i="48"/>
  <c r="AR167" i="48"/>
  <c r="AR165" i="48"/>
  <c r="AQ252" i="48"/>
  <c r="AR244" i="48"/>
  <c r="AQ245" i="48"/>
  <c r="AT244" i="48"/>
  <c r="AS244" i="48"/>
  <c r="AQ243" i="48"/>
  <c r="AS167" i="48"/>
  <c r="AS174" i="48"/>
  <c r="AS165" i="48"/>
  <c r="AN486" i="48"/>
  <c r="AN479" i="48"/>
  <c r="AN477" i="48"/>
  <c r="AO478" i="48"/>
  <c r="AL712" i="48"/>
  <c r="AK720" i="48"/>
  <c r="AK713" i="48"/>
  <c r="AK711" i="48"/>
  <c r="AO401" i="48"/>
  <c r="AO408" i="48"/>
  <c r="AP400" i="48"/>
  <c r="AO399" i="48"/>
  <c r="AI876" i="48"/>
  <c r="AI869" i="48"/>
  <c r="AI867" i="48"/>
  <c r="AJ868" i="48"/>
  <c r="AT167" i="48"/>
  <c r="AT165" i="48"/>
  <c r="AT174" i="48"/>
  <c r="AM557" i="48"/>
  <c r="AM555" i="48"/>
  <c r="AM564" i="48"/>
  <c r="AN556" i="48"/>
  <c r="BY21" i="43"/>
  <c r="BO21" i="43"/>
  <c r="CG17" i="43"/>
  <c r="CL17" i="43" s="1"/>
  <c r="BO19" i="43"/>
  <c r="CD19" i="43"/>
  <c r="BO17" i="43"/>
  <c r="BT17" i="43"/>
  <c r="BJ19" i="43"/>
  <c r="CG19" i="43"/>
  <c r="CL19" i="43" s="1"/>
  <c r="BY19" i="43"/>
  <c r="CG21" i="43"/>
  <c r="CL21" i="43" s="1"/>
  <c r="BY20" i="43"/>
  <c r="AJ331" i="43"/>
  <c r="AK330" i="43"/>
  <c r="AK338" i="43" s="1"/>
  <c r="AJ329" i="43"/>
  <c r="AM266" i="43"/>
  <c r="AM274" i="43" s="1"/>
  <c r="AL267" i="43"/>
  <c r="AL265" i="43"/>
  <c r="AN234" i="43"/>
  <c r="AN242" i="43" s="1"/>
  <c r="AM235" i="43"/>
  <c r="AM233" i="43"/>
  <c r="AP139" i="43"/>
  <c r="AP137" i="43"/>
  <c r="AQ138" i="43"/>
  <c r="AQ146" i="43" s="1"/>
  <c r="AR75" i="43"/>
  <c r="AR73" i="43"/>
  <c r="AN201" i="43"/>
  <c r="AN203" i="43"/>
  <c r="AO202" i="43"/>
  <c r="AO210" i="43" s="1"/>
  <c r="AS75" i="43"/>
  <c r="AS73" i="43"/>
  <c r="AI363" i="43"/>
  <c r="AI361" i="43"/>
  <c r="AJ362" i="43"/>
  <c r="AJ370" i="43" s="1"/>
  <c r="AP170" i="43"/>
  <c r="AP178" i="43" s="1"/>
  <c r="AO171" i="43"/>
  <c r="AO169" i="43"/>
  <c r="CD53" i="43"/>
  <c r="BT53" i="43"/>
  <c r="BJ49" i="43"/>
  <c r="BT54" i="43"/>
  <c r="AS106" i="43"/>
  <c r="AS114" i="43" s="1"/>
  <c r="AR106" i="43"/>
  <c r="AR114" i="43" s="1"/>
  <c r="AQ107" i="43"/>
  <c r="AQ105" i="43"/>
  <c r="AT106" i="43"/>
  <c r="AT114" i="43" s="1"/>
  <c r="AK299" i="43"/>
  <c r="AK297" i="43"/>
  <c r="AL298" i="43"/>
  <c r="AL306" i="43" s="1"/>
  <c r="AT75" i="43"/>
  <c r="AT73" i="43"/>
  <c r="E20" i="34"/>
  <c r="AC20" i="34" s="1" a="1"/>
  <c r="AC20" i="34" s="1"/>
  <c r="U21" i="34" a="1"/>
  <c r="U21" i="34" s="1"/>
  <c r="AW60" i="33"/>
  <c r="D61" i="33"/>
  <c r="D62" i="33" s="1"/>
  <c r="P264" i="33"/>
  <c r="CV256" i="33"/>
  <c r="C23" i="34" s="1" a="1"/>
  <c r="C23" i="34" s="1"/>
  <c r="P234" i="33"/>
  <c r="P242" i="33" s="1"/>
  <c r="BC232" i="33"/>
  <c r="Q169" i="33"/>
  <c r="R170" i="33"/>
  <c r="Q178" i="33"/>
  <c r="Q171" i="33"/>
  <c r="S138" i="33"/>
  <c r="R139" i="33"/>
  <c r="R146" i="33"/>
  <c r="R137" i="33"/>
  <c r="P201" i="33"/>
  <c r="Q202" i="33"/>
  <c r="Q210" i="33" s="1"/>
  <c r="P203" i="33"/>
  <c r="K22" i="34"/>
  <c r="H22" i="34"/>
  <c r="D22" i="34"/>
  <c r="U106" i="33"/>
  <c r="T107" i="33"/>
  <c r="T105" i="33"/>
  <c r="T114" i="33"/>
  <c r="T75" i="33"/>
  <c r="T73" i="33"/>
  <c r="T82" i="33"/>
  <c r="U74" i="33"/>
  <c r="W43" i="33"/>
  <c r="W41" i="33"/>
  <c r="W50" i="33"/>
  <c r="X42" i="33"/>
  <c r="AW22" i="33"/>
  <c r="P10" i="33"/>
  <c r="P18" i="33" s="1"/>
  <c r="D842" i="48" l="1"/>
  <c r="AW841" i="48"/>
  <c r="CD98" i="48"/>
  <c r="D756" i="48"/>
  <c r="AW755" i="48"/>
  <c r="D678" i="48"/>
  <c r="AW677" i="48"/>
  <c r="D600" i="48"/>
  <c r="AW599" i="48"/>
  <c r="BT97" i="48"/>
  <c r="AW523" i="48"/>
  <c r="D524" i="48"/>
  <c r="D445" i="48"/>
  <c r="AW444" i="48"/>
  <c r="D365" i="48"/>
  <c r="AW364" i="48"/>
  <c r="BO100" i="48"/>
  <c r="CD101" i="48"/>
  <c r="BJ97" i="48"/>
  <c r="BY98" i="48"/>
  <c r="BT99" i="48"/>
  <c r="BO97" i="48"/>
  <c r="CD100" i="48"/>
  <c r="BY100" i="48"/>
  <c r="CG101" i="48"/>
  <c r="CL101" i="48" s="1"/>
  <c r="D288" i="48"/>
  <c r="AW287" i="48"/>
  <c r="BE101" i="48"/>
  <c r="CH101" i="48"/>
  <c r="BD176" i="48"/>
  <c r="BW179" i="48"/>
  <c r="CC176" i="48"/>
  <c r="BI177" i="48"/>
  <c r="CB176" i="48"/>
  <c r="BM177" i="48"/>
  <c r="BW173" i="48"/>
  <c r="BW178" i="48"/>
  <c r="BX177" i="48"/>
  <c r="BC179" i="48"/>
  <c r="BD178" i="48"/>
  <c r="BM178" i="48"/>
  <c r="BX179" i="48"/>
  <c r="BD179" i="48"/>
  <c r="CC177" i="48"/>
  <c r="BC178" i="48"/>
  <c r="BR176" i="48"/>
  <c r="BN178" i="48"/>
  <c r="BH173" i="48"/>
  <c r="BC176" i="48"/>
  <c r="BS178" i="48"/>
  <c r="BH175" i="48"/>
  <c r="BN176" i="48"/>
  <c r="CC178" i="48"/>
  <c r="BR177" i="48"/>
  <c r="BX173" i="48"/>
  <c r="BS173" i="48"/>
  <c r="BW175" i="48"/>
  <c r="BD177" i="48"/>
  <c r="BM173" i="48"/>
  <c r="BX178" i="48"/>
  <c r="BC177" i="48"/>
  <c r="BR179" i="48"/>
  <c r="BR173" i="48"/>
  <c r="CB179" i="48"/>
  <c r="BI178" i="48"/>
  <c r="BM179" i="48"/>
  <c r="BH178" i="48"/>
  <c r="BS175" i="48"/>
  <c r="CB178" i="48"/>
  <c r="BC175" i="48"/>
  <c r="CB175" i="48"/>
  <c r="CB177" i="48"/>
  <c r="BX175" i="48"/>
  <c r="BD173" i="48"/>
  <c r="BN173" i="48"/>
  <c r="BW176" i="48"/>
  <c r="BM176" i="48"/>
  <c r="BH179" i="48"/>
  <c r="BN177" i="48"/>
  <c r="BS176" i="48"/>
  <c r="CC175" i="48"/>
  <c r="BN175" i="48"/>
  <c r="BR178" i="48"/>
  <c r="BX176" i="48"/>
  <c r="BY176" i="48" s="1"/>
  <c r="CB173" i="48"/>
  <c r="BS179" i="48"/>
  <c r="BM175" i="48"/>
  <c r="BH176" i="48"/>
  <c r="BW177" i="48"/>
  <c r="BC173" i="48"/>
  <c r="BR175" i="48"/>
  <c r="CC173" i="48"/>
  <c r="BS177" i="48"/>
  <c r="BI173" i="48"/>
  <c r="BD175" i="48"/>
  <c r="BI175" i="48"/>
  <c r="BN179" i="48"/>
  <c r="BI176" i="48"/>
  <c r="BI179" i="48"/>
  <c r="CC179" i="48"/>
  <c r="BH177" i="48"/>
  <c r="CH99" i="48"/>
  <c r="BE99" i="48"/>
  <c r="CG99" i="48"/>
  <c r="CL99" i="48" s="1"/>
  <c r="BY95" i="48"/>
  <c r="CG98" i="48"/>
  <c r="CL98" i="48" s="1"/>
  <c r="BJ100" i="48"/>
  <c r="BO99" i="48"/>
  <c r="D209" i="48"/>
  <c r="AW208" i="48"/>
  <c r="CH100" i="48"/>
  <c r="BE100" i="48"/>
  <c r="BY99" i="48"/>
  <c r="BE98" i="48"/>
  <c r="CH98" i="48"/>
  <c r="BY101" i="48"/>
  <c r="BT101" i="48"/>
  <c r="CD97" i="48"/>
  <c r="CG100" i="48"/>
  <c r="CL100" i="48" s="1"/>
  <c r="CD99" i="48"/>
  <c r="BT100" i="48"/>
  <c r="BJ101" i="48"/>
  <c r="CG97" i="48"/>
  <c r="CL97" i="48" s="1"/>
  <c r="BE97" i="48"/>
  <c r="CH97" i="48"/>
  <c r="BO98" i="48"/>
  <c r="BJ99" i="48"/>
  <c r="BJ98" i="48"/>
  <c r="BY97" i="48"/>
  <c r="BT98" i="48"/>
  <c r="BJ95" i="48"/>
  <c r="BT95" i="48"/>
  <c r="BO95" i="48"/>
  <c r="CG95" i="48"/>
  <c r="CL95" i="48" s="1"/>
  <c r="CH95" i="48"/>
  <c r="BE95" i="48"/>
  <c r="CD95" i="48"/>
  <c r="D131" i="48"/>
  <c r="AW131" i="48" s="1"/>
  <c r="D54" i="48"/>
  <c r="AW53" i="48"/>
  <c r="AK791" i="48"/>
  <c r="AK798" i="48"/>
  <c r="AK789" i="48"/>
  <c r="AL790" i="48"/>
  <c r="AL720" i="48"/>
  <c r="AL713" i="48"/>
  <c r="AL711" i="48"/>
  <c r="AM712" i="48"/>
  <c r="AS245" i="48"/>
  <c r="AS252" i="48"/>
  <c r="AS243" i="48"/>
  <c r="AJ876" i="48"/>
  <c r="AJ867" i="48"/>
  <c r="AK868" i="48"/>
  <c r="AJ869" i="48"/>
  <c r="AN564" i="48"/>
  <c r="AN557" i="48"/>
  <c r="AN555" i="48"/>
  <c r="AO556" i="48"/>
  <c r="AO486" i="48"/>
  <c r="AO477" i="48"/>
  <c r="AO479" i="48"/>
  <c r="AP478" i="48"/>
  <c r="AP408" i="48"/>
  <c r="AQ400" i="48"/>
  <c r="AP401" i="48"/>
  <c r="AP399" i="48"/>
  <c r="AT252" i="48"/>
  <c r="AT243" i="48"/>
  <c r="AT245" i="48"/>
  <c r="AR245" i="48"/>
  <c r="AR243" i="48"/>
  <c r="AR252" i="48"/>
  <c r="AN634" i="48"/>
  <c r="AM635" i="48"/>
  <c r="AM633" i="48"/>
  <c r="AM642" i="48"/>
  <c r="AQ323" i="48"/>
  <c r="AQ321" i="48"/>
  <c r="AQ330" i="48"/>
  <c r="AT322" i="48"/>
  <c r="AS322" i="48"/>
  <c r="AR322" i="48"/>
  <c r="CD17" i="43"/>
  <c r="BT21" i="43"/>
  <c r="CD54" i="43"/>
  <c r="BJ51" i="43"/>
  <c r="CD55" i="43"/>
  <c r="BY56" i="43"/>
  <c r="BO56" i="43"/>
  <c r="BO53" i="43"/>
  <c r="BO54" i="43"/>
  <c r="BY17" i="43"/>
  <c r="BJ52" i="43"/>
  <c r="BJ17" i="43"/>
  <c r="BJ21" i="43"/>
  <c r="BE20" i="43"/>
  <c r="CH20" i="43"/>
  <c r="CG20" i="43"/>
  <c r="CL20" i="43" s="1"/>
  <c r="BJ20" i="43"/>
  <c r="BT19" i="43"/>
  <c r="BE19" i="43"/>
  <c r="CH19" i="43"/>
  <c r="BT20" i="43"/>
  <c r="CH17" i="43"/>
  <c r="BE17" i="43"/>
  <c r="BO20" i="43"/>
  <c r="CD20" i="43"/>
  <c r="CH21" i="43"/>
  <c r="BE21" i="43"/>
  <c r="CD21" i="43"/>
  <c r="CG54" i="43"/>
  <c r="CL54" i="43" s="1"/>
  <c r="BY53" i="43"/>
  <c r="BT55" i="43"/>
  <c r="CD56" i="43"/>
  <c r="CD51" i="43"/>
  <c r="BO51" i="43"/>
  <c r="BO55" i="43"/>
  <c r="BE52" i="43"/>
  <c r="CH52" i="43"/>
  <c r="AR107" i="43"/>
  <c r="AR105" i="43"/>
  <c r="CH49" i="43"/>
  <c r="BE49" i="43"/>
  <c r="BY52" i="43"/>
  <c r="BY55" i="43"/>
  <c r="BJ55" i="43"/>
  <c r="BO52" i="43"/>
  <c r="AM267" i="43"/>
  <c r="AM265" i="43"/>
  <c r="AN266" i="43"/>
  <c r="AN274" i="43" s="1"/>
  <c r="CG49" i="43"/>
  <c r="CL49" i="43" s="1"/>
  <c r="BT49" i="43"/>
  <c r="CD52" i="43"/>
  <c r="BT52" i="43"/>
  <c r="AP171" i="43"/>
  <c r="AP169" i="43"/>
  <c r="AQ170" i="43"/>
  <c r="AQ178" i="43" s="1"/>
  <c r="AL299" i="43"/>
  <c r="AL297" i="43"/>
  <c r="AM298" i="43"/>
  <c r="AM306" i="43" s="1"/>
  <c r="BE55" i="43"/>
  <c r="CH55" i="43"/>
  <c r="BE56" i="43"/>
  <c r="CH56" i="43"/>
  <c r="BY51" i="43"/>
  <c r="BT56" i="43"/>
  <c r="CG51" i="43"/>
  <c r="CL51" i="43" s="1"/>
  <c r="BY54" i="43"/>
  <c r="BJ56" i="43"/>
  <c r="BY49" i="43"/>
  <c r="AJ363" i="43"/>
  <c r="AJ361" i="43"/>
  <c r="AK362" i="43"/>
  <c r="AK370" i="43" s="1"/>
  <c r="AO201" i="43"/>
  <c r="AO203" i="43"/>
  <c r="AP202" i="43"/>
  <c r="AP210" i="43" s="1"/>
  <c r="AT138" i="43"/>
  <c r="AT146" i="43" s="1"/>
  <c r="AS138" i="43"/>
  <c r="AS146" i="43" s="1"/>
  <c r="AR138" i="43"/>
  <c r="AR146" i="43" s="1"/>
  <c r="AQ139" i="43"/>
  <c r="AQ137" i="43"/>
  <c r="AN235" i="43"/>
  <c r="AN233" i="43"/>
  <c r="AO234" i="43"/>
  <c r="AO242" i="43" s="1"/>
  <c r="AL330" i="43"/>
  <c r="AL338" i="43" s="1"/>
  <c r="AK329" i="43"/>
  <c r="AK331" i="43"/>
  <c r="BO49" i="43"/>
  <c r="BY84" i="43"/>
  <c r="CD85" i="43"/>
  <c r="BY87" i="43"/>
  <c r="BJ83" i="43"/>
  <c r="CG53" i="43"/>
  <c r="CL53" i="43" s="1"/>
  <c r="CH51" i="43"/>
  <c r="BE51" i="43"/>
  <c r="BE53" i="43"/>
  <c r="CH53" i="43"/>
  <c r="AS107" i="43"/>
  <c r="AS105" i="43"/>
  <c r="CD49" i="43"/>
  <c r="CG56" i="43"/>
  <c r="CL56" i="43" s="1"/>
  <c r="CG52" i="43"/>
  <c r="AT107" i="43"/>
  <c r="AT105" i="43"/>
  <c r="BE54" i="43"/>
  <c r="CH54" i="43"/>
  <c r="CG55" i="43"/>
  <c r="CL55" i="43" s="1"/>
  <c r="BJ53" i="43"/>
  <c r="BJ54" i="43"/>
  <c r="BT51" i="43"/>
  <c r="E21" i="34"/>
  <c r="AC21" i="34" s="1" a="1"/>
  <c r="AC21" i="34" s="1"/>
  <c r="U22" i="34" a="1"/>
  <c r="U22" i="34" s="1"/>
  <c r="Q201" i="33"/>
  <c r="Q203" i="33"/>
  <c r="R202" i="33"/>
  <c r="R210" i="33" s="1"/>
  <c r="S170" i="33"/>
  <c r="R171" i="33"/>
  <c r="R169" i="33"/>
  <c r="R178" i="33"/>
  <c r="P235" i="33"/>
  <c r="P233" i="33"/>
  <c r="Q234" i="33"/>
  <c r="Q242" i="33" s="1"/>
  <c r="K23" i="34"/>
  <c r="H23" i="34"/>
  <c r="D23" i="34"/>
  <c r="S146" i="33"/>
  <c r="T138" i="33"/>
  <c r="S139" i="33"/>
  <c r="S137" i="33"/>
  <c r="P296" i="33"/>
  <c r="CV288" i="33"/>
  <c r="C24" i="34" s="1" a="1"/>
  <c r="C24" i="34" s="1"/>
  <c r="P266" i="33"/>
  <c r="P274" i="33" s="1"/>
  <c r="BC264" i="33"/>
  <c r="V106" i="33"/>
  <c r="U107" i="33"/>
  <c r="U105" i="33"/>
  <c r="U114" i="33"/>
  <c r="AW91" i="33"/>
  <c r="V74" i="33"/>
  <c r="U82" i="33"/>
  <c r="U75" i="33"/>
  <c r="U73" i="33"/>
  <c r="X50" i="33"/>
  <c r="Y42" i="33"/>
  <c r="X43" i="33"/>
  <c r="X41" i="33"/>
  <c r="AW23" i="33"/>
  <c r="P11" i="33"/>
  <c r="Q10" i="33"/>
  <c r="Q18" i="33" s="1"/>
  <c r="P9" i="33"/>
  <c r="D843" i="48" l="1"/>
  <c r="AW842" i="48"/>
  <c r="D757" i="48"/>
  <c r="AW756" i="48"/>
  <c r="D679" i="48"/>
  <c r="AW678" i="48"/>
  <c r="D525" i="48"/>
  <c r="AW524" i="48"/>
  <c r="BT173" i="48"/>
  <c r="BY173" i="48"/>
  <c r="D601" i="48"/>
  <c r="AW600" i="48"/>
  <c r="D446" i="48"/>
  <c r="AW445" i="48"/>
  <c r="BY175" i="48"/>
  <c r="BT179" i="48"/>
  <c r="BT176" i="48"/>
  <c r="D366" i="48"/>
  <c r="AW365" i="48"/>
  <c r="CD179" i="48"/>
  <c r="BY178" i="48"/>
  <c r="BJ173" i="48"/>
  <c r="BT177" i="48"/>
  <c r="BJ176" i="48"/>
  <c r="BO175" i="48"/>
  <c r="BY179" i="48"/>
  <c r="D289" i="48"/>
  <c r="AW288" i="48"/>
  <c r="BJ179" i="48"/>
  <c r="BN253" i="48"/>
  <c r="BI257" i="48"/>
  <c r="BH257" i="48"/>
  <c r="BM256" i="48"/>
  <c r="BM255" i="48"/>
  <c r="BR253" i="48"/>
  <c r="BM251" i="48"/>
  <c r="BH251" i="48"/>
  <c r="BX257" i="48"/>
  <c r="BM253" i="48"/>
  <c r="BO253" i="48" s="1"/>
  <c r="BN251" i="48"/>
  <c r="CB256" i="48"/>
  <c r="BR254" i="48"/>
  <c r="BC254" i="48"/>
  <c r="BX254" i="48"/>
  <c r="BR257" i="48"/>
  <c r="BR255" i="48"/>
  <c r="CC253" i="48"/>
  <c r="BR251" i="48"/>
  <c r="BM257" i="48"/>
  <c r="BD251" i="48"/>
  <c r="BH254" i="48"/>
  <c r="BN254" i="48"/>
  <c r="CB253" i="48"/>
  <c r="BX253" i="48"/>
  <c r="BW257" i="48"/>
  <c r="CC251" i="48"/>
  <c r="CC257" i="48"/>
  <c r="BI251" i="48"/>
  <c r="BH253" i="48"/>
  <c r="BS253" i="48"/>
  <c r="BC257" i="48"/>
  <c r="BS255" i="48"/>
  <c r="BT255" i="48" s="1"/>
  <c r="BW251" i="48"/>
  <c r="BD254" i="48"/>
  <c r="BD253" i="48"/>
  <c r="BI254" i="48"/>
  <c r="BS254" i="48"/>
  <c r="BC253" i="48"/>
  <c r="BS257" i="48"/>
  <c r="BT257" i="48" s="1"/>
  <c r="BN257" i="48"/>
  <c r="CB254" i="48"/>
  <c r="BH255" i="48"/>
  <c r="BM254" i="48"/>
  <c r="CB251" i="48"/>
  <c r="BC256" i="48"/>
  <c r="CB255" i="48"/>
  <c r="BW254" i="48"/>
  <c r="BX255" i="48"/>
  <c r="BX256" i="48"/>
  <c r="BC251" i="48"/>
  <c r="BS251" i="48"/>
  <c r="CC254" i="48"/>
  <c r="BI255" i="48"/>
  <c r="BR256" i="48"/>
  <c r="BX251" i="48"/>
  <c r="BI253" i="48"/>
  <c r="BC255" i="48"/>
  <c r="BW255" i="48"/>
  <c r="BD255" i="48"/>
  <c r="BI256" i="48"/>
  <c r="CC256" i="48"/>
  <c r="BD256" i="48"/>
  <c r="BN256" i="48"/>
  <c r="BW253" i="48"/>
  <c r="BN255" i="48"/>
  <c r="BS256" i="48"/>
  <c r="CC255" i="48"/>
  <c r="CB257" i="48"/>
  <c r="BD257" i="48"/>
  <c r="BW256" i="48"/>
  <c r="BH256" i="48"/>
  <c r="CD175" i="48"/>
  <c r="CG173" i="48"/>
  <c r="CL173" i="48" s="1"/>
  <c r="BT178" i="48"/>
  <c r="BO179" i="48"/>
  <c r="BE178" i="48"/>
  <c r="CD176" i="48"/>
  <c r="BO173" i="48"/>
  <c r="BE173" i="48"/>
  <c r="CH173" i="48"/>
  <c r="CH178" i="48"/>
  <c r="BJ178" i="48"/>
  <c r="CG176" i="48"/>
  <c r="CL176" i="48" s="1"/>
  <c r="BJ177" i="48"/>
  <c r="BJ175" i="48"/>
  <c r="CN100" i="48"/>
  <c r="CP100" i="48" s="1"/>
  <c r="CI100" i="48"/>
  <c r="BE175" i="48"/>
  <c r="BO177" i="48"/>
  <c r="BO178" i="48"/>
  <c r="BE179" i="48"/>
  <c r="CH179" i="48"/>
  <c r="CN99" i="48"/>
  <c r="CP99" i="48" s="1"/>
  <c r="CI99" i="48"/>
  <c r="CG179" i="48"/>
  <c r="CL179" i="48" s="1"/>
  <c r="CG175" i="48"/>
  <c r="CL175" i="48" s="1"/>
  <c r="BY177" i="48"/>
  <c r="CH176" i="48"/>
  <c r="BE176" i="48"/>
  <c r="CG177" i="48"/>
  <c r="CL177" i="48" s="1"/>
  <c r="CD178" i="48"/>
  <c r="CG178" i="48"/>
  <c r="CL178" i="48" s="1"/>
  <c r="CN101" i="48"/>
  <c r="CP101" i="48" s="1"/>
  <c r="CI101" i="48"/>
  <c r="CN98" i="48"/>
  <c r="CP98" i="48" s="1"/>
  <c r="CI98" i="48"/>
  <c r="CH177" i="48"/>
  <c r="BE177" i="48"/>
  <c r="CN97" i="48"/>
  <c r="CP97" i="48" s="1"/>
  <c r="CI97" i="48"/>
  <c r="D210" i="48"/>
  <c r="AW209" i="48"/>
  <c r="CD173" i="48"/>
  <c r="CH175" i="48"/>
  <c r="BT175" i="48"/>
  <c r="BO176" i="48"/>
  <c r="CD177" i="48"/>
  <c r="CN95" i="48"/>
  <c r="CP95" i="48" s="1"/>
  <c r="CI95" i="48"/>
  <c r="D132" i="48"/>
  <c r="AW132" i="48" s="1"/>
  <c r="D55" i="48"/>
  <c r="AW54" i="48"/>
  <c r="AL868" i="48"/>
  <c r="AK867" i="48"/>
  <c r="AK876" i="48"/>
  <c r="AK869" i="48"/>
  <c r="AM790" i="48"/>
  <c r="AL789" i="48"/>
  <c r="AL798" i="48"/>
  <c r="AL791" i="48"/>
  <c r="AM720" i="48"/>
  <c r="AM713" i="48"/>
  <c r="AM711" i="48"/>
  <c r="AN712" i="48"/>
  <c r="AO564" i="48"/>
  <c r="AO557" i="48"/>
  <c r="AO555" i="48"/>
  <c r="AP556" i="48"/>
  <c r="AQ478" i="48"/>
  <c r="AP479" i="48"/>
  <c r="AP486" i="48"/>
  <c r="AP477" i="48"/>
  <c r="AR323" i="48"/>
  <c r="AR321" i="48"/>
  <c r="AR330" i="48"/>
  <c r="AS330" i="48"/>
  <c r="AS323" i="48"/>
  <c r="AS321" i="48"/>
  <c r="AO634" i="48"/>
  <c r="AN635" i="48"/>
  <c r="AN633" i="48"/>
  <c r="AN642" i="48"/>
  <c r="AT321" i="48"/>
  <c r="AT323" i="48"/>
  <c r="AT330" i="48"/>
  <c r="AQ408" i="48"/>
  <c r="AT400" i="48"/>
  <c r="AS400" i="48"/>
  <c r="AQ401" i="48"/>
  <c r="AR400" i="48"/>
  <c r="AQ399" i="48"/>
  <c r="CI51" i="43"/>
  <c r="CL52" i="43"/>
  <c r="CN20" i="43"/>
  <c r="CI20" i="43"/>
  <c r="CN17" i="43"/>
  <c r="CP17" i="43" s="1"/>
  <c r="CI17" i="43"/>
  <c r="CN21" i="43"/>
  <c r="CP21" i="43" s="1"/>
  <c r="CI21" i="43"/>
  <c r="BY86" i="43"/>
  <c r="CI19" i="43"/>
  <c r="CN19" i="43"/>
  <c r="CP19" i="43" s="1"/>
  <c r="CG86" i="43"/>
  <c r="CL86" i="43" s="1"/>
  <c r="BJ85" i="43"/>
  <c r="BJ86" i="43"/>
  <c r="BJ81" i="43"/>
  <c r="BT81" i="43"/>
  <c r="BO86" i="43"/>
  <c r="CD87" i="43"/>
  <c r="BT85" i="43"/>
  <c r="BT87" i="43"/>
  <c r="CD86" i="43"/>
  <c r="BO83" i="43"/>
  <c r="BY83" i="43"/>
  <c r="AM299" i="43"/>
  <c r="AM297" i="43"/>
  <c r="AN298" i="43"/>
  <c r="AN306" i="43" s="1"/>
  <c r="BJ88" i="43"/>
  <c r="BE87" i="43"/>
  <c r="CH87" i="43"/>
  <c r="BO88" i="43"/>
  <c r="AM330" i="43"/>
  <c r="AM338" i="43" s="1"/>
  <c r="AL329" i="43"/>
  <c r="AL331" i="43"/>
  <c r="AR139" i="43"/>
  <c r="AR137" i="43"/>
  <c r="CG87" i="43"/>
  <c r="CL87" i="43" s="1"/>
  <c r="CN54" i="43"/>
  <c r="CI54" i="43"/>
  <c r="AN267" i="43"/>
  <c r="AN265" i="43"/>
  <c r="AO266" i="43"/>
  <c r="AO274" i="43" s="1"/>
  <c r="CH84" i="43"/>
  <c r="BE84" i="43"/>
  <c r="CD81" i="43"/>
  <c r="AK363" i="43"/>
  <c r="AK361" i="43"/>
  <c r="AL362" i="43"/>
  <c r="AL370" i="43" s="1"/>
  <c r="CI49" i="43"/>
  <c r="BO119" i="43"/>
  <c r="BJ122" i="43"/>
  <c r="BT116" i="43"/>
  <c r="BJ116" i="43"/>
  <c r="BY118" i="43"/>
  <c r="BJ113" i="43"/>
  <c r="BJ117" i="43"/>
  <c r="BO121" i="43"/>
  <c r="BO117" i="43"/>
  <c r="BJ84" i="43"/>
  <c r="CD84" i="43"/>
  <c r="CG81" i="43"/>
  <c r="CL81" i="43" s="1"/>
  <c r="BO81" i="43"/>
  <c r="BT88" i="43"/>
  <c r="BO85" i="43"/>
  <c r="BE83" i="43"/>
  <c r="CH83" i="43"/>
  <c r="CD83" i="43"/>
  <c r="AO235" i="43"/>
  <c r="AP234" i="43"/>
  <c r="AP242" i="43" s="1"/>
  <c r="AO233" i="43"/>
  <c r="AS139" i="43"/>
  <c r="AS137" i="43"/>
  <c r="CI56" i="43"/>
  <c r="CN56" i="43"/>
  <c r="BT84" i="43"/>
  <c r="BY81" i="43"/>
  <c r="CG88" i="43"/>
  <c r="AT139" i="43"/>
  <c r="AT137" i="43"/>
  <c r="BE81" i="43"/>
  <c r="CH81" i="43"/>
  <c r="BO87" i="43"/>
  <c r="BE85" i="43"/>
  <c r="CH85" i="43"/>
  <c r="CG85" i="43"/>
  <c r="CL85" i="43" s="1"/>
  <c r="CH86" i="43"/>
  <c r="BE86" i="43"/>
  <c r="BY88" i="43"/>
  <c r="AP201" i="43"/>
  <c r="AP203" i="43"/>
  <c r="AQ202" i="43"/>
  <c r="AQ210" i="43" s="1"/>
  <c r="CI55" i="43"/>
  <c r="CN55" i="43"/>
  <c r="CI52" i="43"/>
  <c r="BE88" i="43"/>
  <c r="CH88" i="43"/>
  <c r="AR170" i="43"/>
  <c r="AR178" i="43" s="1"/>
  <c r="AT170" i="43"/>
  <c r="AT178" i="43" s="1"/>
  <c r="AS170" i="43"/>
  <c r="AS178" i="43" s="1"/>
  <c r="AQ171" i="43"/>
  <c r="AQ169" i="43"/>
  <c r="CI53" i="43"/>
  <c r="CL88" i="43"/>
  <c r="BY85" i="43"/>
  <c r="BT86" i="43"/>
  <c r="BO84" i="43"/>
  <c r="CG84" i="43"/>
  <c r="CL84" i="43" s="1"/>
  <c r="CG83" i="43"/>
  <c r="CL83" i="43" s="1"/>
  <c r="BJ87" i="43"/>
  <c r="BT83" i="43"/>
  <c r="CD88" i="43"/>
  <c r="E22" i="34"/>
  <c r="AC22" i="34" s="1" a="1"/>
  <c r="AC22" i="34" s="1"/>
  <c r="U23" i="34" a="1"/>
  <c r="U23" i="34" s="1"/>
  <c r="H24" i="34"/>
  <c r="K24" i="34"/>
  <c r="D24" i="34"/>
  <c r="P328" i="33"/>
  <c r="CV320" i="33"/>
  <c r="C25" i="34" s="1" a="1"/>
  <c r="C25" i="34" s="1"/>
  <c r="BC296" i="33"/>
  <c r="P298" i="33"/>
  <c r="P306" i="33" s="1"/>
  <c r="R234" i="33"/>
  <c r="R242" i="33" s="1"/>
  <c r="Q233" i="33"/>
  <c r="Q235" i="33"/>
  <c r="S171" i="33"/>
  <c r="S169" i="33"/>
  <c r="T170" i="33"/>
  <c r="S178" i="33"/>
  <c r="S202" i="33"/>
  <c r="S210" i="33" s="1"/>
  <c r="R203" i="33"/>
  <c r="R201" i="33"/>
  <c r="T139" i="33"/>
  <c r="U138" i="33"/>
  <c r="T146" i="33"/>
  <c r="T137" i="33"/>
  <c r="P267" i="33"/>
  <c r="P265" i="33"/>
  <c r="Q266" i="33"/>
  <c r="Q274" i="33" s="1"/>
  <c r="W106" i="33"/>
  <c r="V107" i="33"/>
  <c r="V105" i="33"/>
  <c r="V114" i="33"/>
  <c r="V75" i="33"/>
  <c r="V73" i="33"/>
  <c r="W74" i="33"/>
  <c r="V82" i="33"/>
  <c r="AW92" i="33"/>
  <c r="Y43" i="33"/>
  <c r="Y50" i="33"/>
  <c r="Y41" i="33"/>
  <c r="Z42" i="33"/>
  <c r="AW24" i="33"/>
  <c r="Q11" i="33"/>
  <c r="R10" i="33"/>
  <c r="R18" i="33" s="1"/>
  <c r="Q9" i="33"/>
  <c r="BJ251" i="48" l="1"/>
  <c r="D844" i="48"/>
  <c r="AW843" i="48"/>
  <c r="D758" i="48"/>
  <c r="AW757" i="48"/>
  <c r="BJ256" i="48"/>
  <c r="D680" i="48"/>
  <c r="AW679" i="48"/>
  <c r="D602" i="48"/>
  <c r="AW601" i="48"/>
  <c r="BT256" i="48"/>
  <c r="BO251" i="48"/>
  <c r="BY256" i="48"/>
  <c r="BY254" i="48"/>
  <c r="D526" i="48"/>
  <c r="AW525" i="48"/>
  <c r="BE257" i="48"/>
  <c r="CD256" i="48"/>
  <c r="BJ255" i="48"/>
  <c r="BT254" i="48"/>
  <c r="D447" i="48"/>
  <c r="AW446" i="48"/>
  <c r="BY251" i="48"/>
  <c r="CG256" i="48"/>
  <c r="CL256" i="48" s="1"/>
  <c r="D367" i="48"/>
  <c r="AW366" i="48"/>
  <c r="CD254" i="48"/>
  <c r="CD255" i="48"/>
  <c r="BT251" i="48"/>
  <c r="BE253" i="48"/>
  <c r="BO257" i="48"/>
  <c r="BS331" i="48"/>
  <c r="BR335" i="48"/>
  <c r="BR333" i="48"/>
  <c r="BI329" i="48"/>
  <c r="BM332" i="48"/>
  <c r="BR329" i="48"/>
  <c r="BH332" i="48"/>
  <c r="BI332" i="48"/>
  <c r="CC332" i="48"/>
  <c r="BI333" i="48"/>
  <c r="BH335" i="48"/>
  <c r="BD331" i="48"/>
  <c r="CB332" i="48"/>
  <c r="CB329" i="48"/>
  <c r="BS329" i="48"/>
  <c r="BI334" i="48"/>
  <c r="CB334" i="48"/>
  <c r="BW331" i="48"/>
  <c r="BH334" i="48"/>
  <c r="BH329" i="48"/>
  <c r="CC334" i="48"/>
  <c r="BN333" i="48"/>
  <c r="BX334" i="48"/>
  <c r="BM329" i="48"/>
  <c r="BR332" i="48"/>
  <c r="BX332" i="48"/>
  <c r="BS334" i="48"/>
  <c r="BW335" i="48"/>
  <c r="BR331" i="48"/>
  <c r="BN331" i="48"/>
  <c r="BW334" i="48"/>
  <c r="BN335" i="48"/>
  <c r="CB335" i="48"/>
  <c r="CC331" i="48"/>
  <c r="BS332" i="48"/>
  <c r="BC334" i="48"/>
  <c r="BN334" i="48"/>
  <c r="BX331" i="48"/>
  <c r="BX335" i="48"/>
  <c r="BD335" i="48"/>
  <c r="BW333" i="48"/>
  <c r="BW332" i="48"/>
  <c r="BR334" i="48"/>
  <c r="BN329" i="48"/>
  <c r="BI331" i="48"/>
  <c r="BN332" i="48"/>
  <c r="BO332" i="48" s="1"/>
  <c r="CC335" i="48"/>
  <c r="CC329" i="48"/>
  <c r="BH331" i="48"/>
  <c r="CB333" i="48"/>
  <c r="BD333" i="48"/>
  <c r="CC333" i="48"/>
  <c r="BS335" i="48"/>
  <c r="BW329" i="48"/>
  <c r="BM335" i="48"/>
  <c r="BH333" i="48"/>
  <c r="BI335" i="48"/>
  <c r="BM331" i="48"/>
  <c r="BS333" i="48"/>
  <c r="BC329" i="48"/>
  <c r="BC332" i="48"/>
  <c r="BC331" i="48"/>
  <c r="BM334" i="48"/>
  <c r="BC333" i="48"/>
  <c r="BD332" i="48"/>
  <c r="BX333" i="48"/>
  <c r="BX329" i="48"/>
  <c r="BM333" i="48"/>
  <c r="BC335" i="48"/>
  <c r="BD329" i="48"/>
  <c r="BD334" i="48"/>
  <c r="CB331" i="48"/>
  <c r="CG253" i="48"/>
  <c r="CL253" i="48" s="1"/>
  <c r="CG251" i="48"/>
  <c r="CL251" i="48" s="1"/>
  <c r="CH254" i="48"/>
  <c r="BE254" i="48"/>
  <c r="CD251" i="48"/>
  <c r="CG257" i="48"/>
  <c r="CL257" i="48" s="1"/>
  <c r="BO255" i="48"/>
  <c r="CG255" i="48"/>
  <c r="CL255" i="48" s="1"/>
  <c r="CD253" i="48"/>
  <c r="CH257" i="48"/>
  <c r="BJ257" i="48"/>
  <c r="BJ254" i="48"/>
  <c r="CH253" i="48"/>
  <c r="BJ253" i="48"/>
  <c r="BY255" i="48"/>
  <c r="BY253" i="48"/>
  <c r="BY257" i="48"/>
  <c r="CG254" i="48"/>
  <c r="CL254" i="48" s="1"/>
  <c r="CD257" i="48"/>
  <c r="D290" i="48"/>
  <c r="AW289" i="48"/>
  <c r="BE251" i="48"/>
  <c r="CH251" i="48"/>
  <c r="BE255" i="48"/>
  <c r="CH255" i="48"/>
  <c r="BO256" i="48"/>
  <c r="CH256" i="48"/>
  <c r="BE256" i="48"/>
  <c r="BT253" i="48"/>
  <c r="BO254" i="48"/>
  <c r="CI179" i="48"/>
  <c r="CN179" i="48"/>
  <c r="CP179" i="48" s="1"/>
  <c r="D211" i="48"/>
  <c r="AW210" i="48"/>
  <c r="CI177" i="48"/>
  <c r="CN177" i="48"/>
  <c r="CP177" i="48" s="1"/>
  <c r="CI175" i="48"/>
  <c r="CN175" i="48"/>
  <c r="CP175" i="48" s="1"/>
  <c r="CN176" i="48"/>
  <c r="CP176" i="48" s="1"/>
  <c r="CI176" i="48"/>
  <c r="CN173" i="48"/>
  <c r="CP173" i="48" s="1"/>
  <c r="CI173" i="48"/>
  <c r="CN178" i="48"/>
  <c r="CP178" i="48" s="1"/>
  <c r="CI178" i="48"/>
  <c r="D133" i="48"/>
  <c r="AW133" i="48" s="1"/>
  <c r="D56" i="48"/>
  <c r="AW55" i="48"/>
  <c r="AM791" i="48"/>
  <c r="AM789" i="48"/>
  <c r="AN790" i="48"/>
  <c r="AM798" i="48"/>
  <c r="AP557" i="48"/>
  <c r="AP555" i="48"/>
  <c r="AQ556" i="48"/>
  <c r="AP564" i="48"/>
  <c r="AN720" i="48"/>
  <c r="AN713" i="48"/>
  <c r="AN711" i="48"/>
  <c r="AO712" i="48"/>
  <c r="AO635" i="48"/>
  <c r="AO633" i="48"/>
  <c r="AO642" i="48"/>
  <c r="AP634" i="48"/>
  <c r="AR401" i="48"/>
  <c r="AR399" i="48"/>
  <c r="AR408" i="48"/>
  <c r="AS401" i="48"/>
  <c r="AS399" i="48"/>
  <c r="AS408" i="48"/>
  <c r="AT401" i="48"/>
  <c r="AT399" i="48"/>
  <c r="AT408" i="48"/>
  <c r="AT478" i="48"/>
  <c r="AQ486" i="48"/>
  <c r="AQ479" i="48"/>
  <c r="AR478" i="48"/>
  <c r="AS478" i="48"/>
  <c r="AQ477" i="48"/>
  <c r="AM868" i="48"/>
  <c r="AL869" i="48"/>
  <c r="AL867" i="48"/>
  <c r="AL876" i="48"/>
  <c r="CI88" i="43"/>
  <c r="CI86" i="43"/>
  <c r="CI81" i="43"/>
  <c r="CN51" i="43"/>
  <c r="CP51" i="43" s="1"/>
  <c r="BO115" i="43"/>
  <c r="CN52" i="43"/>
  <c r="CP20" i="43"/>
  <c r="BJ121" i="43"/>
  <c r="BJ115" i="43"/>
  <c r="BY117" i="43"/>
  <c r="CN49" i="43"/>
  <c r="CP49" i="43" s="1"/>
  <c r="CD120" i="43"/>
  <c r="BY113" i="43"/>
  <c r="CD121" i="43"/>
  <c r="BY121" i="43"/>
  <c r="BT121" i="43"/>
  <c r="BO118" i="43"/>
  <c r="CG121" i="43"/>
  <c r="CL121" i="43" s="1"/>
  <c r="BT119" i="43"/>
  <c r="CD116" i="43"/>
  <c r="CN53" i="43"/>
  <c r="CP53" i="43" s="1"/>
  <c r="CG123" i="43"/>
  <c r="CL123" i="43" s="1"/>
  <c r="BY123" i="43"/>
  <c r="BT118" i="43"/>
  <c r="CI84" i="43"/>
  <c r="CI83" i="43"/>
  <c r="BJ119" i="43"/>
  <c r="BY116" i="43"/>
  <c r="CD123" i="43"/>
  <c r="CD117" i="43"/>
  <c r="BO122" i="43"/>
  <c r="CN87" i="43"/>
  <c r="CP55" i="43"/>
  <c r="BY122" i="43"/>
  <c r="AN330" i="43"/>
  <c r="AN338" i="43" s="1"/>
  <c r="AM331" i="43"/>
  <c r="AM329" i="43"/>
  <c r="AR171" i="43"/>
  <c r="AR169" i="43"/>
  <c r="BY120" i="43"/>
  <c r="BJ123" i="43"/>
  <c r="CG119" i="43"/>
  <c r="CL119" i="43" s="1"/>
  <c r="CG118" i="43"/>
  <c r="CL118" i="43" s="1"/>
  <c r="CH118" i="43"/>
  <c r="BE118" i="43"/>
  <c r="CG117" i="43"/>
  <c r="CL117" i="43" s="1"/>
  <c r="BO120" i="43"/>
  <c r="AO265" i="43"/>
  <c r="AP266" i="43"/>
  <c r="AP274" i="43" s="1"/>
  <c r="AO267" i="43"/>
  <c r="AS171" i="43"/>
  <c r="AS169" i="43"/>
  <c r="AT171" i="43"/>
  <c r="AT169" i="43"/>
  <c r="CN88" i="43"/>
  <c r="CP56" i="43"/>
  <c r="BO116" i="43"/>
  <c r="CN83" i="43"/>
  <c r="AR202" i="43"/>
  <c r="AR210" i="43" s="1"/>
  <c r="AQ201" i="43"/>
  <c r="AT202" i="43"/>
  <c r="AT210" i="43" s="1"/>
  <c r="AQ203" i="43"/>
  <c r="AS202" i="43"/>
  <c r="AS210" i="43" s="1"/>
  <c r="CI85" i="43"/>
  <c r="CD153" i="43"/>
  <c r="BO154" i="43"/>
  <c r="BO150" i="43"/>
  <c r="BT155" i="43"/>
  <c r="BO151" i="43"/>
  <c r="BY145" i="43"/>
  <c r="BT147" i="43"/>
  <c r="BT151" i="43"/>
  <c r="BT152" i="43"/>
  <c r="BT150" i="43"/>
  <c r="CG116" i="43"/>
  <c r="CL116" i="43" s="1"/>
  <c r="CD113" i="43"/>
  <c r="CH117" i="43"/>
  <c r="BE117" i="43"/>
  <c r="CD122" i="43"/>
  <c r="AL363" i="43"/>
  <c r="AL361" i="43"/>
  <c r="AM362" i="43"/>
  <c r="AM370" i="43" s="1"/>
  <c r="CI87" i="43"/>
  <c r="CN86" i="43"/>
  <c r="CP54" i="43"/>
  <c r="CD119" i="43"/>
  <c r="CH123" i="43"/>
  <c r="BE123" i="43"/>
  <c r="CH120" i="43"/>
  <c r="BE120" i="43"/>
  <c r="BY119" i="43"/>
  <c r="CG115" i="43"/>
  <c r="CL115" i="43" s="1"/>
  <c r="BT122" i="43"/>
  <c r="BT123" i="43"/>
  <c r="CN85" i="43"/>
  <c r="BT115" i="43"/>
  <c r="BT117" i="43"/>
  <c r="BT113" i="43"/>
  <c r="BO113" i="43"/>
  <c r="BE122" i="43"/>
  <c r="CH122" i="43"/>
  <c r="BT120" i="43"/>
  <c r="CH115" i="43"/>
  <c r="BE115" i="43"/>
  <c r="CD115" i="43"/>
  <c r="CG122" i="43"/>
  <c r="CL122" i="43" s="1"/>
  <c r="CH121" i="43"/>
  <c r="BE121" i="43"/>
  <c r="BE113" i="43"/>
  <c r="CH113" i="43"/>
  <c r="CG113" i="43"/>
  <c r="CL113" i="43" s="1"/>
  <c r="BY115" i="43"/>
  <c r="CD118" i="43"/>
  <c r="AP233" i="43"/>
  <c r="AQ234" i="43"/>
  <c r="AQ242" i="43" s="1"/>
  <c r="AP235" i="43"/>
  <c r="CG120" i="43"/>
  <c r="CL120" i="43" s="1"/>
  <c r="BO123" i="43"/>
  <c r="BE116" i="43"/>
  <c r="CH116" i="43"/>
  <c r="BJ120" i="43"/>
  <c r="BJ118" i="43"/>
  <c r="CH119" i="43"/>
  <c r="BE119" i="43"/>
  <c r="AO298" i="43"/>
  <c r="AO306" i="43" s="1"/>
  <c r="AN299" i="43"/>
  <c r="AN297" i="43"/>
  <c r="E23" i="34"/>
  <c r="AC23" i="34" s="1" a="1"/>
  <c r="AC23" i="34" s="1"/>
  <c r="U24" i="34" a="1"/>
  <c r="U24" i="34" s="1"/>
  <c r="S201" i="33"/>
  <c r="T202" i="33"/>
  <c r="T210" i="33" s="1"/>
  <c r="S203" i="33"/>
  <c r="R233" i="33"/>
  <c r="S234" i="33"/>
  <c r="S242" i="33" s="1"/>
  <c r="R235" i="33"/>
  <c r="P299" i="33"/>
  <c r="P297" i="33"/>
  <c r="Q298" i="33"/>
  <c r="Q306" i="33" s="1"/>
  <c r="T178" i="33"/>
  <c r="U170" i="33"/>
  <c r="T171" i="33"/>
  <c r="T169" i="33"/>
  <c r="U146" i="33"/>
  <c r="U137" i="33"/>
  <c r="V138" i="33"/>
  <c r="U139" i="33"/>
  <c r="K25" i="34"/>
  <c r="H25" i="34"/>
  <c r="D25" i="34"/>
  <c r="P360" i="33"/>
  <c r="CV352" i="33"/>
  <c r="C26" i="34" s="1" a="1"/>
  <c r="C26" i="34" s="1"/>
  <c r="P330" i="33"/>
  <c r="P338" i="33" s="1"/>
  <c r="BC328" i="33"/>
  <c r="R266" i="33"/>
  <c r="R274" i="33" s="1"/>
  <c r="Q267" i="33"/>
  <c r="Q265" i="33"/>
  <c r="W107" i="33"/>
  <c r="W105" i="33"/>
  <c r="W114" i="33"/>
  <c r="X106" i="33"/>
  <c r="W82" i="33"/>
  <c r="W75" i="33"/>
  <c r="W73" i="33"/>
  <c r="X74" i="33"/>
  <c r="AW94" i="33"/>
  <c r="AW93" i="33"/>
  <c r="AW61" i="33"/>
  <c r="Z50" i="33"/>
  <c r="Z41" i="33"/>
  <c r="AA42" i="33"/>
  <c r="Z43" i="33"/>
  <c r="AW25" i="33"/>
  <c r="R11" i="33"/>
  <c r="S10" i="33"/>
  <c r="S18" i="33" s="1"/>
  <c r="R9" i="33"/>
  <c r="BY333" i="48" l="1"/>
  <c r="BT332" i="48"/>
  <c r="D845" i="48"/>
  <c r="AW844" i="48"/>
  <c r="BJ335" i="48"/>
  <c r="BY335" i="48"/>
  <c r="BY331" i="48"/>
  <c r="BO333" i="48"/>
  <c r="BT335" i="48"/>
  <c r="D759" i="48"/>
  <c r="AW758" i="48"/>
  <c r="D681" i="48"/>
  <c r="AW680" i="48"/>
  <c r="CD335" i="48"/>
  <c r="BT329" i="48"/>
  <c r="D527" i="48"/>
  <c r="AW526" i="48"/>
  <c r="D603" i="48"/>
  <c r="AW602" i="48"/>
  <c r="D448" i="48"/>
  <c r="AW447" i="48"/>
  <c r="CG333" i="48"/>
  <c r="CL333" i="48" s="1"/>
  <c r="BX413" i="48"/>
  <c r="BC413" i="48"/>
  <c r="BS413" i="48"/>
  <c r="BD413" i="48"/>
  <c r="BI409" i="48"/>
  <c r="BH409" i="48"/>
  <c r="BM411" i="48"/>
  <c r="CB410" i="48"/>
  <c r="BI412" i="48"/>
  <c r="BH411" i="48"/>
  <c r="BC412" i="48"/>
  <c r="BD409" i="48"/>
  <c r="BC410" i="48"/>
  <c r="BW409" i="48"/>
  <c r="BH413" i="48"/>
  <c r="BX409" i="48"/>
  <c r="CB413" i="48"/>
  <c r="BR412" i="48"/>
  <c r="BI413" i="48"/>
  <c r="BN413" i="48"/>
  <c r="BX412" i="48"/>
  <c r="BX410" i="48"/>
  <c r="BR409" i="48"/>
  <c r="BW410" i="48"/>
  <c r="BH410" i="48"/>
  <c r="BD411" i="48"/>
  <c r="CC411" i="48"/>
  <c r="BD410" i="48"/>
  <c r="BW413" i="48"/>
  <c r="BS411" i="48"/>
  <c r="BH412" i="48"/>
  <c r="BM410" i="48"/>
  <c r="BD412" i="48"/>
  <c r="CB409" i="48"/>
  <c r="BM413" i="48"/>
  <c r="BW411" i="48"/>
  <c r="BI410" i="48"/>
  <c r="BM412" i="48"/>
  <c r="BC411" i="48"/>
  <c r="BR413" i="48"/>
  <c r="BC409" i="48"/>
  <c r="CB412" i="48"/>
  <c r="BX411" i="48"/>
  <c r="BR410" i="48"/>
  <c r="BR411" i="48"/>
  <c r="BS412" i="48"/>
  <c r="CC410" i="48"/>
  <c r="BW412" i="48"/>
  <c r="BI411" i="48"/>
  <c r="BN409" i="48"/>
  <c r="CC409" i="48"/>
  <c r="CB411" i="48"/>
  <c r="BN410" i="48"/>
  <c r="CC412" i="48"/>
  <c r="BN411" i="48"/>
  <c r="BO411" i="48" s="1"/>
  <c r="BS410" i="48"/>
  <c r="BN412" i="48"/>
  <c r="BM409" i="48"/>
  <c r="BS409" i="48"/>
  <c r="CC413" i="48"/>
  <c r="BO331" i="48"/>
  <c r="BJ331" i="48"/>
  <c r="D368" i="48"/>
  <c r="AW367" i="48"/>
  <c r="CD329" i="48"/>
  <c r="BO335" i="48"/>
  <c r="BJ334" i="48"/>
  <c r="CG335" i="48"/>
  <c r="CL335" i="48" s="1"/>
  <c r="CG332" i="48"/>
  <c r="CL332" i="48" s="1"/>
  <c r="BO334" i="48"/>
  <c r="CG329" i="48"/>
  <c r="CL329" i="48" s="1"/>
  <c r="CD333" i="48"/>
  <c r="BO329" i="48"/>
  <c r="CG334" i="48"/>
  <c r="CL334" i="48" s="1"/>
  <c r="BE331" i="48"/>
  <c r="CH331" i="48"/>
  <c r="BJ329" i="48"/>
  <c r="BE335" i="48"/>
  <c r="CH335" i="48"/>
  <c r="BY334" i="48"/>
  <c r="BY329" i="48"/>
  <c r="CH333" i="48"/>
  <c r="BE333" i="48"/>
  <c r="BT334" i="48"/>
  <c r="BT333" i="48"/>
  <c r="CH334" i="48"/>
  <c r="BE334" i="48"/>
  <c r="BE329" i="48"/>
  <c r="CH329" i="48"/>
  <c r="CD331" i="48"/>
  <c r="BY332" i="48"/>
  <c r="BJ333" i="48"/>
  <c r="BD407" i="48"/>
  <c r="CC407" i="48"/>
  <c r="BC407" i="48"/>
  <c r="BN407" i="48"/>
  <c r="BR407" i="48"/>
  <c r="BW407" i="48"/>
  <c r="BH407" i="48"/>
  <c r="CB407" i="48"/>
  <c r="BI407" i="48"/>
  <c r="BM407" i="48"/>
  <c r="BX407" i="48"/>
  <c r="BS407" i="48"/>
  <c r="BJ332" i="48"/>
  <c r="CG331" i="48"/>
  <c r="CL331" i="48" s="1"/>
  <c r="CH332" i="48"/>
  <c r="BE332" i="48"/>
  <c r="CD334" i="48"/>
  <c r="CD332" i="48"/>
  <c r="BT331" i="48"/>
  <c r="CI255" i="48"/>
  <c r="CN255" i="48"/>
  <c r="CP255" i="48" s="1"/>
  <c r="CN253" i="48"/>
  <c r="CP253" i="48" s="1"/>
  <c r="CI253" i="48"/>
  <c r="D291" i="48"/>
  <c r="AW290" i="48"/>
  <c r="CI256" i="48"/>
  <c r="CN256" i="48"/>
  <c r="CP256" i="48" s="1"/>
  <c r="CN254" i="48"/>
  <c r="CP254" i="48" s="1"/>
  <c r="CI254" i="48"/>
  <c r="CN251" i="48"/>
  <c r="CP251" i="48" s="1"/>
  <c r="CI251" i="48"/>
  <c r="CN257" i="48"/>
  <c r="CP257" i="48" s="1"/>
  <c r="CI257" i="48"/>
  <c r="D212" i="48"/>
  <c r="AW211" i="48"/>
  <c r="D134" i="48"/>
  <c r="AW134" i="48" s="1"/>
  <c r="D57" i="48"/>
  <c r="AW56" i="48"/>
  <c r="AR479" i="48"/>
  <c r="AR486" i="48"/>
  <c r="AR477" i="48"/>
  <c r="AQ634" i="48"/>
  <c r="AP642" i="48"/>
  <c r="AP635" i="48"/>
  <c r="AP633" i="48"/>
  <c r="AS479" i="48"/>
  <c r="AS477" i="48"/>
  <c r="AS486" i="48"/>
  <c r="AO720" i="48"/>
  <c r="AO713" i="48"/>
  <c r="AO711" i="48"/>
  <c r="AP712" i="48"/>
  <c r="AN868" i="48"/>
  <c r="AM869" i="48"/>
  <c r="AM867" i="48"/>
  <c r="AM876" i="48"/>
  <c r="AN789" i="48"/>
  <c r="AO790" i="48"/>
  <c r="AN791" i="48"/>
  <c r="AN798" i="48"/>
  <c r="AT556" i="48"/>
  <c r="AQ555" i="48"/>
  <c r="AS556" i="48"/>
  <c r="AR556" i="48"/>
  <c r="AQ557" i="48"/>
  <c r="AQ564" i="48"/>
  <c r="AT479" i="48"/>
  <c r="AT477" i="48"/>
  <c r="AT486" i="48"/>
  <c r="CI113" i="43"/>
  <c r="CI117" i="43"/>
  <c r="CD151" i="43"/>
  <c r="CI119" i="43"/>
  <c r="BY148" i="43"/>
  <c r="CN81" i="43"/>
  <c r="CP81" i="43" s="1"/>
  <c r="CP52" i="43"/>
  <c r="CN84" i="43"/>
  <c r="CP84" i="43" s="1"/>
  <c r="BJ151" i="43"/>
  <c r="CD150" i="43"/>
  <c r="BO145" i="43"/>
  <c r="BJ149" i="43"/>
  <c r="BT145" i="43"/>
  <c r="BT154" i="43"/>
  <c r="CG154" i="43"/>
  <c r="CL154" i="43" s="1"/>
  <c r="BO153" i="43"/>
  <c r="BY151" i="43"/>
  <c r="BO149" i="43"/>
  <c r="BJ154" i="43"/>
  <c r="CI115" i="43"/>
  <c r="BY155" i="43"/>
  <c r="CD155" i="43"/>
  <c r="BO147" i="43"/>
  <c r="BJ145" i="43"/>
  <c r="AO299" i="43"/>
  <c r="AO297" i="43"/>
  <c r="AP298" i="43"/>
  <c r="AP306" i="43" s="1"/>
  <c r="AO330" i="43"/>
  <c r="AO338" i="43" s="1"/>
  <c r="AN331" i="43"/>
  <c r="AN329" i="43"/>
  <c r="AN362" i="43"/>
  <c r="AN370" i="43" s="1"/>
  <c r="AM363" i="43"/>
  <c r="AM361" i="43"/>
  <c r="CH147" i="43"/>
  <c r="BE147" i="43"/>
  <c r="BE151" i="43"/>
  <c r="CH151" i="43"/>
  <c r="AT234" i="43"/>
  <c r="AT242" i="43" s="1"/>
  <c r="AS234" i="43"/>
  <c r="AS242" i="43" s="1"/>
  <c r="AQ233" i="43"/>
  <c r="AR234" i="43"/>
  <c r="AR242" i="43" s="1"/>
  <c r="AQ235" i="43"/>
  <c r="CI122" i="43"/>
  <c r="CN122" i="43"/>
  <c r="CG153" i="43"/>
  <c r="CL153" i="43" s="1"/>
  <c r="BJ150" i="43"/>
  <c r="CG155" i="43"/>
  <c r="CL155" i="43" s="1"/>
  <c r="BT153" i="43"/>
  <c r="CG152" i="43"/>
  <c r="CL152" i="43" s="1"/>
  <c r="BJ148" i="43"/>
  <c r="CP85" i="43"/>
  <c r="CN117" i="43"/>
  <c r="CD145" i="43"/>
  <c r="BJ153" i="43"/>
  <c r="CG145" i="43"/>
  <c r="CL145" i="43" s="1"/>
  <c r="CG149" i="43"/>
  <c r="CL149" i="43" s="1"/>
  <c r="CD152" i="43"/>
  <c r="BJ155" i="43"/>
  <c r="CD154" i="43"/>
  <c r="CH155" i="43"/>
  <c r="BE155" i="43"/>
  <c r="CH145" i="43"/>
  <c r="BE145" i="43"/>
  <c r="AS203" i="43"/>
  <c r="AS201" i="43"/>
  <c r="CP83" i="43"/>
  <c r="CN115" i="43"/>
  <c r="CN119" i="43"/>
  <c r="CP87" i="43"/>
  <c r="CI120" i="43"/>
  <c r="CI121" i="43"/>
  <c r="CN121" i="43"/>
  <c r="CI123" i="43"/>
  <c r="CN123" i="43"/>
  <c r="BJ147" i="43"/>
  <c r="BE152" i="43"/>
  <c r="CH152" i="43"/>
  <c r="BY154" i="43"/>
  <c r="BY149" i="43"/>
  <c r="BO148" i="43"/>
  <c r="CG151" i="43"/>
  <c r="CL151" i="43" s="1"/>
  <c r="BE154" i="43"/>
  <c r="CH154" i="43"/>
  <c r="CH148" i="43"/>
  <c r="BE148" i="43"/>
  <c r="CI116" i="43"/>
  <c r="BY153" i="43"/>
  <c r="CG148" i="43"/>
  <c r="CL148" i="43" s="1"/>
  <c r="BT149" i="43"/>
  <c r="BE149" i="43"/>
  <c r="CH149" i="43"/>
  <c r="CD148" i="43"/>
  <c r="CG150" i="43"/>
  <c r="CL150" i="43" s="1"/>
  <c r="BO155" i="43"/>
  <c r="BY150" i="43"/>
  <c r="AT203" i="43"/>
  <c r="AT201" i="43"/>
  <c r="CN113" i="43"/>
  <c r="CI118" i="43"/>
  <c r="CD147" i="43"/>
  <c r="BO152" i="43"/>
  <c r="BT148" i="43"/>
  <c r="CP88" i="43"/>
  <c r="CN120" i="43"/>
  <c r="AR203" i="43"/>
  <c r="AR201" i="43"/>
  <c r="CN118" i="43"/>
  <c r="CP86" i="43"/>
  <c r="BJ152" i="43"/>
  <c r="BY147" i="43"/>
  <c r="BE153" i="43"/>
  <c r="CH153" i="43"/>
  <c r="CG147" i="43"/>
  <c r="CL147" i="43" s="1"/>
  <c r="BY152" i="43"/>
  <c r="CH150" i="43"/>
  <c r="BE150" i="43"/>
  <c r="CD149" i="43"/>
  <c r="AQ266" i="43"/>
  <c r="AQ274" i="43" s="1"/>
  <c r="AP265" i="43"/>
  <c r="AP267" i="43"/>
  <c r="U25" i="34" a="1"/>
  <c r="U25" i="34" s="1"/>
  <c r="H27" i="34"/>
  <c r="BC360" i="33"/>
  <c r="P362" i="33"/>
  <c r="P370" i="33" s="1"/>
  <c r="R267" i="33"/>
  <c r="R265" i="33"/>
  <c r="S266" i="33"/>
  <c r="S274" i="33" s="1"/>
  <c r="U171" i="33"/>
  <c r="V170" i="33"/>
  <c r="U169" i="33"/>
  <c r="U178" i="33"/>
  <c r="T234" i="33"/>
  <c r="T242" i="33" s="1"/>
  <c r="S235" i="33"/>
  <c r="S233" i="33"/>
  <c r="E24" i="34"/>
  <c r="AC24" i="34" s="1" a="1"/>
  <c r="AC24" i="34" s="1"/>
  <c r="R298" i="33"/>
  <c r="R306" i="33" s="1"/>
  <c r="Q297" i="33"/>
  <c r="Q299" i="33"/>
  <c r="V139" i="33"/>
  <c r="V137" i="33"/>
  <c r="W138" i="33"/>
  <c r="V146" i="33"/>
  <c r="P329" i="33"/>
  <c r="P331" i="33"/>
  <c r="Q330" i="33"/>
  <c r="Q338" i="33" s="1"/>
  <c r="U202" i="33"/>
  <c r="U210" i="33" s="1"/>
  <c r="T203" i="33"/>
  <c r="T201" i="33"/>
  <c r="K26" i="34"/>
  <c r="H26" i="34"/>
  <c r="D26" i="34"/>
  <c r="X114" i="33"/>
  <c r="Y106" i="33"/>
  <c r="X107" i="33"/>
  <c r="X105" i="33"/>
  <c r="Y74" i="33"/>
  <c r="X82" i="33"/>
  <c r="X75" i="33"/>
  <c r="X73" i="33"/>
  <c r="AB42" i="33"/>
  <c r="AA41" i="33"/>
  <c r="AA50" i="33"/>
  <c r="AA43" i="33"/>
  <c r="AW62" i="33"/>
  <c r="AW26" i="33"/>
  <c r="S11" i="33"/>
  <c r="T10" i="33"/>
  <c r="T18" i="33" s="1"/>
  <c r="S9" i="33"/>
  <c r="D846" i="48" l="1"/>
  <c r="AW845" i="48"/>
  <c r="D760" i="48"/>
  <c r="AW759" i="48"/>
  <c r="CD409" i="48"/>
  <c r="BY411" i="48"/>
  <c r="D682" i="48"/>
  <c r="AW681" i="48"/>
  <c r="CD412" i="48"/>
  <c r="D604" i="48"/>
  <c r="AW603" i="48"/>
  <c r="BO412" i="48"/>
  <c r="BT411" i="48"/>
  <c r="BO407" i="48"/>
  <c r="BT410" i="48"/>
  <c r="D528" i="48"/>
  <c r="AW527" i="48"/>
  <c r="BY409" i="48"/>
  <c r="BJ411" i="48"/>
  <c r="CG411" i="48"/>
  <c r="CL411" i="48" s="1"/>
  <c r="CB488" i="48"/>
  <c r="BH488" i="48"/>
  <c r="BM489" i="48"/>
  <c r="BH490" i="48"/>
  <c r="BM491" i="48"/>
  <c r="BX489" i="48"/>
  <c r="BN485" i="48"/>
  <c r="CB485" i="48"/>
  <c r="BS491" i="48"/>
  <c r="BR489" i="48"/>
  <c r="BH487" i="48"/>
  <c r="BD490" i="48"/>
  <c r="BR487" i="48"/>
  <c r="BW489" i="48"/>
  <c r="BM490" i="48"/>
  <c r="BR491" i="48"/>
  <c r="CB489" i="48"/>
  <c r="BR485" i="48"/>
  <c r="BR490" i="48"/>
  <c r="BI490" i="48"/>
  <c r="BI488" i="48"/>
  <c r="BX490" i="48"/>
  <c r="BX487" i="48"/>
  <c r="CC485" i="48"/>
  <c r="BS490" i="48"/>
  <c r="CC490" i="48"/>
  <c r="BM487" i="48"/>
  <c r="BD491" i="48"/>
  <c r="BD488" i="48"/>
  <c r="BW487" i="48"/>
  <c r="BN491" i="48"/>
  <c r="CB490" i="48"/>
  <c r="CC488" i="48"/>
  <c r="BW485" i="48"/>
  <c r="BI489" i="48"/>
  <c r="BD487" i="48"/>
  <c r="BM488" i="48"/>
  <c r="CC491" i="48"/>
  <c r="BN489" i="48"/>
  <c r="BN490" i="48"/>
  <c r="BO490" i="48" s="1"/>
  <c r="BC488" i="48"/>
  <c r="CC487" i="48"/>
  <c r="BS487" i="48"/>
  <c r="BX488" i="48"/>
  <c r="CC489" i="48"/>
  <c r="BM485" i="48"/>
  <c r="BH491" i="48"/>
  <c r="BW490" i="48"/>
  <c r="BH489" i="48"/>
  <c r="BC485" i="48"/>
  <c r="BX491" i="48"/>
  <c r="BI491" i="48"/>
  <c r="BI487" i="48"/>
  <c r="BN487" i="48"/>
  <c r="BR488" i="48"/>
  <c r="BS485" i="48"/>
  <c r="BW488" i="48"/>
  <c r="CB491" i="48"/>
  <c r="BI485" i="48"/>
  <c r="CB487" i="48"/>
  <c r="BC489" i="48"/>
  <c r="BW491" i="48"/>
  <c r="BX485" i="48"/>
  <c r="BD489" i="48"/>
  <c r="BC491" i="48"/>
  <c r="BC490" i="48"/>
  <c r="BC487" i="48"/>
  <c r="BS489" i="48"/>
  <c r="BD485" i="48"/>
  <c r="BS488" i="48"/>
  <c r="BN488" i="48"/>
  <c r="BH485" i="48"/>
  <c r="BJ407" i="48"/>
  <c r="BJ409" i="48"/>
  <c r="CD413" i="48"/>
  <c r="D449" i="48"/>
  <c r="AW448" i="48"/>
  <c r="CD410" i="48"/>
  <c r="BT412" i="48"/>
  <c r="BY410" i="48"/>
  <c r="BO410" i="48"/>
  <c r="BY412" i="48"/>
  <c r="CG410" i="48"/>
  <c r="CL410" i="48" s="1"/>
  <c r="CH410" i="48"/>
  <c r="BE410" i="48"/>
  <c r="BO413" i="48"/>
  <c r="BE409" i="48"/>
  <c r="CH409" i="48"/>
  <c r="BE413" i="48"/>
  <c r="CH413" i="48"/>
  <c r="BT409" i="48"/>
  <c r="CD411" i="48"/>
  <c r="BJ413" i="48"/>
  <c r="CG412" i="48"/>
  <c r="CL412" i="48" s="1"/>
  <c r="BT413" i="48"/>
  <c r="BE411" i="48"/>
  <c r="CH411" i="48"/>
  <c r="CG413" i="48"/>
  <c r="CL413" i="48" s="1"/>
  <c r="D369" i="48"/>
  <c r="AW368" i="48"/>
  <c r="BO409" i="48"/>
  <c r="CG409" i="48"/>
  <c r="CL409" i="48" s="1"/>
  <c r="CH412" i="48"/>
  <c r="BE412" i="48"/>
  <c r="BJ410" i="48"/>
  <c r="BJ412" i="48"/>
  <c r="BY413" i="48"/>
  <c r="BT407" i="48"/>
  <c r="CG407" i="48"/>
  <c r="CL407" i="48" s="1"/>
  <c r="CN335" i="48"/>
  <c r="CP335" i="48" s="1"/>
  <c r="CI335" i="48"/>
  <c r="CD407" i="48"/>
  <c r="CN334" i="48"/>
  <c r="CP334" i="48" s="1"/>
  <c r="CI334" i="48"/>
  <c r="CN333" i="48"/>
  <c r="CP333" i="48" s="1"/>
  <c r="CI333" i="48"/>
  <c r="BE407" i="48"/>
  <c r="CH407" i="48"/>
  <c r="BY407" i="48"/>
  <c r="CN331" i="48"/>
  <c r="CP331" i="48" s="1"/>
  <c r="CI331" i="48"/>
  <c r="CN329" i="48"/>
  <c r="CI329" i="48"/>
  <c r="CI332" i="48"/>
  <c r="CN332" i="48"/>
  <c r="CP332" i="48" s="1"/>
  <c r="D292" i="48"/>
  <c r="AW291" i="48"/>
  <c r="D213" i="48"/>
  <c r="AW212" i="48"/>
  <c r="D135" i="48"/>
  <c r="AW135" i="48" s="1"/>
  <c r="D58" i="48"/>
  <c r="AW57" i="48"/>
  <c r="AT564" i="48"/>
  <c r="AT557" i="48"/>
  <c r="AT555" i="48"/>
  <c r="AP713" i="48"/>
  <c r="AP711" i="48"/>
  <c r="AQ712" i="48"/>
  <c r="AP720" i="48"/>
  <c r="AO798" i="48"/>
  <c r="AP790" i="48"/>
  <c r="AO789" i="48"/>
  <c r="AO791" i="48"/>
  <c r="AQ635" i="48"/>
  <c r="AQ633" i="48"/>
  <c r="AQ642" i="48"/>
  <c r="AT634" i="48"/>
  <c r="AS634" i="48"/>
  <c r="AR634" i="48"/>
  <c r="AO868" i="48"/>
  <c r="AN869" i="48"/>
  <c r="AN867" i="48"/>
  <c r="AN876" i="48"/>
  <c r="AR555" i="48"/>
  <c r="AR557" i="48"/>
  <c r="AR564" i="48"/>
  <c r="AS564" i="48"/>
  <c r="AS557" i="48"/>
  <c r="AS555" i="48"/>
  <c r="CI153" i="43"/>
  <c r="CN116" i="43"/>
  <c r="CP116" i="43" s="1"/>
  <c r="CI150" i="43"/>
  <c r="CI154" i="43"/>
  <c r="CI155" i="43"/>
  <c r="CI151" i="43"/>
  <c r="CP122" i="43"/>
  <c r="CN154" i="43"/>
  <c r="CP154" i="43" s="1"/>
  <c r="AO362" i="43"/>
  <c r="AO370" i="43" s="1"/>
  <c r="AN363" i="43"/>
  <c r="AN361" i="43"/>
  <c r="AT266" i="43"/>
  <c r="AT274" i="43" s="1"/>
  <c r="AS266" i="43"/>
  <c r="AS274" i="43" s="1"/>
  <c r="AR266" i="43"/>
  <c r="AR274" i="43" s="1"/>
  <c r="AQ267" i="43"/>
  <c r="AQ265" i="43"/>
  <c r="CN147" i="43"/>
  <c r="CP147" i="43" s="1"/>
  <c r="CP115" i="43"/>
  <c r="CN149" i="43"/>
  <c r="CP149" i="43" s="1"/>
  <c r="CP117" i="43"/>
  <c r="CN155" i="43"/>
  <c r="CP155" i="43" s="1"/>
  <c r="CP123" i="43"/>
  <c r="CN153" i="43"/>
  <c r="CP153" i="43" s="1"/>
  <c r="CP121" i="43"/>
  <c r="AR233" i="43"/>
  <c r="AR235" i="43"/>
  <c r="CI147" i="43"/>
  <c r="AO331" i="43"/>
  <c r="AO329" i="43"/>
  <c r="AP330" i="43"/>
  <c r="AP338" i="43" s="1"/>
  <c r="CP120" i="43"/>
  <c r="CN152" i="43"/>
  <c r="CP152" i="43" s="1"/>
  <c r="AS235" i="43"/>
  <c r="AS233" i="43"/>
  <c r="AQ298" i="43"/>
  <c r="AQ306" i="43" s="1"/>
  <c r="AP299" i="43"/>
  <c r="AP297" i="43"/>
  <c r="CP118" i="43"/>
  <c r="CN150" i="43"/>
  <c r="CP150" i="43" s="1"/>
  <c r="CI152" i="43"/>
  <c r="CI145" i="43"/>
  <c r="CP113" i="43"/>
  <c r="CN145" i="43"/>
  <c r="CP145" i="43" s="1"/>
  <c r="CI149" i="43"/>
  <c r="CI148" i="43"/>
  <c r="CP119" i="43"/>
  <c r="CN151" i="43"/>
  <c r="CP151" i="43" s="1"/>
  <c r="AT235" i="43"/>
  <c r="AT233" i="43"/>
  <c r="U26" i="34" a="1"/>
  <c r="U26" i="34" s="1"/>
  <c r="X138" i="33"/>
  <c r="W137" i="33"/>
  <c r="W146" i="33"/>
  <c r="W139" i="33"/>
  <c r="U201" i="33"/>
  <c r="V202" i="33"/>
  <c r="V210" i="33" s="1"/>
  <c r="U203" i="33"/>
  <c r="S267" i="33"/>
  <c r="S265" i="33"/>
  <c r="T266" i="33"/>
  <c r="T274" i="33" s="1"/>
  <c r="U234" i="33"/>
  <c r="U242" i="33" s="1"/>
  <c r="T235" i="33"/>
  <c r="T233" i="33"/>
  <c r="E26" i="34"/>
  <c r="AC26" i="34" s="1" a="1"/>
  <c r="AC26" i="34" s="1"/>
  <c r="Q331" i="33"/>
  <c r="Q329" i="33"/>
  <c r="R330" i="33"/>
  <c r="R338" i="33" s="1"/>
  <c r="E25" i="34"/>
  <c r="AC25" i="34" s="1" a="1"/>
  <c r="AC25" i="34" s="1"/>
  <c r="S298" i="33"/>
  <c r="S306" i="33" s="1"/>
  <c r="R299" i="33"/>
  <c r="R297" i="33"/>
  <c r="V178" i="33"/>
  <c r="V169" i="33"/>
  <c r="W170" i="33"/>
  <c r="V171" i="33"/>
  <c r="Q362" i="33"/>
  <c r="Q370" i="33" s="1"/>
  <c r="P363" i="33"/>
  <c r="P361" i="33"/>
  <c r="Y107" i="33"/>
  <c r="Y105" i="33"/>
  <c r="Z106" i="33"/>
  <c r="Y114" i="33"/>
  <c r="Y75" i="33"/>
  <c r="Y73" i="33"/>
  <c r="Z74" i="33"/>
  <c r="Y82" i="33"/>
  <c r="AC42" i="33"/>
  <c r="AB43" i="33"/>
  <c r="AB50" i="33"/>
  <c r="AB41" i="33"/>
  <c r="AW27" i="33"/>
  <c r="T11" i="33"/>
  <c r="T9" i="33"/>
  <c r="U10" i="33"/>
  <c r="U18" i="33" s="1"/>
  <c r="D847" i="48" l="1"/>
  <c r="AW846" i="48"/>
  <c r="BT487" i="48"/>
  <c r="BJ490" i="48"/>
  <c r="BO488" i="48"/>
  <c r="BO491" i="48"/>
  <c r="D761" i="48"/>
  <c r="AW760" i="48"/>
  <c r="BT488" i="48"/>
  <c r="D683" i="48"/>
  <c r="AW682" i="48"/>
  <c r="CD487" i="48"/>
  <c r="BT489" i="48"/>
  <c r="BJ488" i="48"/>
  <c r="BT491" i="48"/>
  <c r="AW528" i="48"/>
  <c r="D529" i="48"/>
  <c r="CD485" i="48"/>
  <c r="D605" i="48"/>
  <c r="AW604" i="48"/>
  <c r="CG487" i="48"/>
  <c r="CL487" i="48" s="1"/>
  <c r="BJ485" i="48"/>
  <c r="BY491" i="48"/>
  <c r="BJ489" i="48"/>
  <c r="CG488" i="48"/>
  <c r="CL488" i="48" s="1"/>
  <c r="CH489" i="48"/>
  <c r="BE489" i="48"/>
  <c r="BT485" i="48"/>
  <c r="CD490" i="48"/>
  <c r="CG490" i="48"/>
  <c r="CL490" i="48" s="1"/>
  <c r="BT490" i="48"/>
  <c r="BY485" i="48"/>
  <c r="BO489" i="48"/>
  <c r="BY487" i="48"/>
  <c r="BO485" i="48"/>
  <c r="BO487" i="48"/>
  <c r="CD491" i="48"/>
  <c r="BY490" i="48"/>
  <c r="BY489" i="48"/>
  <c r="CG491" i="48"/>
  <c r="CL491" i="48" s="1"/>
  <c r="CG489" i="48"/>
  <c r="CL489" i="48" s="1"/>
  <c r="CH488" i="48"/>
  <c r="BE488" i="48"/>
  <c r="CG485" i="48"/>
  <c r="CL485" i="48" s="1"/>
  <c r="CD488" i="48"/>
  <c r="BE485" i="48"/>
  <c r="CH485" i="48"/>
  <c r="BJ487" i="48"/>
  <c r="CD489" i="48"/>
  <c r="D450" i="48"/>
  <c r="AW449" i="48"/>
  <c r="BJ491" i="48"/>
  <c r="BY488" i="48"/>
  <c r="BE487" i="48"/>
  <c r="CH487" i="48"/>
  <c r="BE491" i="48"/>
  <c r="CH491" i="48"/>
  <c r="CH490" i="48"/>
  <c r="BE490" i="48"/>
  <c r="CN410" i="48"/>
  <c r="CP410" i="48" s="1"/>
  <c r="CI410" i="48"/>
  <c r="D370" i="48"/>
  <c r="AW369" i="48"/>
  <c r="CN413" i="48"/>
  <c r="CP413" i="48" s="1"/>
  <c r="CI413" i="48"/>
  <c r="CI411" i="48"/>
  <c r="CN411" i="48"/>
  <c r="CP411" i="48" s="1"/>
  <c r="CN409" i="48"/>
  <c r="CP409" i="48" s="1"/>
  <c r="CI409" i="48"/>
  <c r="CN412" i="48"/>
  <c r="CP412" i="48" s="1"/>
  <c r="CI412" i="48"/>
  <c r="CI407" i="48"/>
  <c r="CP329" i="48"/>
  <c r="CN407" i="48"/>
  <c r="CP407" i="48" s="1"/>
  <c r="D293" i="48"/>
  <c r="AW292" i="48"/>
  <c r="D214" i="48"/>
  <c r="AW213" i="48"/>
  <c r="D136" i="48"/>
  <c r="AW136" i="48" s="1"/>
  <c r="D59" i="48"/>
  <c r="AW58" i="48"/>
  <c r="AS642" i="48"/>
  <c r="AS635" i="48"/>
  <c r="AS633" i="48"/>
  <c r="AT633" i="48"/>
  <c r="AT642" i="48"/>
  <c r="AT635" i="48"/>
  <c r="AR712" i="48"/>
  <c r="AT712" i="48"/>
  <c r="AS712" i="48"/>
  <c r="AQ720" i="48"/>
  <c r="AQ713" i="48"/>
  <c r="AQ711" i="48"/>
  <c r="AP868" i="48"/>
  <c r="AO869" i="48"/>
  <c r="AO867" i="48"/>
  <c r="AO876" i="48"/>
  <c r="AR635" i="48"/>
  <c r="AR633" i="48"/>
  <c r="AR642" i="48"/>
  <c r="AQ790" i="48"/>
  <c r="AP798" i="48"/>
  <c r="AP789" i="48"/>
  <c r="AP791" i="48"/>
  <c r="CN148" i="43"/>
  <c r="CP148" i="43" s="1"/>
  <c r="AT267" i="43"/>
  <c r="AT265" i="43"/>
  <c r="AP362" i="43"/>
  <c r="AP370" i="43" s="1"/>
  <c r="AO363" i="43"/>
  <c r="AO361" i="43"/>
  <c r="AS267" i="43"/>
  <c r="AS265" i="43"/>
  <c r="AS298" i="43"/>
  <c r="AS306" i="43" s="1"/>
  <c r="AR298" i="43"/>
  <c r="AR306" i="43" s="1"/>
  <c r="AT298" i="43"/>
  <c r="AT306" i="43" s="1"/>
  <c r="AQ297" i="43"/>
  <c r="AQ299" i="43"/>
  <c r="AQ330" i="43"/>
  <c r="AQ338" i="43" s="1"/>
  <c r="AP329" i="43"/>
  <c r="AP331" i="43"/>
  <c r="AR267" i="43"/>
  <c r="AR265" i="43"/>
  <c r="V203" i="33"/>
  <c r="V201" i="33"/>
  <c r="W202" i="33"/>
  <c r="W210" i="33" s="1"/>
  <c r="X170" i="33"/>
  <c r="W171" i="33"/>
  <c r="W169" i="33"/>
  <c r="W178" i="33"/>
  <c r="U235" i="33"/>
  <c r="U233" i="33"/>
  <c r="V234" i="33"/>
  <c r="V242" i="33" s="1"/>
  <c r="S330" i="33"/>
  <c r="S338" i="33" s="1"/>
  <c r="R331" i="33"/>
  <c r="R329" i="33"/>
  <c r="U266" i="33"/>
  <c r="U274" i="33" s="1"/>
  <c r="T267" i="33"/>
  <c r="T265" i="33"/>
  <c r="Q361" i="33"/>
  <c r="R362" i="33"/>
  <c r="R370" i="33" s="1"/>
  <c r="Q363" i="33"/>
  <c r="T298" i="33"/>
  <c r="T306" i="33" s="1"/>
  <c r="S299" i="33"/>
  <c r="S297" i="33"/>
  <c r="X146" i="33"/>
  <c r="X139" i="33"/>
  <c r="X137" i="33"/>
  <c r="Y138" i="33"/>
  <c r="Z114" i="33"/>
  <c r="AA106" i="33"/>
  <c r="Z107" i="33"/>
  <c r="Z105" i="33"/>
  <c r="AA74" i="33"/>
  <c r="Z75" i="33"/>
  <c r="Z73" i="33"/>
  <c r="Z82" i="33"/>
  <c r="AD42" i="33"/>
  <c r="AC43" i="33"/>
  <c r="AC50" i="33"/>
  <c r="AC41" i="33"/>
  <c r="AW28" i="33"/>
  <c r="U11" i="33"/>
  <c r="U9" i="33"/>
  <c r="V10" i="33"/>
  <c r="V18" i="33" s="1"/>
  <c r="D848" i="48" l="1"/>
  <c r="AW847" i="48"/>
  <c r="D762" i="48"/>
  <c r="AW761" i="48"/>
  <c r="D684" i="48"/>
  <c r="AW683" i="48"/>
  <c r="D606" i="48"/>
  <c r="AW605" i="48"/>
  <c r="AW529" i="48"/>
  <c r="D530" i="48"/>
  <c r="CN490" i="48"/>
  <c r="CP490" i="48" s="1"/>
  <c r="CI490" i="48"/>
  <c r="D451" i="48"/>
  <c r="AW450" i="48"/>
  <c r="CI488" i="48"/>
  <c r="CN488" i="48"/>
  <c r="CP488" i="48" s="1"/>
  <c r="CI491" i="48"/>
  <c r="CN491" i="48"/>
  <c r="CP491" i="48" s="1"/>
  <c r="CN489" i="48"/>
  <c r="CP489" i="48" s="1"/>
  <c r="CI489" i="48"/>
  <c r="CN487" i="48"/>
  <c r="CP487" i="48" s="1"/>
  <c r="CI487" i="48"/>
  <c r="CN485" i="48"/>
  <c r="CP485" i="48" s="1"/>
  <c r="CI485" i="48"/>
  <c r="D371" i="48"/>
  <c r="AW370" i="48"/>
  <c r="D294" i="48"/>
  <c r="AW293" i="48"/>
  <c r="D215" i="48"/>
  <c r="AW214" i="48"/>
  <c r="D137" i="48"/>
  <c r="AW137" i="48" s="1"/>
  <c r="D60" i="48"/>
  <c r="AW59" i="48"/>
  <c r="AR713" i="48"/>
  <c r="AR711" i="48"/>
  <c r="AR720" i="48"/>
  <c r="AP869" i="48"/>
  <c r="AP867" i="48"/>
  <c r="AP876" i="48"/>
  <c r="AQ868" i="48"/>
  <c r="AQ798" i="48"/>
  <c r="AQ791" i="48"/>
  <c r="AT790" i="48"/>
  <c r="AS790" i="48"/>
  <c r="AR790" i="48"/>
  <c r="AQ789" i="48"/>
  <c r="AT720" i="48"/>
  <c r="AT711" i="48"/>
  <c r="AT713" i="48"/>
  <c r="AS720" i="48"/>
  <c r="AS711" i="48"/>
  <c r="AS713" i="48"/>
  <c r="AT299" i="43"/>
  <c r="AT297" i="43"/>
  <c r="AR297" i="43"/>
  <c r="AR299" i="43"/>
  <c r="AS299" i="43"/>
  <c r="AS297" i="43"/>
  <c r="AP363" i="43"/>
  <c r="AP361" i="43"/>
  <c r="AQ362" i="43"/>
  <c r="AQ370" i="43" s="1"/>
  <c r="AR330" i="43"/>
  <c r="AR338" i="43" s="1"/>
  <c r="AT330" i="43"/>
  <c r="AT338" i="43" s="1"/>
  <c r="AS330" i="43"/>
  <c r="AS338" i="43" s="1"/>
  <c r="AQ329" i="43"/>
  <c r="AQ331" i="43"/>
  <c r="R363" i="33"/>
  <c r="S362" i="33"/>
  <c r="S370" i="33" s="1"/>
  <c r="R361" i="33"/>
  <c r="S329" i="33"/>
  <c r="S331" i="33"/>
  <c r="T330" i="33"/>
  <c r="T338" i="33" s="1"/>
  <c r="X171" i="33"/>
  <c r="X178" i="33"/>
  <c r="Y170" i="33"/>
  <c r="X169" i="33"/>
  <c r="X202" i="33"/>
  <c r="X210" i="33" s="1"/>
  <c r="W201" i="33"/>
  <c r="W203" i="33"/>
  <c r="W234" i="33"/>
  <c r="W242" i="33" s="1"/>
  <c r="V235" i="33"/>
  <c r="V233" i="33"/>
  <c r="Y139" i="33"/>
  <c r="Y137" i="33"/>
  <c r="Z138" i="33"/>
  <c r="Y146" i="33"/>
  <c r="U298" i="33"/>
  <c r="U306" i="33" s="1"/>
  <c r="T299" i="33"/>
  <c r="T297" i="33"/>
  <c r="V266" i="33"/>
  <c r="V274" i="33" s="1"/>
  <c r="U267" i="33"/>
  <c r="U265" i="33"/>
  <c r="AB106" i="33"/>
  <c r="AA107" i="33"/>
  <c r="AA105" i="33"/>
  <c r="AA114" i="33"/>
  <c r="AB74" i="33"/>
  <c r="AA73" i="33"/>
  <c r="AA75" i="33"/>
  <c r="AA82" i="33"/>
  <c r="AE42" i="33"/>
  <c r="AD43" i="33"/>
  <c r="AD41" i="33"/>
  <c r="AD50" i="33"/>
  <c r="V11" i="33"/>
  <c r="V9" i="33"/>
  <c r="W10" i="33"/>
  <c r="W18" i="33" s="1"/>
  <c r="D849" i="48" l="1"/>
  <c r="AW848" i="48"/>
  <c r="D763" i="48"/>
  <c r="AW762" i="48"/>
  <c r="D685" i="48"/>
  <c r="AW684" i="48"/>
  <c r="AW530" i="48"/>
  <c r="D531" i="48"/>
  <c r="D607" i="48"/>
  <c r="AW606" i="48"/>
  <c r="D452" i="48"/>
  <c r="AW451" i="48"/>
  <c r="D372" i="48"/>
  <c r="AW371" i="48"/>
  <c r="D295" i="48"/>
  <c r="AW294" i="48"/>
  <c r="D216" i="48"/>
  <c r="AW215" i="48"/>
  <c r="D138" i="48"/>
  <c r="AW138" i="48" s="1"/>
  <c r="D61" i="48"/>
  <c r="AW60" i="48"/>
  <c r="AS798" i="48"/>
  <c r="AS791" i="48"/>
  <c r="AS789" i="48"/>
  <c r="AT791" i="48"/>
  <c r="AT789" i="48"/>
  <c r="AT798" i="48"/>
  <c r="AQ876" i="48"/>
  <c r="AT868" i="48"/>
  <c r="AS868" i="48"/>
  <c r="AR868" i="48"/>
  <c r="AQ867" i="48"/>
  <c r="AQ869" i="48"/>
  <c r="AR798" i="48"/>
  <c r="AR791" i="48"/>
  <c r="AR789" i="48"/>
  <c r="AS362" i="43"/>
  <c r="AS370" i="43" s="1"/>
  <c r="AR362" i="43"/>
  <c r="AR370" i="43" s="1"/>
  <c r="AT362" i="43"/>
  <c r="AT370" i="43" s="1"/>
  <c r="AQ363" i="43"/>
  <c r="AQ361" i="43"/>
  <c r="AT329" i="43"/>
  <c r="AT331" i="43"/>
  <c r="AR331" i="43"/>
  <c r="AR329" i="43"/>
  <c r="AS329" i="43"/>
  <c r="AS331" i="43"/>
  <c r="V267" i="33"/>
  <c r="V265" i="33"/>
  <c r="W266" i="33"/>
  <c r="W274" i="33" s="1"/>
  <c r="Y202" i="33"/>
  <c r="Y210" i="33" s="1"/>
  <c r="X201" i="33"/>
  <c r="X203" i="33"/>
  <c r="T329" i="33"/>
  <c r="U330" i="33"/>
  <c r="U338" i="33" s="1"/>
  <c r="T331" i="33"/>
  <c r="Y178" i="33"/>
  <c r="Y171" i="33"/>
  <c r="Z170" i="33"/>
  <c r="Y169" i="33"/>
  <c r="S363" i="33"/>
  <c r="S361" i="33"/>
  <c r="T362" i="33"/>
  <c r="T370" i="33" s="1"/>
  <c r="U297" i="33"/>
  <c r="V298" i="33"/>
  <c r="V306" i="33" s="1"/>
  <c r="U299" i="33"/>
  <c r="W235" i="33"/>
  <c r="W233" i="33"/>
  <c r="X234" i="33"/>
  <c r="X242" i="33" s="1"/>
  <c r="Z137" i="33"/>
  <c r="Z146" i="33"/>
  <c r="Z139" i="33"/>
  <c r="AA138" i="33"/>
  <c r="AC106" i="33"/>
  <c r="AB107" i="33"/>
  <c r="AB105" i="33"/>
  <c r="AB114" i="33"/>
  <c r="AB75" i="33"/>
  <c r="AB73" i="33"/>
  <c r="AB82" i="33"/>
  <c r="AC74" i="33"/>
  <c r="AE43" i="33"/>
  <c r="AE41" i="33"/>
  <c r="AE50" i="33"/>
  <c r="AF42" i="33"/>
  <c r="W11" i="33"/>
  <c r="X10" i="33"/>
  <c r="X18" i="33" s="1"/>
  <c r="W9" i="33"/>
  <c r="D850" i="48" l="1"/>
  <c r="AW849" i="48"/>
  <c r="D764" i="48"/>
  <c r="AW763" i="48"/>
  <c r="D686" i="48"/>
  <c r="AW685" i="48"/>
  <c r="D608" i="48"/>
  <c r="AW607" i="48"/>
  <c r="D532" i="48"/>
  <c r="AW531" i="48"/>
  <c r="D453" i="48"/>
  <c r="AW452" i="48"/>
  <c r="D373" i="48"/>
  <c r="AW372" i="48"/>
  <c r="D296" i="48"/>
  <c r="AW295" i="48"/>
  <c r="D217" i="48"/>
  <c r="AW216" i="48"/>
  <c r="D139" i="48"/>
  <c r="AW139" i="48" s="1"/>
  <c r="D62" i="48"/>
  <c r="AW61" i="48"/>
  <c r="AR876" i="48"/>
  <c r="AR867" i="48"/>
  <c r="AR869" i="48"/>
  <c r="AT869" i="48"/>
  <c r="AT867" i="48"/>
  <c r="AT876" i="48"/>
  <c r="AS869" i="48"/>
  <c r="AS867" i="48"/>
  <c r="AS876" i="48"/>
  <c r="AT363" i="43"/>
  <c r="AT361" i="43"/>
  <c r="AR363" i="43"/>
  <c r="AR361" i="43"/>
  <c r="AS363" i="43"/>
  <c r="AS361" i="43"/>
  <c r="AA139" i="33"/>
  <c r="AB138" i="33"/>
  <c r="AA146" i="33"/>
  <c r="AA137" i="33"/>
  <c r="AA170" i="33"/>
  <c r="Z171" i="33"/>
  <c r="Z169" i="33"/>
  <c r="Z178" i="33"/>
  <c r="W298" i="33"/>
  <c r="W306" i="33" s="1"/>
  <c r="V299" i="33"/>
  <c r="V297" i="33"/>
  <c r="Z202" i="33"/>
  <c r="Z210" i="33" s="1"/>
  <c r="Y201" i="33"/>
  <c r="Y203" i="33"/>
  <c r="X235" i="33"/>
  <c r="Y234" i="33"/>
  <c r="Y242" i="33" s="1"/>
  <c r="X233" i="33"/>
  <c r="X266" i="33"/>
  <c r="X274" i="33" s="1"/>
  <c r="W265" i="33"/>
  <c r="W267" i="33"/>
  <c r="T361" i="33"/>
  <c r="U362" i="33"/>
  <c r="U370" i="33" s="1"/>
  <c r="T363" i="33"/>
  <c r="U329" i="33"/>
  <c r="V330" i="33"/>
  <c r="V338" i="33" s="1"/>
  <c r="U331" i="33"/>
  <c r="AC105" i="33"/>
  <c r="AD106" i="33"/>
  <c r="AC107" i="33"/>
  <c r="AC114" i="33"/>
  <c r="AD74" i="33"/>
  <c r="AC82" i="33"/>
  <c r="AC75" i="33"/>
  <c r="AC73" i="33"/>
  <c r="AF50" i="33"/>
  <c r="AF41" i="33"/>
  <c r="AG42" i="33"/>
  <c r="AF43" i="33"/>
  <c r="X11" i="33"/>
  <c r="Y10" i="33"/>
  <c r="Y18" i="33" s="1"/>
  <c r="X9" i="33"/>
  <c r="D851" i="48" l="1"/>
  <c r="AW850" i="48"/>
  <c r="D765" i="48"/>
  <c r="AW764" i="48"/>
  <c r="D687" i="48"/>
  <c r="AW686" i="48"/>
  <c r="D533" i="48"/>
  <c r="AW532" i="48"/>
  <c r="D609" i="48"/>
  <c r="AW608" i="48"/>
  <c r="D454" i="48"/>
  <c r="AW453" i="48"/>
  <c r="D374" i="48"/>
  <c r="AW373" i="48"/>
  <c r="D297" i="48"/>
  <c r="AW296" i="48"/>
  <c r="D218" i="48"/>
  <c r="AW217" i="48"/>
  <c r="D140" i="48"/>
  <c r="AW140" i="48" s="1"/>
  <c r="D63" i="48"/>
  <c r="AW62" i="48"/>
  <c r="V331" i="33"/>
  <c r="W330" i="33"/>
  <c r="W338" i="33" s="1"/>
  <c r="V329" i="33"/>
  <c r="X267" i="33"/>
  <c r="X265" i="33"/>
  <c r="Y266" i="33"/>
  <c r="Y274" i="33" s="1"/>
  <c r="Z201" i="33"/>
  <c r="AA202" i="33"/>
  <c r="AA210" i="33" s="1"/>
  <c r="Z203" i="33"/>
  <c r="AA171" i="33"/>
  <c r="AA169" i="33"/>
  <c r="AA178" i="33"/>
  <c r="AB170" i="33"/>
  <c r="Y235" i="33"/>
  <c r="Z234" i="33"/>
  <c r="Z242" i="33" s="1"/>
  <c r="Y233" i="33"/>
  <c r="W299" i="33"/>
  <c r="W297" i="33"/>
  <c r="X298" i="33"/>
  <c r="X306" i="33" s="1"/>
  <c r="AB139" i="33"/>
  <c r="AC138" i="33"/>
  <c r="AB146" i="33"/>
  <c r="AB137" i="33"/>
  <c r="U363" i="33"/>
  <c r="U361" i="33"/>
  <c r="V362" i="33"/>
  <c r="V370" i="33" s="1"/>
  <c r="AE106" i="33"/>
  <c r="AD107" i="33"/>
  <c r="AD105" i="33"/>
  <c r="AD114" i="33"/>
  <c r="AD75" i="33"/>
  <c r="AD73" i="33"/>
  <c r="AD82" i="33"/>
  <c r="AE74" i="33"/>
  <c r="AH42" i="33"/>
  <c r="AG43" i="33"/>
  <c r="AG50" i="33"/>
  <c r="AG41" i="33"/>
  <c r="AW30" i="33"/>
  <c r="AW29" i="33"/>
  <c r="Y11" i="33"/>
  <c r="Z10" i="33"/>
  <c r="Z18" i="33" s="1"/>
  <c r="Y9" i="33"/>
  <c r="D852" i="48" l="1"/>
  <c r="AW851" i="48"/>
  <c r="D766" i="48"/>
  <c r="AW765" i="48"/>
  <c r="D688" i="48"/>
  <c r="AW687" i="48"/>
  <c r="D610" i="48"/>
  <c r="AW609" i="48"/>
  <c r="D534" i="48"/>
  <c r="AW533" i="48"/>
  <c r="D455" i="48"/>
  <c r="AW454" i="48"/>
  <c r="D375" i="48"/>
  <c r="AW374" i="48"/>
  <c r="D298" i="48"/>
  <c r="AW297" i="48"/>
  <c r="D219" i="48"/>
  <c r="AW218" i="48"/>
  <c r="D141" i="48"/>
  <c r="AW141" i="48" s="1"/>
  <c r="D64" i="48"/>
  <c r="AW63" i="48"/>
  <c r="X299" i="33"/>
  <c r="X297" i="33"/>
  <c r="Y298" i="33"/>
  <c r="Y306" i="33" s="1"/>
  <c r="AC170" i="33"/>
  <c r="AB178" i="33"/>
  <c r="AB171" i="33"/>
  <c r="AB169" i="33"/>
  <c r="W362" i="33"/>
  <c r="W370" i="33" s="1"/>
  <c r="V363" i="33"/>
  <c r="V361" i="33"/>
  <c r="AA234" i="33"/>
  <c r="AA242" i="33" s="1"/>
  <c r="Z235" i="33"/>
  <c r="Z233" i="33"/>
  <c r="AA201" i="33"/>
  <c r="AB202" i="33"/>
  <c r="AB210" i="33" s="1"/>
  <c r="AA203" i="33"/>
  <c r="Y267" i="33"/>
  <c r="Y265" i="33"/>
  <c r="Z266" i="33"/>
  <c r="Z274" i="33" s="1"/>
  <c r="X330" i="33"/>
  <c r="X338" i="33" s="1"/>
  <c r="W329" i="33"/>
  <c r="W331" i="33"/>
  <c r="AD138" i="33"/>
  <c r="AC146" i="33"/>
  <c r="AC139" i="33"/>
  <c r="AC137" i="33"/>
  <c r="AE107" i="33"/>
  <c r="AE105" i="33"/>
  <c r="AE114" i="33"/>
  <c r="AF106" i="33"/>
  <c r="AE82" i="33"/>
  <c r="AF74" i="33"/>
  <c r="AE75" i="33"/>
  <c r="AE73" i="33"/>
  <c r="AI42" i="33"/>
  <c r="AH43" i="33"/>
  <c r="AH41" i="33"/>
  <c r="AH50" i="33"/>
  <c r="Z11" i="33"/>
  <c r="AA10" i="33"/>
  <c r="AA18" i="33" s="1"/>
  <c r="Z9" i="33"/>
  <c r="D853" i="48" l="1"/>
  <c r="AW852" i="48"/>
  <c r="D767" i="48"/>
  <c r="AW766" i="48"/>
  <c r="D689" i="48"/>
  <c r="AW688" i="48"/>
  <c r="D535" i="48"/>
  <c r="AW534" i="48"/>
  <c r="D611" i="48"/>
  <c r="AW610" i="48"/>
  <c r="D456" i="48"/>
  <c r="AW455" i="48"/>
  <c r="D376" i="48"/>
  <c r="AW375" i="48"/>
  <c r="D299" i="48"/>
  <c r="AW298" i="48"/>
  <c r="D220" i="48"/>
  <c r="AW219" i="48"/>
  <c r="D142" i="48"/>
  <c r="AW142" i="48" s="1"/>
  <c r="D65" i="48"/>
  <c r="AW64" i="48"/>
  <c r="AB234" i="33"/>
  <c r="AB242" i="33" s="1"/>
  <c r="AA233" i="33"/>
  <c r="AA235" i="33"/>
  <c r="AA266" i="33"/>
  <c r="AA274" i="33" s="1"/>
  <c r="Z267" i="33"/>
  <c r="Z265" i="33"/>
  <c r="AE138" i="33"/>
  <c r="AD137" i="33"/>
  <c r="AD139" i="33"/>
  <c r="AD146" i="33"/>
  <c r="AD170" i="33"/>
  <c r="AC171" i="33"/>
  <c r="AC169" i="33"/>
  <c r="AC178" i="33"/>
  <c r="Z298" i="33"/>
  <c r="Z306" i="33" s="1"/>
  <c r="Y299" i="33"/>
  <c r="Y297" i="33"/>
  <c r="AC202" i="33"/>
  <c r="AC210" i="33" s="1"/>
  <c r="AB203" i="33"/>
  <c r="AB201" i="33"/>
  <c r="W363" i="33"/>
  <c r="W361" i="33"/>
  <c r="X362" i="33"/>
  <c r="X370" i="33" s="1"/>
  <c r="Y330" i="33"/>
  <c r="Y338" i="33" s="1"/>
  <c r="X331" i="33"/>
  <c r="X329" i="33"/>
  <c r="AF114" i="33"/>
  <c r="AF107" i="33"/>
  <c r="AF105" i="33"/>
  <c r="AG106" i="33"/>
  <c r="AG74" i="33"/>
  <c r="AF75" i="33"/>
  <c r="AF73" i="33"/>
  <c r="AF82" i="33"/>
  <c r="AI43" i="33"/>
  <c r="AI50" i="33"/>
  <c r="AI41" i="33"/>
  <c r="AJ42" i="33"/>
  <c r="AA11" i="33"/>
  <c r="AB10" i="33"/>
  <c r="AB18" i="33" s="1"/>
  <c r="AA9" i="33"/>
  <c r="D854" i="48" l="1"/>
  <c r="AW853" i="48"/>
  <c r="D768" i="48"/>
  <c r="AW767" i="48"/>
  <c r="D690" i="48"/>
  <c r="AW689" i="48"/>
  <c r="D612" i="48"/>
  <c r="AW611" i="48"/>
  <c r="D536" i="48"/>
  <c r="AW535" i="48"/>
  <c r="D457" i="48"/>
  <c r="AW456" i="48"/>
  <c r="D377" i="48"/>
  <c r="AW376" i="48"/>
  <c r="D300" i="48"/>
  <c r="AW299" i="48"/>
  <c r="D221" i="48"/>
  <c r="AW220" i="48"/>
  <c r="D143" i="48"/>
  <c r="AW143" i="48" s="1"/>
  <c r="D66" i="48"/>
  <c r="AW65" i="48"/>
  <c r="Y331" i="33"/>
  <c r="Z330" i="33"/>
  <c r="Z338" i="33" s="1"/>
  <c r="Y329" i="33"/>
  <c r="AC201" i="33"/>
  <c r="AD202" i="33"/>
  <c r="AD210" i="33" s="1"/>
  <c r="AC203" i="33"/>
  <c r="AE170" i="33"/>
  <c r="AD171" i="33"/>
  <c r="AD169" i="33"/>
  <c r="AD178" i="33"/>
  <c r="AA267" i="33"/>
  <c r="AA265" i="33"/>
  <c r="AB266" i="33"/>
  <c r="AB274" i="33" s="1"/>
  <c r="X363" i="33"/>
  <c r="Y362" i="33"/>
  <c r="Y370" i="33" s="1"/>
  <c r="X361" i="33"/>
  <c r="AA298" i="33"/>
  <c r="AA306" i="33" s="1"/>
  <c r="Z299" i="33"/>
  <c r="Z297" i="33"/>
  <c r="AF138" i="33"/>
  <c r="AE139" i="33"/>
  <c r="AE137" i="33"/>
  <c r="AE146" i="33"/>
  <c r="AC234" i="33"/>
  <c r="AC242" i="33" s="1"/>
  <c r="AB235" i="33"/>
  <c r="AB233" i="33"/>
  <c r="AG114" i="33"/>
  <c r="AH106" i="33"/>
  <c r="AG107" i="33"/>
  <c r="AG105" i="33"/>
  <c r="AH74" i="33"/>
  <c r="AG82" i="33"/>
  <c r="AG75" i="33"/>
  <c r="AG73" i="33"/>
  <c r="AJ50" i="33"/>
  <c r="AJ41" i="33"/>
  <c r="AK42" i="33"/>
  <c r="AJ43" i="33"/>
  <c r="AB11" i="33"/>
  <c r="AB9" i="33"/>
  <c r="AC10" i="33"/>
  <c r="AC18" i="33" s="1"/>
  <c r="D855" i="48" l="1"/>
  <c r="AW854" i="48"/>
  <c r="D769" i="48"/>
  <c r="AW768" i="48"/>
  <c r="D691" i="48"/>
  <c r="AW690" i="48"/>
  <c r="D537" i="48"/>
  <c r="AW536" i="48"/>
  <c r="D613" i="48"/>
  <c r="AW612" i="48"/>
  <c r="D458" i="48"/>
  <c r="AW457" i="48"/>
  <c r="D378" i="48"/>
  <c r="AW377" i="48"/>
  <c r="D301" i="48"/>
  <c r="AW300" i="48"/>
  <c r="D222" i="48"/>
  <c r="AW221" i="48"/>
  <c r="D144" i="48"/>
  <c r="AW144" i="48" s="1"/>
  <c r="D67" i="48"/>
  <c r="AW66" i="48"/>
  <c r="AA299" i="33"/>
  <c r="AA297" i="33"/>
  <c r="AB298" i="33"/>
  <c r="AB306" i="33" s="1"/>
  <c r="AD201" i="33"/>
  <c r="AE202" i="33"/>
  <c r="AE210" i="33" s="1"/>
  <c r="AD203" i="33"/>
  <c r="AD234" i="33"/>
  <c r="AD242" i="33" s="1"/>
  <c r="AC235" i="33"/>
  <c r="AC233" i="33"/>
  <c r="Y361" i="33"/>
  <c r="Z362" i="33"/>
  <c r="Z370" i="33" s="1"/>
  <c r="Y363" i="33"/>
  <c r="AA330" i="33"/>
  <c r="AA338" i="33" s="1"/>
  <c r="Z329" i="33"/>
  <c r="Z331" i="33"/>
  <c r="AB265" i="33"/>
  <c r="AC266" i="33"/>
  <c r="AC274" i="33" s="1"/>
  <c r="AB267" i="33"/>
  <c r="AF146" i="33"/>
  <c r="AF139" i="33"/>
  <c r="AG138" i="33"/>
  <c r="AF137" i="33"/>
  <c r="AF170" i="33"/>
  <c r="AE171" i="33"/>
  <c r="AE169" i="33"/>
  <c r="AE178" i="33"/>
  <c r="AH107" i="33"/>
  <c r="AH105" i="33"/>
  <c r="AH114" i="33"/>
  <c r="AI106" i="33"/>
  <c r="AI74" i="33"/>
  <c r="AH82" i="33"/>
  <c r="AH73" i="33"/>
  <c r="AH75" i="33"/>
  <c r="AL42" i="33"/>
  <c r="AK50" i="33"/>
  <c r="AK41" i="33"/>
  <c r="AK43" i="33"/>
  <c r="AC11" i="33"/>
  <c r="AC9" i="33"/>
  <c r="AD10" i="33"/>
  <c r="AD18" i="33" s="1"/>
  <c r="D856" i="48" l="1"/>
  <c r="AW856" i="48" s="1"/>
  <c r="AW855" i="48"/>
  <c r="D770" i="48"/>
  <c r="AW769" i="48"/>
  <c r="D692" i="48"/>
  <c r="AW691" i="48"/>
  <c r="D614" i="48"/>
  <c r="AW613" i="48"/>
  <c r="D538" i="48"/>
  <c r="AW537" i="48"/>
  <c r="D459" i="48"/>
  <c r="AW458" i="48"/>
  <c r="D379" i="48"/>
  <c r="AW378" i="48"/>
  <c r="D302" i="48"/>
  <c r="AW301" i="48"/>
  <c r="D223" i="48"/>
  <c r="AW222" i="48"/>
  <c r="D145" i="48"/>
  <c r="AW145" i="48" s="1"/>
  <c r="D68" i="48"/>
  <c r="AW67" i="48"/>
  <c r="AD266" i="33"/>
  <c r="AD274" i="33" s="1"/>
  <c r="AC267" i="33"/>
  <c r="AC265" i="33"/>
  <c r="Z361" i="33"/>
  <c r="AA362" i="33"/>
  <c r="AA370" i="33" s="1"/>
  <c r="Z363" i="33"/>
  <c r="AF202" i="33"/>
  <c r="AF210" i="33" s="1"/>
  <c r="AE203" i="33"/>
  <c r="AE201" i="33"/>
  <c r="AC298" i="33"/>
  <c r="AC306" i="33" s="1"/>
  <c r="AB299" i="33"/>
  <c r="AB297" i="33"/>
  <c r="AF171" i="33"/>
  <c r="AF169" i="33"/>
  <c r="AG170" i="33"/>
  <c r="AF178" i="33"/>
  <c r="AH138" i="33"/>
  <c r="AG139" i="33"/>
  <c r="AG137" i="33"/>
  <c r="AG146" i="33"/>
  <c r="AB330" i="33"/>
  <c r="AB338" i="33" s="1"/>
  <c r="AA329" i="33"/>
  <c r="AA331" i="33"/>
  <c r="AE234" i="33"/>
  <c r="AE242" i="33" s="1"/>
  <c r="AD235" i="33"/>
  <c r="AD233" i="33"/>
  <c r="AJ106" i="33"/>
  <c r="AI114" i="33"/>
  <c r="AI107" i="33"/>
  <c r="AI105" i="33"/>
  <c r="AJ74" i="33"/>
  <c r="AI75" i="33"/>
  <c r="AI73" i="33"/>
  <c r="AI82" i="33"/>
  <c r="AM42" i="33"/>
  <c r="AL43" i="33"/>
  <c r="AL41" i="33"/>
  <c r="AL50" i="33"/>
  <c r="AD11" i="33"/>
  <c r="AD9" i="33"/>
  <c r="AE10" i="33"/>
  <c r="AE18" i="33" s="1"/>
  <c r="D771" i="48" l="1"/>
  <c r="AW770" i="48"/>
  <c r="D693" i="48"/>
  <c r="AW692" i="48"/>
  <c r="D539" i="48"/>
  <c r="AW538" i="48"/>
  <c r="D615" i="48"/>
  <c r="AW614" i="48"/>
  <c r="D460" i="48"/>
  <c r="AW459" i="48"/>
  <c r="D380" i="48"/>
  <c r="AW379" i="48"/>
  <c r="D303" i="48"/>
  <c r="AW302" i="48"/>
  <c r="D224" i="48"/>
  <c r="AW223" i="48"/>
  <c r="D146" i="48"/>
  <c r="AW146" i="48" s="1"/>
  <c r="D69" i="48"/>
  <c r="AW68" i="48"/>
  <c r="AA363" i="33"/>
  <c r="AB362" i="33"/>
  <c r="AB370" i="33" s="1"/>
  <c r="AA361" i="33"/>
  <c r="AE235" i="33"/>
  <c r="AE233" i="33"/>
  <c r="AF234" i="33"/>
  <c r="AF242" i="33" s="1"/>
  <c r="AI138" i="33"/>
  <c r="AH146" i="33"/>
  <c r="AH139" i="33"/>
  <c r="AH137" i="33"/>
  <c r="AD298" i="33"/>
  <c r="AD306" i="33" s="1"/>
  <c r="AC299" i="33"/>
  <c r="AC297" i="33"/>
  <c r="AG178" i="33"/>
  <c r="AG169" i="33"/>
  <c r="AH170" i="33"/>
  <c r="AG171" i="33"/>
  <c r="AC330" i="33"/>
  <c r="AC338" i="33" s="1"/>
  <c r="AB331" i="33"/>
  <c r="AB329" i="33"/>
  <c r="AG202" i="33"/>
  <c r="AG210" i="33" s="1"/>
  <c r="AF203" i="33"/>
  <c r="AF201" i="33"/>
  <c r="AE266" i="33"/>
  <c r="AE274" i="33" s="1"/>
  <c r="AD267" i="33"/>
  <c r="AD265" i="33"/>
  <c r="AK106" i="33"/>
  <c r="AJ107" i="33"/>
  <c r="AJ105" i="33"/>
  <c r="AJ114" i="33"/>
  <c r="AJ75" i="33"/>
  <c r="AJ73" i="33"/>
  <c r="AJ82" i="33"/>
  <c r="AK74" i="33"/>
  <c r="AM43" i="33"/>
  <c r="AM41" i="33"/>
  <c r="AM50" i="33"/>
  <c r="AN42" i="33"/>
  <c r="AE11" i="33"/>
  <c r="AE9" i="33"/>
  <c r="AF10" i="33"/>
  <c r="AF18" i="33" s="1"/>
  <c r="D772" i="48" l="1"/>
  <c r="AW771" i="48"/>
  <c r="D694" i="48"/>
  <c r="AW693" i="48"/>
  <c r="D616" i="48"/>
  <c r="AW615" i="48"/>
  <c r="D540" i="48"/>
  <c r="AW539" i="48"/>
  <c r="AW460" i="48"/>
  <c r="D461" i="48"/>
  <c r="D381" i="48"/>
  <c r="AW380" i="48"/>
  <c r="D304" i="48"/>
  <c r="AW303" i="48"/>
  <c r="AW224" i="48"/>
  <c r="D225" i="48"/>
  <c r="D147" i="48"/>
  <c r="AW147" i="48" s="1"/>
  <c r="D70" i="48"/>
  <c r="AW69" i="48"/>
  <c r="AE267" i="33"/>
  <c r="AE265" i="33"/>
  <c r="AF266" i="33"/>
  <c r="AF274" i="33" s="1"/>
  <c r="AF235" i="33"/>
  <c r="AF233" i="33"/>
  <c r="AG234" i="33"/>
  <c r="AG242" i="33" s="1"/>
  <c r="AD330" i="33"/>
  <c r="AD338" i="33" s="1"/>
  <c r="AC331" i="33"/>
  <c r="AC329" i="33"/>
  <c r="AE298" i="33"/>
  <c r="AE306" i="33" s="1"/>
  <c r="AD299" i="33"/>
  <c r="AD297" i="33"/>
  <c r="AI170" i="33"/>
  <c r="AH169" i="33"/>
  <c r="AH178" i="33"/>
  <c r="AH171" i="33"/>
  <c r="AG201" i="33"/>
  <c r="AH202" i="33"/>
  <c r="AH210" i="33" s="1"/>
  <c r="AG203" i="33"/>
  <c r="AC362" i="33"/>
  <c r="AC370" i="33" s="1"/>
  <c r="AB363" i="33"/>
  <c r="AB361" i="33"/>
  <c r="AI146" i="33"/>
  <c r="AI139" i="33"/>
  <c r="AJ138" i="33"/>
  <c r="AI137" i="33"/>
  <c r="AL106" i="33"/>
  <c r="AK107" i="33"/>
  <c r="AK105" i="33"/>
  <c r="AK114" i="33"/>
  <c r="AL74" i="33"/>
  <c r="AK82" i="33"/>
  <c r="AK75" i="33"/>
  <c r="AK73" i="33"/>
  <c r="AN50" i="33"/>
  <c r="AO42" i="33"/>
  <c r="AN43" i="33"/>
  <c r="AN41" i="33"/>
  <c r="AF11" i="33"/>
  <c r="AG10" i="33"/>
  <c r="AG18" i="33" s="1"/>
  <c r="AF9" i="33"/>
  <c r="D773" i="48" l="1"/>
  <c r="AW772" i="48"/>
  <c r="D695" i="48"/>
  <c r="AW694" i="48"/>
  <c r="D541" i="48"/>
  <c r="AW540" i="48"/>
  <c r="D617" i="48"/>
  <c r="AW616" i="48"/>
  <c r="AW461" i="48"/>
  <c r="D462" i="48"/>
  <c r="D382" i="48"/>
  <c r="AW381" i="48"/>
  <c r="D305" i="48"/>
  <c r="AW304" i="48"/>
  <c r="D226" i="48"/>
  <c r="AW225" i="48"/>
  <c r="D148" i="48"/>
  <c r="AW148" i="48" s="1"/>
  <c r="D71" i="48"/>
  <c r="AW70" i="48"/>
  <c r="AK138" i="33"/>
  <c r="AJ139" i="33"/>
  <c r="AJ146" i="33"/>
  <c r="AJ137" i="33"/>
  <c r="AI202" i="33"/>
  <c r="AI210" i="33" s="1"/>
  <c r="AH201" i="33"/>
  <c r="AH203" i="33"/>
  <c r="AG235" i="33"/>
  <c r="AG233" i="33"/>
  <c r="AH234" i="33"/>
  <c r="AH242" i="33" s="1"/>
  <c r="AE299" i="33"/>
  <c r="AE297" i="33"/>
  <c r="AF298" i="33"/>
  <c r="AF306" i="33" s="1"/>
  <c r="AG266" i="33"/>
  <c r="AG274" i="33" s="1"/>
  <c r="AF267" i="33"/>
  <c r="AF265" i="33"/>
  <c r="AD362" i="33"/>
  <c r="AD370" i="33" s="1"/>
  <c r="AC363" i="33"/>
  <c r="AC361" i="33"/>
  <c r="AI169" i="33"/>
  <c r="AJ170" i="33"/>
  <c r="AI178" i="33"/>
  <c r="AI171" i="33"/>
  <c r="AD329" i="33"/>
  <c r="AE330" i="33"/>
  <c r="AE338" i="33" s="1"/>
  <c r="AD331" i="33"/>
  <c r="AM106" i="33"/>
  <c r="AL107" i="33"/>
  <c r="AL105" i="33"/>
  <c r="AL114" i="33"/>
  <c r="AL75" i="33"/>
  <c r="AL73" i="33"/>
  <c r="AM74" i="33"/>
  <c r="AL82" i="33"/>
  <c r="AO43" i="33"/>
  <c r="AO50" i="33"/>
  <c r="AP42" i="33"/>
  <c r="AO41" i="33"/>
  <c r="AG11" i="33"/>
  <c r="AG9" i="33"/>
  <c r="AH10" i="33"/>
  <c r="AH18" i="33" s="1"/>
  <c r="D774" i="48" l="1"/>
  <c r="AW773" i="48"/>
  <c r="D696" i="48"/>
  <c r="AW695" i="48"/>
  <c r="D618" i="48"/>
  <c r="AW617" i="48"/>
  <c r="D542" i="48"/>
  <c r="AW541" i="48"/>
  <c r="D463" i="48"/>
  <c r="AW462" i="48"/>
  <c r="D383" i="48"/>
  <c r="AW382" i="48"/>
  <c r="D306" i="48"/>
  <c r="AW305" i="48"/>
  <c r="D227" i="48"/>
  <c r="AW226" i="48"/>
  <c r="D149" i="48"/>
  <c r="AW149" i="48" s="1"/>
  <c r="D72" i="48"/>
  <c r="AW71" i="48"/>
  <c r="AF299" i="33"/>
  <c r="AG298" i="33"/>
  <c r="AG306" i="33" s="1"/>
  <c r="AF297" i="33"/>
  <c r="AF330" i="33"/>
  <c r="AF338" i="33" s="1"/>
  <c r="AE331" i="33"/>
  <c r="AE329" i="33"/>
  <c r="AE362" i="33"/>
  <c r="AE370" i="33" s="1"/>
  <c r="AD363" i="33"/>
  <c r="AD361" i="33"/>
  <c r="AI203" i="33"/>
  <c r="AI201" i="33"/>
  <c r="AJ202" i="33"/>
  <c r="AJ210" i="33" s="1"/>
  <c r="AI234" i="33"/>
  <c r="AI242" i="33" s="1"/>
  <c r="AH235" i="33"/>
  <c r="AH233" i="33"/>
  <c r="AK170" i="33"/>
  <c r="AJ171" i="33"/>
  <c r="AJ178" i="33"/>
  <c r="AJ169" i="33"/>
  <c r="AH266" i="33"/>
  <c r="AH274" i="33" s="1"/>
  <c r="AG267" i="33"/>
  <c r="AG265" i="33"/>
  <c r="AL138" i="33"/>
  <c r="AK146" i="33"/>
  <c r="AK139" i="33"/>
  <c r="AK137" i="33"/>
  <c r="AM107" i="33"/>
  <c r="AM105" i="33"/>
  <c r="AM114" i="33"/>
  <c r="AN106" i="33"/>
  <c r="AM82" i="33"/>
  <c r="AM75" i="33"/>
  <c r="AM73" i="33"/>
  <c r="AN74" i="33"/>
  <c r="AP50" i="33"/>
  <c r="AP41" i="33"/>
  <c r="AQ42" i="33"/>
  <c r="AP43" i="33"/>
  <c r="AH11" i="33"/>
  <c r="AH9" i="33"/>
  <c r="AI10" i="33"/>
  <c r="AI18" i="33" s="1"/>
  <c r="D775" i="48" l="1"/>
  <c r="AW774" i="48"/>
  <c r="D697" i="48"/>
  <c r="AW696" i="48"/>
  <c r="D543" i="48"/>
  <c r="AW542" i="48"/>
  <c r="D619" i="48"/>
  <c r="AW618" i="48"/>
  <c r="AW463" i="48"/>
  <c r="D464" i="48"/>
  <c r="D384" i="48"/>
  <c r="AW383" i="48"/>
  <c r="D307" i="48"/>
  <c r="AW306" i="48"/>
  <c r="D228" i="48"/>
  <c r="AW227" i="48"/>
  <c r="D150" i="48"/>
  <c r="AW150" i="48" s="1"/>
  <c r="D73" i="48"/>
  <c r="AW72" i="48"/>
  <c r="AK202" i="33"/>
  <c r="AK210" i="33" s="1"/>
  <c r="AJ203" i="33"/>
  <c r="AJ201" i="33"/>
  <c r="AM138" i="33"/>
  <c r="AL139" i="33"/>
  <c r="AL137" i="33"/>
  <c r="AL146" i="33"/>
  <c r="AL170" i="33"/>
  <c r="AK171" i="33"/>
  <c r="AK169" i="33"/>
  <c r="AK178" i="33"/>
  <c r="AF329" i="33"/>
  <c r="AG330" i="33"/>
  <c r="AG338" i="33" s="1"/>
  <c r="AF331" i="33"/>
  <c r="AG299" i="33"/>
  <c r="AG297" i="33"/>
  <c r="AH298" i="33"/>
  <c r="AH306" i="33" s="1"/>
  <c r="AH265" i="33"/>
  <c r="AI266" i="33"/>
  <c r="AI274" i="33" s="1"/>
  <c r="AH267" i="33"/>
  <c r="AJ234" i="33"/>
  <c r="AJ242" i="33" s="1"/>
  <c r="AI235" i="33"/>
  <c r="AI233" i="33"/>
  <c r="AE363" i="33"/>
  <c r="AE361" i="33"/>
  <c r="AF362" i="33"/>
  <c r="AF370" i="33" s="1"/>
  <c r="AN114" i="33"/>
  <c r="AO106" i="33"/>
  <c r="AN107" i="33"/>
  <c r="AN105" i="33"/>
  <c r="AN75" i="33"/>
  <c r="AN73" i="33"/>
  <c r="AN82" i="33"/>
  <c r="AO74" i="33"/>
  <c r="AT42" i="33"/>
  <c r="AS42" i="33"/>
  <c r="AR42" i="33"/>
  <c r="AQ43" i="33"/>
  <c r="AQ50" i="33"/>
  <c r="AQ41" i="33"/>
  <c r="AI11" i="33"/>
  <c r="AJ10" i="33"/>
  <c r="AJ18" i="33" s="1"/>
  <c r="AI9" i="33"/>
  <c r="D776" i="48" l="1"/>
  <c r="AW775" i="48"/>
  <c r="D698" i="48"/>
  <c r="AW697" i="48"/>
  <c r="D620" i="48"/>
  <c r="AW619" i="48"/>
  <c r="D544" i="48"/>
  <c r="AW544" i="48" s="1"/>
  <c r="AW543" i="48"/>
  <c r="AW464" i="48"/>
  <c r="D465" i="48"/>
  <c r="D385" i="48"/>
  <c r="AW384" i="48"/>
  <c r="D308" i="48"/>
  <c r="AW307" i="48"/>
  <c r="D229" i="48"/>
  <c r="AW228" i="48"/>
  <c r="D151" i="48"/>
  <c r="AW151" i="48" s="1"/>
  <c r="D74" i="48"/>
  <c r="AW73" i="48"/>
  <c r="AG331" i="33"/>
  <c r="AH330" i="33"/>
  <c r="AH338" i="33" s="1"/>
  <c r="AG329" i="33"/>
  <c r="AI265" i="33"/>
  <c r="AI267" i="33"/>
  <c r="AJ266" i="33"/>
  <c r="AJ274" i="33" s="1"/>
  <c r="AM146" i="33"/>
  <c r="AM139" i="33"/>
  <c r="AN138" i="33"/>
  <c r="AM137" i="33"/>
  <c r="AI298" i="33"/>
  <c r="AI306" i="33" s="1"/>
  <c r="AH297" i="33"/>
  <c r="AH299" i="33"/>
  <c r="AG362" i="33"/>
  <c r="AG370" i="33" s="1"/>
  <c r="AF361" i="33"/>
  <c r="AF363" i="33"/>
  <c r="AK234" i="33"/>
  <c r="AK242" i="33" s="1"/>
  <c r="AJ235" i="33"/>
  <c r="AJ233" i="33"/>
  <c r="AM170" i="33"/>
  <c r="AL171" i="33"/>
  <c r="AL169" i="33"/>
  <c r="AL178" i="33"/>
  <c r="AL202" i="33"/>
  <c r="AL210" i="33" s="1"/>
  <c r="AK203" i="33"/>
  <c r="AK201" i="33"/>
  <c r="AO107" i="33"/>
  <c r="AO105" i="33"/>
  <c r="AP106" i="33"/>
  <c r="AO114" i="33"/>
  <c r="AO75" i="33"/>
  <c r="AO73" i="33"/>
  <c r="AO82" i="33"/>
  <c r="AP74" i="33"/>
  <c r="AR43" i="33"/>
  <c r="AR50" i="33"/>
  <c r="AR41" i="33"/>
  <c r="AS43" i="33"/>
  <c r="AS50" i="33"/>
  <c r="AS41" i="33"/>
  <c r="AT43" i="33"/>
  <c r="AT41" i="33"/>
  <c r="AT50" i="33"/>
  <c r="AJ11" i="33"/>
  <c r="AK10" i="33"/>
  <c r="AK18" i="33" s="1"/>
  <c r="AJ9" i="33"/>
  <c r="D777" i="48" l="1"/>
  <c r="AW776" i="48"/>
  <c r="D699" i="48"/>
  <c r="AW698" i="48"/>
  <c r="D621" i="48"/>
  <c r="AW620" i="48"/>
  <c r="D466" i="48"/>
  <c r="AW466" i="48" s="1"/>
  <c r="AW465" i="48"/>
  <c r="D386" i="48"/>
  <c r="AW385" i="48"/>
  <c r="D309" i="48"/>
  <c r="AW308" i="48"/>
  <c r="D230" i="48"/>
  <c r="AW229" i="48"/>
  <c r="D152" i="48"/>
  <c r="AW152" i="48" s="1"/>
  <c r="D75" i="48"/>
  <c r="AW74" i="48"/>
  <c r="BC55" i="33"/>
  <c r="CB56" i="33"/>
  <c r="CB53" i="33"/>
  <c r="BH54" i="33"/>
  <c r="BR51" i="33"/>
  <c r="BR53" i="33"/>
  <c r="BD56" i="33"/>
  <c r="CB54" i="33"/>
  <c r="BS49" i="33"/>
  <c r="CC54" i="33"/>
  <c r="BN56" i="33"/>
  <c r="BH49" i="33"/>
  <c r="BS51" i="33"/>
  <c r="BW49" i="33"/>
  <c r="CC52" i="33"/>
  <c r="BD55" i="33"/>
  <c r="BC52" i="33"/>
  <c r="BN54" i="33"/>
  <c r="CC51" i="33"/>
  <c r="BW55" i="33"/>
  <c r="BC53" i="33"/>
  <c r="BW51" i="33"/>
  <c r="BC51" i="33"/>
  <c r="BD51" i="33"/>
  <c r="BI52" i="33"/>
  <c r="BN55" i="33"/>
  <c r="BM51" i="33"/>
  <c r="BD53" i="33"/>
  <c r="BI56" i="33"/>
  <c r="BH52" i="33"/>
  <c r="BW53" i="33"/>
  <c r="CC55" i="33"/>
  <c r="BH56" i="33"/>
  <c r="BR49" i="33"/>
  <c r="CC53" i="33"/>
  <c r="BS53" i="33"/>
  <c r="BI51" i="33"/>
  <c r="BW54" i="33"/>
  <c r="CC56" i="33"/>
  <c r="BS55" i="33"/>
  <c r="BR55" i="33"/>
  <c r="BR56" i="33"/>
  <c r="BI55" i="33"/>
  <c r="BM53" i="33"/>
  <c r="BR54" i="33"/>
  <c r="BM56" i="33"/>
  <c r="BX54" i="33"/>
  <c r="BH53" i="33"/>
  <c r="BW52" i="33"/>
  <c r="BC54" i="33"/>
  <c r="BR52" i="33"/>
  <c r="BW56" i="33"/>
  <c r="BD52" i="33"/>
  <c r="BN49" i="33"/>
  <c r="CB49" i="33"/>
  <c r="BX53" i="33"/>
  <c r="BD49" i="33"/>
  <c r="BH51" i="33"/>
  <c r="BS56" i="33"/>
  <c r="BN53" i="33"/>
  <c r="BS52" i="33"/>
  <c r="BI53" i="33"/>
  <c r="BD54" i="33"/>
  <c r="BH55" i="33"/>
  <c r="BS54" i="33"/>
  <c r="BN52" i="33"/>
  <c r="BM55" i="33"/>
  <c r="BX52" i="33"/>
  <c r="BC56" i="33"/>
  <c r="BN51" i="33"/>
  <c r="BX55" i="33"/>
  <c r="CC49" i="33"/>
  <c r="BX56" i="33"/>
  <c r="BI49" i="33"/>
  <c r="BX51" i="33"/>
  <c r="BM52" i="33"/>
  <c r="BC49" i="33"/>
  <c r="CB51" i="33"/>
  <c r="BX49" i="33"/>
  <c r="BM49" i="33"/>
  <c r="CB52" i="33"/>
  <c r="CB55" i="33"/>
  <c r="BM54" i="33"/>
  <c r="BI54" i="33"/>
  <c r="AM202" i="33"/>
  <c r="AM210" i="33" s="1"/>
  <c r="AL203" i="33"/>
  <c r="AL201" i="33"/>
  <c r="AJ298" i="33"/>
  <c r="AJ306" i="33" s="1"/>
  <c r="AI299" i="33"/>
  <c r="AI297" i="33"/>
  <c r="AL234" i="33"/>
  <c r="AL242" i="33" s="1"/>
  <c r="AK235" i="33"/>
  <c r="AK233" i="33"/>
  <c r="AN146" i="33"/>
  <c r="AN137" i="33"/>
  <c r="AN139" i="33"/>
  <c r="AO138" i="33"/>
  <c r="AI330" i="33"/>
  <c r="AI338" i="33" s="1"/>
  <c r="AH331" i="33"/>
  <c r="AH329" i="33"/>
  <c r="AH362" i="33"/>
  <c r="AH370" i="33" s="1"/>
  <c r="AG363" i="33"/>
  <c r="AG361" i="33"/>
  <c r="AK266" i="33"/>
  <c r="AK274" i="33" s="1"/>
  <c r="AJ265" i="33"/>
  <c r="AJ267" i="33"/>
  <c r="AN170" i="33"/>
  <c r="AM171" i="33"/>
  <c r="AM169" i="33"/>
  <c r="AM178" i="33"/>
  <c r="AP114" i="33"/>
  <c r="AQ106" i="33"/>
  <c r="AP107" i="33"/>
  <c r="AP105" i="33"/>
  <c r="AQ74" i="33"/>
  <c r="AP82" i="33"/>
  <c r="AP73" i="33"/>
  <c r="AP75" i="33"/>
  <c r="AK11" i="33"/>
  <c r="AK9" i="33"/>
  <c r="AL10" i="33"/>
  <c r="AL18" i="33" s="1"/>
  <c r="D778" i="48" l="1"/>
  <c r="AW778" i="48" s="1"/>
  <c r="AW777" i="48"/>
  <c r="D700" i="48"/>
  <c r="AW700" i="48" s="1"/>
  <c r="AW699" i="48"/>
  <c r="D622" i="48"/>
  <c r="AW622" i="48" s="1"/>
  <c r="AW621" i="48"/>
  <c r="D387" i="48"/>
  <c r="AW386" i="48"/>
  <c r="D310" i="48"/>
  <c r="AW310" i="48" s="1"/>
  <c r="AW309" i="48"/>
  <c r="D231" i="48"/>
  <c r="AW230" i="48"/>
  <c r="D153" i="48"/>
  <c r="AW153" i="48" s="1"/>
  <c r="D76" i="48"/>
  <c r="AW76" i="48" s="1"/>
  <c r="AW75" i="48"/>
  <c r="CH53" i="33"/>
  <c r="CI53" i="33" s="1"/>
  <c r="CH55" i="33"/>
  <c r="CN55" i="33" s="1"/>
  <c r="CG52" i="33"/>
  <c r="CG49" i="33"/>
  <c r="CH49" i="33"/>
  <c r="CI49" i="33" s="1"/>
  <c r="CG54" i="33"/>
  <c r="CL54" i="33" s="1"/>
  <c r="CG56" i="33"/>
  <c r="CL56" i="33" s="1"/>
  <c r="CG55" i="33"/>
  <c r="CL55" i="33" s="1"/>
  <c r="CH52" i="33"/>
  <c r="CI52" i="33" s="1"/>
  <c r="CG53" i="33"/>
  <c r="CH54" i="33"/>
  <c r="CN54" i="33" s="1"/>
  <c r="CH51" i="33"/>
  <c r="CG51" i="33"/>
  <c r="CH56" i="33"/>
  <c r="CN56" i="33" s="1"/>
  <c r="AN171" i="33"/>
  <c r="AN169" i="33"/>
  <c r="AN178" i="33"/>
  <c r="AO170" i="33"/>
  <c r="AH363" i="33"/>
  <c r="AI362" i="33"/>
  <c r="AI370" i="33" s="1"/>
  <c r="AH361" i="33"/>
  <c r="AK298" i="33"/>
  <c r="AK306" i="33" s="1"/>
  <c r="AJ299" i="33"/>
  <c r="AJ297" i="33"/>
  <c r="AO146" i="33"/>
  <c r="AP138" i="33"/>
  <c r="AO139" i="33"/>
  <c r="AO137" i="33"/>
  <c r="AK265" i="33"/>
  <c r="AL266" i="33"/>
  <c r="AL274" i="33" s="1"/>
  <c r="AK267" i="33"/>
  <c r="AI329" i="33"/>
  <c r="AJ330" i="33"/>
  <c r="AJ338" i="33" s="1"/>
  <c r="AI331" i="33"/>
  <c r="AM234" i="33"/>
  <c r="AM242" i="33" s="1"/>
  <c r="AL235" i="33"/>
  <c r="AL233" i="33"/>
  <c r="AN202" i="33"/>
  <c r="AN210" i="33" s="1"/>
  <c r="AM203" i="33"/>
  <c r="AM201" i="33"/>
  <c r="BJ51" i="33"/>
  <c r="BO53" i="33"/>
  <c r="BT55" i="33"/>
  <c r="BO55" i="33"/>
  <c r="CD53" i="33"/>
  <c r="BT54" i="33"/>
  <c r="BJ54" i="33"/>
  <c r="BJ49" i="33"/>
  <c r="BE51" i="33"/>
  <c r="CD51" i="33"/>
  <c r="CD56" i="33"/>
  <c r="CD49" i="33"/>
  <c r="BO54" i="33"/>
  <c r="CD52" i="33"/>
  <c r="BJ56" i="33"/>
  <c r="BJ52" i="33"/>
  <c r="BO49" i="33"/>
  <c r="BE49" i="33"/>
  <c r="BJ53" i="33"/>
  <c r="BO52" i="33"/>
  <c r="AT106" i="33"/>
  <c r="AS106" i="33"/>
  <c r="AR106" i="33"/>
  <c r="AQ107" i="33"/>
  <c r="AQ105" i="33"/>
  <c r="AQ114" i="33"/>
  <c r="BT52" i="33"/>
  <c r="BE56" i="33"/>
  <c r="BE54" i="33"/>
  <c r="BY56" i="33"/>
  <c r="BY49" i="33"/>
  <c r="BT56" i="33"/>
  <c r="BE52" i="33"/>
  <c r="BY54" i="33"/>
  <c r="CD55" i="33"/>
  <c r="BO56" i="33"/>
  <c r="BO51" i="33"/>
  <c r="BT49" i="33"/>
  <c r="BE55" i="33"/>
  <c r="CD54" i="33"/>
  <c r="BT53" i="33"/>
  <c r="BY52" i="33"/>
  <c r="BJ55" i="33"/>
  <c r="BY53" i="33"/>
  <c r="BT51" i="33"/>
  <c r="BE53" i="33"/>
  <c r="BY51" i="33"/>
  <c r="BY55" i="33"/>
  <c r="AT74" i="33"/>
  <c r="AR74" i="33"/>
  <c r="AQ73" i="33"/>
  <c r="AQ75" i="33"/>
  <c r="AS74" i="33"/>
  <c r="AQ82" i="33"/>
  <c r="AL11" i="33"/>
  <c r="AL9" i="33"/>
  <c r="AM10" i="33"/>
  <c r="AM18" i="33" s="1"/>
  <c r="D388" i="48" l="1"/>
  <c r="AW388" i="48" s="1"/>
  <c r="AW387" i="48"/>
  <c r="D232" i="48"/>
  <c r="AW232" i="48" s="1"/>
  <c r="AW231" i="48"/>
  <c r="D154" i="48"/>
  <c r="AW154" i="48" s="1"/>
  <c r="CI51" i="33"/>
  <c r="AK330" i="33"/>
  <c r="AK338" i="33" s="1"/>
  <c r="AJ329" i="33"/>
  <c r="AJ331" i="33"/>
  <c r="AP146" i="33"/>
  <c r="AQ138" i="33"/>
  <c r="AP139" i="33"/>
  <c r="AP137" i="33"/>
  <c r="AI363" i="33"/>
  <c r="AJ362" i="33"/>
  <c r="AJ370" i="33" s="1"/>
  <c r="AI361" i="33"/>
  <c r="AN201" i="33"/>
  <c r="AO202" i="33"/>
  <c r="AO210" i="33" s="1"/>
  <c r="AN203" i="33"/>
  <c r="AO178" i="33"/>
  <c r="AO171" i="33"/>
  <c r="AP170" i="33"/>
  <c r="AO169" i="33"/>
  <c r="AM266" i="33"/>
  <c r="AM274" i="33" s="1"/>
  <c r="AL267" i="33"/>
  <c r="AL265" i="33"/>
  <c r="AM235" i="33"/>
  <c r="AM233" i="33"/>
  <c r="AN234" i="33"/>
  <c r="AN242" i="33" s="1"/>
  <c r="AL298" i="33"/>
  <c r="AL306" i="33" s="1"/>
  <c r="AK299" i="33"/>
  <c r="AK297" i="33"/>
  <c r="M17" i="34" a="1"/>
  <c r="M17" i="34" s="1"/>
  <c r="AR107" i="33"/>
  <c r="AR105" i="33"/>
  <c r="AR114" i="33"/>
  <c r="AS107" i="33"/>
  <c r="AS105" i="33"/>
  <c r="AS114" i="33"/>
  <c r="AT107" i="33"/>
  <c r="AT105" i="33"/>
  <c r="AT114" i="33"/>
  <c r="CI54" i="33"/>
  <c r="CI55" i="33"/>
  <c r="CI56" i="33"/>
  <c r="AT75" i="33"/>
  <c r="AT73" i="33"/>
  <c r="AT82" i="33"/>
  <c r="AR75" i="33"/>
  <c r="AR73" i="33"/>
  <c r="AR82" i="33"/>
  <c r="AS82" i="33"/>
  <c r="AS75" i="33"/>
  <c r="AS73" i="33"/>
  <c r="AM11" i="33"/>
  <c r="AM9" i="33"/>
  <c r="AN10" i="33"/>
  <c r="AN18" i="33" s="1"/>
  <c r="BR119" i="33" l="1"/>
  <c r="BW118" i="33"/>
  <c r="CB122" i="33"/>
  <c r="BN113" i="33"/>
  <c r="BN117" i="33"/>
  <c r="BR118" i="33"/>
  <c r="CB120" i="33"/>
  <c r="BR113" i="33"/>
  <c r="BM118" i="33"/>
  <c r="BR120" i="33"/>
  <c r="BS113" i="33"/>
  <c r="BX120" i="33"/>
  <c r="BI121" i="33"/>
  <c r="BC119" i="33"/>
  <c r="BN122" i="33"/>
  <c r="BH113" i="33"/>
  <c r="BI116" i="33"/>
  <c r="BS121" i="33"/>
  <c r="BW122" i="33"/>
  <c r="BW120" i="33"/>
  <c r="BN116" i="33"/>
  <c r="BS119" i="33"/>
  <c r="BI117" i="33"/>
  <c r="CC113" i="33"/>
  <c r="BS123" i="33"/>
  <c r="BI120" i="33"/>
  <c r="BW113" i="33"/>
  <c r="CC120" i="33"/>
  <c r="CB117" i="33"/>
  <c r="BR115" i="33"/>
  <c r="BH117" i="33"/>
  <c r="BM116" i="33"/>
  <c r="BR117" i="33"/>
  <c r="CB123" i="33"/>
  <c r="BC116" i="33"/>
  <c r="BN121" i="33"/>
  <c r="BI123" i="33"/>
  <c r="BC123" i="33"/>
  <c r="BW119" i="33"/>
  <c r="BN119" i="33"/>
  <c r="BC121" i="33"/>
  <c r="BH122" i="33"/>
  <c r="BN115" i="33"/>
  <c r="BC113" i="33"/>
  <c r="BH116" i="33"/>
  <c r="BR121" i="33"/>
  <c r="BW116" i="33"/>
  <c r="CC123" i="33"/>
  <c r="BS117" i="33"/>
  <c r="BW121" i="33"/>
  <c r="BI115" i="33"/>
  <c r="CC121" i="33"/>
  <c r="BX121" i="33"/>
  <c r="BX122" i="33"/>
  <c r="BM122" i="33"/>
  <c r="BI119" i="33"/>
  <c r="BJ119" i="33" s="1"/>
  <c r="CB115" i="33"/>
  <c r="BX123" i="33"/>
  <c r="BM123" i="33"/>
  <c r="BW117" i="33"/>
  <c r="BD117" i="33"/>
  <c r="BR116" i="33"/>
  <c r="BW123" i="33"/>
  <c r="BD115" i="33"/>
  <c r="BX117" i="33"/>
  <c r="BS122" i="33"/>
  <c r="BH115" i="33"/>
  <c r="BD123" i="33"/>
  <c r="BC118" i="33"/>
  <c r="BI113" i="33"/>
  <c r="BS116" i="33"/>
  <c r="BX113" i="33"/>
  <c r="BD116" i="33"/>
  <c r="CC115" i="33"/>
  <c r="BN120" i="33"/>
  <c r="BH121" i="33"/>
  <c r="BM115" i="33"/>
  <c r="BX116" i="33"/>
  <c r="CB119" i="33"/>
  <c r="CC119" i="33"/>
  <c r="CD119" i="33" s="1"/>
  <c r="CC122" i="33"/>
  <c r="BM117" i="33"/>
  <c r="BM121" i="33"/>
  <c r="BM113" i="33"/>
  <c r="BM120" i="33"/>
  <c r="BS120" i="33"/>
  <c r="BN118" i="33"/>
  <c r="BX115" i="33"/>
  <c r="BR122" i="33"/>
  <c r="BX119" i="33"/>
  <c r="BX118" i="33"/>
  <c r="CC117" i="33"/>
  <c r="BS115" i="33"/>
  <c r="BM119" i="33"/>
  <c r="BH120" i="33"/>
  <c r="CB113" i="33"/>
  <c r="BC122" i="33"/>
  <c r="BD120" i="33"/>
  <c r="BC120" i="33"/>
  <c r="BD122" i="33"/>
  <c r="CB121" i="33"/>
  <c r="BD121" i="33"/>
  <c r="BD119" i="33"/>
  <c r="BD118" i="33"/>
  <c r="BI122" i="33"/>
  <c r="CC118" i="33"/>
  <c r="BC117" i="33"/>
  <c r="BH118" i="33"/>
  <c r="BN123" i="33"/>
  <c r="BH119" i="33"/>
  <c r="BD113" i="33"/>
  <c r="BW115" i="33"/>
  <c r="BS118" i="33"/>
  <c r="BC115" i="33"/>
  <c r="BR123" i="33"/>
  <c r="CB118" i="33"/>
  <c r="BI118" i="33"/>
  <c r="CC116" i="33"/>
  <c r="CB116" i="33"/>
  <c r="CD116" i="33" s="1"/>
  <c r="BH123" i="33"/>
  <c r="BD85" i="33"/>
  <c r="BR88" i="33"/>
  <c r="BN86" i="33"/>
  <c r="BI86" i="33"/>
  <c r="BW88" i="33"/>
  <c r="BM86" i="33"/>
  <c r="BC81" i="33"/>
  <c r="CB87" i="33"/>
  <c r="BS87" i="33"/>
  <c r="CB83" i="33"/>
  <c r="CC85" i="33"/>
  <c r="BM84" i="33"/>
  <c r="BX85" i="33"/>
  <c r="CC84" i="33"/>
  <c r="BW87" i="33"/>
  <c r="BS88" i="33"/>
  <c r="BT88" i="33" s="1"/>
  <c r="BN84" i="33"/>
  <c r="BC84" i="33"/>
  <c r="BS85" i="33"/>
  <c r="BH86" i="33"/>
  <c r="BW83" i="33"/>
  <c r="BR84" i="33"/>
  <c r="BN87" i="33"/>
  <c r="BH85" i="33"/>
  <c r="BI83" i="33"/>
  <c r="BJ83" i="33" s="1"/>
  <c r="BH84" i="33"/>
  <c r="CC81" i="33"/>
  <c r="BC86" i="33"/>
  <c r="BR87" i="33"/>
  <c r="BX83" i="33"/>
  <c r="BR85" i="33"/>
  <c r="CB84" i="33"/>
  <c r="BH81" i="33"/>
  <c r="BM83" i="33"/>
  <c r="BD86" i="33"/>
  <c r="BC85" i="33"/>
  <c r="BN88" i="33"/>
  <c r="CC86" i="33"/>
  <c r="CC83" i="33"/>
  <c r="BD87" i="33"/>
  <c r="BS83" i="33"/>
  <c r="BH87" i="33"/>
  <c r="BH83" i="33"/>
  <c r="BI81" i="33"/>
  <c r="BM85" i="33"/>
  <c r="CC88" i="33"/>
  <c r="BW86" i="33"/>
  <c r="BS81" i="33"/>
  <c r="BI87" i="33"/>
  <c r="BC87" i="33"/>
  <c r="BW85" i="33"/>
  <c r="BR86" i="33"/>
  <c r="BX81" i="33"/>
  <c r="BI85" i="33"/>
  <c r="BD84" i="33"/>
  <c r="BX87" i="33"/>
  <c r="BC88" i="33"/>
  <c r="BN81" i="33"/>
  <c r="BD83" i="33"/>
  <c r="BM87" i="33"/>
  <c r="BM81" i="33"/>
  <c r="BC83" i="33"/>
  <c r="BX84" i="33"/>
  <c r="BM88" i="33"/>
  <c r="BW81" i="33"/>
  <c r="BR83" i="33"/>
  <c r="BN83" i="33"/>
  <c r="BR81" i="33"/>
  <c r="BW84" i="33"/>
  <c r="CB85" i="33"/>
  <c r="CB88" i="33"/>
  <c r="CD88" i="33" s="1"/>
  <c r="BI88" i="33"/>
  <c r="BS86" i="33"/>
  <c r="BD88" i="33"/>
  <c r="BH88" i="33"/>
  <c r="CC87" i="33"/>
  <c r="CB86" i="33"/>
  <c r="BI84" i="33"/>
  <c r="BS84" i="33"/>
  <c r="CB81" i="33"/>
  <c r="BX88" i="33"/>
  <c r="BD81" i="33"/>
  <c r="BX86" i="33"/>
  <c r="BN85" i="33"/>
  <c r="BO86" i="33"/>
  <c r="CP54" i="33"/>
  <c r="AP202" i="33"/>
  <c r="AP210" i="33" s="1"/>
  <c r="AO201" i="33"/>
  <c r="AO203" i="33"/>
  <c r="AT138" i="33"/>
  <c r="AS138" i="33"/>
  <c r="AQ137" i="33"/>
  <c r="AR138" i="33"/>
  <c r="AQ139" i="33"/>
  <c r="AQ146" i="33"/>
  <c r="AM298" i="33"/>
  <c r="AM306" i="33" s="1"/>
  <c r="AL299" i="33"/>
  <c r="AL297" i="33"/>
  <c r="AM267" i="33"/>
  <c r="AN266" i="33"/>
  <c r="AN274" i="33" s="1"/>
  <c r="AM265" i="33"/>
  <c r="AN235" i="33"/>
  <c r="AO234" i="33"/>
  <c r="AO242" i="33" s="1"/>
  <c r="AN233" i="33"/>
  <c r="AP171" i="33"/>
  <c r="AQ170" i="33"/>
  <c r="AP169" i="33"/>
  <c r="AP178" i="33"/>
  <c r="AK362" i="33"/>
  <c r="AK370" i="33" s="1"/>
  <c r="AJ363" i="33"/>
  <c r="AJ361" i="33"/>
  <c r="AL330" i="33"/>
  <c r="AL338" i="33" s="1"/>
  <c r="AK331" i="33"/>
  <c r="AK329" i="33"/>
  <c r="AN11" i="33"/>
  <c r="AO10" i="33"/>
  <c r="AO18" i="33" s="1"/>
  <c r="AN9" i="33"/>
  <c r="BY121" i="33" l="1"/>
  <c r="CD118" i="33"/>
  <c r="BJ85" i="33"/>
  <c r="BT86" i="33"/>
  <c r="BO116" i="33"/>
  <c r="BJ121" i="33"/>
  <c r="BT122" i="33"/>
  <c r="CG121" i="33"/>
  <c r="CL121" i="33" s="1"/>
  <c r="BO119" i="33"/>
  <c r="CG123" i="33"/>
  <c r="CL123" i="33" s="1"/>
  <c r="BO123" i="33"/>
  <c r="CG120" i="33"/>
  <c r="BT120" i="33"/>
  <c r="BJ117" i="33"/>
  <c r="CD117" i="33"/>
  <c r="CD122" i="33"/>
  <c r="CG88" i="33"/>
  <c r="CL88" i="33" s="1"/>
  <c r="BY85" i="33"/>
  <c r="BJ120" i="33"/>
  <c r="CD87" i="33"/>
  <c r="BO87" i="33"/>
  <c r="CG118" i="33"/>
  <c r="BJ123" i="33"/>
  <c r="BY118" i="33"/>
  <c r="BY122" i="33"/>
  <c r="BT118" i="33"/>
  <c r="BT121" i="33"/>
  <c r="BJ87" i="33"/>
  <c r="CD83" i="33"/>
  <c r="CD120" i="33"/>
  <c r="BJ118" i="33"/>
  <c r="BY84" i="33"/>
  <c r="BO84" i="33"/>
  <c r="BY87" i="33"/>
  <c r="BE120" i="33"/>
  <c r="CH120" i="33"/>
  <c r="BT87" i="33"/>
  <c r="CH81" i="33"/>
  <c r="CG87" i="33"/>
  <c r="CL87" i="33" s="1"/>
  <c r="CL119" i="33" s="1"/>
  <c r="BJ86" i="33"/>
  <c r="BE121" i="33"/>
  <c r="CH121" i="33"/>
  <c r="BY117" i="33"/>
  <c r="BY123" i="33"/>
  <c r="BT83" i="33"/>
  <c r="BT84" i="33"/>
  <c r="CD84" i="33"/>
  <c r="CD123" i="33"/>
  <c r="BO120" i="33"/>
  <c r="CD115" i="33"/>
  <c r="BY120" i="33"/>
  <c r="BT116" i="33"/>
  <c r="BY119" i="33"/>
  <c r="BT119" i="33"/>
  <c r="CG117" i="33"/>
  <c r="CG86" i="33"/>
  <c r="CL86" i="33" s="1"/>
  <c r="CL118" i="33" s="1"/>
  <c r="CH123" i="33"/>
  <c r="BE123" i="33"/>
  <c r="BE118" i="33"/>
  <c r="CH118" i="33"/>
  <c r="BY86" i="33"/>
  <c r="BY83" i="33"/>
  <c r="CG85" i="33"/>
  <c r="BO85" i="33"/>
  <c r="BO83" i="33"/>
  <c r="CG113" i="33"/>
  <c r="BE116" i="33"/>
  <c r="CH116" i="33"/>
  <c r="CG119" i="33"/>
  <c r="BO117" i="33"/>
  <c r="BJ122" i="33"/>
  <c r="BJ115" i="33"/>
  <c r="BO88" i="33"/>
  <c r="CG84" i="33"/>
  <c r="CH84" i="33"/>
  <c r="BE84" i="33"/>
  <c r="BY116" i="33"/>
  <c r="BO122" i="33"/>
  <c r="CH113" i="33"/>
  <c r="CG116" i="33"/>
  <c r="BJ116" i="33"/>
  <c r="CG115" i="33"/>
  <c r="CD85" i="33"/>
  <c r="BJ84" i="33"/>
  <c r="CH88" i="33"/>
  <c r="BE88" i="33"/>
  <c r="CH83" i="33"/>
  <c r="BE83" i="33"/>
  <c r="BT85" i="33"/>
  <c r="BJ88" i="33"/>
  <c r="CG83" i="33"/>
  <c r="BY115" i="33"/>
  <c r="BT117" i="33"/>
  <c r="BT123" i="33"/>
  <c r="BE122" i="33"/>
  <c r="CH122" i="33"/>
  <c r="CG81" i="33"/>
  <c r="BY88" i="33"/>
  <c r="CG122" i="33"/>
  <c r="CL122" i="33" s="1"/>
  <c r="CH115" i="33"/>
  <c r="BE115" i="33"/>
  <c r="CH86" i="33"/>
  <c r="BE86" i="33"/>
  <c r="CH85" i="33"/>
  <c r="BE85" i="33"/>
  <c r="BE87" i="33"/>
  <c r="CH87" i="33"/>
  <c r="CD86" i="33"/>
  <c r="BO115" i="33"/>
  <c r="CH119" i="33"/>
  <c r="CI119" i="33" s="1"/>
  <c r="BE119" i="33"/>
  <c r="CH117" i="33"/>
  <c r="BE117" i="33"/>
  <c r="BO118" i="33"/>
  <c r="CD121" i="33"/>
  <c r="BT115" i="33"/>
  <c r="BO121" i="33"/>
  <c r="BE81" i="33"/>
  <c r="AM330" i="33"/>
  <c r="AM338" i="33" s="1"/>
  <c r="AL331" i="33"/>
  <c r="AL329" i="33"/>
  <c r="AR146" i="33"/>
  <c r="AR139" i="33"/>
  <c r="AR137" i="33"/>
  <c r="AS137" i="33"/>
  <c r="AS146" i="33"/>
  <c r="AS139" i="33"/>
  <c r="AO233" i="33"/>
  <c r="AP234" i="33"/>
  <c r="AP242" i="33" s="1"/>
  <c r="AO235" i="33"/>
  <c r="AT139" i="33"/>
  <c r="AT137" i="33"/>
  <c r="AT146" i="33"/>
  <c r="AS170" i="33"/>
  <c r="AQ171" i="33"/>
  <c r="AR170" i="33"/>
  <c r="AQ169" i="33"/>
  <c r="AQ178" i="33"/>
  <c r="AT170" i="33"/>
  <c r="AL362" i="33"/>
  <c r="AL370" i="33" s="1"/>
  <c r="AK363" i="33"/>
  <c r="AK361" i="33"/>
  <c r="AM299" i="33"/>
  <c r="AM297" i="33"/>
  <c r="AN298" i="33"/>
  <c r="AN306" i="33" s="1"/>
  <c r="BY369" i="33"/>
  <c r="AN267" i="33"/>
  <c r="AN265" i="33"/>
  <c r="AO266" i="33"/>
  <c r="AO274" i="33" s="1"/>
  <c r="AQ202" i="33"/>
  <c r="AQ210" i="33" s="1"/>
  <c r="AP201" i="33"/>
  <c r="AP203" i="33"/>
  <c r="BE369" i="33"/>
  <c r="CD369" i="33"/>
  <c r="BJ369" i="33"/>
  <c r="BO369" i="33"/>
  <c r="BT369" i="33"/>
  <c r="BY81" i="33"/>
  <c r="BT81" i="33"/>
  <c r="BO81" i="33"/>
  <c r="CD81" i="33"/>
  <c r="BO113" i="33"/>
  <c r="BJ113" i="33"/>
  <c r="BJ81" i="33"/>
  <c r="BE113" i="33"/>
  <c r="BY113" i="33"/>
  <c r="BT113" i="33"/>
  <c r="CD113" i="33"/>
  <c r="AO11" i="33"/>
  <c r="AO9" i="33"/>
  <c r="AP10" i="33"/>
  <c r="AP18" i="33" s="1"/>
  <c r="BM148" i="33" l="1"/>
  <c r="BS154" i="33"/>
  <c r="BX154" i="33"/>
  <c r="BR152" i="33"/>
  <c r="CC154" i="33"/>
  <c r="BX153" i="33"/>
  <c r="CC147" i="33"/>
  <c r="BH149" i="33"/>
  <c r="CC148" i="33"/>
  <c r="BI145" i="33"/>
  <c r="BH147" i="33"/>
  <c r="BS155" i="33"/>
  <c r="CC150" i="33"/>
  <c r="CC145" i="33"/>
  <c r="BN148" i="33"/>
  <c r="BR153" i="33"/>
  <c r="BC153" i="33"/>
  <c r="CC149" i="33"/>
  <c r="BI153" i="33"/>
  <c r="BD154" i="33"/>
  <c r="BN155" i="33"/>
  <c r="BW145" i="33"/>
  <c r="BW149" i="33"/>
  <c r="BC149" i="33"/>
  <c r="BC154" i="33"/>
  <c r="BS148" i="33"/>
  <c r="BR147" i="33"/>
  <c r="BW155" i="33"/>
  <c r="BR154" i="33"/>
  <c r="BS145" i="33"/>
  <c r="BD153" i="33"/>
  <c r="BM145" i="33"/>
  <c r="CB153" i="33"/>
  <c r="BR149" i="33"/>
  <c r="BD147" i="33"/>
  <c r="BR145" i="33"/>
  <c r="BD151" i="33"/>
  <c r="BH148" i="33"/>
  <c r="BN154" i="33"/>
  <c r="BM147" i="33"/>
  <c r="BD145" i="33"/>
  <c r="BH152" i="33"/>
  <c r="BN153" i="33"/>
  <c r="BM151" i="33"/>
  <c r="BI152" i="33"/>
  <c r="BD149" i="33"/>
  <c r="BW153" i="33"/>
  <c r="CB148" i="33"/>
  <c r="BR155" i="33"/>
  <c r="CB149" i="33"/>
  <c r="BI150" i="33"/>
  <c r="BI147" i="33"/>
  <c r="BC145" i="33"/>
  <c r="BX152" i="33"/>
  <c r="BX145" i="33"/>
  <c r="BR148" i="33"/>
  <c r="BM149" i="33"/>
  <c r="BX150" i="33"/>
  <c r="CB152" i="33"/>
  <c r="BS151" i="33"/>
  <c r="BM152" i="33"/>
  <c r="BS152" i="33"/>
  <c r="BH145" i="33"/>
  <c r="BX148" i="33"/>
  <c r="BW147" i="33"/>
  <c r="CC151" i="33"/>
  <c r="BX151" i="33"/>
  <c r="BX149" i="33"/>
  <c r="BD148" i="33"/>
  <c r="BI154" i="33"/>
  <c r="BN145" i="33"/>
  <c r="BS153" i="33"/>
  <c r="BS147" i="33"/>
  <c r="BD150" i="33"/>
  <c r="BS149" i="33"/>
  <c r="BX155" i="33"/>
  <c r="BH153" i="33"/>
  <c r="BJ153" i="33" s="1"/>
  <c r="BW148" i="33"/>
  <c r="BR150" i="33"/>
  <c r="BW152" i="33"/>
  <c r="CC155" i="33"/>
  <c r="BN147" i="33"/>
  <c r="BX147" i="33"/>
  <c r="BD152" i="33"/>
  <c r="BN149" i="33"/>
  <c r="BN152" i="33"/>
  <c r="CB155" i="33"/>
  <c r="CB151" i="33"/>
  <c r="BD155" i="33"/>
  <c r="BM155" i="33"/>
  <c r="BM153" i="33"/>
  <c r="CB145" i="33"/>
  <c r="BI151" i="33"/>
  <c r="CC153" i="33"/>
  <c r="BH154" i="33"/>
  <c r="BI149" i="33"/>
  <c r="CB154" i="33"/>
  <c r="BC150" i="33"/>
  <c r="BH150" i="33"/>
  <c r="BI155" i="33"/>
  <c r="BS150" i="33"/>
  <c r="BW154" i="33"/>
  <c r="BC155" i="33"/>
  <c r="BW150" i="33"/>
  <c r="CC152" i="33"/>
  <c r="CB147" i="33"/>
  <c r="BC151" i="33"/>
  <c r="BR151" i="33"/>
  <c r="BN151" i="33"/>
  <c r="BI148" i="33"/>
  <c r="BC147" i="33"/>
  <c r="BM150" i="33"/>
  <c r="BN150" i="33"/>
  <c r="BC152" i="33"/>
  <c r="BH155" i="33"/>
  <c r="BC148" i="33"/>
  <c r="BM154" i="33"/>
  <c r="CB150" i="33"/>
  <c r="BH151" i="33"/>
  <c r="BW151" i="33"/>
  <c r="CI120" i="33"/>
  <c r="CI118" i="33"/>
  <c r="CI115" i="33"/>
  <c r="CL120" i="33"/>
  <c r="CI85" i="33"/>
  <c r="CI116" i="33"/>
  <c r="CI83" i="33"/>
  <c r="CI86" i="33"/>
  <c r="CN86" i="33"/>
  <c r="BT155" i="33"/>
  <c r="CI88" i="33"/>
  <c r="CN88" i="33"/>
  <c r="CI87" i="33"/>
  <c r="CN87" i="33"/>
  <c r="CI84" i="33"/>
  <c r="CI123" i="33"/>
  <c r="CN123" i="33"/>
  <c r="CN121" i="33"/>
  <c r="CI121" i="33"/>
  <c r="CI117" i="33"/>
  <c r="CI122" i="33"/>
  <c r="CN122" i="33"/>
  <c r="AR178" i="33"/>
  <c r="AR171" i="33"/>
  <c r="AR169" i="33"/>
  <c r="AQ234" i="33"/>
  <c r="AQ242" i="33" s="1"/>
  <c r="AP235" i="33"/>
  <c r="AP233" i="33"/>
  <c r="AS171" i="33"/>
  <c r="AS169" i="33"/>
  <c r="AS178" i="33"/>
  <c r="AT202" i="33"/>
  <c r="AT210" i="33" s="1"/>
  <c r="AS202" i="33"/>
  <c r="AS210" i="33" s="1"/>
  <c r="AQ203" i="33"/>
  <c r="AQ201" i="33"/>
  <c r="AR202" i="33"/>
  <c r="AR210" i="33" s="1"/>
  <c r="AM362" i="33"/>
  <c r="AM370" i="33" s="1"/>
  <c r="AL363" i="33"/>
  <c r="AL361" i="33"/>
  <c r="AP266" i="33"/>
  <c r="AP274" i="33" s="1"/>
  <c r="AO265" i="33"/>
  <c r="AO267" i="33"/>
  <c r="AN297" i="33"/>
  <c r="AO298" i="33"/>
  <c r="AO306" i="33" s="1"/>
  <c r="AN299" i="33"/>
  <c r="AT171" i="33"/>
  <c r="AT169" i="33"/>
  <c r="AT178" i="33"/>
  <c r="AN330" i="33"/>
  <c r="AN338" i="33" s="1"/>
  <c r="AM331" i="33"/>
  <c r="AM329" i="33"/>
  <c r="CI369" i="33"/>
  <c r="CI81" i="33"/>
  <c r="CI113" i="33"/>
  <c r="AP11" i="33"/>
  <c r="AQ10" i="33"/>
  <c r="AQ18" i="33" s="1"/>
  <c r="AP9" i="33"/>
  <c r="CD155" i="33" l="1"/>
  <c r="CD150" i="33"/>
  <c r="BY153" i="33"/>
  <c r="BO151" i="33"/>
  <c r="BJ150" i="33"/>
  <c r="CD154" i="33"/>
  <c r="BT148" i="33"/>
  <c r="BT153" i="33"/>
  <c r="CD152" i="33"/>
  <c r="CH145" i="33"/>
  <c r="BY150" i="33"/>
  <c r="BJ151" i="33"/>
  <c r="BY149" i="33"/>
  <c r="BJ149" i="33"/>
  <c r="BT151" i="33"/>
  <c r="BY148" i="33"/>
  <c r="BO153" i="33"/>
  <c r="BJ147" i="33"/>
  <c r="CH151" i="33"/>
  <c r="BE151" i="33"/>
  <c r="CG145" i="33"/>
  <c r="BO154" i="33"/>
  <c r="BE149" i="33"/>
  <c r="CH149" i="33"/>
  <c r="BE150" i="33"/>
  <c r="CH150" i="33"/>
  <c r="BO148" i="33"/>
  <c r="CG153" i="33"/>
  <c r="CL153" i="33" s="1"/>
  <c r="CH147" i="33"/>
  <c r="BE147" i="33"/>
  <c r="CP121" i="33"/>
  <c r="CP88" i="33"/>
  <c r="CN120" i="33"/>
  <c r="BJ154" i="33"/>
  <c r="CD147" i="33"/>
  <c r="CG148" i="33"/>
  <c r="CD148" i="33"/>
  <c r="BJ152" i="33"/>
  <c r="BO149" i="33"/>
  <c r="BO147" i="33"/>
  <c r="BE148" i="33"/>
  <c r="CH148" i="33"/>
  <c r="CG149" i="33"/>
  <c r="BT149" i="33"/>
  <c r="CH155" i="33"/>
  <c r="BE155" i="33"/>
  <c r="CD151" i="33"/>
  <c r="CN119" i="33"/>
  <c r="CP87" i="33"/>
  <c r="CG147" i="33"/>
  <c r="BJ155" i="33"/>
  <c r="BY155" i="33"/>
  <c r="CG155" i="33"/>
  <c r="CL155" i="33" s="1"/>
  <c r="CH154" i="33"/>
  <c r="CN154" i="33" s="1"/>
  <c r="BE154" i="33"/>
  <c r="BY151" i="33"/>
  <c r="BO150" i="33"/>
  <c r="CG152" i="33"/>
  <c r="CL152" i="33" s="1"/>
  <c r="CP123" i="33"/>
  <c r="CH153" i="33"/>
  <c r="CI153" i="33" s="1"/>
  <c r="BE153" i="33"/>
  <c r="BO155" i="33"/>
  <c r="BT154" i="33"/>
  <c r="CD149" i="33"/>
  <c r="BT147" i="33"/>
  <c r="CD153" i="33"/>
  <c r="BT152" i="33"/>
  <c r="CN118" i="33"/>
  <c r="CP86" i="33"/>
  <c r="CG154" i="33"/>
  <c r="CL154" i="33" s="1"/>
  <c r="BY147" i="33"/>
  <c r="CP122" i="33"/>
  <c r="CG150" i="33"/>
  <c r="CL150" i="33" s="1"/>
  <c r="BT150" i="33"/>
  <c r="BE152" i="33"/>
  <c r="CH152" i="33"/>
  <c r="BO152" i="33"/>
  <c r="CG151" i="33"/>
  <c r="CL151" i="33" s="1"/>
  <c r="BJ148" i="33"/>
  <c r="BY152" i="33"/>
  <c r="BY154" i="33"/>
  <c r="BE145" i="33"/>
  <c r="CD145" i="33"/>
  <c r="AP267" i="33"/>
  <c r="AP265" i="33"/>
  <c r="AQ266" i="33"/>
  <c r="AQ274" i="33" s="1"/>
  <c r="AQ235" i="33"/>
  <c r="AR234" i="33"/>
  <c r="AR242" i="33" s="1"/>
  <c r="AQ233" i="33"/>
  <c r="AT234" i="33"/>
  <c r="AT242" i="33" s="1"/>
  <c r="AS234" i="33"/>
  <c r="AS242" i="33" s="1"/>
  <c r="BO145" i="33"/>
  <c r="AP298" i="33"/>
  <c r="AP306" i="33" s="1"/>
  <c r="AO297" i="33"/>
  <c r="AO299" i="33"/>
  <c r="AR203" i="33"/>
  <c r="AR201" i="33"/>
  <c r="BT145" i="33"/>
  <c r="BJ145" i="33"/>
  <c r="AM363" i="33"/>
  <c r="AM361" i="33"/>
  <c r="AN362" i="33"/>
  <c r="AN370" i="33" s="1"/>
  <c r="BE177" i="33"/>
  <c r="AT203" i="33"/>
  <c r="AT201" i="33"/>
  <c r="AN329" i="33"/>
  <c r="AO330" i="33"/>
  <c r="AO338" i="33" s="1"/>
  <c r="AN331" i="33"/>
  <c r="AS203" i="33"/>
  <c r="AS201" i="33"/>
  <c r="BY145" i="33"/>
  <c r="M18" i="34" a="1"/>
  <c r="M18" i="34" s="1"/>
  <c r="M19" i="34" a="1"/>
  <c r="M19" i="34" s="1"/>
  <c r="M20" i="34" a="1"/>
  <c r="M20" i="34" s="1"/>
  <c r="M21" i="34" a="1"/>
  <c r="M21" i="34" s="1"/>
  <c r="M22" i="34" a="1"/>
  <c r="M22" i="34" s="1"/>
  <c r="M23" i="34" a="1"/>
  <c r="M23" i="34" s="1"/>
  <c r="M24" i="34" a="1"/>
  <c r="M24" i="34" s="1"/>
  <c r="M25" i="34" a="1"/>
  <c r="M25" i="34" s="1"/>
  <c r="M26" i="34" a="1"/>
  <c r="M26" i="34" s="1"/>
  <c r="AQ11" i="33"/>
  <c r="AS10" i="33"/>
  <c r="AS18" i="33" s="1"/>
  <c r="AT10" i="33"/>
  <c r="AT18" i="33" s="1"/>
  <c r="AR10" i="33"/>
  <c r="AR18" i="33" s="1"/>
  <c r="AQ9" i="33"/>
  <c r="CI145" i="33" l="1"/>
  <c r="CP154" i="33"/>
  <c r="CI150" i="33"/>
  <c r="CI149" i="33"/>
  <c r="CN152" i="33"/>
  <c r="CP152" i="33" s="1"/>
  <c r="CP120" i="33"/>
  <c r="CN151" i="33"/>
  <c r="CP151" i="33" s="1"/>
  <c r="CP119" i="33"/>
  <c r="CI152" i="33"/>
  <c r="CI154" i="33"/>
  <c r="CN153" i="33"/>
  <c r="CP153" i="33" s="1"/>
  <c r="CN150" i="33"/>
  <c r="CP150" i="33" s="1"/>
  <c r="CP118" i="33"/>
  <c r="CI155" i="33"/>
  <c r="CN155" i="33"/>
  <c r="CP155" i="33" s="1"/>
  <c r="CI147" i="33"/>
  <c r="CI148" i="33"/>
  <c r="CI151" i="33"/>
  <c r="BY177" i="33"/>
  <c r="CD177" i="33"/>
  <c r="BO177" i="33"/>
  <c r="BT177" i="33"/>
  <c r="AO362" i="33"/>
  <c r="AO370" i="33" s="1"/>
  <c r="AN363" i="33"/>
  <c r="AN361" i="33"/>
  <c r="BJ177" i="33"/>
  <c r="AS266" i="33"/>
  <c r="AS274" i="33" s="1"/>
  <c r="AR266" i="33"/>
  <c r="AR274" i="33" s="1"/>
  <c r="AQ267" i="33"/>
  <c r="AQ265" i="33"/>
  <c r="AT266" i="33"/>
  <c r="AT274" i="33" s="1"/>
  <c r="AR235" i="33"/>
  <c r="AR233" i="33"/>
  <c r="AQ298" i="33"/>
  <c r="AQ306" i="33" s="1"/>
  <c r="AP299" i="33"/>
  <c r="AP297" i="33"/>
  <c r="AS233" i="33"/>
  <c r="AS235" i="33"/>
  <c r="AT235" i="33"/>
  <c r="AT233" i="33"/>
  <c r="AP330" i="33"/>
  <c r="AP338" i="33" s="1"/>
  <c r="AO331" i="33"/>
  <c r="AO329" i="33"/>
  <c r="CG177" i="33"/>
  <c r="CI177" i="33" s="1"/>
  <c r="AR11" i="33"/>
  <c r="AT11" i="33"/>
  <c r="AS11" i="33"/>
  <c r="AT9" i="33"/>
  <c r="AR9" i="33"/>
  <c r="AS9" i="33"/>
  <c r="CB17" i="33" l="1"/>
  <c r="BR17" i="33"/>
  <c r="BH21" i="33"/>
  <c r="BM19" i="33"/>
  <c r="BD17" i="33"/>
  <c r="BD19" i="33"/>
  <c r="BM20" i="33"/>
  <c r="BC19" i="33"/>
  <c r="BM17" i="33"/>
  <c r="BH20" i="33"/>
  <c r="BS17" i="33"/>
  <c r="BS21" i="33"/>
  <c r="BR19" i="33"/>
  <c r="BX20" i="33"/>
  <c r="BM21" i="33"/>
  <c r="CB20" i="33"/>
  <c r="BI19" i="33"/>
  <c r="BR20" i="33"/>
  <c r="BW20" i="33"/>
  <c r="BW21" i="33"/>
  <c r="BH17" i="33"/>
  <c r="BI20" i="33"/>
  <c r="BI21" i="33"/>
  <c r="BS19" i="33"/>
  <c r="CB19" i="33"/>
  <c r="BX21" i="33"/>
  <c r="BD21" i="33"/>
  <c r="BN17" i="33"/>
  <c r="CC20" i="33"/>
  <c r="BX19" i="33"/>
  <c r="BX17" i="33"/>
  <c r="BN20" i="33"/>
  <c r="BN19" i="33"/>
  <c r="BR21" i="33"/>
  <c r="BS20" i="33"/>
  <c r="BD20" i="33"/>
  <c r="BC17" i="33"/>
  <c r="BN21" i="33"/>
  <c r="BI17" i="33"/>
  <c r="CC19" i="33"/>
  <c r="BH19" i="33"/>
  <c r="BW19" i="33"/>
  <c r="BC21" i="33"/>
  <c r="BC20" i="33"/>
  <c r="CC21" i="33"/>
  <c r="CC17" i="33"/>
  <c r="BW17" i="33"/>
  <c r="CB21" i="33"/>
  <c r="BJ209" i="33"/>
  <c r="BT209" i="33"/>
  <c r="BY209" i="33"/>
  <c r="CI209" i="33"/>
  <c r="BO209" i="33"/>
  <c r="BE209" i="33"/>
  <c r="AR267" i="33"/>
  <c r="AR265" i="33"/>
  <c r="AS267" i="33"/>
  <c r="AS265" i="33"/>
  <c r="CD209" i="33"/>
  <c r="AQ330" i="33"/>
  <c r="AQ338" i="33" s="1"/>
  <c r="AP331" i="33"/>
  <c r="AP329" i="33"/>
  <c r="AT298" i="33"/>
  <c r="AT306" i="33" s="1"/>
  <c r="AS298" i="33"/>
  <c r="AS306" i="33" s="1"/>
  <c r="AR298" i="33"/>
  <c r="AR306" i="33" s="1"/>
  <c r="AQ299" i="33"/>
  <c r="AQ297" i="33"/>
  <c r="AT267" i="33"/>
  <c r="AT265" i="33"/>
  <c r="AO363" i="33"/>
  <c r="AP362" i="33"/>
  <c r="AP370" i="33" s="1"/>
  <c r="AO361" i="33"/>
  <c r="BJ29" i="33"/>
  <c r="BY29" i="33"/>
  <c r="BO29" i="33"/>
  <c r="CD29" i="33"/>
  <c r="BE29" i="33"/>
  <c r="BT29" i="33"/>
  <c r="BE27" i="33"/>
  <c r="CG20" i="33" l="1"/>
  <c r="CL20" i="33" s="1"/>
  <c r="CL52" i="33" s="1"/>
  <c r="CL84" i="33" s="1"/>
  <c r="CL116" i="33" s="1"/>
  <c r="CL148" i="33" s="1"/>
  <c r="CG21" i="33"/>
  <c r="CL21" i="33" s="1"/>
  <c r="CL53" i="33" s="1"/>
  <c r="CL85" i="33" s="1"/>
  <c r="CL117" i="33" s="1"/>
  <c r="CL149" i="33" s="1"/>
  <c r="CH19" i="33"/>
  <c r="CN19" i="33" s="1"/>
  <c r="CN51" i="33" s="1"/>
  <c r="CN83" i="33" s="1"/>
  <c r="CH17" i="33"/>
  <c r="CN17" i="33" s="1"/>
  <c r="CN49" i="33" s="1"/>
  <c r="CN81" i="33" s="1"/>
  <c r="CN113" i="33" s="1"/>
  <c r="CN145" i="33" s="1"/>
  <c r="CH21" i="33"/>
  <c r="CN21" i="33" s="1"/>
  <c r="CN53" i="33" s="1"/>
  <c r="CN85" i="33" s="1"/>
  <c r="CG19" i="33"/>
  <c r="CL19" i="33" s="1"/>
  <c r="CL51" i="33" s="1"/>
  <c r="CL83" i="33" s="1"/>
  <c r="CL115" i="33" s="1"/>
  <c r="CL147" i="33" s="1"/>
  <c r="CG17" i="33"/>
  <c r="CL17" i="33" s="1"/>
  <c r="CL49" i="33" s="1"/>
  <c r="CL81" i="33" s="1"/>
  <c r="CL113" i="33" s="1"/>
  <c r="CL145" i="33" s="1"/>
  <c r="CH20" i="33"/>
  <c r="CN20" i="33" s="1"/>
  <c r="CN52" i="33" s="1"/>
  <c r="CN84" i="33" s="1"/>
  <c r="BO241" i="33"/>
  <c r="BE241" i="33"/>
  <c r="CD241" i="33"/>
  <c r="BY241" i="33"/>
  <c r="CI241" i="33"/>
  <c r="AR299" i="33"/>
  <c r="AR297" i="33"/>
  <c r="AT330" i="33"/>
  <c r="AT338" i="33" s="1"/>
  <c r="AS330" i="33"/>
  <c r="AS338" i="33" s="1"/>
  <c r="AR330" i="33"/>
  <c r="AR338" i="33" s="1"/>
  <c r="AQ331" i="33"/>
  <c r="AQ329" i="33"/>
  <c r="BT241" i="33"/>
  <c r="AQ362" i="33"/>
  <c r="AQ370" i="33" s="1"/>
  <c r="AP363" i="33"/>
  <c r="AP361" i="33"/>
  <c r="AS299" i="33"/>
  <c r="AS297" i="33"/>
  <c r="AT299" i="33"/>
  <c r="AT297" i="33"/>
  <c r="BJ241" i="33"/>
  <c r="CP56" i="33"/>
  <c r="BJ27" i="33"/>
  <c r="BE21" i="33"/>
  <c r="BT22" i="33"/>
  <c r="BO27" i="33"/>
  <c r="BO26" i="33"/>
  <c r="BJ20" i="33"/>
  <c r="BJ28" i="33"/>
  <c r="BT24" i="33"/>
  <c r="BJ21" i="33"/>
  <c r="CD22" i="33"/>
  <c r="BY26" i="33"/>
  <c r="BY25" i="33"/>
  <c r="CD26" i="33"/>
  <c r="BJ24" i="33"/>
  <c r="BY19" i="33"/>
  <c r="BY24" i="33"/>
  <c r="CD20" i="33"/>
  <c r="BO22" i="33"/>
  <c r="BT21" i="33"/>
  <c r="CD28" i="33"/>
  <c r="BO25" i="33"/>
  <c r="CP25" i="33"/>
  <c r="BE26" i="33"/>
  <c r="CD27" i="33"/>
  <c r="BE24" i="33"/>
  <c r="BY22" i="33"/>
  <c r="BY20" i="33"/>
  <c r="BT28" i="33"/>
  <c r="BT26" i="33"/>
  <c r="BO20" i="33"/>
  <c r="BJ23" i="33"/>
  <c r="BT17" i="33"/>
  <c r="BO30" i="33"/>
  <c r="BO17" i="33"/>
  <c r="CD17" i="33"/>
  <c r="BJ25" i="33"/>
  <c r="BY28" i="33"/>
  <c r="CD30" i="33"/>
  <c r="BT20" i="33"/>
  <c r="BT19" i="33"/>
  <c r="BE28" i="33"/>
  <c r="BE20" i="33"/>
  <c r="BO21" i="33"/>
  <c r="BO28" i="33"/>
  <c r="BJ19" i="33"/>
  <c r="BJ30" i="33"/>
  <c r="BT30" i="33"/>
  <c r="CD24" i="33"/>
  <c r="CD23" i="33"/>
  <c r="BY17" i="33"/>
  <c r="BT25" i="33"/>
  <c r="BE22" i="33"/>
  <c r="BY30" i="33"/>
  <c r="CD21" i="33"/>
  <c r="BY21" i="33"/>
  <c r="BO23" i="33"/>
  <c r="BT23" i="33"/>
  <c r="BJ17" i="33"/>
  <c r="BO19" i="33"/>
  <c r="BE25" i="33"/>
  <c r="BY23" i="33"/>
  <c r="BT27" i="33"/>
  <c r="BJ22" i="33"/>
  <c r="CD25" i="33"/>
  <c r="BE23" i="33"/>
  <c r="BY27" i="33"/>
  <c r="CD19" i="33"/>
  <c r="BJ26" i="33"/>
  <c r="BO24" i="33"/>
  <c r="BE30" i="33"/>
  <c r="CI30" i="33"/>
  <c r="BE19" i="33"/>
  <c r="BE17" i="33"/>
  <c r="CN117" i="33" l="1"/>
  <c r="CP85" i="33"/>
  <c r="CP84" i="33"/>
  <c r="CN116" i="33"/>
  <c r="CN115" i="33"/>
  <c r="CP83" i="33"/>
  <c r="BY273" i="33"/>
  <c r="BT273" i="33"/>
  <c r="BE273" i="33"/>
  <c r="BJ273" i="33"/>
  <c r="CD273" i="33"/>
  <c r="AR331" i="33"/>
  <c r="AR329" i="33"/>
  <c r="CI273" i="33"/>
  <c r="AS331" i="33"/>
  <c r="AS329" i="33"/>
  <c r="AR362" i="33"/>
  <c r="AR370" i="33" s="1"/>
  <c r="AQ361" i="33"/>
  <c r="AT362" i="33"/>
  <c r="AT370" i="33" s="1"/>
  <c r="AS362" i="33"/>
  <c r="AS370" i="33" s="1"/>
  <c r="AQ363" i="33"/>
  <c r="AT329" i="33"/>
  <c r="AT331" i="33"/>
  <c r="BO273" i="33"/>
  <c r="CP21" i="33"/>
  <c r="CP55" i="33"/>
  <c r="CP51" i="33"/>
  <c r="CI20" i="33"/>
  <c r="CI17" i="33"/>
  <c r="CI19" i="33"/>
  <c r="CP19" i="33"/>
  <c r="CI25" i="33"/>
  <c r="M16" i="34" a="1"/>
  <c r="M16" i="34" s="1"/>
  <c r="CP26" i="33"/>
  <c r="CI26" i="33"/>
  <c r="CP28" i="33"/>
  <c r="CI28" i="33"/>
  <c r="CP24" i="33"/>
  <c r="CI24" i="33"/>
  <c r="CI21" i="33"/>
  <c r="CP22" i="33"/>
  <c r="CI22" i="33"/>
  <c r="CP27" i="33"/>
  <c r="CI27" i="33"/>
  <c r="CP23" i="33"/>
  <c r="CI23" i="33"/>
  <c r="CP30" i="33"/>
  <c r="CN147" i="33" l="1"/>
  <c r="CP147" i="33" s="1"/>
  <c r="CP115" i="33"/>
  <c r="CP116" i="33"/>
  <c r="CN148" i="33"/>
  <c r="CP148" i="33" s="1"/>
  <c r="CN149" i="33"/>
  <c r="CP149" i="33" s="1"/>
  <c r="CP117" i="33"/>
  <c r="BJ305" i="33"/>
  <c r="BE305" i="33"/>
  <c r="BT305" i="33"/>
  <c r="CD305" i="33"/>
  <c r="BY305" i="33"/>
  <c r="AR361" i="33"/>
  <c r="AR363" i="33"/>
  <c r="BO305" i="33"/>
  <c r="AT363" i="33"/>
  <c r="AT361" i="33"/>
  <c r="AS363" i="33"/>
  <c r="AS361" i="33"/>
  <c r="CI305" i="33"/>
  <c r="CP49" i="33"/>
  <c r="CP17" i="33"/>
  <c r="CP52" i="33"/>
  <c r="CP20" i="33"/>
  <c r="BT337" i="33" l="1"/>
  <c r="BE337" i="33"/>
  <c r="CI337" i="33"/>
  <c r="BO337" i="33"/>
  <c r="BJ337" i="33"/>
  <c r="BY337" i="33"/>
  <c r="CD337" i="33"/>
  <c r="CP81" i="33"/>
  <c r="CP53" i="33"/>
  <c r="CP113" i="33" l="1"/>
  <c r="CP145" i="33" l="1"/>
  <c r="CP177" i="33" l="1"/>
  <c r="CP209" i="33" l="1"/>
  <c r="CP241" i="33" l="1"/>
  <c r="CP273" i="33" l="1"/>
  <c r="CP305" i="33" l="1"/>
  <c r="CP337" i="33" l="1"/>
  <c r="CP369"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4" authorId="0" shapeId="0" xr:uid="{DC031935-3094-4307-B4F6-9932C10DAEE8}">
      <text>
        <r>
          <rPr>
            <b/>
            <sz val="9"/>
            <color indexed="81"/>
            <rFont val="MS P ゴシック"/>
            <family val="3"/>
            <charset val="128"/>
          </rPr>
          <t>基本情報により自動的に表示</t>
        </r>
      </text>
    </comment>
    <comment ref="AW4" authorId="0" shapeId="0" xr:uid="{37DC2D4C-4CD5-4437-BC72-C2D8EB268259}">
      <text>
        <r>
          <rPr>
            <b/>
            <sz val="9"/>
            <color indexed="81"/>
            <rFont val="MS P ゴシック"/>
            <family val="3"/>
            <charset val="128"/>
          </rPr>
          <t>基本情報により自動的に表示</t>
        </r>
      </text>
    </comment>
    <comment ref="D5" authorId="0" shapeId="0" xr:uid="{955788D6-8C39-414F-B901-9BED1E031921}">
      <text>
        <r>
          <rPr>
            <b/>
            <sz val="9"/>
            <color indexed="81"/>
            <rFont val="MS P ゴシック"/>
            <family val="3"/>
            <charset val="128"/>
          </rPr>
          <t>基本情報により自動的に表示</t>
        </r>
      </text>
    </comment>
    <comment ref="AG5" authorId="0" shapeId="0" xr:uid="{54B699F8-D45E-447D-A78F-FB42E3FB1883}">
      <text>
        <r>
          <rPr>
            <b/>
            <sz val="9"/>
            <color indexed="81"/>
            <rFont val="MS P ゴシック"/>
            <family val="3"/>
            <charset val="128"/>
          </rPr>
          <t>基本情報により自動的に表示</t>
        </r>
      </text>
    </comment>
    <comment ref="AW5" authorId="0" shapeId="0" xr:uid="{CC305731-21AB-48D5-8E3B-FA6CFCB07FF7}">
      <text>
        <r>
          <rPr>
            <b/>
            <sz val="9"/>
            <color indexed="81"/>
            <rFont val="MS P ゴシック"/>
            <family val="3"/>
            <charset val="128"/>
          </rPr>
          <t>基本情報により自動的に表示</t>
        </r>
      </text>
    </comment>
    <comment ref="CF5" authorId="0" shapeId="0" xr:uid="{96539DC8-78B9-4B9D-B08E-43A16B5663F3}">
      <text>
        <r>
          <rPr>
            <b/>
            <sz val="9"/>
            <color indexed="81"/>
            <rFont val="MS P ゴシック"/>
            <family val="3"/>
            <charset val="128"/>
          </rPr>
          <t>基本情報により自動的に表示</t>
        </r>
      </text>
    </comment>
    <comment ref="D6" authorId="0" shapeId="0" xr:uid="{2042B066-BCF7-4891-9BF8-632F7A009C17}">
      <text>
        <r>
          <rPr>
            <b/>
            <sz val="9"/>
            <color indexed="81"/>
            <rFont val="MS P ゴシック"/>
            <family val="3"/>
            <charset val="128"/>
          </rPr>
          <t>基本情報により自動的に表示</t>
        </r>
      </text>
    </comment>
    <comment ref="AG6" authorId="0" shapeId="0" xr:uid="{497C566B-8FD7-45B3-A590-1FA854BEA572}">
      <text>
        <r>
          <rPr>
            <b/>
            <sz val="9"/>
            <color indexed="81"/>
            <rFont val="MS P ゴシック"/>
            <family val="3"/>
            <charset val="128"/>
          </rPr>
          <t>基本情報により自動的に表示</t>
        </r>
      </text>
    </comment>
    <comment ref="AW6" authorId="0" shapeId="0" xr:uid="{FFD8A4DE-D273-43B4-8EF6-02301E10D551}">
      <text>
        <r>
          <rPr>
            <b/>
            <sz val="9"/>
            <color indexed="81"/>
            <rFont val="MS P ゴシック"/>
            <family val="3"/>
            <charset val="128"/>
          </rPr>
          <t>基本情報により自動的に表示</t>
        </r>
      </text>
    </comment>
    <comment ref="CF6" authorId="0" shapeId="0" xr:uid="{17D5166A-758D-4282-BB96-F596584BC1EE}">
      <text>
        <r>
          <rPr>
            <b/>
            <sz val="9"/>
            <color indexed="81"/>
            <rFont val="MS P ゴシック"/>
            <family val="3"/>
            <charset val="128"/>
          </rPr>
          <t>基本情報により自動的に表示</t>
        </r>
      </text>
    </comment>
    <comment ref="BC31" authorId="0" shapeId="0" xr:uid="{A4920CCC-815B-4C4D-8AFE-C67ED3F772D1}">
      <text>
        <r>
          <rPr>
            <b/>
            <sz val="9"/>
            <color indexed="81"/>
            <rFont val="MS P ゴシック"/>
            <family val="3"/>
            <charset val="128"/>
          </rPr>
          <t>自動で判定
 ×がなく、○があれば○
 ひとつでも×があれば×</t>
        </r>
      </text>
    </comment>
    <comment ref="BH31" authorId="0" shapeId="0" xr:uid="{F0E17254-E9D6-4CBD-8F3E-110BD468F1CC}">
      <text>
        <r>
          <rPr>
            <b/>
            <sz val="9"/>
            <color indexed="81"/>
            <rFont val="MS P ゴシック"/>
            <family val="3"/>
            <charset val="128"/>
          </rPr>
          <t>自動で判定
 ×がなく、○があれば○
 ひとつでも×があれば×</t>
        </r>
      </text>
    </comment>
    <comment ref="BM31" authorId="0" shapeId="0" xr:uid="{85F532C7-5718-4D96-B207-C1F786FE5CB8}">
      <text>
        <r>
          <rPr>
            <b/>
            <sz val="9"/>
            <color indexed="81"/>
            <rFont val="MS P ゴシック"/>
            <family val="3"/>
            <charset val="128"/>
          </rPr>
          <t>自動で判定
 ×がなく、○があれば○
 ひとつでも×があれば×</t>
        </r>
      </text>
    </comment>
    <comment ref="BR31" authorId="0" shapeId="0" xr:uid="{0D994A89-BC1C-46CA-828E-CC1B48ED2938}">
      <text>
        <r>
          <rPr>
            <b/>
            <sz val="9"/>
            <color indexed="81"/>
            <rFont val="MS P ゴシック"/>
            <family val="3"/>
            <charset val="128"/>
          </rPr>
          <t>自動で判定
 ×がなく、○があれば○
 ひとつでも×があれば×</t>
        </r>
      </text>
    </comment>
    <comment ref="BW31" authorId="0" shapeId="0" xr:uid="{86DE4197-4A39-4C2C-BF44-BA9B8DE2278A}">
      <text>
        <r>
          <rPr>
            <b/>
            <sz val="9"/>
            <color indexed="81"/>
            <rFont val="MS P ゴシック"/>
            <family val="3"/>
            <charset val="128"/>
          </rPr>
          <t>自動で判定
 ×がなく、○があれば○
 ひとつでも×があれば×</t>
        </r>
      </text>
    </comment>
    <comment ref="CB31" authorId="0" shapeId="0" xr:uid="{1A571501-F3BB-41AA-8975-9821484917EE}">
      <text>
        <r>
          <rPr>
            <b/>
            <sz val="9"/>
            <color indexed="81"/>
            <rFont val="MS P ゴシック"/>
            <family val="3"/>
            <charset val="128"/>
          </rPr>
          <t>自動で判定
 ×がなく、○があれば○
 ひとつでも×があれば×</t>
        </r>
      </text>
    </comment>
    <comment ref="BC32" authorId="0" shapeId="0" xr:uid="{BAD2C418-77E3-4365-BA48-AE5E0AEA26C5}">
      <text>
        <r>
          <rPr>
            <b/>
            <sz val="9"/>
            <color indexed="81"/>
            <rFont val="MS P ゴシック"/>
            <family val="3"/>
            <charset val="128"/>
          </rPr>
          <t>自動で判定
 ×がなく、○があれば○
 ひとつでも×があれば×</t>
        </r>
      </text>
    </comment>
    <comment ref="CG32" authorId="0" shapeId="0" xr:uid="{363A2181-CF0E-451B-A156-8DDD5E7C854C}">
      <text>
        <r>
          <rPr>
            <b/>
            <sz val="9"/>
            <color indexed="81"/>
            <rFont val="MS P ゴシック"/>
            <family val="3"/>
            <charset val="128"/>
          </rPr>
          <t>自動で判定
 ×がなく、○があれば○、
 ひとつでも×があれば×</t>
        </r>
      </text>
    </comment>
    <comment ref="CL32" authorId="0" shapeId="0" xr:uid="{A8B35BF9-AFD1-4C27-83A9-B960A6ABBFCF}">
      <text>
        <r>
          <rPr>
            <b/>
            <sz val="9"/>
            <color indexed="81"/>
            <rFont val="MS P ゴシック"/>
            <family val="3"/>
            <charset val="128"/>
          </rPr>
          <t>自動で判定
 ×がなく、○があれば○、
 ひとつでも×があれば×</t>
        </r>
      </text>
    </comment>
    <comment ref="BC63" authorId="0" shapeId="0" xr:uid="{333BFE33-067B-494E-9433-1F5C26749921}">
      <text>
        <r>
          <rPr>
            <b/>
            <sz val="9"/>
            <color indexed="81"/>
            <rFont val="MS P ゴシック"/>
            <family val="3"/>
            <charset val="128"/>
          </rPr>
          <t>自動で判定
 ×がなく、○があれば○
 ひとつでも×があれば×</t>
        </r>
      </text>
    </comment>
    <comment ref="BH63" authorId="0" shapeId="0" xr:uid="{A32AEEBB-2E88-4E24-8853-BCA2DFDE589A}">
      <text>
        <r>
          <rPr>
            <b/>
            <sz val="9"/>
            <color indexed="81"/>
            <rFont val="MS P ゴシック"/>
            <family val="3"/>
            <charset val="128"/>
          </rPr>
          <t>自動で判定
 ×がなく、○があれば○
 ひとつでも×があれば×</t>
        </r>
      </text>
    </comment>
    <comment ref="BM63" authorId="0" shapeId="0" xr:uid="{69E1B2E6-EF5F-4200-BC90-25C4BC7C2C60}">
      <text>
        <r>
          <rPr>
            <b/>
            <sz val="9"/>
            <color indexed="81"/>
            <rFont val="MS P ゴシック"/>
            <family val="3"/>
            <charset val="128"/>
          </rPr>
          <t>自動で判定
 ×がなく、○があれば○
 ひとつでも×があれば×</t>
        </r>
      </text>
    </comment>
    <comment ref="BR63" authorId="0" shapeId="0" xr:uid="{A59CFA6D-D86A-4B73-A9A5-8F23049D5EA8}">
      <text>
        <r>
          <rPr>
            <b/>
            <sz val="9"/>
            <color indexed="81"/>
            <rFont val="MS P ゴシック"/>
            <family val="3"/>
            <charset val="128"/>
          </rPr>
          <t>自動で判定
 ×がなく、○があれば○
 ひとつでも×があれば×</t>
        </r>
      </text>
    </comment>
    <comment ref="BW63" authorId="0" shapeId="0" xr:uid="{8CF35D7B-8E70-4F27-BEE6-F1292E98B9B1}">
      <text>
        <r>
          <rPr>
            <b/>
            <sz val="9"/>
            <color indexed="81"/>
            <rFont val="MS P ゴシック"/>
            <family val="3"/>
            <charset val="128"/>
          </rPr>
          <t>自動で判定
 ×がなく、○があれば○
 ひとつでも×があれば×</t>
        </r>
      </text>
    </comment>
    <comment ref="CB63" authorId="0" shapeId="0" xr:uid="{93F1E200-E86C-494D-8291-67F623F14C4C}">
      <text>
        <r>
          <rPr>
            <b/>
            <sz val="9"/>
            <color indexed="81"/>
            <rFont val="MS P ゴシック"/>
            <family val="3"/>
            <charset val="128"/>
          </rPr>
          <t>自動で判定
 ×がなく、○があれば○
 ひとつでも×があれば×</t>
        </r>
      </text>
    </comment>
    <comment ref="BC64" authorId="0" shapeId="0" xr:uid="{652FF9D6-9448-40F1-BAE7-F36E7A2F2666}">
      <text>
        <r>
          <rPr>
            <b/>
            <sz val="9"/>
            <color indexed="81"/>
            <rFont val="MS P ゴシック"/>
            <family val="3"/>
            <charset val="128"/>
          </rPr>
          <t>自動で判定
 ×がなく、○があれば○
 ひとつでも×があれば×</t>
        </r>
      </text>
    </comment>
    <comment ref="CG64" authorId="0" shapeId="0" xr:uid="{6775FEDF-6397-478F-91BE-E9FB5BA989B1}">
      <text>
        <r>
          <rPr>
            <b/>
            <sz val="9"/>
            <color indexed="81"/>
            <rFont val="MS P ゴシック"/>
            <family val="3"/>
            <charset val="128"/>
          </rPr>
          <t>自動で判定
 ×がなく、○があれば○、
 ひとつでも×があれば×</t>
        </r>
      </text>
    </comment>
    <comment ref="CL64" authorId="0" shapeId="0" xr:uid="{A79D9E66-CFFB-4379-ABA5-6094F2430E7A}">
      <text>
        <r>
          <rPr>
            <b/>
            <sz val="9"/>
            <color indexed="81"/>
            <rFont val="MS P ゴシック"/>
            <family val="3"/>
            <charset val="128"/>
          </rPr>
          <t>自動で判定
 ×がなく、○があれば○、
 ひとつでも×があれば×</t>
        </r>
      </text>
    </comment>
    <comment ref="BC95" authorId="0" shapeId="0" xr:uid="{1626D385-5747-403A-B1F0-AA4466567EDD}">
      <text>
        <r>
          <rPr>
            <b/>
            <sz val="9"/>
            <color indexed="81"/>
            <rFont val="MS P ゴシック"/>
            <family val="3"/>
            <charset val="128"/>
          </rPr>
          <t>自動で判定
 ×がなく、○があれば○
 ひとつでも×があれば×</t>
        </r>
      </text>
    </comment>
    <comment ref="BH95" authorId="0" shapeId="0" xr:uid="{04A6AF93-0D0A-4033-9B05-51D9B687454B}">
      <text>
        <r>
          <rPr>
            <b/>
            <sz val="9"/>
            <color indexed="81"/>
            <rFont val="MS P ゴシック"/>
            <family val="3"/>
            <charset val="128"/>
          </rPr>
          <t>自動で判定
 ×がなく、○があれば○
 ひとつでも×があれば×</t>
        </r>
      </text>
    </comment>
    <comment ref="BM95" authorId="0" shapeId="0" xr:uid="{D9283FBE-EB37-4248-B888-048780B507AA}">
      <text>
        <r>
          <rPr>
            <b/>
            <sz val="9"/>
            <color indexed="81"/>
            <rFont val="MS P ゴシック"/>
            <family val="3"/>
            <charset val="128"/>
          </rPr>
          <t>自動で判定
 ×がなく、○があれば○
 ひとつでも×があれば×</t>
        </r>
      </text>
    </comment>
    <comment ref="BR95" authorId="0" shapeId="0" xr:uid="{5FA70DAB-A882-4E19-90E1-AC2DBE9349F4}">
      <text>
        <r>
          <rPr>
            <b/>
            <sz val="9"/>
            <color indexed="81"/>
            <rFont val="MS P ゴシック"/>
            <family val="3"/>
            <charset val="128"/>
          </rPr>
          <t>自動で判定
 ×がなく、○があれば○
 ひとつでも×があれば×</t>
        </r>
      </text>
    </comment>
    <comment ref="BW95" authorId="0" shapeId="0" xr:uid="{D0F10BD7-D3A2-4188-B3DE-965029450A0C}">
      <text>
        <r>
          <rPr>
            <b/>
            <sz val="9"/>
            <color indexed="81"/>
            <rFont val="MS P ゴシック"/>
            <family val="3"/>
            <charset val="128"/>
          </rPr>
          <t>自動で判定
 ×がなく、○があれば○
 ひとつでも×があれば×</t>
        </r>
      </text>
    </comment>
    <comment ref="CB95" authorId="0" shapeId="0" xr:uid="{810E1207-8C4D-4543-A23B-9D3ADB3112DC}">
      <text>
        <r>
          <rPr>
            <b/>
            <sz val="9"/>
            <color indexed="81"/>
            <rFont val="MS P ゴシック"/>
            <family val="3"/>
            <charset val="128"/>
          </rPr>
          <t>自動で判定
 ×がなく、○があれば○
 ひとつでも×があれば×</t>
        </r>
      </text>
    </comment>
    <comment ref="BC96" authorId="0" shapeId="0" xr:uid="{C64193E4-35BF-42FE-9FEA-5F8F99AB5848}">
      <text>
        <r>
          <rPr>
            <b/>
            <sz val="9"/>
            <color indexed="81"/>
            <rFont val="MS P ゴシック"/>
            <family val="3"/>
            <charset val="128"/>
          </rPr>
          <t>自動で判定
 ×がなく、○があれば○
 ひとつでも×があれば×</t>
        </r>
      </text>
    </comment>
    <comment ref="CG96" authorId="0" shapeId="0" xr:uid="{C3A9B1FF-3F77-4D10-896E-2DBCB23F2362}">
      <text>
        <r>
          <rPr>
            <b/>
            <sz val="9"/>
            <color indexed="81"/>
            <rFont val="MS P ゴシック"/>
            <family val="3"/>
            <charset val="128"/>
          </rPr>
          <t>自動で判定
 ×がなく、○があれば○、
 ひとつでも×があれば×</t>
        </r>
      </text>
    </comment>
    <comment ref="CL96" authorId="0" shapeId="0" xr:uid="{57BA1DFE-CFEC-40EC-AB45-015ED01F73F4}">
      <text>
        <r>
          <rPr>
            <b/>
            <sz val="9"/>
            <color indexed="81"/>
            <rFont val="MS P ゴシック"/>
            <family val="3"/>
            <charset val="128"/>
          </rPr>
          <t>自動で判定
 ×がなく、○があれば○、
 ひとつでも×があれば×</t>
        </r>
      </text>
    </comment>
    <comment ref="BC127" authorId="0" shapeId="0" xr:uid="{36EC832B-A904-41AF-B3ED-A9B0BCB11512}">
      <text>
        <r>
          <rPr>
            <b/>
            <sz val="9"/>
            <color indexed="81"/>
            <rFont val="MS P ゴシック"/>
            <family val="3"/>
            <charset val="128"/>
          </rPr>
          <t>自動で判定
 ×がなく、○があれば○
 ひとつでも×があれば×</t>
        </r>
      </text>
    </comment>
    <comment ref="BH127" authorId="0" shapeId="0" xr:uid="{CADFE659-17A9-4F88-9E7A-3F39E6839E85}">
      <text>
        <r>
          <rPr>
            <b/>
            <sz val="9"/>
            <color indexed="81"/>
            <rFont val="MS P ゴシック"/>
            <family val="3"/>
            <charset val="128"/>
          </rPr>
          <t>自動で判定
 ×がなく、○があれば○
 ひとつでも×があれば×</t>
        </r>
      </text>
    </comment>
    <comment ref="BM127" authorId="0" shapeId="0" xr:uid="{A4D46ABA-7CD0-4BBB-BF4C-21CD85191893}">
      <text>
        <r>
          <rPr>
            <b/>
            <sz val="9"/>
            <color indexed="81"/>
            <rFont val="MS P ゴシック"/>
            <family val="3"/>
            <charset val="128"/>
          </rPr>
          <t>自動で判定
 ×がなく、○があれば○
 ひとつでも×があれば×</t>
        </r>
      </text>
    </comment>
    <comment ref="BR127" authorId="0" shapeId="0" xr:uid="{9831998A-FDC3-46B7-98E8-02A9C1943DB7}">
      <text>
        <r>
          <rPr>
            <b/>
            <sz val="9"/>
            <color indexed="81"/>
            <rFont val="MS P ゴシック"/>
            <family val="3"/>
            <charset val="128"/>
          </rPr>
          <t>自動で判定
 ×がなく、○があれば○
 ひとつでも×があれば×</t>
        </r>
      </text>
    </comment>
    <comment ref="BW127" authorId="0" shapeId="0" xr:uid="{85315241-B2EA-4B15-B068-C899FBB54A17}">
      <text>
        <r>
          <rPr>
            <b/>
            <sz val="9"/>
            <color indexed="81"/>
            <rFont val="MS P ゴシック"/>
            <family val="3"/>
            <charset val="128"/>
          </rPr>
          <t>自動で判定
 ×がなく、○があれば○
 ひとつでも×があれば×</t>
        </r>
      </text>
    </comment>
    <comment ref="CB127" authorId="0" shapeId="0" xr:uid="{22466ADD-5AF5-4EA9-9477-F7371B7DF5C0}">
      <text>
        <r>
          <rPr>
            <b/>
            <sz val="9"/>
            <color indexed="81"/>
            <rFont val="MS P ゴシック"/>
            <family val="3"/>
            <charset val="128"/>
          </rPr>
          <t>自動で判定
 ×がなく、○があれば○
 ひとつでも×があれば×</t>
        </r>
      </text>
    </comment>
    <comment ref="BC128" authorId="0" shapeId="0" xr:uid="{11E63404-2C97-4B50-AB6A-02B59D591DC9}">
      <text>
        <r>
          <rPr>
            <b/>
            <sz val="9"/>
            <color indexed="81"/>
            <rFont val="MS P ゴシック"/>
            <family val="3"/>
            <charset val="128"/>
          </rPr>
          <t>自動で判定
 ×がなく、○があれば○
 ひとつでも×があれば×</t>
        </r>
      </text>
    </comment>
    <comment ref="CG128" authorId="0" shapeId="0" xr:uid="{168D318C-0535-4D66-BB98-434A737991E6}">
      <text>
        <r>
          <rPr>
            <b/>
            <sz val="9"/>
            <color indexed="81"/>
            <rFont val="MS P ゴシック"/>
            <family val="3"/>
            <charset val="128"/>
          </rPr>
          <t>自動で判定
 ×がなく、○があれば○、
 ひとつでも×があれば×</t>
        </r>
      </text>
    </comment>
    <comment ref="CL128" authorId="0" shapeId="0" xr:uid="{BA42D036-CEB1-447F-ADA9-1E48DCB06B47}">
      <text>
        <r>
          <rPr>
            <b/>
            <sz val="9"/>
            <color indexed="81"/>
            <rFont val="MS P ゴシック"/>
            <family val="3"/>
            <charset val="128"/>
          </rPr>
          <t>自動で判定
 ×がなく、○があれば○、
 ひとつでも×があれば×</t>
        </r>
      </text>
    </comment>
    <comment ref="BC159" authorId="0" shapeId="0" xr:uid="{0FA0D3EB-8408-487B-92CB-1A94A21DD92C}">
      <text>
        <r>
          <rPr>
            <b/>
            <sz val="9"/>
            <color indexed="81"/>
            <rFont val="MS P ゴシック"/>
            <family val="3"/>
            <charset val="128"/>
          </rPr>
          <t>自動で判定
 ×がなく、○があれば○
 ひとつでも×があれば×</t>
        </r>
      </text>
    </comment>
    <comment ref="BH159" authorId="0" shapeId="0" xr:uid="{64C4D2F2-12E9-45A9-B8DD-CA0BE354DB04}">
      <text>
        <r>
          <rPr>
            <b/>
            <sz val="9"/>
            <color indexed="81"/>
            <rFont val="MS P ゴシック"/>
            <family val="3"/>
            <charset val="128"/>
          </rPr>
          <t>自動で判定
 ×がなく、○があれば○
 ひとつでも×があれば×</t>
        </r>
      </text>
    </comment>
    <comment ref="BM159" authorId="0" shapeId="0" xr:uid="{33CCC30B-DD60-4570-8900-49210539E75E}">
      <text>
        <r>
          <rPr>
            <b/>
            <sz val="9"/>
            <color indexed="81"/>
            <rFont val="MS P ゴシック"/>
            <family val="3"/>
            <charset val="128"/>
          </rPr>
          <t>自動で判定
 ×がなく、○があれば○
 ひとつでも×があれば×</t>
        </r>
      </text>
    </comment>
    <comment ref="BR159" authorId="0" shapeId="0" xr:uid="{A4ACFE2D-902C-4DEB-BA19-0E9DC47A0BBE}">
      <text>
        <r>
          <rPr>
            <b/>
            <sz val="9"/>
            <color indexed="81"/>
            <rFont val="MS P ゴシック"/>
            <family val="3"/>
            <charset val="128"/>
          </rPr>
          <t>自動で判定
 ×がなく、○があれば○
 ひとつでも×があれば×</t>
        </r>
      </text>
    </comment>
    <comment ref="BW159" authorId="0" shapeId="0" xr:uid="{33EFBBE1-439C-4816-AAD9-ACB2E6812957}">
      <text>
        <r>
          <rPr>
            <b/>
            <sz val="9"/>
            <color indexed="81"/>
            <rFont val="MS P ゴシック"/>
            <family val="3"/>
            <charset val="128"/>
          </rPr>
          <t>自動で判定
 ×がなく、○があれば○
 ひとつでも×があれば×</t>
        </r>
      </text>
    </comment>
    <comment ref="CB159" authorId="0" shapeId="0" xr:uid="{69B64D41-AE27-4814-B3D7-4CC3302EC069}">
      <text>
        <r>
          <rPr>
            <b/>
            <sz val="9"/>
            <color indexed="81"/>
            <rFont val="MS P ゴシック"/>
            <family val="3"/>
            <charset val="128"/>
          </rPr>
          <t>自動で判定
 ×がなく、○があれば○
 ひとつでも×があれば×</t>
        </r>
      </text>
    </comment>
    <comment ref="BC160" authorId="0" shapeId="0" xr:uid="{93C423D3-1522-4134-A085-9804E0C1411D}">
      <text>
        <r>
          <rPr>
            <b/>
            <sz val="9"/>
            <color indexed="81"/>
            <rFont val="MS P ゴシック"/>
            <family val="3"/>
            <charset val="128"/>
          </rPr>
          <t>自動で判定
 ×がなく、○があれば○
 ひとつでも×があれば×</t>
        </r>
      </text>
    </comment>
    <comment ref="CG160" authorId="0" shapeId="0" xr:uid="{27EB0673-9A59-4FA5-AA5B-4A2868D54989}">
      <text>
        <r>
          <rPr>
            <b/>
            <sz val="9"/>
            <color indexed="81"/>
            <rFont val="MS P ゴシック"/>
            <family val="3"/>
            <charset val="128"/>
          </rPr>
          <t>自動で判定
 ×がなく、○があれば○、
 ひとつでも×があれば×</t>
        </r>
      </text>
    </comment>
    <comment ref="CL160" authorId="0" shapeId="0" xr:uid="{7ECDB587-BA3B-4586-AB70-B6422FC9B58C}">
      <text>
        <r>
          <rPr>
            <b/>
            <sz val="9"/>
            <color indexed="81"/>
            <rFont val="MS P ゴシック"/>
            <family val="3"/>
            <charset val="128"/>
          </rPr>
          <t>自動で判定
 ×がなく、○があれば○、
 ひとつでも×があれば×</t>
        </r>
      </text>
    </comment>
    <comment ref="BC191" authorId="0" shapeId="0" xr:uid="{C7B3FD72-D543-45D5-88C0-69E30C835167}">
      <text>
        <r>
          <rPr>
            <b/>
            <sz val="9"/>
            <color indexed="81"/>
            <rFont val="MS P ゴシック"/>
            <family val="3"/>
            <charset val="128"/>
          </rPr>
          <t>自動で判定
 ×がなく、○があれば○
 ひとつでも×があれば×</t>
        </r>
      </text>
    </comment>
    <comment ref="BH191" authorId="0" shapeId="0" xr:uid="{6FC14DE3-C806-47C3-A839-6C07BF0F37AB}">
      <text>
        <r>
          <rPr>
            <b/>
            <sz val="9"/>
            <color indexed="81"/>
            <rFont val="MS P ゴシック"/>
            <family val="3"/>
            <charset val="128"/>
          </rPr>
          <t>自動で判定
 ×がなく、○があれば○
 ひとつでも×があれば×</t>
        </r>
      </text>
    </comment>
    <comment ref="BM191" authorId="0" shapeId="0" xr:uid="{9B7F5F28-1743-4923-AC37-05EA15566085}">
      <text>
        <r>
          <rPr>
            <b/>
            <sz val="9"/>
            <color indexed="81"/>
            <rFont val="MS P ゴシック"/>
            <family val="3"/>
            <charset val="128"/>
          </rPr>
          <t>自動で判定
 ×がなく、○があれば○
 ひとつでも×があれば×</t>
        </r>
      </text>
    </comment>
    <comment ref="BR191" authorId="0" shapeId="0" xr:uid="{360065FA-4578-47B3-8194-04E0B7047913}">
      <text>
        <r>
          <rPr>
            <b/>
            <sz val="9"/>
            <color indexed="81"/>
            <rFont val="MS P ゴシック"/>
            <family val="3"/>
            <charset val="128"/>
          </rPr>
          <t>自動で判定
 ×がなく、○があれば○
 ひとつでも×があれば×</t>
        </r>
      </text>
    </comment>
    <comment ref="BW191" authorId="0" shapeId="0" xr:uid="{C3516599-A923-4FF7-A2B9-449D3F6B8BCF}">
      <text>
        <r>
          <rPr>
            <b/>
            <sz val="9"/>
            <color indexed="81"/>
            <rFont val="MS P ゴシック"/>
            <family val="3"/>
            <charset val="128"/>
          </rPr>
          <t>自動で判定
 ×がなく、○があれば○
 ひとつでも×があれば×</t>
        </r>
      </text>
    </comment>
    <comment ref="CB191" authorId="0" shapeId="0" xr:uid="{E50EF906-6AC5-4601-BCAA-17D843439413}">
      <text>
        <r>
          <rPr>
            <b/>
            <sz val="9"/>
            <color indexed="81"/>
            <rFont val="MS P ゴシック"/>
            <family val="3"/>
            <charset val="128"/>
          </rPr>
          <t>自動で判定
 ×がなく、○があれば○
 ひとつでも×があれば×</t>
        </r>
      </text>
    </comment>
    <comment ref="BC192" authorId="0" shapeId="0" xr:uid="{BE08DA80-F9FA-43E3-B41F-6F77F15A9422}">
      <text>
        <r>
          <rPr>
            <b/>
            <sz val="9"/>
            <color indexed="81"/>
            <rFont val="MS P ゴシック"/>
            <family val="3"/>
            <charset val="128"/>
          </rPr>
          <t>自動で判定
 ×がなく、○があれば○
 ひとつでも×があれば×</t>
        </r>
      </text>
    </comment>
    <comment ref="CG192" authorId="0" shapeId="0" xr:uid="{9882F825-0FB7-4B9A-BC36-92BDEEBBEBFA}">
      <text>
        <r>
          <rPr>
            <b/>
            <sz val="9"/>
            <color indexed="81"/>
            <rFont val="MS P ゴシック"/>
            <family val="3"/>
            <charset val="128"/>
          </rPr>
          <t>自動で判定
 ×がなく、○があれば○、
 ひとつでも×があれば×</t>
        </r>
      </text>
    </comment>
    <comment ref="CL192" authorId="0" shapeId="0" xr:uid="{2889CAFA-E000-4B1D-BE2B-D519CF9AD529}">
      <text>
        <r>
          <rPr>
            <b/>
            <sz val="9"/>
            <color indexed="81"/>
            <rFont val="MS P ゴシック"/>
            <family val="3"/>
            <charset val="128"/>
          </rPr>
          <t>自動で判定
 ×がなく、○があれば○、
 ひとつでも×があれば×</t>
        </r>
      </text>
    </comment>
    <comment ref="BC223" authorId="0" shapeId="0" xr:uid="{25DF4FD2-B3EB-4545-B7C7-8F42E4C90FE6}">
      <text>
        <r>
          <rPr>
            <b/>
            <sz val="9"/>
            <color indexed="81"/>
            <rFont val="MS P ゴシック"/>
            <family val="3"/>
            <charset val="128"/>
          </rPr>
          <t>自動で判定
 ×がなく、○があれば○
 ひとつでも×があれば×</t>
        </r>
      </text>
    </comment>
    <comment ref="BH223" authorId="0" shapeId="0" xr:uid="{4EE822E2-8069-4EBF-B281-46E190E65C93}">
      <text>
        <r>
          <rPr>
            <b/>
            <sz val="9"/>
            <color indexed="81"/>
            <rFont val="MS P ゴシック"/>
            <family val="3"/>
            <charset val="128"/>
          </rPr>
          <t>自動で判定
 ×がなく、○があれば○
 ひとつでも×があれば×</t>
        </r>
      </text>
    </comment>
    <comment ref="BM223" authorId="0" shapeId="0" xr:uid="{8DBFAA52-A733-42E6-B5E4-7765A7318851}">
      <text>
        <r>
          <rPr>
            <b/>
            <sz val="9"/>
            <color indexed="81"/>
            <rFont val="MS P ゴシック"/>
            <family val="3"/>
            <charset val="128"/>
          </rPr>
          <t>自動で判定
 ×がなく、○があれば○
 ひとつでも×があれば×</t>
        </r>
      </text>
    </comment>
    <comment ref="BR223" authorId="0" shapeId="0" xr:uid="{BFB32ECA-514A-4A02-B887-D480B9E60034}">
      <text>
        <r>
          <rPr>
            <b/>
            <sz val="9"/>
            <color indexed="81"/>
            <rFont val="MS P ゴシック"/>
            <family val="3"/>
            <charset val="128"/>
          </rPr>
          <t>自動で判定
 ×がなく、○があれば○
 ひとつでも×があれば×</t>
        </r>
      </text>
    </comment>
    <comment ref="BW223" authorId="0" shapeId="0" xr:uid="{B1EDBC03-79F6-4896-9414-8D7F0EC35300}">
      <text>
        <r>
          <rPr>
            <b/>
            <sz val="9"/>
            <color indexed="81"/>
            <rFont val="MS P ゴシック"/>
            <family val="3"/>
            <charset val="128"/>
          </rPr>
          <t>自動で判定
 ×がなく、○があれば○
 ひとつでも×があれば×</t>
        </r>
      </text>
    </comment>
    <comment ref="CB223" authorId="0" shapeId="0" xr:uid="{506877A5-054A-47CD-A27D-AAAF97B20DEF}">
      <text>
        <r>
          <rPr>
            <b/>
            <sz val="9"/>
            <color indexed="81"/>
            <rFont val="MS P ゴシック"/>
            <family val="3"/>
            <charset val="128"/>
          </rPr>
          <t>自動で判定
 ×がなく、○があれば○
 ひとつでも×があれば×</t>
        </r>
      </text>
    </comment>
    <comment ref="BC224" authorId="0" shapeId="0" xr:uid="{1B405FEB-2D96-4F2F-B161-6F412D9D7E88}">
      <text>
        <r>
          <rPr>
            <b/>
            <sz val="9"/>
            <color indexed="81"/>
            <rFont val="MS P ゴシック"/>
            <family val="3"/>
            <charset val="128"/>
          </rPr>
          <t>自動で判定
 ×がなく、○があれば○
 ひとつでも×があれば×</t>
        </r>
      </text>
    </comment>
    <comment ref="CG224" authorId="0" shapeId="0" xr:uid="{01688588-E9BD-4607-B8FA-25631F34F2C2}">
      <text>
        <r>
          <rPr>
            <b/>
            <sz val="9"/>
            <color indexed="81"/>
            <rFont val="MS P ゴシック"/>
            <family val="3"/>
            <charset val="128"/>
          </rPr>
          <t>自動で判定
 ×がなく、○があれば○、
 ひとつでも×があれば×</t>
        </r>
      </text>
    </comment>
    <comment ref="CL224" authorId="0" shapeId="0" xr:uid="{E37D138D-455D-44D8-A95F-7BBC589C1C36}">
      <text>
        <r>
          <rPr>
            <b/>
            <sz val="9"/>
            <color indexed="81"/>
            <rFont val="MS P ゴシック"/>
            <family val="3"/>
            <charset val="128"/>
          </rPr>
          <t>自動で判定
 ×がなく、○があれば○、
 ひとつでも×があれば×</t>
        </r>
      </text>
    </comment>
    <comment ref="BC255" authorId="0" shapeId="0" xr:uid="{5BE13B6B-7F9E-4439-8FEB-A8AB08DC0A50}">
      <text>
        <r>
          <rPr>
            <b/>
            <sz val="9"/>
            <color indexed="81"/>
            <rFont val="MS P ゴシック"/>
            <family val="3"/>
            <charset val="128"/>
          </rPr>
          <t>自動で判定
 ×がなく、○があれば○
 ひとつでも×があれば×</t>
        </r>
      </text>
    </comment>
    <comment ref="BH255" authorId="0" shapeId="0" xr:uid="{96444645-E30E-45F3-BB80-0C8B167D844C}">
      <text>
        <r>
          <rPr>
            <b/>
            <sz val="9"/>
            <color indexed="81"/>
            <rFont val="MS P ゴシック"/>
            <family val="3"/>
            <charset val="128"/>
          </rPr>
          <t>自動で判定
 ×がなく、○があれば○
 ひとつでも×があれば×</t>
        </r>
      </text>
    </comment>
    <comment ref="BM255" authorId="0" shapeId="0" xr:uid="{618BBD0D-0394-4373-A41B-15C3765D4392}">
      <text>
        <r>
          <rPr>
            <b/>
            <sz val="9"/>
            <color indexed="81"/>
            <rFont val="MS P ゴシック"/>
            <family val="3"/>
            <charset val="128"/>
          </rPr>
          <t>自動で判定
 ×がなく、○があれば○
 ひとつでも×があれば×</t>
        </r>
      </text>
    </comment>
    <comment ref="BR255" authorId="0" shapeId="0" xr:uid="{AF95C8FD-12C0-4348-92F0-5C5248F95DA8}">
      <text>
        <r>
          <rPr>
            <b/>
            <sz val="9"/>
            <color indexed="81"/>
            <rFont val="MS P ゴシック"/>
            <family val="3"/>
            <charset val="128"/>
          </rPr>
          <t>自動で判定
 ×がなく、○があれば○
 ひとつでも×があれば×</t>
        </r>
      </text>
    </comment>
    <comment ref="BW255" authorId="0" shapeId="0" xr:uid="{E14528AB-7A6C-4A73-A31D-E526A7EBEE89}">
      <text>
        <r>
          <rPr>
            <b/>
            <sz val="9"/>
            <color indexed="81"/>
            <rFont val="MS P ゴシック"/>
            <family val="3"/>
            <charset val="128"/>
          </rPr>
          <t>自動で判定
 ×がなく、○があれば○
 ひとつでも×があれば×</t>
        </r>
      </text>
    </comment>
    <comment ref="CB255" authorId="0" shapeId="0" xr:uid="{E114D6C4-551D-4DB1-9BA1-4D304912B166}">
      <text>
        <r>
          <rPr>
            <b/>
            <sz val="9"/>
            <color indexed="81"/>
            <rFont val="MS P ゴシック"/>
            <family val="3"/>
            <charset val="128"/>
          </rPr>
          <t>自動で判定
 ×がなく、○があれば○
 ひとつでも×があれば×</t>
        </r>
      </text>
    </comment>
    <comment ref="BC256" authorId="0" shapeId="0" xr:uid="{569B0632-2DBD-4F79-8602-3C58ABFCA998}">
      <text>
        <r>
          <rPr>
            <b/>
            <sz val="9"/>
            <color indexed="81"/>
            <rFont val="MS P ゴシック"/>
            <family val="3"/>
            <charset val="128"/>
          </rPr>
          <t>自動で判定
 ×がなく、○があれば○
 ひとつでも×があれば×</t>
        </r>
      </text>
    </comment>
    <comment ref="CG256" authorId="0" shapeId="0" xr:uid="{1AF4419F-F682-4991-97CF-228EB4DA3475}">
      <text>
        <r>
          <rPr>
            <b/>
            <sz val="9"/>
            <color indexed="81"/>
            <rFont val="MS P ゴシック"/>
            <family val="3"/>
            <charset val="128"/>
          </rPr>
          <t>自動で判定
 ×がなく、○があれば○、
 ひとつでも×があれば×</t>
        </r>
      </text>
    </comment>
    <comment ref="CL256" authorId="0" shapeId="0" xr:uid="{193F5EF2-E02C-4E9A-839F-C3C986049385}">
      <text>
        <r>
          <rPr>
            <b/>
            <sz val="9"/>
            <color indexed="81"/>
            <rFont val="MS P ゴシック"/>
            <family val="3"/>
            <charset val="128"/>
          </rPr>
          <t>自動で判定
 ×がなく、○があれば○、
 ひとつでも×があれば×</t>
        </r>
      </text>
    </comment>
    <comment ref="BC287" authorId="0" shapeId="0" xr:uid="{E4F206C1-C443-4A9A-8E92-17141AACB6AE}">
      <text>
        <r>
          <rPr>
            <b/>
            <sz val="9"/>
            <color indexed="81"/>
            <rFont val="MS P ゴシック"/>
            <family val="3"/>
            <charset val="128"/>
          </rPr>
          <t>自動で判定
 ×がなく、○があれば○
 ひとつでも×があれば×</t>
        </r>
      </text>
    </comment>
    <comment ref="BH287" authorId="0" shapeId="0" xr:uid="{027C1246-45FB-4019-85F9-192CF895207F}">
      <text>
        <r>
          <rPr>
            <b/>
            <sz val="9"/>
            <color indexed="81"/>
            <rFont val="MS P ゴシック"/>
            <family val="3"/>
            <charset val="128"/>
          </rPr>
          <t>自動で判定
 ×がなく、○があれば○
 ひとつでも×があれば×</t>
        </r>
      </text>
    </comment>
    <comment ref="BM287" authorId="0" shapeId="0" xr:uid="{9BE63150-EAD0-4F7E-8DAE-DF4432218009}">
      <text>
        <r>
          <rPr>
            <b/>
            <sz val="9"/>
            <color indexed="81"/>
            <rFont val="MS P ゴシック"/>
            <family val="3"/>
            <charset val="128"/>
          </rPr>
          <t>自動で判定
 ×がなく、○があれば○
 ひとつでも×があれば×</t>
        </r>
      </text>
    </comment>
    <comment ref="BR287" authorId="0" shapeId="0" xr:uid="{167581AB-F14C-476C-815F-5402CA0B6C0B}">
      <text>
        <r>
          <rPr>
            <b/>
            <sz val="9"/>
            <color indexed="81"/>
            <rFont val="MS P ゴシック"/>
            <family val="3"/>
            <charset val="128"/>
          </rPr>
          <t>自動で判定
 ×がなく、○があれば○
 ひとつでも×があれば×</t>
        </r>
      </text>
    </comment>
    <comment ref="BW287" authorId="0" shapeId="0" xr:uid="{D0A65B06-D145-4220-9257-56BC6551F326}">
      <text>
        <r>
          <rPr>
            <b/>
            <sz val="9"/>
            <color indexed="81"/>
            <rFont val="MS P ゴシック"/>
            <family val="3"/>
            <charset val="128"/>
          </rPr>
          <t>自動で判定
 ×がなく、○があれば○
 ひとつでも×があれば×</t>
        </r>
      </text>
    </comment>
    <comment ref="CB287" authorId="0" shapeId="0" xr:uid="{54AA49E9-8E24-44EA-996C-1E450864458F}">
      <text>
        <r>
          <rPr>
            <b/>
            <sz val="9"/>
            <color indexed="81"/>
            <rFont val="MS P ゴシック"/>
            <family val="3"/>
            <charset val="128"/>
          </rPr>
          <t>自動で判定
 ×がなく、○があれば○
 ひとつでも×があれば×</t>
        </r>
      </text>
    </comment>
    <comment ref="BC288" authorId="0" shapeId="0" xr:uid="{C43B064F-FF1E-4885-926F-8064A44ABC1D}">
      <text>
        <r>
          <rPr>
            <b/>
            <sz val="9"/>
            <color indexed="81"/>
            <rFont val="MS P ゴシック"/>
            <family val="3"/>
            <charset val="128"/>
          </rPr>
          <t>自動で判定
 ×がなく、○があれば○
 ひとつでも×があれば×</t>
        </r>
      </text>
    </comment>
    <comment ref="CG288" authorId="0" shapeId="0" xr:uid="{1EDEC1AF-C5A1-49A9-904F-09599252FF04}">
      <text>
        <r>
          <rPr>
            <b/>
            <sz val="9"/>
            <color indexed="81"/>
            <rFont val="MS P ゴシック"/>
            <family val="3"/>
            <charset val="128"/>
          </rPr>
          <t>自動で判定
 ×がなく、○があれば○、
 ひとつでも×があれば×</t>
        </r>
      </text>
    </comment>
    <comment ref="CL288" authorId="0" shapeId="0" xr:uid="{193228A7-EE62-43D4-94BD-948CE4BC673A}">
      <text>
        <r>
          <rPr>
            <b/>
            <sz val="9"/>
            <color indexed="81"/>
            <rFont val="MS P ゴシック"/>
            <family val="3"/>
            <charset val="128"/>
          </rPr>
          <t>自動で判定
 ×がなく、○があれば○、
 ひとつでも×があれば×</t>
        </r>
      </text>
    </comment>
    <comment ref="BC319" authorId="0" shapeId="0" xr:uid="{7A49E094-828C-471B-BFB4-C6D4DD3EF39B}">
      <text>
        <r>
          <rPr>
            <b/>
            <sz val="9"/>
            <color indexed="81"/>
            <rFont val="MS P ゴシック"/>
            <family val="3"/>
            <charset val="128"/>
          </rPr>
          <t>自動で判定
 ×がなく、○があれば○
 ひとつでも×があれば×</t>
        </r>
      </text>
    </comment>
    <comment ref="BH319" authorId="0" shapeId="0" xr:uid="{7BB7DC0F-4DCB-4903-8140-F25B06936463}">
      <text>
        <r>
          <rPr>
            <b/>
            <sz val="9"/>
            <color indexed="81"/>
            <rFont val="MS P ゴシック"/>
            <family val="3"/>
            <charset val="128"/>
          </rPr>
          <t>自動で判定
 ×がなく、○があれば○
 ひとつでも×があれば×</t>
        </r>
      </text>
    </comment>
    <comment ref="BM319" authorId="0" shapeId="0" xr:uid="{1014DFBA-3A36-4226-96C1-395BCE931FAE}">
      <text>
        <r>
          <rPr>
            <b/>
            <sz val="9"/>
            <color indexed="81"/>
            <rFont val="MS P ゴシック"/>
            <family val="3"/>
            <charset val="128"/>
          </rPr>
          <t>自動で判定
 ×がなく、○があれば○
 ひとつでも×があれば×</t>
        </r>
      </text>
    </comment>
    <comment ref="BR319" authorId="0" shapeId="0" xr:uid="{393B7E9E-7264-42AD-B9AB-D36CAAB5E177}">
      <text>
        <r>
          <rPr>
            <b/>
            <sz val="9"/>
            <color indexed="81"/>
            <rFont val="MS P ゴシック"/>
            <family val="3"/>
            <charset val="128"/>
          </rPr>
          <t>自動で判定
 ×がなく、○があれば○
 ひとつでも×があれば×</t>
        </r>
      </text>
    </comment>
    <comment ref="BW319" authorId="0" shapeId="0" xr:uid="{72257F7A-A5B8-4003-A0FC-A0C12A28AB58}">
      <text>
        <r>
          <rPr>
            <b/>
            <sz val="9"/>
            <color indexed="81"/>
            <rFont val="MS P ゴシック"/>
            <family val="3"/>
            <charset val="128"/>
          </rPr>
          <t>自動で判定
 ×がなく、○があれば○
 ひとつでも×があれば×</t>
        </r>
      </text>
    </comment>
    <comment ref="CB319" authorId="0" shapeId="0" xr:uid="{2BF5E653-88BA-4936-81A4-E77D2236BAD2}">
      <text>
        <r>
          <rPr>
            <b/>
            <sz val="9"/>
            <color indexed="81"/>
            <rFont val="MS P ゴシック"/>
            <family val="3"/>
            <charset val="128"/>
          </rPr>
          <t>自動で判定
 ×がなく、○があれば○
 ひとつでも×があれば×</t>
        </r>
      </text>
    </comment>
    <comment ref="BC320" authorId="0" shapeId="0" xr:uid="{E1103F13-4211-467F-AA58-1003599DDCBE}">
      <text>
        <r>
          <rPr>
            <b/>
            <sz val="9"/>
            <color indexed="81"/>
            <rFont val="MS P ゴシック"/>
            <family val="3"/>
            <charset val="128"/>
          </rPr>
          <t>自動で判定
 ×がなく、○があれば○
 ひとつでも×があれば×</t>
        </r>
      </text>
    </comment>
    <comment ref="CG320" authorId="0" shapeId="0" xr:uid="{C5237FAE-AD09-404C-B565-3E94259A7C10}">
      <text>
        <r>
          <rPr>
            <b/>
            <sz val="9"/>
            <color indexed="81"/>
            <rFont val="MS P ゴシック"/>
            <family val="3"/>
            <charset val="128"/>
          </rPr>
          <t>自動で判定
 ×がなく、○があれば○、
 ひとつでも×があれば×</t>
        </r>
      </text>
    </comment>
    <comment ref="CL320" authorId="0" shapeId="0" xr:uid="{0F65FC05-C882-47CB-905E-FDB9470FDD70}">
      <text>
        <r>
          <rPr>
            <b/>
            <sz val="9"/>
            <color indexed="81"/>
            <rFont val="MS P ゴシック"/>
            <family val="3"/>
            <charset val="128"/>
          </rPr>
          <t>自動で判定
 ×がなく、○があれば○、
 ひとつでも×があれば×</t>
        </r>
      </text>
    </comment>
    <comment ref="BC351" authorId="0" shapeId="0" xr:uid="{293C4AAF-497B-44EF-B5FA-893A6296E151}">
      <text>
        <r>
          <rPr>
            <b/>
            <sz val="9"/>
            <color indexed="81"/>
            <rFont val="MS P ゴシック"/>
            <family val="3"/>
            <charset val="128"/>
          </rPr>
          <t>自動で判定
 ×がなく、○があれば○
 ひとつでも×があれば×</t>
        </r>
      </text>
    </comment>
    <comment ref="BH351" authorId="0" shapeId="0" xr:uid="{EC071C32-CEAE-4A2B-B1E8-2948CC92E6DE}">
      <text>
        <r>
          <rPr>
            <b/>
            <sz val="9"/>
            <color indexed="81"/>
            <rFont val="MS P ゴシック"/>
            <family val="3"/>
            <charset val="128"/>
          </rPr>
          <t>自動で判定
 ×がなく、○があれば○
 ひとつでも×があれば×</t>
        </r>
      </text>
    </comment>
    <comment ref="BM351" authorId="0" shapeId="0" xr:uid="{A7983AF9-BBC6-4AD8-86B6-644795E061D3}">
      <text>
        <r>
          <rPr>
            <b/>
            <sz val="9"/>
            <color indexed="81"/>
            <rFont val="MS P ゴシック"/>
            <family val="3"/>
            <charset val="128"/>
          </rPr>
          <t>自動で判定
 ×がなく、○があれば○
 ひとつでも×があれば×</t>
        </r>
      </text>
    </comment>
    <comment ref="BR351" authorId="0" shapeId="0" xr:uid="{EF303BA1-9B1B-47F6-B5EA-6C951A87F3E0}">
      <text>
        <r>
          <rPr>
            <b/>
            <sz val="9"/>
            <color indexed="81"/>
            <rFont val="MS P ゴシック"/>
            <family val="3"/>
            <charset val="128"/>
          </rPr>
          <t>自動で判定
 ×がなく、○があれば○
 ひとつでも×があれば×</t>
        </r>
      </text>
    </comment>
    <comment ref="BW351" authorId="0" shapeId="0" xr:uid="{584FCEDF-884F-40F4-B566-30DD8ACA162E}">
      <text>
        <r>
          <rPr>
            <b/>
            <sz val="9"/>
            <color indexed="81"/>
            <rFont val="MS P ゴシック"/>
            <family val="3"/>
            <charset val="128"/>
          </rPr>
          <t>自動で判定
 ×がなく、○があれば○
 ひとつでも×があれば×</t>
        </r>
      </text>
    </comment>
    <comment ref="CB351" authorId="0" shapeId="0" xr:uid="{CC1DF370-F368-4D2F-9B48-6C7F357BD44F}">
      <text>
        <r>
          <rPr>
            <b/>
            <sz val="9"/>
            <color indexed="81"/>
            <rFont val="MS P ゴシック"/>
            <family val="3"/>
            <charset val="128"/>
          </rPr>
          <t>自動で判定
 ×がなく、○があれば○
 ひとつでも×があれば×</t>
        </r>
      </text>
    </comment>
    <comment ref="BC352" authorId="0" shapeId="0" xr:uid="{6C20D019-9E5E-4C15-9990-8411CBA852B8}">
      <text>
        <r>
          <rPr>
            <b/>
            <sz val="9"/>
            <color indexed="81"/>
            <rFont val="MS P ゴシック"/>
            <family val="3"/>
            <charset val="128"/>
          </rPr>
          <t>自動で判定
 ×がなく、○があれば○
 ひとつでも×があれば×</t>
        </r>
      </text>
    </comment>
    <comment ref="CG352" authorId="0" shapeId="0" xr:uid="{E6B49262-C130-483A-A7BF-4A514EC7B3EA}">
      <text>
        <r>
          <rPr>
            <b/>
            <sz val="9"/>
            <color indexed="81"/>
            <rFont val="MS P ゴシック"/>
            <family val="3"/>
            <charset val="128"/>
          </rPr>
          <t>自動で判定
 ×がなく、○があれば○、
 ひとつでも×があれば×</t>
        </r>
      </text>
    </comment>
    <comment ref="CL352" authorId="0" shapeId="0" xr:uid="{50DAADCA-A975-46FB-B7A3-00BBAFE5D642}">
      <text>
        <r>
          <rPr>
            <b/>
            <sz val="9"/>
            <color indexed="81"/>
            <rFont val="MS P ゴシック"/>
            <family val="3"/>
            <charset val="128"/>
          </rPr>
          <t>自動で判定
 ×がなく、○があれば○、
 ひとつでも×があれば×</t>
        </r>
      </text>
    </comment>
    <comment ref="BC383" authorId="0" shapeId="0" xr:uid="{7D3A745A-339D-4626-9330-E713336EC699}">
      <text>
        <r>
          <rPr>
            <b/>
            <sz val="9"/>
            <color indexed="81"/>
            <rFont val="MS P ゴシック"/>
            <family val="3"/>
            <charset val="128"/>
          </rPr>
          <t>自動で判定
 ×がなく、○があれば○
 ひとつでも×があれば×</t>
        </r>
      </text>
    </comment>
    <comment ref="BH383" authorId="0" shapeId="0" xr:uid="{078CB189-87FC-4CBA-A365-075044D31C2C}">
      <text>
        <r>
          <rPr>
            <b/>
            <sz val="9"/>
            <color indexed="81"/>
            <rFont val="MS P ゴシック"/>
            <family val="3"/>
            <charset val="128"/>
          </rPr>
          <t>自動で判定
 ×がなく、○があれば○
 ひとつでも×があれば×</t>
        </r>
      </text>
    </comment>
    <comment ref="BM383" authorId="0" shapeId="0" xr:uid="{EBCD2993-FA7C-445B-A9B1-50E751D78E43}">
      <text>
        <r>
          <rPr>
            <b/>
            <sz val="9"/>
            <color indexed="81"/>
            <rFont val="MS P ゴシック"/>
            <family val="3"/>
            <charset val="128"/>
          </rPr>
          <t>自動で判定
 ×がなく、○があれば○
 ひとつでも×があれば×</t>
        </r>
      </text>
    </comment>
    <comment ref="BR383" authorId="0" shapeId="0" xr:uid="{0F5CE0FA-A244-453A-976C-5C1258209DE4}">
      <text>
        <r>
          <rPr>
            <b/>
            <sz val="9"/>
            <color indexed="81"/>
            <rFont val="MS P ゴシック"/>
            <family val="3"/>
            <charset val="128"/>
          </rPr>
          <t>自動で判定
 ×がなく、○があれば○
 ひとつでも×があれば×</t>
        </r>
      </text>
    </comment>
    <comment ref="BW383" authorId="0" shapeId="0" xr:uid="{96EDE738-4FC7-45E2-B8AE-6584C1B0EB88}">
      <text>
        <r>
          <rPr>
            <b/>
            <sz val="9"/>
            <color indexed="81"/>
            <rFont val="MS P ゴシック"/>
            <family val="3"/>
            <charset val="128"/>
          </rPr>
          <t>自動で判定
 ×がなく、○があれば○
 ひとつでも×があれば×</t>
        </r>
      </text>
    </comment>
    <comment ref="CB383" authorId="0" shapeId="0" xr:uid="{764428FC-9EC3-4257-9DFD-CC3F93D43F16}">
      <text>
        <r>
          <rPr>
            <b/>
            <sz val="9"/>
            <color indexed="81"/>
            <rFont val="MS P ゴシック"/>
            <family val="3"/>
            <charset val="128"/>
          </rPr>
          <t>自動で判定
 ×がなく、○があれば○
 ひとつでも×があれば×</t>
        </r>
      </text>
    </comment>
    <comment ref="BC384" authorId="0" shapeId="0" xr:uid="{91F8C3BF-6DA3-4E57-AFD2-F3377EA8D86D}">
      <text>
        <r>
          <rPr>
            <b/>
            <sz val="9"/>
            <color indexed="81"/>
            <rFont val="MS P ゴシック"/>
            <family val="3"/>
            <charset val="128"/>
          </rPr>
          <t>自動で判定
 ×がなく、○があれば○
 ひとつでも×があれば×</t>
        </r>
      </text>
    </comment>
    <comment ref="CG384" authorId="0" shapeId="0" xr:uid="{5874AF66-B2C7-462B-8FC2-E4569BFB948F}">
      <text>
        <r>
          <rPr>
            <b/>
            <sz val="9"/>
            <color indexed="81"/>
            <rFont val="MS P ゴシック"/>
            <family val="3"/>
            <charset val="128"/>
          </rPr>
          <t>自動で判定
 ×がなく、○があれば○、
 ひとつでも×があれば×</t>
        </r>
      </text>
    </comment>
    <comment ref="CL384" authorId="0" shapeId="0" xr:uid="{7C8D19AD-4961-4D22-8E6A-A340DCB884D1}">
      <text>
        <r>
          <rPr>
            <b/>
            <sz val="9"/>
            <color indexed="81"/>
            <rFont val="MS P ゴシック"/>
            <family val="3"/>
            <charset val="128"/>
          </rPr>
          <t>自動で判定
 ×がなく、○があれば○、
 ひとつでも×があれば×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E3" authorId="0" shapeId="0" xr:uid="{7C10BB21-215E-47E8-9EB1-962FAE99F6AA}">
      <text>
        <r>
          <rPr>
            <b/>
            <sz val="9"/>
            <color indexed="81"/>
            <rFont val="ＭＳ ゴシック"/>
            <family val="3"/>
            <charset val="128"/>
          </rPr>
          <t>「YYYY/MM/DD」形式で入力する。
 入力例：2025/08/01
 表示は「令和7年8月1日」となる。</t>
        </r>
      </text>
    </comment>
    <comment ref="O7" authorId="0" shapeId="0" xr:uid="{8D13850A-74B8-4BDE-A2D0-1C3AC854A0A1}">
      <text>
        <r>
          <rPr>
            <b/>
            <sz val="9"/>
            <color indexed="81"/>
            <rFont val="MS P ゴシック"/>
            <family val="3"/>
            <charset val="128"/>
          </rPr>
          <t>基本情報より自動的に表示</t>
        </r>
      </text>
    </comment>
    <comment ref="O8" authorId="0" shapeId="0" xr:uid="{4B7C4519-7FE3-4093-890D-7AE942086111}">
      <text>
        <r>
          <rPr>
            <b/>
            <sz val="9"/>
            <color indexed="81"/>
            <rFont val="MS P ゴシック"/>
            <family val="3"/>
            <charset val="128"/>
          </rPr>
          <t>基本情報より自動的に表示</t>
        </r>
      </text>
    </comment>
    <comment ref="O9" authorId="0" shapeId="0" xr:uid="{118E8DBC-4916-4C16-A9B5-2AEA89342882}">
      <text>
        <r>
          <rPr>
            <b/>
            <sz val="9"/>
            <color indexed="81"/>
            <rFont val="MS P ゴシック"/>
            <family val="3"/>
            <charset val="128"/>
          </rPr>
          <t>基本情報より自動的に表示</t>
        </r>
      </text>
    </comment>
    <comment ref="O10" authorId="0" shapeId="0" xr:uid="{1B8F60AA-5E5C-47B3-9DB0-6CA33C80FCF7}">
      <text>
        <r>
          <rPr>
            <b/>
            <sz val="9"/>
            <color indexed="81"/>
            <rFont val="MS P ゴシック"/>
            <family val="3"/>
            <charset val="128"/>
          </rPr>
          <t>基本情報より自動的に表示</t>
        </r>
      </text>
    </comment>
    <comment ref="O11" authorId="0" shapeId="0" xr:uid="{D2885286-8735-473A-B459-1767BE04F147}">
      <text>
        <r>
          <rPr>
            <b/>
            <sz val="9"/>
            <color indexed="81"/>
            <rFont val="MS P ゴシック"/>
            <family val="3"/>
            <charset val="128"/>
          </rPr>
          <t>基本情報より自動的に表示</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4" authorId="0" shapeId="0" xr:uid="{25A91046-4DBC-4F52-AE3F-14E4C8E5D7D9}">
      <text>
        <r>
          <rPr>
            <b/>
            <sz val="9"/>
            <color indexed="81"/>
            <rFont val="MS P ゴシック"/>
            <family val="3"/>
            <charset val="128"/>
          </rPr>
          <t>基本情報により自動的に表示</t>
        </r>
      </text>
    </comment>
    <comment ref="AW4" authorId="0" shapeId="0" xr:uid="{403B9347-A202-4091-BF88-3275F2484A7C}">
      <text>
        <r>
          <rPr>
            <b/>
            <sz val="9"/>
            <color indexed="81"/>
            <rFont val="MS P ゴシック"/>
            <family val="3"/>
            <charset val="128"/>
          </rPr>
          <t>基本情報により自動的に表示</t>
        </r>
      </text>
    </comment>
    <comment ref="D5" authorId="0" shapeId="0" xr:uid="{9B38CD9A-508D-497C-B8AF-8D0D1B894C8C}">
      <text>
        <r>
          <rPr>
            <b/>
            <sz val="9"/>
            <color indexed="81"/>
            <rFont val="MS P ゴシック"/>
            <family val="3"/>
            <charset val="128"/>
          </rPr>
          <t>基本情報により自動的に表示</t>
        </r>
      </text>
    </comment>
    <comment ref="AG5" authorId="0" shapeId="0" xr:uid="{804B4BB9-53DA-4DFB-829A-A1DE0E7BB110}">
      <text>
        <r>
          <rPr>
            <b/>
            <sz val="9"/>
            <color indexed="81"/>
            <rFont val="MS P ゴシック"/>
            <family val="3"/>
            <charset val="128"/>
          </rPr>
          <t>基本情報により自動的に表示</t>
        </r>
      </text>
    </comment>
    <comment ref="AW5" authorId="0" shapeId="0" xr:uid="{19E3DEC8-BF6E-480F-848A-3056A6F95C24}">
      <text>
        <r>
          <rPr>
            <b/>
            <sz val="9"/>
            <color indexed="81"/>
            <rFont val="MS P ゴシック"/>
            <family val="3"/>
            <charset val="128"/>
          </rPr>
          <t>基本情報により自動的に表示</t>
        </r>
      </text>
    </comment>
    <comment ref="CF5" authorId="0" shapeId="0" xr:uid="{FE04010F-9134-40B2-8B21-E672BB84B70E}">
      <text>
        <r>
          <rPr>
            <b/>
            <sz val="9"/>
            <color indexed="81"/>
            <rFont val="MS P ゴシック"/>
            <family val="3"/>
            <charset val="128"/>
          </rPr>
          <t>基本情報により自動的に表示</t>
        </r>
      </text>
    </comment>
    <comment ref="D6" authorId="0" shapeId="0" xr:uid="{C8A9820B-9187-404D-8D44-2CC9575159CB}">
      <text>
        <r>
          <rPr>
            <b/>
            <sz val="9"/>
            <color indexed="81"/>
            <rFont val="MS P ゴシック"/>
            <family val="3"/>
            <charset val="128"/>
          </rPr>
          <t>基本情報により自動的に表示</t>
        </r>
      </text>
    </comment>
    <comment ref="AG6" authorId="0" shapeId="0" xr:uid="{38476717-32AE-4185-AD72-71B75905E5FB}">
      <text>
        <r>
          <rPr>
            <b/>
            <sz val="9"/>
            <color indexed="81"/>
            <rFont val="MS P ゴシック"/>
            <family val="3"/>
            <charset val="128"/>
          </rPr>
          <t>基本情報により自動的に表示</t>
        </r>
      </text>
    </comment>
    <comment ref="AW6" authorId="0" shapeId="0" xr:uid="{3E7FC90C-4929-4B4B-BD2E-6029FC3C6DD4}">
      <text>
        <r>
          <rPr>
            <b/>
            <sz val="9"/>
            <color indexed="81"/>
            <rFont val="MS P ゴシック"/>
            <family val="3"/>
            <charset val="128"/>
          </rPr>
          <t>基本情報により自動的に表示</t>
        </r>
      </text>
    </comment>
    <comment ref="CF6" authorId="0" shapeId="0" xr:uid="{F717FA4F-4868-49BF-A94B-19A72191FC2F}">
      <text>
        <r>
          <rPr>
            <b/>
            <sz val="9"/>
            <color indexed="81"/>
            <rFont val="MS P ゴシック"/>
            <family val="3"/>
            <charset val="128"/>
          </rPr>
          <t>基本情報により自動的に表示</t>
        </r>
      </text>
    </comment>
    <comment ref="BC77" authorId="0" shapeId="0" xr:uid="{44350B1F-99D9-4E2A-8567-24DF51D05E0E}">
      <text>
        <r>
          <rPr>
            <b/>
            <sz val="9"/>
            <color indexed="81"/>
            <rFont val="MS P ゴシック"/>
            <family val="3"/>
            <charset val="128"/>
          </rPr>
          <t>自動で判定
 ×がなく、○があれば○
 ひとつでも×があれば×</t>
        </r>
      </text>
    </comment>
    <comment ref="BH77" authorId="0" shapeId="0" xr:uid="{EA6B6577-40A2-47BD-9D2B-91BBD1EA9B2F}">
      <text>
        <r>
          <rPr>
            <b/>
            <sz val="9"/>
            <color indexed="81"/>
            <rFont val="MS P ゴシック"/>
            <family val="3"/>
            <charset val="128"/>
          </rPr>
          <t>自動で判定
 ×がなく、○があれば○
 ひとつでも×があれば×</t>
        </r>
      </text>
    </comment>
    <comment ref="BM77" authorId="0" shapeId="0" xr:uid="{8E5408E7-D087-4B4A-909D-CBCC33E6F75A}">
      <text>
        <r>
          <rPr>
            <b/>
            <sz val="9"/>
            <color indexed="81"/>
            <rFont val="MS P ゴシック"/>
            <family val="3"/>
            <charset val="128"/>
          </rPr>
          <t>自動で判定
 ×がなく、○があれば○
 ひとつでも×があれば×</t>
        </r>
      </text>
    </comment>
    <comment ref="BR77" authorId="0" shapeId="0" xr:uid="{88C225C3-D4D3-4D7D-8851-EA2A1C759D21}">
      <text>
        <r>
          <rPr>
            <b/>
            <sz val="9"/>
            <color indexed="81"/>
            <rFont val="MS P ゴシック"/>
            <family val="3"/>
            <charset val="128"/>
          </rPr>
          <t>自動で判定
 ×がなく、○があれば○
 ひとつでも×があれば×</t>
        </r>
      </text>
    </comment>
    <comment ref="BW77" authorId="0" shapeId="0" xr:uid="{33ABB761-65B6-494B-9B2C-C48E40B7DB1E}">
      <text>
        <r>
          <rPr>
            <b/>
            <sz val="9"/>
            <color indexed="81"/>
            <rFont val="MS P ゴシック"/>
            <family val="3"/>
            <charset val="128"/>
          </rPr>
          <t>自動で判定
 ×がなく、○があれば○
 ひとつでも×があれば×</t>
        </r>
      </text>
    </comment>
    <comment ref="CB77" authorId="0" shapeId="0" xr:uid="{2F8ABF72-25F3-465C-8A6F-67257AA0A7F5}">
      <text>
        <r>
          <rPr>
            <b/>
            <sz val="9"/>
            <color indexed="81"/>
            <rFont val="MS P ゴシック"/>
            <family val="3"/>
            <charset val="128"/>
          </rPr>
          <t>自動で判定
 ×がなく、○があれば○
 ひとつでも×があれば×</t>
        </r>
      </text>
    </comment>
    <comment ref="BC78" authorId="0" shapeId="0" xr:uid="{E038C689-9E63-4D96-8C15-701878723823}">
      <text>
        <r>
          <rPr>
            <b/>
            <sz val="9"/>
            <color indexed="81"/>
            <rFont val="MS P ゴシック"/>
            <family val="3"/>
            <charset val="128"/>
          </rPr>
          <t>自動で判定
 ×がなく、○があれば○
 ひとつでも×があれば×</t>
        </r>
      </text>
    </comment>
    <comment ref="CG78" authorId="0" shapeId="0" xr:uid="{87D80A95-B13D-4AC4-9D20-5A112F852E6D}">
      <text>
        <r>
          <rPr>
            <b/>
            <sz val="9"/>
            <color indexed="81"/>
            <rFont val="MS P ゴシック"/>
            <family val="3"/>
            <charset val="128"/>
          </rPr>
          <t>自動で判定
 ×がなく、○があれば○、
 ひとつでも×があれば×</t>
        </r>
      </text>
    </comment>
    <comment ref="CL78" authorId="0" shapeId="0" xr:uid="{61634CA7-C80B-442D-9624-08C8B9439C19}">
      <text>
        <r>
          <rPr>
            <b/>
            <sz val="9"/>
            <color indexed="81"/>
            <rFont val="MS P ゴシック"/>
            <family val="3"/>
            <charset val="128"/>
          </rPr>
          <t>自動で判定
 ×がなく、○があれば○、
 ひとつでも×があれば×</t>
        </r>
      </text>
    </comment>
    <comment ref="BC155" authorId="0" shapeId="0" xr:uid="{B8FDB429-C535-4FEE-B921-027A44B19B4B}">
      <text>
        <r>
          <rPr>
            <b/>
            <sz val="9"/>
            <color indexed="81"/>
            <rFont val="MS P ゴシック"/>
            <family val="3"/>
            <charset val="128"/>
          </rPr>
          <t>自動で判定
 ×がなく、○があれば○
 ひとつでも×があれば×</t>
        </r>
      </text>
    </comment>
    <comment ref="BH155" authorId="0" shapeId="0" xr:uid="{79347426-0465-4260-9E71-E676430ADBC9}">
      <text>
        <r>
          <rPr>
            <b/>
            <sz val="9"/>
            <color indexed="81"/>
            <rFont val="MS P ゴシック"/>
            <family val="3"/>
            <charset val="128"/>
          </rPr>
          <t>自動で判定
 ×がなく、○があれば○
 ひとつでも×があれば×</t>
        </r>
      </text>
    </comment>
    <comment ref="BM155" authorId="0" shapeId="0" xr:uid="{DFC077E8-84C4-47C6-8BEC-B334C7CA7119}">
      <text>
        <r>
          <rPr>
            <b/>
            <sz val="9"/>
            <color indexed="81"/>
            <rFont val="MS P ゴシック"/>
            <family val="3"/>
            <charset val="128"/>
          </rPr>
          <t>自動で判定
 ×がなく、○があれば○
 ひとつでも×があれば×</t>
        </r>
      </text>
    </comment>
    <comment ref="BR155" authorId="0" shapeId="0" xr:uid="{DF2CD056-1A60-40C4-ADB3-83784600F225}">
      <text>
        <r>
          <rPr>
            <b/>
            <sz val="9"/>
            <color indexed="81"/>
            <rFont val="MS P ゴシック"/>
            <family val="3"/>
            <charset val="128"/>
          </rPr>
          <t>自動で判定
 ×がなく、○があれば○
 ひとつでも×があれば×</t>
        </r>
      </text>
    </comment>
    <comment ref="BW155" authorId="0" shapeId="0" xr:uid="{66883404-25CC-4B01-99A7-EB96FFD9D30C}">
      <text>
        <r>
          <rPr>
            <b/>
            <sz val="9"/>
            <color indexed="81"/>
            <rFont val="MS P ゴシック"/>
            <family val="3"/>
            <charset val="128"/>
          </rPr>
          <t>自動で判定
 ×がなく、○があれば○
 ひとつでも×があれば×</t>
        </r>
      </text>
    </comment>
    <comment ref="CB155" authorId="0" shapeId="0" xr:uid="{DFB1B222-DC0C-4876-A1B0-88E0048DAEA5}">
      <text>
        <r>
          <rPr>
            <b/>
            <sz val="9"/>
            <color indexed="81"/>
            <rFont val="MS P ゴシック"/>
            <family val="3"/>
            <charset val="128"/>
          </rPr>
          <t>自動で判定
 ×がなく、○があれば○
 ひとつでも×があれば×</t>
        </r>
      </text>
    </comment>
    <comment ref="BC156" authorId="0" shapeId="0" xr:uid="{C04C813E-538D-4E9D-927C-3D09C3BADF1C}">
      <text>
        <r>
          <rPr>
            <b/>
            <sz val="9"/>
            <color indexed="81"/>
            <rFont val="MS P ゴシック"/>
            <family val="3"/>
            <charset val="128"/>
          </rPr>
          <t>自動で判定
 ×がなく、○があれば○
 ひとつでも×があれば×</t>
        </r>
      </text>
    </comment>
    <comment ref="CG156" authorId="0" shapeId="0" xr:uid="{C46D0160-FF24-45F1-B898-945766E08B02}">
      <text>
        <r>
          <rPr>
            <b/>
            <sz val="9"/>
            <color indexed="81"/>
            <rFont val="MS P ゴシック"/>
            <family val="3"/>
            <charset val="128"/>
          </rPr>
          <t>自動で判定
 ×がなく、○があれば○、
 ひとつでも×があれば×</t>
        </r>
      </text>
    </comment>
    <comment ref="CL156" authorId="0" shapeId="0" xr:uid="{0F467BCA-10EB-4783-B4C8-C5391327A20A}">
      <text>
        <r>
          <rPr>
            <b/>
            <sz val="9"/>
            <color indexed="81"/>
            <rFont val="MS P ゴシック"/>
            <family val="3"/>
            <charset val="128"/>
          </rPr>
          <t>自動で判定
 ×がなく、○があれば○、
 ひとつでも×があれば×</t>
        </r>
      </text>
    </comment>
    <comment ref="BC233" authorId="0" shapeId="0" xr:uid="{FB8DE3FB-0B86-4F52-AD9D-B809EB868BEE}">
      <text>
        <r>
          <rPr>
            <b/>
            <sz val="9"/>
            <color indexed="81"/>
            <rFont val="MS P ゴシック"/>
            <family val="3"/>
            <charset val="128"/>
          </rPr>
          <t>自動で判定
 ×がなく、○があれば○
 ひとつでも×があれば×</t>
        </r>
      </text>
    </comment>
    <comment ref="BH233" authorId="0" shapeId="0" xr:uid="{23EB246F-E40E-424A-95A5-7F45B59A06A8}">
      <text>
        <r>
          <rPr>
            <b/>
            <sz val="9"/>
            <color indexed="81"/>
            <rFont val="MS P ゴシック"/>
            <family val="3"/>
            <charset val="128"/>
          </rPr>
          <t>自動で判定
 ×がなく、○があれば○
 ひとつでも×があれば×</t>
        </r>
      </text>
    </comment>
    <comment ref="BM233" authorId="0" shapeId="0" xr:uid="{70803931-CC19-4235-89A1-A4AEC997B636}">
      <text>
        <r>
          <rPr>
            <b/>
            <sz val="9"/>
            <color indexed="81"/>
            <rFont val="MS P ゴシック"/>
            <family val="3"/>
            <charset val="128"/>
          </rPr>
          <t>自動で判定
 ×がなく、○があれば○
 ひとつでも×があれば×</t>
        </r>
      </text>
    </comment>
    <comment ref="BR233" authorId="0" shapeId="0" xr:uid="{3B73FEE9-FEA8-4B4D-8F1D-255D31A94A03}">
      <text>
        <r>
          <rPr>
            <b/>
            <sz val="9"/>
            <color indexed="81"/>
            <rFont val="MS P ゴシック"/>
            <family val="3"/>
            <charset val="128"/>
          </rPr>
          <t>自動で判定
 ×がなく、○があれば○
 ひとつでも×があれば×</t>
        </r>
      </text>
    </comment>
    <comment ref="BW233" authorId="0" shapeId="0" xr:uid="{A7F1BCCD-385C-4C90-A9BD-62DE870D135C}">
      <text>
        <r>
          <rPr>
            <b/>
            <sz val="9"/>
            <color indexed="81"/>
            <rFont val="MS P ゴシック"/>
            <family val="3"/>
            <charset val="128"/>
          </rPr>
          <t>自動で判定
 ×がなく、○があれば○
 ひとつでも×があれば×</t>
        </r>
      </text>
    </comment>
    <comment ref="CB233" authorId="0" shapeId="0" xr:uid="{D94B5F77-B7E5-4D6F-87E9-B90B8CDC77A1}">
      <text>
        <r>
          <rPr>
            <b/>
            <sz val="9"/>
            <color indexed="81"/>
            <rFont val="MS P ゴシック"/>
            <family val="3"/>
            <charset val="128"/>
          </rPr>
          <t>自動で判定
 ×がなく、○があれば○
 ひとつでも×があれば×</t>
        </r>
      </text>
    </comment>
    <comment ref="BC234" authorId="0" shapeId="0" xr:uid="{ED41F347-54F0-4CAE-ACB0-B2F0DBC4A129}">
      <text>
        <r>
          <rPr>
            <b/>
            <sz val="9"/>
            <color indexed="81"/>
            <rFont val="MS P ゴシック"/>
            <family val="3"/>
            <charset val="128"/>
          </rPr>
          <t>自動で判定
 ×がなく、○があれば○
 ひとつでも×があれば×</t>
        </r>
      </text>
    </comment>
    <comment ref="CG234" authorId="0" shapeId="0" xr:uid="{BCE6E14F-ABAE-4B3E-B885-2586C96B7571}">
      <text>
        <r>
          <rPr>
            <b/>
            <sz val="9"/>
            <color indexed="81"/>
            <rFont val="MS P ゴシック"/>
            <family val="3"/>
            <charset val="128"/>
          </rPr>
          <t>自動で判定
 ×がなく、○があれば○、
 ひとつでも×があれば×</t>
        </r>
      </text>
    </comment>
    <comment ref="CL234" authorId="0" shapeId="0" xr:uid="{90AEE8E3-30F1-410B-9D23-FDD93CFA21E5}">
      <text>
        <r>
          <rPr>
            <b/>
            <sz val="9"/>
            <color indexed="81"/>
            <rFont val="MS P ゴシック"/>
            <family val="3"/>
            <charset val="128"/>
          </rPr>
          <t>自動で判定
 ×がなく、○があれば○、
 ひとつでも×があれば×</t>
        </r>
      </text>
    </comment>
    <comment ref="BC311" authorId="0" shapeId="0" xr:uid="{B7DD5224-40E8-45FB-86D3-D81BFB4DE059}">
      <text>
        <r>
          <rPr>
            <b/>
            <sz val="9"/>
            <color indexed="81"/>
            <rFont val="MS P ゴシック"/>
            <family val="3"/>
            <charset val="128"/>
          </rPr>
          <t>自動で判定
 ×がなく、○があれば○
 ひとつでも×があれば×</t>
        </r>
      </text>
    </comment>
    <comment ref="BH311" authorId="0" shapeId="0" xr:uid="{E5BCFD0A-080D-445A-8961-830F7CFB263E}">
      <text>
        <r>
          <rPr>
            <b/>
            <sz val="9"/>
            <color indexed="81"/>
            <rFont val="MS P ゴシック"/>
            <family val="3"/>
            <charset val="128"/>
          </rPr>
          <t>自動で判定
 ×がなく、○があれば○
 ひとつでも×があれば×</t>
        </r>
      </text>
    </comment>
    <comment ref="BM311" authorId="0" shapeId="0" xr:uid="{914A02A5-C00F-4494-AB13-D42998EB23CA}">
      <text>
        <r>
          <rPr>
            <b/>
            <sz val="9"/>
            <color indexed="81"/>
            <rFont val="MS P ゴシック"/>
            <family val="3"/>
            <charset val="128"/>
          </rPr>
          <t>自動で判定
 ×がなく、○があれば○
 ひとつでも×があれば×</t>
        </r>
      </text>
    </comment>
    <comment ref="BR311" authorId="0" shapeId="0" xr:uid="{2FA15508-E25D-4077-8698-99A3FE42AC44}">
      <text>
        <r>
          <rPr>
            <b/>
            <sz val="9"/>
            <color indexed="81"/>
            <rFont val="MS P ゴシック"/>
            <family val="3"/>
            <charset val="128"/>
          </rPr>
          <t>自動で判定
 ×がなく、○があれば○
 ひとつでも×があれば×</t>
        </r>
      </text>
    </comment>
    <comment ref="BW311" authorId="0" shapeId="0" xr:uid="{8E8F2703-CD74-48F7-A0EC-A4C5333D66A3}">
      <text>
        <r>
          <rPr>
            <b/>
            <sz val="9"/>
            <color indexed="81"/>
            <rFont val="MS P ゴシック"/>
            <family val="3"/>
            <charset val="128"/>
          </rPr>
          <t>自動で判定
 ×がなく、○があれば○
 ひとつでも×があれば×</t>
        </r>
      </text>
    </comment>
    <comment ref="CB311" authorId="0" shapeId="0" xr:uid="{9D3DB9B6-CC02-4878-886C-2CCB765F1E66}">
      <text>
        <r>
          <rPr>
            <b/>
            <sz val="9"/>
            <color indexed="81"/>
            <rFont val="MS P ゴシック"/>
            <family val="3"/>
            <charset val="128"/>
          </rPr>
          <t>自動で判定
 ×がなく、○があれば○
 ひとつでも×があれば×</t>
        </r>
      </text>
    </comment>
    <comment ref="BC312" authorId="0" shapeId="0" xr:uid="{3AADD977-34C0-4C51-8534-82FFF2D182C0}">
      <text>
        <r>
          <rPr>
            <b/>
            <sz val="9"/>
            <color indexed="81"/>
            <rFont val="MS P ゴシック"/>
            <family val="3"/>
            <charset val="128"/>
          </rPr>
          <t>自動で判定
 ×がなく、○があれば○
 ひとつでも×があれば×</t>
        </r>
      </text>
    </comment>
    <comment ref="CG312" authorId="0" shapeId="0" xr:uid="{9B053D5B-B48C-4F3C-9ACB-03C1D9B5442A}">
      <text>
        <r>
          <rPr>
            <b/>
            <sz val="9"/>
            <color indexed="81"/>
            <rFont val="MS P ゴシック"/>
            <family val="3"/>
            <charset val="128"/>
          </rPr>
          <t>自動で判定
 ×がなく、○があれば○、
 ひとつでも×があれば×</t>
        </r>
      </text>
    </comment>
    <comment ref="CL312" authorId="0" shapeId="0" xr:uid="{4F0312E0-DDA8-4537-9C20-4213689E614D}">
      <text>
        <r>
          <rPr>
            <b/>
            <sz val="9"/>
            <color indexed="81"/>
            <rFont val="MS P ゴシック"/>
            <family val="3"/>
            <charset val="128"/>
          </rPr>
          <t>自動で判定
 ×がなく、○があれば○、
 ひとつでも×があれば×</t>
        </r>
      </text>
    </comment>
    <comment ref="BC389" authorId="0" shapeId="0" xr:uid="{CB2877F8-D447-44BD-A3A6-651F64781499}">
      <text>
        <r>
          <rPr>
            <b/>
            <sz val="9"/>
            <color indexed="81"/>
            <rFont val="MS P ゴシック"/>
            <family val="3"/>
            <charset val="128"/>
          </rPr>
          <t>自動で判定
 ×がなく、○があれば○
 ひとつでも×があれば×</t>
        </r>
      </text>
    </comment>
    <comment ref="BH389" authorId="0" shapeId="0" xr:uid="{A89BC794-DBF2-49A3-B5F5-884D4F36D276}">
      <text>
        <r>
          <rPr>
            <b/>
            <sz val="9"/>
            <color indexed="81"/>
            <rFont val="MS P ゴシック"/>
            <family val="3"/>
            <charset val="128"/>
          </rPr>
          <t>自動で判定
 ×がなく、○があれば○
 ひとつでも×があれば×</t>
        </r>
      </text>
    </comment>
    <comment ref="BM389" authorId="0" shapeId="0" xr:uid="{2D270776-8DDC-4D47-9F60-5B1346A40D4B}">
      <text>
        <r>
          <rPr>
            <b/>
            <sz val="9"/>
            <color indexed="81"/>
            <rFont val="MS P ゴシック"/>
            <family val="3"/>
            <charset val="128"/>
          </rPr>
          <t>自動で判定
 ×がなく、○があれば○
 ひとつでも×があれば×</t>
        </r>
      </text>
    </comment>
    <comment ref="BR389" authorId="0" shapeId="0" xr:uid="{0C4AC55E-A48C-4A5D-9C4A-EE5B19B3F9C8}">
      <text>
        <r>
          <rPr>
            <b/>
            <sz val="9"/>
            <color indexed="81"/>
            <rFont val="MS P ゴシック"/>
            <family val="3"/>
            <charset val="128"/>
          </rPr>
          <t>自動で判定
 ×がなく、○があれば○
 ひとつでも×があれば×</t>
        </r>
      </text>
    </comment>
    <comment ref="BW389" authorId="0" shapeId="0" xr:uid="{C823BC5D-210D-4265-BDC5-28BE50158084}">
      <text>
        <r>
          <rPr>
            <b/>
            <sz val="9"/>
            <color indexed="81"/>
            <rFont val="MS P ゴシック"/>
            <family val="3"/>
            <charset val="128"/>
          </rPr>
          <t>自動で判定
 ×がなく、○があれば○
 ひとつでも×があれば×</t>
        </r>
      </text>
    </comment>
    <comment ref="CB389" authorId="0" shapeId="0" xr:uid="{ECEE2EF5-0DE7-4F4D-8429-60BBBCAE83C5}">
      <text>
        <r>
          <rPr>
            <b/>
            <sz val="9"/>
            <color indexed="81"/>
            <rFont val="MS P ゴシック"/>
            <family val="3"/>
            <charset val="128"/>
          </rPr>
          <t>自動で判定
 ×がなく、○があれば○
 ひとつでも×があれば×</t>
        </r>
      </text>
    </comment>
    <comment ref="BC390" authorId="0" shapeId="0" xr:uid="{5DA17672-12D4-44CF-A06B-B97B66464041}">
      <text>
        <r>
          <rPr>
            <b/>
            <sz val="9"/>
            <color indexed="81"/>
            <rFont val="MS P ゴシック"/>
            <family val="3"/>
            <charset val="128"/>
          </rPr>
          <t>自動で判定
 ×がなく、○があれば○
 ひとつでも×があれば×</t>
        </r>
      </text>
    </comment>
    <comment ref="CG390" authorId="0" shapeId="0" xr:uid="{803A0063-141A-4F02-9DA5-A42AA76D3FAC}">
      <text>
        <r>
          <rPr>
            <b/>
            <sz val="9"/>
            <color indexed="81"/>
            <rFont val="MS P ゴシック"/>
            <family val="3"/>
            <charset val="128"/>
          </rPr>
          <t>自動で判定
 ×がなく、○があれば○、
 ひとつでも×があれば×</t>
        </r>
      </text>
    </comment>
    <comment ref="CL390" authorId="0" shapeId="0" xr:uid="{C2D9D2E3-481E-464E-B1DA-A4DFBB04526A}">
      <text>
        <r>
          <rPr>
            <b/>
            <sz val="9"/>
            <color indexed="81"/>
            <rFont val="MS P ゴシック"/>
            <family val="3"/>
            <charset val="128"/>
          </rPr>
          <t>自動で判定
 ×がなく、○があれば○、
 ひとつでも×があれば×</t>
        </r>
      </text>
    </comment>
    <comment ref="BC467" authorId="0" shapeId="0" xr:uid="{7FD144D1-8FD0-47DB-AB9E-0DB7D0D140E9}">
      <text>
        <r>
          <rPr>
            <b/>
            <sz val="9"/>
            <color indexed="81"/>
            <rFont val="MS P ゴシック"/>
            <family val="3"/>
            <charset val="128"/>
          </rPr>
          <t>自動で判定
 ×がなく、○があれば○
 ひとつでも×があれば×</t>
        </r>
      </text>
    </comment>
    <comment ref="BH467" authorId="0" shapeId="0" xr:uid="{EFDD8300-5645-442E-AF07-9462A2F447BD}">
      <text>
        <r>
          <rPr>
            <b/>
            <sz val="9"/>
            <color indexed="81"/>
            <rFont val="MS P ゴシック"/>
            <family val="3"/>
            <charset val="128"/>
          </rPr>
          <t>自動で判定
 ×がなく、○があれば○
 ひとつでも×があれば×</t>
        </r>
      </text>
    </comment>
    <comment ref="BM467" authorId="0" shapeId="0" xr:uid="{CC58616B-172C-45E3-BE5F-7E19CEF70D9F}">
      <text>
        <r>
          <rPr>
            <b/>
            <sz val="9"/>
            <color indexed="81"/>
            <rFont val="MS P ゴシック"/>
            <family val="3"/>
            <charset val="128"/>
          </rPr>
          <t>自動で判定
 ×がなく、○があれば○
 ひとつでも×があれば×</t>
        </r>
      </text>
    </comment>
    <comment ref="BR467" authorId="0" shapeId="0" xr:uid="{537C3E19-B0AA-4DAB-BBC9-EB085765A5B0}">
      <text>
        <r>
          <rPr>
            <b/>
            <sz val="9"/>
            <color indexed="81"/>
            <rFont val="MS P ゴシック"/>
            <family val="3"/>
            <charset val="128"/>
          </rPr>
          <t>自動で判定
 ×がなく、○があれば○
 ひとつでも×があれば×</t>
        </r>
      </text>
    </comment>
    <comment ref="BW467" authorId="0" shapeId="0" xr:uid="{315C4267-6950-4CA4-ACEE-FD55D6D32E6D}">
      <text>
        <r>
          <rPr>
            <b/>
            <sz val="9"/>
            <color indexed="81"/>
            <rFont val="MS P ゴシック"/>
            <family val="3"/>
            <charset val="128"/>
          </rPr>
          <t>自動で判定
 ×がなく、○があれば○
 ひとつでも×があれば×</t>
        </r>
      </text>
    </comment>
    <comment ref="CB467" authorId="0" shapeId="0" xr:uid="{4894EAD3-D676-4F15-9271-CD5F09D23839}">
      <text>
        <r>
          <rPr>
            <b/>
            <sz val="9"/>
            <color indexed="81"/>
            <rFont val="MS P ゴシック"/>
            <family val="3"/>
            <charset val="128"/>
          </rPr>
          <t>自動で判定
 ×がなく、○があれば○
 ひとつでも×があれば×</t>
        </r>
      </text>
    </comment>
    <comment ref="BC468" authorId="0" shapeId="0" xr:uid="{F5B8ED1B-2B84-4BDD-9BC0-0EECA975D523}">
      <text>
        <r>
          <rPr>
            <b/>
            <sz val="9"/>
            <color indexed="81"/>
            <rFont val="MS P ゴシック"/>
            <family val="3"/>
            <charset val="128"/>
          </rPr>
          <t>自動で判定
 ×がなく、○があれば○
 ひとつでも×があれば×</t>
        </r>
      </text>
    </comment>
    <comment ref="CG468" authorId="0" shapeId="0" xr:uid="{9FFE3935-9CD8-4F78-87D7-B5E52EDD5F61}">
      <text>
        <r>
          <rPr>
            <b/>
            <sz val="9"/>
            <color indexed="81"/>
            <rFont val="MS P ゴシック"/>
            <family val="3"/>
            <charset val="128"/>
          </rPr>
          <t>自動で判定
 ×がなく、○があれば○、
 ひとつでも×があれば×</t>
        </r>
      </text>
    </comment>
    <comment ref="CL468" authorId="0" shapeId="0" xr:uid="{E8088417-EB57-4B10-A9D6-A35DE5319612}">
      <text>
        <r>
          <rPr>
            <b/>
            <sz val="9"/>
            <color indexed="81"/>
            <rFont val="MS P ゴシック"/>
            <family val="3"/>
            <charset val="128"/>
          </rPr>
          <t>自動で判定
 ×がなく、○があれば○、
 ひとつでも×があれば×</t>
        </r>
      </text>
    </comment>
    <comment ref="BC545" authorId="0" shapeId="0" xr:uid="{2E16F2BA-5264-4661-BE7C-1EE2BF4BBA8F}">
      <text>
        <r>
          <rPr>
            <b/>
            <sz val="9"/>
            <color indexed="81"/>
            <rFont val="MS P ゴシック"/>
            <family val="3"/>
            <charset val="128"/>
          </rPr>
          <t>自動で判定
 ×がなく、○があれば○
 ひとつでも×があれば×</t>
        </r>
      </text>
    </comment>
    <comment ref="BH545" authorId="0" shapeId="0" xr:uid="{62974287-1763-424B-B9F8-44E6754A160B}">
      <text>
        <r>
          <rPr>
            <b/>
            <sz val="9"/>
            <color indexed="81"/>
            <rFont val="MS P ゴシック"/>
            <family val="3"/>
            <charset val="128"/>
          </rPr>
          <t>自動で判定
 ×がなく、○があれば○
 ひとつでも×があれば×</t>
        </r>
      </text>
    </comment>
    <comment ref="BM545" authorId="0" shapeId="0" xr:uid="{A9033990-B167-4E65-8019-791AD7E36E61}">
      <text>
        <r>
          <rPr>
            <b/>
            <sz val="9"/>
            <color indexed="81"/>
            <rFont val="MS P ゴシック"/>
            <family val="3"/>
            <charset val="128"/>
          </rPr>
          <t>自動で判定
 ×がなく、○があれば○
 ひとつでも×があれば×</t>
        </r>
      </text>
    </comment>
    <comment ref="BR545" authorId="0" shapeId="0" xr:uid="{7E936FD7-E3C4-4AEA-879E-5D4D7E17993B}">
      <text>
        <r>
          <rPr>
            <b/>
            <sz val="9"/>
            <color indexed="81"/>
            <rFont val="MS P ゴシック"/>
            <family val="3"/>
            <charset val="128"/>
          </rPr>
          <t>自動で判定
 ×がなく、○があれば○
 ひとつでも×があれば×</t>
        </r>
      </text>
    </comment>
    <comment ref="BW545" authorId="0" shapeId="0" xr:uid="{5F644B1D-7FA1-4D79-8523-85C4D47CD8F6}">
      <text>
        <r>
          <rPr>
            <b/>
            <sz val="9"/>
            <color indexed="81"/>
            <rFont val="MS P ゴシック"/>
            <family val="3"/>
            <charset val="128"/>
          </rPr>
          <t>自動で判定
 ×がなく、○があれば○
 ひとつでも×があれば×</t>
        </r>
      </text>
    </comment>
    <comment ref="CB545" authorId="0" shapeId="0" xr:uid="{6D38CA92-392A-420B-82B0-7E391F489F14}">
      <text>
        <r>
          <rPr>
            <b/>
            <sz val="9"/>
            <color indexed="81"/>
            <rFont val="MS P ゴシック"/>
            <family val="3"/>
            <charset val="128"/>
          </rPr>
          <t>自動で判定
 ×がなく、○があれば○
 ひとつでも×があれば×</t>
        </r>
      </text>
    </comment>
    <comment ref="BC546" authorId="0" shapeId="0" xr:uid="{213A8BE0-AAB2-447C-8AE2-47DE436F8554}">
      <text>
        <r>
          <rPr>
            <b/>
            <sz val="9"/>
            <color indexed="81"/>
            <rFont val="MS P ゴシック"/>
            <family val="3"/>
            <charset val="128"/>
          </rPr>
          <t>自動で判定
 ×がなく、○があれば○
 ひとつでも×があれば×</t>
        </r>
      </text>
    </comment>
    <comment ref="CG546" authorId="0" shapeId="0" xr:uid="{EA9858CD-8A32-4130-B461-7CB6F0613B2D}">
      <text>
        <r>
          <rPr>
            <b/>
            <sz val="9"/>
            <color indexed="81"/>
            <rFont val="MS P ゴシック"/>
            <family val="3"/>
            <charset val="128"/>
          </rPr>
          <t>自動で判定
 ×がなく、○があれば○、
 ひとつでも×があれば×</t>
        </r>
      </text>
    </comment>
    <comment ref="CL546" authorId="0" shapeId="0" xr:uid="{2891DBAD-5AE3-45F9-A352-8BEA85A7D876}">
      <text>
        <r>
          <rPr>
            <b/>
            <sz val="9"/>
            <color indexed="81"/>
            <rFont val="MS P ゴシック"/>
            <family val="3"/>
            <charset val="128"/>
          </rPr>
          <t>自動で判定
 ×がなく、○があれば○、
 ひとつでも×があれば×</t>
        </r>
      </text>
    </comment>
    <comment ref="BC623" authorId="0" shapeId="0" xr:uid="{23B58546-8A29-470F-B69C-B2948E05FA24}">
      <text>
        <r>
          <rPr>
            <b/>
            <sz val="9"/>
            <color indexed="81"/>
            <rFont val="MS P ゴシック"/>
            <family val="3"/>
            <charset val="128"/>
          </rPr>
          <t>自動で判定
 ×がなく、○があれば○
 ひとつでも×があれば×</t>
        </r>
      </text>
    </comment>
    <comment ref="BH623" authorId="0" shapeId="0" xr:uid="{50F3B641-EB02-41D7-9D55-A22983C1DF37}">
      <text>
        <r>
          <rPr>
            <b/>
            <sz val="9"/>
            <color indexed="81"/>
            <rFont val="MS P ゴシック"/>
            <family val="3"/>
            <charset val="128"/>
          </rPr>
          <t>自動で判定
 ×がなく、○があれば○
 ひとつでも×があれば×</t>
        </r>
      </text>
    </comment>
    <comment ref="BM623" authorId="0" shapeId="0" xr:uid="{E961CF58-FC6A-413D-83CD-358EFB387993}">
      <text>
        <r>
          <rPr>
            <b/>
            <sz val="9"/>
            <color indexed="81"/>
            <rFont val="MS P ゴシック"/>
            <family val="3"/>
            <charset val="128"/>
          </rPr>
          <t>自動で判定
 ×がなく、○があれば○
 ひとつでも×があれば×</t>
        </r>
      </text>
    </comment>
    <comment ref="BR623" authorId="0" shapeId="0" xr:uid="{125993F6-3841-490E-B491-36A1AF752FF0}">
      <text>
        <r>
          <rPr>
            <b/>
            <sz val="9"/>
            <color indexed="81"/>
            <rFont val="MS P ゴシック"/>
            <family val="3"/>
            <charset val="128"/>
          </rPr>
          <t>自動で判定
 ×がなく、○があれば○
 ひとつでも×があれば×</t>
        </r>
      </text>
    </comment>
    <comment ref="BW623" authorId="0" shapeId="0" xr:uid="{171456EC-C6A9-4293-B025-7B25321C6EA9}">
      <text>
        <r>
          <rPr>
            <b/>
            <sz val="9"/>
            <color indexed="81"/>
            <rFont val="MS P ゴシック"/>
            <family val="3"/>
            <charset val="128"/>
          </rPr>
          <t>自動で判定
 ×がなく、○があれば○
 ひとつでも×があれば×</t>
        </r>
      </text>
    </comment>
    <comment ref="CB623" authorId="0" shapeId="0" xr:uid="{3D30DB21-22BA-411D-9958-C3B74AD63BA3}">
      <text>
        <r>
          <rPr>
            <b/>
            <sz val="9"/>
            <color indexed="81"/>
            <rFont val="MS P ゴシック"/>
            <family val="3"/>
            <charset val="128"/>
          </rPr>
          <t>自動で判定
 ×がなく、○があれば○
 ひとつでも×があれば×</t>
        </r>
      </text>
    </comment>
    <comment ref="BC624" authorId="0" shapeId="0" xr:uid="{CFCF7DCA-7864-42BD-8758-C281B61C4BEA}">
      <text>
        <r>
          <rPr>
            <b/>
            <sz val="9"/>
            <color indexed="81"/>
            <rFont val="MS P ゴシック"/>
            <family val="3"/>
            <charset val="128"/>
          </rPr>
          <t>自動で判定
 ×がなく、○があれば○
 ひとつでも×があれば×</t>
        </r>
      </text>
    </comment>
    <comment ref="CG624" authorId="0" shapeId="0" xr:uid="{CDB43634-D4EB-4031-980B-8E69FE68E243}">
      <text>
        <r>
          <rPr>
            <b/>
            <sz val="9"/>
            <color indexed="81"/>
            <rFont val="MS P ゴシック"/>
            <family val="3"/>
            <charset val="128"/>
          </rPr>
          <t>自動で判定
 ×がなく、○があれば○、
 ひとつでも×があれば×</t>
        </r>
      </text>
    </comment>
    <comment ref="CL624" authorId="0" shapeId="0" xr:uid="{1EFB8DBB-136A-41CF-BF9C-F3541F5ADA47}">
      <text>
        <r>
          <rPr>
            <b/>
            <sz val="9"/>
            <color indexed="81"/>
            <rFont val="MS P ゴシック"/>
            <family val="3"/>
            <charset val="128"/>
          </rPr>
          <t>自動で判定
 ×がなく、○があれば○、
 ひとつでも×があれば×</t>
        </r>
      </text>
    </comment>
    <comment ref="BC701" authorId="0" shapeId="0" xr:uid="{4D1B14BD-BF5A-41BF-A779-9C67374126A0}">
      <text>
        <r>
          <rPr>
            <b/>
            <sz val="9"/>
            <color indexed="81"/>
            <rFont val="MS P ゴシック"/>
            <family val="3"/>
            <charset val="128"/>
          </rPr>
          <t>自動で判定
 ×がなく、○があれば○
 ひとつでも×があれば×</t>
        </r>
      </text>
    </comment>
    <comment ref="BH701" authorId="0" shapeId="0" xr:uid="{8BCBCA17-C372-447B-9F07-4E7DF9105FEA}">
      <text>
        <r>
          <rPr>
            <b/>
            <sz val="9"/>
            <color indexed="81"/>
            <rFont val="MS P ゴシック"/>
            <family val="3"/>
            <charset val="128"/>
          </rPr>
          <t>自動で判定
 ×がなく、○があれば○
 ひとつでも×があれば×</t>
        </r>
      </text>
    </comment>
    <comment ref="BM701" authorId="0" shapeId="0" xr:uid="{A9722C6F-8D19-4496-A10C-3FA965D5B912}">
      <text>
        <r>
          <rPr>
            <b/>
            <sz val="9"/>
            <color indexed="81"/>
            <rFont val="MS P ゴシック"/>
            <family val="3"/>
            <charset val="128"/>
          </rPr>
          <t>自動で判定
 ×がなく、○があれば○
 ひとつでも×があれば×</t>
        </r>
      </text>
    </comment>
    <comment ref="BR701" authorId="0" shapeId="0" xr:uid="{E61EE0E7-26BF-4968-A06F-C197829551FC}">
      <text>
        <r>
          <rPr>
            <b/>
            <sz val="9"/>
            <color indexed="81"/>
            <rFont val="MS P ゴシック"/>
            <family val="3"/>
            <charset val="128"/>
          </rPr>
          <t>自動で判定
 ×がなく、○があれば○
 ひとつでも×があれば×</t>
        </r>
      </text>
    </comment>
    <comment ref="BW701" authorId="0" shapeId="0" xr:uid="{D973B946-EC2F-490A-AC9B-0702A8323A12}">
      <text>
        <r>
          <rPr>
            <b/>
            <sz val="9"/>
            <color indexed="81"/>
            <rFont val="MS P ゴシック"/>
            <family val="3"/>
            <charset val="128"/>
          </rPr>
          <t>自動で判定
 ×がなく、○があれば○
 ひとつでも×があれば×</t>
        </r>
      </text>
    </comment>
    <comment ref="CB701" authorId="0" shapeId="0" xr:uid="{EA797B03-A36F-4957-A74D-F2F7F1BA2F9B}">
      <text>
        <r>
          <rPr>
            <b/>
            <sz val="9"/>
            <color indexed="81"/>
            <rFont val="MS P ゴシック"/>
            <family val="3"/>
            <charset val="128"/>
          </rPr>
          <t>自動で判定
 ×がなく、○があれば○
 ひとつでも×があれば×</t>
        </r>
      </text>
    </comment>
    <comment ref="BC702" authorId="0" shapeId="0" xr:uid="{D99D18EE-75F2-459F-A4F1-97DC126E450D}">
      <text>
        <r>
          <rPr>
            <b/>
            <sz val="9"/>
            <color indexed="81"/>
            <rFont val="MS P ゴシック"/>
            <family val="3"/>
            <charset val="128"/>
          </rPr>
          <t>自動で判定
 ×がなく、○があれば○
 ひとつでも×があれば×</t>
        </r>
      </text>
    </comment>
    <comment ref="CG702" authorId="0" shapeId="0" xr:uid="{2DA61C86-C20A-4D84-8D67-F86B319A5D94}">
      <text>
        <r>
          <rPr>
            <b/>
            <sz val="9"/>
            <color indexed="81"/>
            <rFont val="MS P ゴシック"/>
            <family val="3"/>
            <charset val="128"/>
          </rPr>
          <t>自動で判定
 ×がなく、○があれば○、
 ひとつでも×があれば×</t>
        </r>
      </text>
    </comment>
    <comment ref="CL702" authorId="0" shapeId="0" xr:uid="{46B49D8C-C29D-4BCD-B3E1-09CEB6195F90}">
      <text>
        <r>
          <rPr>
            <b/>
            <sz val="9"/>
            <color indexed="81"/>
            <rFont val="MS P ゴシック"/>
            <family val="3"/>
            <charset val="128"/>
          </rPr>
          <t>自動で判定
 ×がなく、○があれば○、
 ひとつでも×があれば×</t>
        </r>
      </text>
    </comment>
    <comment ref="BC779" authorId="0" shapeId="0" xr:uid="{2769F2D5-0D11-46F1-9E72-12250077EBBC}">
      <text>
        <r>
          <rPr>
            <b/>
            <sz val="9"/>
            <color indexed="81"/>
            <rFont val="MS P ゴシック"/>
            <family val="3"/>
            <charset val="128"/>
          </rPr>
          <t>自動で判定
 ×がなく、○があれば○
 ひとつでも×があれば×</t>
        </r>
      </text>
    </comment>
    <comment ref="BH779" authorId="0" shapeId="0" xr:uid="{8D251895-98DB-49BB-944B-8F7FE2C0AD98}">
      <text>
        <r>
          <rPr>
            <b/>
            <sz val="9"/>
            <color indexed="81"/>
            <rFont val="MS P ゴシック"/>
            <family val="3"/>
            <charset val="128"/>
          </rPr>
          <t>自動で判定
 ×がなく、○があれば○
 ひとつでも×があれば×</t>
        </r>
      </text>
    </comment>
    <comment ref="BM779" authorId="0" shapeId="0" xr:uid="{F9A90EF1-FC62-4A05-9233-BE95189BF89B}">
      <text>
        <r>
          <rPr>
            <b/>
            <sz val="9"/>
            <color indexed="81"/>
            <rFont val="MS P ゴシック"/>
            <family val="3"/>
            <charset val="128"/>
          </rPr>
          <t>自動で判定
 ×がなく、○があれば○
 ひとつでも×があれば×</t>
        </r>
      </text>
    </comment>
    <comment ref="BR779" authorId="0" shapeId="0" xr:uid="{0269B6AF-5313-47A4-983A-3DA3564D7637}">
      <text>
        <r>
          <rPr>
            <b/>
            <sz val="9"/>
            <color indexed="81"/>
            <rFont val="MS P ゴシック"/>
            <family val="3"/>
            <charset val="128"/>
          </rPr>
          <t>自動で判定
 ×がなく、○があれば○
 ひとつでも×があれば×</t>
        </r>
      </text>
    </comment>
    <comment ref="BW779" authorId="0" shapeId="0" xr:uid="{5E61047C-7523-429D-ABC9-8435B8022A75}">
      <text>
        <r>
          <rPr>
            <b/>
            <sz val="9"/>
            <color indexed="81"/>
            <rFont val="MS P ゴシック"/>
            <family val="3"/>
            <charset val="128"/>
          </rPr>
          <t>自動で判定
 ×がなく、○があれば○
 ひとつでも×があれば×</t>
        </r>
      </text>
    </comment>
    <comment ref="CB779" authorId="0" shapeId="0" xr:uid="{6FFC7798-9F46-4C19-8C6E-B58595459A61}">
      <text>
        <r>
          <rPr>
            <b/>
            <sz val="9"/>
            <color indexed="81"/>
            <rFont val="MS P ゴシック"/>
            <family val="3"/>
            <charset val="128"/>
          </rPr>
          <t>自動で判定
 ×がなく、○があれば○
 ひとつでも×があれば×</t>
        </r>
      </text>
    </comment>
    <comment ref="BC780" authorId="0" shapeId="0" xr:uid="{61CE94B7-8F45-45AE-A8A8-B4291EFD421A}">
      <text>
        <r>
          <rPr>
            <b/>
            <sz val="9"/>
            <color indexed="81"/>
            <rFont val="MS P ゴシック"/>
            <family val="3"/>
            <charset val="128"/>
          </rPr>
          <t>自動で判定
 ×がなく、○があれば○
 ひとつでも×があれば×</t>
        </r>
      </text>
    </comment>
    <comment ref="CG780" authorId="0" shapeId="0" xr:uid="{2B8A097F-81B2-4D2D-A175-BBD7E75FB9DB}">
      <text>
        <r>
          <rPr>
            <b/>
            <sz val="9"/>
            <color indexed="81"/>
            <rFont val="MS P ゴシック"/>
            <family val="3"/>
            <charset val="128"/>
          </rPr>
          <t>自動で判定
 ×がなく、○があれば○、
 ひとつでも×があれば×</t>
        </r>
      </text>
    </comment>
    <comment ref="CL780" authorId="0" shapeId="0" xr:uid="{BB899056-0C31-4BAC-BDEA-287D65214AC2}">
      <text>
        <r>
          <rPr>
            <b/>
            <sz val="9"/>
            <color indexed="81"/>
            <rFont val="MS P ゴシック"/>
            <family val="3"/>
            <charset val="128"/>
          </rPr>
          <t>自動で判定
 ×がなく、○があれば○、
 ひとつでも×があれば×</t>
        </r>
      </text>
    </comment>
    <comment ref="BC857" authorId="0" shapeId="0" xr:uid="{BAE5B7E0-15E9-4108-99E1-2AF0B64528DA}">
      <text>
        <r>
          <rPr>
            <b/>
            <sz val="9"/>
            <color indexed="81"/>
            <rFont val="MS P ゴシック"/>
            <family val="3"/>
            <charset val="128"/>
          </rPr>
          <t>自動で判定
 ×がなく、○があれば○
 ひとつでも×があれば×</t>
        </r>
      </text>
    </comment>
    <comment ref="BH857" authorId="0" shapeId="0" xr:uid="{DC90A4A7-FB73-4509-AAE8-4E5E254E940F}">
      <text>
        <r>
          <rPr>
            <b/>
            <sz val="9"/>
            <color indexed="81"/>
            <rFont val="MS P ゴシック"/>
            <family val="3"/>
            <charset val="128"/>
          </rPr>
          <t>自動で判定
 ×がなく、○があれば○
 ひとつでも×があれば×</t>
        </r>
      </text>
    </comment>
    <comment ref="BM857" authorId="0" shapeId="0" xr:uid="{B1C37293-69E4-4B15-AF36-EDD4FC2D4093}">
      <text>
        <r>
          <rPr>
            <b/>
            <sz val="9"/>
            <color indexed="81"/>
            <rFont val="MS P ゴシック"/>
            <family val="3"/>
            <charset val="128"/>
          </rPr>
          <t>自動で判定
 ×がなく、○があれば○
 ひとつでも×があれば×</t>
        </r>
      </text>
    </comment>
    <comment ref="BR857" authorId="0" shapeId="0" xr:uid="{A5C5BA5D-330A-44F1-9124-8F7CB2CAD2C9}">
      <text>
        <r>
          <rPr>
            <b/>
            <sz val="9"/>
            <color indexed="81"/>
            <rFont val="MS P ゴシック"/>
            <family val="3"/>
            <charset val="128"/>
          </rPr>
          <t>自動で判定
 ×がなく、○があれば○
 ひとつでも×があれば×</t>
        </r>
      </text>
    </comment>
    <comment ref="BW857" authorId="0" shapeId="0" xr:uid="{E8412D17-F665-49F7-A619-465E7C8C65ED}">
      <text>
        <r>
          <rPr>
            <b/>
            <sz val="9"/>
            <color indexed="81"/>
            <rFont val="MS P ゴシック"/>
            <family val="3"/>
            <charset val="128"/>
          </rPr>
          <t>自動で判定
 ×がなく、○があれば○
 ひとつでも×があれば×</t>
        </r>
      </text>
    </comment>
    <comment ref="CB857" authorId="0" shapeId="0" xr:uid="{03321FF9-CB0A-44F0-B138-63B463AAAEB8}">
      <text>
        <r>
          <rPr>
            <b/>
            <sz val="9"/>
            <color indexed="81"/>
            <rFont val="MS P ゴシック"/>
            <family val="3"/>
            <charset val="128"/>
          </rPr>
          <t>自動で判定
 ×がなく、○があれば○
 ひとつでも×があれば×</t>
        </r>
      </text>
    </comment>
    <comment ref="BC858" authorId="0" shapeId="0" xr:uid="{91EF6EEE-5D02-4404-8FE0-4ACD065FDBD6}">
      <text>
        <r>
          <rPr>
            <b/>
            <sz val="9"/>
            <color indexed="81"/>
            <rFont val="MS P ゴシック"/>
            <family val="3"/>
            <charset val="128"/>
          </rPr>
          <t>自動で判定
 ×がなく、○があれば○
 ひとつでも×があれば×</t>
        </r>
      </text>
    </comment>
    <comment ref="CG858" authorId="0" shapeId="0" xr:uid="{CB291E7C-834E-4DBB-8E49-FAC54EB2A66F}">
      <text>
        <r>
          <rPr>
            <b/>
            <sz val="9"/>
            <color indexed="81"/>
            <rFont val="MS P ゴシック"/>
            <family val="3"/>
            <charset val="128"/>
          </rPr>
          <t>自動で判定
 ×がなく、○があれば○、
 ひとつでも×があれば×</t>
        </r>
      </text>
    </comment>
    <comment ref="CL858" authorId="0" shapeId="0" xr:uid="{88E78D7E-E82F-46A2-B5E0-F23829353793}">
      <text>
        <r>
          <rPr>
            <b/>
            <sz val="9"/>
            <color indexed="81"/>
            <rFont val="MS P ゴシック"/>
            <family val="3"/>
            <charset val="128"/>
          </rPr>
          <t>自動で判定
 ×がなく、○があれば○、
 ひとつでも×があれば×</t>
        </r>
      </text>
    </comment>
    <comment ref="BC935" authorId="0" shapeId="0" xr:uid="{FE4DB60A-1979-403E-9A08-FAB21FB7FA9E}">
      <text>
        <r>
          <rPr>
            <b/>
            <sz val="9"/>
            <color indexed="81"/>
            <rFont val="MS P ゴシック"/>
            <family val="3"/>
            <charset val="128"/>
          </rPr>
          <t>自動で判定
 ×がなく、○があれば○
 ひとつでも×があれば×</t>
        </r>
      </text>
    </comment>
    <comment ref="BH935" authorId="0" shapeId="0" xr:uid="{A870BAE6-1A0A-430C-A237-E8BFCE4696C8}">
      <text>
        <r>
          <rPr>
            <b/>
            <sz val="9"/>
            <color indexed="81"/>
            <rFont val="MS P ゴシック"/>
            <family val="3"/>
            <charset val="128"/>
          </rPr>
          <t>自動で判定
 ×がなく、○があれば○
 ひとつでも×があれば×</t>
        </r>
      </text>
    </comment>
    <comment ref="BM935" authorId="0" shapeId="0" xr:uid="{7A378CF4-AA9F-4A07-8378-66A30147A539}">
      <text>
        <r>
          <rPr>
            <b/>
            <sz val="9"/>
            <color indexed="81"/>
            <rFont val="MS P ゴシック"/>
            <family val="3"/>
            <charset val="128"/>
          </rPr>
          <t>自動で判定
 ×がなく、○があれば○
 ひとつでも×があれば×</t>
        </r>
      </text>
    </comment>
    <comment ref="BR935" authorId="0" shapeId="0" xr:uid="{152B5089-2536-4DED-944D-0C6B1086E2E2}">
      <text>
        <r>
          <rPr>
            <b/>
            <sz val="9"/>
            <color indexed="81"/>
            <rFont val="MS P ゴシック"/>
            <family val="3"/>
            <charset val="128"/>
          </rPr>
          <t>自動で判定
 ×がなく、○があれば○
 ひとつでも×があれば×</t>
        </r>
      </text>
    </comment>
    <comment ref="BW935" authorId="0" shapeId="0" xr:uid="{5C7FA9CB-7088-4F6C-9B8E-C5BF387CE32E}">
      <text>
        <r>
          <rPr>
            <b/>
            <sz val="9"/>
            <color indexed="81"/>
            <rFont val="MS P ゴシック"/>
            <family val="3"/>
            <charset val="128"/>
          </rPr>
          <t>自動で判定
 ×がなく、○があれば○
 ひとつでも×があれば×</t>
        </r>
      </text>
    </comment>
    <comment ref="CB935" authorId="0" shapeId="0" xr:uid="{09F26196-2D5B-4BEA-BF04-4F508238BE44}">
      <text>
        <r>
          <rPr>
            <b/>
            <sz val="9"/>
            <color indexed="81"/>
            <rFont val="MS P ゴシック"/>
            <family val="3"/>
            <charset val="128"/>
          </rPr>
          <t>自動で判定
 ×がなく、○があれば○
 ひとつでも×があれば×</t>
        </r>
      </text>
    </comment>
    <comment ref="BC936" authorId="0" shapeId="0" xr:uid="{AF6FA9B5-9F7D-410A-A91C-37D40521EEBC}">
      <text>
        <r>
          <rPr>
            <b/>
            <sz val="9"/>
            <color indexed="81"/>
            <rFont val="MS P ゴシック"/>
            <family val="3"/>
            <charset val="128"/>
          </rPr>
          <t>自動で判定
 ×がなく、○があれば○
 ひとつでも×があれば×</t>
        </r>
      </text>
    </comment>
    <comment ref="CG936" authorId="0" shapeId="0" xr:uid="{B9487B45-4885-4F33-8CA5-227BC658C530}">
      <text>
        <r>
          <rPr>
            <b/>
            <sz val="9"/>
            <color indexed="81"/>
            <rFont val="MS P ゴシック"/>
            <family val="3"/>
            <charset val="128"/>
          </rPr>
          <t>自動で判定
 ×がなく、○があれば○、
 ひとつでも×があれば×</t>
        </r>
      </text>
    </comment>
    <comment ref="CL936" authorId="0" shapeId="0" xr:uid="{53241CF7-F2D0-4E2E-B6DB-E56954061555}">
      <text>
        <r>
          <rPr>
            <b/>
            <sz val="9"/>
            <color indexed="81"/>
            <rFont val="MS P ゴシック"/>
            <family val="3"/>
            <charset val="128"/>
          </rPr>
          <t>自動で判定
 ×がなく、○があれば○、
 ひとつでも×があれば×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E3" authorId="0" shapeId="0" xr:uid="{83E2D61C-FE20-43FD-B379-EF2D655D57BA}">
      <text>
        <r>
          <rPr>
            <b/>
            <sz val="9"/>
            <color indexed="81"/>
            <rFont val="ＭＳ ゴシック"/>
            <family val="3"/>
            <charset val="128"/>
          </rPr>
          <t>「YYYY/MM/DD」形式で入力する。
 入力例：2025/08/01
 表示は「令和7年8月1日」となる。</t>
        </r>
      </text>
    </comment>
    <comment ref="O7" authorId="0" shapeId="0" xr:uid="{BE390D45-1E09-495E-B0C3-95F6465E617D}">
      <text>
        <r>
          <rPr>
            <b/>
            <sz val="9"/>
            <color indexed="81"/>
            <rFont val="MS P ゴシック"/>
            <family val="3"/>
            <charset val="128"/>
          </rPr>
          <t>基本情報より自動的に表示</t>
        </r>
      </text>
    </comment>
    <comment ref="O8" authorId="0" shapeId="0" xr:uid="{EE953624-2BBD-4E89-9721-9133A81819E2}">
      <text>
        <r>
          <rPr>
            <b/>
            <sz val="9"/>
            <color indexed="81"/>
            <rFont val="MS P ゴシック"/>
            <family val="3"/>
            <charset val="128"/>
          </rPr>
          <t>基本情報より自動的に表示</t>
        </r>
      </text>
    </comment>
    <comment ref="O9" authorId="0" shapeId="0" xr:uid="{729CF7D8-83D5-4263-9327-8702A3A7FFED}">
      <text>
        <r>
          <rPr>
            <b/>
            <sz val="9"/>
            <color indexed="81"/>
            <rFont val="MS P ゴシック"/>
            <family val="3"/>
            <charset val="128"/>
          </rPr>
          <t>基本情報より自動的に表示</t>
        </r>
      </text>
    </comment>
    <comment ref="O10" authorId="0" shapeId="0" xr:uid="{8E6CD9A9-698C-4C56-BBA8-8C4797CA02B6}">
      <text>
        <r>
          <rPr>
            <b/>
            <sz val="9"/>
            <color indexed="81"/>
            <rFont val="MS P ゴシック"/>
            <family val="3"/>
            <charset val="128"/>
          </rPr>
          <t>基本情報より自動的に表示</t>
        </r>
      </text>
    </comment>
    <comment ref="O11" authorId="0" shapeId="0" xr:uid="{8D5CC479-4F75-40DA-9906-2FBA5240EBED}">
      <text>
        <r>
          <rPr>
            <b/>
            <sz val="9"/>
            <color indexed="81"/>
            <rFont val="MS P ゴシック"/>
            <family val="3"/>
            <charset val="128"/>
          </rPr>
          <t>基本情報より自動的に表示</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4" authorId="0" shapeId="0" xr:uid="{6F440F81-A943-4D29-BFC9-E18114C6CE8B}">
      <text>
        <r>
          <rPr>
            <b/>
            <sz val="9"/>
            <color indexed="81"/>
            <rFont val="MS P ゴシック"/>
            <family val="3"/>
            <charset val="128"/>
          </rPr>
          <t>基本情報により自動的に表示</t>
        </r>
      </text>
    </comment>
    <comment ref="AW4" authorId="0" shapeId="0" xr:uid="{E2BF71C6-E74F-45F1-8A1C-C643DE700BC9}">
      <text>
        <r>
          <rPr>
            <b/>
            <sz val="9"/>
            <color indexed="81"/>
            <rFont val="MS P ゴシック"/>
            <family val="3"/>
            <charset val="128"/>
          </rPr>
          <t>基本情報により自動的に表示</t>
        </r>
      </text>
    </comment>
    <comment ref="D5" authorId="0" shapeId="0" xr:uid="{F446EF27-6A48-464C-805E-DD1AF216B3DD}">
      <text>
        <r>
          <rPr>
            <b/>
            <sz val="9"/>
            <color indexed="81"/>
            <rFont val="MS P ゴシック"/>
            <family val="3"/>
            <charset val="128"/>
          </rPr>
          <t>基本情報により自動的に表示</t>
        </r>
      </text>
    </comment>
    <comment ref="AG5" authorId="0" shapeId="0" xr:uid="{333A0321-9A77-4D13-B008-4B52B8C9C289}">
      <text>
        <r>
          <rPr>
            <b/>
            <sz val="9"/>
            <color indexed="81"/>
            <rFont val="MS P ゴシック"/>
            <family val="3"/>
            <charset val="128"/>
          </rPr>
          <t>基本情報により自動的に表示</t>
        </r>
      </text>
    </comment>
    <comment ref="AW5" authorId="0" shapeId="0" xr:uid="{603CEF78-3AA6-49FD-99A2-605F51888741}">
      <text>
        <r>
          <rPr>
            <b/>
            <sz val="9"/>
            <color indexed="81"/>
            <rFont val="MS P ゴシック"/>
            <family val="3"/>
            <charset val="128"/>
          </rPr>
          <t>基本情報により自動的に表示</t>
        </r>
      </text>
    </comment>
    <comment ref="CF5" authorId="0" shapeId="0" xr:uid="{3FC87BCF-FFD8-42EB-895D-8989699F3620}">
      <text>
        <r>
          <rPr>
            <b/>
            <sz val="9"/>
            <color indexed="81"/>
            <rFont val="MS P ゴシック"/>
            <family val="3"/>
            <charset val="128"/>
          </rPr>
          <t>基本情報により自動的に表示</t>
        </r>
      </text>
    </comment>
    <comment ref="D6" authorId="0" shapeId="0" xr:uid="{842F9E25-A952-42B1-9521-51FF38EFE3D3}">
      <text>
        <r>
          <rPr>
            <b/>
            <sz val="9"/>
            <color indexed="81"/>
            <rFont val="MS P ゴシック"/>
            <family val="3"/>
            <charset val="128"/>
          </rPr>
          <t>基本情報により自動的に表示</t>
        </r>
      </text>
    </comment>
    <comment ref="AG6" authorId="0" shapeId="0" xr:uid="{79837414-E52F-4787-AF62-5F894F43F124}">
      <text>
        <r>
          <rPr>
            <b/>
            <sz val="9"/>
            <color indexed="81"/>
            <rFont val="MS P ゴシック"/>
            <family val="3"/>
            <charset val="128"/>
          </rPr>
          <t>基本情報により自動的に表示</t>
        </r>
      </text>
    </comment>
    <comment ref="AW6" authorId="0" shapeId="0" xr:uid="{C1C83825-D6B6-4C0A-AB36-39B10E6A6E39}">
      <text>
        <r>
          <rPr>
            <b/>
            <sz val="9"/>
            <color indexed="81"/>
            <rFont val="MS P ゴシック"/>
            <family val="3"/>
            <charset val="128"/>
          </rPr>
          <t>基本情報により自動的に表示</t>
        </r>
      </text>
    </comment>
    <comment ref="CF6" authorId="0" shapeId="0" xr:uid="{8CF2B0EC-5497-4980-BB0C-B68A514AF09B}">
      <text>
        <r>
          <rPr>
            <b/>
            <sz val="9"/>
            <color indexed="81"/>
            <rFont val="MS P ゴシック"/>
            <family val="3"/>
            <charset val="128"/>
          </rPr>
          <t>基本情報により自動的に表示</t>
        </r>
      </text>
    </comment>
    <comment ref="BC31" authorId="0" shapeId="0" xr:uid="{2A1C2949-4861-4C1B-BB4F-45397E1E045A}">
      <text>
        <r>
          <rPr>
            <b/>
            <sz val="9"/>
            <color indexed="81"/>
            <rFont val="MS P ゴシック"/>
            <family val="3"/>
            <charset val="128"/>
          </rPr>
          <t>自動で判定
 ×がなく、○があれば○
 ひとつでも×があれば×</t>
        </r>
      </text>
    </comment>
    <comment ref="BH31" authorId="0" shapeId="0" xr:uid="{798AEC3E-E438-4C04-A95E-13E7F4C7D76C}">
      <text>
        <r>
          <rPr>
            <b/>
            <sz val="9"/>
            <color indexed="81"/>
            <rFont val="MS P ゴシック"/>
            <family val="3"/>
            <charset val="128"/>
          </rPr>
          <t>自動で判定
 ×がなく、○があれば○
 ひとつでも×があれば×</t>
        </r>
      </text>
    </comment>
    <comment ref="BM31" authorId="0" shapeId="0" xr:uid="{6C9F3F0B-B8A5-4F2D-AE75-1AF728620B5A}">
      <text>
        <r>
          <rPr>
            <b/>
            <sz val="9"/>
            <color indexed="81"/>
            <rFont val="MS P ゴシック"/>
            <family val="3"/>
            <charset val="128"/>
          </rPr>
          <t>自動で判定
 ×がなく、○があれば○
 ひとつでも×があれば×</t>
        </r>
      </text>
    </comment>
    <comment ref="BR31" authorId="0" shapeId="0" xr:uid="{F0D28F68-8B47-45BE-9CFA-370A7F14F8F8}">
      <text>
        <r>
          <rPr>
            <b/>
            <sz val="9"/>
            <color indexed="81"/>
            <rFont val="MS P ゴシック"/>
            <family val="3"/>
            <charset val="128"/>
          </rPr>
          <t>自動で判定
 ×がなく、○があれば○
 ひとつでも×があれば×</t>
        </r>
      </text>
    </comment>
    <comment ref="BW31" authorId="0" shapeId="0" xr:uid="{20AFAA69-A9F6-4369-B905-67E472730B12}">
      <text>
        <r>
          <rPr>
            <b/>
            <sz val="9"/>
            <color indexed="81"/>
            <rFont val="MS P ゴシック"/>
            <family val="3"/>
            <charset val="128"/>
          </rPr>
          <t>自動で判定
 ×がなく、○があれば○
 ひとつでも×があれば×</t>
        </r>
      </text>
    </comment>
    <comment ref="CB31" authorId="0" shapeId="0" xr:uid="{80EE5DED-B888-47D5-9232-B2B03563F0D0}">
      <text>
        <r>
          <rPr>
            <b/>
            <sz val="9"/>
            <color indexed="81"/>
            <rFont val="MS P ゴシック"/>
            <family val="3"/>
            <charset val="128"/>
          </rPr>
          <t>自動で判定
 ×がなく、○があれば○
 ひとつでも×があれば×</t>
        </r>
      </text>
    </comment>
    <comment ref="BC32" authorId="0" shapeId="0" xr:uid="{6EEDBF9A-9E49-46C2-9C67-6EF17B802886}">
      <text>
        <r>
          <rPr>
            <b/>
            <sz val="9"/>
            <color indexed="81"/>
            <rFont val="MS P ゴシック"/>
            <family val="3"/>
            <charset val="128"/>
          </rPr>
          <t>自動で判定
 ×がなく、○があれば○
 ひとつでも×があれば×</t>
        </r>
      </text>
    </comment>
    <comment ref="CG32" authorId="0" shapeId="0" xr:uid="{CEDE4613-9988-4AC7-A814-D7786E11AA93}">
      <text>
        <r>
          <rPr>
            <b/>
            <sz val="9"/>
            <color indexed="81"/>
            <rFont val="MS P ゴシック"/>
            <family val="3"/>
            <charset val="128"/>
          </rPr>
          <t>自動で判定
 ×がなく、○があれば○、
 ひとつでも×があれば×</t>
        </r>
      </text>
    </comment>
    <comment ref="CL32" authorId="0" shapeId="0" xr:uid="{ABF1692A-A38B-4425-B095-DED278F7A7D3}">
      <text>
        <r>
          <rPr>
            <b/>
            <sz val="9"/>
            <color indexed="81"/>
            <rFont val="MS P ゴシック"/>
            <family val="3"/>
            <charset val="128"/>
          </rPr>
          <t>自動で判定
 ×がなく、○があれば○、
 ひとつでも×があれば×</t>
        </r>
      </text>
    </comment>
    <comment ref="BC63" authorId="0" shapeId="0" xr:uid="{B03D2262-805F-47E7-AB5C-968F4DB67F7E}">
      <text>
        <r>
          <rPr>
            <b/>
            <sz val="9"/>
            <color indexed="81"/>
            <rFont val="MS P ゴシック"/>
            <family val="3"/>
            <charset val="128"/>
          </rPr>
          <t>自動で判定
 ×がなく、○があれば○
 ひとつでも×があれば×</t>
        </r>
      </text>
    </comment>
    <comment ref="BH63" authorId="0" shapeId="0" xr:uid="{A3D20C5A-8E8D-4BB0-A89D-756E98C45074}">
      <text>
        <r>
          <rPr>
            <b/>
            <sz val="9"/>
            <color indexed="81"/>
            <rFont val="MS P ゴシック"/>
            <family val="3"/>
            <charset val="128"/>
          </rPr>
          <t>自動で判定
 ×がなく、○があれば○
 ひとつでも×があれば×</t>
        </r>
      </text>
    </comment>
    <comment ref="BM63" authorId="0" shapeId="0" xr:uid="{2B9CF1C0-2C3A-4EB4-9261-99DEFFA22D3B}">
      <text>
        <r>
          <rPr>
            <b/>
            <sz val="9"/>
            <color indexed="81"/>
            <rFont val="MS P ゴシック"/>
            <family val="3"/>
            <charset val="128"/>
          </rPr>
          <t>自動で判定
 ×がなく、○があれば○
 ひとつでも×があれば×</t>
        </r>
      </text>
    </comment>
    <comment ref="BR63" authorId="0" shapeId="0" xr:uid="{5D6FA283-FD69-4464-AE64-8244AE012363}">
      <text>
        <r>
          <rPr>
            <b/>
            <sz val="9"/>
            <color indexed="81"/>
            <rFont val="MS P ゴシック"/>
            <family val="3"/>
            <charset val="128"/>
          </rPr>
          <t>自動で判定
 ×がなく、○があれば○
 ひとつでも×があれば×</t>
        </r>
      </text>
    </comment>
    <comment ref="BW63" authorId="0" shapeId="0" xr:uid="{30DDD153-1F57-4E40-873F-5CE2AE1B8AB3}">
      <text>
        <r>
          <rPr>
            <b/>
            <sz val="9"/>
            <color indexed="81"/>
            <rFont val="MS P ゴシック"/>
            <family val="3"/>
            <charset val="128"/>
          </rPr>
          <t>自動で判定
 ×がなく、○があれば○
 ひとつでも×があれば×</t>
        </r>
      </text>
    </comment>
    <comment ref="CB63" authorId="0" shapeId="0" xr:uid="{46F4A711-DE57-4EFD-8829-DA6DC24C5938}">
      <text>
        <r>
          <rPr>
            <b/>
            <sz val="9"/>
            <color indexed="81"/>
            <rFont val="MS P ゴシック"/>
            <family val="3"/>
            <charset val="128"/>
          </rPr>
          <t>自動で判定
 ×がなく、○があれば○
 ひとつでも×があれば×</t>
        </r>
      </text>
    </comment>
    <comment ref="BC64" authorId="0" shapeId="0" xr:uid="{710F28D0-32C1-4139-9F71-89980D78B09A}">
      <text>
        <r>
          <rPr>
            <b/>
            <sz val="9"/>
            <color indexed="81"/>
            <rFont val="MS P ゴシック"/>
            <family val="3"/>
            <charset val="128"/>
          </rPr>
          <t>自動で判定
 ×がなく、○があれば○
 ひとつでも×があれば×</t>
        </r>
      </text>
    </comment>
    <comment ref="CG64" authorId="0" shapeId="0" xr:uid="{CCC4F14F-EEAC-4539-A401-A7210CB2C1D1}">
      <text>
        <r>
          <rPr>
            <b/>
            <sz val="9"/>
            <color indexed="81"/>
            <rFont val="MS P ゴシック"/>
            <family val="3"/>
            <charset val="128"/>
          </rPr>
          <t>自動で判定
 ×がなく、○があれば○、
 ひとつでも×があれば×</t>
        </r>
      </text>
    </comment>
    <comment ref="CL64" authorId="0" shapeId="0" xr:uid="{085CF882-3E4A-46F6-927D-B1FE71364E11}">
      <text>
        <r>
          <rPr>
            <b/>
            <sz val="9"/>
            <color indexed="81"/>
            <rFont val="MS P ゴシック"/>
            <family val="3"/>
            <charset val="128"/>
          </rPr>
          <t>自動で判定
 ×がなく、○があれば○、
 ひとつでも×があれば×</t>
        </r>
      </text>
    </comment>
    <comment ref="BC95" authorId="0" shapeId="0" xr:uid="{6100A4D6-4575-4CB2-A8B5-C87C543205F5}">
      <text>
        <r>
          <rPr>
            <b/>
            <sz val="9"/>
            <color indexed="81"/>
            <rFont val="MS P ゴシック"/>
            <family val="3"/>
            <charset val="128"/>
          </rPr>
          <t>自動で判定
 ×がなく、○があれば○
 ひとつでも×があれば×</t>
        </r>
      </text>
    </comment>
    <comment ref="BH95" authorId="0" shapeId="0" xr:uid="{6D57442E-71B2-4EE3-AC6F-2AAED14D860C}">
      <text>
        <r>
          <rPr>
            <b/>
            <sz val="9"/>
            <color indexed="81"/>
            <rFont val="MS P ゴシック"/>
            <family val="3"/>
            <charset val="128"/>
          </rPr>
          <t>自動で判定
 ×がなく、○があれば○
 ひとつでも×があれば×</t>
        </r>
      </text>
    </comment>
    <comment ref="BM95" authorId="0" shapeId="0" xr:uid="{359AEE1E-3884-4381-A598-1205C53B2511}">
      <text>
        <r>
          <rPr>
            <b/>
            <sz val="9"/>
            <color indexed="81"/>
            <rFont val="MS P ゴシック"/>
            <family val="3"/>
            <charset val="128"/>
          </rPr>
          <t>自動で判定
 ×がなく、○があれば○
 ひとつでも×があれば×</t>
        </r>
      </text>
    </comment>
    <comment ref="BR95" authorId="0" shapeId="0" xr:uid="{FF57293F-4D5D-45FB-9BBA-A8E0E1DAC770}">
      <text>
        <r>
          <rPr>
            <b/>
            <sz val="9"/>
            <color indexed="81"/>
            <rFont val="MS P ゴシック"/>
            <family val="3"/>
            <charset val="128"/>
          </rPr>
          <t>自動で判定
 ×がなく、○があれば○
 ひとつでも×があれば×</t>
        </r>
      </text>
    </comment>
    <comment ref="BW95" authorId="0" shapeId="0" xr:uid="{D3505430-4CD8-42F4-BD00-EB0A41F936FD}">
      <text>
        <r>
          <rPr>
            <b/>
            <sz val="9"/>
            <color indexed="81"/>
            <rFont val="MS P ゴシック"/>
            <family val="3"/>
            <charset val="128"/>
          </rPr>
          <t>自動で判定
 ×がなく、○があれば○
 ひとつでも×があれば×</t>
        </r>
      </text>
    </comment>
    <comment ref="CB95" authorId="0" shapeId="0" xr:uid="{2830D610-712C-429B-82FA-C7C081B09294}">
      <text>
        <r>
          <rPr>
            <b/>
            <sz val="9"/>
            <color indexed="81"/>
            <rFont val="MS P ゴシック"/>
            <family val="3"/>
            <charset val="128"/>
          </rPr>
          <t>自動で判定
 ×がなく、○があれば○
 ひとつでも×があれば×</t>
        </r>
      </text>
    </comment>
    <comment ref="BC96" authorId="0" shapeId="0" xr:uid="{F9A6F69A-32B1-410E-81F0-C89E86DE1C1D}">
      <text>
        <r>
          <rPr>
            <b/>
            <sz val="9"/>
            <color indexed="81"/>
            <rFont val="MS P ゴシック"/>
            <family val="3"/>
            <charset val="128"/>
          </rPr>
          <t>自動で判定
 ×がなく、○があれば○
 ひとつでも×があれば×</t>
        </r>
      </text>
    </comment>
    <comment ref="CG96" authorId="0" shapeId="0" xr:uid="{E7BC7729-C3F3-4130-A1CF-1113F044BBB2}">
      <text>
        <r>
          <rPr>
            <b/>
            <sz val="9"/>
            <color indexed="81"/>
            <rFont val="MS P ゴシック"/>
            <family val="3"/>
            <charset val="128"/>
          </rPr>
          <t>自動で判定
 ×がなく、○があれば○、
 ひとつでも×があれば×</t>
        </r>
      </text>
    </comment>
    <comment ref="CL96" authorId="0" shapeId="0" xr:uid="{3D0BCC8A-2C3D-44D5-A3AD-5DA5A94AC72B}">
      <text>
        <r>
          <rPr>
            <b/>
            <sz val="9"/>
            <color indexed="81"/>
            <rFont val="MS P ゴシック"/>
            <family val="3"/>
            <charset val="128"/>
          </rPr>
          <t>自動で判定
 ×がなく、○があれば○、
 ひとつでも×があれば×</t>
        </r>
      </text>
    </comment>
    <comment ref="BC127" authorId="0" shapeId="0" xr:uid="{07AB7CDA-A4F1-4F9C-9FB7-C5FFF7681627}">
      <text>
        <r>
          <rPr>
            <b/>
            <sz val="9"/>
            <color indexed="81"/>
            <rFont val="MS P ゴシック"/>
            <family val="3"/>
            <charset val="128"/>
          </rPr>
          <t>自動で判定
 ×がなく、○があれば○
 ひとつでも×があれば×</t>
        </r>
      </text>
    </comment>
    <comment ref="BH127" authorId="0" shapeId="0" xr:uid="{C51B477E-E007-4596-B1C4-2460E8964168}">
      <text>
        <r>
          <rPr>
            <b/>
            <sz val="9"/>
            <color indexed="81"/>
            <rFont val="MS P ゴシック"/>
            <family val="3"/>
            <charset val="128"/>
          </rPr>
          <t>自動で判定
 ×がなく、○があれば○
 ひとつでも×があれば×</t>
        </r>
      </text>
    </comment>
    <comment ref="BM127" authorId="0" shapeId="0" xr:uid="{013DA1CC-8203-4461-9258-7194DB7746C7}">
      <text>
        <r>
          <rPr>
            <b/>
            <sz val="9"/>
            <color indexed="81"/>
            <rFont val="MS P ゴシック"/>
            <family val="3"/>
            <charset val="128"/>
          </rPr>
          <t>自動で判定
 ×がなく、○があれば○
 ひとつでも×があれば×</t>
        </r>
      </text>
    </comment>
    <comment ref="BR127" authorId="0" shapeId="0" xr:uid="{F0D29E48-6FC0-48C1-882F-5EB0A0BC84CF}">
      <text>
        <r>
          <rPr>
            <b/>
            <sz val="9"/>
            <color indexed="81"/>
            <rFont val="MS P ゴシック"/>
            <family val="3"/>
            <charset val="128"/>
          </rPr>
          <t>自動で判定
 ×がなく、○があれば○
 ひとつでも×があれば×</t>
        </r>
      </text>
    </comment>
    <comment ref="BW127" authorId="0" shapeId="0" xr:uid="{FC49CA94-6754-4523-9CA3-17702CC97091}">
      <text>
        <r>
          <rPr>
            <b/>
            <sz val="9"/>
            <color indexed="81"/>
            <rFont val="MS P ゴシック"/>
            <family val="3"/>
            <charset val="128"/>
          </rPr>
          <t>自動で判定
 ×がなく、○があれば○
 ひとつでも×があれば×</t>
        </r>
      </text>
    </comment>
    <comment ref="CB127" authorId="0" shapeId="0" xr:uid="{96B7F560-17F3-46EE-BE38-88579F061DF4}">
      <text>
        <r>
          <rPr>
            <b/>
            <sz val="9"/>
            <color indexed="81"/>
            <rFont val="MS P ゴシック"/>
            <family val="3"/>
            <charset val="128"/>
          </rPr>
          <t>自動で判定
 ×がなく、○があれば○
 ひとつでも×があれば×</t>
        </r>
      </text>
    </comment>
    <comment ref="BC128" authorId="0" shapeId="0" xr:uid="{37F0E0BB-33E1-4A56-88C5-73D58E4ACD2F}">
      <text>
        <r>
          <rPr>
            <b/>
            <sz val="9"/>
            <color indexed="81"/>
            <rFont val="MS P ゴシック"/>
            <family val="3"/>
            <charset val="128"/>
          </rPr>
          <t>自動で判定
 ×がなく、○があれば○
 ひとつでも×があれば×</t>
        </r>
      </text>
    </comment>
    <comment ref="CG128" authorId="0" shapeId="0" xr:uid="{BA2A082B-86B7-4AB3-A818-9194ABE4A00A}">
      <text>
        <r>
          <rPr>
            <b/>
            <sz val="9"/>
            <color indexed="81"/>
            <rFont val="MS P ゴシック"/>
            <family val="3"/>
            <charset val="128"/>
          </rPr>
          <t>自動で判定
 ×がなく、○があれば○、
 ひとつでも×があれば×</t>
        </r>
      </text>
    </comment>
    <comment ref="CL128" authorId="0" shapeId="0" xr:uid="{AB4DAB1B-A5A3-4345-8598-5BB17A336AD0}">
      <text>
        <r>
          <rPr>
            <b/>
            <sz val="9"/>
            <color indexed="81"/>
            <rFont val="MS P ゴシック"/>
            <family val="3"/>
            <charset val="128"/>
          </rPr>
          <t>自動で判定
 ×がなく、○があれば○、
 ひとつでも×があれば×</t>
        </r>
      </text>
    </comment>
    <comment ref="BC159" authorId="0" shapeId="0" xr:uid="{47D58E9E-6866-4F68-B459-10283F7DFABB}">
      <text>
        <r>
          <rPr>
            <b/>
            <sz val="9"/>
            <color indexed="81"/>
            <rFont val="MS P ゴシック"/>
            <family val="3"/>
            <charset val="128"/>
          </rPr>
          <t>自動で判定
 ×がなく、○があれば○
 ひとつでも×があれば×</t>
        </r>
      </text>
    </comment>
    <comment ref="BH159" authorId="0" shapeId="0" xr:uid="{42FCD370-10D7-4431-A5FD-65650EA60C21}">
      <text>
        <r>
          <rPr>
            <b/>
            <sz val="9"/>
            <color indexed="81"/>
            <rFont val="MS P ゴシック"/>
            <family val="3"/>
            <charset val="128"/>
          </rPr>
          <t>自動で判定
 ×がなく、○があれば○
 ひとつでも×があれば×</t>
        </r>
      </text>
    </comment>
    <comment ref="BM159" authorId="0" shapeId="0" xr:uid="{1809027A-880D-4A2F-9D1F-320D0DC16EDD}">
      <text>
        <r>
          <rPr>
            <b/>
            <sz val="9"/>
            <color indexed="81"/>
            <rFont val="MS P ゴシック"/>
            <family val="3"/>
            <charset val="128"/>
          </rPr>
          <t>自動で判定
 ×がなく、○があれば○
 ひとつでも×があれば×</t>
        </r>
      </text>
    </comment>
    <comment ref="BR159" authorId="0" shapeId="0" xr:uid="{5000D1BB-5A44-4711-A976-323C8BBC4390}">
      <text>
        <r>
          <rPr>
            <b/>
            <sz val="9"/>
            <color indexed="81"/>
            <rFont val="MS P ゴシック"/>
            <family val="3"/>
            <charset val="128"/>
          </rPr>
          <t>自動で判定
 ×がなく、○があれば○
 ひとつでも×があれば×</t>
        </r>
      </text>
    </comment>
    <comment ref="BW159" authorId="0" shapeId="0" xr:uid="{1296F960-72EE-4546-A183-0B0813A68D8C}">
      <text>
        <r>
          <rPr>
            <b/>
            <sz val="9"/>
            <color indexed="81"/>
            <rFont val="MS P ゴシック"/>
            <family val="3"/>
            <charset val="128"/>
          </rPr>
          <t>自動で判定
 ×がなく、○があれば○
 ひとつでも×があれば×</t>
        </r>
      </text>
    </comment>
    <comment ref="CB159" authorId="0" shapeId="0" xr:uid="{02128443-C3C2-44B4-A7FE-714F06D3616F}">
      <text>
        <r>
          <rPr>
            <b/>
            <sz val="9"/>
            <color indexed="81"/>
            <rFont val="MS P ゴシック"/>
            <family val="3"/>
            <charset val="128"/>
          </rPr>
          <t>自動で判定
 ×がなく、○があれば○
 ひとつでも×があれば×</t>
        </r>
      </text>
    </comment>
    <comment ref="BC160" authorId="0" shapeId="0" xr:uid="{03864C33-8F09-4547-8CB0-5E3D0E07792D}">
      <text>
        <r>
          <rPr>
            <b/>
            <sz val="9"/>
            <color indexed="81"/>
            <rFont val="MS P ゴシック"/>
            <family val="3"/>
            <charset val="128"/>
          </rPr>
          <t>自動で判定
 ×がなく、○があれば○
 ひとつでも×があれば×</t>
        </r>
      </text>
    </comment>
    <comment ref="CG160" authorId="0" shapeId="0" xr:uid="{7B2C14DA-C796-45FB-90E1-310D6B0EF23A}">
      <text>
        <r>
          <rPr>
            <b/>
            <sz val="9"/>
            <color indexed="81"/>
            <rFont val="MS P ゴシック"/>
            <family val="3"/>
            <charset val="128"/>
          </rPr>
          <t>自動で判定
 ×がなく、○があれば○、
 ひとつでも×があれば×</t>
        </r>
      </text>
    </comment>
    <comment ref="CL160" authorId="0" shapeId="0" xr:uid="{9606397D-B70D-4EA7-A8D9-F240AB9FAB2A}">
      <text>
        <r>
          <rPr>
            <b/>
            <sz val="9"/>
            <color indexed="81"/>
            <rFont val="MS P ゴシック"/>
            <family val="3"/>
            <charset val="128"/>
          </rPr>
          <t>自動で判定
 ×がなく、○があれば○、
 ひとつでも×があれば×</t>
        </r>
      </text>
    </comment>
    <comment ref="BC191" authorId="0" shapeId="0" xr:uid="{7223D914-5ABC-4AF6-A2BD-D13804E4E5E8}">
      <text>
        <r>
          <rPr>
            <b/>
            <sz val="9"/>
            <color indexed="81"/>
            <rFont val="MS P ゴシック"/>
            <family val="3"/>
            <charset val="128"/>
          </rPr>
          <t>自動で判定
 ×がなく、○があれば○
 ひとつでも×があれば×</t>
        </r>
      </text>
    </comment>
    <comment ref="BH191" authorId="0" shapeId="0" xr:uid="{DB89ACA5-7A36-46FE-A748-90FCFE48DC42}">
      <text>
        <r>
          <rPr>
            <b/>
            <sz val="9"/>
            <color indexed="81"/>
            <rFont val="MS P ゴシック"/>
            <family val="3"/>
            <charset val="128"/>
          </rPr>
          <t>自動で判定
 ×がなく、○があれば○
 ひとつでも×があれば×</t>
        </r>
      </text>
    </comment>
    <comment ref="BM191" authorId="0" shapeId="0" xr:uid="{CA1C9E4C-4267-4FB2-B7FA-BBC07B024AB9}">
      <text>
        <r>
          <rPr>
            <b/>
            <sz val="9"/>
            <color indexed="81"/>
            <rFont val="MS P ゴシック"/>
            <family val="3"/>
            <charset val="128"/>
          </rPr>
          <t>自動で判定
 ×がなく、○があれば○
 ひとつでも×があれば×</t>
        </r>
      </text>
    </comment>
    <comment ref="BR191" authorId="0" shapeId="0" xr:uid="{49EC87D0-8901-4604-8936-DA6C6C8AA7C7}">
      <text>
        <r>
          <rPr>
            <b/>
            <sz val="9"/>
            <color indexed="81"/>
            <rFont val="MS P ゴシック"/>
            <family val="3"/>
            <charset val="128"/>
          </rPr>
          <t>自動で判定
 ×がなく、○があれば○
 ひとつでも×があれば×</t>
        </r>
      </text>
    </comment>
    <comment ref="BW191" authorId="0" shapeId="0" xr:uid="{6C40E4B0-B380-4A81-AB54-DF5EC40A322E}">
      <text>
        <r>
          <rPr>
            <b/>
            <sz val="9"/>
            <color indexed="81"/>
            <rFont val="MS P ゴシック"/>
            <family val="3"/>
            <charset val="128"/>
          </rPr>
          <t>自動で判定
 ×がなく、○があれば○
 ひとつでも×があれば×</t>
        </r>
      </text>
    </comment>
    <comment ref="CB191" authorId="0" shapeId="0" xr:uid="{BAB454A5-EFC8-4ADC-80B7-EACE0AFC7DFD}">
      <text>
        <r>
          <rPr>
            <b/>
            <sz val="9"/>
            <color indexed="81"/>
            <rFont val="MS P ゴシック"/>
            <family val="3"/>
            <charset val="128"/>
          </rPr>
          <t>自動で判定
 ×がなく、○があれば○
 ひとつでも×があれば×</t>
        </r>
      </text>
    </comment>
    <comment ref="BC192" authorId="0" shapeId="0" xr:uid="{B6D5659A-983D-454B-91E8-C90A5FA66186}">
      <text>
        <r>
          <rPr>
            <b/>
            <sz val="9"/>
            <color indexed="81"/>
            <rFont val="MS P ゴシック"/>
            <family val="3"/>
            <charset val="128"/>
          </rPr>
          <t>自動で判定
 ×がなく、○があれば○
 ひとつでも×があれば×</t>
        </r>
      </text>
    </comment>
    <comment ref="CG192" authorId="0" shapeId="0" xr:uid="{C134426C-D3FD-4586-99F4-B770217749D6}">
      <text>
        <r>
          <rPr>
            <b/>
            <sz val="9"/>
            <color indexed="81"/>
            <rFont val="MS P ゴシック"/>
            <family val="3"/>
            <charset val="128"/>
          </rPr>
          <t>自動で判定
 ×がなく、○があれば○、
 ひとつでも×があれば×</t>
        </r>
      </text>
    </comment>
    <comment ref="CL192" authorId="0" shapeId="0" xr:uid="{0A11B7B2-FCD5-4D4F-930B-AD02A1247A40}">
      <text>
        <r>
          <rPr>
            <b/>
            <sz val="9"/>
            <color indexed="81"/>
            <rFont val="MS P ゴシック"/>
            <family val="3"/>
            <charset val="128"/>
          </rPr>
          <t>自動で判定
 ×がなく、○があれば○、
 ひとつでも×があれば×</t>
        </r>
      </text>
    </comment>
    <comment ref="BC223" authorId="0" shapeId="0" xr:uid="{C66797BE-534A-4388-87DB-4B678F7165C4}">
      <text>
        <r>
          <rPr>
            <b/>
            <sz val="9"/>
            <color indexed="81"/>
            <rFont val="MS P ゴシック"/>
            <family val="3"/>
            <charset val="128"/>
          </rPr>
          <t>自動で判定
 ×がなく、○があれば○
 ひとつでも×があれば×</t>
        </r>
      </text>
    </comment>
    <comment ref="BH223" authorId="0" shapeId="0" xr:uid="{B4EC2982-810D-43BA-B777-ADB2266A56AE}">
      <text>
        <r>
          <rPr>
            <b/>
            <sz val="9"/>
            <color indexed="81"/>
            <rFont val="MS P ゴシック"/>
            <family val="3"/>
            <charset val="128"/>
          </rPr>
          <t>自動で判定
 ×がなく、○があれば○
 ひとつでも×があれば×</t>
        </r>
      </text>
    </comment>
    <comment ref="BM223" authorId="0" shapeId="0" xr:uid="{C50D7CE0-BBF2-44DA-882E-04ADB99F1C63}">
      <text>
        <r>
          <rPr>
            <b/>
            <sz val="9"/>
            <color indexed="81"/>
            <rFont val="MS P ゴシック"/>
            <family val="3"/>
            <charset val="128"/>
          </rPr>
          <t>自動で判定
 ×がなく、○があれば○
 ひとつでも×があれば×</t>
        </r>
      </text>
    </comment>
    <comment ref="BR223" authorId="0" shapeId="0" xr:uid="{49C9C2EF-8C8C-4702-9786-AC0AFD04FCCC}">
      <text>
        <r>
          <rPr>
            <b/>
            <sz val="9"/>
            <color indexed="81"/>
            <rFont val="MS P ゴシック"/>
            <family val="3"/>
            <charset val="128"/>
          </rPr>
          <t>自動で判定
 ×がなく、○があれば○
 ひとつでも×があれば×</t>
        </r>
      </text>
    </comment>
    <comment ref="BW223" authorId="0" shapeId="0" xr:uid="{806439AC-C6D9-4950-8821-89A8C23AE911}">
      <text>
        <r>
          <rPr>
            <b/>
            <sz val="9"/>
            <color indexed="81"/>
            <rFont val="MS P ゴシック"/>
            <family val="3"/>
            <charset val="128"/>
          </rPr>
          <t>自動で判定
 ×がなく、○があれば○
 ひとつでも×があれば×</t>
        </r>
      </text>
    </comment>
    <comment ref="CB223" authorId="0" shapeId="0" xr:uid="{54D634EA-A7F8-4817-850A-97FE82A639A8}">
      <text>
        <r>
          <rPr>
            <b/>
            <sz val="9"/>
            <color indexed="81"/>
            <rFont val="MS P ゴシック"/>
            <family val="3"/>
            <charset val="128"/>
          </rPr>
          <t>自動で判定
 ×がなく、○があれば○
 ひとつでも×があれば×</t>
        </r>
      </text>
    </comment>
    <comment ref="BC224" authorId="0" shapeId="0" xr:uid="{2E33D8A2-0081-4A30-BA69-FD7B3337CA18}">
      <text>
        <r>
          <rPr>
            <b/>
            <sz val="9"/>
            <color indexed="81"/>
            <rFont val="MS P ゴシック"/>
            <family val="3"/>
            <charset val="128"/>
          </rPr>
          <t>自動で判定
 ×がなく、○があれば○
 ひとつでも×があれば×</t>
        </r>
      </text>
    </comment>
    <comment ref="CG224" authorId="0" shapeId="0" xr:uid="{0C915BA3-10C9-43A3-907F-256AF33FFC69}">
      <text>
        <r>
          <rPr>
            <b/>
            <sz val="9"/>
            <color indexed="81"/>
            <rFont val="MS P ゴシック"/>
            <family val="3"/>
            <charset val="128"/>
          </rPr>
          <t>自動で判定
 ×がなく、○があれば○、
 ひとつでも×があれば×</t>
        </r>
      </text>
    </comment>
    <comment ref="CL224" authorId="0" shapeId="0" xr:uid="{01857AAB-EB16-4BF9-9F42-5B48AEBF374F}">
      <text>
        <r>
          <rPr>
            <b/>
            <sz val="9"/>
            <color indexed="81"/>
            <rFont val="MS P ゴシック"/>
            <family val="3"/>
            <charset val="128"/>
          </rPr>
          <t>自動で判定
 ×がなく、○があれば○、
 ひとつでも×があれば×</t>
        </r>
      </text>
    </comment>
    <comment ref="BC255" authorId="0" shapeId="0" xr:uid="{8C8C5542-9735-4ACE-81CD-453ACEC3F610}">
      <text>
        <r>
          <rPr>
            <b/>
            <sz val="9"/>
            <color indexed="81"/>
            <rFont val="MS P ゴシック"/>
            <family val="3"/>
            <charset val="128"/>
          </rPr>
          <t>自動で判定
 ×がなく、○があれば○
 ひとつでも×があれば×</t>
        </r>
      </text>
    </comment>
    <comment ref="BH255" authorId="0" shapeId="0" xr:uid="{3993D6F6-FDAF-4AE7-8FD9-664B21EE3066}">
      <text>
        <r>
          <rPr>
            <b/>
            <sz val="9"/>
            <color indexed="81"/>
            <rFont val="MS P ゴシック"/>
            <family val="3"/>
            <charset val="128"/>
          </rPr>
          <t>自動で判定
 ×がなく、○があれば○
 ひとつでも×があれば×</t>
        </r>
      </text>
    </comment>
    <comment ref="BM255" authorId="0" shapeId="0" xr:uid="{5543B3F5-C0CA-447E-8059-348965454DA3}">
      <text>
        <r>
          <rPr>
            <b/>
            <sz val="9"/>
            <color indexed="81"/>
            <rFont val="MS P ゴシック"/>
            <family val="3"/>
            <charset val="128"/>
          </rPr>
          <t>自動で判定
 ×がなく、○があれば○
 ひとつでも×があれば×</t>
        </r>
      </text>
    </comment>
    <comment ref="BR255" authorId="0" shapeId="0" xr:uid="{338C3607-89AD-4DC2-839F-B81828EE632B}">
      <text>
        <r>
          <rPr>
            <b/>
            <sz val="9"/>
            <color indexed="81"/>
            <rFont val="MS P ゴシック"/>
            <family val="3"/>
            <charset val="128"/>
          </rPr>
          <t>自動で判定
 ×がなく、○があれば○
 ひとつでも×があれば×</t>
        </r>
      </text>
    </comment>
    <comment ref="BW255" authorId="0" shapeId="0" xr:uid="{494E371C-1F5B-4A18-A831-043B83B344FB}">
      <text>
        <r>
          <rPr>
            <b/>
            <sz val="9"/>
            <color indexed="81"/>
            <rFont val="MS P ゴシック"/>
            <family val="3"/>
            <charset val="128"/>
          </rPr>
          <t>自動で判定
 ×がなく、○があれば○
 ひとつでも×があれば×</t>
        </r>
      </text>
    </comment>
    <comment ref="CB255" authorId="0" shapeId="0" xr:uid="{E6DFF37F-5D91-4222-8F27-731A5F8376D5}">
      <text>
        <r>
          <rPr>
            <b/>
            <sz val="9"/>
            <color indexed="81"/>
            <rFont val="MS P ゴシック"/>
            <family val="3"/>
            <charset val="128"/>
          </rPr>
          <t>自動で判定
 ×がなく、○があれば○
 ひとつでも×があれば×</t>
        </r>
      </text>
    </comment>
    <comment ref="BC256" authorId="0" shapeId="0" xr:uid="{4AA40717-87D1-458D-973F-B9FDDDA0D85D}">
      <text>
        <r>
          <rPr>
            <b/>
            <sz val="9"/>
            <color indexed="81"/>
            <rFont val="MS P ゴシック"/>
            <family val="3"/>
            <charset val="128"/>
          </rPr>
          <t>自動で判定
 ×がなく、○があれば○
 ひとつでも×があれば×</t>
        </r>
      </text>
    </comment>
    <comment ref="CG256" authorId="0" shapeId="0" xr:uid="{3F82257B-7F60-4682-AFF6-F770A02EFFC2}">
      <text>
        <r>
          <rPr>
            <b/>
            <sz val="9"/>
            <color indexed="81"/>
            <rFont val="MS P ゴシック"/>
            <family val="3"/>
            <charset val="128"/>
          </rPr>
          <t>自動で判定
 ×がなく、○があれば○、
 ひとつでも×があれば×</t>
        </r>
      </text>
    </comment>
    <comment ref="CL256" authorId="0" shapeId="0" xr:uid="{D7A702C6-4EE0-4DBC-B550-5F6F4A5E3E97}">
      <text>
        <r>
          <rPr>
            <b/>
            <sz val="9"/>
            <color indexed="81"/>
            <rFont val="MS P ゴシック"/>
            <family val="3"/>
            <charset val="128"/>
          </rPr>
          <t>自動で判定
 ×がなく、○があれば○、
 ひとつでも×があれば×</t>
        </r>
      </text>
    </comment>
    <comment ref="BC287" authorId="0" shapeId="0" xr:uid="{FC94AE83-0239-4C90-B709-EA369D38FBA8}">
      <text>
        <r>
          <rPr>
            <b/>
            <sz val="9"/>
            <color indexed="81"/>
            <rFont val="MS P ゴシック"/>
            <family val="3"/>
            <charset val="128"/>
          </rPr>
          <t>自動で判定
 ×がなく、○があれば○
 ひとつでも×があれば×</t>
        </r>
      </text>
    </comment>
    <comment ref="BH287" authorId="0" shapeId="0" xr:uid="{F2575B50-E3C0-4518-90DA-9ECAFB413957}">
      <text>
        <r>
          <rPr>
            <b/>
            <sz val="9"/>
            <color indexed="81"/>
            <rFont val="MS P ゴシック"/>
            <family val="3"/>
            <charset val="128"/>
          </rPr>
          <t>自動で判定
 ×がなく、○があれば○
 ひとつでも×があれば×</t>
        </r>
      </text>
    </comment>
    <comment ref="BM287" authorId="0" shapeId="0" xr:uid="{BB576856-DD8E-4C50-892F-8D0C395442BE}">
      <text>
        <r>
          <rPr>
            <b/>
            <sz val="9"/>
            <color indexed="81"/>
            <rFont val="MS P ゴシック"/>
            <family val="3"/>
            <charset val="128"/>
          </rPr>
          <t>自動で判定
 ×がなく、○があれば○
 ひとつでも×があれば×</t>
        </r>
      </text>
    </comment>
    <comment ref="BR287" authorId="0" shapeId="0" xr:uid="{D754361C-A386-4D00-B882-2A3B1C0FC9BA}">
      <text>
        <r>
          <rPr>
            <b/>
            <sz val="9"/>
            <color indexed="81"/>
            <rFont val="MS P ゴシック"/>
            <family val="3"/>
            <charset val="128"/>
          </rPr>
          <t>自動で判定
 ×がなく、○があれば○
 ひとつでも×があれば×</t>
        </r>
      </text>
    </comment>
    <comment ref="BW287" authorId="0" shapeId="0" xr:uid="{2F666EB1-98F8-4666-A540-5E44C0A5971A}">
      <text>
        <r>
          <rPr>
            <b/>
            <sz val="9"/>
            <color indexed="81"/>
            <rFont val="MS P ゴシック"/>
            <family val="3"/>
            <charset val="128"/>
          </rPr>
          <t>自動で判定
 ×がなく、○があれば○
 ひとつでも×があれば×</t>
        </r>
      </text>
    </comment>
    <comment ref="CB287" authorId="0" shapeId="0" xr:uid="{17CDB152-BCCB-47DF-BE43-98DA94BE3220}">
      <text>
        <r>
          <rPr>
            <b/>
            <sz val="9"/>
            <color indexed="81"/>
            <rFont val="MS P ゴシック"/>
            <family val="3"/>
            <charset val="128"/>
          </rPr>
          <t>自動で判定
 ×がなく、○があれば○
 ひとつでも×があれば×</t>
        </r>
      </text>
    </comment>
    <comment ref="BC288" authorId="0" shapeId="0" xr:uid="{36F80143-E90A-4973-A55B-4C62F78F9E2F}">
      <text>
        <r>
          <rPr>
            <b/>
            <sz val="9"/>
            <color indexed="81"/>
            <rFont val="MS P ゴシック"/>
            <family val="3"/>
            <charset val="128"/>
          </rPr>
          <t>自動で判定
 ×がなく、○があれば○
 ひとつでも×があれば×</t>
        </r>
      </text>
    </comment>
    <comment ref="CG288" authorId="0" shapeId="0" xr:uid="{74A42B23-887C-4C4E-844D-C11447290B70}">
      <text>
        <r>
          <rPr>
            <b/>
            <sz val="9"/>
            <color indexed="81"/>
            <rFont val="MS P ゴシック"/>
            <family val="3"/>
            <charset val="128"/>
          </rPr>
          <t>自動で判定
 ×がなく、○があれば○、
 ひとつでも×があれば×</t>
        </r>
      </text>
    </comment>
    <comment ref="CL288" authorId="0" shapeId="0" xr:uid="{C23D682B-473A-4274-A83F-5970AB2C5E11}">
      <text>
        <r>
          <rPr>
            <b/>
            <sz val="9"/>
            <color indexed="81"/>
            <rFont val="MS P ゴシック"/>
            <family val="3"/>
            <charset val="128"/>
          </rPr>
          <t>自動で判定
 ×がなく、○があれば○、
 ひとつでも×があれば×</t>
        </r>
      </text>
    </comment>
    <comment ref="BC319" authorId="0" shapeId="0" xr:uid="{7F50DF58-435D-4751-87F9-D2362AB170E4}">
      <text>
        <r>
          <rPr>
            <b/>
            <sz val="9"/>
            <color indexed="81"/>
            <rFont val="MS P ゴシック"/>
            <family val="3"/>
            <charset val="128"/>
          </rPr>
          <t>自動で判定
 ×がなく、○があれば○
 ひとつでも×があれば×</t>
        </r>
      </text>
    </comment>
    <comment ref="BH319" authorId="0" shapeId="0" xr:uid="{D18CA757-ECA2-4ED9-9F1C-C5BC031F1FA5}">
      <text>
        <r>
          <rPr>
            <b/>
            <sz val="9"/>
            <color indexed="81"/>
            <rFont val="MS P ゴシック"/>
            <family val="3"/>
            <charset val="128"/>
          </rPr>
          <t>自動で判定
 ×がなく、○があれば○
 ひとつでも×があれば×</t>
        </r>
      </text>
    </comment>
    <comment ref="BM319" authorId="0" shapeId="0" xr:uid="{63E602B7-AD98-4343-AB64-F6B917131DB9}">
      <text>
        <r>
          <rPr>
            <b/>
            <sz val="9"/>
            <color indexed="81"/>
            <rFont val="MS P ゴシック"/>
            <family val="3"/>
            <charset val="128"/>
          </rPr>
          <t>自動で判定
 ×がなく、○があれば○
 ひとつでも×があれば×</t>
        </r>
      </text>
    </comment>
    <comment ref="BR319" authorId="0" shapeId="0" xr:uid="{BEA104EE-3A03-4D9D-927B-DB66A76F9621}">
      <text>
        <r>
          <rPr>
            <b/>
            <sz val="9"/>
            <color indexed="81"/>
            <rFont val="MS P ゴシック"/>
            <family val="3"/>
            <charset val="128"/>
          </rPr>
          <t>自動で判定
 ×がなく、○があれば○
 ひとつでも×があれば×</t>
        </r>
      </text>
    </comment>
    <comment ref="BW319" authorId="0" shapeId="0" xr:uid="{548EFDA8-6774-4A47-920A-4FA09E3087CE}">
      <text>
        <r>
          <rPr>
            <b/>
            <sz val="9"/>
            <color indexed="81"/>
            <rFont val="MS P ゴシック"/>
            <family val="3"/>
            <charset val="128"/>
          </rPr>
          <t>自動で判定
 ×がなく、○があれば○
 ひとつでも×があれば×</t>
        </r>
      </text>
    </comment>
    <comment ref="CB319" authorId="0" shapeId="0" xr:uid="{55054BFC-BB43-42C2-B87A-5CEC05BD0EE7}">
      <text>
        <r>
          <rPr>
            <b/>
            <sz val="9"/>
            <color indexed="81"/>
            <rFont val="MS P ゴシック"/>
            <family val="3"/>
            <charset val="128"/>
          </rPr>
          <t>自動で判定
 ×がなく、○があれば○
 ひとつでも×があれば×</t>
        </r>
      </text>
    </comment>
    <comment ref="BC320" authorId="0" shapeId="0" xr:uid="{FAF28D32-CCD4-4B66-A013-56E5438E5CA2}">
      <text>
        <r>
          <rPr>
            <b/>
            <sz val="9"/>
            <color indexed="81"/>
            <rFont val="MS P ゴシック"/>
            <family val="3"/>
            <charset val="128"/>
          </rPr>
          <t>自動で判定
 ×がなく、○があれば○
 ひとつでも×があれば×</t>
        </r>
      </text>
    </comment>
    <comment ref="CG320" authorId="0" shapeId="0" xr:uid="{6B84ED14-1545-46DE-852F-ECA891F9AEC9}">
      <text>
        <r>
          <rPr>
            <b/>
            <sz val="9"/>
            <color indexed="81"/>
            <rFont val="MS P ゴシック"/>
            <family val="3"/>
            <charset val="128"/>
          </rPr>
          <t>自動で判定
 ×がなく、○があれば○、
 ひとつでも×があれば×</t>
        </r>
      </text>
    </comment>
    <comment ref="CL320" authorId="0" shapeId="0" xr:uid="{6C706984-4E44-4B31-AC07-8660BCBBDBF8}">
      <text>
        <r>
          <rPr>
            <b/>
            <sz val="9"/>
            <color indexed="81"/>
            <rFont val="MS P ゴシック"/>
            <family val="3"/>
            <charset val="128"/>
          </rPr>
          <t>自動で判定
 ×がなく、○があれば○、
 ひとつでも×があれば×</t>
        </r>
      </text>
    </comment>
    <comment ref="BC351" authorId="0" shapeId="0" xr:uid="{7FA21276-9529-42DE-8DBF-9B395193A25F}">
      <text>
        <r>
          <rPr>
            <b/>
            <sz val="9"/>
            <color indexed="81"/>
            <rFont val="MS P ゴシック"/>
            <family val="3"/>
            <charset val="128"/>
          </rPr>
          <t>自動で判定
 ×がなく、○があれば○
 ひとつでも×があれば×</t>
        </r>
      </text>
    </comment>
    <comment ref="BH351" authorId="0" shapeId="0" xr:uid="{0289C746-12C8-4994-BA45-CCEB279B8E0E}">
      <text>
        <r>
          <rPr>
            <b/>
            <sz val="9"/>
            <color indexed="81"/>
            <rFont val="MS P ゴシック"/>
            <family val="3"/>
            <charset val="128"/>
          </rPr>
          <t>自動で判定
 ×がなく、○があれば○
 ひとつでも×があれば×</t>
        </r>
      </text>
    </comment>
    <comment ref="BM351" authorId="0" shapeId="0" xr:uid="{4886D921-2C9C-43E5-B8FB-922EBAD500D2}">
      <text>
        <r>
          <rPr>
            <b/>
            <sz val="9"/>
            <color indexed="81"/>
            <rFont val="MS P ゴシック"/>
            <family val="3"/>
            <charset val="128"/>
          </rPr>
          <t>自動で判定
 ×がなく、○があれば○
 ひとつでも×があれば×</t>
        </r>
      </text>
    </comment>
    <comment ref="BR351" authorId="0" shapeId="0" xr:uid="{ACD3CF76-0FE7-48E3-B345-DF2D33FDF377}">
      <text>
        <r>
          <rPr>
            <b/>
            <sz val="9"/>
            <color indexed="81"/>
            <rFont val="MS P ゴシック"/>
            <family val="3"/>
            <charset val="128"/>
          </rPr>
          <t>自動で判定
 ×がなく、○があれば○
 ひとつでも×があれば×</t>
        </r>
      </text>
    </comment>
    <comment ref="BW351" authorId="0" shapeId="0" xr:uid="{4C82B63E-AEDE-4828-ACDD-B8D9FAE46BF1}">
      <text>
        <r>
          <rPr>
            <b/>
            <sz val="9"/>
            <color indexed="81"/>
            <rFont val="MS P ゴシック"/>
            <family val="3"/>
            <charset val="128"/>
          </rPr>
          <t>自動で判定
 ×がなく、○があれば○
 ひとつでも×があれば×</t>
        </r>
      </text>
    </comment>
    <comment ref="CB351" authorId="0" shapeId="0" xr:uid="{67A8785A-C4B9-4BAA-8506-D9921DABCAA7}">
      <text>
        <r>
          <rPr>
            <b/>
            <sz val="9"/>
            <color indexed="81"/>
            <rFont val="MS P ゴシック"/>
            <family val="3"/>
            <charset val="128"/>
          </rPr>
          <t>自動で判定
 ×がなく、○があれば○
 ひとつでも×があれば×</t>
        </r>
      </text>
    </comment>
    <comment ref="BC352" authorId="0" shapeId="0" xr:uid="{886449F4-14CF-4C57-9DAF-1284AD9CC1FC}">
      <text>
        <r>
          <rPr>
            <b/>
            <sz val="9"/>
            <color indexed="81"/>
            <rFont val="MS P ゴシック"/>
            <family val="3"/>
            <charset val="128"/>
          </rPr>
          <t>自動で判定
 ×がなく、○があれば○
 ひとつでも×があれば×</t>
        </r>
      </text>
    </comment>
    <comment ref="CG352" authorId="0" shapeId="0" xr:uid="{CFAF6EA1-A641-4CC8-A164-D602825C55A5}">
      <text>
        <r>
          <rPr>
            <b/>
            <sz val="9"/>
            <color indexed="81"/>
            <rFont val="MS P ゴシック"/>
            <family val="3"/>
            <charset val="128"/>
          </rPr>
          <t>自動で判定
 ×がなく、○があれば○、
 ひとつでも×があれば×</t>
        </r>
      </text>
    </comment>
    <comment ref="CL352" authorId="0" shapeId="0" xr:uid="{9B795A8F-2560-4E6D-BCE8-566158741E7E}">
      <text>
        <r>
          <rPr>
            <b/>
            <sz val="9"/>
            <color indexed="81"/>
            <rFont val="MS P ゴシック"/>
            <family val="3"/>
            <charset val="128"/>
          </rPr>
          <t>自動で判定
 ×がなく、○があれば○、
 ひとつでも×があれば×</t>
        </r>
      </text>
    </comment>
    <comment ref="BC383" authorId="0" shapeId="0" xr:uid="{24738FF4-0A11-412B-AF3A-EA4A7A841AFC}">
      <text>
        <r>
          <rPr>
            <b/>
            <sz val="9"/>
            <color indexed="81"/>
            <rFont val="MS P ゴシック"/>
            <family val="3"/>
            <charset val="128"/>
          </rPr>
          <t>自動で判定
 ×がなく、○があれば○
 ひとつでも×があれば×</t>
        </r>
      </text>
    </comment>
    <comment ref="BH383" authorId="0" shapeId="0" xr:uid="{E27E5DCB-E5DF-4E51-AE14-F518ADCE868E}">
      <text>
        <r>
          <rPr>
            <b/>
            <sz val="9"/>
            <color indexed="81"/>
            <rFont val="MS P ゴシック"/>
            <family val="3"/>
            <charset val="128"/>
          </rPr>
          <t>自動で判定
 ×がなく、○があれば○
 ひとつでも×があれば×</t>
        </r>
      </text>
    </comment>
    <comment ref="BM383" authorId="0" shapeId="0" xr:uid="{180AB450-5EE4-48ED-94D2-25FEC646BC5E}">
      <text>
        <r>
          <rPr>
            <b/>
            <sz val="9"/>
            <color indexed="81"/>
            <rFont val="MS P ゴシック"/>
            <family val="3"/>
            <charset val="128"/>
          </rPr>
          <t>自動で判定
 ×がなく、○があれば○
 ひとつでも×があれば×</t>
        </r>
      </text>
    </comment>
    <comment ref="BR383" authorId="0" shapeId="0" xr:uid="{25C1261E-280C-4308-9831-746E08BE715D}">
      <text>
        <r>
          <rPr>
            <b/>
            <sz val="9"/>
            <color indexed="81"/>
            <rFont val="MS P ゴシック"/>
            <family val="3"/>
            <charset val="128"/>
          </rPr>
          <t>自動で判定
 ×がなく、○があれば○
 ひとつでも×があれば×</t>
        </r>
      </text>
    </comment>
    <comment ref="BW383" authorId="0" shapeId="0" xr:uid="{A2F1E789-204C-4FBD-A912-7E032D013C40}">
      <text>
        <r>
          <rPr>
            <b/>
            <sz val="9"/>
            <color indexed="81"/>
            <rFont val="MS P ゴシック"/>
            <family val="3"/>
            <charset val="128"/>
          </rPr>
          <t>自動で判定
 ×がなく、○があれば○
 ひとつでも×があれば×</t>
        </r>
      </text>
    </comment>
    <comment ref="CB383" authorId="0" shapeId="0" xr:uid="{79BB8247-AE0A-4B97-876C-7FA21338EC0F}">
      <text>
        <r>
          <rPr>
            <b/>
            <sz val="9"/>
            <color indexed="81"/>
            <rFont val="MS P ゴシック"/>
            <family val="3"/>
            <charset val="128"/>
          </rPr>
          <t>自動で判定
 ×がなく、○があれば○
 ひとつでも×があれば×</t>
        </r>
      </text>
    </comment>
    <comment ref="BC384" authorId="0" shapeId="0" xr:uid="{68E522C5-42B3-4B61-9723-AA48B4E7857A}">
      <text>
        <r>
          <rPr>
            <b/>
            <sz val="9"/>
            <color indexed="81"/>
            <rFont val="MS P ゴシック"/>
            <family val="3"/>
            <charset val="128"/>
          </rPr>
          <t>自動で判定
 ×がなく、○があれば○
 ひとつでも×があれば×</t>
        </r>
      </text>
    </comment>
    <comment ref="CG384" authorId="0" shapeId="0" xr:uid="{2D7D6B0D-32D7-4821-AD9E-2DB4CB1DF9EF}">
      <text>
        <r>
          <rPr>
            <b/>
            <sz val="9"/>
            <color indexed="81"/>
            <rFont val="MS P ゴシック"/>
            <family val="3"/>
            <charset val="128"/>
          </rPr>
          <t>自動で判定
 ×がなく、○があれば○、
 ひとつでも×があれば×</t>
        </r>
      </text>
    </comment>
    <comment ref="CL384" authorId="0" shapeId="0" xr:uid="{BC1AF41B-337B-4436-AC5F-C8FB25799251}">
      <text>
        <r>
          <rPr>
            <b/>
            <sz val="9"/>
            <color indexed="81"/>
            <rFont val="MS P ゴシック"/>
            <family val="3"/>
            <charset val="128"/>
          </rPr>
          <t>自動で判定
 ×がなく、○があれば○、
 ひとつでも×があれば×</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E3" authorId="0" shapeId="0" xr:uid="{50B13CDC-BCC8-44EF-ADC0-8A131D6AA91E}">
      <text>
        <r>
          <rPr>
            <b/>
            <sz val="9"/>
            <color indexed="81"/>
            <rFont val="ＭＳ ゴシック"/>
            <family val="3"/>
            <charset val="128"/>
          </rPr>
          <t>「YYYY/MM/DD」形式で入力する。
 入力例：2025/08/01
 表示は「令和7年8月1日」となる。</t>
        </r>
      </text>
    </comment>
    <comment ref="O7" authorId="0" shapeId="0" xr:uid="{D0D68967-831E-43FC-89BE-ED1CCA6416F1}">
      <text>
        <r>
          <rPr>
            <b/>
            <sz val="9"/>
            <color indexed="81"/>
            <rFont val="MS P ゴシック"/>
            <family val="3"/>
            <charset val="128"/>
          </rPr>
          <t>基本情報より自動的に表示</t>
        </r>
      </text>
    </comment>
    <comment ref="O8" authorId="0" shapeId="0" xr:uid="{B3C96327-8070-42C5-A006-62DAF0C48D52}">
      <text>
        <r>
          <rPr>
            <b/>
            <sz val="9"/>
            <color indexed="81"/>
            <rFont val="MS P ゴシック"/>
            <family val="3"/>
            <charset val="128"/>
          </rPr>
          <t>基本情報より自動的に表示</t>
        </r>
      </text>
    </comment>
    <comment ref="O9" authorId="0" shapeId="0" xr:uid="{6B8D35A2-98B1-475B-B487-3C8B00D6B4E8}">
      <text>
        <r>
          <rPr>
            <b/>
            <sz val="9"/>
            <color indexed="81"/>
            <rFont val="MS P ゴシック"/>
            <family val="3"/>
            <charset val="128"/>
          </rPr>
          <t>基本情報より自動的に表示</t>
        </r>
      </text>
    </comment>
    <comment ref="O10" authorId="0" shapeId="0" xr:uid="{337CE6EE-5F16-4D4A-BCD7-F30B2FF48496}">
      <text>
        <r>
          <rPr>
            <b/>
            <sz val="9"/>
            <color indexed="81"/>
            <rFont val="MS P ゴシック"/>
            <family val="3"/>
            <charset val="128"/>
          </rPr>
          <t>基本情報より自動的に表示</t>
        </r>
      </text>
    </comment>
    <comment ref="O11" authorId="0" shapeId="0" xr:uid="{6A6DF217-ED32-45A2-BD0F-6912D09E79C7}">
      <text>
        <r>
          <rPr>
            <b/>
            <sz val="9"/>
            <color indexed="81"/>
            <rFont val="MS P ゴシック"/>
            <family val="3"/>
            <charset val="128"/>
          </rPr>
          <t>基本情報より自動的に表示</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<sst xmlns="http://schemas.openxmlformats.org/spreadsheetml/2006/main" count="6491" uniqueCount="140">
  <si>
    <t>月</t>
    <rPh sb="0" eb="1">
      <t>ツキ</t>
    </rPh>
    <phoneticPr fontId="1"/>
  </si>
  <si>
    <t>日</t>
    <rPh sb="0" eb="1">
      <t>ニチ</t>
    </rPh>
    <phoneticPr fontId="1"/>
  </si>
  <si>
    <t>曜日</t>
    <rPh sb="0" eb="2">
      <t>ヨウビ</t>
    </rPh>
    <phoneticPr fontId="1"/>
  </si>
  <si>
    <t>○</t>
  </si>
  <si>
    <t>記事</t>
    <rPh sb="0" eb="2">
      <t>キジ</t>
    </rPh>
    <phoneticPr fontId="1"/>
  </si>
  <si>
    <t>─</t>
  </si>
  <si>
    <t>対象期間</t>
    <rPh sb="0" eb="4">
      <t>タイショウキカン</t>
    </rPh>
    <phoneticPr fontId="1"/>
  </si>
  <si>
    <t>週</t>
    <rPh sb="0" eb="1">
      <t>シュウ</t>
    </rPh>
    <phoneticPr fontId="1"/>
  </si>
  <si>
    <t>－</t>
  </si>
  <si>
    <t>イ</t>
  </si>
  <si>
    <t>判定</t>
    <rPh sb="0" eb="2">
      <t>ハンテイ</t>
    </rPh>
    <phoneticPr fontId="1"/>
  </si>
  <si>
    <t>年月</t>
    <rPh sb="0" eb="1">
      <t>ネン</t>
    </rPh>
    <rPh sb="1" eb="2">
      <t>ツキ</t>
    </rPh>
    <phoneticPr fontId="1"/>
  </si>
  <si>
    <t>総合判定</t>
    <rPh sb="0" eb="4">
      <t>ソウゴウハンテイ</t>
    </rPh>
    <phoneticPr fontId="1"/>
  </si>
  <si>
    <t>【備考】</t>
    <rPh sb="1" eb="3">
      <t>ビコウ</t>
    </rPh>
    <phoneticPr fontId="1"/>
  </si>
  <si>
    <t>現場代理人</t>
    <rPh sb="0" eb="5">
      <t>ゲンバダイリニン</t>
    </rPh>
    <phoneticPr fontId="1"/>
  </si>
  <si>
    <t>総括監督員</t>
    <rPh sb="0" eb="2">
      <t>ソウカツ</t>
    </rPh>
    <rPh sb="2" eb="4">
      <t>カントク</t>
    </rPh>
    <rPh sb="4" eb="5">
      <t>イン</t>
    </rPh>
    <phoneticPr fontId="1"/>
  </si>
  <si>
    <t>副監督員</t>
    <rPh sb="0" eb="4">
      <t>フクカントクイン</t>
    </rPh>
    <phoneticPr fontId="1"/>
  </si>
  <si>
    <t>主任(監理)
技術者</t>
    <rPh sb="0" eb="2">
      <t>シュニン</t>
    </rPh>
    <rPh sb="3" eb="5">
      <t>カンリ</t>
    </rPh>
    <rPh sb="7" eb="10">
      <t>ギジュツシャ</t>
    </rPh>
    <phoneticPr fontId="1"/>
  </si>
  <si>
    <t>□</t>
    <phoneticPr fontId="1"/>
  </si>
  <si>
    <t>監督員</t>
    <rPh sb="0" eb="2">
      <t>カントク</t>
    </rPh>
    <rPh sb="2" eb="3">
      <t>イン</t>
    </rPh>
    <phoneticPr fontId="1"/>
  </si>
  <si>
    <t>主任監督員</t>
    <rPh sb="0" eb="2">
      <t>シュニン</t>
    </rPh>
    <rPh sb="2" eb="5">
      <t>カントクイン</t>
    </rPh>
    <phoneticPr fontId="1"/>
  </si>
  <si>
    <t>年</t>
    <rPh sb="0" eb="1">
      <t>ネン</t>
    </rPh>
    <phoneticPr fontId="1"/>
  </si>
  <si>
    <t>行番号</t>
    <rPh sb="0" eb="3">
      <t>ギョウバンゴウ</t>
    </rPh>
    <phoneticPr fontId="1"/>
  </si>
  <si>
    <t>年月</t>
    <rPh sb="0" eb="2">
      <t>ネンツキ</t>
    </rPh>
    <phoneticPr fontId="1"/>
  </si>
  <si>
    <t>休工日数</t>
    <rPh sb="0" eb="4">
      <t>キュウコウニッスウ</t>
    </rPh>
    <phoneticPr fontId="1"/>
  </si>
  <si>
    <t>現場</t>
    <rPh sb="0" eb="2">
      <t>ゲンバ</t>
    </rPh>
    <phoneticPr fontId="1"/>
  </si>
  <si>
    <t>会社名</t>
    <rPh sb="0" eb="3">
      <t>カイシャメイ</t>
    </rPh>
    <phoneticPr fontId="1"/>
  </si>
  <si>
    <t>氏名</t>
    <rPh sb="0" eb="2">
      <t>シメイ</t>
    </rPh>
    <phoneticPr fontId="1"/>
  </si>
  <si>
    <t>休日率</t>
    <rPh sb="0" eb="3">
      <t>キュウジツリツ</t>
    </rPh>
    <phoneticPr fontId="1"/>
  </si>
  <si>
    <t>月単位</t>
    <rPh sb="0" eb="3">
      <t>ゲツタンイ</t>
    </rPh>
    <phoneticPr fontId="1"/>
  </si>
  <si>
    <t>通期</t>
    <rPh sb="0" eb="2">
      <t>ツウキ</t>
    </rPh>
    <phoneticPr fontId="1"/>
  </si>
  <si>
    <t>完全週休２日交替制</t>
    <rPh sb="0" eb="4">
      <t>カンゼンシュウキュウ</t>
    </rPh>
    <rPh sb="5" eb="6">
      <t>ニチ</t>
    </rPh>
    <rPh sb="6" eb="9">
      <t>コウタイセイ</t>
    </rPh>
    <phoneticPr fontId="1"/>
  </si>
  <si>
    <t>達成判定</t>
    <rPh sb="0" eb="4">
      <t>タッセイハンテイ</t>
    </rPh>
    <phoneticPr fontId="1"/>
  </si>
  <si>
    <t>対象期間日数</t>
    <rPh sb="0" eb="2">
      <t>タイショウ</t>
    </rPh>
    <rPh sb="2" eb="4">
      <t>キカン</t>
    </rPh>
    <rPh sb="4" eb="6">
      <t>ニッスウ</t>
    </rPh>
    <phoneticPr fontId="1"/>
  </si>
  <si>
    <t>番号</t>
    <rPh sb="0" eb="2">
      <t>バンゴウ</t>
    </rPh>
    <phoneticPr fontId="1"/>
  </si>
  <si>
    <t>月単位の
週休２日交替制</t>
    <rPh sb="0" eb="3">
      <t>ゲツタンイ</t>
    </rPh>
    <rPh sb="5" eb="7">
      <t>シュウキュウ</t>
    </rPh>
    <rPh sb="8" eb="9">
      <t>ニチ</t>
    </rPh>
    <rPh sb="9" eb="12">
      <t>コウタイセイ</t>
    </rPh>
    <phoneticPr fontId="1"/>
  </si>
  <si>
    <t>通期の
週休２日交替制</t>
    <rPh sb="0" eb="2">
      <t>ツウキ</t>
    </rPh>
    <rPh sb="4" eb="6">
      <t>シュウキュウ</t>
    </rPh>
    <rPh sb="7" eb="8">
      <t>ニチ</t>
    </rPh>
    <rPh sb="8" eb="11">
      <t>コウタイセイ</t>
    </rPh>
    <phoneticPr fontId="1"/>
  </si>
  <si>
    <t>区分</t>
    <rPh sb="0" eb="2">
      <t>クブン</t>
    </rPh>
    <phoneticPr fontId="1"/>
  </si>
  <si>
    <t>項目</t>
    <rPh sb="0" eb="2">
      <t>コウモク</t>
    </rPh>
    <phoneticPr fontId="1"/>
  </si>
  <si>
    <t>（参考）現場</t>
    <rPh sb="1" eb="3">
      <t>サンコウ</t>
    </rPh>
    <rPh sb="4" eb="6">
      <t>ゲンバ</t>
    </rPh>
    <phoneticPr fontId="1"/>
  </si>
  <si>
    <t>年月</t>
    <rPh sb="0" eb="2">
      <t>ネンゲツ</t>
    </rPh>
    <phoneticPr fontId="1"/>
  </si>
  <si>
    <t>（様式６号）</t>
    <phoneticPr fontId="1"/>
  </si>
  <si>
    <t>通期の週休２日交替制</t>
    <rPh sb="0" eb="2">
      <t>ツウキ</t>
    </rPh>
    <rPh sb="3" eb="5">
      <t>シュウキュウ</t>
    </rPh>
    <rPh sb="6" eb="7">
      <t>ニチ</t>
    </rPh>
    <rPh sb="7" eb="10">
      <t>コウタイセイ</t>
    </rPh>
    <phoneticPr fontId="1"/>
  </si>
  <si>
    <t>月単位の週休２日交替制</t>
    <rPh sb="0" eb="3">
      <t>ツキタンイ</t>
    </rPh>
    <rPh sb="4" eb="6">
      <t>シュウキュウ</t>
    </rPh>
    <rPh sb="7" eb="8">
      <t>ニチ</t>
    </rPh>
    <rPh sb="8" eb="11">
      <t>コウタイセイ</t>
    </rPh>
    <phoneticPr fontId="1"/>
  </si>
  <si>
    <t>月別</t>
    <rPh sb="0" eb="2">
      <t>ツキベツ</t>
    </rPh>
    <phoneticPr fontId="1"/>
  </si>
  <si>
    <t>出力判定</t>
    <rPh sb="0" eb="2">
      <t>シュツリョク</t>
    </rPh>
    <rPh sb="2" eb="4">
      <t>ハンテイ</t>
    </rPh>
    <phoneticPr fontId="1"/>
  </si>
  <si>
    <t>【判定方法】</t>
    <rPh sb="1" eb="5">
      <t>ハンテイホウホウ</t>
    </rPh>
    <phoneticPr fontId="1"/>
  </si>
  <si>
    <t>■
■</t>
    <phoneticPr fontId="1"/>
  </si>
  <si>
    <t>取組形式（着手前）</t>
    <rPh sb="0" eb="1">
      <t>ト</t>
    </rPh>
    <rPh sb="1" eb="2">
      <t>ク</t>
    </rPh>
    <rPh sb="2" eb="4">
      <t>ケイシキ</t>
    </rPh>
    <rPh sb="5" eb="8">
      <t>チャクシュマエ</t>
    </rPh>
    <phoneticPr fontId="1"/>
  </si>
  <si>
    <t>取組形式（完成時）</t>
    <rPh sb="0" eb="2">
      <t>トリクミ</t>
    </rPh>
    <rPh sb="2" eb="4">
      <t>ケイシキ</t>
    </rPh>
    <rPh sb="5" eb="8">
      <t>カンセイジ</t>
    </rPh>
    <phoneticPr fontId="1"/>
  </si>
  <si>
    <t>工事名</t>
    <rPh sb="0" eb="1">
      <t>コウ</t>
    </rPh>
    <rPh sb="1" eb="2">
      <t>コト</t>
    </rPh>
    <rPh sb="2" eb="3">
      <t>メイ</t>
    </rPh>
    <phoneticPr fontId="1"/>
  </si>
  <si>
    <t>工期</t>
    <rPh sb="0" eb="1">
      <t>コウ</t>
    </rPh>
    <rPh sb="1" eb="2">
      <t>キ</t>
    </rPh>
    <phoneticPr fontId="1"/>
  </si>
  <si>
    <t>達成</t>
  </si>
  <si>
    <t>完全週休２日交替制</t>
  </si>
  <si>
    <t>「週休２日交替制工事」休日取得報告書</t>
    <rPh sb="5" eb="8">
      <t>コウタイセイ</t>
    </rPh>
    <rPh sb="11" eb="13">
      <t>キュウジツ</t>
    </rPh>
    <rPh sb="13" eb="15">
      <t>シュトク</t>
    </rPh>
    <rPh sb="15" eb="18">
      <t>ホウコクショ</t>
    </rPh>
    <phoneticPr fontId="1"/>
  </si>
  <si>
    <t>「週休２日交替制工事」休日取得実績表</t>
    <rPh sb="1" eb="3">
      <t>シュウキュウ</t>
    </rPh>
    <rPh sb="4" eb="5">
      <t>ニチ</t>
    </rPh>
    <rPh sb="5" eb="8">
      <t>コウタイセイ</t>
    </rPh>
    <rPh sb="8" eb="10">
      <t>コウジ</t>
    </rPh>
    <rPh sb="11" eb="13">
      <t>キュウジツ</t>
    </rPh>
    <rPh sb="13" eb="15">
      <t>シュトク</t>
    </rPh>
    <rPh sb="15" eb="17">
      <t>ジッセキ</t>
    </rPh>
    <rPh sb="17" eb="18">
      <t>オモテ</t>
    </rPh>
    <phoneticPr fontId="1"/>
  </si>
  <si>
    <t>（様式８号）</t>
    <phoneticPr fontId="1"/>
  </si>
  <si>
    <t>「週休２日交替制工事」休日率算定・達成判定表</t>
    <rPh sb="1" eb="3">
      <t>シュウキュウ</t>
    </rPh>
    <rPh sb="4" eb="5">
      <t>ニチ</t>
    </rPh>
    <rPh sb="5" eb="10">
      <t>コウタイセイコウジ</t>
    </rPh>
    <rPh sb="11" eb="13">
      <t>キュウジツ</t>
    </rPh>
    <rPh sb="13" eb="14">
      <t>リツ</t>
    </rPh>
    <rPh sb="14" eb="16">
      <t>サンテイ</t>
    </rPh>
    <rPh sb="21" eb="22">
      <t>ヒョウ</t>
    </rPh>
    <phoneticPr fontId="1"/>
  </si>
  <si>
    <t>行幅</t>
    <rPh sb="0" eb="2">
      <t>ギョウハバ</t>
    </rPh>
    <phoneticPr fontId="1"/>
  </si>
  <si>
    <t>■</t>
    <phoneticPr fontId="1"/>
  </si>
  <si>
    <t>工 事 名</t>
    <rPh sb="0" eb="1">
      <t>コウ</t>
    </rPh>
    <rPh sb="2" eb="3">
      <t>コト</t>
    </rPh>
    <rPh sb="4" eb="5">
      <t>メイ</t>
    </rPh>
    <phoneticPr fontId="1"/>
  </si>
  <si>
    <t>受注者名</t>
    <rPh sb="0" eb="4">
      <t>ジュチュウシャメイ</t>
    </rPh>
    <phoneticPr fontId="1"/>
  </si>
  <si>
    <t>工　　期</t>
    <rPh sb="0" eb="1">
      <t>コウ</t>
    </rPh>
    <rPh sb="3" eb="4">
      <t>キ</t>
    </rPh>
    <phoneticPr fontId="1"/>
  </si>
  <si>
    <t>（自）</t>
    <rPh sb="1" eb="2">
      <t>ジ</t>
    </rPh>
    <phoneticPr fontId="1"/>
  </si>
  <si>
    <t>令和</t>
    <rPh sb="0" eb="2">
      <t>レイワ</t>
    </rPh>
    <phoneticPr fontId="1"/>
  </si>
  <si>
    <t>月</t>
    <rPh sb="0" eb="1">
      <t>ガツ</t>
    </rPh>
    <phoneticPr fontId="1"/>
  </si>
  <si>
    <t>（</t>
    <phoneticPr fontId="1"/>
  </si>
  <si>
    <t>）</t>
    <phoneticPr fontId="1"/>
  </si>
  <si>
    <t>（至）</t>
    <rPh sb="1" eb="2">
      <t>イタル</t>
    </rPh>
    <phoneticPr fontId="1"/>
  </si>
  <si>
    <t>取組形式（現場着手前）</t>
    <rPh sb="0" eb="4">
      <t>トリクミケイシキ</t>
    </rPh>
    <rPh sb="5" eb="7">
      <t>ゲンバ</t>
    </rPh>
    <rPh sb="7" eb="10">
      <t>チャクシュマエ</t>
    </rPh>
    <phoneticPr fontId="1"/>
  </si>
  <si>
    <t>【注意事項】</t>
    <rPh sb="1" eb="3">
      <t>チュウイ</t>
    </rPh>
    <rPh sb="3" eb="5">
      <t>ジコウ</t>
    </rPh>
    <phoneticPr fontId="1"/>
  </si>
  <si>
    <t>２．工期や対象期間に変更が発生した場合は、最新の期間を入力して下さい。</t>
    <rPh sb="2" eb="4">
      <t>コウキ</t>
    </rPh>
    <rPh sb="5" eb="9">
      <t>タイショウキカン</t>
    </rPh>
    <rPh sb="10" eb="12">
      <t>ヘンコウ</t>
    </rPh>
    <rPh sb="13" eb="15">
      <t>ハッセイ</t>
    </rPh>
    <rPh sb="17" eb="19">
      <t>バアイ</t>
    </rPh>
    <rPh sb="21" eb="23">
      <t>サイシン</t>
    </rPh>
    <rPh sb="24" eb="26">
      <t>キカン</t>
    </rPh>
    <rPh sb="27" eb="29">
      <t>ニュウリョク</t>
    </rPh>
    <rPh sb="31" eb="32">
      <t>クダ</t>
    </rPh>
    <phoneticPr fontId="1"/>
  </si>
  <si>
    <t>３．当該ページの印刷は不要です。</t>
    <rPh sb="2" eb="4">
      <t>トウガイ</t>
    </rPh>
    <rPh sb="8" eb="10">
      <t>インサツ</t>
    </rPh>
    <rPh sb="11" eb="13">
      <t>フヨウ</t>
    </rPh>
    <phoneticPr fontId="1"/>
  </si>
  <si>
    <t>一般府道　●●●線　災害復旧工事（▲▲▲工区）</t>
    <rPh sb="0" eb="4">
      <t>イッパンフドウ</t>
    </rPh>
    <rPh sb="8" eb="9">
      <t>セン</t>
    </rPh>
    <rPh sb="10" eb="16">
      <t>サイガイフッキュウコウジ</t>
    </rPh>
    <rPh sb="20" eb="22">
      <t>コウク</t>
    </rPh>
    <phoneticPr fontId="1"/>
  </si>
  <si>
    <t>年月日：</t>
    <rPh sb="0" eb="3">
      <t>ネンガッピ</t>
    </rPh>
    <phoneticPr fontId="1"/>
  </si>
  <si>
    <t>■
■</t>
    <phoneticPr fontId="1"/>
  </si>
  <si>
    <t>※削除しないで下さい！</t>
    <rPh sb="1" eb="3">
      <t>サクジョ</t>
    </rPh>
    <rPh sb="7" eb="8">
      <t>クダ</t>
    </rPh>
    <phoneticPr fontId="1"/>
  </si>
  <si>
    <t>完全週休２日交替制 判定</t>
    <rPh sb="0" eb="2">
      <t>カンゼン</t>
    </rPh>
    <rPh sb="2" eb="4">
      <t>シュウキュウ</t>
    </rPh>
    <rPh sb="5" eb="6">
      <t>ニチ</t>
    </rPh>
    <rPh sb="6" eb="9">
      <t>コウタイセイ</t>
    </rPh>
    <rPh sb="10" eb="12">
      <t>ハンテイ</t>
    </rPh>
    <phoneticPr fontId="1"/>
  </si>
  <si>
    <t>月単位の週休２日交替制 判定</t>
    <rPh sb="0" eb="3">
      <t>ツキタンイ</t>
    </rPh>
    <rPh sb="4" eb="6">
      <t>シュウキュウ</t>
    </rPh>
    <rPh sb="7" eb="8">
      <t>ニチ</t>
    </rPh>
    <rPh sb="8" eb="11">
      <t>コウタイセイ</t>
    </rPh>
    <rPh sb="12" eb="14">
      <t>ハンテイ</t>
    </rPh>
    <phoneticPr fontId="1"/>
  </si>
  <si>
    <t>通期の週休２日交替制 判定</t>
    <rPh sb="0" eb="2">
      <t>ツウキ</t>
    </rPh>
    <rPh sb="3" eb="5">
      <t>シュウキュウ</t>
    </rPh>
    <rPh sb="6" eb="10">
      <t>ニチコウタイセイ</t>
    </rPh>
    <rPh sb="11" eb="13">
      <t>ハンテイ</t>
    </rPh>
    <phoneticPr fontId="1"/>
  </si>
  <si>
    <t>各月で「○」となっている場合は「達成」と判定する。</t>
    <rPh sb="0" eb="2">
      <t>カクツキ</t>
    </rPh>
    <rPh sb="12" eb="14">
      <t>バアイ</t>
    </rPh>
    <rPh sb="16" eb="18">
      <t>タッセイ</t>
    </rPh>
    <rPh sb="20" eb="22">
      <t>ハンテイ</t>
    </rPh>
    <phoneticPr fontId="1"/>
  </si>
  <si>
    <t>最終月で「○」となっている場合は「達成」と判定する。</t>
    <rPh sb="0" eb="2">
      <t>サイシュウ</t>
    </rPh>
    <rPh sb="2" eb="3">
      <t>ツキ</t>
    </rPh>
    <rPh sb="13" eb="15">
      <t>バアイ</t>
    </rPh>
    <rPh sb="17" eb="19">
      <t>タッセイ</t>
    </rPh>
    <rPh sb="21" eb="23">
      <t>ハンテイ</t>
    </rPh>
    <phoneticPr fontId="1"/>
  </si>
  <si>
    <t>　　　　　　　　　　　　　　ている期間、受注者の責によらず現場作業を余儀なくされる期間　等）</t>
    <phoneticPr fontId="1"/>
  </si>
  <si>
    <t>　　　　　なお、暦や対象期間外の設定の都合により１カ月あたりの対象期間が28日に設定できない月においては、実施状況を確認のうえ判定するものとする。</t>
    <rPh sb="10" eb="15">
      <t>タイショウキカンガイ</t>
    </rPh>
    <rPh sb="16" eb="18">
      <t>セッテイ</t>
    </rPh>
    <rPh sb="19" eb="21">
      <t>ツゴウ</t>
    </rPh>
    <rPh sb="26" eb="27">
      <t>ゲツ</t>
    </rPh>
    <rPh sb="31" eb="35">
      <t>タイショウキカン</t>
    </rPh>
    <rPh sb="38" eb="39">
      <t>ニチ</t>
    </rPh>
    <rPh sb="40" eb="42">
      <t>セッテイ</t>
    </rPh>
    <rPh sb="46" eb="47">
      <t>ツキ</t>
    </rPh>
    <rPh sb="53" eb="57">
      <t>ジッシジョウキョウ</t>
    </rPh>
    <rPh sb="58" eb="60">
      <t>カクニン</t>
    </rPh>
    <rPh sb="63" eb="65">
      <t>ハンテイ</t>
    </rPh>
    <phoneticPr fontId="1"/>
  </si>
  <si>
    <t>契約日</t>
    <rPh sb="0" eb="3">
      <t>ケイヤクビ</t>
    </rPh>
    <phoneticPr fontId="1"/>
  </si>
  <si>
    <t>準備</t>
    <rPh sb="0" eb="2">
      <t>ジュンビ</t>
    </rPh>
    <phoneticPr fontId="1"/>
  </si>
  <si>
    <t>スポーツの日</t>
    <rPh sb="5" eb="6">
      <t>ヒ</t>
    </rPh>
    <phoneticPr fontId="1"/>
  </si>
  <si>
    <t>達成判定（週別）</t>
    <rPh sb="0" eb="2">
      <t>タッセイ</t>
    </rPh>
    <rPh sb="2" eb="4">
      <t>ハンテイ</t>
    </rPh>
    <rPh sb="5" eb="7">
      <t>シュウベツ</t>
    </rPh>
    <phoneticPr fontId="1"/>
  </si>
  <si>
    <t>達成判定（形式別）</t>
    <rPh sb="0" eb="2">
      <t>タッセイ</t>
    </rPh>
    <rPh sb="2" eb="4">
      <t>ハンテイ</t>
    </rPh>
    <rPh sb="5" eb="8">
      <t>ケイシキベツ</t>
    </rPh>
    <phoneticPr fontId="1"/>
  </si>
  <si>
    <t>文化の日</t>
    <rPh sb="0" eb="2">
      <t>ブンカ</t>
    </rPh>
    <rPh sb="3" eb="4">
      <t>ヒ</t>
    </rPh>
    <phoneticPr fontId="1"/>
  </si>
  <si>
    <t>勤労感謝の日</t>
    <rPh sb="0" eb="2">
      <t>キンロウ</t>
    </rPh>
    <rPh sb="2" eb="4">
      <t>カンシャ</t>
    </rPh>
    <rPh sb="5" eb="6">
      <t>ヒ</t>
    </rPh>
    <phoneticPr fontId="1"/>
  </si>
  <si>
    <t>振替休日</t>
    <rPh sb="0" eb="4">
      <t>フリカエキュウジツ</t>
    </rPh>
    <phoneticPr fontId="1"/>
  </si>
  <si>
    <t>現場着手日</t>
    <rPh sb="0" eb="5">
      <t>ゲンバチャクシュビ</t>
    </rPh>
    <phoneticPr fontId="1"/>
  </si>
  <si>
    <t>Ａ建設</t>
    <rPh sb="1" eb="3">
      <t>ケンセツ</t>
    </rPh>
    <phoneticPr fontId="1"/>
  </si>
  <si>
    <t>Ｂ建設</t>
    <rPh sb="1" eb="3">
      <t>ケンセツ</t>
    </rPh>
    <phoneticPr fontId="1"/>
  </si>
  <si>
    <t>年末年始休暇</t>
    <rPh sb="0" eb="2">
      <t>ネンマツ</t>
    </rPh>
    <rPh sb="2" eb="4">
      <t>ネンシ</t>
    </rPh>
    <rPh sb="4" eb="6">
      <t>キュウカ</t>
    </rPh>
    <phoneticPr fontId="1"/>
  </si>
  <si>
    <t>元日</t>
    <rPh sb="0" eb="2">
      <t>ガンジツ</t>
    </rPh>
    <phoneticPr fontId="1"/>
  </si>
  <si>
    <t>成人の日</t>
    <rPh sb="0" eb="2">
      <t>セイジン</t>
    </rPh>
    <rPh sb="3" eb="4">
      <t>ヒ</t>
    </rPh>
    <phoneticPr fontId="1"/>
  </si>
  <si>
    <t>建国記念の日</t>
    <rPh sb="0" eb="2">
      <t>ケンコク</t>
    </rPh>
    <rPh sb="2" eb="4">
      <t>キネン</t>
    </rPh>
    <rPh sb="5" eb="6">
      <t>ヒ</t>
    </rPh>
    <phoneticPr fontId="1"/>
  </si>
  <si>
    <t>天皇誕生日</t>
    <rPh sb="0" eb="5">
      <t>テンノウタンジョウビ</t>
    </rPh>
    <phoneticPr fontId="1"/>
  </si>
  <si>
    <t>工事完了日</t>
    <rPh sb="0" eb="5">
      <t>コウジカンリョウビ</t>
    </rPh>
    <phoneticPr fontId="1"/>
  </si>
  <si>
    <t>現場完成日</t>
    <rPh sb="0" eb="5">
      <t>ゲンバカンセイビ</t>
    </rPh>
    <phoneticPr fontId="1"/>
  </si>
  <si>
    <t>備考</t>
    <rPh sb="0" eb="2">
      <t>ビコウ</t>
    </rPh>
    <phoneticPr fontId="1"/>
  </si>
  <si>
    <t>Ａ建設株式会社</t>
    <rPh sb="1" eb="3">
      <t>ケンセツ</t>
    </rPh>
    <rPh sb="3" eb="7">
      <t>カブシキカイシャ</t>
    </rPh>
    <phoneticPr fontId="1"/>
  </si>
  <si>
    <t>雨天による休工</t>
    <rPh sb="0" eb="2">
      <t>ウテン</t>
    </rPh>
    <rPh sb="5" eb="7">
      <t>キュウコウ</t>
    </rPh>
    <phoneticPr fontId="1"/>
  </si>
  <si>
    <r>
      <t>【完全週休２日交替制　達成判定】　</t>
    </r>
    <r>
      <rPr>
        <u/>
        <sz val="10"/>
        <rFont val="ＭＳ ゴシック"/>
        <family val="3"/>
        <charset val="128"/>
      </rPr>
      <t>対象期間内の全ての週において、現場に従事した技術者及び技能労働者の休日率が、28.5％（2日／7日）以上の水準で「○」</t>
    </r>
    <r>
      <rPr>
        <sz val="10"/>
        <rFont val="ＭＳ ゴシック"/>
        <family val="3"/>
        <charset val="128"/>
      </rPr>
      <t>とする。</t>
    </r>
    <rPh sb="1" eb="3">
      <t>カンゼン</t>
    </rPh>
    <rPh sb="3" eb="5">
      <t>シュウキュウ</t>
    </rPh>
    <rPh sb="6" eb="7">
      <t>ニチ</t>
    </rPh>
    <rPh sb="7" eb="10">
      <t>コウタイセイ</t>
    </rPh>
    <rPh sb="11" eb="13">
      <t>タッセイ</t>
    </rPh>
    <rPh sb="13" eb="15">
      <t>ハンテイ</t>
    </rPh>
    <rPh sb="17" eb="21">
      <t>タイショウキカン</t>
    </rPh>
    <rPh sb="21" eb="22">
      <t>ナイ</t>
    </rPh>
    <rPh sb="23" eb="24">
      <t>スベ</t>
    </rPh>
    <rPh sb="26" eb="27">
      <t>シュウ</t>
    </rPh>
    <rPh sb="32" eb="34">
      <t>ゲンバ</t>
    </rPh>
    <rPh sb="35" eb="37">
      <t>ジュウジ</t>
    </rPh>
    <rPh sb="39" eb="42">
      <t>ギジュツシャ</t>
    </rPh>
    <rPh sb="42" eb="43">
      <t>オヨ</t>
    </rPh>
    <rPh sb="44" eb="46">
      <t>ギノウ</t>
    </rPh>
    <rPh sb="46" eb="49">
      <t>ロウドウシャ</t>
    </rPh>
    <rPh sb="50" eb="52">
      <t>キュウジツ</t>
    </rPh>
    <rPh sb="52" eb="53">
      <t>リツ</t>
    </rPh>
    <rPh sb="62" eb="63">
      <t>ニチ</t>
    </rPh>
    <rPh sb="65" eb="66">
      <t>ニチ</t>
    </rPh>
    <rPh sb="67" eb="69">
      <t>イジョウ</t>
    </rPh>
    <rPh sb="70" eb="72">
      <t>スイジュン</t>
    </rPh>
    <phoneticPr fontId="1"/>
  </si>
  <si>
    <r>
      <t>【月単位の週休２日交替制　達成判定】　</t>
    </r>
    <r>
      <rPr>
        <u/>
        <sz val="10"/>
        <rFont val="ＭＳ ゴシック"/>
        <family val="3"/>
        <charset val="128"/>
      </rPr>
      <t>対象期間内の全ての月において、現場に従事した技術者及び技能労働者の休日率が、28.5％（8日／28日）以上の水準で「○」</t>
    </r>
    <r>
      <rPr>
        <sz val="10"/>
        <rFont val="ＭＳ ゴシック"/>
        <family val="3"/>
        <charset val="128"/>
      </rPr>
      <t>とする。</t>
    </r>
    <rPh sb="1" eb="4">
      <t>ツキタンイ</t>
    </rPh>
    <rPh sb="5" eb="7">
      <t>シュウキュウ</t>
    </rPh>
    <rPh sb="8" eb="9">
      <t>ニチ</t>
    </rPh>
    <rPh sb="9" eb="12">
      <t>コウタイセイ</t>
    </rPh>
    <rPh sb="13" eb="15">
      <t>タッセイ</t>
    </rPh>
    <rPh sb="15" eb="17">
      <t>ハンテイ</t>
    </rPh>
    <rPh sb="19" eb="23">
      <t>タイショウキカン</t>
    </rPh>
    <rPh sb="23" eb="24">
      <t>ナイ</t>
    </rPh>
    <rPh sb="25" eb="26">
      <t>スベ</t>
    </rPh>
    <rPh sb="28" eb="29">
      <t>ツキ</t>
    </rPh>
    <rPh sb="34" eb="36">
      <t>ゲンバ</t>
    </rPh>
    <rPh sb="37" eb="39">
      <t>ジュウジ</t>
    </rPh>
    <rPh sb="41" eb="44">
      <t>ギジュツシャ</t>
    </rPh>
    <rPh sb="44" eb="45">
      <t>オヨ</t>
    </rPh>
    <rPh sb="46" eb="48">
      <t>ギノウ</t>
    </rPh>
    <rPh sb="48" eb="51">
      <t>ロウドウシャ</t>
    </rPh>
    <rPh sb="52" eb="54">
      <t>キュウジツ</t>
    </rPh>
    <rPh sb="54" eb="55">
      <t>リツ</t>
    </rPh>
    <rPh sb="64" eb="65">
      <t>ニチ</t>
    </rPh>
    <rPh sb="68" eb="69">
      <t>ニチ</t>
    </rPh>
    <rPh sb="70" eb="72">
      <t>イジョウ</t>
    </rPh>
    <rPh sb="73" eb="75">
      <t>スイジュン</t>
    </rPh>
    <phoneticPr fontId="1"/>
  </si>
  <si>
    <r>
      <t>【通期の週休２日交替制　達成判定】　</t>
    </r>
    <r>
      <rPr>
        <u/>
        <sz val="10"/>
        <rFont val="ＭＳ ゴシック"/>
        <family val="3"/>
        <charset val="128"/>
      </rPr>
      <t>現場に従事した技術者及び技能労働者の休日率が、28.5％（8日／28日）以上の水準で「○」</t>
    </r>
    <r>
      <rPr>
        <sz val="10"/>
        <rFont val="ＭＳ ゴシック"/>
        <family val="3"/>
        <charset val="128"/>
      </rPr>
      <t>とする。</t>
    </r>
    <rPh sb="1" eb="3">
      <t>ツウキ</t>
    </rPh>
    <rPh sb="4" eb="6">
      <t>シュウキュウ</t>
    </rPh>
    <rPh sb="7" eb="8">
      <t>ニチ</t>
    </rPh>
    <rPh sb="8" eb="11">
      <t>コウタイセイ</t>
    </rPh>
    <rPh sb="12" eb="14">
      <t>タッセイ</t>
    </rPh>
    <rPh sb="14" eb="16">
      <t>ハンテイ</t>
    </rPh>
    <phoneticPr fontId="1"/>
  </si>
  <si>
    <t>　　　　　　　　　※ 下請業者等において、現場に従事しない期間は対象期間外とすること。</t>
    <rPh sb="11" eb="13">
      <t>シタウケ</t>
    </rPh>
    <rPh sb="13" eb="15">
      <t>ギョウシャ</t>
    </rPh>
    <rPh sb="15" eb="16">
      <t>ナド</t>
    </rPh>
    <rPh sb="21" eb="23">
      <t>ゲンバ</t>
    </rPh>
    <rPh sb="24" eb="26">
      <t>ジュウジ</t>
    </rPh>
    <rPh sb="29" eb="31">
      <t>キカン</t>
    </rPh>
    <rPh sb="32" eb="37">
      <t>タイショウキカンガイ</t>
    </rPh>
    <phoneticPr fontId="1"/>
  </si>
  <si>
    <t>Ｃ建設</t>
    <rPh sb="1" eb="3">
      <t>ケンセツ</t>
    </rPh>
    <phoneticPr fontId="1"/>
  </si>
  <si>
    <t>中山　○二</t>
    <rPh sb="0" eb="2">
      <t>ナカヤマ</t>
    </rPh>
    <rPh sb="4" eb="5">
      <t>ニ</t>
    </rPh>
    <phoneticPr fontId="1"/>
  </si>
  <si>
    <t>小山　○三</t>
    <rPh sb="0" eb="2">
      <t>コヤマ</t>
    </rPh>
    <rPh sb="4" eb="5">
      <t>サン</t>
    </rPh>
    <phoneticPr fontId="1"/>
  </si>
  <si>
    <t>大山　○一</t>
    <rPh sb="0" eb="2">
      <t>オオヤマ</t>
    </rPh>
    <rPh sb="4" eb="5">
      <t>イッ</t>
    </rPh>
    <phoneticPr fontId="1"/>
  </si>
  <si>
    <t>松田　一☆</t>
    <rPh sb="0" eb="2">
      <t>マツダ</t>
    </rPh>
    <rPh sb="3" eb="4">
      <t>イチ</t>
    </rPh>
    <phoneticPr fontId="1"/>
  </si>
  <si>
    <t>竹田　二☆</t>
    <rPh sb="0" eb="2">
      <t>タケダ</t>
    </rPh>
    <rPh sb="3" eb="4">
      <t>フタ</t>
    </rPh>
    <phoneticPr fontId="1"/>
  </si>
  <si>
    <t>梅田　三☆</t>
    <rPh sb="0" eb="2">
      <t>ウメダ</t>
    </rPh>
    <rPh sb="3" eb="4">
      <t>ミ</t>
    </rPh>
    <phoneticPr fontId="1"/>
  </si>
  <si>
    <t>大阪　□郎</t>
    <rPh sb="0" eb="2">
      <t>オオサカ</t>
    </rPh>
    <rPh sb="4" eb="5">
      <t>ロウ</t>
    </rPh>
    <phoneticPr fontId="1"/>
  </si>
  <si>
    <t>中阪　□郎</t>
    <rPh sb="0" eb="2">
      <t>ナカサカ</t>
    </rPh>
    <rPh sb="4" eb="5">
      <t>ロウ</t>
    </rPh>
    <phoneticPr fontId="1"/>
  </si>
  <si>
    <t>小阪　□郎</t>
    <rPh sb="0" eb="2">
      <t>コサカ</t>
    </rPh>
    <rPh sb="4" eb="5">
      <t>ロウ</t>
    </rPh>
    <phoneticPr fontId="1"/>
  </si>
  <si>
    <t>降雪による休工</t>
    <rPh sb="0" eb="2">
      <t>コウセツ</t>
    </rPh>
    <rPh sb="5" eb="7">
      <t>キュウコウ</t>
    </rPh>
    <phoneticPr fontId="1"/>
  </si>
  <si>
    <t>　　　　　　─：対象期間外（準備期間、後片付け期間、夏季休暇、年末年始休暇、工場製作のみ実施している期間、工事全体を一時中止している期間、発注者があらかじめ対象外とし</t>
    <rPh sb="8" eb="13">
      <t>タイショウキカンガイ</t>
    </rPh>
    <phoneticPr fontId="1"/>
  </si>
  <si>
    <t>　　　　　　　　　　　　　　ている期間、受注者の責によらず現場作業を余儀なくされる期間　等）</t>
  </si>
  <si>
    <t>　　　　　なお、暦や対象期間外の設定の都合により１週間あたりの対象期間が7日に設定できない週においては、実施状況を確認のうえ判定するものとする。</t>
  </si>
  <si>
    <r>
      <t>【注意】　　対象期間中において、</t>
    </r>
    <r>
      <rPr>
        <u/>
        <sz val="10"/>
        <rFont val="ＭＳ ゴシック"/>
        <family val="3"/>
        <charset val="128"/>
      </rPr>
      <t>各番号に記載する会社名、氏名については変更しない</t>
    </r>
    <r>
      <rPr>
        <sz val="10"/>
        <rFont val="ＭＳ ゴシック"/>
        <family val="3"/>
        <charset val="128"/>
      </rPr>
      <t>こと。　また、</t>
    </r>
    <r>
      <rPr>
        <u/>
        <sz val="10"/>
        <rFont val="ＭＳ ゴシック"/>
        <family val="3"/>
        <charset val="128"/>
      </rPr>
      <t>番号（行）の追加は行わない</t>
    </r>
    <r>
      <rPr>
        <sz val="10"/>
        <rFont val="ＭＳ ゴシック"/>
        <family val="3"/>
        <charset val="128"/>
      </rPr>
      <t>こと。　（自動集計ができなくなります）</t>
    </r>
    <rPh sb="1" eb="3">
      <t>チュウイ</t>
    </rPh>
    <rPh sb="16" eb="17">
      <t>カク</t>
    </rPh>
    <rPh sb="17" eb="19">
      <t>バンゴウ</t>
    </rPh>
    <rPh sb="20" eb="22">
      <t>キサイ</t>
    </rPh>
    <rPh sb="24" eb="27">
      <t>カイシャメイ</t>
    </rPh>
    <rPh sb="28" eb="30">
      <t>シメイ</t>
    </rPh>
    <rPh sb="35" eb="37">
      <t>ヘンコウ</t>
    </rPh>
    <rPh sb="47" eb="49">
      <t>バンゴウ</t>
    </rPh>
    <rPh sb="50" eb="51">
      <t>ギョウ</t>
    </rPh>
    <rPh sb="53" eb="55">
      <t>ツイカ</t>
    </rPh>
    <rPh sb="56" eb="57">
      <t>オコナ</t>
    </rPh>
    <rPh sb="65" eb="67">
      <t>ジドウ</t>
    </rPh>
    <rPh sb="67" eb="69">
      <t>シュウケイ</t>
    </rPh>
    <phoneticPr fontId="1"/>
  </si>
  <si>
    <r>
      <t>【注意】　　対象期間中において、</t>
    </r>
    <r>
      <rPr>
        <u/>
        <sz val="10"/>
        <rFont val="ＭＳ ゴシック"/>
        <family val="3"/>
        <charset val="128"/>
      </rPr>
      <t>各番号に記載する氏名については変更しない</t>
    </r>
    <r>
      <rPr>
        <sz val="10"/>
        <rFont val="ＭＳ ゴシック"/>
        <family val="3"/>
        <charset val="128"/>
      </rPr>
      <t>こと。　また、</t>
    </r>
    <r>
      <rPr>
        <u/>
        <sz val="10"/>
        <rFont val="ＭＳ ゴシック"/>
        <family val="3"/>
        <charset val="128"/>
      </rPr>
      <t>番号（行）の追加は行わない</t>
    </r>
    <r>
      <rPr>
        <sz val="10"/>
        <rFont val="ＭＳ ゴシック"/>
        <family val="3"/>
        <charset val="128"/>
      </rPr>
      <t>こと。　（自動集計ができなくなります）</t>
    </r>
    <rPh sb="1" eb="3">
      <t>チュウイ</t>
    </rPh>
    <rPh sb="16" eb="17">
      <t>カク</t>
    </rPh>
    <rPh sb="17" eb="19">
      <t>バンゴウ</t>
    </rPh>
    <rPh sb="20" eb="22">
      <t>キサイ</t>
    </rPh>
    <rPh sb="24" eb="26">
      <t>シメイ</t>
    </rPh>
    <rPh sb="31" eb="33">
      <t>ヘンコウ</t>
    </rPh>
    <rPh sb="43" eb="45">
      <t>バンゴウ</t>
    </rPh>
    <rPh sb="46" eb="47">
      <t>ギョウ</t>
    </rPh>
    <rPh sb="49" eb="51">
      <t>ツイカ</t>
    </rPh>
    <rPh sb="52" eb="53">
      <t>オコナ</t>
    </rPh>
    <rPh sb="61" eb="63">
      <t>ジドウ</t>
    </rPh>
    <rPh sb="63" eb="65">
      <t>シュウケイ</t>
    </rPh>
    <phoneticPr fontId="1"/>
  </si>
  <si>
    <t>◎</t>
  </si>
  <si>
    <t>◎</t>
    <phoneticPr fontId="1"/>
  </si>
  <si>
    <t>（様式７号）</t>
  </si>
  <si>
    <t>（様式６号）</t>
  </si>
  <si>
    <t>■</t>
  </si>
  <si>
    <t>■/イ</t>
  </si>
  <si>
    <t>【凡例】　　■：休日</t>
    <rPh sb="1" eb="3">
      <t>ハンレイ</t>
    </rPh>
    <phoneticPr fontId="1"/>
  </si>
  <si>
    <t xml:space="preserve"> 　１．毎月５日までに前月分までを累計したものを監督員に提出すること。</t>
    <phoneticPr fontId="1"/>
  </si>
  <si>
    <t xml:space="preserve"> 　２．本報告書を提出する時は、前月分の「週休２日交替制工事」休日取得実績表（様式６号）及び</t>
    <rPh sb="44" eb="45">
      <t>オヨ</t>
    </rPh>
    <phoneticPr fontId="1"/>
  </si>
  <si>
    <t xml:space="preserve"> 　　　「週休２日交替制工事」休日率算定・達成判定表（様式７号）を併せて提出すること。</t>
    <rPh sb="27" eb="29">
      <t>ヨウシキ</t>
    </rPh>
    <rPh sb="30" eb="31">
      <t>ゴウ</t>
    </rPh>
    <phoneticPr fontId="1"/>
  </si>
  <si>
    <t xml:space="preserve"> 　３．行が不足する場合は、行を追加すること。</t>
    <rPh sb="4" eb="5">
      <t>ギョウ</t>
    </rPh>
    <rPh sb="6" eb="8">
      <t>フソク</t>
    </rPh>
    <rPh sb="10" eb="12">
      <t>バアイ</t>
    </rPh>
    <rPh sb="14" eb="15">
      <t>ギョウ</t>
    </rPh>
    <rPh sb="16" eb="18">
      <t>ツイカ</t>
    </rPh>
    <phoneticPr fontId="1"/>
  </si>
  <si>
    <t>「週休２日交替制工事」基本情報入力</t>
    <rPh sb="1" eb="3">
      <t>シュウキュウ</t>
    </rPh>
    <rPh sb="4" eb="5">
      <t>ニチ</t>
    </rPh>
    <rPh sb="5" eb="8">
      <t>コウタイセイ</t>
    </rPh>
    <rPh sb="8" eb="10">
      <t>コウジ</t>
    </rPh>
    <rPh sb="11" eb="15">
      <t>キホンジョウホウ</t>
    </rPh>
    <rPh sb="15" eb="17">
      <t>ニュウリョク</t>
    </rPh>
    <phoneticPr fontId="1"/>
  </si>
  <si>
    <t>１．様式６号、様式７号、様式８号を作成する前に入力して下さい。</t>
    <rPh sb="2" eb="4">
      <t>ヨウシキ</t>
    </rPh>
    <rPh sb="5" eb="6">
      <t>ゴウ</t>
    </rPh>
    <rPh sb="7" eb="9">
      <t>ヨウシキ</t>
    </rPh>
    <rPh sb="10" eb="11">
      <t>ゴウ</t>
    </rPh>
    <rPh sb="12" eb="14">
      <t>ヨウシキ</t>
    </rPh>
    <rPh sb="15" eb="16">
      <t>ゴウ</t>
    </rPh>
    <rPh sb="17" eb="19">
      <t>サクセイ</t>
    </rPh>
    <rPh sb="21" eb="22">
      <t>マエ</t>
    </rPh>
    <rPh sb="23" eb="25">
      <t>ニュウリョク</t>
    </rPh>
    <rPh sb="27" eb="28">
      <t>クダ</t>
    </rPh>
    <phoneticPr fontId="1"/>
  </si>
  <si>
    <t>11月第5週：12月第1週と合わせて○と判定</t>
    <rPh sb="2" eb="3">
      <t>ガツ</t>
    </rPh>
    <rPh sb="3" eb="4">
      <t>ダイ</t>
    </rPh>
    <rPh sb="5" eb="6">
      <t>シュウ</t>
    </rPh>
    <rPh sb="9" eb="10">
      <t>ガツ</t>
    </rPh>
    <rPh sb="10" eb="11">
      <t>ダイ</t>
    </rPh>
    <rPh sb="12" eb="13">
      <t>シュウ</t>
    </rPh>
    <rPh sb="14" eb="15">
      <t>ア</t>
    </rPh>
    <rPh sb="20" eb="22">
      <t>ハンテイ</t>
    </rPh>
    <phoneticPr fontId="1"/>
  </si>
  <si>
    <t>12月第5週：月単位を参考に○と判定</t>
    <rPh sb="2" eb="3">
      <t>ガツ</t>
    </rPh>
    <rPh sb="3" eb="4">
      <t>ダイ</t>
    </rPh>
    <rPh sb="5" eb="6">
      <t>シュウ</t>
    </rPh>
    <rPh sb="7" eb="10">
      <t>ツキタンイ</t>
    </rPh>
    <rPh sb="11" eb="13">
      <t>サンコウ</t>
    </rPh>
    <rPh sb="16" eb="18">
      <t>ハンテイ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</si>
</sst>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ggge&quot;年&quot;m&quot;月&quot;d&quot;日&quot;;@" x16r2:formatCode16="[$-ja-JP-x-gannen]ggge&quot;年&quot;m&quot;月&quot;d&quot;日&quot;;@"/>
    <numFmt numFmtId="178" formatCode="[$]ggg\ e&quot;年&quot;m&quot;月&quot;d&quot;日&quot;;@" x16r2:formatCode16="[$-ja-JP-x-gannen]ggg\ e&quot;年&quot;m&quot;月&quot;d&quot;日&quot;;@"/>
    <numFmt numFmtId="179" formatCode="[$-411]ge\.m\.d;@"/>
    <numFmt numFmtId="180" formatCode="[$-411]d;@"/>
    <numFmt numFmtId="181" formatCode="aaa"/>
    <numFmt numFmtId="182" formatCode="[$]ggge&quot;年&quot;m&quot;月&quot;d&quot;日&quot;\(aaa\)" x16r2:formatCode16="[$-ja-JP-x-gannen]ggge&quot;年&quot;m&quot;月&quot;d&quot;日&quot;\(aaa\)"/>
    <numFmt numFmtId="183" formatCode="[$-411]ggge&quot;年 &quot;m&quot;月&quot;;@"/>
    <numFmt numFmtId="184" formatCode="#&quot;週目&quot;"/>
    <numFmt numFmtId="185" formatCode="0;&quot;▲ &quot;0"/>
    <numFmt numFmtId="186" formatCode="[$-411]m&quot;月&quot;;@"/>
    <numFmt numFmtId="187" formatCode="[$-411]ggge&quot;年 &quot;;@"/>
    <numFmt numFmtId="188" formatCode="[$-411]ge/m;@"/>
  </numFmts>
  <fonts count="31">
    <font>
      <sz val="11"/>
      <color theme="1"/>
      <name val="游ゴシック"/>
      <family val="2"/>
      <charset val="128"/>
      <scheme val="minor"/>
    </font>
    <font>
      <sz val="6"/>
      <name val="游ゴシック"/>
      <family val="2"/>
      <charset val="128"/>
      <scheme val="minor"/>
    </font>
    <font>
      <sz val="11"/>
      <name val="ＭＳ ゴシック"/>
      <family val="3"/>
      <charset val="128"/>
    </font>
    <font>
      <sz val="11"/>
      <color theme="1"/>
      <name val="游ゴシック"/>
      <family val="3"/>
      <charset val="128"/>
      <scheme val="minor"/>
    </font>
    <font>
      <b/>
      <sz val="16"/>
      <name val="ＭＳ ゴシック"/>
      <family val="3"/>
      <charset val="128"/>
    </font>
    <font>
      <sz val="14"/>
      <name val="ＭＳ ゴシック"/>
      <family val="3"/>
      <charset val="128"/>
    </font>
    <font>
      <sz val="12"/>
      <name val="ＭＳ ゴシック"/>
      <family val="3"/>
      <charset val="128"/>
    </font>
    <font>
      <sz val="16"/>
      <name val="ＭＳ ゴシック"/>
      <family val="3"/>
      <charset val="128"/>
    </font>
    <font>
      <sz val="11"/>
      <color rgb="FFFF0000"/>
      <name val="游ゴシック"/>
      <family val="2"/>
      <charset val="128"/>
      <scheme val="minor"/>
    </font>
    <font>
      <b/>
      <sz val="9"/>
      <color indexed="81"/>
      <name val="MS P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z val="14"/>
      <color rgb="FF0000FF"/>
      <name val="ＭＳ ゴシック"/>
      <family val="3"/>
      <charset val="128"/>
    </font>
    <font>
      <b/>
      <sz val="11"/>
      <color theme="1"/>
      <name val="游ゴシック"/>
      <family val="2"/>
      <charset val="128"/>
      <scheme val="minor"/>
    </font>
    <font>
      <sz val="11"/>
      <name val="游ゴシック"/>
      <family val="2"/>
      <charset val="128"/>
      <scheme val="minor"/>
    </font>
    <font>
      <b/>
      <sz val="11"/>
      <name val="ＭＳ ゴシック"/>
      <family val="3"/>
      <charset val="128"/>
    </font>
    <font>
      <sz val="11"/>
      <name val="游ゴシック"/>
      <family val="3"/>
      <charset val="128"/>
      <scheme val="minor"/>
    </font>
    <font>
      <sz val="11"/>
      <color theme="0"/>
      <name val="ＭＳ ゴシック"/>
      <family val="3"/>
      <charset val="128"/>
    </font>
    <font>
      <sz val="12"/>
      <color rgb="FF0000FF"/>
      <name val="ＭＳ ゴシック"/>
      <family val="3"/>
      <charset val="128"/>
    </font>
    <font>
      <sz val="16"/>
      <color theme="1"/>
      <name val="游ゴシック"/>
      <family val="2"/>
      <charset val="128"/>
      <scheme val="minor"/>
    </font>
    <font>
      <sz val="16"/>
      <color rgb="FF0000FF"/>
      <name val="ＭＳ ゴシック"/>
      <family val="3"/>
      <charset val="128"/>
    </font>
    <font>
      <b/>
      <sz val="16"/>
      <color theme="1"/>
      <name val="ＭＳ ゴシック"/>
      <family val="3"/>
      <charset val="128"/>
    </font>
    <font>
      <b/>
      <sz val="9"/>
      <color indexed="81"/>
      <name val="ＭＳ ゴシック"/>
      <family val="3"/>
      <charset val="128"/>
    </font>
    <font>
      <b/>
      <sz val="14"/>
      <name val="ＭＳ ゴシック"/>
      <family val="3"/>
      <charset val="128"/>
    </font>
    <font>
      <sz val="10"/>
      <name val="ＭＳ ゴシック"/>
      <family val="3"/>
      <charset val="128"/>
    </font>
    <font>
      <u/>
      <sz val="10"/>
      <name val="ＭＳ ゴシック"/>
      <family val="3"/>
      <charset val="128"/>
    </font>
    <font>
      <sz val="10"/>
      <color theme="1"/>
      <name val="游ゴシック"/>
      <family val="2"/>
      <charset val="128"/>
      <scheme val="minor"/>
    </font>
    <font>
      <sz val="1"/>
      <color rgb="FF0000FF"/>
      <name val="ＭＳ ゴシック"/>
      <family val="3"/>
      <charset val="128"/>
    </font>
    <font>
      <sz val="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rgb="FF0000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rgb="FF0000FF"/>
      </left>
      <right style="thin">
        <color rgb="FF0000FF"/>
      </right>
      <top style="thin">
        <color rgb="FF0000FF"/>
      </top>
      <bottom style="thin">
        <color rgb="FF0000FF"/>
      </bottom>
      <diagonal/>
    </border>
    <border>
      <left style="thin">
        <color rgb="FF0000FF"/>
      </left>
      <right style="thin">
        <color rgb="FF0000FF"/>
      </right>
      <top/>
      <bottom style="thin">
        <color rgb="FF0000FF"/>
      </bottom>
      <diagonal/>
    </border>
    <border>
      <left style="thin">
        <color rgb="FF0000FF"/>
      </left>
      <right style="thin">
        <color rgb="FF0000FF"/>
      </right>
      <top style="thin">
        <color rgb="FF0000FF"/>
      </top>
      <bottom/>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3" fillId="0" borderId="0">
      <alignment vertical="center"/>
    </xf>
  </cellStyleXfs>
  <cellXfs count="373">
    <xf numFmtId="0" fontId="0" fillId="0" borderId="0" xfId="0">
      <alignment vertical="center"/>
    </xf>
    <xf numFmtId="0" fontId="2" fillId="0" borderId="0" xfId="0" applyFont="1">
      <alignment vertical="center"/>
    </xf>
    <xf numFmtId="0" fontId="5" fillId="0" borderId="0" xfId="0" applyFont="1">
      <alignment vertical="center"/>
    </xf>
    <xf numFmtId="0" fontId="2" fillId="0" borderId="0" xfId="0" applyFont="1" applyAlignment="1">
      <alignment horizontal="right" vertical="center"/>
    </xf>
    <xf numFmtId="185" fontId="2" fillId="0" borderId="0" xfId="0" applyNumberFormat="1" applyFont="1">
      <alignment vertical="center"/>
    </xf>
    <xf numFmtId="0" fontId="4" fillId="0" borderId="0" xfId="0" applyFont="1" applyAlignment="1">
      <alignment vertical="center"/>
    </xf>
    <xf numFmtId="0" fontId="2" fillId="0" borderId="0" xfId="0" applyFont="1" applyFill="1" applyBorder="1">
      <alignment vertical="center"/>
    </xf>
    <xf numFmtId="0" fontId="2" fillId="0" borderId="0" xfId="0" applyFont="1" applyAlignment="1">
      <alignment vertical="center" wrapText="1"/>
    </xf>
    <xf numFmtId="0" fontId="2" fillId="0" borderId="37" xfId="0" applyFont="1" applyBorder="1">
      <alignment vertical="center"/>
    </xf>
    <xf numFmtId="0" fontId="7" fillId="0" borderId="0" xfId="0" applyFont="1">
      <alignment vertical="center"/>
    </xf>
    <xf numFmtId="0" fontId="2" fillId="0" borderId="27" xfId="0" applyFont="1" applyBorder="1">
      <alignment vertical="center"/>
    </xf>
    <xf numFmtId="0" fontId="2" fillId="0" borderId="33" xfId="0" applyFont="1" applyBorder="1">
      <alignment vertical="center"/>
    </xf>
    <xf numFmtId="0" fontId="2" fillId="0" borderId="0" xfId="0" applyFont="1" applyBorder="1">
      <alignment vertical="center"/>
    </xf>
    <xf numFmtId="0" fontId="10" fillId="0" borderId="39" xfId="0" applyFont="1" applyBorder="1" applyAlignment="1"/>
    <xf numFmtId="0" fontId="7" fillId="0" borderId="0" xfId="0" applyFont="1" applyAlignment="1">
      <alignment vertical="center"/>
    </xf>
    <xf numFmtId="0" fontId="7" fillId="0" borderId="0" xfId="0" applyFont="1" applyBorder="1" applyAlignment="1">
      <alignment vertical="center"/>
    </xf>
    <xf numFmtId="0" fontId="12" fillId="0" borderId="49" xfId="0" applyFont="1" applyBorder="1" applyAlignment="1">
      <alignment horizontal="center" vertical="center"/>
    </xf>
    <xf numFmtId="188" fontId="12" fillId="0" borderId="49" xfId="0" applyNumberFormat="1" applyFont="1" applyBorder="1" applyAlignment="1">
      <alignment horizontal="center" vertical="center"/>
    </xf>
    <xf numFmtId="0" fontId="8" fillId="0" borderId="10" xfId="0" applyFont="1" applyFill="1" applyBorder="1" applyAlignment="1">
      <alignment vertical="top" textRotation="255"/>
    </xf>
    <xf numFmtId="0" fontId="5" fillId="0" borderId="0" xfId="0" applyFont="1">
      <alignment vertical="center"/>
    </xf>
    <xf numFmtId="0" fontId="5" fillId="0" borderId="0" xfId="0" applyFont="1">
      <alignment vertical="center"/>
    </xf>
    <xf numFmtId="0" fontId="2" fillId="0" borderId="0" xfId="0" applyFont="1" applyBorder="1" applyAlignment="1">
      <alignment horizontal="center" vertical="center"/>
    </xf>
    <xf numFmtId="0" fontId="2" fillId="0" borderId="0" xfId="0" applyFont="1" applyAlignment="1">
      <alignment vertical="top"/>
    </xf>
    <xf numFmtId="0" fontId="8" fillId="0" borderId="53" xfId="0" applyFont="1" applyFill="1" applyBorder="1" applyAlignment="1">
      <alignment vertical="top" textRotation="255"/>
    </xf>
    <xf numFmtId="178" fontId="2" fillId="0" borderId="0" xfId="0" applyNumberFormat="1" applyFont="1" applyAlignment="1">
      <alignment horizontal="center" vertical="center"/>
    </xf>
    <xf numFmtId="0" fontId="2" fillId="0" borderId="0" xfId="0" applyFont="1" applyFill="1" applyAlignment="1">
      <alignment horizontal="right" vertical="center"/>
    </xf>
    <xf numFmtId="0" fontId="2" fillId="0" borderId="0" xfId="0" applyFont="1" applyFill="1">
      <alignment vertical="center"/>
    </xf>
    <xf numFmtId="0" fontId="2" fillId="0" borderId="0" xfId="0" applyFont="1" applyFill="1" applyAlignment="1">
      <alignment vertical="top"/>
    </xf>
    <xf numFmtId="183" fontId="16" fillId="0" borderId="0" xfId="0" applyNumberFormat="1" applyFont="1" applyFill="1" applyBorder="1" applyAlignment="1">
      <alignment horizontal="center" vertical="center"/>
    </xf>
    <xf numFmtId="180" fontId="10" fillId="0" borderId="1" xfId="0" applyNumberFormat="1" applyFont="1" applyFill="1" applyBorder="1" applyAlignment="1">
      <alignment horizontal="center" vertical="center"/>
    </xf>
    <xf numFmtId="180" fontId="10" fillId="0" borderId="22" xfId="0" applyNumberFormat="1" applyFont="1" applyFill="1" applyBorder="1" applyAlignment="1">
      <alignment horizontal="center" vertical="center"/>
    </xf>
    <xf numFmtId="180" fontId="10" fillId="0" borderId="0" xfId="0" applyNumberFormat="1" applyFont="1" applyFill="1" applyBorder="1" applyAlignment="1">
      <alignment horizontal="center" vertical="center"/>
    </xf>
    <xf numFmtId="180" fontId="2" fillId="0" borderId="4" xfId="0" applyNumberFormat="1" applyFont="1" applyFill="1" applyBorder="1" applyAlignment="1">
      <alignment horizontal="center" vertical="center"/>
    </xf>
    <xf numFmtId="180" fontId="2" fillId="0" borderId="22" xfId="0" applyNumberFormat="1" applyFont="1" applyFill="1" applyBorder="1" applyAlignment="1">
      <alignment horizontal="center" vertical="center"/>
    </xf>
    <xf numFmtId="180" fontId="2" fillId="0" borderId="0" xfId="0" applyNumberFormat="1" applyFont="1" applyFill="1" applyBorder="1" applyAlignment="1">
      <alignment horizontal="center" vertical="center"/>
    </xf>
    <xf numFmtId="181" fontId="2" fillId="0" borderId="1" xfId="0" applyNumberFormat="1" applyFont="1" applyFill="1" applyBorder="1" applyAlignment="1">
      <alignment horizontal="center" vertical="center"/>
    </xf>
    <xf numFmtId="181" fontId="2" fillId="0" borderId="22" xfId="0" applyNumberFormat="1" applyFont="1" applyFill="1" applyBorder="1" applyAlignment="1">
      <alignment horizontal="center" vertical="center"/>
    </xf>
    <xf numFmtId="181" fontId="2" fillId="0" borderId="0" xfId="0" applyNumberFormat="1" applyFont="1" applyFill="1" applyBorder="1" applyAlignment="1">
      <alignment horizontal="center" vertical="center"/>
    </xf>
    <xf numFmtId="0" fontId="2" fillId="0" borderId="0" xfId="0" applyFont="1" applyFill="1" applyBorder="1" applyAlignment="1">
      <alignment vertical="top" textRotation="255" indent="1" shrinkToFit="1"/>
    </xf>
    <xf numFmtId="0" fontId="0" fillId="0" borderId="0" xfId="0" applyFont="1" applyFill="1" applyBorder="1" applyAlignment="1">
      <alignment vertical="top" textRotation="255" indent="1" shrinkToFit="1"/>
    </xf>
    <xf numFmtId="0" fontId="2" fillId="0" borderId="4" xfId="0" applyFont="1" applyBorder="1" applyAlignment="1">
      <alignment horizontal="center" vertical="center"/>
    </xf>
    <xf numFmtId="0" fontId="2" fillId="0" borderId="31" xfId="0" applyFont="1" applyBorder="1" applyAlignment="1">
      <alignment horizontal="center" vertical="center"/>
    </xf>
    <xf numFmtId="0" fontId="2" fillId="2" borderId="1"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0" xfId="0" applyFont="1" applyFill="1" applyBorder="1" applyAlignment="1">
      <alignment horizontal="center" vertical="center"/>
    </xf>
    <xf numFmtId="185" fontId="2" fillId="0" borderId="1" xfId="0" applyNumberFormat="1" applyFont="1" applyFill="1" applyBorder="1" applyAlignment="1">
      <alignment vertical="center" shrinkToFit="1"/>
    </xf>
    <xf numFmtId="180" fontId="2" fillId="0" borderId="0" xfId="0" applyNumberFormat="1" applyFont="1" applyFill="1" applyBorder="1">
      <alignment vertical="center"/>
    </xf>
    <xf numFmtId="0" fontId="2" fillId="2" borderId="2" xfId="0" applyFont="1" applyFill="1" applyBorder="1" applyAlignment="1">
      <alignment horizontal="center" vertical="center"/>
    </xf>
    <xf numFmtId="0" fontId="18" fillId="0" borderId="0" xfId="0" applyFont="1" applyBorder="1">
      <alignment vertical="center"/>
    </xf>
    <xf numFmtId="180" fontId="2" fillId="0" borderId="4" xfId="0" applyNumberFormat="1" applyFont="1" applyBorder="1" applyAlignment="1">
      <alignment horizontal="center" vertical="center"/>
    </xf>
    <xf numFmtId="180" fontId="2" fillId="0" borderId="31" xfId="0" applyNumberFormat="1" applyFont="1" applyBorder="1" applyAlignment="1">
      <alignment horizontal="center" vertical="center"/>
    </xf>
    <xf numFmtId="0" fontId="15" fillId="0" borderId="0" xfId="0" applyFont="1" applyBorder="1" applyAlignment="1">
      <alignment vertical="center" shrinkToFit="1"/>
    </xf>
    <xf numFmtId="0" fontId="6" fillId="0" borderId="0" xfId="0" applyFont="1">
      <alignment vertical="center"/>
    </xf>
    <xf numFmtId="0" fontId="6" fillId="0" borderId="0" xfId="0" applyFont="1" applyFill="1">
      <alignment vertical="center"/>
    </xf>
    <xf numFmtId="179" fontId="6" fillId="0" borderId="0" xfId="0" applyNumberFormat="1" applyFont="1">
      <alignment vertical="center"/>
    </xf>
    <xf numFmtId="0" fontId="19" fillId="0" borderId="0" xfId="0" applyFont="1" applyAlignment="1">
      <alignment horizontal="center" vertical="center"/>
    </xf>
    <xf numFmtId="0" fontId="12" fillId="0" borderId="0" xfId="0" applyFont="1" applyAlignment="1">
      <alignment horizontal="center" vertical="center"/>
    </xf>
    <xf numFmtId="0" fontId="12" fillId="0" borderId="0" xfId="0" applyFont="1" applyBorder="1" applyAlignment="1">
      <alignment horizontal="center" vertical="center"/>
    </xf>
    <xf numFmtId="0" fontId="5" fillId="0" borderId="0" xfId="0" applyFont="1">
      <alignment vertical="center"/>
    </xf>
    <xf numFmtId="0" fontId="13" fillId="0" borderId="49" xfId="0" applyFont="1" applyBorder="1">
      <alignment vertical="center"/>
    </xf>
    <xf numFmtId="0" fontId="12" fillId="0" borderId="49" xfId="0" applyFont="1" applyBorder="1" applyAlignment="1">
      <alignment horizontal="center" vertical="center"/>
    </xf>
    <xf numFmtId="0" fontId="12" fillId="0" borderId="49" xfId="0" applyNumberFormat="1" applyFont="1" applyBorder="1" applyAlignment="1">
      <alignment horizontal="center" vertical="center"/>
    </xf>
    <xf numFmtId="0" fontId="5" fillId="0" borderId="51" xfId="0" applyFont="1" applyBorder="1">
      <alignment vertical="center"/>
    </xf>
    <xf numFmtId="0" fontId="2" fillId="0" borderId="51" xfId="0" applyFont="1" applyBorder="1">
      <alignment vertical="center"/>
    </xf>
    <xf numFmtId="0" fontId="12" fillId="0" borderId="50" xfId="0" applyFont="1" applyBorder="1" applyAlignment="1">
      <alignment horizontal="center" vertical="center"/>
    </xf>
    <xf numFmtId="188" fontId="12" fillId="0" borderId="50" xfId="0" applyNumberFormat="1" applyFont="1" applyBorder="1" applyAlignment="1">
      <alignment horizontal="center" vertical="center"/>
    </xf>
    <xf numFmtId="0" fontId="2" fillId="0" borderId="0" xfId="0" applyFont="1" applyFill="1" applyBorder="1" applyAlignment="1">
      <alignment horizontal="left" vertical="center" indent="1"/>
    </xf>
    <xf numFmtId="0" fontId="10" fillId="0" borderId="0" xfId="0" applyFont="1" applyBorder="1" applyAlignment="1">
      <alignment horizontal="left" vertical="center" indent="1"/>
    </xf>
    <xf numFmtId="0" fontId="10" fillId="0" borderId="0" xfId="0" applyFont="1" applyFill="1" applyBorder="1" applyAlignment="1">
      <alignment horizontal="left" vertical="center"/>
    </xf>
    <xf numFmtId="0" fontId="10" fillId="0" borderId="0" xfId="0" applyFont="1" applyBorder="1" applyAlignment="1">
      <alignment horizontal="left" vertical="center"/>
    </xf>
    <xf numFmtId="0" fontId="12" fillId="0" borderId="49" xfId="0" applyFont="1" applyBorder="1" applyAlignment="1">
      <alignment horizontal="center" vertical="center"/>
    </xf>
    <xf numFmtId="0" fontId="12" fillId="0" borderId="49" xfId="0" applyFont="1" applyBorder="1" applyAlignment="1">
      <alignment horizontal="center" vertical="center"/>
    </xf>
    <xf numFmtId="0" fontId="21" fillId="0" borderId="0" xfId="0" applyFont="1" applyAlignment="1">
      <alignment horizontal="center" vertical="center"/>
    </xf>
    <xf numFmtId="0" fontId="10" fillId="0" borderId="0" xfId="0" applyFont="1">
      <alignment vertical="center"/>
    </xf>
    <xf numFmtId="0" fontId="22" fillId="0" borderId="0" xfId="0" applyFont="1" applyAlignment="1">
      <alignment horizontal="center" vertical="center"/>
    </xf>
    <xf numFmtId="0" fontId="10" fillId="0" borderId="0" xfId="0" applyFont="1" applyAlignment="1">
      <alignment vertical="center" shrinkToFit="1"/>
    </xf>
    <xf numFmtId="0" fontId="10" fillId="2" borderId="6" xfId="0" applyFont="1" applyFill="1" applyBorder="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right" vertical="center"/>
    </xf>
    <xf numFmtId="0" fontId="10" fillId="0" borderId="6" xfId="0" applyFont="1" applyBorder="1">
      <alignment vertical="center"/>
    </xf>
    <xf numFmtId="0" fontId="10" fillId="0" borderId="41" xfId="0" applyFont="1" applyBorder="1">
      <alignment vertical="center"/>
    </xf>
    <xf numFmtId="0" fontId="11" fillId="0" borderId="0" xfId="0" applyFont="1">
      <alignment vertical="center"/>
    </xf>
    <xf numFmtId="0" fontId="2" fillId="0" borderId="0" xfId="0" applyFont="1" applyAlignment="1">
      <alignment horizontal="left" vertical="center"/>
    </xf>
    <xf numFmtId="0" fontId="21" fillId="0" borderId="0" xfId="0" applyFont="1" applyAlignment="1">
      <alignment horizontal="center" vertical="center" wrapText="1"/>
    </xf>
    <xf numFmtId="0" fontId="19" fillId="0" borderId="0" xfId="0" applyFont="1" applyAlignment="1">
      <alignment horizontal="center" vertical="center" wrapText="1"/>
    </xf>
    <xf numFmtId="0" fontId="12" fillId="0" borderId="0" xfId="0" applyFont="1">
      <alignment vertical="center"/>
    </xf>
    <xf numFmtId="0" fontId="16" fillId="0" borderId="0" xfId="0" applyFont="1" applyAlignment="1">
      <alignment horizontal="center" vertical="center"/>
    </xf>
    <xf numFmtId="0" fontId="12" fillId="0" borderId="49"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7" fillId="0" borderId="0" xfId="0" applyFont="1" applyBorder="1" applyAlignment="1">
      <alignment vertical="center" wrapText="1"/>
    </xf>
    <xf numFmtId="0" fontId="27" fillId="0" borderId="0" xfId="0" applyFont="1" applyBorder="1" applyAlignment="1">
      <alignment horizontal="center" vertical="center"/>
    </xf>
    <xf numFmtId="0" fontId="27" fillId="0" borderId="0" xfId="0" applyFont="1" applyAlignment="1">
      <alignment vertical="center" wrapText="1"/>
    </xf>
    <xf numFmtId="0" fontId="25" fillId="0" borderId="0" xfId="0" applyFont="1" applyBorder="1" applyAlignment="1">
      <alignment horizontal="left" vertical="center"/>
    </xf>
    <xf numFmtId="0" fontId="25" fillId="0" borderId="0" xfId="0" applyFont="1" applyFill="1" applyBorder="1" applyAlignment="1">
      <alignment horizontal="center" vertical="center"/>
    </xf>
    <xf numFmtId="0" fontId="27" fillId="0" borderId="0" xfId="0" applyFont="1" applyBorder="1" applyAlignment="1">
      <alignment vertical="center"/>
    </xf>
    <xf numFmtId="0" fontId="25" fillId="0" borderId="0" xfId="0" applyFont="1">
      <alignment vertical="center"/>
    </xf>
    <xf numFmtId="0" fontId="25" fillId="0" borderId="0" xfId="0" applyFont="1" applyAlignment="1">
      <alignment vertical="center"/>
    </xf>
    <xf numFmtId="179" fontId="25" fillId="0" borderId="0" xfId="0" applyNumberFormat="1" applyFont="1">
      <alignment vertical="center"/>
    </xf>
    <xf numFmtId="0" fontId="18" fillId="4" borderId="49" xfId="0" applyFont="1" applyFill="1" applyBorder="1" applyAlignment="1">
      <alignment horizontal="center" vertical="center"/>
    </xf>
    <xf numFmtId="188" fontId="18" fillId="4" borderId="49" xfId="0" applyNumberFormat="1" applyFont="1" applyFill="1" applyBorder="1" applyAlignment="1">
      <alignment horizontal="center" vertical="center"/>
    </xf>
    <xf numFmtId="0" fontId="2" fillId="2" borderId="23" xfId="0" applyFont="1" applyFill="1" applyBorder="1" applyAlignment="1">
      <alignment horizontal="center" vertical="center"/>
    </xf>
    <xf numFmtId="0" fontId="10" fillId="0" borderId="6" xfId="0" applyFont="1" applyBorder="1" applyAlignment="1">
      <alignment horizontal="right" vertical="center"/>
    </xf>
    <xf numFmtId="0" fontId="10" fillId="0" borderId="0" xfId="0" applyFont="1">
      <alignment vertical="center"/>
    </xf>
    <xf numFmtId="0" fontId="22" fillId="0" borderId="0" xfId="0" applyFont="1" applyAlignment="1">
      <alignment horizontal="center" vertical="center"/>
    </xf>
    <xf numFmtId="0" fontId="12" fillId="0" borderId="49" xfId="0" applyFont="1" applyBorder="1" applyAlignment="1">
      <alignment horizontal="center" vertical="center"/>
    </xf>
    <xf numFmtId="0" fontId="2" fillId="0" borderId="0" xfId="0" applyFont="1" applyBorder="1" applyAlignment="1">
      <alignment horizontal="center" vertical="center"/>
    </xf>
    <xf numFmtId="0" fontId="28" fillId="0" borderId="0" xfId="0" applyFont="1" applyAlignment="1">
      <alignment horizontal="center" vertical="center"/>
    </xf>
    <xf numFmtId="0" fontId="28" fillId="0" borderId="0" xfId="0" applyFont="1" applyBorder="1">
      <alignment vertical="center"/>
    </xf>
    <xf numFmtId="188" fontId="28" fillId="0" borderId="0" xfId="0" applyNumberFormat="1" applyFont="1" applyBorder="1" applyAlignment="1">
      <alignment horizontal="center" vertical="center"/>
    </xf>
    <xf numFmtId="0" fontId="28" fillId="0" borderId="0" xfId="0" applyNumberFormat="1" applyFont="1" applyBorder="1" applyAlignment="1">
      <alignment horizontal="center" vertical="center"/>
    </xf>
    <xf numFmtId="0" fontId="29" fillId="0" borderId="0" xfId="0" applyFont="1">
      <alignment vertical="center"/>
    </xf>
    <xf numFmtId="188" fontId="12" fillId="0" borderId="0" xfId="0" applyNumberFormat="1" applyFont="1">
      <alignment vertical="center"/>
    </xf>
    <xf numFmtId="179" fontId="2" fillId="0" borderId="0" xfId="0" applyNumberFormat="1" applyFont="1">
      <alignment vertical="center"/>
    </xf>
    <xf numFmtId="0" fontId="30" fillId="0" borderId="0" xfId="0" applyFont="1" applyAlignment="1">
      <alignment vertical="center"/>
    </xf>
    <xf numFmtId="185" fontId="25" fillId="0" borderId="0" xfId="0" applyNumberFormat="1" applyFont="1">
      <alignment vertical="center"/>
    </xf>
    <xf numFmtId="0" fontId="25" fillId="0" borderId="0" xfId="0" applyFont="1" applyAlignment="1">
      <alignment horizontal="right" vertical="center"/>
    </xf>
    <xf numFmtId="185" fontId="25" fillId="0" borderId="0" xfId="0" applyNumberFormat="1" applyFont="1" applyAlignment="1">
      <alignment horizontal="left" vertical="center"/>
    </xf>
    <xf numFmtId="185" fontId="25" fillId="0" borderId="0" xfId="0" applyNumberFormat="1" applyFont="1" applyAlignment="1">
      <alignment vertical="center"/>
    </xf>
    <xf numFmtId="0" fontId="10" fillId="0" borderId="6" xfId="0" applyFont="1" applyBorder="1" applyAlignment="1">
      <alignment horizontal="right" vertical="center"/>
    </xf>
    <xf numFmtId="0" fontId="10" fillId="0" borderId="0" xfId="0" applyFont="1">
      <alignment vertical="center"/>
    </xf>
    <xf numFmtId="0" fontId="0" fillId="0" borderId="0" xfId="0">
      <alignment vertical="center"/>
    </xf>
    <xf numFmtId="0" fontId="22" fillId="0" borderId="0" xfId="0" applyFont="1" applyAlignment="1">
      <alignment horizontal="center" vertical="center"/>
    </xf>
    <xf numFmtId="0" fontId="2" fillId="2" borderId="8" xfId="0" applyFont="1" applyFill="1" applyBorder="1" applyAlignment="1">
      <alignment horizontal="left" vertical="center" shrinkToFit="1"/>
    </xf>
    <xf numFmtId="0" fontId="0" fillId="2" borderId="8" xfId="0" applyFont="1" applyFill="1" applyBorder="1" applyAlignment="1">
      <alignment horizontal="left" vertical="center" shrinkToFit="1"/>
    </xf>
    <xf numFmtId="0" fontId="0" fillId="2" borderId="18"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0" borderId="0" xfId="0" applyFont="1" applyBorder="1" applyAlignment="1">
      <alignment horizontal="center" vertical="center"/>
    </xf>
    <xf numFmtId="0" fontId="12" fillId="0" borderId="49" xfId="0" applyFont="1" applyBorder="1" applyAlignment="1">
      <alignment horizontal="center" vertical="center"/>
    </xf>
    <xf numFmtId="0" fontId="18" fillId="0" borderId="49" xfId="0" applyFont="1" applyBorder="1" applyAlignment="1">
      <alignment horizontal="center" vertical="center"/>
    </xf>
    <xf numFmtId="0" fontId="10" fillId="0" borderId="0" xfId="0" applyFont="1" applyAlignment="1">
      <alignment horizontal="left" vertical="center" indent="1"/>
    </xf>
    <xf numFmtId="0" fontId="0" fillId="0" borderId="0" xfId="0" applyAlignment="1">
      <alignment horizontal="left" vertical="center" indent="1"/>
    </xf>
    <xf numFmtId="0" fontId="22" fillId="0" borderId="0" xfId="0" applyFont="1" applyAlignment="1">
      <alignment horizontal="center" vertical="center"/>
    </xf>
    <xf numFmtId="0" fontId="10" fillId="0" borderId="19" xfId="0" applyFont="1" applyBorder="1" applyAlignment="1">
      <alignment horizontal="center" vertical="center"/>
    </xf>
    <xf numFmtId="0" fontId="10" fillId="0" borderId="11" xfId="0" applyFont="1" applyBorder="1" applyAlignment="1">
      <alignment horizontal="center" vertical="center"/>
    </xf>
    <xf numFmtId="0" fontId="10" fillId="2" borderId="24" xfId="0" applyFont="1" applyFill="1" applyBorder="1" applyAlignment="1">
      <alignment horizontal="left" vertical="center" indent="1" shrinkToFit="1"/>
    </xf>
    <xf numFmtId="0" fontId="10" fillId="2" borderId="43" xfId="0" applyFont="1" applyFill="1" applyBorder="1" applyAlignment="1">
      <alignment horizontal="left" vertical="center" indent="1" shrinkToFit="1"/>
    </xf>
    <xf numFmtId="0" fontId="10" fillId="2" borderId="44" xfId="0" applyFont="1" applyFill="1" applyBorder="1" applyAlignment="1">
      <alignment horizontal="left" vertical="center" indent="1" shrinkToFit="1"/>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2" borderId="5" xfId="0" applyFont="1" applyFill="1" applyBorder="1" applyAlignment="1">
      <alignment horizontal="left" vertical="center" indent="1" shrinkToFit="1"/>
    </xf>
    <xf numFmtId="0" fontId="10" fillId="2" borderId="6" xfId="0" applyFont="1" applyFill="1" applyBorder="1" applyAlignment="1">
      <alignment horizontal="left" vertical="center" indent="1" shrinkToFit="1"/>
    </xf>
    <xf numFmtId="0" fontId="10" fillId="2" borderId="41" xfId="0" applyFont="1" applyFill="1" applyBorder="1" applyAlignment="1">
      <alignment horizontal="left" vertical="center" indent="1" shrinkToFit="1"/>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28" xfId="0" applyFont="1" applyBorder="1" applyAlignment="1">
      <alignment horizontal="center" vertical="center"/>
    </xf>
    <xf numFmtId="0" fontId="10" fillId="0" borderId="12" xfId="0" applyFont="1" applyBorder="1" applyAlignment="1">
      <alignment horizontal="center" vertical="center"/>
    </xf>
    <xf numFmtId="182" fontId="2" fillId="2" borderId="47" xfId="0" applyNumberFormat="1" applyFont="1" applyFill="1" applyBorder="1" applyAlignment="1">
      <alignment horizontal="left" vertical="center" indent="1"/>
    </xf>
    <xf numFmtId="0" fontId="0" fillId="0" borderId="45" xfId="0" applyBorder="1" applyAlignment="1">
      <alignment horizontal="left" vertical="center" indent="1"/>
    </xf>
    <xf numFmtId="0" fontId="0" fillId="0" borderId="46" xfId="0" applyBorder="1" applyAlignment="1">
      <alignment horizontal="left" vertical="center" indent="1"/>
    </xf>
    <xf numFmtId="0" fontId="10" fillId="0" borderId="0" xfId="0" applyFont="1">
      <alignment vertical="center"/>
    </xf>
    <xf numFmtId="0" fontId="0" fillId="0" borderId="0" xfId="0">
      <alignment vertical="center"/>
    </xf>
    <xf numFmtId="0" fontId="11" fillId="0" borderId="0" xfId="0" applyFont="1" applyAlignment="1">
      <alignment horizontal="left" vertical="center" indent="1"/>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36" xfId="0" applyFont="1" applyBorder="1" applyAlignment="1">
      <alignment horizontal="center" vertical="center" textRotation="255"/>
    </xf>
    <xf numFmtId="0" fontId="2" fillId="0" borderId="8" xfId="0" applyFont="1" applyBorder="1" applyAlignment="1">
      <alignment horizontal="center" vertical="center" textRotation="255"/>
    </xf>
    <xf numFmtId="0" fontId="0" fillId="0" borderId="8" xfId="0" applyFont="1" applyBorder="1" applyAlignment="1">
      <alignment horizontal="center" vertical="center" textRotation="255"/>
    </xf>
    <xf numFmtId="0" fontId="0" fillId="0" borderId="18" xfId="0" applyFont="1" applyBorder="1" applyAlignment="1">
      <alignment horizontal="center" vertical="center" textRotation="255"/>
    </xf>
    <xf numFmtId="0" fontId="0" fillId="0" borderId="32"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13" xfId="0" applyFont="1" applyBorder="1" applyAlignment="1">
      <alignment horizontal="center" vertical="center" textRotation="255"/>
    </xf>
    <xf numFmtId="0" fontId="0" fillId="0" borderId="35" xfId="0" applyFont="1" applyBorder="1" applyAlignment="1">
      <alignment horizontal="center" vertical="center" textRotation="255"/>
    </xf>
    <xf numFmtId="0" fontId="0" fillId="0" borderId="15" xfId="0" applyFont="1" applyBorder="1" applyAlignment="1">
      <alignment horizontal="center" vertical="center" textRotation="255"/>
    </xf>
    <xf numFmtId="0" fontId="0" fillId="0" borderId="17" xfId="0" applyFont="1" applyBorder="1" applyAlignment="1">
      <alignment horizontal="center" vertical="center" textRotation="255"/>
    </xf>
    <xf numFmtId="0" fontId="2" fillId="0" borderId="1" xfId="0" applyFont="1" applyBorder="1" applyAlignment="1">
      <alignment vertical="top" textRotation="255" shrinkToFit="1"/>
    </xf>
    <xf numFmtId="0" fontId="0" fillId="0" borderId="1" xfId="0" applyFont="1" applyBorder="1" applyAlignment="1">
      <alignment vertical="top" textRotation="255" shrinkToFit="1"/>
    </xf>
    <xf numFmtId="0" fontId="0" fillId="0" borderId="2" xfId="0" applyFont="1" applyBorder="1" applyAlignment="1">
      <alignment vertical="top" textRotation="255" shrinkToFit="1"/>
    </xf>
    <xf numFmtId="0" fontId="2" fillId="0" borderId="1" xfId="0" applyFont="1" applyBorder="1" applyAlignment="1">
      <alignment vertical="top" textRotation="255"/>
    </xf>
    <xf numFmtId="0" fontId="0" fillId="0" borderId="1" xfId="0" applyFont="1" applyBorder="1" applyAlignment="1">
      <alignment vertical="top" textRotation="255"/>
    </xf>
    <xf numFmtId="0" fontId="0" fillId="0" borderId="2" xfId="0" applyFont="1" applyBorder="1" applyAlignment="1">
      <alignment vertical="top" textRotation="255"/>
    </xf>
    <xf numFmtId="0" fontId="15" fillId="0" borderId="16" xfId="0" applyFont="1" applyBorder="1" applyAlignment="1">
      <alignment vertical="top" textRotation="255"/>
    </xf>
    <xf numFmtId="0" fontId="17" fillId="0" borderId="18" xfId="0" applyFont="1" applyBorder="1" applyAlignment="1">
      <alignment vertical="top" textRotation="255"/>
    </xf>
    <xf numFmtId="0" fontId="17" fillId="0" borderId="9" xfId="0" applyFont="1" applyBorder="1" applyAlignment="1">
      <alignment vertical="top" textRotation="255"/>
    </xf>
    <xf numFmtId="0" fontId="17" fillId="0" borderId="13" xfId="0" applyFont="1" applyBorder="1" applyAlignment="1">
      <alignment vertical="top" textRotation="255"/>
    </xf>
    <xf numFmtId="0" fontId="11" fillId="0" borderId="1" xfId="0" applyFont="1" applyBorder="1" applyAlignment="1">
      <alignment horizontal="center" vertical="top" textRotation="255"/>
    </xf>
    <xf numFmtId="0" fontId="2" fillId="0" borderId="6" xfId="0" applyFont="1" applyBorder="1" applyAlignment="1">
      <alignment vertical="center" shrinkToFit="1"/>
    </xf>
    <xf numFmtId="0" fontId="0" fillId="0" borderId="6" xfId="0" applyBorder="1" applyAlignment="1">
      <alignment vertical="center" shrinkToFit="1"/>
    </xf>
    <xf numFmtId="0" fontId="2" fillId="0" borderId="15" xfId="0" applyFont="1" applyBorder="1" applyAlignment="1">
      <alignment vertical="center" shrinkToFit="1"/>
    </xf>
    <xf numFmtId="0" fontId="0" fillId="0" borderId="15" xfId="0" applyBorder="1" applyAlignment="1">
      <alignment vertical="center" shrinkToFit="1"/>
    </xf>
    <xf numFmtId="182" fontId="2" fillId="0" borderId="15" xfId="0" applyNumberFormat="1" applyFont="1" applyFill="1" applyBorder="1" applyAlignment="1">
      <alignment horizontal="left" vertical="center" shrinkToFit="1"/>
    </xf>
    <xf numFmtId="0" fontId="2" fillId="0" borderId="19"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183" fontId="16" fillId="0" borderId="11" xfId="0" applyNumberFormat="1" applyFont="1" applyFill="1" applyBorder="1" applyAlignment="1">
      <alignment horizontal="center" vertical="center"/>
    </xf>
    <xf numFmtId="183" fontId="16" fillId="0" borderId="20" xfId="0" applyNumberFormat="1" applyFont="1" applyFill="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183" fontId="16" fillId="0" borderId="24" xfId="0" applyNumberFormat="1"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24" fillId="0" borderId="0" xfId="0" applyFont="1" applyAlignment="1">
      <alignment horizontal="center" vertical="center"/>
    </xf>
    <xf numFmtId="184" fontId="2" fillId="0" borderId="1" xfId="0" applyNumberFormat="1" applyFont="1" applyBorder="1" applyAlignment="1">
      <alignment horizontal="center" vertical="center"/>
    </xf>
    <xf numFmtId="0" fontId="2" fillId="0" borderId="36" xfId="0" applyFont="1" applyBorder="1" applyAlignment="1">
      <alignment horizontal="center" vertical="center"/>
    </xf>
    <xf numFmtId="0" fontId="2" fillId="0" borderId="8" xfId="0" applyFont="1" applyBorder="1" applyAlignment="1">
      <alignment horizontal="center" vertical="center"/>
    </xf>
    <xf numFmtId="0" fontId="0" fillId="0" borderId="8" xfId="0" applyFont="1" applyBorder="1" applyAlignment="1">
      <alignment horizontal="center" vertical="center"/>
    </xf>
    <xf numFmtId="0" fontId="0" fillId="0" borderId="18" xfId="0" applyFont="1" applyBorder="1" applyAlignment="1">
      <alignment horizontal="center" vertical="center"/>
    </xf>
    <xf numFmtId="0" fontId="0" fillId="0" borderId="35" xfId="0" applyFont="1" applyBorder="1" applyAlignment="1">
      <alignment horizontal="center" vertical="center"/>
    </xf>
    <xf numFmtId="0" fontId="0" fillId="0" borderId="15" xfId="0" applyFont="1" applyBorder="1" applyAlignment="1">
      <alignment horizontal="center" vertical="center"/>
    </xf>
    <xf numFmtId="0" fontId="0" fillId="0" borderId="17" xfId="0" applyFont="1" applyBorder="1" applyAlignment="1">
      <alignment horizontal="center" vertical="center"/>
    </xf>
    <xf numFmtId="184" fontId="2" fillId="0" borderId="16" xfId="0" applyNumberFormat="1" applyFont="1" applyBorder="1" applyAlignment="1">
      <alignment horizontal="center" vertical="center" wrapText="1"/>
    </xf>
    <xf numFmtId="184" fontId="2" fillId="0" borderId="8" xfId="0" applyNumberFormat="1" applyFont="1" applyBorder="1" applyAlignment="1">
      <alignment horizontal="center" vertical="center" wrapText="1"/>
    </xf>
    <xf numFmtId="184" fontId="2" fillId="0" borderId="18" xfId="0" applyNumberFormat="1"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7" xfId="0" applyFont="1" applyBorder="1" applyAlignment="1">
      <alignment horizontal="center" vertical="center" wrapText="1"/>
    </xf>
    <xf numFmtId="184" fontId="2" fillId="0" borderId="40" xfId="0" applyNumberFormat="1" applyFont="1" applyBorder="1" applyAlignment="1">
      <alignment horizontal="center" vertical="center" wrapText="1"/>
    </xf>
    <xf numFmtId="0" fontId="0" fillId="0" borderId="38" xfId="0" applyFont="1" applyBorder="1" applyAlignment="1">
      <alignment horizontal="center" vertical="center" wrapText="1"/>
    </xf>
    <xf numFmtId="0" fontId="11" fillId="0" borderId="23" xfId="0" applyFont="1" applyBorder="1" applyAlignment="1">
      <alignment horizontal="center" vertical="top" textRotation="255"/>
    </xf>
    <xf numFmtId="0" fontId="0" fillId="0" borderId="30" xfId="0" applyFont="1" applyBorder="1" applyAlignment="1">
      <alignment vertical="top" textRotation="255"/>
    </xf>
    <xf numFmtId="0" fontId="2" fillId="0" borderId="21" xfId="0" applyFont="1" applyBorder="1" applyAlignment="1">
      <alignment vertical="center" textRotation="255" shrinkToFit="1"/>
    </xf>
    <xf numFmtId="0" fontId="2" fillId="0" borderId="7" xfId="0" applyFont="1" applyBorder="1" applyAlignment="1">
      <alignment vertical="center" textRotation="255" shrinkToFit="1"/>
    </xf>
    <xf numFmtId="0" fontId="0" fillId="0" borderId="1" xfId="0" applyFont="1" applyBorder="1" applyAlignment="1">
      <alignment vertical="center"/>
    </xf>
    <xf numFmtId="0" fontId="0" fillId="0" borderId="21" xfId="0" applyFont="1" applyBorder="1" applyAlignment="1">
      <alignment vertical="center" textRotation="255" shrinkToFit="1"/>
    </xf>
    <xf numFmtId="0" fontId="0" fillId="0" borderId="7" xfId="0" applyFont="1" applyBorder="1" applyAlignment="1">
      <alignment vertical="center" textRotation="255" shrinkToFit="1"/>
    </xf>
    <xf numFmtId="0" fontId="2" fillId="2" borderId="2" xfId="0" applyFont="1" applyFill="1" applyBorder="1" applyAlignment="1">
      <alignment vertical="top" textRotation="255" shrinkToFit="1"/>
    </xf>
    <xf numFmtId="0" fontId="0" fillId="0" borderId="3" xfId="0" applyFont="1" applyBorder="1" applyAlignment="1">
      <alignment vertical="top" textRotation="255" shrinkToFit="1"/>
    </xf>
    <xf numFmtId="0" fontId="2" fillId="0" borderId="2" xfId="0" applyFont="1" applyBorder="1" applyAlignment="1">
      <alignment vertical="top" textRotation="255"/>
    </xf>
    <xf numFmtId="0" fontId="0" fillId="0" borderId="3" xfId="0" applyFont="1" applyBorder="1" applyAlignment="1">
      <alignment vertical="top" textRotation="255"/>
    </xf>
    <xf numFmtId="0" fontId="17" fillId="0" borderId="16" xfId="0" applyFont="1" applyBorder="1" applyAlignment="1">
      <alignment vertical="top" textRotation="255"/>
    </xf>
    <xf numFmtId="0" fontId="11" fillId="0" borderId="2" xfId="0" applyFont="1" applyBorder="1" applyAlignment="1">
      <alignment horizontal="center" vertical="top" textRotation="255"/>
    </xf>
    <xf numFmtId="0" fontId="2" fillId="0" borderId="16" xfId="0" applyFont="1" applyBorder="1" applyAlignment="1">
      <alignment vertical="top" textRotation="255"/>
    </xf>
    <xf numFmtId="0" fontId="0" fillId="0" borderId="18" xfId="0" applyFont="1" applyBorder="1" applyAlignment="1">
      <alignment vertical="top" textRotation="255"/>
    </xf>
    <xf numFmtId="0" fontId="0" fillId="0" borderId="9" xfId="0" applyFont="1" applyBorder="1" applyAlignment="1">
      <alignment vertical="top" textRotation="255"/>
    </xf>
    <xf numFmtId="0" fontId="0" fillId="0" borderId="13" xfId="0" applyFont="1" applyBorder="1" applyAlignment="1">
      <alignment vertical="top" textRotation="255"/>
    </xf>
    <xf numFmtId="0" fontId="2" fillId="0" borderId="16" xfId="0" applyFont="1" applyBorder="1" applyAlignment="1">
      <alignment vertical="top" textRotation="255" shrinkToFit="1"/>
    </xf>
    <xf numFmtId="0" fontId="0" fillId="0" borderId="18" xfId="0" applyFont="1" applyBorder="1" applyAlignment="1">
      <alignment vertical="top" textRotation="255" shrinkToFit="1"/>
    </xf>
    <xf numFmtId="0" fontId="0" fillId="0" borderId="9" xfId="0" applyFont="1" applyBorder="1" applyAlignment="1">
      <alignment vertical="top" textRotation="255" shrinkToFit="1"/>
    </xf>
    <xf numFmtId="0" fontId="0" fillId="0" borderId="13" xfId="0" applyFont="1" applyBorder="1" applyAlignment="1">
      <alignment vertical="top" textRotation="255"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176" fontId="2" fillId="3" borderId="5" xfId="0" applyNumberFormat="1" applyFont="1" applyFill="1" applyBorder="1" applyAlignment="1">
      <alignment horizontal="right" vertical="center" shrinkToFit="1"/>
    </xf>
    <xf numFmtId="0" fontId="0" fillId="0" borderId="7" xfId="0" applyFont="1" applyBorder="1" applyAlignment="1">
      <alignment horizontal="right" vertical="center" shrinkToFit="1"/>
    </xf>
    <xf numFmtId="185" fontId="2" fillId="0" borderId="5" xfId="0" applyNumberFormat="1" applyFont="1" applyFill="1" applyBorder="1" applyAlignment="1">
      <alignment vertical="center" shrinkToFit="1"/>
    </xf>
    <xf numFmtId="0" fontId="0" fillId="0" borderId="7" xfId="0" applyFont="1" applyBorder="1" applyAlignment="1">
      <alignment vertical="center" shrinkToFit="1"/>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52" xfId="0" applyFont="1" applyBorder="1" applyAlignment="1">
      <alignment horizontal="center" vertical="center"/>
    </xf>
    <xf numFmtId="0" fontId="2" fillId="2" borderId="23" xfId="0" applyFont="1" applyFill="1" applyBorder="1" applyAlignment="1">
      <alignment vertical="top" textRotation="255" shrinkToFit="1"/>
    </xf>
    <xf numFmtId="0" fontId="0" fillId="0" borderId="30" xfId="0" applyFont="1" applyBorder="1" applyAlignment="1">
      <alignment vertical="top" textRotation="255" shrinkToFit="1"/>
    </xf>
    <xf numFmtId="0" fontId="2" fillId="2" borderId="6" xfId="0" applyFont="1" applyFill="1" applyBorder="1" applyAlignment="1">
      <alignment horizontal="left" vertical="center" shrinkToFit="1"/>
    </xf>
    <xf numFmtId="0" fontId="0" fillId="2" borderId="6" xfId="0" applyFont="1" applyFill="1" applyBorder="1" applyAlignment="1">
      <alignment horizontal="left" vertical="center" shrinkToFit="1"/>
    </xf>
    <xf numFmtId="0" fontId="0" fillId="2" borderId="7"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0" borderId="52" xfId="0" applyFont="1" applyFill="1" applyBorder="1" applyAlignment="1">
      <alignment horizontal="center" vertical="center"/>
    </xf>
    <xf numFmtId="0" fontId="0" fillId="0" borderId="7" xfId="0" applyFont="1" applyBorder="1" applyAlignment="1">
      <alignment horizontal="center" vertical="center"/>
    </xf>
    <xf numFmtId="0" fontId="2" fillId="0" borderId="5" xfId="0" applyFont="1" applyFill="1" applyBorder="1" applyAlignment="1">
      <alignment horizontal="left" vertical="center" shrinkToFit="1"/>
    </xf>
    <xf numFmtId="0" fontId="0" fillId="0" borderId="6" xfId="0" applyFont="1" applyFill="1" applyBorder="1" applyAlignment="1">
      <alignment horizontal="left" vertical="center" shrinkToFit="1"/>
    </xf>
    <xf numFmtId="0" fontId="0" fillId="0" borderId="7" xfId="0" applyFont="1" applyFill="1" applyBorder="1" applyAlignment="1">
      <alignment horizontal="left" vertical="center" shrinkToFit="1"/>
    </xf>
    <xf numFmtId="176" fontId="2" fillId="0" borderId="5" xfId="0" applyNumberFormat="1" applyFont="1" applyFill="1" applyBorder="1" applyAlignment="1">
      <alignment horizontal="right" vertical="center" shrinkToFit="1"/>
    </xf>
    <xf numFmtId="184" fontId="2" fillId="0" borderId="5" xfId="0" applyNumberFormat="1" applyFont="1" applyBorder="1" applyAlignment="1">
      <alignment horizontal="center" vertical="center"/>
    </xf>
    <xf numFmtId="184" fontId="2" fillId="0" borderId="22" xfId="0" applyNumberFormat="1" applyFont="1" applyBorder="1" applyAlignment="1">
      <alignment horizontal="center" vertical="center"/>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5" xfId="0" applyFont="1" applyBorder="1" applyAlignment="1">
      <alignment horizontal="center" vertical="center"/>
    </xf>
    <xf numFmtId="0" fontId="0" fillId="0" borderId="6" xfId="0" applyFont="1" applyBorder="1" applyAlignment="1">
      <alignment horizontal="left" vertical="center" shrinkToFit="1"/>
    </xf>
    <xf numFmtId="0" fontId="0" fillId="0" borderId="7" xfId="0" applyFont="1" applyBorder="1" applyAlignment="1">
      <alignment horizontal="left" vertical="center" shrinkToFit="1"/>
    </xf>
    <xf numFmtId="0" fontId="25" fillId="0" borderId="21" xfId="0" applyFont="1" applyBorder="1" applyAlignment="1">
      <alignment horizontal="center" vertical="center"/>
    </xf>
    <xf numFmtId="0" fontId="25" fillId="0" borderId="1" xfId="0" applyFont="1" applyBorder="1" applyAlignment="1">
      <alignment horizontal="center" vertical="center"/>
    </xf>
    <xf numFmtId="0" fontId="25" fillId="0" borderId="28" xfId="0" applyFont="1" applyBorder="1" applyAlignment="1">
      <alignment horizontal="center" vertical="center"/>
    </xf>
    <xf numFmtId="0" fontId="25" fillId="0" borderId="12" xfId="0" applyFont="1" applyBorder="1" applyAlignment="1">
      <alignment horizontal="center" vertical="center"/>
    </xf>
    <xf numFmtId="0" fontId="25" fillId="2" borderId="1" xfId="0" applyFont="1" applyFill="1" applyBorder="1" applyAlignment="1">
      <alignment vertical="center" wrapText="1"/>
    </xf>
    <xf numFmtId="0" fontId="0" fillId="2" borderId="1" xfId="0" applyFill="1" applyBorder="1" applyAlignment="1">
      <alignment vertical="center" wrapText="1"/>
    </xf>
    <xf numFmtId="0" fontId="0" fillId="2" borderId="22" xfId="0" applyFill="1" applyBorder="1" applyAlignment="1">
      <alignment vertical="center" wrapText="1"/>
    </xf>
    <xf numFmtId="0" fontId="0" fillId="2" borderId="12" xfId="0" applyFill="1" applyBorder="1" applyAlignment="1">
      <alignment vertical="center" wrapText="1"/>
    </xf>
    <xf numFmtId="0" fontId="0" fillId="2" borderId="29" xfId="0" applyFill="1" applyBorder="1" applyAlignment="1">
      <alignment vertical="center" wrapText="1"/>
    </xf>
    <xf numFmtId="0" fontId="11" fillId="0" borderId="21" xfId="0" applyFont="1" applyBorder="1" applyAlignment="1">
      <alignment horizontal="center" vertical="center"/>
    </xf>
    <xf numFmtId="0" fontId="11"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2" fillId="0" borderId="18" xfId="0" applyFont="1" applyBorder="1" applyAlignment="1">
      <alignment horizontal="center" vertical="center"/>
    </xf>
    <xf numFmtId="0" fontId="2" fillId="2" borderId="8" xfId="0" applyFont="1" applyFill="1" applyBorder="1" applyAlignment="1">
      <alignment horizontal="left" vertical="center" shrinkToFit="1"/>
    </xf>
    <xf numFmtId="0" fontId="0" fillId="2" borderId="8" xfId="0" applyFont="1" applyFill="1" applyBorder="1" applyAlignment="1">
      <alignment horizontal="left" vertical="center" shrinkToFit="1"/>
    </xf>
    <xf numFmtId="0" fontId="0" fillId="2" borderId="18"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0" borderId="17" xfId="0" applyFont="1" applyBorder="1" applyAlignment="1">
      <alignment vertical="center" wrapText="1"/>
    </xf>
    <xf numFmtId="0" fontId="0" fillId="0" borderId="38" xfId="0" applyFont="1" applyBorder="1" applyAlignment="1">
      <alignment vertical="center" wrapText="1"/>
    </xf>
    <xf numFmtId="0" fontId="2" fillId="0" borderId="10" xfId="0" applyFont="1" applyFill="1" applyBorder="1" applyAlignment="1">
      <alignment horizontal="center" vertical="center"/>
    </xf>
    <xf numFmtId="0" fontId="0" fillId="0" borderId="10" xfId="0" applyBorder="1" applyAlignment="1">
      <alignment horizontal="center" vertical="center"/>
    </xf>
    <xf numFmtId="0" fontId="0" fillId="0" borderId="53" xfId="0" applyBorder="1" applyAlignment="1">
      <alignment horizontal="center" vertical="center"/>
    </xf>
    <xf numFmtId="0" fontId="11" fillId="0" borderId="28" xfId="0" applyFont="1" applyBorder="1" applyAlignment="1">
      <alignment horizontal="center" vertical="center"/>
    </xf>
    <xf numFmtId="0" fontId="11" fillId="0" borderId="12" xfId="0" applyFont="1" applyBorder="1" applyAlignment="1">
      <alignment horizontal="center" vertical="center"/>
    </xf>
    <xf numFmtId="0" fontId="2" fillId="0" borderId="12" xfId="0" applyFont="1" applyFill="1" applyBorder="1" applyAlignment="1">
      <alignment horizontal="center" vertical="center"/>
    </xf>
    <xf numFmtId="0" fontId="0" fillId="0" borderId="12" xfId="0" applyFont="1" applyBorder="1" applyAlignment="1">
      <alignment horizontal="center" vertical="center"/>
    </xf>
    <xf numFmtId="0" fontId="0" fillId="0" borderId="12" xfId="0" applyFont="1" applyBorder="1" applyAlignment="1">
      <alignment vertical="center"/>
    </xf>
    <xf numFmtId="0" fontId="0" fillId="0" borderId="29" xfId="0" applyFont="1" applyBorder="1" applyAlignment="1">
      <alignment horizontal="center" vertical="center"/>
    </xf>
    <xf numFmtId="177" fontId="2" fillId="2" borderId="0" xfId="0" applyNumberFormat="1" applyFont="1" applyFill="1" applyAlignment="1">
      <alignment horizontal="left" vertical="center"/>
    </xf>
    <xf numFmtId="0" fontId="0" fillId="0" borderId="0" xfId="0" applyAlignment="1">
      <alignment horizontal="left" vertical="center"/>
    </xf>
    <xf numFmtId="0" fontId="4" fillId="0" borderId="0" xfId="0" applyFont="1" applyAlignment="1">
      <alignment horizontal="center" vertical="center"/>
    </xf>
    <xf numFmtId="0" fontId="2" fillId="0" borderId="54" xfId="0" applyFont="1" applyBorder="1" applyAlignment="1">
      <alignment horizontal="distributed" vertical="center" indent="3"/>
    </xf>
    <xf numFmtId="0" fontId="2" fillId="0" borderId="55" xfId="0" applyFont="1" applyBorder="1" applyAlignment="1">
      <alignment horizontal="distributed" vertical="center" indent="3"/>
    </xf>
    <xf numFmtId="0" fontId="0" fillId="0" borderId="55" xfId="0" applyBorder="1" applyAlignment="1">
      <alignment horizontal="distributed" vertical="center" indent="3"/>
    </xf>
    <xf numFmtId="0" fontId="2" fillId="0" borderId="37" xfId="0" applyFont="1" applyFill="1" applyBorder="1" applyAlignment="1">
      <alignment horizontal="left" vertical="center" indent="1" shrinkToFit="1"/>
    </xf>
    <xf numFmtId="0" fontId="0" fillId="0" borderId="27" xfId="0" applyBorder="1" applyAlignment="1">
      <alignment horizontal="left" vertical="center" indent="1" shrinkToFit="1"/>
    </xf>
    <xf numFmtId="0" fontId="0" fillId="0" borderId="56" xfId="0" applyBorder="1" applyAlignment="1">
      <alignment horizontal="left" vertical="center" indent="1" shrinkToFit="1"/>
    </xf>
    <xf numFmtId="0" fontId="2" fillId="0" borderId="21" xfId="0" applyFont="1" applyBorder="1" applyAlignment="1">
      <alignment horizontal="distributed" vertical="center" indent="3"/>
    </xf>
    <xf numFmtId="0" fontId="2" fillId="0" borderId="1" xfId="0" applyFont="1" applyBorder="1" applyAlignment="1">
      <alignment horizontal="distributed" vertical="center" indent="3"/>
    </xf>
    <xf numFmtId="0" fontId="0" fillId="0" borderId="1" xfId="0" applyBorder="1" applyAlignment="1">
      <alignment horizontal="distributed" vertical="center" indent="3"/>
    </xf>
    <xf numFmtId="0" fontId="2" fillId="0" borderId="5" xfId="0" applyFont="1" applyFill="1" applyBorder="1" applyAlignment="1">
      <alignment horizontal="left" vertical="center" indent="1" shrinkToFit="1"/>
    </xf>
    <xf numFmtId="0" fontId="0" fillId="0" borderId="6" xfId="0" applyBorder="1" applyAlignment="1">
      <alignment horizontal="left" vertical="center" indent="1" shrinkToFit="1"/>
    </xf>
    <xf numFmtId="0" fontId="0" fillId="0" borderId="41" xfId="0" applyBorder="1" applyAlignment="1">
      <alignment horizontal="left" vertical="center" indent="1" shrinkToFit="1"/>
    </xf>
    <xf numFmtId="0" fontId="2" fillId="0" borderId="28" xfId="0" applyFont="1" applyFill="1" applyBorder="1" applyAlignment="1">
      <alignment horizontal="center" vertical="center"/>
    </xf>
    <xf numFmtId="0" fontId="2" fillId="2" borderId="47" xfId="0" applyFont="1" applyFill="1" applyBorder="1" applyAlignment="1">
      <alignment horizontal="left" vertical="center" indent="1"/>
    </xf>
    <xf numFmtId="0" fontId="12" fillId="0" borderId="49" xfId="0" applyFont="1" applyBorder="1" applyAlignment="1">
      <alignment horizontal="center" vertical="center"/>
    </xf>
    <xf numFmtId="0" fontId="2" fillId="0" borderId="24" xfId="0" applyFont="1" applyBorder="1" applyAlignment="1">
      <alignment horizontal="center" vertical="center"/>
    </xf>
    <xf numFmtId="185" fontId="2" fillId="0" borderId="11" xfId="0" applyNumberFormat="1" applyFont="1" applyBorder="1" applyAlignment="1">
      <alignment horizontal="center" vertical="center"/>
    </xf>
    <xf numFmtId="0" fontId="0" fillId="0" borderId="20" xfId="0" applyBorder="1" applyAlignment="1">
      <alignment vertical="center"/>
    </xf>
    <xf numFmtId="0" fontId="2" fillId="0" borderId="5" xfId="0" applyNumberFormat="1" applyFont="1" applyFill="1" applyBorder="1" applyAlignment="1">
      <alignment horizontal="left" vertical="center" indent="1"/>
    </xf>
    <xf numFmtId="0" fontId="0" fillId="0" borderId="6" xfId="0" applyNumberFormat="1" applyBorder="1" applyAlignment="1">
      <alignment horizontal="left" vertical="center" indent="1"/>
    </xf>
    <xf numFmtId="0" fontId="0" fillId="0" borderId="41" xfId="0" applyNumberFormat="1" applyBorder="1" applyAlignment="1">
      <alignment horizontal="left" vertical="center" indent="1"/>
    </xf>
    <xf numFmtId="0" fontId="2" fillId="0" borderId="5" xfId="0" applyFont="1" applyFill="1" applyBorder="1" applyAlignment="1">
      <alignment horizontal="left" vertical="center" indent="1"/>
    </xf>
    <xf numFmtId="0" fontId="0" fillId="0" borderId="6" xfId="0" applyBorder="1" applyAlignment="1">
      <alignment horizontal="left" vertical="center" indent="1"/>
    </xf>
    <xf numFmtId="0" fontId="0" fillId="0" borderId="41" xfId="0" applyBorder="1" applyAlignment="1">
      <alignment horizontal="left" vertical="center" indent="1"/>
    </xf>
    <xf numFmtId="0" fontId="2" fillId="0" borderId="32"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22" xfId="0" applyFont="1" applyBorder="1" applyAlignment="1">
      <alignment horizontal="center" vertical="center"/>
    </xf>
    <xf numFmtId="187" fontId="2" fillId="0" borderId="36" xfId="0" applyNumberFormat="1" applyFont="1" applyBorder="1" applyAlignment="1">
      <alignment vertical="center" shrinkToFit="1"/>
    </xf>
    <xf numFmtId="187" fontId="2" fillId="0" borderId="8" xfId="0" applyNumberFormat="1" applyFont="1" applyBorder="1" applyAlignment="1">
      <alignment vertical="center" shrinkToFit="1"/>
    </xf>
    <xf numFmtId="0" fontId="10" fillId="0" borderId="18" xfId="0" applyFont="1" applyBorder="1" applyAlignment="1">
      <alignment vertical="center" shrinkToFit="1"/>
    </xf>
    <xf numFmtId="186" fontId="2" fillId="0" borderId="16" xfId="0" applyNumberFormat="1" applyFont="1" applyBorder="1" applyAlignment="1">
      <alignment horizontal="center" vertical="center" shrinkToFit="1"/>
    </xf>
    <xf numFmtId="0" fontId="10" fillId="0" borderId="18" xfId="0" applyFont="1" applyBorder="1" applyAlignment="1">
      <alignment horizontal="center" vertical="center" shrinkToFi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10" fillId="0" borderId="6"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vertical="center"/>
    </xf>
    <xf numFmtId="0" fontId="0" fillId="0" borderId="41" xfId="0" applyBorder="1" applyAlignment="1">
      <alignment vertical="center"/>
    </xf>
    <xf numFmtId="0" fontId="2" fillId="0" borderId="2"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3" xfId="0" applyBorder="1" applyAlignment="1">
      <alignment vertical="center"/>
    </xf>
    <xf numFmtId="0" fontId="2" fillId="0" borderId="57" xfId="0" applyFont="1" applyBorder="1" applyAlignment="1">
      <alignment horizontal="left" vertical="top" wrapText="1" indent="1"/>
    </xf>
    <xf numFmtId="0" fontId="0" fillId="0" borderId="48" xfId="0" applyBorder="1" applyAlignment="1">
      <alignment horizontal="left" vertical="top" wrapText="1" indent="1"/>
    </xf>
    <xf numFmtId="0" fontId="0" fillId="0" borderId="26" xfId="0" applyBorder="1" applyAlignment="1">
      <alignment horizontal="left" vertical="top" wrapText="1" indent="1"/>
    </xf>
    <xf numFmtId="0" fontId="0" fillId="0" borderId="58" xfId="0" applyBorder="1" applyAlignment="1">
      <alignment horizontal="left" vertical="top" wrapText="1" indent="1"/>
    </xf>
    <xf numFmtId="0" fontId="7" fillId="0" borderId="36"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20" fillId="0" borderId="32" xfId="0" applyFont="1" applyBorder="1" applyAlignment="1">
      <alignment vertical="center"/>
    </xf>
    <xf numFmtId="0" fontId="20" fillId="0" borderId="0" xfId="0" applyFont="1" applyBorder="1" applyAlignment="1">
      <alignment vertical="center"/>
    </xf>
    <xf numFmtId="0" fontId="20" fillId="0" borderId="13" xfId="0" applyFont="1" applyBorder="1" applyAlignment="1">
      <alignment vertical="center"/>
    </xf>
    <xf numFmtId="0" fontId="20" fillId="0" borderId="34" xfId="0" applyFont="1" applyBorder="1" applyAlignment="1">
      <alignment vertical="center"/>
    </xf>
    <xf numFmtId="0" fontId="20" fillId="0" borderId="48" xfId="0" applyFont="1" applyBorder="1" applyAlignment="1">
      <alignment vertical="center"/>
    </xf>
    <xf numFmtId="0" fontId="20" fillId="0" borderId="26" xfId="0" applyFont="1" applyBorder="1" applyAlignment="1">
      <alignment vertical="center"/>
    </xf>
    <xf numFmtId="185" fontId="7" fillId="2" borderId="1" xfId="0" applyNumberFormat="1" applyFont="1" applyFill="1" applyBorder="1" applyAlignment="1">
      <alignment horizontal="center" vertical="center"/>
    </xf>
    <xf numFmtId="185" fontId="7" fillId="2" borderId="22" xfId="0" applyNumberFormat="1" applyFont="1" applyFill="1" applyBorder="1" applyAlignment="1">
      <alignment horizontal="center" vertical="center"/>
    </xf>
    <xf numFmtId="187" fontId="29" fillId="0" borderId="52" xfId="0" applyNumberFormat="1" applyFont="1" applyBorder="1" applyAlignment="1">
      <alignment horizontal="center" vertical="center" shrinkToFit="1"/>
    </xf>
    <xf numFmtId="187" fontId="29" fillId="0" borderId="6" xfId="0" applyNumberFormat="1" applyFont="1" applyBorder="1" applyAlignment="1">
      <alignment horizontal="center" vertical="center" shrinkToFit="1"/>
    </xf>
    <xf numFmtId="187" fontId="29" fillId="0" borderId="7" xfId="0" applyNumberFormat="1" applyFont="1" applyBorder="1" applyAlignment="1">
      <alignment horizontal="center" vertical="center" shrinkToFit="1"/>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41" xfId="0" applyFont="1" applyFill="1" applyBorder="1" applyAlignment="1">
      <alignment horizontal="center" vertical="center"/>
    </xf>
    <xf numFmtId="185" fontId="5" fillId="0" borderId="28" xfId="0" applyNumberFormat="1" applyFont="1" applyBorder="1" applyAlignment="1">
      <alignment horizontal="center" vertical="center"/>
    </xf>
    <xf numFmtId="185" fontId="5" fillId="0" borderId="12" xfId="0" applyNumberFormat="1" applyFont="1" applyBorder="1" applyAlignment="1">
      <alignment horizontal="center" vertical="center"/>
    </xf>
    <xf numFmtId="185" fontId="5" fillId="0" borderId="29" xfId="0" applyNumberFormat="1" applyFont="1" applyBorder="1" applyAlignment="1">
      <alignment horizontal="center" vertical="center"/>
    </xf>
    <xf numFmtId="185" fontId="5" fillId="0" borderId="47" xfId="0" applyNumberFormat="1" applyFont="1" applyBorder="1" applyAlignment="1">
      <alignment horizontal="center" vertical="center"/>
    </xf>
    <xf numFmtId="185" fontId="5" fillId="0" borderId="45" xfId="0" applyNumberFormat="1" applyFont="1" applyBorder="1" applyAlignment="1">
      <alignment horizontal="center" vertical="center"/>
    </xf>
    <xf numFmtId="185" fontId="5" fillId="0" borderId="46" xfId="0" applyNumberFormat="1" applyFont="1" applyBorder="1" applyAlignment="1">
      <alignment horizontal="center" vertical="center"/>
    </xf>
    <xf numFmtId="0" fontId="2" fillId="0" borderId="44" xfId="0" applyFont="1" applyBorder="1" applyAlignment="1">
      <alignment horizontal="center" vertical="center"/>
    </xf>
    <xf numFmtId="0" fontId="2" fillId="0" borderId="24"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0" fillId="0" borderId="7" xfId="0" applyFont="1" applyFill="1" applyBorder="1" applyAlignment="1">
      <alignment horizontal="center" vertical="center"/>
    </xf>
    <xf numFmtId="0" fontId="0" fillId="0" borderId="3" xfId="0" applyBorder="1" applyAlignment="1">
      <alignment vertical="top" textRotation="255" shrinkToFit="1"/>
    </xf>
    <xf numFmtId="0" fontId="0" fillId="0" borderId="4" xfId="0" applyBorder="1" applyAlignment="1">
      <alignment vertical="top" textRotation="255" shrinkToFit="1"/>
    </xf>
    <xf numFmtId="0" fontId="0" fillId="0" borderId="31" xfId="0" applyFont="1" applyBorder="1" applyAlignment="1">
      <alignment vertical="top" textRotation="255" shrinkToFit="1"/>
    </xf>
  </cellXfs>
  <cellStyles count="2">
    <cellStyle name="標準" xfId="0" builtinId="0"/>
    <cellStyle name="標準 2 2" xfId="1" xr:uid="{4B926055-ECD1-4B69-86BB-D59BD02215A1}"/>
  </cellStyles>
  <dxfs count="3504">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s>
  <tableStyles count="0" defaultTableStyle="TableStyleMedium2" defaultPivotStyle="PivotStyleLight16"/>
  <colors>
    <mruColors>
      <color rgb="FFFFFFCC"/>
      <color rgb="FF0000FF"/>
      <color rgb="FFFFCCFF"/>
      <color rgb="FFCCFFFF"/>
      <color rgb="FF0066FF"/>
      <color rgb="FFCCFFCC"/>
      <color rgb="FFCC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161925</xdr:colOff>
      <xdr:row>391</xdr:row>
      <xdr:rowOff>123825</xdr:rowOff>
    </xdr:from>
    <xdr:ext cx="5827236" cy="459100"/>
    <xdr:sp macro="" textlink="">
      <xdr:nvSpPr>
        <xdr:cNvPr id="2" name="テキスト ボックス 1">
          <a:extLst>
            <a:ext uri="{FF2B5EF4-FFF2-40B4-BE49-F238E27FC236}">
              <a16:creationId xmlns:a16="http://schemas.microsoft.com/office/drawing/2014/main" id="{2C3CA19D-E5C3-46B5-B056-4186B19BD336}"/>
            </a:ext>
          </a:extLst>
        </xdr:cNvPr>
        <xdr:cNvSpPr txBox="1"/>
      </xdr:nvSpPr>
      <xdr:spPr>
        <a:xfrm>
          <a:off x="3533775" y="90535125"/>
          <a:ext cx="5827236"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カ月以上の場合は、同表（行）を複写（下へシフトしてコピー）して下さい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（様式８号）とリンクすることができます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35858</xdr:colOff>
      <xdr:row>42</xdr:row>
      <xdr:rowOff>51546</xdr:rowOff>
    </xdr:from>
    <xdr:ext cx="5404043" cy="459100"/>
    <xdr:sp macro="" textlink="">
      <xdr:nvSpPr>
        <xdr:cNvPr id="2" name="テキスト ボックス 1">
          <a:extLst>
            <a:ext uri="{FF2B5EF4-FFF2-40B4-BE49-F238E27FC236}">
              <a16:creationId xmlns:a16="http://schemas.microsoft.com/office/drawing/2014/main" id="{C0C4E8BB-8C34-4940-9595-B1F7A2724772}"/>
            </a:ext>
          </a:extLst>
        </xdr:cNvPr>
        <xdr:cNvSpPr txBox="1"/>
      </xdr:nvSpPr>
      <xdr:spPr>
        <a:xfrm>
          <a:off x="3579158" y="10348071"/>
          <a:ext cx="5404043"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カ月以上の場合は、行を追加（下へシフトしてコピー）して下さい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（様式７号）とリンクすることができます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161925</xdr:colOff>
      <xdr:row>943</xdr:row>
      <xdr:rowOff>123825</xdr:rowOff>
    </xdr:from>
    <xdr:ext cx="5827236" cy="459100"/>
    <xdr:sp macro="" textlink="">
      <xdr:nvSpPr>
        <xdr:cNvPr id="2" name="テキスト ボックス 1">
          <a:extLst>
            <a:ext uri="{FF2B5EF4-FFF2-40B4-BE49-F238E27FC236}">
              <a16:creationId xmlns:a16="http://schemas.microsoft.com/office/drawing/2014/main" id="{46B99165-71B0-4A20-A5BE-E40DD42F2820}"/>
            </a:ext>
          </a:extLst>
        </xdr:cNvPr>
        <xdr:cNvSpPr txBox="1"/>
      </xdr:nvSpPr>
      <xdr:spPr>
        <a:xfrm>
          <a:off x="3533775" y="90535125"/>
          <a:ext cx="5827236"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カ月以上の場合は、同表（行）を複写（下へシフトしてコピー）して下さい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（様式８号）とリンクすることができます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35858</xdr:colOff>
      <xdr:row>42</xdr:row>
      <xdr:rowOff>51546</xdr:rowOff>
    </xdr:from>
    <xdr:ext cx="5404043" cy="459100"/>
    <xdr:sp macro="" textlink="">
      <xdr:nvSpPr>
        <xdr:cNvPr id="2" name="テキスト ボックス 1">
          <a:extLst>
            <a:ext uri="{FF2B5EF4-FFF2-40B4-BE49-F238E27FC236}">
              <a16:creationId xmlns:a16="http://schemas.microsoft.com/office/drawing/2014/main" id="{F69C7588-A815-49D4-A911-DCA8571570B7}"/>
            </a:ext>
          </a:extLst>
        </xdr:cNvPr>
        <xdr:cNvSpPr txBox="1"/>
      </xdr:nvSpPr>
      <xdr:spPr>
        <a:xfrm>
          <a:off x="3436283" y="10148046"/>
          <a:ext cx="5404043"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カ月以上の場合は、行を追加（下へシフトしてコピー）して下さい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（様式７号）とリンクすることができます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0</xdr:row>
      <xdr:rowOff>95250</xdr:rowOff>
    </xdr:from>
    <xdr:ext cx="800219" cy="359073"/>
    <xdr:sp macro="" textlink="">
      <xdr:nvSpPr>
        <xdr:cNvPr id="2" name="テキスト ボックス 1">
          <a:extLst>
            <a:ext uri="{FF2B5EF4-FFF2-40B4-BE49-F238E27FC236}">
              <a16:creationId xmlns:a16="http://schemas.microsoft.com/office/drawing/2014/main" id="{DB47D6E5-BC7C-459A-A9F0-0F71833AC134}"/>
            </a:ext>
          </a:extLst>
        </xdr:cNvPr>
        <xdr:cNvSpPr txBox="1"/>
      </xdr:nvSpPr>
      <xdr:spPr>
        <a:xfrm>
          <a:off x="6562725" y="95250"/>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15</xdr:col>
      <xdr:colOff>23132</xdr:colOff>
      <xdr:row>14</xdr:row>
      <xdr:rowOff>225879</xdr:rowOff>
    </xdr:from>
    <xdr:to>
      <xdr:col>26</xdr:col>
      <xdr:colOff>256189</xdr:colOff>
      <xdr:row>15</xdr:row>
      <xdr:rowOff>160951</xdr:rowOff>
    </xdr:to>
    <xdr:sp macro="" textlink="">
      <xdr:nvSpPr>
        <xdr:cNvPr id="2" name="矢印: 左右 1">
          <a:extLst>
            <a:ext uri="{FF2B5EF4-FFF2-40B4-BE49-F238E27FC236}">
              <a16:creationId xmlns:a16="http://schemas.microsoft.com/office/drawing/2014/main" id="{9511560B-FAB0-433F-9EC9-64203E660BF5}"/>
            </a:ext>
          </a:extLst>
        </xdr:cNvPr>
        <xdr:cNvSpPr/>
      </xdr:nvSpPr>
      <xdr:spPr>
        <a:xfrm>
          <a:off x="3964511" y="3372413"/>
          <a:ext cx="3195661" cy="171555"/>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114300</xdr:colOff>
      <xdr:row>12</xdr:row>
      <xdr:rowOff>180975</xdr:rowOff>
    </xdr:from>
    <xdr:ext cx="1656000" cy="504000"/>
    <xdr:sp macro="" textlink="">
      <xdr:nvSpPr>
        <xdr:cNvPr id="3" name="四角形: 角を丸くする 2">
          <a:extLst>
            <a:ext uri="{FF2B5EF4-FFF2-40B4-BE49-F238E27FC236}">
              <a16:creationId xmlns:a16="http://schemas.microsoft.com/office/drawing/2014/main" id="{AC20E90A-7459-4C55-9A33-426B0DF0DC1C}"/>
            </a:ext>
          </a:extLst>
        </xdr:cNvPr>
        <xdr:cNvSpPr/>
      </xdr:nvSpPr>
      <xdr:spPr>
        <a:xfrm>
          <a:off x="5095875" y="2867025"/>
          <a:ext cx="1656000" cy="504000"/>
        </a:xfrm>
        <a:prstGeom prst="roundRect">
          <a:avLst>
            <a:gd name="adj" fmla="val 15044"/>
          </a:avLst>
        </a:prstGeom>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契約前の期間も</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対象期間外として設定</a:t>
          </a:r>
        </a:p>
      </xdr:txBody>
    </xdr:sp>
    <xdr:clientData/>
  </xdr:oneCellAnchor>
  <xdr:twoCellAnchor>
    <xdr:from>
      <xdr:col>27</xdr:col>
      <xdr:colOff>13139</xdr:colOff>
      <xdr:row>14</xdr:row>
      <xdr:rowOff>228600</xdr:rowOff>
    </xdr:from>
    <xdr:to>
      <xdr:col>45</xdr:col>
      <xdr:colOff>227626</xdr:colOff>
      <xdr:row>15</xdr:row>
      <xdr:rowOff>170475</xdr:rowOff>
    </xdr:to>
    <xdr:sp macro="" textlink="">
      <xdr:nvSpPr>
        <xdr:cNvPr id="4" name="矢印: 左右 3">
          <a:extLst>
            <a:ext uri="{FF2B5EF4-FFF2-40B4-BE49-F238E27FC236}">
              <a16:creationId xmlns:a16="http://schemas.microsoft.com/office/drawing/2014/main" id="{EE20B41F-02A5-4FA7-B79C-E0421A5D4E03}"/>
            </a:ext>
          </a:extLst>
        </xdr:cNvPr>
        <xdr:cNvSpPr/>
      </xdr:nvSpPr>
      <xdr:spPr>
        <a:xfrm>
          <a:off x="7186449" y="3375134"/>
          <a:ext cx="5062384" cy="178358"/>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33</xdr:col>
      <xdr:colOff>238125</xdr:colOff>
      <xdr:row>13</xdr:row>
      <xdr:rowOff>190500</xdr:rowOff>
    </xdr:from>
    <xdr:ext cx="1656000" cy="252000"/>
    <xdr:sp macro="" textlink="">
      <xdr:nvSpPr>
        <xdr:cNvPr id="5" name="四角形: 角を丸くする 4">
          <a:extLst>
            <a:ext uri="{FF2B5EF4-FFF2-40B4-BE49-F238E27FC236}">
              <a16:creationId xmlns:a16="http://schemas.microsoft.com/office/drawing/2014/main" id="{38452D94-39C0-4DB1-B2EA-A9720B1892DE}"/>
            </a:ext>
          </a:extLst>
        </xdr:cNvPr>
        <xdr:cNvSpPr/>
      </xdr:nvSpPr>
      <xdr:spPr>
        <a:xfrm>
          <a:off x="9220200" y="3114675"/>
          <a:ext cx="1656000" cy="252000"/>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準備期間は対象期間外</a:t>
          </a:r>
        </a:p>
      </xdr:txBody>
    </xdr:sp>
    <xdr:clientData/>
  </xdr:oneCellAnchor>
  <xdr:oneCellAnchor>
    <xdr:from>
      <xdr:col>43</xdr:col>
      <xdr:colOff>0</xdr:colOff>
      <xdr:row>1</xdr:row>
      <xdr:rowOff>44824</xdr:rowOff>
    </xdr:from>
    <xdr:ext cx="800219" cy="359073"/>
    <xdr:sp macro="" textlink="">
      <xdr:nvSpPr>
        <xdr:cNvPr id="6" name="テキスト ボックス 5">
          <a:extLst>
            <a:ext uri="{FF2B5EF4-FFF2-40B4-BE49-F238E27FC236}">
              <a16:creationId xmlns:a16="http://schemas.microsoft.com/office/drawing/2014/main" id="{BA412D65-645D-4922-9662-A788233A06F9}"/>
            </a:ext>
          </a:extLst>
        </xdr:cNvPr>
        <xdr:cNvSpPr txBox="1"/>
      </xdr:nvSpPr>
      <xdr:spPr>
        <a:xfrm>
          <a:off x="11463618" y="212912"/>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201706</xdr:colOff>
      <xdr:row>6</xdr:row>
      <xdr:rowOff>134472</xdr:rowOff>
    </xdr:from>
    <xdr:to>
      <xdr:col>46</xdr:col>
      <xdr:colOff>67236</xdr:colOff>
      <xdr:row>11</xdr:row>
      <xdr:rowOff>55469</xdr:rowOff>
    </xdr:to>
    <xdr:sp macro="" textlink="">
      <xdr:nvSpPr>
        <xdr:cNvPr id="7" name="四角形: 角を丸くする 6">
          <a:extLst>
            <a:ext uri="{FF2B5EF4-FFF2-40B4-BE49-F238E27FC236}">
              <a16:creationId xmlns:a16="http://schemas.microsoft.com/office/drawing/2014/main" id="{9D737096-69C8-4250-B245-A415F5783B4F}"/>
            </a:ext>
          </a:extLst>
        </xdr:cNvPr>
        <xdr:cNvSpPr/>
      </xdr:nvSpPr>
      <xdr:spPr>
        <a:xfrm>
          <a:off x="4146177" y="1423148"/>
          <a:ext cx="8471647" cy="1052792"/>
        </a:xfrm>
        <a:prstGeom prst="roundRect">
          <a:avLst>
            <a:gd name="adj" fmla="val 13474"/>
          </a:avLst>
        </a:prstGeom>
        <a:noFill/>
        <a:ln w="28575">
          <a:solidFill>
            <a:schemeClr val="accent6">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28</xdr:col>
      <xdr:colOff>4228</xdr:colOff>
      <xdr:row>58</xdr:row>
      <xdr:rowOff>90767</xdr:rowOff>
    </xdr:from>
    <xdr:ext cx="1800000" cy="720000"/>
    <xdr:sp macro="" textlink="">
      <xdr:nvSpPr>
        <xdr:cNvPr id="9" name="四角形: 角を丸くする 8">
          <a:extLst>
            <a:ext uri="{FF2B5EF4-FFF2-40B4-BE49-F238E27FC236}">
              <a16:creationId xmlns:a16="http://schemas.microsoft.com/office/drawing/2014/main" id="{99909930-4D76-45AC-9239-5F9D3564C92D}"/>
            </a:ext>
          </a:extLst>
        </xdr:cNvPr>
        <xdr:cNvSpPr/>
      </xdr:nvSpPr>
      <xdr:spPr>
        <a:xfrm>
          <a:off x="7433728" y="13403355"/>
          <a:ext cx="1800000" cy="720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100">
              <a:latin typeface="ＭＳ ゴシック" panose="020B0609070205080204" pitchFamily="49" charset="-128"/>
              <a:ea typeface="ＭＳ ゴシック" panose="020B0609070205080204" pitchFamily="49" charset="-128"/>
            </a:rPr>
            <a:t>対象期間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a:latin typeface="ＭＳ ゴシック" panose="020B0609070205080204" pitchFamily="49" charset="-128"/>
              <a:ea typeface="ＭＳ ゴシック" panose="020B0609070205080204" pitchFamily="49" charset="-128"/>
            </a:rPr>
            <a:t>日の場合</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baseline="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 2/7 </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1.71 </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2</a:t>
          </a:r>
        </a:p>
        <a:p>
          <a:pPr algn="l"/>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日以上の休日を確保</a:t>
          </a:r>
        </a:p>
      </xdr:txBody>
    </xdr:sp>
    <xdr:clientData/>
  </xdr:oneCellAnchor>
  <xdr:twoCellAnchor>
    <xdr:from>
      <xdr:col>16</xdr:col>
      <xdr:colOff>269327</xdr:colOff>
      <xdr:row>55</xdr:row>
      <xdr:rowOff>152400</xdr:rowOff>
    </xdr:from>
    <xdr:to>
      <xdr:col>30</xdr:col>
      <xdr:colOff>262759</xdr:colOff>
      <xdr:row>56</xdr:row>
      <xdr:rowOff>94275</xdr:rowOff>
    </xdr:to>
    <xdr:sp macro="" textlink="">
      <xdr:nvSpPr>
        <xdr:cNvPr id="10" name="矢印: 左右 9">
          <a:extLst>
            <a:ext uri="{FF2B5EF4-FFF2-40B4-BE49-F238E27FC236}">
              <a16:creationId xmlns:a16="http://schemas.microsoft.com/office/drawing/2014/main" id="{860AB199-1301-4D49-B5B5-01979F08877E}"/>
            </a:ext>
          </a:extLst>
        </xdr:cNvPr>
        <xdr:cNvSpPr/>
      </xdr:nvSpPr>
      <xdr:spPr>
        <a:xfrm>
          <a:off x="4480034" y="12804228"/>
          <a:ext cx="3764018" cy="178357"/>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246529</xdr:colOff>
      <xdr:row>17</xdr:row>
      <xdr:rowOff>134470</xdr:rowOff>
    </xdr:from>
    <xdr:to>
      <xdr:col>96</xdr:col>
      <xdr:colOff>56029</xdr:colOff>
      <xdr:row>21</xdr:row>
      <xdr:rowOff>78441</xdr:rowOff>
    </xdr:to>
    <xdr:sp macro="" textlink="">
      <xdr:nvSpPr>
        <xdr:cNvPr id="11" name="四角形: 角を丸くする 10">
          <a:extLst>
            <a:ext uri="{FF2B5EF4-FFF2-40B4-BE49-F238E27FC236}">
              <a16:creationId xmlns:a16="http://schemas.microsoft.com/office/drawing/2014/main" id="{06154C8D-5900-4650-A442-B39BCE788A94}"/>
            </a:ext>
          </a:extLst>
        </xdr:cNvPr>
        <xdr:cNvSpPr/>
      </xdr:nvSpPr>
      <xdr:spPr>
        <a:xfrm>
          <a:off x="17436353" y="3966882"/>
          <a:ext cx="9424147" cy="885265"/>
        </a:xfrm>
        <a:prstGeom prst="roundRect">
          <a:avLst>
            <a:gd name="adj" fmla="val 11730"/>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75</xdr:col>
      <xdr:colOff>29617</xdr:colOff>
      <xdr:row>21</xdr:row>
      <xdr:rowOff>156083</xdr:rowOff>
    </xdr:from>
    <xdr:ext cx="2304000" cy="252000"/>
    <xdr:sp macro="" textlink="">
      <xdr:nvSpPr>
        <xdr:cNvPr id="12" name="四角形: 角を丸くする 11">
          <a:extLst>
            <a:ext uri="{FF2B5EF4-FFF2-40B4-BE49-F238E27FC236}">
              <a16:creationId xmlns:a16="http://schemas.microsoft.com/office/drawing/2014/main" id="{7359C332-7669-4DCF-B1DF-1DB8A3FD9AF1}"/>
            </a:ext>
          </a:extLst>
        </xdr:cNvPr>
        <xdr:cNvSpPr/>
      </xdr:nvSpPr>
      <xdr:spPr>
        <a:xfrm>
          <a:off x="20971010" y="5109083"/>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oneCellAnchor>
    <xdr:from>
      <xdr:col>19</xdr:col>
      <xdr:colOff>95328</xdr:colOff>
      <xdr:row>56</xdr:row>
      <xdr:rowOff>130288</xdr:rowOff>
    </xdr:from>
    <xdr:ext cx="2465308" cy="299715"/>
    <xdr:sp macro="" textlink="">
      <xdr:nvSpPr>
        <xdr:cNvPr id="13" name="四角形: 角を丸くする 12">
          <a:extLst>
            <a:ext uri="{FF2B5EF4-FFF2-40B4-BE49-F238E27FC236}">
              <a16:creationId xmlns:a16="http://schemas.microsoft.com/office/drawing/2014/main" id="{6C78EA54-D11C-497F-A689-1378B88B1523}"/>
            </a:ext>
          </a:extLst>
        </xdr:cNvPr>
        <xdr:cNvSpPr/>
      </xdr:nvSpPr>
      <xdr:spPr>
        <a:xfrm>
          <a:off x="5114018" y="13018598"/>
          <a:ext cx="2465308" cy="299715"/>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現場に従事しない期間は対象期間外</a:t>
          </a:r>
        </a:p>
      </xdr:txBody>
    </xdr:sp>
    <xdr:clientData/>
  </xdr:oneCellAnchor>
  <xdr:twoCellAnchor>
    <xdr:from>
      <xdr:col>3</xdr:col>
      <xdr:colOff>22411</xdr:colOff>
      <xdr:row>50</xdr:row>
      <xdr:rowOff>44824</xdr:rowOff>
    </xdr:from>
    <xdr:to>
      <xdr:col>14</xdr:col>
      <xdr:colOff>235324</xdr:colOff>
      <xdr:row>52</xdr:row>
      <xdr:rowOff>224119</xdr:rowOff>
    </xdr:to>
    <xdr:sp macro="" textlink="">
      <xdr:nvSpPr>
        <xdr:cNvPr id="14" name="四角形: 角を丸くする 13">
          <a:extLst>
            <a:ext uri="{FF2B5EF4-FFF2-40B4-BE49-F238E27FC236}">
              <a16:creationId xmlns:a16="http://schemas.microsoft.com/office/drawing/2014/main" id="{31420AA1-8267-47C3-B146-483B92C4E377}"/>
            </a:ext>
          </a:extLst>
        </xdr:cNvPr>
        <xdr:cNvSpPr/>
      </xdr:nvSpPr>
      <xdr:spPr>
        <a:xfrm>
          <a:off x="1008529" y="11474824"/>
          <a:ext cx="3171266" cy="64994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91327</xdr:colOff>
      <xdr:row>46</xdr:row>
      <xdr:rowOff>168088</xdr:rowOff>
    </xdr:from>
    <xdr:ext cx="1728000" cy="252000"/>
    <xdr:sp macro="" textlink="">
      <xdr:nvSpPr>
        <xdr:cNvPr id="15" name="四角形: 角を丸くする 14">
          <a:extLst>
            <a:ext uri="{FF2B5EF4-FFF2-40B4-BE49-F238E27FC236}">
              <a16:creationId xmlns:a16="http://schemas.microsoft.com/office/drawing/2014/main" id="{B9C75989-94A2-46DE-B668-4201F2D9511F}"/>
            </a:ext>
          </a:extLst>
        </xdr:cNvPr>
        <xdr:cNvSpPr/>
      </xdr:nvSpPr>
      <xdr:spPr>
        <a:xfrm>
          <a:off x="2939302" y="10740838"/>
          <a:ext cx="1728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記載順は固定すること</a:t>
          </a:r>
        </a:p>
      </xdr:txBody>
    </xdr:sp>
    <xdr:clientData/>
  </xdr:oneCellAnchor>
  <xdr:twoCellAnchor>
    <xdr:from>
      <xdr:col>3</xdr:col>
      <xdr:colOff>22412</xdr:colOff>
      <xdr:row>53</xdr:row>
      <xdr:rowOff>33617</xdr:rowOff>
    </xdr:from>
    <xdr:to>
      <xdr:col>14</xdr:col>
      <xdr:colOff>235325</xdr:colOff>
      <xdr:row>55</xdr:row>
      <xdr:rowOff>212912</xdr:rowOff>
    </xdr:to>
    <xdr:sp macro="" textlink="">
      <xdr:nvSpPr>
        <xdr:cNvPr id="17" name="四角形: 角を丸くする 16">
          <a:extLst>
            <a:ext uri="{FF2B5EF4-FFF2-40B4-BE49-F238E27FC236}">
              <a16:creationId xmlns:a16="http://schemas.microsoft.com/office/drawing/2014/main" id="{3F172DA8-C8C7-418F-A9C1-1787D4832BD5}"/>
            </a:ext>
          </a:extLst>
        </xdr:cNvPr>
        <xdr:cNvSpPr/>
      </xdr:nvSpPr>
      <xdr:spPr>
        <a:xfrm>
          <a:off x="1008530" y="12169588"/>
          <a:ext cx="3171266" cy="64994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257735</xdr:colOff>
      <xdr:row>56</xdr:row>
      <xdr:rowOff>78441</xdr:rowOff>
    </xdr:from>
    <xdr:ext cx="1260000" cy="252000"/>
    <xdr:sp macro="" textlink="">
      <xdr:nvSpPr>
        <xdr:cNvPr id="18" name="四角形: 角を丸くする 17">
          <a:extLst>
            <a:ext uri="{FF2B5EF4-FFF2-40B4-BE49-F238E27FC236}">
              <a16:creationId xmlns:a16="http://schemas.microsoft.com/office/drawing/2014/main" id="{ECD037C9-C3AB-45CB-819B-B1454C6A9BDE}"/>
            </a:ext>
          </a:extLst>
        </xdr:cNvPr>
        <xdr:cNvSpPr/>
      </xdr:nvSpPr>
      <xdr:spPr>
        <a:xfrm>
          <a:off x="2319617" y="12920382"/>
          <a:ext cx="1260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下請業者を追加</a:t>
          </a:r>
        </a:p>
      </xdr:txBody>
    </xdr:sp>
    <xdr:clientData/>
  </xdr:oneCellAnchor>
  <xdr:twoCellAnchor>
    <xdr:from>
      <xdr:col>8</xdr:col>
      <xdr:colOff>262219</xdr:colOff>
      <xdr:row>47</xdr:row>
      <xdr:rowOff>55963</xdr:rowOff>
    </xdr:from>
    <xdr:to>
      <xdr:col>10</xdr:col>
      <xdr:colOff>91328</xdr:colOff>
      <xdr:row>50</xdr:row>
      <xdr:rowOff>44824</xdr:rowOff>
    </xdr:to>
    <xdr:cxnSp macro="">
      <xdr:nvCxnSpPr>
        <xdr:cNvPr id="21" name="コネクタ: カギ線 20">
          <a:extLst>
            <a:ext uri="{FF2B5EF4-FFF2-40B4-BE49-F238E27FC236}">
              <a16:creationId xmlns:a16="http://schemas.microsoft.com/office/drawing/2014/main" id="{09F8DBEF-3835-4B66-B8E8-DF57CC49E1AB}"/>
            </a:ext>
          </a:extLst>
        </xdr:cNvPr>
        <xdr:cNvCxnSpPr>
          <a:stCxn id="15" idx="1"/>
          <a:endCxn id="14" idx="0"/>
        </xdr:cNvCxnSpPr>
      </xdr:nvCxnSpPr>
      <xdr:spPr>
        <a:xfrm rot="10800000" flipV="1">
          <a:off x="2576794" y="10866838"/>
          <a:ext cx="362509" cy="703236"/>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xdr:colOff>
      <xdr:row>51</xdr:row>
      <xdr:rowOff>123265</xdr:rowOff>
    </xdr:from>
    <xdr:to>
      <xdr:col>28</xdr:col>
      <xdr:colOff>4229</xdr:colOff>
      <xdr:row>59</xdr:row>
      <xdr:rowOff>215444</xdr:rowOff>
    </xdr:to>
    <xdr:cxnSp macro="">
      <xdr:nvCxnSpPr>
        <xdr:cNvPr id="37" name="コネクタ: カギ線 36">
          <a:extLst>
            <a:ext uri="{FF2B5EF4-FFF2-40B4-BE49-F238E27FC236}">
              <a16:creationId xmlns:a16="http://schemas.microsoft.com/office/drawing/2014/main" id="{05BB9C00-521C-43AF-A20D-318CB83C6BA9}"/>
            </a:ext>
          </a:extLst>
        </xdr:cNvPr>
        <xdr:cNvCxnSpPr>
          <a:cxnSpLocks/>
          <a:stCxn id="9" idx="1"/>
          <a:endCxn id="102" idx="3"/>
        </xdr:cNvCxnSpPr>
      </xdr:nvCxnSpPr>
      <xdr:spPr>
        <a:xfrm rot="10800000">
          <a:off x="6084796" y="11788589"/>
          <a:ext cx="1348933" cy="1974767"/>
        </a:xfrm>
        <a:prstGeom prst="bentConnector3">
          <a:avLst>
            <a:gd name="adj1" fmla="val 50000"/>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27217</xdr:colOff>
      <xdr:row>82</xdr:row>
      <xdr:rowOff>44100</xdr:rowOff>
    </xdr:from>
    <xdr:to>
      <xdr:col>14</xdr:col>
      <xdr:colOff>240130</xdr:colOff>
      <xdr:row>87</xdr:row>
      <xdr:rowOff>231321</xdr:rowOff>
    </xdr:to>
    <xdr:sp macro="" textlink="">
      <xdr:nvSpPr>
        <xdr:cNvPr id="52" name="四角形: 角を丸くする 51">
          <a:extLst>
            <a:ext uri="{FF2B5EF4-FFF2-40B4-BE49-F238E27FC236}">
              <a16:creationId xmlns:a16="http://schemas.microsoft.com/office/drawing/2014/main" id="{51E827FF-D637-498D-94D3-0260168439BD}"/>
            </a:ext>
          </a:extLst>
        </xdr:cNvPr>
        <xdr:cNvSpPr/>
      </xdr:nvSpPr>
      <xdr:spPr>
        <a:xfrm>
          <a:off x="1020538" y="19339029"/>
          <a:ext cx="3206485" cy="1411863"/>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269746</xdr:colOff>
      <xdr:row>79</xdr:row>
      <xdr:rowOff>48436</xdr:rowOff>
    </xdr:from>
    <xdr:to>
      <xdr:col>10</xdr:col>
      <xdr:colOff>96134</xdr:colOff>
      <xdr:row>82</xdr:row>
      <xdr:rowOff>44099</xdr:rowOff>
    </xdr:to>
    <xdr:cxnSp macro="">
      <xdr:nvCxnSpPr>
        <xdr:cNvPr id="54" name="コネクタ: カギ線 53">
          <a:extLst>
            <a:ext uri="{FF2B5EF4-FFF2-40B4-BE49-F238E27FC236}">
              <a16:creationId xmlns:a16="http://schemas.microsoft.com/office/drawing/2014/main" id="{C1F227CD-1F29-4E13-BFCA-0204B34EADD7}"/>
            </a:ext>
          </a:extLst>
        </xdr:cNvPr>
        <xdr:cNvCxnSpPr>
          <a:stCxn id="53" idx="1"/>
          <a:endCxn id="52" idx="0"/>
        </xdr:cNvCxnSpPr>
      </xdr:nvCxnSpPr>
      <xdr:spPr>
        <a:xfrm rot="10800000" flipV="1">
          <a:off x="2623782" y="18608579"/>
          <a:ext cx="370673" cy="730449"/>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200914</xdr:colOff>
      <xdr:row>88</xdr:row>
      <xdr:rowOff>134470</xdr:rowOff>
    </xdr:from>
    <xdr:to>
      <xdr:col>42</xdr:col>
      <xdr:colOff>146695</xdr:colOff>
      <xdr:row>89</xdr:row>
      <xdr:rowOff>145675</xdr:rowOff>
    </xdr:to>
    <xdr:cxnSp macro="">
      <xdr:nvCxnSpPr>
        <xdr:cNvPr id="58" name="コネクタ: カギ線 57">
          <a:extLst>
            <a:ext uri="{FF2B5EF4-FFF2-40B4-BE49-F238E27FC236}">
              <a16:creationId xmlns:a16="http://schemas.microsoft.com/office/drawing/2014/main" id="{CB89F877-AB1F-43A2-9F6A-4B2F0C5F9248}"/>
            </a:ext>
          </a:extLst>
        </xdr:cNvPr>
        <xdr:cNvCxnSpPr>
          <a:cxnSpLocks/>
          <a:stCxn id="119" idx="3"/>
          <a:endCxn id="118" idx="2"/>
        </xdr:cNvCxnSpPr>
      </xdr:nvCxnSpPr>
      <xdr:spPr>
        <a:xfrm flipV="1">
          <a:off x="10857708" y="20338676"/>
          <a:ext cx="483663" cy="246528"/>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7326</xdr:colOff>
      <xdr:row>88</xdr:row>
      <xdr:rowOff>41576</xdr:rowOff>
    </xdr:from>
    <xdr:to>
      <xdr:col>45</xdr:col>
      <xdr:colOff>228314</xdr:colOff>
      <xdr:row>88</xdr:row>
      <xdr:rowOff>218775</xdr:rowOff>
    </xdr:to>
    <xdr:sp macro="" textlink="">
      <xdr:nvSpPr>
        <xdr:cNvPr id="62" name="矢印: 右 61">
          <a:extLst>
            <a:ext uri="{FF2B5EF4-FFF2-40B4-BE49-F238E27FC236}">
              <a16:creationId xmlns:a16="http://schemas.microsoft.com/office/drawing/2014/main" id="{ED8B0BBF-B53D-4084-BB25-D8EE0B1BE70B}"/>
            </a:ext>
          </a:extLst>
        </xdr:cNvPr>
        <xdr:cNvSpPr/>
      </xdr:nvSpPr>
      <xdr:spPr>
        <a:xfrm flipH="1">
          <a:off x="11268807" y="20696172"/>
          <a:ext cx="748526" cy="177199"/>
        </a:xfrm>
        <a:prstGeom prst="rightArrow">
          <a:avLst>
            <a:gd name="adj1" fmla="val 50000"/>
            <a:gd name="adj2" fmla="val 68320"/>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242454</xdr:colOff>
      <xdr:row>49</xdr:row>
      <xdr:rowOff>190500</xdr:rowOff>
    </xdr:from>
    <xdr:to>
      <xdr:col>96</xdr:col>
      <xdr:colOff>38100</xdr:colOff>
      <xdr:row>56</xdr:row>
      <xdr:rowOff>49696</xdr:rowOff>
    </xdr:to>
    <xdr:sp macro="" textlink="">
      <xdr:nvSpPr>
        <xdr:cNvPr id="63" name="四角形: 角を丸くする 62">
          <a:extLst>
            <a:ext uri="{FF2B5EF4-FFF2-40B4-BE49-F238E27FC236}">
              <a16:creationId xmlns:a16="http://schemas.microsoft.com/office/drawing/2014/main" id="{D99708CC-10EA-4B7D-881E-B8B53C642C50}"/>
            </a:ext>
          </a:extLst>
        </xdr:cNvPr>
        <xdr:cNvSpPr/>
      </xdr:nvSpPr>
      <xdr:spPr>
        <a:xfrm>
          <a:off x="14453754" y="11477625"/>
          <a:ext cx="12311496" cy="1526071"/>
        </a:xfrm>
        <a:prstGeom prst="roundRect">
          <a:avLst>
            <a:gd name="adj" fmla="val 6181"/>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70</xdr:col>
      <xdr:colOff>23134</xdr:colOff>
      <xdr:row>56</xdr:row>
      <xdr:rowOff>160564</xdr:rowOff>
    </xdr:from>
    <xdr:ext cx="2304000" cy="252000"/>
    <xdr:sp macro="" textlink="">
      <xdr:nvSpPr>
        <xdr:cNvPr id="64" name="四角形: 角を丸くする 63">
          <a:extLst>
            <a:ext uri="{FF2B5EF4-FFF2-40B4-BE49-F238E27FC236}">
              <a16:creationId xmlns:a16="http://schemas.microsoft.com/office/drawing/2014/main" id="{AEF5D1F9-7758-4958-BA01-5E142DE2F592}"/>
            </a:ext>
          </a:extLst>
        </xdr:cNvPr>
        <xdr:cNvSpPr/>
      </xdr:nvSpPr>
      <xdr:spPr>
        <a:xfrm>
          <a:off x="19494955" y="13386707"/>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oneCellAnchor>
    <xdr:from>
      <xdr:col>93</xdr:col>
      <xdr:colOff>67235</xdr:colOff>
      <xdr:row>1</xdr:row>
      <xdr:rowOff>33618</xdr:rowOff>
    </xdr:from>
    <xdr:ext cx="800219" cy="359073"/>
    <xdr:sp macro="" textlink="">
      <xdr:nvSpPr>
        <xdr:cNvPr id="69" name="テキスト ボックス 68">
          <a:extLst>
            <a:ext uri="{FF2B5EF4-FFF2-40B4-BE49-F238E27FC236}">
              <a16:creationId xmlns:a16="http://schemas.microsoft.com/office/drawing/2014/main" id="{C5298889-E58F-40E9-8E36-88A58A0562AF}"/>
            </a:ext>
          </a:extLst>
        </xdr:cNvPr>
        <xdr:cNvSpPr txBox="1"/>
      </xdr:nvSpPr>
      <xdr:spPr>
        <a:xfrm>
          <a:off x="25717500" y="201706"/>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twoCellAnchor>
    <xdr:from>
      <xdr:col>3</xdr:col>
      <xdr:colOff>33618</xdr:colOff>
      <xdr:row>114</xdr:row>
      <xdr:rowOff>22407</xdr:rowOff>
    </xdr:from>
    <xdr:to>
      <xdr:col>14</xdr:col>
      <xdr:colOff>246531</xdr:colOff>
      <xdr:row>119</xdr:row>
      <xdr:rowOff>209627</xdr:rowOff>
    </xdr:to>
    <xdr:sp macro="" textlink="">
      <xdr:nvSpPr>
        <xdr:cNvPr id="70" name="四角形: 角を丸くする 69">
          <a:extLst>
            <a:ext uri="{FF2B5EF4-FFF2-40B4-BE49-F238E27FC236}">
              <a16:creationId xmlns:a16="http://schemas.microsoft.com/office/drawing/2014/main" id="{F2035049-1FD1-4826-A19A-BB8B470771A7}"/>
            </a:ext>
          </a:extLst>
        </xdr:cNvPr>
        <xdr:cNvSpPr/>
      </xdr:nvSpPr>
      <xdr:spPr>
        <a:xfrm>
          <a:off x="1019736" y="26176936"/>
          <a:ext cx="3171266" cy="1363838"/>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102534</xdr:colOff>
      <xdr:row>110</xdr:row>
      <xdr:rowOff>145673</xdr:rowOff>
    </xdr:from>
    <xdr:ext cx="1728000" cy="252000"/>
    <xdr:sp macro="" textlink="">
      <xdr:nvSpPr>
        <xdr:cNvPr id="71" name="四角形: 角を丸くする 70">
          <a:extLst>
            <a:ext uri="{FF2B5EF4-FFF2-40B4-BE49-F238E27FC236}">
              <a16:creationId xmlns:a16="http://schemas.microsoft.com/office/drawing/2014/main" id="{516571E0-625D-48AF-9AEA-AEF63AC198D9}"/>
            </a:ext>
          </a:extLst>
        </xdr:cNvPr>
        <xdr:cNvSpPr/>
      </xdr:nvSpPr>
      <xdr:spPr>
        <a:xfrm>
          <a:off x="2971240" y="25358908"/>
          <a:ext cx="1728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記載順は固定すること</a:t>
          </a:r>
        </a:p>
      </xdr:txBody>
    </xdr:sp>
    <xdr:clientData/>
  </xdr:oneCellAnchor>
  <xdr:twoCellAnchor>
    <xdr:from>
      <xdr:col>9</xdr:col>
      <xdr:colOff>7206</xdr:colOff>
      <xdr:row>111</xdr:row>
      <xdr:rowOff>26742</xdr:rowOff>
    </xdr:from>
    <xdr:to>
      <xdr:col>10</xdr:col>
      <xdr:colOff>102535</xdr:colOff>
      <xdr:row>114</xdr:row>
      <xdr:rowOff>22406</xdr:rowOff>
    </xdr:to>
    <xdr:cxnSp macro="">
      <xdr:nvCxnSpPr>
        <xdr:cNvPr id="72" name="コネクタ: カギ線 71">
          <a:extLst>
            <a:ext uri="{FF2B5EF4-FFF2-40B4-BE49-F238E27FC236}">
              <a16:creationId xmlns:a16="http://schemas.microsoft.com/office/drawing/2014/main" id="{1EE1F704-C37B-4A39-8754-3F2D864F9016}"/>
            </a:ext>
          </a:extLst>
        </xdr:cNvPr>
        <xdr:cNvCxnSpPr>
          <a:stCxn id="71" idx="1"/>
          <a:endCxn id="70" idx="0"/>
        </xdr:cNvCxnSpPr>
      </xdr:nvCxnSpPr>
      <xdr:spPr>
        <a:xfrm rot="10800000" flipV="1">
          <a:off x="2606971" y="25475301"/>
          <a:ext cx="364270" cy="701634"/>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22412</xdr:colOff>
      <xdr:row>120</xdr:row>
      <xdr:rowOff>33618</xdr:rowOff>
    </xdr:from>
    <xdr:to>
      <xdr:col>14</xdr:col>
      <xdr:colOff>235325</xdr:colOff>
      <xdr:row>122</xdr:row>
      <xdr:rowOff>212913</xdr:rowOff>
    </xdr:to>
    <xdr:sp macro="" textlink="">
      <xdr:nvSpPr>
        <xdr:cNvPr id="73" name="四角形: 角を丸くする 72">
          <a:extLst>
            <a:ext uri="{FF2B5EF4-FFF2-40B4-BE49-F238E27FC236}">
              <a16:creationId xmlns:a16="http://schemas.microsoft.com/office/drawing/2014/main" id="{AB5F70E5-B276-406A-BCDA-2CC8A7A24B7C}"/>
            </a:ext>
          </a:extLst>
        </xdr:cNvPr>
        <xdr:cNvSpPr/>
      </xdr:nvSpPr>
      <xdr:spPr>
        <a:xfrm>
          <a:off x="1008530" y="27600089"/>
          <a:ext cx="3171266" cy="64994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257735</xdr:colOff>
      <xdr:row>123</xdr:row>
      <xdr:rowOff>78442</xdr:rowOff>
    </xdr:from>
    <xdr:ext cx="1260000" cy="252000"/>
    <xdr:sp macro="" textlink="">
      <xdr:nvSpPr>
        <xdr:cNvPr id="74" name="四角形: 角を丸くする 73">
          <a:extLst>
            <a:ext uri="{FF2B5EF4-FFF2-40B4-BE49-F238E27FC236}">
              <a16:creationId xmlns:a16="http://schemas.microsoft.com/office/drawing/2014/main" id="{10021134-90D0-4CE6-A5B7-3D291DB4AAD2}"/>
            </a:ext>
          </a:extLst>
        </xdr:cNvPr>
        <xdr:cNvSpPr/>
      </xdr:nvSpPr>
      <xdr:spPr>
        <a:xfrm>
          <a:off x="2319617" y="28350883"/>
          <a:ext cx="1260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下請業者を追加</a:t>
          </a:r>
        </a:p>
      </xdr:txBody>
    </xdr:sp>
    <xdr:clientData/>
  </xdr:oneCellAnchor>
  <xdr:twoCellAnchor>
    <xdr:from>
      <xdr:col>15</xdr:col>
      <xdr:colOff>22412</xdr:colOff>
      <xdr:row>125</xdr:row>
      <xdr:rowOff>44831</xdr:rowOff>
    </xdr:from>
    <xdr:to>
      <xdr:col>17</xdr:col>
      <xdr:colOff>261937</xdr:colOff>
      <xdr:row>125</xdr:row>
      <xdr:rowOff>222030</xdr:rowOff>
    </xdr:to>
    <xdr:sp macro="" textlink="">
      <xdr:nvSpPr>
        <xdr:cNvPr id="75" name="矢印: 右 74">
          <a:extLst>
            <a:ext uri="{FF2B5EF4-FFF2-40B4-BE49-F238E27FC236}">
              <a16:creationId xmlns:a16="http://schemas.microsoft.com/office/drawing/2014/main" id="{A0EF72AE-377F-4BA0-B77D-DF5814C1800A}"/>
            </a:ext>
          </a:extLst>
        </xdr:cNvPr>
        <xdr:cNvSpPr/>
      </xdr:nvSpPr>
      <xdr:spPr>
        <a:xfrm>
          <a:off x="3906955" y="29174766"/>
          <a:ext cx="769612" cy="177199"/>
        </a:xfrm>
        <a:prstGeom prst="rightArrow">
          <a:avLst>
            <a:gd name="adj1" fmla="val 50000"/>
            <a:gd name="adj2" fmla="val 68320"/>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8770</xdr:colOff>
      <xdr:row>126</xdr:row>
      <xdr:rowOff>90144</xdr:rowOff>
    </xdr:from>
    <xdr:ext cx="1206123" cy="499060"/>
    <xdr:sp macro="" textlink="">
      <xdr:nvSpPr>
        <xdr:cNvPr id="76" name="四角形: 角を丸くする 75">
          <a:extLst>
            <a:ext uri="{FF2B5EF4-FFF2-40B4-BE49-F238E27FC236}">
              <a16:creationId xmlns:a16="http://schemas.microsoft.com/office/drawing/2014/main" id="{6DA64DC6-3F4E-415A-BF76-A9B40974EB93}"/>
            </a:ext>
          </a:extLst>
        </xdr:cNvPr>
        <xdr:cNvSpPr/>
      </xdr:nvSpPr>
      <xdr:spPr>
        <a:xfrm>
          <a:off x="3893313" y="29460274"/>
          <a:ext cx="1206123" cy="499060"/>
        </a:xfrm>
        <a:prstGeom prst="roundRect">
          <a:avLst>
            <a:gd name="adj" fmla="val 150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年末年始休暇は</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a:t>
          </a:r>
        </a:p>
      </xdr:txBody>
    </xdr:sp>
    <xdr:clientData/>
  </xdr:oneCellAnchor>
  <xdr:twoCellAnchor>
    <xdr:from>
      <xdr:col>15</xdr:col>
      <xdr:colOff>33618</xdr:colOff>
      <xdr:row>124</xdr:row>
      <xdr:rowOff>34422</xdr:rowOff>
    </xdr:from>
    <xdr:to>
      <xdr:col>38</xdr:col>
      <xdr:colOff>262758</xdr:colOff>
      <xdr:row>124</xdr:row>
      <xdr:rowOff>221226</xdr:rowOff>
    </xdr:to>
    <xdr:sp macro="" textlink="">
      <xdr:nvSpPr>
        <xdr:cNvPr id="77" name="矢印: 左右 76">
          <a:extLst>
            <a:ext uri="{FF2B5EF4-FFF2-40B4-BE49-F238E27FC236}">
              <a16:creationId xmlns:a16="http://schemas.microsoft.com/office/drawing/2014/main" id="{2F2711E3-4415-4A7C-A53B-BC5C433AEB83}"/>
            </a:ext>
          </a:extLst>
        </xdr:cNvPr>
        <xdr:cNvSpPr/>
      </xdr:nvSpPr>
      <xdr:spPr>
        <a:xfrm>
          <a:off x="3918161" y="28924161"/>
          <a:ext cx="6325140" cy="186804"/>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23</xdr:col>
      <xdr:colOff>13935</xdr:colOff>
      <xdr:row>124</xdr:row>
      <xdr:rowOff>219401</xdr:rowOff>
    </xdr:from>
    <xdr:ext cx="2465308" cy="299715"/>
    <xdr:sp macro="" textlink="">
      <xdr:nvSpPr>
        <xdr:cNvPr id="78" name="四角形: 角を丸くする 77">
          <a:extLst>
            <a:ext uri="{FF2B5EF4-FFF2-40B4-BE49-F238E27FC236}">
              <a16:creationId xmlns:a16="http://schemas.microsoft.com/office/drawing/2014/main" id="{3A75E3B9-32B6-4898-B2DD-7E2AF4BFF155}"/>
            </a:ext>
          </a:extLst>
        </xdr:cNvPr>
        <xdr:cNvSpPr/>
      </xdr:nvSpPr>
      <xdr:spPr>
        <a:xfrm>
          <a:off x="6018826" y="29109140"/>
          <a:ext cx="2465308" cy="299715"/>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現場に従事しない期間は対象期間外</a:t>
          </a:r>
        </a:p>
      </xdr:txBody>
    </xdr:sp>
    <xdr:clientData/>
  </xdr:oneCellAnchor>
  <xdr:twoCellAnchor>
    <xdr:from>
      <xdr:col>54</xdr:col>
      <xdr:colOff>27214</xdr:colOff>
      <xdr:row>145</xdr:row>
      <xdr:rowOff>190500</xdr:rowOff>
    </xdr:from>
    <xdr:to>
      <xdr:col>58</xdr:col>
      <xdr:colOff>258535</xdr:colOff>
      <xdr:row>155</xdr:row>
      <xdr:rowOff>54429</xdr:rowOff>
    </xdr:to>
    <xdr:sp macro="" textlink="">
      <xdr:nvSpPr>
        <xdr:cNvPr id="82" name="四角形: 角を丸くする 81">
          <a:extLst>
            <a:ext uri="{FF2B5EF4-FFF2-40B4-BE49-F238E27FC236}">
              <a16:creationId xmlns:a16="http://schemas.microsoft.com/office/drawing/2014/main" id="{2FAED2C3-D6F5-4A65-BCE2-24F0F7BCDE70}"/>
            </a:ext>
          </a:extLst>
        </xdr:cNvPr>
        <xdr:cNvSpPr/>
      </xdr:nvSpPr>
      <xdr:spPr>
        <a:xfrm>
          <a:off x="14818178" y="34317214"/>
          <a:ext cx="1374321" cy="2313215"/>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246529</xdr:colOff>
      <xdr:row>81</xdr:row>
      <xdr:rowOff>190500</xdr:rowOff>
    </xdr:from>
    <xdr:to>
      <xdr:col>96</xdr:col>
      <xdr:colOff>42175</xdr:colOff>
      <xdr:row>88</xdr:row>
      <xdr:rowOff>49696</xdr:rowOff>
    </xdr:to>
    <xdr:sp macro="" textlink="">
      <xdr:nvSpPr>
        <xdr:cNvPr id="85" name="四角形: 角を丸くする 84">
          <a:extLst>
            <a:ext uri="{FF2B5EF4-FFF2-40B4-BE49-F238E27FC236}">
              <a16:creationId xmlns:a16="http://schemas.microsoft.com/office/drawing/2014/main" id="{9CEC876C-0478-4B6F-8338-B49961A59BDC}"/>
            </a:ext>
          </a:extLst>
        </xdr:cNvPr>
        <xdr:cNvSpPr/>
      </xdr:nvSpPr>
      <xdr:spPr>
        <a:xfrm>
          <a:off x="14545235" y="18747441"/>
          <a:ext cx="12301411" cy="1506461"/>
        </a:xfrm>
        <a:prstGeom prst="roundRect">
          <a:avLst>
            <a:gd name="adj" fmla="val 6181"/>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70</xdr:col>
      <xdr:colOff>18413</xdr:colOff>
      <xdr:row>88</xdr:row>
      <xdr:rowOff>136872</xdr:rowOff>
    </xdr:from>
    <xdr:ext cx="2304000" cy="252000"/>
    <xdr:sp macro="" textlink="">
      <xdr:nvSpPr>
        <xdr:cNvPr id="86" name="四角形: 角を丸くする 85">
          <a:extLst>
            <a:ext uri="{FF2B5EF4-FFF2-40B4-BE49-F238E27FC236}">
              <a16:creationId xmlns:a16="http://schemas.microsoft.com/office/drawing/2014/main" id="{CE0E4535-1EB6-431C-BFE7-B4A9A6F13001}"/>
            </a:ext>
          </a:extLst>
        </xdr:cNvPr>
        <xdr:cNvSpPr/>
      </xdr:nvSpPr>
      <xdr:spPr>
        <a:xfrm>
          <a:off x="19490234" y="20901372"/>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twoCellAnchor>
    <xdr:from>
      <xdr:col>53</xdr:col>
      <xdr:colOff>258536</xdr:colOff>
      <xdr:row>113</xdr:row>
      <xdr:rowOff>204107</xdr:rowOff>
    </xdr:from>
    <xdr:to>
      <xdr:col>96</xdr:col>
      <xdr:colOff>54182</xdr:colOff>
      <xdr:row>123</xdr:row>
      <xdr:rowOff>54428</xdr:rowOff>
    </xdr:to>
    <xdr:sp macro="" textlink="">
      <xdr:nvSpPr>
        <xdr:cNvPr id="87" name="四角形: 角を丸くする 86">
          <a:extLst>
            <a:ext uri="{FF2B5EF4-FFF2-40B4-BE49-F238E27FC236}">
              <a16:creationId xmlns:a16="http://schemas.microsoft.com/office/drawing/2014/main" id="{0447C584-2F93-4A88-A19A-159B7217D3A8}"/>
            </a:ext>
          </a:extLst>
        </xdr:cNvPr>
        <xdr:cNvSpPr/>
      </xdr:nvSpPr>
      <xdr:spPr>
        <a:xfrm>
          <a:off x="14750143" y="26792464"/>
          <a:ext cx="12423075" cy="2299607"/>
        </a:xfrm>
        <a:prstGeom prst="roundRect">
          <a:avLst>
            <a:gd name="adj" fmla="val 6181"/>
          </a:avLst>
        </a:prstGeom>
        <a:noFill/>
        <a:ln w="28575" cap="flat" cmpd="sng" algn="ctr">
          <a:solidFill>
            <a:srgbClr val="ED7D31">
              <a:lumMod val="50000"/>
            </a:srgbClr>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oneCellAnchor>
    <xdr:from>
      <xdr:col>70</xdr:col>
      <xdr:colOff>27215</xdr:colOff>
      <xdr:row>123</xdr:row>
      <xdr:rowOff>122465</xdr:rowOff>
    </xdr:from>
    <xdr:ext cx="2304000" cy="252000"/>
    <xdr:sp macro="" textlink="">
      <xdr:nvSpPr>
        <xdr:cNvPr id="88" name="四角形: 角を丸くする 87">
          <a:extLst>
            <a:ext uri="{FF2B5EF4-FFF2-40B4-BE49-F238E27FC236}">
              <a16:creationId xmlns:a16="http://schemas.microsoft.com/office/drawing/2014/main" id="{4BE65B1B-87B1-4070-BFE1-66EE6E86A8B9}"/>
            </a:ext>
          </a:extLst>
        </xdr:cNvPr>
        <xdr:cNvSpPr/>
      </xdr:nvSpPr>
      <xdr:spPr>
        <a:xfrm>
          <a:off x="19499036" y="29160108"/>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oneCellAnchor>
    <xdr:from>
      <xdr:col>54</xdr:col>
      <xdr:colOff>153761</xdr:colOff>
      <xdr:row>155</xdr:row>
      <xdr:rowOff>149679</xdr:rowOff>
    </xdr:from>
    <xdr:ext cx="2304000" cy="252000"/>
    <xdr:sp macro="" textlink="">
      <xdr:nvSpPr>
        <xdr:cNvPr id="90" name="四角形: 角を丸くする 89">
          <a:extLst>
            <a:ext uri="{FF2B5EF4-FFF2-40B4-BE49-F238E27FC236}">
              <a16:creationId xmlns:a16="http://schemas.microsoft.com/office/drawing/2014/main" id="{805D0BB0-9BE8-4E32-8CDA-F75457E7934D}"/>
            </a:ext>
          </a:extLst>
        </xdr:cNvPr>
        <xdr:cNvSpPr/>
      </xdr:nvSpPr>
      <xdr:spPr>
        <a:xfrm>
          <a:off x="14384111" y="36049404"/>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twoCellAnchor>
    <xdr:from>
      <xdr:col>84</xdr:col>
      <xdr:colOff>40819</xdr:colOff>
      <xdr:row>145</xdr:row>
      <xdr:rowOff>190500</xdr:rowOff>
    </xdr:from>
    <xdr:to>
      <xdr:col>95</xdr:col>
      <xdr:colOff>258534</xdr:colOff>
      <xdr:row>155</xdr:row>
      <xdr:rowOff>54429</xdr:rowOff>
    </xdr:to>
    <xdr:sp macro="" textlink="">
      <xdr:nvSpPr>
        <xdr:cNvPr id="91" name="四角形: 角を丸くする 90">
          <a:extLst>
            <a:ext uri="{FF2B5EF4-FFF2-40B4-BE49-F238E27FC236}">
              <a16:creationId xmlns:a16="http://schemas.microsoft.com/office/drawing/2014/main" id="{EF25FD5D-A477-4CC3-9CC9-C7B0690796CC}"/>
            </a:ext>
          </a:extLst>
        </xdr:cNvPr>
        <xdr:cNvSpPr/>
      </xdr:nvSpPr>
      <xdr:spPr>
        <a:xfrm>
          <a:off x="23621998" y="34317214"/>
          <a:ext cx="3456215" cy="2313215"/>
        </a:xfrm>
        <a:prstGeom prst="roundRect">
          <a:avLst>
            <a:gd name="adj" fmla="val 3422"/>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85</xdr:col>
      <xdr:colOff>27215</xdr:colOff>
      <xdr:row>155</xdr:row>
      <xdr:rowOff>108857</xdr:rowOff>
    </xdr:from>
    <xdr:ext cx="2304000" cy="252000"/>
    <xdr:sp macro="" textlink="">
      <xdr:nvSpPr>
        <xdr:cNvPr id="92" name="四角形: 角を丸くする 91">
          <a:extLst>
            <a:ext uri="{FF2B5EF4-FFF2-40B4-BE49-F238E27FC236}">
              <a16:creationId xmlns:a16="http://schemas.microsoft.com/office/drawing/2014/main" id="{68E8538F-9115-4C95-BF13-7A2A3E216AE1}"/>
            </a:ext>
          </a:extLst>
        </xdr:cNvPr>
        <xdr:cNvSpPr/>
      </xdr:nvSpPr>
      <xdr:spPr>
        <a:xfrm>
          <a:off x="23907751" y="36684857"/>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oneCellAnchor>
    <xdr:from>
      <xdr:col>15</xdr:col>
      <xdr:colOff>114300</xdr:colOff>
      <xdr:row>7</xdr:row>
      <xdr:rowOff>104775</xdr:rowOff>
    </xdr:from>
    <xdr:ext cx="2057544" cy="499060"/>
    <xdr:sp macro="" textlink="">
      <xdr:nvSpPr>
        <xdr:cNvPr id="95" name="四角形: 角を丸くする 94">
          <a:extLst>
            <a:ext uri="{FF2B5EF4-FFF2-40B4-BE49-F238E27FC236}">
              <a16:creationId xmlns:a16="http://schemas.microsoft.com/office/drawing/2014/main" id="{8FA4E5AC-41D7-41FB-AA85-74757DFA3CBA}"/>
            </a:ext>
          </a:extLst>
        </xdr:cNvPr>
        <xdr:cNvSpPr/>
      </xdr:nvSpPr>
      <xdr:spPr>
        <a:xfrm>
          <a:off x="4295775" y="1600200"/>
          <a:ext cx="2057544" cy="499060"/>
        </a:xfrm>
        <a:prstGeom prst="roundRect">
          <a:avLst>
            <a:gd name="adj" fmla="val 15044"/>
          </a:avLst>
        </a:prstGeom>
        <a:solidFill>
          <a:schemeClr val="accent6"/>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基本情報より自動的に表示</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（対象期間の始期から表示）</a:t>
          </a:r>
        </a:p>
      </xdr:txBody>
    </xdr:sp>
    <xdr:clientData/>
  </xdr:oneCellAnchor>
  <xdr:oneCellAnchor>
    <xdr:from>
      <xdr:col>13</xdr:col>
      <xdr:colOff>161925</xdr:colOff>
      <xdr:row>391</xdr:row>
      <xdr:rowOff>123825</xdr:rowOff>
    </xdr:from>
    <xdr:ext cx="5827236" cy="459100"/>
    <xdr:sp macro="" textlink="">
      <xdr:nvSpPr>
        <xdr:cNvPr id="96" name="テキスト ボックス 95">
          <a:extLst>
            <a:ext uri="{FF2B5EF4-FFF2-40B4-BE49-F238E27FC236}">
              <a16:creationId xmlns:a16="http://schemas.microsoft.com/office/drawing/2014/main" id="{D2C73A89-F709-480C-9BEA-968C6496AAFC}"/>
            </a:ext>
          </a:extLst>
        </xdr:cNvPr>
        <xdr:cNvSpPr txBox="1"/>
      </xdr:nvSpPr>
      <xdr:spPr>
        <a:xfrm>
          <a:off x="3533775" y="90535125"/>
          <a:ext cx="5827236"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カ月以上の場合は、同表（行）を複写（下へシフトしてコピー）して下さい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（様式８号）とリンクすることができます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twoCellAnchor>
    <xdr:from>
      <xdr:col>16</xdr:col>
      <xdr:colOff>257737</xdr:colOff>
      <xdr:row>50</xdr:row>
      <xdr:rowOff>33617</xdr:rowOff>
    </xdr:from>
    <xdr:to>
      <xdr:col>23</xdr:col>
      <xdr:colOff>1</xdr:colOff>
      <xdr:row>52</xdr:row>
      <xdr:rowOff>212912</xdr:rowOff>
    </xdr:to>
    <xdr:sp macro="" textlink="">
      <xdr:nvSpPr>
        <xdr:cNvPr id="102" name="四角形: 角を丸くする 101">
          <a:extLst>
            <a:ext uri="{FF2B5EF4-FFF2-40B4-BE49-F238E27FC236}">
              <a16:creationId xmlns:a16="http://schemas.microsoft.com/office/drawing/2014/main" id="{51D63C2A-0D3A-4DB2-AAE0-AD1731E3B24F}"/>
            </a:ext>
          </a:extLst>
        </xdr:cNvPr>
        <xdr:cNvSpPr/>
      </xdr:nvSpPr>
      <xdr:spPr>
        <a:xfrm>
          <a:off x="4696387" y="11558867"/>
          <a:ext cx="1609164" cy="655545"/>
        </a:xfrm>
        <a:prstGeom prst="roundRect">
          <a:avLst>
            <a:gd name="adj" fmla="val 16789"/>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33617</xdr:colOff>
      <xdr:row>143</xdr:row>
      <xdr:rowOff>22411</xdr:rowOff>
    </xdr:from>
    <xdr:to>
      <xdr:col>42</xdr:col>
      <xdr:colOff>261938</xdr:colOff>
      <xdr:row>143</xdr:row>
      <xdr:rowOff>200768</xdr:rowOff>
    </xdr:to>
    <xdr:sp macro="" textlink="">
      <xdr:nvSpPr>
        <xdr:cNvPr id="108" name="矢印: 左右 107">
          <a:extLst>
            <a:ext uri="{FF2B5EF4-FFF2-40B4-BE49-F238E27FC236}">
              <a16:creationId xmlns:a16="http://schemas.microsoft.com/office/drawing/2014/main" id="{712B5238-F683-4A8D-8A25-8F71A5424555}"/>
            </a:ext>
          </a:extLst>
        </xdr:cNvPr>
        <xdr:cNvSpPr/>
      </xdr:nvSpPr>
      <xdr:spPr>
        <a:xfrm>
          <a:off x="9040695" y="33044395"/>
          <a:ext cx="2371446" cy="178357"/>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35</xdr:col>
      <xdr:colOff>118361</xdr:colOff>
      <xdr:row>140</xdr:row>
      <xdr:rowOff>181764</xdr:rowOff>
    </xdr:from>
    <xdr:ext cx="1656000" cy="499060"/>
    <xdr:sp macro="" textlink="">
      <xdr:nvSpPr>
        <xdr:cNvPr id="109" name="四角形: 角を丸くする 108">
          <a:extLst>
            <a:ext uri="{FF2B5EF4-FFF2-40B4-BE49-F238E27FC236}">
              <a16:creationId xmlns:a16="http://schemas.microsoft.com/office/drawing/2014/main" id="{3B8D338A-A1EB-469D-96F9-4E7B6FE88F2B}"/>
            </a:ext>
          </a:extLst>
        </xdr:cNvPr>
        <xdr:cNvSpPr/>
      </xdr:nvSpPr>
      <xdr:spPr>
        <a:xfrm>
          <a:off x="9393330" y="32489373"/>
          <a:ext cx="1656000" cy="499060"/>
        </a:xfrm>
        <a:prstGeom prst="roundRect">
          <a:avLst>
            <a:gd name="adj" fmla="val 15044"/>
          </a:avLst>
        </a:prstGeom>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契約終了後の期間も</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対象期間外として設定</a:t>
          </a:r>
        </a:p>
      </xdr:txBody>
    </xdr:sp>
    <xdr:clientData/>
  </xdr:oneCellAnchor>
  <xdr:twoCellAnchor>
    <xdr:from>
      <xdr:col>21</xdr:col>
      <xdr:colOff>33617</xdr:colOff>
      <xdr:row>143</xdr:row>
      <xdr:rowOff>22411</xdr:rowOff>
    </xdr:from>
    <xdr:to>
      <xdr:col>33</xdr:col>
      <xdr:colOff>262323</xdr:colOff>
      <xdr:row>143</xdr:row>
      <xdr:rowOff>200768</xdr:rowOff>
    </xdr:to>
    <xdr:sp macro="" textlink="">
      <xdr:nvSpPr>
        <xdr:cNvPr id="110" name="矢印: 左右 109">
          <a:extLst>
            <a:ext uri="{FF2B5EF4-FFF2-40B4-BE49-F238E27FC236}">
              <a16:creationId xmlns:a16="http://schemas.microsoft.com/office/drawing/2014/main" id="{AA9659BF-4F8F-4D4D-8D4E-365EBC150CAE}"/>
            </a:ext>
          </a:extLst>
        </xdr:cNvPr>
        <xdr:cNvSpPr/>
      </xdr:nvSpPr>
      <xdr:spPr>
        <a:xfrm>
          <a:off x="5805767" y="33064636"/>
          <a:ext cx="3429106" cy="178357"/>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23</xdr:col>
      <xdr:colOff>212912</xdr:colOff>
      <xdr:row>141</xdr:row>
      <xdr:rowOff>201706</xdr:rowOff>
    </xdr:from>
    <xdr:ext cx="1895594" cy="252000"/>
    <xdr:sp macro="" textlink="">
      <xdr:nvSpPr>
        <xdr:cNvPr id="111" name="四角形: 角を丸くする 110">
          <a:extLst>
            <a:ext uri="{FF2B5EF4-FFF2-40B4-BE49-F238E27FC236}">
              <a16:creationId xmlns:a16="http://schemas.microsoft.com/office/drawing/2014/main" id="{F4C93DDD-0BC6-423A-9A71-E20DFA216609}"/>
            </a:ext>
          </a:extLst>
        </xdr:cNvPr>
        <xdr:cNvSpPr/>
      </xdr:nvSpPr>
      <xdr:spPr>
        <a:xfrm>
          <a:off x="6518462" y="32767681"/>
          <a:ext cx="1895594" cy="252000"/>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後片付け期間は対象期間外</a:t>
          </a:r>
        </a:p>
      </xdr:txBody>
    </xdr:sp>
    <xdr:clientData/>
  </xdr:oneCellAnchor>
  <xdr:twoCellAnchor>
    <xdr:from>
      <xdr:col>43</xdr:col>
      <xdr:colOff>231321</xdr:colOff>
      <xdr:row>39</xdr:row>
      <xdr:rowOff>163285</xdr:rowOff>
    </xdr:from>
    <xdr:to>
      <xdr:col>45</xdr:col>
      <xdr:colOff>74438</xdr:colOff>
      <xdr:row>56</xdr:row>
      <xdr:rowOff>145677</xdr:rowOff>
    </xdr:to>
    <xdr:sp macro="" textlink="">
      <xdr:nvSpPr>
        <xdr:cNvPr id="112" name="四角形: 角を丸くする 111">
          <a:extLst>
            <a:ext uri="{FF2B5EF4-FFF2-40B4-BE49-F238E27FC236}">
              <a16:creationId xmlns:a16="http://schemas.microsoft.com/office/drawing/2014/main" id="{E8BB1997-9AC3-4B68-9D5D-C7496BF41566}"/>
            </a:ext>
          </a:extLst>
        </xdr:cNvPr>
        <xdr:cNvSpPr/>
      </xdr:nvSpPr>
      <xdr:spPr>
        <a:xfrm>
          <a:off x="11694939" y="9004726"/>
          <a:ext cx="380999" cy="398289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40</xdr:col>
      <xdr:colOff>18408</xdr:colOff>
      <xdr:row>57</xdr:row>
      <xdr:rowOff>92047</xdr:rowOff>
    </xdr:from>
    <xdr:ext cx="1512000" cy="252000"/>
    <xdr:sp macro="" textlink="">
      <xdr:nvSpPr>
        <xdr:cNvPr id="113" name="四角形: 角を丸くする 112">
          <a:extLst>
            <a:ext uri="{FF2B5EF4-FFF2-40B4-BE49-F238E27FC236}">
              <a16:creationId xmlns:a16="http://schemas.microsoft.com/office/drawing/2014/main" id="{FEEFCF65-647C-47F9-BE9A-A35E43421201}"/>
            </a:ext>
          </a:extLst>
        </xdr:cNvPr>
        <xdr:cNvSpPr/>
      </xdr:nvSpPr>
      <xdr:spPr>
        <a:xfrm>
          <a:off x="10675202" y="13169312"/>
          <a:ext cx="151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次週と合わせて確認</a:t>
          </a:r>
        </a:p>
      </xdr:txBody>
    </xdr:sp>
    <xdr:clientData/>
  </xdr:oneCellAnchor>
  <xdr:oneCellAnchor>
    <xdr:from>
      <xdr:col>16</xdr:col>
      <xdr:colOff>27213</xdr:colOff>
      <xdr:row>62</xdr:row>
      <xdr:rowOff>122465</xdr:rowOff>
    </xdr:from>
    <xdr:ext cx="2052000" cy="252000"/>
    <xdr:sp macro="" textlink="">
      <xdr:nvSpPr>
        <xdr:cNvPr id="114" name="四角形: 角を丸くする 113">
          <a:extLst>
            <a:ext uri="{FF2B5EF4-FFF2-40B4-BE49-F238E27FC236}">
              <a16:creationId xmlns:a16="http://schemas.microsoft.com/office/drawing/2014/main" id="{D47C325E-4F1B-4A17-BB28-253AD6D78312}"/>
            </a:ext>
          </a:extLst>
        </xdr:cNvPr>
        <xdr:cNvSpPr/>
      </xdr:nvSpPr>
      <xdr:spPr>
        <a:xfrm>
          <a:off x="4286249" y="14818179"/>
          <a:ext cx="205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必要に応じてコメントを記載</a:t>
          </a:r>
        </a:p>
      </xdr:txBody>
    </xdr:sp>
    <xdr:clientData/>
  </xdr:oneCellAnchor>
  <xdr:oneCellAnchor>
    <xdr:from>
      <xdr:col>16</xdr:col>
      <xdr:colOff>27213</xdr:colOff>
      <xdr:row>94</xdr:row>
      <xdr:rowOff>122465</xdr:rowOff>
    </xdr:from>
    <xdr:ext cx="2052000" cy="252000"/>
    <xdr:sp macro="" textlink="">
      <xdr:nvSpPr>
        <xdr:cNvPr id="115" name="四角形: 角を丸くする 114">
          <a:extLst>
            <a:ext uri="{FF2B5EF4-FFF2-40B4-BE49-F238E27FC236}">
              <a16:creationId xmlns:a16="http://schemas.microsoft.com/office/drawing/2014/main" id="{748B15DB-3CC0-48FC-A006-B35BBDDD7950}"/>
            </a:ext>
          </a:extLst>
        </xdr:cNvPr>
        <xdr:cNvSpPr/>
      </xdr:nvSpPr>
      <xdr:spPr>
        <a:xfrm>
          <a:off x="4286249" y="14818179"/>
          <a:ext cx="205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必要に応じてコメントを記載</a:t>
          </a:r>
        </a:p>
      </xdr:txBody>
    </xdr:sp>
    <xdr:clientData/>
  </xdr:oneCellAnchor>
  <xdr:twoCellAnchor>
    <xdr:from>
      <xdr:col>14</xdr:col>
      <xdr:colOff>217714</xdr:colOff>
      <xdr:row>71</xdr:row>
      <xdr:rowOff>183298</xdr:rowOff>
    </xdr:from>
    <xdr:to>
      <xdr:col>21</xdr:col>
      <xdr:colOff>54429</xdr:colOff>
      <xdr:row>88</xdr:row>
      <xdr:rowOff>134470</xdr:rowOff>
    </xdr:to>
    <xdr:sp macro="" textlink="">
      <xdr:nvSpPr>
        <xdr:cNvPr id="116" name="四角形: 角を丸くする 115">
          <a:extLst>
            <a:ext uri="{FF2B5EF4-FFF2-40B4-BE49-F238E27FC236}">
              <a16:creationId xmlns:a16="http://schemas.microsoft.com/office/drawing/2014/main" id="{6442B3EE-5C17-45DF-8737-D7D60F9511AB}"/>
            </a:ext>
          </a:extLst>
        </xdr:cNvPr>
        <xdr:cNvSpPr/>
      </xdr:nvSpPr>
      <xdr:spPr>
        <a:xfrm>
          <a:off x="3882038" y="16387004"/>
          <a:ext cx="1719303" cy="395167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96133</xdr:colOff>
      <xdr:row>78</xdr:row>
      <xdr:rowOff>167366</xdr:rowOff>
    </xdr:from>
    <xdr:ext cx="1728000" cy="252000"/>
    <xdr:sp macro="" textlink="">
      <xdr:nvSpPr>
        <xdr:cNvPr id="53" name="四角形: 角を丸くする 52">
          <a:extLst>
            <a:ext uri="{FF2B5EF4-FFF2-40B4-BE49-F238E27FC236}">
              <a16:creationId xmlns:a16="http://schemas.microsoft.com/office/drawing/2014/main" id="{095F3E95-2EFB-413C-B06D-006B171FDF00}"/>
            </a:ext>
          </a:extLst>
        </xdr:cNvPr>
        <xdr:cNvSpPr/>
      </xdr:nvSpPr>
      <xdr:spPr>
        <a:xfrm>
          <a:off x="2994454" y="18482580"/>
          <a:ext cx="1728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記載順は固定すること</a:t>
          </a:r>
        </a:p>
      </xdr:txBody>
    </xdr:sp>
    <xdr:clientData/>
  </xdr:oneCellAnchor>
  <xdr:oneCellAnchor>
    <xdr:from>
      <xdr:col>15</xdr:col>
      <xdr:colOff>57630</xdr:colOff>
      <xdr:row>89</xdr:row>
      <xdr:rowOff>104856</xdr:rowOff>
    </xdr:from>
    <xdr:ext cx="1512000" cy="252000"/>
    <xdr:sp macro="" textlink="">
      <xdr:nvSpPr>
        <xdr:cNvPr id="117" name="四角形: 角を丸くする 116">
          <a:extLst>
            <a:ext uri="{FF2B5EF4-FFF2-40B4-BE49-F238E27FC236}">
              <a16:creationId xmlns:a16="http://schemas.microsoft.com/office/drawing/2014/main" id="{686CBA91-FC8F-4B0F-8ED6-91915085D66B}"/>
            </a:ext>
          </a:extLst>
        </xdr:cNvPr>
        <xdr:cNvSpPr/>
      </xdr:nvSpPr>
      <xdr:spPr>
        <a:xfrm>
          <a:off x="3990895" y="20544385"/>
          <a:ext cx="151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前週と合わせて確認</a:t>
          </a:r>
        </a:p>
      </xdr:txBody>
    </xdr:sp>
    <xdr:clientData/>
  </xdr:oneCellAnchor>
  <xdr:twoCellAnchor>
    <xdr:from>
      <xdr:col>41</xdr:col>
      <xdr:colOff>225135</xdr:colOff>
      <xdr:row>71</xdr:row>
      <xdr:rowOff>173181</xdr:rowOff>
    </xdr:from>
    <xdr:to>
      <xdr:col>43</xdr:col>
      <xdr:colOff>68253</xdr:colOff>
      <xdr:row>88</xdr:row>
      <xdr:rowOff>134470</xdr:rowOff>
    </xdr:to>
    <xdr:sp macro="" textlink="">
      <xdr:nvSpPr>
        <xdr:cNvPr id="118" name="四角形: 角を丸くする 117">
          <a:extLst>
            <a:ext uri="{FF2B5EF4-FFF2-40B4-BE49-F238E27FC236}">
              <a16:creationId xmlns:a16="http://schemas.microsoft.com/office/drawing/2014/main" id="{9777964A-D3ED-4E9E-BF06-6E2B8E1E7120}"/>
            </a:ext>
          </a:extLst>
        </xdr:cNvPr>
        <xdr:cNvSpPr/>
      </xdr:nvSpPr>
      <xdr:spPr>
        <a:xfrm>
          <a:off x="11150870" y="16376887"/>
          <a:ext cx="381001" cy="3961789"/>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76394</xdr:colOff>
      <xdr:row>90</xdr:row>
      <xdr:rowOff>96104</xdr:rowOff>
    </xdr:from>
    <xdr:ext cx="1206123" cy="499060"/>
    <xdr:sp macro="" textlink="">
      <xdr:nvSpPr>
        <xdr:cNvPr id="61" name="四角形: 角を丸くする 60">
          <a:extLst>
            <a:ext uri="{FF2B5EF4-FFF2-40B4-BE49-F238E27FC236}">
              <a16:creationId xmlns:a16="http://schemas.microsoft.com/office/drawing/2014/main" id="{69B0016F-C0F5-4133-B854-F7A25C4DE275}"/>
            </a:ext>
          </a:extLst>
        </xdr:cNvPr>
        <xdr:cNvSpPr/>
      </xdr:nvSpPr>
      <xdr:spPr>
        <a:xfrm>
          <a:off x="11002129" y="20770957"/>
          <a:ext cx="1206123" cy="499060"/>
        </a:xfrm>
        <a:prstGeom prst="roundRect">
          <a:avLst>
            <a:gd name="adj" fmla="val 150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年末年始休暇は</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a:t>
          </a:r>
        </a:p>
      </xdr:txBody>
    </xdr:sp>
    <xdr:clientData/>
  </xdr:oneCellAnchor>
  <xdr:oneCellAnchor>
    <xdr:from>
      <xdr:col>32</xdr:col>
      <xdr:colOff>179295</xdr:colOff>
      <xdr:row>88</xdr:row>
      <xdr:rowOff>123262</xdr:rowOff>
    </xdr:from>
    <xdr:ext cx="2173148" cy="515472"/>
    <xdr:sp macro="" textlink="">
      <xdr:nvSpPr>
        <xdr:cNvPr id="119" name="四角形: 角を丸くする 118">
          <a:extLst>
            <a:ext uri="{FF2B5EF4-FFF2-40B4-BE49-F238E27FC236}">
              <a16:creationId xmlns:a16="http://schemas.microsoft.com/office/drawing/2014/main" id="{FA6E52D4-1326-4B62-9DD0-328C943B8C09}"/>
            </a:ext>
          </a:extLst>
        </xdr:cNvPr>
        <xdr:cNvSpPr/>
      </xdr:nvSpPr>
      <xdr:spPr>
        <a:xfrm>
          <a:off x="8684560" y="20327468"/>
          <a:ext cx="2173148" cy="515472"/>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主週単位の判断ができないため</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月単位を参考に判定</a:t>
          </a:r>
        </a:p>
      </xdr:txBody>
    </xdr:sp>
    <xdr:clientData/>
  </xdr:oneCellAnchor>
  <xdr:twoCellAnchor>
    <xdr:from>
      <xdr:col>38</xdr:col>
      <xdr:colOff>32175</xdr:colOff>
      <xdr:row>123</xdr:row>
      <xdr:rowOff>38872</xdr:rowOff>
    </xdr:from>
    <xdr:to>
      <xdr:col>45</xdr:col>
      <xdr:colOff>249621</xdr:colOff>
      <xdr:row>123</xdr:row>
      <xdr:rowOff>224082</xdr:rowOff>
    </xdr:to>
    <xdr:sp macro="" textlink="">
      <xdr:nvSpPr>
        <xdr:cNvPr id="120" name="矢印: 左右 119">
          <a:extLst>
            <a:ext uri="{FF2B5EF4-FFF2-40B4-BE49-F238E27FC236}">
              <a16:creationId xmlns:a16="http://schemas.microsoft.com/office/drawing/2014/main" id="{E4E57600-C61F-4CAB-A562-8CD5D9D02F72}"/>
            </a:ext>
          </a:extLst>
        </xdr:cNvPr>
        <xdr:cNvSpPr/>
      </xdr:nvSpPr>
      <xdr:spPr>
        <a:xfrm>
          <a:off x="10168089" y="28390527"/>
          <a:ext cx="2102739" cy="185210"/>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20</xdr:col>
      <xdr:colOff>6203</xdr:colOff>
      <xdr:row>20</xdr:row>
      <xdr:rowOff>109493</xdr:rowOff>
    </xdr:from>
    <xdr:ext cx="1895595" cy="299715"/>
    <xdr:sp macro="" textlink="">
      <xdr:nvSpPr>
        <xdr:cNvPr id="2" name="四角形: 角を丸くする 1">
          <a:extLst>
            <a:ext uri="{FF2B5EF4-FFF2-40B4-BE49-F238E27FC236}">
              <a16:creationId xmlns:a16="http://schemas.microsoft.com/office/drawing/2014/main" id="{B0A8A810-3DC3-4F46-9E91-06E3DCB5C32B}"/>
            </a:ext>
          </a:extLst>
        </xdr:cNvPr>
        <xdr:cNvSpPr/>
      </xdr:nvSpPr>
      <xdr:spPr>
        <a:xfrm>
          <a:off x="5930753" y="4662443"/>
          <a:ext cx="1895595" cy="299715"/>
        </a:xfrm>
        <a:prstGeom prst="roundRect">
          <a:avLst>
            <a:gd name="adj" fmla="val 15044"/>
          </a:avLst>
        </a:prstGeom>
        <a:solidFill>
          <a:schemeClr val="accent6"/>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様式７号より自動的に抽出</a:t>
          </a:r>
        </a:p>
      </xdr:txBody>
    </xdr:sp>
    <xdr:clientData/>
  </xdr:oneCellAnchor>
  <xdr:twoCellAnchor>
    <xdr:from>
      <xdr:col>7</xdr:col>
      <xdr:colOff>28575</xdr:colOff>
      <xdr:row>13</xdr:row>
      <xdr:rowOff>47625</xdr:rowOff>
    </xdr:from>
    <xdr:to>
      <xdr:col>35</xdr:col>
      <xdr:colOff>190500</xdr:colOff>
      <xdr:row>26</xdr:row>
      <xdr:rowOff>190500</xdr:rowOff>
    </xdr:to>
    <xdr:sp macro="" textlink="">
      <xdr:nvSpPr>
        <xdr:cNvPr id="3" name="四角形: 角を丸くする 2">
          <a:extLst>
            <a:ext uri="{FF2B5EF4-FFF2-40B4-BE49-F238E27FC236}">
              <a16:creationId xmlns:a16="http://schemas.microsoft.com/office/drawing/2014/main" id="{7B68734B-AF38-4279-8D02-0CE81A005C90}"/>
            </a:ext>
          </a:extLst>
        </xdr:cNvPr>
        <xdr:cNvSpPr/>
      </xdr:nvSpPr>
      <xdr:spPr>
        <a:xfrm>
          <a:off x="2857500" y="2933700"/>
          <a:ext cx="6829425" cy="3238500"/>
        </a:xfrm>
        <a:prstGeom prst="roundRect">
          <a:avLst>
            <a:gd name="adj" fmla="val 2549"/>
          </a:avLst>
        </a:prstGeom>
        <a:noFill/>
        <a:ln w="28575">
          <a:solidFill>
            <a:schemeClr val="accent6">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28</xdr:row>
      <xdr:rowOff>66675</xdr:rowOff>
    </xdr:from>
    <xdr:to>
      <xdr:col>35</xdr:col>
      <xdr:colOff>180975</xdr:colOff>
      <xdr:row>28</xdr:row>
      <xdr:rowOff>428625</xdr:rowOff>
    </xdr:to>
    <xdr:sp macro="" textlink="">
      <xdr:nvSpPr>
        <xdr:cNvPr id="4" name="四角形: 角を丸くする 3">
          <a:extLst>
            <a:ext uri="{FF2B5EF4-FFF2-40B4-BE49-F238E27FC236}">
              <a16:creationId xmlns:a16="http://schemas.microsoft.com/office/drawing/2014/main" id="{586263AB-4AD6-4342-84B5-BE12CA889671}"/>
            </a:ext>
          </a:extLst>
        </xdr:cNvPr>
        <xdr:cNvSpPr/>
      </xdr:nvSpPr>
      <xdr:spPr>
        <a:xfrm>
          <a:off x="3913790" y="6504261"/>
          <a:ext cx="5581978" cy="361950"/>
        </a:xfrm>
        <a:prstGeom prst="roundRect">
          <a:avLst>
            <a:gd name="adj" fmla="val 3509"/>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152400</xdr:colOff>
      <xdr:row>28</xdr:row>
      <xdr:rowOff>123825</xdr:rowOff>
    </xdr:from>
    <xdr:ext cx="936000" cy="252000"/>
    <xdr:sp macro="" textlink="">
      <xdr:nvSpPr>
        <xdr:cNvPr id="5" name="四角形: 角を丸くする 4">
          <a:extLst>
            <a:ext uri="{FF2B5EF4-FFF2-40B4-BE49-F238E27FC236}">
              <a16:creationId xmlns:a16="http://schemas.microsoft.com/office/drawing/2014/main" id="{0607F210-D435-4984-9D09-D77C3F2407A0}"/>
            </a:ext>
          </a:extLst>
        </xdr:cNvPr>
        <xdr:cNvSpPr/>
      </xdr:nvSpPr>
      <xdr:spPr>
        <a:xfrm>
          <a:off x="2981325" y="6343650"/>
          <a:ext cx="936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手動で判定</a:t>
          </a:r>
        </a:p>
      </xdr:txBody>
    </xdr:sp>
    <xdr:clientData/>
  </xdr:oneCellAnchor>
  <xdr:twoCellAnchor>
    <xdr:from>
      <xdr:col>14</xdr:col>
      <xdr:colOff>9525</xdr:colOff>
      <xdr:row>11</xdr:row>
      <xdr:rowOff>9525</xdr:rowOff>
    </xdr:from>
    <xdr:to>
      <xdr:col>22</xdr:col>
      <xdr:colOff>221374</xdr:colOff>
      <xdr:row>11</xdr:row>
      <xdr:rowOff>213163</xdr:rowOff>
    </xdr:to>
    <xdr:sp macro="" textlink="">
      <xdr:nvSpPr>
        <xdr:cNvPr id="6" name="四角形: 角を丸くする 5">
          <a:extLst>
            <a:ext uri="{FF2B5EF4-FFF2-40B4-BE49-F238E27FC236}">
              <a16:creationId xmlns:a16="http://schemas.microsoft.com/office/drawing/2014/main" id="{5CAAE658-1E46-41F4-A39A-3D94922B7404}"/>
            </a:ext>
          </a:extLst>
        </xdr:cNvPr>
        <xdr:cNvSpPr/>
      </xdr:nvSpPr>
      <xdr:spPr>
        <a:xfrm>
          <a:off x="4505325" y="2400300"/>
          <a:ext cx="2116849" cy="203638"/>
        </a:xfrm>
        <a:prstGeom prst="roundRect">
          <a:avLst>
            <a:gd name="adj" fmla="val 16412"/>
          </a:avLst>
        </a:prstGeom>
        <a:noFill/>
        <a:ln w="28575" cap="flat" cmpd="sng" algn="ctr">
          <a:solidFill>
            <a:srgbClr val="ED7D31">
              <a:lumMod val="50000"/>
            </a:srgbClr>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oneCellAnchor>
    <xdr:from>
      <xdr:col>24</xdr:col>
      <xdr:colOff>0</xdr:colOff>
      <xdr:row>10</xdr:row>
      <xdr:rowOff>228600</xdr:rowOff>
    </xdr:from>
    <xdr:ext cx="1338580" cy="252000"/>
    <xdr:sp macro="" textlink="">
      <xdr:nvSpPr>
        <xdr:cNvPr id="7" name="四角形: 角を丸くする 6">
          <a:extLst>
            <a:ext uri="{FF2B5EF4-FFF2-40B4-BE49-F238E27FC236}">
              <a16:creationId xmlns:a16="http://schemas.microsoft.com/office/drawing/2014/main" id="{B208049E-AD6E-4776-93BB-3C8E6B46A89C}"/>
            </a:ext>
          </a:extLst>
        </xdr:cNvPr>
        <xdr:cNvSpPr/>
      </xdr:nvSpPr>
      <xdr:spPr>
        <a:xfrm>
          <a:off x="6877050" y="2381250"/>
          <a:ext cx="133858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総合判定より選択</a:t>
          </a:r>
        </a:p>
      </xdr:txBody>
    </xdr:sp>
    <xdr:clientData/>
  </xdr:oneCellAnchor>
  <xdr:twoCellAnchor>
    <xdr:from>
      <xdr:col>12</xdr:col>
      <xdr:colOff>76200</xdr:colOff>
      <xdr:row>11</xdr:row>
      <xdr:rowOff>28575</xdr:rowOff>
    </xdr:from>
    <xdr:to>
      <xdr:col>14</xdr:col>
      <xdr:colOff>43070</xdr:colOff>
      <xdr:row>28</xdr:row>
      <xdr:rowOff>235639</xdr:rowOff>
    </xdr:to>
    <xdr:sp macro="" textlink="">
      <xdr:nvSpPr>
        <xdr:cNvPr id="8" name="矢印: 左カーブ 7">
          <a:extLst>
            <a:ext uri="{FF2B5EF4-FFF2-40B4-BE49-F238E27FC236}">
              <a16:creationId xmlns:a16="http://schemas.microsoft.com/office/drawing/2014/main" id="{E3708509-B878-4DB0-ACAC-E00F126710F9}"/>
            </a:ext>
          </a:extLst>
        </xdr:cNvPr>
        <xdr:cNvSpPr/>
      </xdr:nvSpPr>
      <xdr:spPr>
        <a:xfrm rot="10800000">
          <a:off x="4095750" y="2419350"/>
          <a:ext cx="443120" cy="4036114"/>
        </a:xfrm>
        <a:prstGeom prst="curvedLeftArrow">
          <a:avLst>
            <a:gd name="adj1" fmla="val 25000"/>
            <a:gd name="adj2" fmla="val 50000"/>
            <a:gd name="adj3" fmla="val 25000"/>
          </a:avLst>
        </a:prstGeom>
        <a:solidFill>
          <a:schemeClr val="accent2"/>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10</xdr:col>
      <xdr:colOff>35858</xdr:colOff>
      <xdr:row>42</xdr:row>
      <xdr:rowOff>51546</xdr:rowOff>
    </xdr:from>
    <xdr:ext cx="5404043" cy="459100"/>
    <xdr:sp macro="" textlink="">
      <xdr:nvSpPr>
        <xdr:cNvPr id="9" name="テキスト ボックス 8">
          <a:extLst>
            <a:ext uri="{FF2B5EF4-FFF2-40B4-BE49-F238E27FC236}">
              <a16:creationId xmlns:a16="http://schemas.microsoft.com/office/drawing/2014/main" id="{DDE23940-0B67-438D-AE10-8830BF2A3DFE}"/>
            </a:ext>
          </a:extLst>
        </xdr:cNvPr>
        <xdr:cNvSpPr txBox="1"/>
      </xdr:nvSpPr>
      <xdr:spPr>
        <a:xfrm>
          <a:off x="3626783" y="9967071"/>
          <a:ext cx="5404043"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カ月以上の場合は、行を追加（下へシフトしてコピー）して下さい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（様式７号）とリンクすることができます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oneCellAnchor>
    <xdr:from>
      <xdr:col>32</xdr:col>
      <xdr:colOff>134663</xdr:colOff>
      <xdr:row>3</xdr:row>
      <xdr:rowOff>90323</xdr:rowOff>
    </xdr:from>
    <xdr:ext cx="800219" cy="359073"/>
    <xdr:sp macro="" textlink="">
      <xdr:nvSpPr>
        <xdr:cNvPr id="10" name="テキスト ボックス 9">
          <a:extLst>
            <a:ext uri="{FF2B5EF4-FFF2-40B4-BE49-F238E27FC236}">
              <a16:creationId xmlns:a16="http://schemas.microsoft.com/office/drawing/2014/main" id="{D56F9A16-FD1F-47F0-A925-507D809A2C05}"/>
            </a:ext>
          </a:extLst>
        </xdr:cNvPr>
        <xdr:cNvSpPr txBox="1"/>
      </xdr:nvSpPr>
      <xdr:spPr>
        <a:xfrm>
          <a:off x="8740008" y="734082"/>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60325">
          <a:solidFill>
            <a:srgbClr val="C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ED6C-D91E-4B8D-8271-5C6CF0FA93CA}">
  <sheetPr>
    <tabColor rgb="FFFF0000"/>
  </sheetPr>
  <dimension ref="A1"/>
  <sheetViews>
    <sheetView workbookViewId="0">
      <selection activeCell="K17" sqref="K17"/>
    </sheetView>
  </sheetViews>
  <sheetFormatPr defaultRowHeight="18.75"/>
  <cols>
    <col min="1" max="16384" width="9" style="121"/>
  </cols>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393F-1AD4-4DF8-B089-7770B53773D4}">
  <sheetPr>
    <tabColor theme="5" tint="0.79998168889431442"/>
  </sheetPr>
  <dimension ref="A1:AB16"/>
  <sheetViews>
    <sheetView view="pageBreakPreview" zoomScaleNormal="100" zoomScaleSheetLayoutView="100" workbookViewId="0">
      <selection activeCell="L5" sqref="L5:AA5"/>
    </sheetView>
  </sheetViews>
  <sheetFormatPr defaultRowHeight="18" customHeight="1"/>
  <cols>
    <col min="1" max="1" width="7.25" style="73" bestFit="1" customWidth="1"/>
    <col min="2" max="2" width="3.5" style="73" customWidth="1"/>
    <col min="3" max="3" width="1.875" style="73" customWidth="1"/>
    <col min="4" max="27" width="3.5" style="73" customWidth="1"/>
    <col min="28" max="28" width="1.875" style="73" customWidth="1"/>
    <col min="29" max="16384" width="9" style="73"/>
  </cols>
  <sheetData>
    <row r="1" spans="1:28" ht="18" customHeight="1">
      <c r="A1" s="72" t="s">
        <v>58</v>
      </c>
    </row>
    <row r="2" spans="1:28" ht="18.75">
      <c r="A2" s="72" t="s">
        <v>59</v>
      </c>
      <c r="D2" s="132" t="s">
        <v>136</v>
      </c>
      <c r="E2" s="132"/>
      <c r="F2" s="132"/>
      <c r="G2" s="132"/>
      <c r="H2" s="132"/>
      <c r="I2" s="132"/>
      <c r="J2" s="132"/>
      <c r="K2" s="132"/>
      <c r="L2" s="132"/>
      <c r="M2" s="132"/>
      <c r="N2" s="132"/>
      <c r="O2" s="132"/>
      <c r="P2" s="132"/>
      <c r="Q2" s="132"/>
      <c r="R2" s="132"/>
      <c r="S2" s="132"/>
      <c r="T2" s="132"/>
      <c r="U2" s="132"/>
      <c r="V2" s="132"/>
      <c r="W2" s="132"/>
      <c r="X2" s="132"/>
      <c r="Y2" s="132"/>
      <c r="Z2" s="132"/>
      <c r="AA2" s="132"/>
      <c r="AB2" s="74"/>
    </row>
    <row r="3" spans="1:28" ht="19.5" thickBot="1">
      <c r="A3" s="72" t="s">
        <v>59</v>
      </c>
    </row>
    <row r="4" spans="1:28" ht="18.75">
      <c r="A4" s="72" t="s">
        <v>59</v>
      </c>
      <c r="D4" s="133" t="s">
        <v>60</v>
      </c>
      <c r="E4" s="134"/>
      <c r="F4" s="134"/>
      <c r="G4" s="134"/>
      <c r="H4" s="134"/>
      <c r="I4" s="134"/>
      <c r="J4" s="134"/>
      <c r="K4" s="134"/>
      <c r="L4" s="135" t="s">
        <v>73</v>
      </c>
      <c r="M4" s="136"/>
      <c r="N4" s="136"/>
      <c r="O4" s="136"/>
      <c r="P4" s="136"/>
      <c r="Q4" s="136"/>
      <c r="R4" s="136"/>
      <c r="S4" s="136"/>
      <c r="T4" s="136"/>
      <c r="U4" s="136"/>
      <c r="V4" s="136"/>
      <c r="W4" s="136"/>
      <c r="X4" s="136"/>
      <c r="Y4" s="136"/>
      <c r="Z4" s="136"/>
      <c r="AA4" s="137"/>
      <c r="AB4" s="75"/>
    </row>
    <row r="5" spans="1:28" ht="18.75">
      <c r="A5" s="72" t="s">
        <v>59</v>
      </c>
      <c r="D5" s="138" t="s">
        <v>61</v>
      </c>
      <c r="E5" s="139"/>
      <c r="F5" s="139"/>
      <c r="G5" s="139"/>
      <c r="H5" s="139"/>
      <c r="I5" s="139"/>
      <c r="J5" s="139"/>
      <c r="K5" s="139"/>
      <c r="L5" s="140" t="s">
        <v>103</v>
      </c>
      <c r="M5" s="141"/>
      <c r="N5" s="141"/>
      <c r="O5" s="141"/>
      <c r="P5" s="141"/>
      <c r="Q5" s="141"/>
      <c r="R5" s="141"/>
      <c r="S5" s="141"/>
      <c r="T5" s="141"/>
      <c r="U5" s="141"/>
      <c r="V5" s="141"/>
      <c r="W5" s="141"/>
      <c r="X5" s="141"/>
      <c r="Y5" s="141"/>
      <c r="Z5" s="141"/>
      <c r="AA5" s="142"/>
      <c r="AB5" s="75"/>
    </row>
    <row r="6" spans="1:28" ht="18.75">
      <c r="A6" s="72" t="s">
        <v>59</v>
      </c>
      <c r="D6" s="138" t="s">
        <v>62</v>
      </c>
      <c r="E6" s="139"/>
      <c r="F6" s="139"/>
      <c r="G6" s="139"/>
      <c r="H6" s="139"/>
      <c r="I6" s="139"/>
      <c r="J6" s="139" t="s">
        <v>63</v>
      </c>
      <c r="K6" s="139"/>
      <c r="L6" s="143" t="s">
        <v>64</v>
      </c>
      <c r="M6" s="144"/>
      <c r="N6" s="76">
        <v>8</v>
      </c>
      <c r="O6" s="77" t="s">
        <v>21</v>
      </c>
      <c r="P6" s="76">
        <v>10</v>
      </c>
      <c r="Q6" s="77" t="s">
        <v>65</v>
      </c>
      <c r="R6" s="76">
        <v>13</v>
      </c>
      <c r="S6" s="77" t="s">
        <v>1</v>
      </c>
      <c r="T6" s="78" t="s">
        <v>66</v>
      </c>
      <c r="U6" s="77" t="str">
        <f>IF(OR(N6="",P6="",R6=""),"　",TEXT(DATE(N6+2018,P6,R6),"aaa"))</f>
        <v>火</v>
      </c>
      <c r="V6" s="79" t="s">
        <v>67</v>
      </c>
      <c r="W6" s="79"/>
      <c r="X6" s="79"/>
      <c r="Y6" s="79"/>
      <c r="Z6" s="79"/>
      <c r="AA6" s="80"/>
    </row>
    <row r="7" spans="1:28" ht="18.75">
      <c r="A7" s="72" t="s">
        <v>59</v>
      </c>
      <c r="D7" s="138"/>
      <c r="E7" s="139"/>
      <c r="F7" s="139"/>
      <c r="G7" s="139"/>
      <c r="H7" s="139"/>
      <c r="I7" s="139"/>
      <c r="J7" s="139" t="s">
        <v>68</v>
      </c>
      <c r="K7" s="139"/>
      <c r="L7" s="143" t="s">
        <v>64</v>
      </c>
      <c r="M7" s="144"/>
      <c r="N7" s="76">
        <v>9</v>
      </c>
      <c r="O7" s="77" t="s">
        <v>21</v>
      </c>
      <c r="P7" s="76">
        <v>2</v>
      </c>
      <c r="Q7" s="77" t="s">
        <v>65</v>
      </c>
      <c r="R7" s="76">
        <v>19</v>
      </c>
      <c r="S7" s="77" t="s">
        <v>1</v>
      </c>
      <c r="T7" s="78" t="s">
        <v>66</v>
      </c>
      <c r="U7" s="77" t="str">
        <f t="shared" ref="U7:U9" si="0">IF(OR(N7="",P7="",R7=""),"　",TEXT(DATE(N7+2018,P7,R7),"aaa"))</f>
        <v>金</v>
      </c>
      <c r="V7" s="79" t="s">
        <v>67</v>
      </c>
      <c r="W7" s="79"/>
      <c r="X7" s="79"/>
      <c r="Y7" s="79"/>
      <c r="Z7" s="79"/>
      <c r="AA7" s="80"/>
    </row>
    <row r="8" spans="1:28" ht="18.75">
      <c r="A8" s="72" t="s">
        <v>59</v>
      </c>
      <c r="D8" s="138" t="s">
        <v>6</v>
      </c>
      <c r="E8" s="139"/>
      <c r="F8" s="139"/>
      <c r="G8" s="139"/>
      <c r="H8" s="139"/>
      <c r="I8" s="139"/>
      <c r="J8" s="139" t="s">
        <v>63</v>
      </c>
      <c r="K8" s="139"/>
      <c r="L8" s="143" t="s">
        <v>64</v>
      </c>
      <c r="M8" s="144"/>
      <c r="N8" s="76">
        <v>8</v>
      </c>
      <c r="O8" s="77" t="s">
        <v>21</v>
      </c>
      <c r="P8" s="76">
        <v>11</v>
      </c>
      <c r="Q8" s="77" t="s">
        <v>65</v>
      </c>
      <c r="R8" s="76">
        <v>4</v>
      </c>
      <c r="S8" s="77" t="s">
        <v>1</v>
      </c>
      <c r="T8" s="78" t="s">
        <v>66</v>
      </c>
      <c r="U8" s="77" t="str">
        <f t="shared" si="0"/>
        <v>水</v>
      </c>
      <c r="V8" s="79" t="s">
        <v>67</v>
      </c>
      <c r="W8" s="79"/>
      <c r="X8" s="79"/>
      <c r="Y8" s="79"/>
      <c r="Z8" s="79"/>
      <c r="AA8" s="80"/>
    </row>
    <row r="9" spans="1:28" ht="18.75">
      <c r="A9" s="72" t="s">
        <v>59</v>
      </c>
      <c r="D9" s="138"/>
      <c r="E9" s="139"/>
      <c r="F9" s="139"/>
      <c r="G9" s="139"/>
      <c r="H9" s="139"/>
      <c r="I9" s="139"/>
      <c r="J9" s="139" t="s">
        <v>68</v>
      </c>
      <c r="K9" s="139"/>
      <c r="L9" s="143" t="s">
        <v>64</v>
      </c>
      <c r="M9" s="144"/>
      <c r="N9" s="76">
        <v>9</v>
      </c>
      <c r="O9" s="77" t="s">
        <v>21</v>
      </c>
      <c r="P9" s="76">
        <v>2</v>
      </c>
      <c r="Q9" s="77" t="s">
        <v>65</v>
      </c>
      <c r="R9" s="76">
        <v>6</v>
      </c>
      <c r="S9" s="77" t="s">
        <v>1</v>
      </c>
      <c r="T9" s="78" t="s">
        <v>66</v>
      </c>
      <c r="U9" s="77" t="str">
        <f t="shared" si="0"/>
        <v>土</v>
      </c>
      <c r="V9" s="79" t="s">
        <v>67</v>
      </c>
      <c r="W9" s="79"/>
      <c r="X9" s="79"/>
      <c r="Y9" s="79"/>
      <c r="Z9" s="79"/>
      <c r="AA9" s="80"/>
    </row>
    <row r="10" spans="1:28" ht="19.5" thickBot="1">
      <c r="A10" s="72" t="s">
        <v>59</v>
      </c>
      <c r="D10" s="145" t="s">
        <v>69</v>
      </c>
      <c r="E10" s="146"/>
      <c r="F10" s="146"/>
      <c r="G10" s="146"/>
      <c r="H10" s="146"/>
      <c r="I10" s="146"/>
      <c r="J10" s="146"/>
      <c r="K10" s="146"/>
      <c r="L10" s="147" t="s">
        <v>53</v>
      </c>
      <c r="M10" s="148"/>
      <c r="N10" s="148"/>
      <c r="O10" s="148"/>
      <c r="P10" s="148"/>
      <c r="Q10" s="148"/>
      <c r="R10" s="148"/>
      <c r="S10" s="148"/>
      <c r="T10" s="148"/>
      <c r="U10" s="148"/>
      <c r="V10" s="148"/>
      <c r="W10" s="148"/>
      <c r="X10" s="148"/>
      <c r="Y10" s="148"/>
      <c r="Z10" s="148"/>
      <c r="AA10" s="149"/>
    </row>
    <row r="11" spans="1:28" ht="18.75">
      <c r="A11" s="72" t="s">
        <v>59</v>
      </c>
    </row>
    <row r="12" spans="1:28" ht="18.75">
      <c r="A12" s="72" t="s">
        <v>59</v>
      </c>
      <c r="D12" s="150" t="s">
        <v>70</v>
      </c>
      <c r="E12" s="151"/>
      <c r="F12" s="151"/>
      <c r="G12" s="151"/>
      <c r="H12" s="151"/>
      <c r="I12" s="151"/>
      <c r="J12" s="151"/>
      <c r="K12" s="151"/>
      <c r="L12" s="151"/>
      <c r="M12" s="151"/>
      <c r="N12" s="151"/>
      <c r="O12" s="151"/>
      <c r="P12" s="151"/>
      <c r="Q12" s="151"/>
      <c r="R12" s="151"/>
      <c r="S12" s="151"/>
      <c r="T12" s="151"/>
      <c r="U12" s="151"/>
      <c r="V12" s="151"/>
      <c r="W12" s="151"/>
      <c r="X12" s="151"/>
      <c r="Y12" s="151"/>
      <c r="Z12" s="151"/>
      <c r="AA12" s="151"/>
    </row>
    <row r="13" spans="1:28" ht="18.75">
      <c r="A13" s="72" t="s">
        <v>59</v>
      </c>
      <c r="D13" s="152" t="s">
        <v>137</v>
      </c>
      <c r="E13" s="131"/>
      <c r="F13" s="131"/>
      <c r="G13" s="131"/>
      <c r="H13" s="131"/>
      <c r="I13" s="131"/>
      <c r="J13" s="131"/>
      <c r="K13" s="131"/>
      <c r="L13" s="131"/>
      <c r="M13" s="131"/>
      <c r="N13" s="131"/>
      <c r="O13" s="131"/>
      <c r="P13" s="131"/>
      <c r="Q13" s="131"/>
      <c r="R13" s="131"/>
      <c r="S13" s="131"/>
      <c r="T13" s="131"/>
      <c r="U13" s="131"/>
      <c r="V13" s="131"/>
      <c r="W13" s="131"/>
      <c r="X13" s="131"/>
      <c r="Y13" s="131"/>
      <c r="Z13" s="131"/>
      <c r="AA13" s="131"/>
    </row>
    <row r="14" spans="1:28" ht="18.75">
      <c r="A14" s="72" t="s">
        <v>59</v>
      </c>
      <c r="D14" s="130" t="s">
        <v>71</v>
      </c>
      <c r="E14" s="131"/>
      <c r="F14" s="131"/>
      <c r="G14" s="131"/>
      <c r="H14" s="131"/>
      <c r="I14" s="131"/>
      <c r="J14" s="131"/>
      <c r="K14" s="131"/>
      <c r="L14" s="131"/>
      <c r="M14" s="131"/>
      <c r="N14" s="131"/>
      <c r="O14" s="131"/>
      <c r="P14" s="131"/>
      <c r="Q14" s="131"/>
      <c r="R14" s="131"/>
      <c r="S14" s="131"/>
      <c r="T14" s="131"/>
      <c r="U14" s="131"/>
      <c r="V14" s="131"/>
      <c r="W14" s="131"/>
      <c r="X14" s="131"/>
      <c r="Y14" s="131"/>
      <c r="Z14" s="131"/>
      <c r="AA14" s="131"/>
    </row>
    <row r="15" spans="1:28" ht="18.75">
      <c r="A15" s="72" t="s">
        <v>59</v>
      </c>
      <c r="D15" s="130" t="s">
        <v>72</v>
      </c>
      <c r="E15" s="131"/>
      <c r="F15" s="131"/>
      <c r="G15" s="131"/>
      <c r="H15" s="131"/>
      <c r="I15" s="131"/>
      <c r="J15" s="131"/>
      <c r="K15" s="131"/>
      <c r="L15" s="131"/>
      <c r="M15" s="131"/>
      <c r="N15" s="131"/>
      <c r="O15" s="131"/>
      <c r="P15" s="131"/>
      <c r="Q15" s="131"/>
      <c r="R15" s="131"/>
      <c r="S15" s="131"/>
      <c r="T15" s="131"/>
      <c r="U15" s="131"/>
      <c r="V15" s="131"/>
      <c r="W15" s="131"/>
      <c r="X15" s="131"/>
      <c r="Y15" s="131"/>
      <c r="Z15" s="131"/>
      <c r="AA15" s="131"/>
    </row>
    <row r="16" spans="1:28" ht="13.5">
      <c r="D16" s="81"/>
      <c r="E16" s="81"/>
      <c r="F16" s="81"/>
      <c r="G16" s="81"/>
      <c r="H16" s="81"/>
      <c r="I16" s="81"/>
      <c r="J16" s="81"/>
    </row>
  </sheetData>
  <mergeCells count="21">
    <mergeCell ref="D8:I9"/>
    <mergeCell ref="J8:K8"/>
    <mergeCell ref="L8:M8"/>
    <mergeCell ref="J9:K9"/>
    <mergeCell ref="L9:M9"/>
    <mergeCell ref="D15:AA15"/>
    <mergeCell ref="D2:AA2"/>
    <mergeCell ref="D4:K4"/>
    <mergeCell ref="L4:AA4"/>
    <mergeCell ref="D5:K5"/>
    <mergeCell ref="L5:AA5"/>
    <mergeCell ref="D6:I7"/>
    <mergeCell ref="J6:K6"/>
    <mergeCell ref="L6:M6"/>
    <mergeCell ref="J7:K7"/>
    <mergeCell ref="L7:M7"/>
    <mergeCell ref="D10:K10"/>
    <mergeCell ref="L10:AA10"/>
    <mergeCell ref="D12:AA12"/>
    <mergeCell ref="D13:AA13"/>
    <mergeCell ref="D14:AA14"/>
  </mergeCells>
  <phoneticPr fontId="1"/>
  <dataValidations count="1">
    <dataValidation type="list" allowBlank="1" showInputMessage="1" showErrorMessage="1" sqref="L10" xr:uid="{4764202E-8B0B-4190-B5A9-5118D8D770AF}">
      <formula1>"完全週休２日交替制,月単位の週休２日交替制,通期の週休２日交替制"</formula1>
    </dataValidation>
  </dataValidations>
  <pageMargins left="0.7" right="0.7" top="0.75" bottom="0.75" header="0.3" footer="0.3"/>
  <pageSetup paperSize="9" scale="91"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FA3E-6231-4FD3-9BB0-DFB898A2650B}">
  <sheetPr>
    <tabColor theme="9"/>
  </sheetPr>
  <dimension ref="A1:CY396"/>
  <sheetViews>
    <sheetView tabSelected="1" view="pageBreakPreview" zoomScale="85" zoomScaleNormal="100" zoomScaleSheetLayoutView="85" workbookViewId="0">
      <pane ySplit="6" topLeftCell="A7" activePane="bottomLeft" state="frozen"/>
      <selection activeCell="H10" sqref="H10:AJ10"/>
      <selection pane="bottomLeft" activeCell="F97" sqref="F97"/>
    </sheetView>
  </sheetViews>
  <sheetFormatPr defaultColWidth="9.125" defaultRowHeight="14.25"/>
  <cols>
    <col min="1" max="1" width="5.5" style="52" bestFit="1" customWidth="1"/>
    <col min="2" max="3" width="1.875" style="52" customWidth="1"/>
    <col min="4" max="37" width="3.5" style="52" customWidth="1"/>
    <col min="38" max="38" width="3.5" style="54" customWidth="1"/>
    <col min="39" max="46" width="3.5" style="52" customWidth="1"/>
    <col min="47" max="48" width="1.875" style="53" customWidth="1"/>
    <col min="49" max="54" width="3.875" style="52" customWidth="1"/>
    <col min="55" max="55" width="3.5" style="52" bestFit="1" customWidth="1"/>
    <col min="56" max="56" width="3.875" style="52" customWidth="1"/>
    <col min="57" max="58" width="3.75" style="52" customWidth="1"/>
    <col min="59" max="61" width="3.875" style="52" customWidth="1"/>
    <col min="62" max="63" width="3.75" style="52" customWidth="1"/>
    <col min="64" max="66" width="3.875" style="52" customWidth="1"/>
    <col min="67" max="68" width="3.75" style="52" customWidth="1"/>
    <col min="69" max="71" width="3.875" style="52" customWidth="1"/>
    <col min="72" max="73" width="3.75" style="52" customWidth="1"/>
    <col min="74" max="76" width="3.875" style="52" customWidth="1"/>
    <col min="77" max="78" width="3.75" style="52" customWidth="1"/>
    <col min="79" max="81" width="3.875" style="52" customWidth="1"/>
    <col min="82" max="83" width="3.75" style="52" customWidth="1"/>
    <col min="84" max="86" width="3.875" style="52" customWidth="1"/>
    <col min="87" max="88" width="3.75" style="52" customWidth="1"/>
    <col min="89" max="93" width="3.875" style="52" customWidth="1"/>
    <col min="94" max="95" width="3.75" style="52" customWidth="1"/>
    <col min="96" max="96" width="3.875" style="52" customWidth="1"/>
    <col min="97" max="98" width="1.875" style="52" customWidth="1"/>
    <col min="99" max="99" width="7.625" style="55" bestFit="1" customWidth="1"/>
    <col min="100" max="100" width="6.75" style="55" bestFit="1" customWidth="1"/>
    <col min="101" max="101" width="26.125" style="55" bestFit="1" customWidth="1"/>
    <col min="102" max="102" width="30.5" style="55" bestFit="1" customWidth="1"/>
    <col min="103" max="103" width="28.25" style="55" bestFit="1" customWidth="1"/>
    <col min="104" max="16384" width="9.125" style="52"/>
  </cols>
  <sheetData>
    <row r="1" spans="1:103" s="1" customFormat="1" ht="13.5">
      <c r="A1" s="56" t="s">
        <v>58</v>
      </c>
      <c r="D1" s="82"/>
      <c r="AT1" s="3" t="s">
        <v>128</v>
      </c>
      <c r="AU1" s="25"/>
      <c r="AV1" s="26"/>
      <c r="AW1" s="82"/>
      <c r="AY1" s="24"/>
      <c r="AZ1" s="24"/>
      <c r="BA1" s="24"/>
      <c r="BB1" s="24"/>
      <c r="CR1" s="3" t="s">
        <v>127</v>
      </c>
      <c r="CU1" s="56"/>
      <c r="CV1" s="56"/>
      <c r="CW1" s="56"/>
      <c r="CX1" s="56"/>
      <c r="CY1" s="56"/>
    </row>
    <row r="2" spans="1:103" s="1" customFormat="1" ht="18.75">
      <c r="A2" s="72" t="s">
        <v>126</v>
      </c>
      <c r="D2" s="192" t="s">
        <v>55</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25"/>
      <c r="AV2" s="26"/>
      <c r="AW2" s="192" t="s">
        <v>57</v>
      </c>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U2" s="56"/>
      <c r="CV2" s="56"/>
      <c r="CW2" s="56"/>
      <c r="CX2" s="56"/>
      <c r="CY2" s="56"/>
    </row>
    <row r="3" spans="1:103" s="1" customFormat="1">
      <c r="A3" s="55" t="s">
        <v>125</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25"/>
      <c r="AV3" s="2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U3" s="56"/>
      <c r="CV3" s="56"/>
      <c r="CW3" s="56"/>
      <c r="CX3" s="56"/>
      <c r="CY3" s="56"/>
    </row>
    <row r="4" spans="1:103" s="12" customFormat="1" ht="18.75">
      <c r="A4" s="72" t="s">
        <v>125</v>
      </c>
      <c r="D4" s="179" t="str">
        <f>CONCATENATE("工 事 名： ",【記入例】基本情報入力!L4)</f>
        <v>工 事 名： 一般府道　●●●線　災害復旧工事（▲▲▲工区）</v>
      </c>
      <c r="E4" s="180"/>
      <c r="F4" s="180"/>
      <c r="G4" s="180"/>
      <c r="H4" s="180"/>
      <c r="I4" s="180"/>
      <c r="J4" s="180"/>
      <c r="K4" s="180"/>
      <c r="L4" s="180"/>
      <c r="M4" s="180"/>
      <c r="N4" s="180"/>
      <c r="O4" s="180"/>
      <c r="P4" s="180"/>
      <c r="Q4" s="180"/>
      <c r="R4" s="180"/>
      <c r="S4" s="180"/>
      <c r="T4" s="180"/>
      <c r="U4" s="180"/>
      <c r="AU4" s="6"/>
      <c r="AV4" s="6"/>
      <c r="AW4" s="179" t="str">
        <f>CONCATENATE("工 事 名： ",【記入例】基本情報入力!L4)</f>
        <v>工 事 名： 一般府道　●●●線　災害復旧工事（▲▲▲工区）</v>
      </c>
      <c r="AX4" s="180"/>
      <c r="AY4" s="180"/>
      <c r="AZ4" s="180"/>
      <c r="BA4" s="180"/>
      <c r="BB4" s="180"/>
      <c r="BC4" s="180"/>
      <c r="BD4" s="180"/>
      <c r="BE4" s="180"/>
      <c r="BF4" s="180"/>
      <c r="BG4" s="180"/>
      <c r="BH4" s="180"/>
      <c r="BI4" s="180"/>
      <c r="BJ4" s="180"/>
      <c r="BK4" s="180"/>
      <c r="BL4" s="180"/>
      <c r="BM4" s="48"/>
      <c r="BN4" s="48"/>
      <c r="BO4" s="48"/>
      <c r="BP4" s="48"/>
      <c r="BQ4" s="48"/>
      <c r="CU4" s="57"/>
      <c r="CV4" s="57"/>
      <c r="CW4" s="57"/>
      <c r="CX4" s="57"/>
      <c r="CY4" s="57"/>
    </row>
    <row r="5" spans="1:103" s="12" customFormat="1" ht="18.75">
      <c r="A5" s="72" t="s">
        <v>125</v>
      </c>
      <c r="D5" s="177" t="str">
        <f>CONCATENATE("受注者名： ",【記入例】基本情報入力!L5)</f>
        <v>受注者名： Ａ建設株式会社</v>
      </c>
      <c r="E5" s="177"/>
      <c r="F5" s="177"/>
      <c r="G5" s="177"/>
      <c r="H5" s="177"/>
      <c r="I5" s="177"/>
      <c r="J5" s="177"/>
      <c r="K5" s="177"/>
      <c r="L5" s="177"/>
      <c r="M5" s="177"/>
      <c r="N5" s="177"/>
      <c r="O5" s="177"/>
      <c r="P5" s="177"/>
      <c r="Q5" s="177"/>
      <c r="R5" s="177"/>
      <c r="S5" s="177"/>
      <c r="T5" s="177"/>
      <c r="U5" s="177"/>
      <c r="V5" s="22"/>
      <c r="W5" s="22"/>
      <c r="X5" s="22"/>
      <c r="AA5" s="22"/>
      <c r="AB5" s="22"/>
      <c r="AC5" s="22"/>
      <c r="AG5" s="179" t="str">
        <f>CONCATENATE("工　　期： 令和",IF(【記入例】基本情報入力!N6=0,"　",【記入例】基本情報入力!N6),"年",IF(【記入例】基本情報入力!P6=0,"　",【記入例】基本情報入力!P6),"月",IF(【記入例】基本情報入力!R6=0,"　",【記入例】基本情報入力!R6),"日(",IF(【記入例】基本情報入力!U6="","　",【記入例】基本情報入力!U6),")～令和",IF(【記入例】基本情報入力!N7=0,"　",【記入例】基本情報入力!N7),"年",IF(【記入例】基本情報入力!P7=0,"　",【記入例】基本情報入力!P7),"月",IF(【記入例】基本情報入力!R7=0,"　",【記入例】基本情報入力!R7),"日(",IF(【記入例】基本情報入力!U7="","　",【記入例】基本情報入力!U7),")")</f>
        <v>工　　期： 令和8年10月13日(火)～令和9年2月19日(金)</v>
      </c>
      <c r="AH5" s="180"/>
      <c r="AI5" s="180"/>
      <c r="AJ5" s="180"/>
      <c r="AK5" s="180"/>
      <c r="AL5" s="180"/>
      <c r="AM5" s="180"/>
      <c r="AN5" s="180"/>
      <c r="AO5" s="180"/>
      <c r="AP5" s="180"/>
      <c r="AQ5" s="180"/>
      <c r="AR5" s="180"/>
      <c r="AS5" s="180"/>
      <c r="AT5" s="180"/>
      <c r="AU5" s="27"/>
      <c r="AV5" s="27"/>
      <c r="AW5" s="179" t="str">
        <f>CONCATENATE("受注者名： ",【記入例】基本情報入力!L5)</f>
        <v>受注者名： Ａ建設株式会社</v>
      </c>
      <c r="AX5" s="180"/>
      <c r="AY5" s="180"/>
      <c r="AZ5" s="180"/>
      <c r="BA5" s="180"/>
      <c r="BB5" s="180"/>
      <c r="BC5" s="180"/>
      <c r="BD5" s="180"/>
      <c r="BE5" s="180"/>
      <c r="BF5" s="180"/>
      <c r="BG5" s="180"/>
      <c r="BH5" s="180"/>
      <c r="BI5" s="180"/>
      <c r="BJ5" s="180"/>
      <c r="BK5" s="180"/>
      <c r="BL5" s="180"/>
      <c r="BM5" s="48"/>
      <c r="BN5" s="51"/>
      <c r="BO5" s="48"/>
      <c r="BP5" s="48"/>
      <c r="BQ5" s="48"/>
      <c r="CF5" s="181" t="str">
        <f>CONCATENATE("工　　期： 令和",IF(【記入例】基本情報入力!N6=0,"　",【記入例】基本情報入力!N6),"年",IF(【記入例】基本情報入力!P6=0,"　",【記入例】基本情報入力!P6),"月",IF(【記入例】基本情報入力!R6=0,"　",【記入例】基本情報入力!R6),"日(",IF(【記入例】基本情報入力!U6="","　",【記入例】基本情報入力!U6),")～令和",IF(【記入例】基本情報入力!N7=0,"　",【記入例】基本情報入力!N7),"年",IF(【記入例】基本情報入力!P7=0,"　",【記入例】基本情報入力!P7),"月",IF(【記入例】基本情報入力!R7=0,"　",【記入例】基本情報入力!R7),"日(",IF(【記入例】基本情報入力!U7="","　",【記入例】基本情報入力!U7),")")</f>
        <v>工　　期： 令和8年10月13日(火)～令和9年2月19日(金)</v>
      </c>
      <c r="CG5" s="181"/>
      <c r="CH5" s="181"/>
      <c r="CI5" s="181"/>
      <c r="CJ5" s="181"/>
      <c r="CK5" s="181"/>
      <c r="CL5" s="181"/>
      <c r="CM5" s="181"/>
      <c r="CN5" s="181"/>
      <c r="CO5" s="181"/>
      <c r="CP5" s="181"/>
      <c r="CQ5" s="181"/>
      <c r="CR5" s="181"/>
      <c r="CU5" s="57"/>
      <c r="CV5" s="57"/>
      <c r="CW5" s="57"/>
      <c r="CX5" s="57"/>
      <c r="CY5" s="57"/>
    </row>
    <row r="6" spans="1:103" s="12" customFormat="1" ht="18.75">
      <c r="A6" s="72" t="s">
        <v>125</v>
      </c>
      <c r="D6" s="177" t="str">
        <f>CONCATENATE("取組形式（現場着手前）： ",【記入例】基本情報入力!L10)</f>
        <v>取組形式（現場着手前）： 完全週休２日交替制</v>
      </c>
      <c r="E6" s="178"/>
      <c r="F6" s="178"/>
      <c r="G6" s="178"/>
      <c r="H6" s="178"/>
      <c r="I6" s="178"/>
      <c r="J6" s="178"/>
      <c r="K6" s="178"/>
      <c r="L6" s="178"/>
      <c r="M6" s="178"/>
      <c r="N6" s="178"/>
      <c r="O6" s="178"/>
      <c r="P6" s="178"/>
      <c r="Q6" s="178"/>
      <c r="R6" s="178"/>
      <c r="S6" s="178"/>
      <c r="T6" s="178"/>
      <c r="U6" s="178"/>
      <c r="V6" s="22"/>
      <c r="W6" s="22"/>
      <c r="X6" s="22"/>
      <c r="AA6" s="22"/>
      <c r="AB6" s="22"/>
      <c r="AC6" s="22"/>
      <c r="AG6" s="177" t="str">
        <f>CONCATENATE("対象期間： 令和",IF(【記入例】基本情報入力!N8=0,"　",【記入例】基本情報入力!N8),"年",IF(【記入例】基本情報入力!P8=0,"　",【記入例】基本情報入力!P8),"月",IF(【記入例】基本情報入力!R8=0,"　",【記入例】基本情報入力!R8),"日(",IF(【記入例】基本情報入力!U8="","　",【記入例】基本情報入力!U8),")～令和",IF(【記入例】基本情報入力!N9=0,"　",【記入例】基本情報入力!N9),"年",IF(【記入例】基本情報入力!P9=0,"　",【記入例】基本情報入力!P9),"月",IF(【記入例】基本情報入力!R9=0,"　",【記入例】基本情報入力!R9),"日(",IF(【記入例】基本情報入力!U9="","　",【記入例】基本情報入力!U9),")")</f>
        <v>対象期間： 令和8年11月4日(水)～令和9年2月6日(土)</v>
      </c>
      <c r="AH6" s="178"/>
      <c r="AI6" s="178"/>
      <c r="AJ6" s="178"/>
      <c r="AK6" s="178"/>
      <c r="AL6" s="178"/>
      <c r="AM6" s="178"/>
      <c r="AN6" s="178"/>
      <c r="AO6" s="178"/>
      <c r="AP6" s="178"/>
      <c r="AQ6" s="178"/>
      <c r="AR6" s="178"/>
      <c r="AS6" s="178"/>
      <c r="AT6" s="178"/>
      <c r="AU6" s="27"/>
      <c r="AV6" s="27"/>
      <c r="AW6" s="179" t="str">
        <f>CONCATENATE("取組形式（現場着手前）： ",【記入例】基本情報入力!L10)</f>
        <v>取組形式（現場着手前）： 完全週休２日交替制</v>
      </c>
      <c r="AX6" s="180"/>
      <c r="AY6" s="180"/>
      <c r="AZ6" s="180"/>
      <c r="BA6" s="180"/>
      <c r="BB6" s="180"/>
      <c r="BC6" s="180"/>
      <c r="BD6" s="180"/>
      <c r="BE6" s="180"/>
      <c r="BF6" s="180"/>
      <c r="BG6" s="180"/>
      <c r="BH6" s="180"/>
      <c r="BI6" s="180"/>
      <c r="BJ6" s="180"/>
      <c r="BK6" s="180"/>
      <c r="BL6" s="180"/>
      <c r="BM6" s="48"/>
      <c r="BN6" s="51"/>
      <c r="BO6" s="48"/>
      <c r="BP6" s="48"/>
      <c r="BQ6" s="48"/>
      <c r="CF6" s="181" t="str">
        <f>CONCATENATE("対象期間： 令和",IF(【記入例】基本情報入力!N8=0,"　",【記入例】基本情報入力!N8),"年",IF(【記入例】基本情報入力!P8=0,"　",【記入例】基本情報入力!P8),"月",IF(【記入例】基本情報入力!R8=0,"　",【記入例】基本情報入力!R8),"日(",IF(【記入例】基本情報入力!U8="","　",【記入例】基本情報入力!U8),")～令和",IF(【記入例】基本情報入力!N9=0,"　",【記入例】基本情報入力!N9),"年",IF(【記入例】基本情報入力!P9=0,"　",【記入例】基本情報入力!P9),"月",IF(【記入例】基本情報入力!R9=0,"　",【記入例】基本情報入力!R9),"日(",IF(【記入例】基本情報入力!U9="","　",【記入例】基本情報入力!U9),")")</f>
        <v>対象期間： 令和8年11月4日(水)～令和9年2月6日(土)</v>
      </c>
      <c r="CG6" s="181"/>
      <c r="CH6" s="181"/>
      <c r="CI6" s="181"/>
      <c r="CJ6" s="181"/>
      <c r="CK6" s="181"/>
      <c r="CL6" s="181"/>
      <c r="CM6" s="181"/>
      <c r="CN6" s="181"/>
      <c r="CO6" s="181"/>
      <c r="CP6" s="181"/>
      <c r="CQ6" s="181"/>
      <c r="CR6" s="181"/>
    </row>
    <row r="7" spans="1:103" s="12" customFormat="1" ht="15" thickBot="1">
      <c r="A7" s="55" t="s">
        <v>18</v>
      </c>
      <c r="P7" s="21"/>
      <c r="V7" s="21"/>
      <c r="AU7" s="6"/>
      <c r="AV7" s="6"/>
    </row>
    <row r="8" spans="1:103" s="1" customFormat="1" ht="18.75">
      <c r="A8" s="72" t="s">
        <v>59</v>
      </c>
      <c r="D8" s="182" t="s">
        <v>11</v>
      </c>
      <c r="E8" s="183"/>
      <c r="F8" s="184"/>
      <c r="G8" s="184"/>
      <c r="H8" s="184"/>
      <c r="I8" s="184"/>
      <c r="J8" s="184"/>
      <c r="K8" s="184"/>
      <c r="L8" s="184"/>
      <c r="M8" s="184"/>
      <c r="N8" s="184"/>
      <c r="O8" s="184"/>
      <c r="P8" s="185">
        <f>IF(OR(【記入例】基本情報入力!N6=0,【記入例】基本情報入力!P6=0,【記入例】基本情報入力!R6=0),"",DATE(【記入例】基本情報入力!N6+2018,【記入例】基本情報入力!P6,1))</f>
        <v>46296</v>
      </c>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6"/>
      <c r="AU8" s="28"/>
      <c r="AV8" s="26"/>
      <c r="AW8" s="187" t="s">
        <v>40</v>
      </c>
      <c r="AX8" s="188"/>
      <c r="AY8" s="188"/>
      <c r="AZ8" s="188"/>
      <c r="BA8" s="188"/>
      <c r="BB8" s="183"/>
      <c r="BC8" s="189">
        <f>P8</f>
        <v>46296</v>
      </c>
      <c r="BD8" s="190"/>
      <c r="BE8" s="190"/>
      <c r="BF8" s="190"/>
      <c r="BG8" s="190"/>
      <c r="BH8" s="190"/>
      <c r="BI8" s="190"/>
      <c r="BJ8" s="190"/>
      <c r="BK8" s="190"/>
      <c r="BL8" s="190"/>
      <c r="BM8" s="190"/>
      <c r="BN8" s="190"/>
      <c r="BO8" s="190"/>
      <c r="BP8" s="190"/>
      <c r="BQ8" s="190"/>
      <c r="BR8" s="190"/>
      <c r="BS8" s="190"/>
      <c r="BT8" s="190"/>
      <c r="BU8" s="190"/>
      <c r="BV8" s="190"/>
      <c r="BW8" s="190"/>
      <c r="BX8" s="190"/>
      <c r="BY8" s="190"/>
      <c r="BZ8" s="190"/>
      <c r="CA8" s="190"/>
      <c r="CB8" s="190"/>
      <c r="CC8" s="190"/>
      <c r="CD8" s="190"/>
      <c r="CE8" s="190"/>
      <c r="CF8" s="190"/>
      <c r="CG8" s="190"/>
      <c r="CH8" s="190"/>
      <c r="CI8" s="190"/>
      <c r="CJ8" s="190"/>
      <c r="CK8" s="190"/>
      <c r="CL8" s="190"/>
      <c r="CM8" s="190"/>
      <c r="CN8" s="190"/>
      <c r="CO8" s="190"/>
      <c r="CP8" s="190"/>
      <c r="CQ8" s="190"/>
      <c r="CR8" s="191"/>
      <c r="CU8" s="16" t="s">
        <v>22</v>
      </c>
      <c r="CV8" s="16" t="s">
        <v>23</v>
      </c>
      <c r="CW8" s="16" t="s">
        <v>77</v>
      </c>
      <c r="CX8" s="16" t="s">
        <v>78</v>
      </c>
      <c r="CY8" s="16" t="s">
        <v>79</v>
      </c>
    </row>
    <row r="9" spans="1:103" s="1" customFormat="1" ht="18.75">
      <c r="A9" s="72" t="s">
        <v>59</v>
      </c>
      <c r="D9" s="153" t="s">
        <v>7</v>
      </c>
      <c r="E9" s="154"/>
      <c r="F9" s="155"/>
      <c r="G9" s="155"/>
      <c r="H9" s="155"/>
      <c r="I9" s="155"/>
      <c r="J9" s="155"/>
      <c r="K9" s="155"/>
      <c r="L9" s="155"/>
      <c r="M9" s="155"/>
      <c r="N9" s="155"/>
      <c r="O9" s="155"/>
      <c r="P9" s="29">
        <f t="shared" ref="P9:AQ9" si="0">IFERROR(WEEKNUM(P10,2)-WEEKNUM(DATE(YEAR(P10),MONTH(P10),1),2)+1,"")</f>
        <v>1</v>
      </c>
      <c r="Q9" s="29">
        <f t="shared" si="0"/>
        <v>1</v>
      </c>
      <c r="R9" s="29">
        <f t="shared" si="0"/>
        <v>1</v>
      </c>
      <c r="S9" s="29">
        <f t="shared" si="0"/>
        <v>1</v>
      </c>
      <c r="T9" s="29">
        <f t="shared" si="0"/>
        <v>2</v>
      </c>
      <c r="U9" s="29">
        <f t="shared" si="0"/>
        <v>2</v>
      </c>
      <c r="V9" s="29">
        <f t="shared" si="0"/>
        <v>2</v>
      </c>
      <c r="W9" s="29">
        <f t="shared" si="0"/>
        <v>2</v>
      </c>
      <c r="X9" s="29">
        <f t="shared" si="0"/>
        <v>2</v>
      </c>
      <c r="Y9" s="29">
        <f t="shared" si="0"/>
        <v>2</v>
      </c>
      <c r="Z9" s="29">
        <f t="shared" si="0"/>
        <v>2</v>
      </c>
      <c r="AA9" s="29">
        <f t="shared" si="0"/>
        <v>3</v>
      </c>
      <c r="AB9" s="29">
        <f t="shared" si="0"/>
        <v>3</v>
      </c>
      <c r="AC9" s="29">
        <f t="shared" si="0"/>
        <v>3</v>
      </c>
      <c r="AD9" s="29">
        <f t="shared" si="0"/>
        <v>3</v>
      </c>
      <c r="AE9" s="29">
        <f t="shared" si="0"/>
        <v>3</v>
      </c>
      <c r="AF9" s="29">
        <f t="shared" si="0"/>
        <v>3</v>
      </c>
      <c r="AG9" s="29">
        <f t="shared" si="0"/>
        <v>3</v>
      </c>
      <c r="AH9" s="29">
        <f t="shared" si="0"/>
        <v>4</v>
      </c>
      <c r="AI9" s="29">
        <f t="shared" si="0"/>
        <v>4</v>
      </c>
      <c r="AJ9" s="29">
        <f t="shared" si="0"/>
        <v>4</v>
      </c>
      <c r="AK9" s="29">
        <f t="shared" si="0"/>
        <v>4</v>
      </c>
      <c r="AL9" s="29">
        <f t="shared" si="0"/>
        <v>4</v>
      </c>
      <c r="AM9" s="29">
        <f t="shared" si="0"/>
        <v>4</v>
      </c>
      <c r="AN9" s="29">
        <f t="shared" si="0"/>
        <v>4</v>
      </c>
      <c r="AO9" s="29">
        <f t="shared" si="0"/>
        <v>5</v>
      </c>
      <c r="AP9" s="29">
        <f t="shared" si="0"/>
        <v>5</v>
      </c>
      <c r="AQ9" s="29">
        <f t="shared" si="0"/>
        <v>5</v>
      </c>
      <c r="AR9" s="29">
        <f>IF(AR10="","",WEEKNUM(AR10,2)-WEEKNUM(DATE(YEAR(AR10),MONTH(AR10),1),2)+1)</f>
        <v>5</v>
      </c>
      <c r="AS9" s="29">
        <f>IF(AS10="","",WEEKNUM(AS10,2)-WEEKNUM(DATE(YEAR(AS10),MONTH(AS10),1),2)+1)</f>
        <v>5</v>
      </c>
      <c r="AT9" s="30">
        <f>IF(AT10="","",WEEKNUM(AT10,2)-WEEKNUM(DATE(YEAR(AT10),MONTH(AT10),1),2)+1)</f>
        <v>5</v>
      </c>
      <c r="AU9" s="31"/>
      <c r="AV9" s="26"/>
      <c r="AW9" s="194" t="s">
        <v>37</v>
      </c>
      <c r="AX9" s="195"/>
      <c r="AY9" s="196"/>
      <c r="AZ9" s="196"/>
      <c r="BA9" s="196"/>
      <c r="BB9" s="197"/>
      <c r="BC9" s="155" t="s">
        <v>31</v>
      </c>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201" t="s">
        <v>35</v>
      </c>
      <c r="CH9" s="202"/>
      <c r="CI9" s="202"/>
      <c r="CJ9" s="202"/>
      <c r="CK9" s="203"/>
      <c r="CL9" s="202" t="s">
        <v>36</v>
      </c>
      <c r="CM9" s="202"/>
      <c r="CN9" s="202"/>
      <c r="CO9" s="202"/>
      <c r="CP9" s="202"/>
      <c r="CQ9" s="202"/>
      <c r="CR9" s="207"/>
      <c r="CU9" s="70">
        <f>ROW()-8</f>
        <v>1</v>
      </c>
      <c r="CV9" s="16"/>
      <c r="CW9" s="16"/>
      <c r="CX9" s="16"/>
      <c r="CY9" s="16"/>
    </row>
    <row r="10" spans="1:103" s="1" customFormat="1" ht="18.75">
      <c r="A10" s="72" t="s">
        <v>59</v>
      </c>
      <c r="D10" s="153" t="s">
        <v>1</v>
      </c>
      <c r="E10" s="154"/>
      <c r="F10" s="155"/>
      <c r="G10" s="155"/>
      <c r="H10" s="155"/>
      <c r="I10" s="155"/>
      <c r="J10" s="155"/>
      <c r="K10" s="155"/>
      <c r="L10" s="155"/>
      <c r="M10" s="155"/>
      <c r="N10" s="155"/>
      <c r="O10" s="155"/>
      <c r="P10" s="32">
        <f>P8</f>
        <v>46296</v>
      </c>
      <c r="Q10" s="32">
        <f t="shared" ref="Q10:AQ10" si="1">IFERROR(P10+1,"")</f>
        <v>46297</v>
      </c>
      <c r="R10" s="32">
        <f t="shared" si="1"/>
        <v>46298</v>
      </c>
      <c r="S10" s="32">
        <f t="shared" si="1"/>
        <v>46299</v>
      </c>
      <c r="T10" s="32">
        <f t="shared" si="1"/>
        <v>46300</v>
      </c>
      <c r="U10" s="32">
        <f t="shared" si="1"/>
        <v>46301</v>
      </c>
      <c r="V10" s="32">
        <f t="shared" si="1"/>
        <v>46302</v>
      </c>
      <c r="W10" s="32">
        <f t="shared" si="1"/>
        <v>46303</v>
      </c>
      <c r="X10" s="32">
        <f t="shared" si="1"/>
        <v>46304</v>
      </c>
      <c r="Y10" s="32">
        <f t="shared" si="1"/>
        <v>46305</v>
      </c>
      <c r="Z10" s="32">
        <f t="shared" si="1"/>
        <v>46306</v>
      </c>
      <c r="AA10" s="32">
        <f t="shared" si="1"/>
        <v>46307</v>
      </c>
      <c r="AB10" s="32">
        <f t="shared" si="1"/>
        <v>46308</v>
      </c>
      <c r="AC10" s="32">
        <f t="shared" si="1"/>
        <v>46309</v>
      </c>
      <c r="AD10" s="32">
        <f t="shared" si="1"/>
        <v>46310</v>
      </c>
      <c r="AE10" s="32">
        <f t="shared" si="1"/>
        <v>46311</v>
      </c>
      <c r="AF10" s="32">
        <f t="shared" si="1"/>
        <v>46312</v>
      </c>
      <c r="AG10" s="32">
        <f t="shared" si="1"/>
        <v>46313</v>
      </c>
      <c r="AH10" s="32">
        <f t="shared" si="1"/>
        <v>46314</v>
      </c>
      <c r="AI10" s="32">
        <f t="shared" si="1"/>
        <v>46315</v>
      </c>
      <c r="AJ10" s="32">
        <f t="shared" si="1"/>
        <v>46316</v>
      </c>
      <c r="AK10" s="32">
        <f t="shared" si="1"/>
        <v>46317</v>
      </c>
      <c r="AL10" s="32">
        <f t="shared" si="1"/>
        <v>46318</v>
      </c>
      <c r="AM10" s="32">
        <f t="shared" si="1"/>
        <v>46319</v>
      </c>
      <c r="AN10" s="32">
        <f t="shared" si="1"/>
        <v>46320</v>
      </c>
      <c r="AO10" s="32">
        <f t="shared" si="1"/>
        <v>46321</v>
      </c>
      <c r="AP10" s="32">
        <f t="shared" si="1"/>
        <v>46322</v>
      </c>
      <c r="AQ10" s="32">
        <f t="shared" si="1"/>
        <v>46323</v>
      </c>
      <c r="AR10" s="32">
        <f>IFERROR(IF(DAY(AQ10+1)=1,"",AQ10+1),"")</f>
        <v>46324</v>
      </c>
      <c r="AS10" s="32">
        <f>IFERROR(IF(AND(DAY(AQ10+2)&gt;=1,DAY(AQ10+2)&lt;=2),"",AQ10+2),"")</f>
        <v>46325</v>
      </c>
      <c r="AT10" s="33">
        <f>IFERROR(IF(AND(DAY(AQ10+3)&gt;=1,DAY(AQ10+3)&lt;=3),"",AQ10+3),"")</f>
        <v>46326</v>
      </c>
      <c r="AU10" s="34"/>
      <c r="AV10" s="26"/>
      <c r="AW10" s="198"/>
      <c r="AX10" s="199"/>
      <c r="AY10" s="199"/>
      <c r="AZ10" s="199"/>
      <c r="BA10" s="199"/>
      <c r="BB10" s="200"/>
      <c r="BC10" s="193">
        <v>1</v>
      </c>
      <c r="BD10" s="193"/>
      <c r="BE10" s="193"/>
      <c r="BF10" s="193"/>
      <c r="BG10" s="193"/>
      <c r="BH10" s="193">
        <v>2</v>
      </c>
      <c r="BI10" s="193"/>
      <c r="BJ10" s="193"/>
      <c r="BK10" s="193"/>
      <c r="BL10" s="193"/>
      <c r="BM10" s="193">
        <v>3</v>
      </c>
      <c r="BN10" s="193"/>
      <c r="BO10" s="193"/>
      <c r="BP10" s="193"/>
      <c r="BQ10" s="193"/>
      <c r="BR10" s="193">
        <v>4</v>
      </c>
      <c r="BS10" s="193"/>
      <c r="BT10" s="193"/>
      <c r="BU10" s="193"/>
      <c r="BV10" s="193"/>
      <c r="BW10" s="193">
        <v>5</v>
      </c>
      <c r="BX10" s="193"/>
      <c r="BY10" s="193"/>
      <c r="BZ10" s="193"/>
      <c r="CA10" s="193"/>
      <c r="CB10" s="193">
        <v>6</v>
      </c>
      <c r="CC10" s="193"/>
      <c r="CD10" s="193"/>
      <c r="CE10" s="193"/>
      <c r="CF10" s="193"/>
      <c r="CG10" s="204"/>
      <c r="CH10" s="205"/>
      <c r="CI10" s="205"/>
      <c r="CJ10" s="205"/>
      <c r="CK10" s="206"/>
      <c r="CL10" s="205"/>
      <c r="CM10" s="205"/>
      <c r="CN10" s="205"/>
      <c r="CO10" s="205"/>
      <c r="CP10" s="205"/>
      <c r="CQ10" s="205"/>
      <c r="CR10" s="208"/>
      <c r="CU10" s="71">
        <f t="shared" ref="CU10:CU71" si="2">ROW()-8</f>
        <v>2</v>
      </c>
      <c r="CV10" s="16"/>
      <c r="CW10" s="16"/>
      <c r="CX10" s="16"/>
      <c r="CY10" s="16"/>
    </row>
    <row r="11" spans="1:103" s="1" customFormat="1" ht="18.75">
      <c r="A11" s="72" t="s">
        <v>59</v>
      </c>
      <c r="D11" s="153" t="s">
        <v>2</v>
      </c>
      <c r="E11" s="154"/>
      <c r="F11" s="155"/>
      <c r="G11" s="155"/>
      <c r="H11" s="155"/>
      <c r="I11" s="155"/>
      <c r="J11" s="155"/>
      <c r="K11" s="155"/>
      <c r="L11" s="155"/>
      <c r="M11" s="155"/>
      <c r="N11" s="155"/>
      <c r="O11" s="155"/>
      <c r="P11" s="35" t="str">
        <f t="shared" ref="P11:AT11" si="3">TEXT(P10,"aaa")</f>
        <v>木</v>
      </c>
      <c r="Q11" s="35" t="str">
        <f t="shared" si="3"/>
        <v>金</v>
      </c>
      <c r="R11" s="35" t="str">
        <f t="shared" si="3"/>
        <v>土</v>
      </c>
      <c r="S11" s="35" t="str">
        <f t="shared" si="3"/>
        <v>日</v>
      </c>
      <c r="T11" s="35" t="str">
        <f t="shared" si="3"/>
        <v>月</v>
      </c>
      <c r="U11" s="35" t="str">
        <f t="shared" si="3"/>
        <v>火</v>
      </c>
      <c r="V11" s="35" t="str">
        <f t="shared" si="3"/>
        <v>水</v>
      </c>
      <c r="W11" s="35" t="str">
        <f t="shared" si="3"/>
        <v>木</v>
      </c>
      <c r="X11" s="35" t="str">
        <f t="shared" si="3"/>
        <v>金</v>
      </c>
      <c r="Y11" s="35" t="str">
        <f t="shared" si="3"/>
        <v>土</v>
      </c>
      <c r="Z11" s="35" t="str">
        <f t="shared" si="3"/>
        <v>日</v>
      </c>
      <c r="AA11" s="35" t="str">
        <f t="shared" si="3"/>
        <v>月</v>
      </c>
      <c r="AB11" s="35" t="str">
        <f t="shared" si="3"/>
        <v>火</v>
      </c>
      <c r="AC11" s="35" t="str">
        <f t="shared" si="3"/>
        <v>水</v>
      </c>
      <c r="AD11" s="35" t="str">
        <f t="shared" si="3"/>
        <v>木</v>
      </c>
      <c r="AE11" s="35" t="str">
        <f t="shared" si="3"/>
        <v>金</v>
      </c>
      <c r="AF11" s="35" t="str">
        <f t="shared" si="3"/>
        <v>土</v>
      </c>
      <c r="AG11" s="35" t="str">
        <f t="shared" si="3"/>
        <v>日</v>
      </c>
      <c r="AH11" s="35" t="str">
        <f t="shared" si="3"/>
        <v>月</v>
      </c>
      <c r="AI11" s="35" t="str">
        <f t="shared" si="3"/>
        <v>火</v>
      </c>
      <c r="AJ11" s="35" t="str">
        <f t="shared" si="3"/>
        <v>水</v>
      </c>
      <c r="AK11" s="35" t="str">
        <f t="shared" si="3"/>
        <v>木</v>
      </c>
      <c r="AL11" s="35" t="str">
        <f t="shared" si="3"/>
        <v>金</v>
      </c>
      <c r="AM11" s="35" t="str">
        <f t="shared" si="3"/>
        <v>土</v>
      </c>
      <c r="AN11" s="35" t="str">
        <f t="shared" si="3"/>
        <v>日</v>
      </c>
      <c r="AO11" s="35" t="str">
        <f t="shared" si="3"/>
        <v>月</v>
      </c>
      <c r="AP11" s="35" t="str">
        <f t="shared" si="3"/>
        <v>火</v>
      </c>
      <c r="AQ11" s="35" t="str">
        <f t="shared" si="3"/>
        <v>水</v>
      </c>
      <c r="AR11" s="35" t="str">
        <f t="shared" si="3"/>
        <v>木</v>
      </c>
      <c r="AS11" s="35" t="str">
        <f t="shared" si="3"/>
        <v>金</v>
      </c>
      <c r="AT11" s="36" t="str">
        <f t="shared" si="3"/>
        <v>土</v>
      </c>
      <c r="AU11" s="37"/>
      <c r="AV11" s="26"/>
      <c r="AW11" s="156" t="s">
        <v>38</v>
      </c>
      <c r="AX11" s="157"/>
      <c r="AY11" s="158"/>
      <c r="AZ11" s="158"/>
      <c r="BA11" s="158"/>
      <c r="BB11" s="159"/>
      <c r="BC11" s="166" t="s">
        <v>33</v>
      </c>
      <c r="BD11" s="169" t="s">
        <v>24</v>
      </c>
      <c r="BE11" s="172" t="s">
        <v>28</v>
      </c>
      <c r="BF11" s="173"/>
      <c r="BG11" s="176" t="s">
        <v>32</v>
      </c>
      <c r="BH11" s="166" t="s">
        <v>33</v>
      </c>
      <c r="BI11" s="218" t="s">
        <v>24</v>
      </c>
      <c r="BJ11" s="172" t="s">
        <v>28</v>
      </c>
      <c r="BK11" s="173"/>
      <c r="BL11" s="221" t="s">
        <v>32</v>
      </c>
      <c r="BM11" s="166" t="s">
        <v>33</v>
      </c>
      <c r="BN11" s="218" t="s">
        <v>24</v>
      </c>
      <c r="BO11" s="172" t="s">
        <v>28</v>
      </c>
      <c r="BP11" s="173"/>
      <c r="BQ11" s="221" t="s">
        <v>32</v>
      </c>
      <c r="BR11" s="166" t="s">
        <v>33</v>
      </c>
      <c r="BS11" s="218" t="s">
        <v>24</v>
      </c>
      <c r="BT11" s="172" t="s">
        <v>28</v>
      </c>
      <c r="BU11" s="173"/>
      <c r="BV11" s="221" t="s">
        <v>32</v>
      </c>
      <c r="BW11" s="166" t="s">
        <v>33</v>
      </c>
      <c r="BX11" s="218" t="s">
        <v>24</v>
      </c>
      <c r="BY11" s="172" t="s">
        <v>28</v>
      </c>
      <c r="BZ11" s="173"/>
      <c r="CA11" s="221" t="s">
        <v>32</v>
      </c>
      <c r="CB11" s="166" t="s">
        <v>33</v>
      </c>
      <c r="CC11" s="218" t="s">
        <v>24</v>
      </c>
      <c r="CD11" s="172" t="s">
        <v>28</v>
      </c>
      <c r="CE11" s="173"/>
      <c r="CF11" s="221" t="s">
        <v>32</v>
      </c>
      <c r="CG11" s="166" t="s">
        <v>33</v>
      </c>
      <c r="CH11" s="218" t="s">
        <v>24</v>
      </c>
      <c r="CI11" s="220" t="s">
        <v>28</v>
      </c>
      <c r="CJ11" s="173"/>
      <c r="CK11" s="221" t="s">
        <v>32</v>
      </c>
      <c r="CL11" s="226" t="s">
        <v>33</v>
      </c>
      <c r="CM11" s="227"/>
      <c r="CN11" s="222" t="s">
        <v>24</v>
      </c>
      <c r="CO11" s="223"/>
      <c r="CP11" s="172" t="s">
        <v>28</v>
      </c>
      <c r="CQ11" s="173"/>
      <c r="CR11" s="209" t="s">
        <v>32</v>
      </c>
      <c r="CU11" s="71">
        <f t="shared" si="2"/>
        <v>3</v>
      </c>
      <c r="CV11" s="16"/>
      <c r="CW11" s="16"/>
      <c r="CX11" s="16"/>
      <c r="CY11" s="16"/>
    </row>
    <row r="12" spans="1:103" s="1" customFormat="1" ht="18.75" customHeight="1">
      <c r="A12" s="72" t="s">
        <v>59</v>
      </c>
      <c r="D12" s="211" t="s">
        <v>4</v>
      </c>
      <c r="E12" s="212"/>
      <c r="F12" s="213"/>
      <c r="G12" s="213"/>
      <c r="H12" s="213"/>
      <c r="I12" s="213"/>
      <c r="J12" s="213"/>
      <c r="K12" s="213"/>
      <c r="L12" s="213"/>
      <c r="M12" s="213"/>
      <c r="N12" s="213"/>
      <c r="O12" s="213"/>
      <c r="P12" s="216"/>
      <c r="Q12" s="216"/>
      <c r="R12" s="216"/>
      <c r="S12" s="216"/>
      <c r="T12" s="216"/>
      <c r="U12" s="216"/>
      <c r="V12" s="216"/>
      <c r="W12" s="216"/>
      <c r="X12" s="216"/>
      <c r="Y12" s="216"/>
      <c r="Z12" s="216"/>
      <c r="AA12" s="216" t="s">
        <v>86</v>
      </c>
      <c r="AB12" s="216" t="s">
        <v>84</v>
      </c>
      <c r="AC12" s="216" t="s">
        <v>85</v>
      </c>
      <c r="AD12" s="216" t="s">
        <v>85</v>
      </c>
      <c r="AE12" s="216" t="s">
        <v>85</v>
      </c>
      <c r="AF12" s="216" t="s">
        <v>85</v>
      </c>
      <c r="AG12" s="216"/>
      <c r="AH12" s="216" t="s">
        <v>85</v>
      </c>
      <c r="AI12" s="216" t="s">
        <v>85</v>
      </c>
      <c r="AJ12" s="216" t="s">
        <v>85</v>
      </c>
      <c r="AK12" s="216" t="s">
        <v>85</v>
      </c>
      <c r="AL12" s="216" t="s">
        <v>85</v>
      </c>
      <c r="AM12" s="216" t="s">
        <v>85</v>
      </c>
      <c r="AN12" s="216"/>
      <c r="AO12" s="216" t="s">
        <v>85</v>
      </c>
      <c r="AP12" s="216" t="s">
        <v>85</v>
      </c>
      <c r="AQ12" s="216" t="s">
        <v>85</v>
      </c>
      <c r="AR12" s="216" t="s">
        <v>85</v>
      </c>
      <c r="AS12" s="216" t="s">
        <v>85</v>
      </c>
      <c r="AT12" s="239" t="s">
        <v>85</v>
      </c>
      <c r="AU12" s="38"/>
      <c r="AV12" s="26"/>
      <c r="AW12" s="160"/>
      <c r="AX12" s="161"/>
      <c r="AY12" s="161"/>
      <c r="AZ12" s="161"/>
      <c r="BA12" s="161"/>
      <c r="BB12" s="162"/>
      <c r="BC12" s="167"/>
      <c r="BD12" s="170"/>
      <c r="BE12" s="174"/>
      <c r="BF12" s="175"/>
      <c r="BG12" s="170"/>
      <c r="BH12" s="167"/>
      <c r="BI12" s="219"/>
      <c r="BJ12" s="174"/>
      <c r="BK12" s="175"/>
      <c r="BL12" s="219"/>
      <c r="BM12" s="167"/>
      <c r="BN12" s="219"/>
      <c r="BO12" s="174"/>
      <c r="BP12" s="175"/>
      <c r="BQ12" s="219"/>
      <c r="BR12" s="167"/>
      <c r="BS12" s="219"/>
      <c r="BT12" s="174"/>
      <c r="BU12" s="175"/>
      <c r="BV12" s="219"/>
      <c r="BW12" s="167"/>
      <c r="BX12" s="219"/>
      <c r="BY12" s="174"/>
      <c r="BZ12" s="175"/>
      <c r="CA12" s="219"/>
      <c r="CB12" s="167"/>
      <c r="CC12" s="219"/>
      <c r="CD12" s="174"/>
      <c r="CE12" s="175"/>
      <c r="CF12" s="219"/>
      <c r="CG12" s="167"/>
      <c r="CH12" s="219"/>
      <c r="CI12" s="174"/>
      <c r="CJ12" s="175"/>
      <c r="CK12" s="219"/>
      <c r="CL12" s="228"/>
      <c r="CM12" s="229"/>
      <c r="CN12" s="224"/>
      <c r="CO12" s="225"/>
      <c r="CP12" s="174"/>
      <c r="CQ12" s="175"/>
      <c r="CR12" s="210"/>
      <c r="CU12" s="71">
        <f t="shared" si="2"/>
        <v>4</v>
      </c>
      <c r="CV12" s="16"/>
      <c r="CW12" s="16"/>
      <c r="CX12" s="16"/>
      <c r="CY12" s="16"/>
    </row>
    <row r="13" spans="1:103" s="1" customFormat="1" ht="18.75">
      <c r="A13" s="72" t="s">
        <v>59</v>
      </c>
      <c r="D13" s="214"/>
      <c r="E13" s="215"/>
      <c r="F13" s="213"/>
      <c r="G13" s="213"/>
      <c r="H13" s="213"/>
      <c r="I13" s="213"/>
      <c r="J13" s="213"/>
      <c r="K13" s="213"/>
      <c r="L13" s="213"/>
      <c r="M13" s="213"/>
      <c r="N13" s="213"/>
      <c r="O13" s="213"/>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240"/>
      <c r="AU13" s="39"/>
      <c r="AV13" s="26"/>
      <c r="AW13" s="160"/>
      <c r="AX13" s="161"/>
      <c r="AY13" s="161"/>
      <c r="AZ13" s="161"/>
      <c r="BA13" s="161"/>
      <c r="BB13" s="162"/>
      <c r="BC13" s="167"/>
      <c r="BD13" s="170"/>
      <c r="BE13" s="174"/>
      <c r="BF13" s="175"/>
      <c r="BG13" s="170"/>
      <c r="BH13" s="167"/>
      <c r="BI13" s="219"/>
      <c r="BJ13" s="174"/>
      <c r="BK13" s="175"/>
      <c r="BL13" s="219"/>
      <c r="BM13" s="167"/>
      <c r="BN13" s="219"/>
      <c r="BO13" s="174"/>
      <c r="BP13" s="175"/>
      <c r="BQ13" s="219"/>
      <c r="BR13" s="167"/>
      <c r="BS13" s="219"/>
      <c r="BT13" s="174"/>
      <c r="BU13" s="175"/>
      <c r="BV13" s="219"/>
      <c r="BW13" s="167"/>
      <c r="BX13" s="219"/>
      <c r="BY13" s="174"/>
      <c r="BZ13" s="175"/>
      <c r="CA13" s="219"/>
      <c r="CB13" s="167"/>
      <c r="CC13" s="219"/>
      <c r="CD13" s="174"/>
      <c r="CE13" s="175"/>
      <c r="CF13" s="219"/>
      <c r="CG13" s="167"/>
      <c r="CH13" s="219"/>
      <c r="CI13" s="174"/>
      <c r="CJ13" s="175"/>
      <c r="CK13" s="219"/>
      <c r="CL13" s="228"/>
      <c r="CM13" s="229"/>
      <c r="CN13" s="224"/>
      <c r="CO13" s="225"/>
      <c r="CP13" s="174"/>
      <c r="CQ13" s="175"/>
      <c r="CR13" s="210"/>
      <c r="CU13" s="71">
        <f t="shared" si="2"/>
        <v>5</v>
      </c>
      <c r="CV13" s="16"/>
      <c r="CW13" s="16"/>
      <c r="CX13" s="16"/>
      <c r="CY13" s="16"/>
    </row>
    <row r="14" spans="1:103" s="1" customFormat="1" ht="18.75">
      <c r="A14" s="72" t="s">
        <v>59</v>
      </c>
      <c r="D14" s="214"/>
      <c r="E14" s="215"/>
      <c r="F14" s="213"/>
      <c r="G14" s="213"/>
      <c r="H14" s="213"/>
      <c r="I14" s="213"/>
      <c r="J14" s="213"/>
      <c r="K14" s="213"/>
      <c r="L14" s="213"/>
      <c r="M14" s="213"/>
      <c r="N14" s="213"/>
      <c r="O14" s="213"/>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240"/>
      <c r="AU14" s="39"/>
      <c r="AV14" s="26"/>
      <c r="AW14" s="160"/>
      <c r="AX14" s="161"/>
      <c r="AY14" s="161"/>
      <c r="AZ14" s="161"/>
      <c r="BA14" s="161"/>
      <c r="BB14" s="162"/>
      <c r="BC14" s="167"/>
      <c r="BD14" s="170"/>
      <c r="BE14" s="174"/>
      <c r="BF14" s="175"/>
      <c r="BG14" s="170"/>
      <c r="BH14" s="167"/>
      <c r="BI14" s="219"/>
      <c r="BJ14" s="174"/>
      <c r="BK14" s="175"/>
      <c r="BL14" s="219"/>
      <c r="BM14" s="167"/>
      <c r="BN14" s="219"/>
      <c r="BO14" s="174"/>
      <c r="BP14" s="175"/>
      <c r="BQ14" s="219"/>
      <c r="BR14" s="167"/>
      <c r="BS14" s="219"/>
      <c r="BT14" s="174"/>
      <c r="BU14" s="175"/>
      <c r="BV14" s="219"/>
      <c r="BW14" s="167"/>
      <c r="BX14" s="219"/>
      <c r="BY14" s="174"/>
      <c r="BZ14" s="175"/>
      <c r="CA14" s="219"/>
      <c r="CB14" s="167"/>
      <c r="CC14" s="219"/>
      <c r="CD14" s="174"/>
      <c r="CE14" s="175"/>
      <c r="CF14" s="219"/>
      <c r="CG14" s="167"/>
      <c r="CH14" s="219"/>
      <c r="CI14" s="174"/>
      <c r="CJ14" s="175"/>
      <c r="CK14" s="219"/>
      <c r="CL14" s="228"/>
      <c r="CM14" s="229"/>
      <c r="CN14" s="224"/>
      <c r="CO14" s="225"/>
      <c r="CP14" s="174"/>
      <c r="CQ14" s="175"/>
      <c r="CR14" s="210"/>
      <c r="CU14" s="71">
        <f t="shared" si="2"/>
        <v>6</v>
      </c>
      <c r="CV14" s="16"/>
      <c r="CW14" s="16"/>
      <c r="CX14" s="16"/>
      <c r="CY14" s="16"/>
    </row>
    <row r="15" spans="1:103" s="1" customFormat="1" ht="18.75">
      <c r="A15" s="72" t="s">
        <v>59</v>
      </c>
      <c r="D15" s="214"/>
      <c r="E15" s="215"/>
      <c r="F15" s="213"/>
      <c r="G15" s="213"/>
      <c r="H15" s="213"/>
      <c r="I15" s="213"/>
      <c r="J15" s="213"/>
      <c r="K15" s="213"/>
      <c r="L15" s="213"/>
      <c r="M15" s="213"/>
      <c r="N15" s="213"/>
      <c r="O15" s="213"/>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240"/>
      <c r="AU15" s="39"/>
      <c r="AV15" s="26"/>
      <c r="AW15" s="160"/>
      <c r="AX15" s="161"/>
      <c r="AY15" s="161"/>
      <c r="AZ15" s="161"/>
      <c r="BA15" s="161"/>
      <c r="BB15" s="162"/>
      <c r="BC15" s="168"/>
      <c r="BD15" s="171"/>
      <c r="BE15" s="174"/>
      <c r="BF15" s="175"/>
      <c r="BG15" s="171"/>
      <c r="BH15" s="168"/>
      <c r="BI15" s="219"/>
      <c r="BJ15" s="174"/>
      <c r="BK15" s="175"/>
      <c r="BL15" s="219"/>
      <c r="BM15" s="168"/>
      <c r="BN15" s="219"/>
      <c r="BO15" s="174"/>
      <c r="BP15" s="175"/>
      <c r="BQ15" s="219"/>
      <c r="BR15" s="168"/>
      <c r="BS15" s="219"/>
      <c r="BT15" s="174"/>
      <c r="BU15" s="175"/>
      <c r="BV15" s="219"/>
      <c r="BW15" s="168"/>
      <c r="BX15" s="219"/>
      <c r="BY15" s="174"/>
      <c r="BZ15" s="175"/>
      <c r="CA15" s="219"/>
      <c r="CB15" s="168"/>
      <c r="CC15" s="219"/>
      <c r="CD15" s="174"/>
      <c r="CE15" s="175"/>
      <c r="CF15" s="219"/>
      <c r="CG15" s="168"/>
      <c r="CH15" s="219"/>
      <c r="CI15" s="174"/>
      <c r="CJ15" s="175"/>
      <c r="CK15" s="219"/>
      <c r="CL15" s="228"/>
      <c r="CM15" s="229"/>
      <c r="CN15" s="224"/>
      <c r="CO15" s="225"/>
      <c r="CP15" s="174"/>
      <c r="CQ15" s="175"/>
      <c r="CR15" s="210"/>
      <c r="CU15" s="71">
        <f t="shared" si="2"/>
        <v>7</v>
      </c>
      <c r="CV15" s="16"/>
      <c r="CW15" s="16"/>
      <c r="CX15" s="16"/>
      <c r="CY15" s="16"/>
    </row>
    <row r="16" spans="1:103" s="1" customFormat="1" ht="18.75">
      <c r="A16" s="72" t="s">
        <v>59</v>
      </c>
      <c r="D16" s="214"/>
      <c r="E16" s="215"/>
      <c r="F16" s="213"/>
      <c r="G16" s="213"/>
      <c r="H16" s="213"/>
      <c r="I16" s="213"/>
      <c r="J16" s="213"/>
      <c r="K16" s="213"/>
      <c r="L16" s="213"/>
      <c r="M16" s="213"/>
      <c r="N16" s="213"/>
      <c r="O16" s="213"/>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1"/>
      <c r="AT16" s="372"/>
      <c r="AU16" s="39"/>
      <c r="AV16" s="26"/>
      <c r="AW16" s="163"/>
      <c r="AX16" s="164"/>
      <c r="AY16" s="164"/>
      <c r="AZ16" s="164"/>
      <c r="BA16" s="164"/>
      <c r="BB16" s="165"/>
      <c r="BC16" s="40" t="s">
        <v>9</v>
      </c>
      <c r="BD16" s="40" t="s">
        <v>129</v>
      </c>
      <c r="BE16" s="236" t="s">
        <v>130</v>
      </c>
      <c r="BF16" s="237"/>
      <c r="BG16" s="40"/>
      <c r="BH16" s="40" t="s">
        <v>9</v>
      </c>
      <c r="BI16" s="40" t="s">
        <v>129</v>
      </c>
      <c r="BJ16" s="236" t="s">
        <v>130</v>
      </c>
      <c r="BK16" s="237"/>
      <c r="BL16" s="40"/>
      <c r="BM16" s="40" t="s">
        <v>9</v>
      </c>
      <c r="BN16" s="40" t="s">
        <v>129</v>
      </c>
      <c r="BO16" s="236" t="s">
        <v>130</v>
      </c>
      <c r="BP16" s="237"/>
      <c r="BQ16" s="40"/>
      <c r="BR16" s="40" t="s">
        <v>9</v>
      </c>
      <c r="BS16" s="40" t="s">
        <v>129</v>
      </c>
      <c r="BT16" s="236" t="s">
        <v>130</v>
      </c>
      <c r="BU16" s="237"/>
      <c r="BV16" s="40"/>
      <c r="BW16" s="40" t="s">
        <v>9</v>
      </c>
      <c r="BX16" s="40" t="s">
        <v>129</v>
      </c>
      <c r="BY16" s="236" t="s">
        <v>130</v>
      </c>
      <c r="BZ16" s="237"/>
      <c r="CA16" s="40"/>
      <c r="CB16" s="40" t="s">
        <v>9</v>
      </c>
      <c r="CC16" s="40" t="s">
        <v>129</v>
      </c>
      <c r="CD16" s="236" t="s">
        <v>130</v>
      </c>
      <c r="CE16" s="237"/>
      <c r="CF16" s="40"/>
      <c r="CG16" s="40" t="s">
        <v>9</v>
      </c>
      <c r="CH16" s="40" t="s">
        <v>129</v>
      </c>
      <c r="CI16" s="236" t="s">
        <v>130</v>
      </c>
      <c r="CJ16" s="237"/>
      <c r="CK16" s="40"/>
      <c r="CL16" s="236" t="s">
        <v>9</v>
      </c>
      <c r="CM16" s="200"/>
      <c r="CN16" s="236" t="s">
        <v>129</v>
      </c>
      <c r="CO16" s="200"/>
      <c r="CP16" s="236" t="s">
        <v>130</v>
      </c>
      <c r="CQ16" s="237"/>
      <c r="CR16" s="41"/>
      <c r="CU16" s="71">
        <f t="shared" si="2"/>
        <v>8</v>
      </c>
      <c r="CV16" s="16"/>
      <c r="CW16" s="16"/>
      <c r="CX16" s="16"/>
      <c r="CY16" s="16"/>
    </row>
    <row r="17" spans="1:103" s="1" customFormat="1" ht="18.75">
      <c r="A17" s="72" t="s">
        <v>59</v>
      </c>
      <c r="D17" s="153" t="s">
        <v>25</v>
      </c>
      <c r="E17" s="154"/>
      <c r="F17" s="213"/>
      <c r="G17" s="213"/>
      <c r="H17" s="213"/>
      <c r="I17" s="213"/>
      <c r="J17" s="213"/>
      <c r="K17" s="213"/>
      <c r="L17" s="213"/>
      <c r="M17" s="213"/>
      <c r="N17" s="213"/>
      <c r="O17" s="213"/>
      <c r="P17" s="42" t="s">
        <v>5</v>
      </c>
      <c r="Q17" s="42" t="s">
        <v>5</v>
      </c>
      <c r="R17" s="42" t="s">
        <v>5</v>
      </c>
      <c r="S17" s="42" t="s">
        <v>5</v>
      </c>
      <c r="T17" s="42" t="s">
        <v>5</v>
      </c>
      <c r="U17" s="42" t="s">
        <v>5</v>
      </c>
      <c r="V17" s="42" t="s">
        <v>5</v>
      </c>
      <c r="W17" s="42" t="s">
        <v>5</v>
      </c>
      <c r="X17" s="42" t="s">
        <v>5</v>
      </c>
      <c r="Y17" s="42" t="s">
        <v>5</v>
      </c>
      <c r="Z17" s="42" t="s">
        <v>5</v>
      </c>
      <c r="AA17" s="42" t="s">
        <v>5</v>
      </c>
      <c r="AB17" s="42" t="s">
        <v>5</v>
      </c>
      <c r="AC17" s="42" t="s">
        <v>5</v>
      </c>
      <c r="AD17" s="42" t="s">
        <v>5</v>
      </c>
      <c r="AE17" s="42" t="s">
        <v>5</v>
      </c>
      <c r="AF17" s="42" t="s">
        <v>5</v>
      </c>
      <c r="AG17" s="42" t="s">
        <v>5</v>
      </c>
      <c r="AH17" s="42" t="s">
        <v>5</v>
      </c>
      <c r="AI17" s="42" t="s">
        <v>5</v>
      </c>
      <c r="AJ17" s="42" t="s">
        <v>5</v>
      </c>
      <c r="AK17" s="42" t="s">
        <v>5</v>
      </c>
      <c r="AL17" s="42" t="s">
        <v>5</v>
      </c>
      <c r="AM17" s="42" t="s">
        <v>5</v>
      </c>
      <c r="AN17" s="42" t="s">
        <v>5</v>
      </c>
      <c r="AO17" s="42" t="s">
        <v>5</v>
      </c>
      <c r="AP17" s="42" t="s">
        <v>5</v>
      </c>
      <c r="AQ17" s="42" t="s">
        <v>5</v>
      </c>
      <c r="AR17" s="42" t="s">
        <v>5</v>
      </c>
      <c r="AS17" s="42" t="s">
        <v>5</v>
      </c>
      <c r="AT17" s="43" t="s">
        <v>5</v>
      </c>
      <c r="AU17" s="44"/>
      <c r="AV17" s="26"/>
      <c r="AW17" s="238" t="s">
        <v>39</v>
      </c>
      <c r="AX17" s="231"/>
      <c r="AY17" s="231"/>
      <c r="AZ17" s="231"/>
      <c r="BA17" s="231"/>
      <c r="BB17" s="154"/>
      <c r="BC17" s="45">
        <f>IF(COUNTIF(P17:AT17,"")=31,0,COUNTIFS(P9:AT9,1,P17:AT17,"")+COUNTIFS(P9:AT9,1,P17:AT17,"■"))</f>
        <v>0</v>
      </c>
      <c r="BD17" s="45">
        <f>IF(COUNTIF(P17:AT17,"")=31,0,COUNTIFS(P9:AT9,1,P17:AT17,"■"))</f>
        <v>0</v>
      </c>
      <c r="BE17" s="232" t="str">
        <f>IFERROR(ROUNDDOWN(BD17/BC17,3),"***")</f>
        <v>***</v>
      </c>
      <c r="BF17" s="233"/>
      <c r="BG17" s="18"/>
      <c r="BH17" s="45">
        <f>IF(COUNTIF(P17:AT17,"")=31,0,COUNTIFS(P9:AT9,2,P17:AT17,"")+COUNTIFS(P9:AT9,2,P17:AT17,"■"))</f>
        <v>0</v>
      </c>
      <c r="BI17" s="45">
        <f>IF(COUNTIF(P17:AT17,"")=31,0,COUNTIFS(P9:AT9,2,P17:AT17,"■"))</f>
        <v>0</v>
      </c>
      <c r="BJ17" s="232" t="str">
        <f>IFERROR(ROUNDDOWN(BI17/BH17,3),"***")</f>
        <v>***</v>
      </c>
      <c r="BK17" s="233"/>
      <c r="BL17" s="18"/>
      <c r="BM17" s="45">
        <f>IF(COUNTIF(P17:AT17,"")=31,0,COUNTIFS(P9:AT9,3,P17:AT17,"")+COUNTIFS(P9:AT9,3,P17:AT17,"■"))</f>
        <v>0</v>
      </c>
      <c r="BN17" s="45">
        <f>IF(COUNTIF(P17:AT17,"")=31,0,COUNTIFS(P9:AT9,3,P17:AT17,"■"))</f>
        <v>0</v>
      </c>
      <c r="BO17" s="232" t="str">
        <f>IFERROR(ROUNDDOWN(BN17/BM17,3),"***")</f>
        <v>***</v>
      </c>
      <c r="BP17" s="233"/>
      <c r="BQ17" s="18"/>
      <c r="BR17" s="45">
        <f>IF(COUNTIF(P17:AT17,"")=31,0,COUNTIFS(P9:AT9,4,P17:AT17,"")+COUNTIFS(P9:AT9,4,P17:AT17,"■"))</f>
        <v>0</v>
      </c>
      <c r="BS17" s="45">
        <f>IF(COUNTIF(P17:AT17,"")=31,0,COUNTIFS(P9:AT9,4,P17:AT17,"■"))</f>
        <v>0</v>
      </c>
      <c r="BT17" s="232" t="str">
        <f>IFERROR(ROUNDDOWN(BS17/BR17,3),"***")</f>
        <v>***</v>
      </c>
      <c r="BU17" s="233"/>
      <c r="BV17" s="18"/>
      <c r="BW17" s="45">
        <f>IF(COUNTIF(P17:AT17,"")=31,0,COUNTIFS(P9:AT9,5,P17:AT17,"")+COUNTIFS(P9:AT9,5,P17:AT17,"■"))</f>
        <v>0</v>
      </c>
      <c r="BX17" s="45">
        <f>IF(COUNTIF(P17:AT17,"")=31,0,COUNTIFS(P9:AT9,5,P17:AT17,"■"))</f>
        <v>0</v>
      </c>
      <c r="BY17" s="232" t="str">
        <f>IFERROR(ROUNDDOWN(BX17/BW17,3),"***")</f>
        <v>***</v>
      </c>
      <c r="BZ17" s="233"/>
      <c r="CA17" s="18"/>
      <c r="CB17" s="45">
        <f>IF(COUNTIF(P17:AT17,"")=31,0,COUNTIFS(P9:AT9,6,P17:AT17,"")+COUNTIFS(P9:AT9,6,P17:AT17,"■"))</f>
        <v>0</v>
      </c>
      <c r="CC17" s="45">
        <f>IF(COUNTIF(P17:AT17,"")=31,0,COUNTIFS(P9:AT9,6,P17:AT17,"■"))</f>
        <v>0</v>
      </c>
      <c r="CD17" s="232" t="str">
        <f>IFERROR(ROUNDDOWN(CC17/CB17,3),"***")</f>
        <v>***</v>
      </c>
      <c r="CE17" s="233"/>
      <c r="CF17" s="18"/>
      <c r="CG17" s="45">
        <f>IF(COUNTIF(P17:AT17,"")=31,0,SUM(BC17,BH17,BM17,BR17,BW17,CB17))</f>
        <v>0</v>
      </c>
      <c r="CH17" s="45">
        <f>IF(COUNTIF(P17:AT17,"")=31,0,SUM(BD17,BI17,BN17,BS17,BX17,CC17))</f>
        <v>0</v>
      </c>
      <c r="CI17" s="232" t="str">
        <f>IFERROR(ROUNDDOWN(CH17/CG17,3),"***")</f>
        <v>***</v>
      </c>
      <c r="CJ17" s="233"/>
      <c r="CK17" s="18"/>
      <c r="CL17" s="234">
        <f>IF(COUNTIF(P17:AT17,"")=31,0,CG17)</f>
        <v>0</v>
      </c>
      <c r="CM17" s="235"/>
      <c r="CN17" s="234">
        <f>IF(COUNTIF(P17:AT17,"")=31,0,CH17)</f>
        <v>0</v>
      </c>
      <c r="CO17" s="235"/>
      <c r="CP17" s="232" t="str">
        <f>IFERROR(ROUNDDOWN(CN17/CL17,3),"***")</f>
        <v>***</v>
      </c>
      <c r="CQ17" s="233"/>
      <c r="CR17" s="23"/>
      <c r="CU17" s="71">
        <f t="shared" si="2"/>
        <v>9</v>
      </c>
      <c r="CV17" s="16"/>
      <c r="CW17" s="16"/>
      <c r="CX17" s="16"/>
      <c r="CY17" s="16"/>
    </row>
    <row r="18" spans="1:103" s="1" customFormat="1" ht="18.75">
      <c r="A18" s="72" t="s">
        <v>59</v>
      </c>
      <c r="D18" s="238" t="s">
        <v>34</v>
      </c>
      <c r="E18" s="246"/>
      <c r="F18" s="253" t="s">
        <v>26</v>
      </c>
      <c r="G18" s="253"/>
      <c r="H18" s="253"/>
      <c r="I18" s="253"/>
      <c r="J18" s="253"/>
      <c r="K18" s="254"/>
      <c r="L18" s="236" t="s">
        <v>27</v>
      </c>
      <c r="M18" s="255"/>
      <c r="N18" s="255"/>
      <c r="O18" s="237"/>
      <c r="P18" s="49">
        <f t="shared" ref="P18:AT18" si="4">P10</f>
        <v>46296</v>
      </c>
      <c r="Q18" s="49">
        <f t="shared" si="4"/>
        <v>46297</v>
      </c>
      <c r="R18" s="49">
        <f t="shared" si="4"/>
        <v>46298</v>
      </c>
      <c r="S18" s="49">
        <f t="shared" si="4"/>
        <v>46299</v>
      </c>
      <c r="T18" s="49">
        <f t="shared" si="4"/>
        <v>46300</v>
      </c>
      <c r="U18" s="49">
        <f t="shared" si="4"/>
        <v>46301</v>
      </c>
      <c r="V18" s="49">
        <f t="shared" si="4"/>
        <v>46302</v>
      </c>
      <c r="W18" s="49">
        <f t="shared" si="4"/>
        <v>46303</v>
      </c>
      <c r="X18" s="49">
        <f t="shared" si="4"/>
        <v>46304</v>
      </c>
      <c r="Y18" s="49">
        <f t="shared" si="4"/>
        <v>46305</v>
      </c>
      <c r="Z18" s="49">
        <f t="shared" si="4"/>
        <v>46306</v>
      </c>
      <c r="AA18" s="49">
        <f t="shared" si="4"/>
        <v>46307</v>
      </c>
      <c r="AB18" s="49">
        <f t="shared" si="4"/>
        <v>46308</v>
      </c>
      <c r="AC18" s="49">
        <f t="shared" si="4"/>
        <v>46309</v>
      </c>
      <c r="AD18" s="49">
        <f t="shared" si="4"/>
        <v>46310</v>
      </c>
      <c r="AE18" s="49">
        <f t="shared" si="4"/>
        <v>46311</v>
      </c>
      <c r="AF18" s="49">
        <f t="shared" si="4"/>
        <v>46312</v>
      </c>
      <c r="AG18" s="49">
        <f t="shared" si="4"/>
        <v>46313</v>
      </c>
      <c r="AH18" s="49">
        <f t="shared" si="4"/>
        <v>46314</v>
      </c>
      <c r="AI18" s="49">
        <f t="shared" si="4"/>
        <v>46315</v>
      </c>
      <c r="AJ18" s="49">
        <f t="shared" si="4"/>
        <v>46316</v>
      </c>
      <c r="AK18" s="49">
        <f t="shared" si="4"/>
        <v>46317</v>
      </c>
      <c r="AL18" s="49">
        <f t="shared" si="4"/>
        <v>46318</v>
      </c>
      <c r="AM18" s="49">
        <f t="shared" si="4"/>
        <v>46319</v>
      </c>
      <c r="AN18" s="49">
        <f t="shared" si="4"/>
        <v>46320</v>
      </c>
      <c r="AO18" s="49">
        <f t="shared" si="4"/>
        <v>46321</v>
      </c>
      <c r="AP18" s="49">
        <f t="shared" si="4"/>
        <v>46322</v>
      </c>
      <c r="AQ18" s="49">
        <f t="shared" si="4"/>
        <v>46323</v>
      </c>
      <c r="AR18" s="49">
        <f t="shared" si="4"/>
        <v>46324</v>
      </c>
      <c r="AS18" s="49">
        <f t="shared" si="4"/>
        <v>46325</v>
      </c>
      <c r="AT18" s="50">
        <f t="shared" si="4"/>
        <v>46326</v>
      </c>
      <c r="AU18" s="46"/>
      <c r="AV18" s="26"/>
      <c r="AW18" s="238" t="s">
        <v>34</v>
      </c>
      <c r="AX18" s="246"/>
      <c r="AY18" s="230" t="s">
        <v>27</v>
      </c>
      <c r="AZ18" s="231"/>
      <c r="BA18" s="231"/>
      <c r="BB18" s="154"/>
      <c r="BC18" s="193">
        <v>1</v>
      </c>
      <c r="BD18" s="193"/>
      <c r="BE18" s="193"/>
      <c r="BF18" s="193"/>
      <c r="BG18" s="193"/>
      <c r="BH18" s="193">
        <v>2</v>
      </c>
      <c r="BI18" s="193"/>
      <c r="BJ18" s="193"/>
      <c r="BK18" s="193"/>
      <c r="BL18" s="193"/>
      <c r="BM18" s="193">
        <v>3</v>
      </c>
      <c r="BN18" s="193"/>
      <c r="BO18" s="193"/>
      <c r="BP18" s="193"/>
      <c r="BQ18" s="193"/>
      <c r="BR18" s="193">
        <v>4</v>
      </c>
      <c r="BS18" s="193"/>
      <c r="BT18" s="193"/>
      <c r="BU18" s="193"/>
      <c r="BV18" s="193"/>
      <c r="BW18" s="193">
        <v>5</v>
      </c>
      <c r="BX18" s="193"/>
      <c r="BY18" s="193"/>
      <c r="BZ18" s="193"/>
      <c r="CA18" s="193"/>
      <c r="CB18" s="193">
        <v>6</v>
      </c>
      <c r="CC18" s="193"/>
      <c r="CD18" s="193"/>
      <c r="CE18" s="193"/>
      <c r="CF18" s="193"/>
      <c r="CG18" s="193" t="s">
        <v>29</v>
      </c>
      <c r="CH18" s="193"/>
      <c r="CI18" s="193"/>
      <c r="CJ18" s="193"/>
      <c r="CK18" s="193"/>
      <c r="CL18" s="193" t="s">
        <v>30</v>
      </c>
      <c r="CM18" s="193"/>
      <c r="CN18" s="193"/>
      <c r="CO18" s="193"/>
      <c r="CP18" s="193"/>
      <c r="CQ18" s="251"/>
      <c r="CR18" s="252"/>
      <c r="CU18" s="71">
        <f t="shared" si="2"/>
        <v>10</v>
      </c>
      <c r="CV18" s="16"/>
      <c r="CW18" s="16"/>
      <c r="CX18" s="16"/>
      <c r="CY18" s="16"/>
    </row>
    <row r="19" spans="1:103" s="1" customFormat="1" ht="18.75">
      <c r="A19" s="72" t="s">
        <v>59</v>
      </c>
      <c r="D19" s="238">
        <v>1</v>
      </c>
      <c r="E19" s="246"/>
      <c r="F19" s="241" t="s">
        <v>93</v>
      </c>
      <c r="G19" s="242"/>
      <c r="H19" s="242"/>
      <c r="I19" s="242"/>
      <c r="J19" s="242"/>
      <c r="K19" s="243"/>
      <c r="L19" s="244" t="s">
        <v>116</v>
      </c>
      <c r="M19" s="242"/>
      <c r="N19" s="242"/>
      <c r="O19" s="243"/>
      <c r="P19" s="42" t="s">
        <v>5</v>
      </c>
      <c r="Q19" s="42" t="s">
        <v>5</v>
      </c>
      <c r="R19" s="42" t="s">
        <v>5</v>
      </c>
      <c r="S19" s="42" t="s">
        <v>5</v>
      </c>
      <c r="T19" s="42" t="s">
        <v>5</v>
      </c>
      <c r="U19" s="42" t="s">
        <v>5</v>
      </c>
      <c r="V19" s="42" t="s">
        <v>5</v>
      </c>
      <c r="W19" s="42" t="s">
        <v>5</v>
      </c>
      <c r="X19" s="42" t="s">
        <v>5</v>
      </c>
      <c r="Y19" s="42" t="s">
        <v>5</v>
      </c>
      <c r="Z19" s="42" t="s">
        <v>5</v>
      </c>
      <c r="AA19" s="42" t="s">
        <v>5</v>
      </c>
      <c r="AB19" s="42" t="s">
        <v>5</v>
      </c>
      <c r="AC19" s="42" t="s">
        <v>5</v>
      </c>
      <c r="AD19" s="42" t="s">
        <v>5</v>
      </c>
      <c r="AE19" s="42" t="s">
        <v>5</v>
      </c>
      <c r="AF19" s="42" t="s">
        <v>5</v>
      </c>
      <c r="AG19" s="42" t="s">
        <v>5</v>
      </c>
      <c r="AH19" s="42" t="s">
        <v>5</v>
      </c>
      <c r="AI19" s="42" t="s">
        <v>5</v>
      </c>
      <c r="AJ19" s="42" t="s">
        <v>5</v>
      </c>
      <c r="AK19" s="42" t="s">
        <v>5</v>
      </c>
      <c r="AL19" s="42" t="s">
        <v>5</v>
      </c>
      <c r="AM19" s="42" t="s">
        <v>5</v>
      </c>
      <c r="AN19" s="42" t="s">
        <v>5</v>
      </c>
      <c r="AO19" s="42" t="s">
        <v>5</v>
      </c>
      <c r="AP19" s="42" t="s">
        <v>5</v>
      </c>
      <c r="AQ19" s="42" t="s">
        <v>5</v>
      </c>
      <c r="AR19" s="42" t="s">
        <v>5</v>
      </c>
      <c r="AS19" s="42" t="s">
        <v>5</v>
      </c>
      <c r="AT19" s="43" t="s">
        <v>5</v>
      </c>
      <c r="AU19" s="44"/>
      <c r="AV19" s="26"/>
      <c r="AW19" s="245">
        <f t="shared" ref="AW19:AW20" si="5">D19</f>
        <v>1</v>
      </c>
      <c r="AX19" s="246"/>
      <c r="AY19" s="247" t="str">
        <f t="shared" ref="AY19:AY30" si="6">IF(L19=0,"",L19)</f>
        <v>大阪　□郎</v>
      </c>
      <c r="AZ19" s="248"/>
      <c r="BA19" s="248"/>
      <c r="BB19" s="249"/>
      <c r="BC19" s="45">
        <f>IF(COUNTIF(P19:AT19,"")=31,0,COUNTIFS(P9:AT9,1,P19:AT19,"")+COUNTIFS(P9:AT9,1,P19:AT19,"■"))</f>
        <v>0</v>
      </c>
      <c r="BD19" s="45">
        <f>IF(COUNTIF(P19:AT19,"")=31,0,COUNTIFS(P9:AT9,1,P19:AT19,"■"))</f>
        <v>0</v>
      </c>
      <c r="BE19" s="250" t="str">
        <f t="shared" ref="BE19:BE30" si="7">IFERROR(ROUNDDOWN(BD19/BC19,3),"***")</f>
        <v>***</v>
      </c>
      <c r="BF19" s="233"/>
      <c r="BG19" s="42"/>
      <c r="BH19" s="45">
        <f>IF(COUNTIF(P19:AT19,"")=31,0,COUNTIFS(P9:AT9,2,P19:AT19,"")+COUNTIFS(P9:AT9,2,P19:AT19,"■"))</f>
        <v>0</v>
      </c>
      <c r="BI19" s="45">
        <f>IF(COUNTIF(P19:AT19,"")=31,0,COUNTIFS(P9:AT9,2,P19:AT19,"■"))</f>
        <v>0</v>
      </c>
      <c r="BJ19" s="232" t="str">
        <f t="shared" ref="BJ19:BJ30" si="8">IFERROR(ROUNDDOWN(BI19/BH19,3),"***")</f>
        <v>***</v>
      </c>
      <c r="BK19" s="233"/>
      <c r="BL19" s="42"/>
      <c r="BM19" s="45">
        <f>IF(COUNTIF(P19:AT19,"")=31,0,COUNTIFS(P9:AT9,3,P19:AT19,"")+COUNTIFS(P9:AT9,3,P19:AT19,"■"))</f>
        <v>0</v>
      </c>
      <c r="BN19" s="45">
        <f>IF(COUNTIF(P19:AT19,"")=31,0,COUNTIFS(P9:AT9,3,P19:AT19,"■"))</f>
        <v>0</v>
      </c>
      <c r="BO19" s="232" t="str">
        <f t="shared" ref="BO19:BO30" si="9">IFERROR(ROUNDDOWN(BN19/BM19,3),"***")</f>
        <v>***</v>
      </c>
      <c r="BP19" s="233"/>
      <c r="BQ19" s="42" t="s">
        <v>8</v>
      </c>
      <c r="BR19" s="45">
        <f>IF(COUNTIF(P19:AT19,"")=31,0,COUNTIFS(P9:AT9,4,P19:AT19,"")+COUNTIFS(P9:AT9,4,P19:AT19,"■"))</f>
        <v>0</v>
      </c>
      <c r="BS19" s="45">
        <f>IF(COUNTIF(P19:AT19,"")=31,0,COUNTIFS(P9:AT9,4,P19:AT19,"■"))</f>
        <v>0</v>
      </c>
      <c r="BT19" s="232" t="str">
        <f t="shared" ref="BT19:BT30" si="10">IFERROR(ROUNDDOWN(BS19/BR19,3),"***")</f>
        <v>***</v>
      </c>
      <c r="BU19" s="233"/>
      <c r="BV19" s="42" t="s">
        <v>8</v>
      </c>
      <c r="BW19" s="45">
        <f>IF(COUNTIF(P19:AT19,"")=31,0,COUNTIFS(P9:AT9,5,P19:AT19,"")+COUNTIFS(P9:AT9,5,P19:AT19,"■"))</f>
        <v>0</v>
      </c>
      <c r="BX19" s="45">
        <f>IF(COUNTIF(P19:AT19,"")=31,0,COUNTIFS(P9:AT9,5,P19:AT19,"■"))</f>
        <v>0</v>
      </c>
      <c r="BY19" s="232" t="str">
        <f t="shared" ref="BY19:BY30" si="11">IFERROR(ROUNDDOWN(BX19/BW19,3),"***")</f>
        <v>***</v>
      </c>
      <c r="BZ19" s="233"/>
      <c r="CA19" s="42" t="s">
        <v>8</v>
      </c>
      <c r="CB19" s="45">
        <f>IF(COUNTIF(P19:AT19,"")=31,0,COUNTIFS(P9:AT9,6,P19:AT19,"")+COUNTIFS(P9:AT9,6,P19:AT19,"■"))</f>
        <v>0</v>
      </c>
      <c r="CC19" s="45">
        <f>IF(COUNTIF(P19:AT19,"")=31,0,COUNTIFS(P9:AT9,6,P19:AT19,"■"))</f>
        <v>0</v>
      </c>
      <c r="CD19" s="232" t="str">
        <f t="shared" ref="CD19:CD30" si="12">IFERROR(ROUNDDOWN(CC19/CB19,3),"***")</f>
        <v>***</v>
      </c>
      <c r="CE19" s="233"/>
      <c r="CF19" s="42"/>
      <c r="CG19" s="45">
        <f>IF(COUNTIF(P19:AT19,"")=31,0,SUM(BC19,BH19,BM19,BR19,BW19,CB19))</f>
        <v>0</v>
      </c>
      <c r="CH19" s="45">
        <f t="shared" ref="CH19:CH30" si="13">IF(COUNTIF(P19:AT19,"")=31,0,SUM(BD19,BI19,BN19,BS19,BX19,CC19))</f>
        <v>0</v>
      </c>
      <c r="CI19" s="232" t="str">
        <f t="shared" ref="CI19:CI30" si="14">IFERROR(ROUNDDOWN(CH19/CG19,3),"***")</f>
        <v>***</v>
      </c>
      <c r="CJ19" s="233"/>
      <c r="CK19" s="42" t="s">
        <v>8</v>
      </c>
      <c r="CL19" s="234">
        <f>IF(COUNTIF(P19:AT19,"")=31,0,CG19)</f>
        <v>0</v>
      </c>
      <c r="CM19" s="235"/>
      <c r="CN19" s="234">
        <f>IF(COUNTIF(P19:AT19,"")=31,0,CH19)</f>
        <v>0</v>
      </c>
      <c r="CO19" s="235"/>
      <c r="CP19" s="232" t="str">
        <f t="shared" ref="CP19:CP30" si="15">IFERROR(ROUNDDOWN(CN19/CL19,3),"***")</f>
        <v>***</v>
      </c>
      <c r="CQ19" s="233"/>
      <c r="CR19" s="43" t="s">
        <v>8</v>
      </c>
      <c r="CU19" s="71">
        <f t="shared" si="2"/>
        <v>11</v>
      </c>
      <c r="CV19" s="16"/>
      <c r="CW19" s="16"/>
      <c r="CX19" s="16"/>
      <c r="CY19" s="16"/>
    </row>
    <row r="20" spans="1:103" s="1" customFormat="1" ht="18.75">
      <c r="A20" s="72" t="s">
        <v>59</v>
      </c>
      <c r="D20" s="238">
        <f>D19+1</f>
        <v>2</v>
      </c>
      <c r="E20" s="154"/>
      <c r="F20" s="241" t="s">
        <v>93</v>
      </c>
      <c r="G20" s="242"/>
      <c r="H20" s="242"/>
      <c r="I20" s="242"/>
      <c r="J20" s="242"/>
      <c r="K20" s="243"/>
      <c r="L20" s="244" t="s">
        <v>117</v>
      </c>
      <c r="M20" s="242"/>
      <c r="N20" s="242"/>
      <c r="O20" s="243"/>
      <c r="P20" s="42" t="s">
        <v>5</v>
      </c>
      <c r="Q20" s="42" t="s">
        <v>5</v>
      </c>
      <c r="R20" s="42" t="s">
        <v>5</v>
      </c>
      <c r="S20" s="42" t="s">
        <v>5</v>
      </c>
      <c r="T20" s="42" t="s">
        <v>5</v>
      </c>
      <c r="U20" s="42" t="s">
        <v>5</v>
      </c>
      <c r="V20" s="42" t="s">
        <v>5</v>
      </c>
      <c r="W20" s="42" t="s">
        <v>5</v>
      </c>
      <c r="X20" s="42" t="s">
        <v>5</v>
      </c>
      <c r="Y20" s="42" t="s">
        <v>5</v>
      </c>
      <c r="Z20" s="42" t="s">
        <v>5</v>
      </c>
      <c r="AA20" s="42" t="s">
        <v>5</v>
      </c>
      <c r="AB20" s="42" t="s">
        <v>5</v>
      </c>
      <c r="AC20" s="42" t="s">
        <v>5</v>
      </c>
      <c r="AD20" s="42" t="s">
        <v>5</v>
      </c>
      <c r="AE20" s="42" t="s">
        <v>5</v>
      </c>
      <c r="AF20" s="42" t="s">
        <v>5</v>
      </c>
      <c r="AG20" s="42" t="s">
        <v>5</v>
      </c>
      <c r="AH20" s="42" t="s">
        <v>5</v>
      </c>
      <c r="AI20" s="42" t="s">
        <v>5</v>
      </c>
      <c r="AJ20" s="42" t="s">
        <v>5</v>
      </c>
      <c r="AK20" s="42" t="s">
        <v>5</v>
      </c>
      <c r="AL20" s="42" t="s">
        <v>5</v>
      </c>
      <c r="AM20" s="42" t="s">
        <v>5</v>
      </c>
      <c r="AN20" s="42" t="s">
        <v>5</v>
      </c>
      <c r="AO20" s="42" t="s">
        <v>5</v>
      </c>
      <c r="AP20" s="42" t="s">
        <v>5</v>
      </c>
      <c r="AQ20" s="42" t="s">
        <v>5</v>
      </c>
      <c r="AR20" s="42" t="s">
        <v>5</v>
      </c>
      <c r="AS20" s="42" t="s">
        <v>5</v>
      </c>
      <c r="AT20" s="43" t="s">
        <v>5</v>
      </c>
      <c r="AU20" s="44"/>
      <c r="AV20" s="26"/>
      <c r="AW20" s="245">
        <f t="shared" si="5"/>
        <v>2</v>
      </c>
      <c r="AX20" s="246"/>
      <c r="AY20" s="247" t="str">
        <f t="shared" si="6"/>
        <v>中阪　□郎</v>
      </c>
      <c r="AZ20" s="248"/>
      <c r="BA20" s="248"/>
      <c r="BB20" s="249"/>
      <c r="BC20" s="45">
        <f>IF(COUNTIF(P20:AT20,"")=31,0,COUNTIFS(P9:AT9,1,P20:AT20,"")+COUNTIFS(P9:AT9,1,P20:AT20,"■"))</f>
        <v>0</v>
      </c>
      <c r="BD20" s="45">
        <f>IF(COUNTIF(P20:AT20,"")=31,0,COUNTIFS(P9:AT9,1,P20:AT20,"■"))</f>
        <v>0</v>
      </c>
      <c r="BE20" s="250" t="str">
        <f t="shared" si="7"/>
        <v>***</v>
      </c>
      <c r="BF20" s="233"/>
      <c r="BG20" s="42"/>
      <c r="BH20" s="45">
        <f>IF(COUNTIF(P20:AT20,"")=31,0,COUNTIFS(P9:AT9,2,P20:AT20,"")+COUNTIFS(P9:AT9,2,P20:AT20,"■"))</f>
        <v>0</v>
      </c>
      <c r="BI20" s="45">
        <f>IF(COUNTIF(P20:AT20,"")=31,0,COUNTIFS(P9:AT9,2,P20:AT20,"■"))</f>
        <v>0</v>
      </c>
      <c r="BJ20" s="232" t="str">
        <f t="shared" si="8"/>
        <v>***</v>
      </c>
      <c r="BK20" s="233"/>
      <c r="BL20" s="42"/>
      <c r="BM20" s="45">
        <f>IF(COUNTIF(P20:AT20,"")=31,0,COUNTIFS(P9:AT9,3,P20:AT20,"")+COUNTIFS(P9:AT9,3,P20:AT20,"■"))</f>
        <v>0</v>
      </c>
      <c r="BN20" s="45">
        <f>IF(COUNTIF(P20:AT20,"")=31,0,COUNTIFS(P9:AT9,3,P20:AT20,"■"))</f>
        <v>0</v>
      </c>
      <c r="BO20" s="232" t="str">
        <f t="shared" si="9"/>
        <v>***</v>
      </c>
      <c r="BP20" s="233"/>
      <c r="BQ20" s="42" t="s">
        <v>8</v>
      </c>
      <c r="BR20" s="45">
        <f>IF(COUNTIF(P20:AT20,"")=31,0,COUNTIFS(P9:AT9,4,P20:AT20,"")+COUNTIFS(P9:AT9,4,P20:AT20,"■"))</f>
        <v>0</v>
      </c>
      <c r="BS20" s="45">
        <f>IF(COUNTIF(P20:AT20,"")=31,0,COUNTIFS(P9:AT9,4,P20:AT20,"■"))</f>
        <v>0</v>
      </c>
      <c r="BT20" s="232" t="str">
        <f t="shared" si="10"/>
        <v>***</v>
      </c>
      <c r="BU20" s="233"/>
      <c r="BV20" s="42" t="s">
        <v>8</v>
      </c>
      <c r="BW20" s="45">
        <f>IF(COUNTIF(P20:AT20,"")=31,0,COUNTIFS(P9:AT9,5,P20:AT20,"")+COUNTIFS(P9:AT9,5,P20:AT20,"■"))</f>
        <v>0</v>
      </c>
      <c r="BX20" s="45">
        <f>IF(COUNTIF(P20:AT20,"")=31,0,COUNTIFS(P9:AT9,5,P20:AT20,"■"))</f>
        <v>0</v>
      </c>
      <c r="BY20" s="232" t="str">
        <f t="shared" si="11"/>
        <v>***</v>
      </c>
      <c r="BZ20" s="233"/>
      <c r="CA20" s="42" t="s">
        <v>8</v>
      </c>
      <c r="CB20" s="45">
        <f>IF(COUNTIF(P20:AT20,"")=31,0,COUNTIFS(P9:AT9,6,P20:AT20,"")+COUNTIFS(P9:AT9,6,P20:AT20,"■"))</f>
        <v>0</v>
      </c>
      <c r="CC20" s="45">
        <f>IF(COUNTIF(P20:AT20,"")=31,0,COUNTIFS(P9:AT9,6,P20:AT20,"■"))</f>
        <v>0</v>
      </c>
      <c r="CD20" s="232" t="str">
        <f t="shared" si="12"/>
        <v>***</v>
      </c>
      <c r="CE20" s="233"/>
      <c r="CF20" s="42"/>
      <c r="CG20" s="45">
        <f t="shared" ref="CG20:CG30" si="16">IF(COUNTIF(P20:AT20,"")=31,0,SUM(BC20,BH20,BM20,BR20,BW20,CB20))</f>
        <v>0</v>
      </c>
      <c r="CH20" s="45">
        <f>IF(COUNTIF(P20:AT20,"")=31,0,SUM(BD20,BI20,BN20,BS20,BX20,CC20))</f>
        <v>0</v>
      </c>
      <c r="CI20" s="232" t="str">
        <f t="shared" si="14"/>
        <v>***</v>
      </c>
      <c r="CJ20" s="233"/>
      <c r="CK20" s="42" t="s">
        <v>8</v>
      </c>
      <c r="CL20" s="234">
        <f t="shared" ref="CL20:CL30" si="17">IF(COUNTIF(P20:AT20,"")=31,0,CG20)</f>
        <v>0</v>
      </c>
      <c r="CM20" s="235"/>
      <c r="CN20" s="234">
        <f t="shared" ref="CN20:CN30" si="18">IF(COUNTIF(P20:AT20,"")=31,0,CH20)</f>
        <v>0</v>
      </c>
      <c r="CO20" s="235"/>
      <c r="CP20" s="232" t="str">
        <f t="shared" si="15"/>
        <v>***</v>
      </c>
      <c r="CQ20" s="233"/>
      <c r="CR20" s="43" t="s">
        <v>8</v>
      </c>
      <c r="CU20" s="71">
        <f t="shared" si="2"/>
        <v>12</v>
      </c>
      <c r="CV20" s="16"/>
      <c r="CW20" s="16"/>
      <c r="CX20" s="16"/>
      <c r="CY20" s="16"/>
    </row>
    <row r="21" spans="1:103" s="1" customFormat="1" ht="18.75">
      <c r="A21" s="72" t="s">
        <v>59</v>
      </c>
      <c r="D21" s="238">
        <f t="shared" ref="D21:D30" si="19">D20+1</f>
        <v>3</v>
      </c>
      <c r="E21" s="154"/>
      <c r="F21" s="241" t="s">
        <v>93</v>
      </c>
      <c r="G21" s="242"/>
      <c r="H21" s="242"/>
      <c r="I21" s="242"/>
      <c r="J21" s="242"/>
      <c r="K21" s="243"/>
      <c r="L21" s="244" t="s">
        <v>118</v>
      </c>
      <c r="M21" s="242"/>
      <c r="N21" s="242"/>
      <c r="O21" s="243"/>
      <c r="P21" s="42" t="s">
        <v>5</v>
      </c>
      <c r="Q21" s="42" t="s">
        <v>5</v>
      </c>
      <c r="R21" s="42" t="s">
        <v>5</v>
      </c>
      <c r="S21" s="42" t="s">
        <v>5</v>
      </c>
      <c r="T21" s="42" t="s">
        <v>5</v>
      </c>
      <c r="U21" s="42" t="s">
        <v>5</v>
      </c>
      <c r="V21" s="42" t="s">
        <v>5</v>
      </c>
      <c r="W21" s="42" t="s">
        <v>5</v>
      </c>
      <c r="X21" s="42" t="s">
        <v>5</v>
      </c>
      <c r="Y21" s="42" t="s">
        <v>5</v>
      </c>
      <c r="Z21" s="42" t="s">
        <v>5</v>
      </c>
      <c r="AA21" s="42" t="s">
        <v>5</v>
      </c>
      <c r="AB21" s="42" t="s">
        <v>5</v>
      </c>
      <c r="AC21" s="42" t="s">
        <v>5</v>
      </c>
      <c r="AD21" s="42" t="s">
        <v>5</v>
      </c>
      <c r="AE21" s="42" t="s">
        <v>5</v>
      </c>
      <c r="AF21" s="42" t="s">
        <v>5</v>
      </c>
      <c r="AG21" s="42" t="s">
        <v>5</v>
      </c>
      <c r="AH21" s="42" t="s">
        <v>5</v>
      </c>
      <c r="AI21" s="42" t="s">
        <v>5</v>
      </c>
      <c r="AJ21" s="42" t="s">
        <v>5</v>
      </c>
      <c r="AK21" s="42" t="s">
        <v>5</v>
      </c>
      <c r="AL21" s="42" t="s">
        <v>5</v>
      </c>
      <c r="AM21" s="42" t="s">
        <v>5</v>
      </c>
      <c r="AN21" s="42" t="s">
        <v>5</v>
      </c>
      <c r="AO21" s="42" t="s">
        <v>5</v>
      </c>
      <c r="AP21" s="42" t="s">
        <v>5</v>
      </c>
      <c r="AQ21" s="42" t="s">
        <v>5</v>
      </c>
      <c r="AR21" s="42" t="s">
        <v>5</v>
      </c>
      <c r="AS21" s="42" t="s">
        <v>5</v>
      </c>
      <c r="AT21" s="43" t="s">
        <v>5</v>
      </c>
      <c r="AU21" s="44"/>
      <c r="AV21" s="26"/>
      <c r="AW21" s="245">
        <f t="shared" ref="AW21:AW30" si="20">D21</f>
        <v>3</v>
      </c>
      <c r="AX21" s="246"/>
      <c r="AY21" s="247" t="str">
        <f t="shared" si="6"/>
        <v>小阪　□郎</v>
      </c>
      <c r="AZ21" s="248"/>
      <c r="BA21" s="248"/>
      <c r="BB21" s="249"/>
      <c r="BC21" s="45">
        <f>IF(COUNTIF(P21:AT21,"")=31,0,COUNTIFS(P9:AT9,1,P21:AT21,"")+COUNTIFS(P9:AT9,1,P21:AT21,"■"))</f>
        <v>0</v>
      </c>
      <c r="BD21" s="45">
        <f>IF(COUNTIF(P21:AT21,"")=31,0,COUNTIFS(P9:AT9,1,P21:AT21,"■"))</f>
        <v>0</v>
      </c>
      <c r="BE21" s="250" t="str">
        <f t="shared" si="7"/>
        <v>***</v>
      </c>
      <c r="BF21" s="233"/>
      <c r="BG21" s="42"/>
      <c r="BH21" s="45">
        <f>IF(COUNTIF(P21:AT21,"")=31,0,COUNTIFS(P9:AT9,2,P21:AT21,"")+COUNTIFS(P9:AT9,2,P21:AT21,"■"))</f>
        <v>0</v>
      </c>
      <c r="BI21" s="45">
        <f>IF(COUNTIF(P21:AT21,"")=31,0,COUNTIFS(P9:AT9,2,P21:AT21,"■"))</f>
        <v>0</v>
      </c>
      <c r="BJ21" s="232" t="str">
        <f t="shared" si="8"/>
        <v>***</v>
      </c>
      <c r="BK21" s="233"/>
      <c r="BL21" s="42"/>
      <c r="BM21" s="45">
        <f>IF(COUNTIF(P21:AT21,"")=31,0,COUNTIFS(P9:AT9,3,P21:AT21,"")+COUNTIFS(P9:AT9,3,P21:AT21,"■"))</f>
        <v>0</v>
      </c>
      <c r="BN21" s="45">
        <f>IF(COUNTIF(P21:AT21,"")=31,0,COUNTIFS(P9:AT9,3,P21:AT21,"■"))</f>
        <v>0</v>
      </c>
      <c r="BO21" s="232" t="str">
        <f t="shared" si="9"/>
        <v>***</v>
      </c>
      <c r="BP21" s="233"/>
      <c r="BQ21" s="42" t="s">
        <v>8</v>
      </c>
      <c r="BR21" s="45">
        <f>IF(COUNTIF(P21:AT21,"")=31,0,COUNTIFS(P9:AT9,4,P21:AT21,"")+COUNTIFS(P9:AT9,4,P21:AT21,"■"))</f>
        <v>0</v>
      </c>
      <c r="BS21" s="45">
        <f>IF(COUNTIF(P21:AT21,"")=31,0,COUNTIFS(P9:AT9,4,P21:AT21,"■"))</f>
        <v>0</v>
      </c>
      <c r="BT21" s="232" t="str">
        <f t="shared" si="10"/>
        <v>***</v>
      </c>
      <c r="BU21" s="233"/>
      <c r="BV21" s="42" t="s">
        <v>8</v>
      </c>
      <c r="BW21" s="45">
        <f>IF(COUNTIF(P21:AT21,"")=31,0,COUNTIFS(P9:AT9,5,P21:AT21,"")+COUNTIFS(P9:AT9,5,P21:AT21,"■"))</f>
        <v>0</v>
      </c>
      <c r="BX21" s="45">
        <f>IF(COUNTIF(P21:AT21,"")=31,0,COUNTIFS(P9:AT9,5,P21:AT21,"■"))</f>
        <v>0</v>
      </c>
      <c r="BY21" s="232" t="str">
        <f t="shared" si="11"/>
        <v>***</v>
      </c>
      <c r="BZ21" s="233"/>
      <c r="CA21" s="42" t="s">
        <v>8</v>
      </c>
      <c r="CB21" s="45">
        <f>IF(COUNTIF(P21:AT21,"")=31,0,COUNTIFS(P9:AT9,6,P21:AT21,"")+COUNTIFS(P9:AT9,6,P21:AT21,"■"))</f>
        <v>0</v>
      </c>
      <c r="CC21" s="45">
        <f>IF(COUNTIF(P21:AT21,"")=31,0,COUNTIFS(P9:AT9,6,P21:AT21,"■"))</f>
        <v>0</v>
      </c>
      <c r="CD21" s="232" t="str">
        <f t="shared" si="12"/>
        <v>***</v>
      </c>
      <c r="CE21" s="233"/>
      <c r="CF21" s="42"/>
      <c r="CG21" s="45">
        <f t="shared" si="16"/>
        <v>0</v>
      </c>
      <c r="CH21" s="45">
        <f t="shared" si="13"/>
        <v>0</v>
      </c>
      <c r="CI21" s="232" t="str">
        <f t="shared" si="14"/>
        <v>***</v>
      </c>
      <c r="CJ21" s="233"/>
      <c r="CK21" s="42" t="s">
        <v>8</v>
      </c>
      <c r="CL21" s="234">
        <f t="shared" si="17"/>
        <v>0</v>
      </c>
      <c r="CM21" s="235"/>
      <c r="CN21" s="234">
        <f t="shared" si="18"/>
        <v>0</v>
      </c>
      <c r="CO21" s="235"/>
      <c r="CP21" s="232" t="str">
        <f t="shared" si="15"/>
        <v>***</v>
      </c>
      <c r="CQ21" s="233"/>
      <c r="CR21" s="43" t="s">
        <v>8</v>
      </c>
      <c r="CU21" s="71">
        <f t="shared" si="2"/>
        <v>13</v>
      </c>
      <c r="CV21" s="16"/>
      <c r="CW21" s="16"/>
      <c r="CX21" s="16"/>
      <c r="CY21" s="16"/>
    </row>
    <row r="22" spans="1:103" s="1" customFormat="1" ht="18.75">
      <c r="A22" s="72" t="s">
        <v>59</v>
      </c>
      <c r="D22" s="238">
        <f t="shared" si="19"/>
        <v>4</v>
      </c>
      <c r="E22" s="154"/>
      <c r="F22" s="241"/>
      <c r="G22" s="242"/>
      <c r="H22" s="242"/>
      <c r="I22" s="242"/>
      <c r="J22" s="242"/>
      <c r="K22" s="243"/>
      <c r="L22" s="244"/>
      <c r="M22" s="256"/>
      <c r="N22" s="256"/>
      <c r="O22" s="25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3"/>
      <c r="AU22" s="44"/>
      <c r="AV22" s="26"/>
      <c r="AW22" s="245">
        <f t="shared" si="20"/>
        <v>4</v>
      </c>
      <c r="AX22" s="246"/>
      <c r="AY22" s="247" t="str">
        <f t="shared" si="6"/>
        <v/>
      </c>
      <c r="AZ22" s="248"/>
      <c r="BA22" s="248"/>
      <c r="BB22" s="249"/>
      <c r="BC22" s="45">
        <f>IF(COUNTIF(P22:AT22,"")=31,0,COUNTIFS(P9:AT9,1,P22:AT22,"")+COUNTIFS(P9:AT9,1,P22:AT22,"■"))</f>
        <v>0</v>
      </c>
      <c r="BD22" s="45">
        <f>IF(COUNTIF(P22:AT22,"")=31,0,COUNTIFS(P9:AT9,1,P22:AT22,"■"))</f>
        <v>0</v>
      </c>
      <c r="BE22" s="250" t="str">
        <f t="shared" si="7"/>
        <v>***</v>
      </c>
      <c r="BF22" s="233"/>
      <c r="BG22" s="42"/>
      <c r="BH22" s="45">
        <f>IF(COUNTIF(P22:AT22,"")=31,0,COUNTIFS(P9:AT9,2,P22:AT22,"")+COUNTIFS(P9:AT9,2,P22:AT22,"■"))</f>
        <v>0</v>
      </c>
      <c r="BI22" s="45">
        <f>IF(COUNTIF(P22:AT22,"")=31,0,COUNTIFS(P9:AT9,2,P22:AT22,"■"))</f>
        <v>0</v>
      </c>
      <c r="BJ22" s="232" t="str">
        <f t="shared" si="8"/>
        <v>***</v>
      </c>
      <c r="BK22" s="233"/>
      <c r="BL22" s="42"/>
      <c r="BM22" s="45">
        <f>IF(COUNTIF(P22:AT22,"")=31,0,COUNTIFS(P9:AT9,3,P22:AT22,"")+COUNTIFS(P9:AT9,3,P22:AT22,"■"))</f>
        <v>0</v>
      </c>
      <c r="BN22" s="45">
        <f>IF(COUNTIF(P22:AT22,"")=31,0,COUNTIFS(P9:AT9,3,P22:AT22,"■"))</f>
        <v>0</v>
      </c>
      <c r="BO22" s="232" t="str">
        <f t="shared" si="9"/>
        <v>***</v>
      </c>
      <c r="BP22" s="233"/>
      <c r="BQ22" s="42"/>
      <c r="BR22" s="45">
        <f>IF(COUNTIF(P22:AT22,"")=31,0,COUNTIFS(P9:AT9,4,P22:AT22,"")+COUNTIFS(P9:AT9,4,P22:AT22,"■"))</f>
        <v>0</v>
      </c>
      <c r="BS22" s="45">
        <f>IF(COUNTIF(P22:AT22,"")=31,0,COUNTIFS(P9:AT9,4,P22:AT22,"■"))</f>
        <v>0</v>
      </c>
      <c r="BT22" s="232" t="str">
        <f t="shared" si="10"/>
        <v>***</v>
      </c>
      <c r="BU22" s="233"/>
      <c r="BV22" s="42"/>
      <c r="BW22" s="45">
        <f>IF(COUNTIF(P22:AT22,"")=31,0,COUNTIFS(P9:AT9,5,P22:AT22,"")+COUNTIFS(P9:AT9,5,P22:AT22,"■"))</f>
        <v>0</v>
      </c>
      <c r="BX22" s="45">
        <f>IF(COUNTIF(P22:AT22,"")=31,0,COUNTIFS(P9:AT9,5,P22:AT22,"■"))</f>
        <v>0</v>
      </c>
      <c r="BY22" s="232" t="str">
        <f t="shared" si="11"/>
        <v>***</v>
      </c>
      <c r="BZ22" s="233"/>
      <c r="CA22" s="42"/>
      <c r="CB22" s="45">
        <f>IF(COUNTIF(P22:AT22,"")=31,0,COUNTIFS(P9:AT9,6,P22:AT22,"")+COUNTIFS(P9:AT9,6,P22:AT22,"■"))</f>
        <v>0</v>
      </c>
      <c r="CC22" s="45">
        <f>IF(COUNTIF(P22:AT22,"")=31,0,COUNTIFS(P9:AT9,6,P22:AT22,"■"))</f>
        <v>0</v>
      </c>
      <c r="CD22" s="232" t="str">
        <f t="shared" si="12"/>
        <v>***</v>
      </c>
      <c r="CE22" s="233"/>
      <c r="CF22" s="42"/>
      <c r="CG22" s="45">
        <f t="shared" si="16"/>
        <v>0</v>
      </c>
      <c r="CH22" s="45">
        <f t="shared" si="13"/>
        <v>0</v>
      </c>
      <c r="CI22" s="232" t="str">
        <f t="shared" si="14"/>
        <v>***</v>
      </c>
      <c r="CJ22" s="233"/>
      <c r="CK22" s="42"/>
      <c r="CL22" s="234">
        <f t="shared" si="17"/>
        <v>0</v>
      </c>
      <c r="CM22" s="235"/>
      <c r="CN22" s="234">
        <f t="shared" si="18"/>
        <v>0</v>
      </c>
      <c r="CO22" s="235"/>
      <c r="CP22" s="232" t="str">
        <f t="shared" si="15"/>
        <v>***</v>
      </c>
      <c r="CQ22" s="233"/>
      <c r="CR22" s="43"/>
      <c r="CU22" s="71">
        <f t="shared" si="2"/>
        <v>14</v>
      </c>
      <c r="CV22" s="16"/>
      <c r="CW22" s="16"/>
      <c r="CX22" s="16"/>
      <c r="CY22" s="16"/>
    </row>
    <row r="23" spans="1:103" s="1" customFormat="1" ht="18.75">
      <c r="A23" s="72" t="s">
        <v>59</v>
      </c>
      <c r="D23" s="238">
        <f t="shared" si="19"/>
        <v>5</v>
      </c>
      <c r="E23" s="154"/>
      <c r="F23" s="241"/>
      <c r="G23" s="242"/>
      <c r="H23" s="242"/>
      <c r="I23" s="242"/>
      <c r="J23" s="242"/>
      <c r="K23" s="243"/>
      <c r="L23" s="244"/>
      <c r="M23" s="256"/>
      <c r="N23" s="256"/>
      <c r="O23" s="25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3"/>
      <c r="AU23" s="44"/>
      <c r="AV23" s="26"/>
      <c r="AW23" s="245">
        <f t="shared" si="20"/>
        <v>5</v>
      </c>
      <c r="AX23" s="246"/>
      <c r="AY23" s="247" t="str">
        <f t="shared" si="6"/>
        <v/>
      </c>
      <c r="AZ23" s="248"/>
      <c r="BA23" s="248"/>
      <c r="BB23" s="249"/>
      <c r="BC23" s="45">
        <f>IF(COUNTIF(P23:AT23,"")=31,0,COUNTIFS(P9:AT9,1,P23:AT23,"")+COUNTIFS(P9:AT9,1,P23:AT23,"■"))</f>
        <v>0</v>
      </c>
      <c r="BD23" s="45">
        <f>IF(COUNTIF(P23:AT23,"")=31,0,COUNTIFS(P9:AT9,1,P23:AT23,"■"))</f>
        <v>0</v>
      </c>
      <c r="BE23" s="250" t="str">
        <f t="shared" si="7"/>
        <v>***</v>
      </c>
      <c r="BF23" s="233"/>
      <c r="BG23" s="42"/>
      <c r="BH23" s="45">
        <f>IF(COUNTIF(P23:AT23,"")=31,0,COUNTIFS(P9:AT9,2,P23:AT23,"")+COUNTIFS(P9:AT9,2,P23:AT23,"■"))</f>
        <v>0</v>
      </c>
      <c r="BI23" s="45">
        <f>IF(COUNTIF(P23:AT23,"")=31,0,COUNTIFS(P9:AT9,2,P23:AT23,"■"))</f>
        <v>0</v>
      </c>
      <c r="BJ23" s="232" t="str">
        <f t="shared" si="8"/>
        <v>***</v>
      </c>
      <c r="BK23" s="233"/>
      <c r="BL23" s="42"/>
      <c r="BM23" s="45">
        <f>IF(COUNTIF(P23:AT23,"")=31,0,COUNTIFS(P9:AT9,3,P23:AT23,"")+COUNTIFS(P9:AT9,3,P23:AT23,"■"))</f>
        <v>0</v>
      </c>
      <c r="BN23" s="45">
        <f>IF(COUNTIF(P23:AT23,"")=31,0,COUNTIFS(P9:AT9,3,P23:AT23,"■"))</f>
        <v>0</v>
      </c>
      <c r="BO23" s="232" t="str">
        <f t="shared" si="9"/>
        <v>***</v>
      </c>
      <c r="BP23" s="233"/>
      <c r="BQ23" s="42"/>
      <c r="BR23" s="45">
        <f>IF(COUNTIF(P23:AT23,"")=31,0,COUNTIFS(P9:AT9,4,P23:AT23,"")+COUNTIFS(P9:AT9,4,P23:AT23,"■"))</f>
        <v>0</v>
      </c>
      <c r="BS23" s="45">
        <f>IF(COUNTIF(P23:AT23,"")=31,0,COUNTIFS(P9:AT9,4,P23:AT23,"■"))</f>
        <v>0</v>
      </c>
      <c r="BT23" s="232" t="str">
        <f t="shared" si="10"/>
        <v>***</v>
      </c>
      <c r="BU23" s="233"/>
      <c r="BV23" s="42"/>
      <c r="BW23" s="45">
        <f>IF(COUNTIF(P23:AT23,"")=31,0,COUNTIFS(P9:AT9,5,P23:AT23,"")+COUNTIFS(P9:AT9,5,P23:AT23,"■"))</f>
        <v>0</v>
      </c>
      <c r="BX23" s="45">
        <f>IF(COUNTIF(P23:AT23,"")=31,0,COUNTIFS(P9:AT9,5,P23:AT23,"■"))</f>
        <v>0</v>
      </c>
      <c r="BY23" s="232" t="str">
        <f t="shared" si="11"/>
        <v>***</v>
      </c>
      <c r="BZ23" s="233"/>
      <c r="CA23" s="42"/>
      <c r="CB23" s="45">
        <f>IF(COUNTIF(P23:AT23,"")=31,0,COUNTIFS(P9:AT9,6,P23:AT23,"")+COUNTIFS(P9:AT9,6,P23:AT23,"■"))</f>
        <v>0</v>
      </c>
      <c r="CC23" s="45">
        <f>IF(COUNTIF(P23:AT23,"")=31,0,COUNTIFS(P9:AT9,6,P23:AT23,"■"))</f>
        <v>0</v>
      </c>
      <c r="CD23" s="232" t="str">
        <f t="shared" si="12"/>
        <v>***</v>
      </c>
      <c r="CE23" s="233"/>
      <c r="CF23" s="42"/>
      <c r="CG23" s="45">
        <f t="shared" si="16"/>
        <v>0</v>
      </c>
      <c r="CH23" s="45">
        <f t="shared" si="13"/>
        <v>0</v>
      </c>
      <c r="CI23" s="232" t="str">
        <f t="shared" si="14"/>
        <v>***</v>
      </c>
      <c r="CJ23" s="233"/>
      <c r="CK23" s="42"/>
      <c r="CL23" s="234">
        <f t="shared" si="17"/>
        <v>0</v>
      </c>
      <c r="CM23" s="235"/>
      <c r="CN23" s="234">
        <f t="shared" si="18"/>
        <v>0</v>
      </c>
      <c r="CO23" s="235"/>
      <c r="CP23" s="232" t="str">
        <f t="shared" si="15"/>
        <v>***</v>
      </c>
      <c r="CQ23" s="233"/>
      <c r="CR23" s="43"/>
      <c r="CU23" s="71">
        <f t="shared" si="2"/>
        <v>15</v>
      </c>
      <c r="CV23" s="16"/>
      <c r="CW23" s="16"/>
      <c r="CX23" s="16"/>
      <c r="CY23" s="16"/>
    </row>
    <row r="24" spans="1:103" s="1" customFormat="1" ht="18.75">
      <c r="A24" s="72" t="s">
        <v>59</v>
      </c>
      <c r="D24" s="238">
        <f t="shared" si="19"/>
        <v>6</v>
      </c>
      <c r="E24" s="154"/>
      <c r="F24" s="241"/>
      <c r="G24" s="242"/>
      <c r="H24" s="242"/>
      <c r="I24" s="242"/>
      <c r="J24" s="242"/>
      <c r="K24" s="243"/>
      <c r="L24" s="244"/>
      <c r="M24" s="256"/>
      <c r="N24" s="256"/>
      <c r="O24" s="257"/>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3"/>
      <c r="AU24" s="44"/>
      <c r="AV24" s="27"/>
      <c r="AW24" s="245">
        <f t="shared" si="20"/>
        <v>6</v>
      </c>
      <c r="AX24" s="246"/>
      <c r="AY24" s="247" t="str">
        <f t="shared" si="6"/>
        <v/>
      </c>
      <c r="AZ24" s="248"/>
      <c r="BA24" s="248"/>
      <c r="BB24" s="249"/>
      <c r="BC24" s="45">
        <f>IF(COUNTIF(P24:AT24,"")=31,0,COUNTIFS(P9:AT9,1,P24:AT24,"")+COUNTIFS(P9:AT9,1,P24:AT24,"■"))</f>
        <v>0</v>
      </c>
      <c r="BD24" s="45">
        <f>IF(COUNTIF(P24:AT24,"")=31,0,COUNTIFS(P9:AT9,1,P24:AT24,"■"))</f>
        <v>0</v>
      </c>
      <c r="BE24" s="250" t="str">
        <f t="shared" si="7"/>
        <v>***</v>
      </c>
      <c r="BF24" s="233"/>
      <c r="BG24" s="42"/>
      <c r="BH24" s="45">
        <f>IF(COUNTIF(P24:AT24,"")=31,0,COUNTIFS(P9:AT9,2,P24:AT24,"")+COUNTIFS(P9:AT9,2,P24:AT24,"■"))</f>
        <v>0</v>
      </c>
      <c r="BI24" s="45">
        <f>IF(COUNTIF(P24:AT24,"")=31,0,COUNTIFS(P9:AT9,2,P24:AT24,"■"))</f>
        <v>0</v>
      </c>
      <c r="BJ24" s="232" t="str">
        <f t="shared" si="8"/>
        <v>***</v>
      </c>
      <c r="BK24" s="233"/>
      <c r="BL24" s="42"/>
      <c r="BM24" s="45">
        <f>IF(COUNTIF(P24:AT24,"")=31,0,COUNTIFS(P9:AT9,3,P24:AT24,"")+COUNTIFS(P9:AT9,3,P24:AT24,"■"))</f>
        <v>0</v>
      </c>
      <c r="BN24" s="45">
        <f>IF(COUNTIF(P24:AT24,"")=31,0,COUNTIFS(P9:AT9,3,P24:AT24,"■"))</f>
        <v>0</v>
      </c>
      <c r="BO24" s="232" t="str">
        <f t="shared" si="9"/>
        <v>***</v>
      </c>
      <c r="BP24" s="233"/>
      <c r="BQ24" s="42"/>
      <c r="BR24" s="45">
        <f>IF(COUNTIF(P24:AT24,"")=31,0,COUNTIFS(P9:AT9,4,P24:AT24,"")+COUNTIFS(P9:AT9,4,P24:AT24,"■"))</f>
        <v>0</v>
      </c>
      <c r="BS24" s="45">
        <f>IF(COUNTIF(P24:AT24,"")=31,0,COUNTIFS(P9:AT9,4,P24:AT24,"■"))</f>
        <v>0</v>
      </c>
      <c r="BT24" s="232" t="str">
        <f t="shared" si="10"/>
        <v>***</v>
      </c>
      <c r="BU24" s="233"/>
      <c r="BV24" s="42"/>
      <c r="BW24" s="45">
        <f>IF(COUNTIF(P24:AT24,"")=31,0,COUNTIFS(P9:AT9,5,P24:AT24,"")+COUNTIFS(P9:AT9,5,P24:AT24,"■"))</f>
        <v>0</v>
      </c>
      <c r="BX24" s="45">
        <f>IF(COUNTIF(P24:AT24,"")=31,0,COUNTIFS(P9:AT9,5,P24:AT24,"■"))</f>
        <v>0</v>
      </c>
      <c r="BY24" s="232" t="str">
        <f t="shared" si="11"/>
        <v>***</v>
      </c>
      <c r="BZ24" s="233"/>
      <c r="CA24" s="42"/>
      <c r="CB24" s="45">
        <f>IF(COUNTIF(P24:AT24,"")=31,0,COUNTIFS(P9:AT9,6,P24:AT24,"")+COUNTIFS(P9:AT9,6,P24:AT24,"■"))</f>
        <v>0</v>
      </c>
      <c r="CC24" s="45">
        <f>IF(COUNTIF(P24:AT24,"")=31,0,COUNTIFS(P9:AT9,6,P24:AT24,"■"))</f>
        <v>0</v>
      </c>
      <c r="CD24" s="232" t="str">
        <f t="shared" si="12"/>
        <v>***</v>
      </c>
      <c r="CE24" s="233"/>
      <c r="CF24" s="42"/>
      <c r="CG24" s="45">
        <f t="shared" si="16"/>
        <v>0</v>
      </c>
      <c r="CH24" s="45">
        <f t="shared" si="13"/>
        <v>0</v>
      </c>
      <c r="CI24" s="232" t="str">
        <f t="shared" si="14"/>
        <v>***</v>
      </c>
      <c r="CJ24" s="233"/>
      <c r="CK24" s="42"/>
      <c r="CL24" s="234">
        <f t="shared" si="17"/>
        <v>0</v>
      </c>
      <c r="CM24" s="235"/>
      <c r="CN24" s="234">
        <f t="shared" si="18"/>
        <v>0</v>
      </c>
      <c r="CO24" s="235"/>
      <c r="CP24" s="232" t="str">
        <f t="shared" si="15"/>
        <v>***</v>
      </c>
      <c r="CQ24" s="233"/>
      <c r="CR24" s="43"/>
      <c r="CU24" s="71">
        <f t="shared" si="2"/>
        <v>16</v>
      </c>
      <c r="CV24" s="16"/>
      <c r="CW24" s="16"/>
      <c r="CX24" s="16"/>
      <c r="CY24" s="16"/>
    </row>
    <row r="25" spans="1:103" s="1" customFormat="1" ht="18.75">
      <c r="A25" s="72" t="s">
        <v>59</v>
      </c>
      <c r="D25" s="238">
        <f>D24+1</f>
        <v>7</v>
      </c>
      <c r="E25" s="154"/>
      <c r="F25" s="241"/>
      <c r="G25" s="242"/>
      <c r="H25" s="242"/>
      <c r="I25" s="242"/>
      <c r="J25" s="242"/>
      <c r="K25" s="243"/>
      <c r="L25" s="244"/>
      <c r="M25" s="256"/>
      <c r="N25" s="256"/>
      <c r="O25" s="257"/>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3"/>
      <c r="AU25" s="44"/>
      <c r="AV25" s="27"/>
      <c r="AW25" s="245">
        <f t="shared" si="20"/>
        <v>7</v>
      </c>
      <c r="AX25" s="246"/>
      <c r="AY25" s="247" t="str">
        <f t="shared" si="6"/>
        <v/>
      </c>
      <c r="AZ25" s="248"/>
      <c r="BA25" s="248"/>
      <c r="BB25" s="249"/>
      <c r="BC25" s="45">
        <f>IF(COUNTIF(P25:AT25,"")=31,0,COUNTIFS(P9:AT9,1,P25:AT25,"")+COUNTIFS(P9:AT9,1,P25:AT25,"■"))</f>
        <v>0</v>
      </c>
      <c r="BD25" s="45">
        <f>IF(COUNTIF(P25:AT25,"")=31,0,COUNTIFS(P9:AT9,1,P25:AT25,"■"))</f>
        <v>0</v>
      </c>
      <c r="BE25" s="250" t="str">
        <f t="shared" si="7"/>
        <v>***</v>
      </c>
      <c r="BF25" s="233"/>
      <c r="BG25" s="42"/>
      <c r="BH25" s="45">
        <f>IF(COUNTIF(P25:AT25,"")=31,0,COUNTIFS(P9:AT9,2,P25:AT25,"")+COUNTIFS(P9:AT9,2,P25:AT25,"■"))</f>
        <v>0</v>
      </c>
      <c r="BI25" s="45">
        <f>IF(COUNTIF(P25:AT25,"")=31,0,COUNTIFS(P9:AT9,2,P25:AT25,"■"))</f>
        <v>0</v>
      </c>
      <c r="BJ25" s="232" t="str">
        <f t="shared" si="8"/>
        <v>***</v>
      </c>
      <c r="BK25" s="233"/>
      <c r="BL25" s="42"/>
      <c r="BM25" s="45">
        <f>IF(COUNTIF(P25:AT25,"")=31,0,COUNTIFS(P9:AT9,3,P25:AT25,"")+COUNTIFS(P9:AT9,3,P25:AT25,"■"))</f>
        <v>0</v>
      </c>
      <c r="BN25" s="45">
        <f>IF(COUNTIF(P25:AT25,"")=31,0,COUNTIFS(P9:AT9,3,P25:AT25,"■"))</f>
        <v>0</v>
      </c>
      <c r="BO25" s="232" t="str">
        <f t="shared" si="9"/>
        <v>***</v>
      </c>
      <c r="BP25" s="233"/>
      <c r="BQ25" s="42"/>
      <c r="BR25" s="45">
        <f>IF(COUNTIF(P25:AT25,"")=31,0,COUNTIFS(P9:AT9,4,P25:AT25,"")+COUNTIFS(P9:AT9,4,P25:AT25,"■"))</f>
        <v>0</v>
      </c>
      <c r="BS25" s="45">
        <f>IF(COUNTIF(P25:AT25,"")=31,0,COUNTIFS(P9:AT9,4,P25:AT25,"■"))</f>
        <v>0</v>
      </c>
      <c r="BT25" s="232" t="str">
        <f t="shared" si="10"/>
        <v>***</v>
      </c>
      <c r="BU25" s="233"/>
      <c r="BV25" s="42"/>
      <c r="BW25" s="45">
        <f>IF(COUNTIF(P25:AT25,"")=31,0,COUNTIFS(P9:AT9,5,P25:AT25,"")+COUNTIFS(P9:AT9,5,P25:AT25,"■"))</f>
        <v>0</v>
      </c>
      <c r="BX25" s="45">
        <f>IF(COUNTIF(P25:AT25,"")=31,0,COUNTIFS(P9:AT9,5,P25:AT25,"■"))</f>
        <v>0</v>
      </c>
      <c r="BY25" s="232" t="str">
        <f t="shared" si="11"/>
        <v>***</v>
      </c>
      <c r="BZ25" s="233"/>
      <c r="CA25" s="42"/>
      <c r="CB25" s="45">
        <f>IF(COUNTIF(P25:AT25,"")=31,0,COUNTIFS(P9:AT9,6,P25:AT25,"")+COUNTIFS(P9:AT9,6,P25:AT25,"■"))</f>
        <v>0</v>
      </c>
      <c r="CC25" s="45">
        <f>IF(COUNTIF(P25:AT25,"")=31,0,COUNTIFS(P9:AT9,6,P25:AT25,"■"))</f>
        <v>0</v>
      </c>
      <c r="CD25" s="232" t="str">
        <f t="shared" si="12"/>
        <v>***</v>
      </c>
      <c r="CE25" s="233"/>
      <c r="CF25" s="42"/>
      <c r="CG25" s="45">
        <f t="shared" si="16"/>
        <v>0</v>
      </c>
      <c r="CH25" s="45">
        <f t="shared" si="13"/>
        <v>0</v>
      </c>
      <c r="CI25" s="232" t="str">
        <f t="shared" si="14"/>
        <v>***</v>
      </c>
      <c r="CJ25" s="233"/>
      <c r="CK25" s="42"/>
      <c r="CL25" s="234">
        <f t="shared" si="17"/>
        <v>0</v>
      </c>
      <c r="CM25" s="235"/>
      <c r="CN25" s="234">
        <f t="shared" si="18"/>
        <v>0</v>
      </c>
      <c r="CO25" s="235"/>
      <c r="CP25" s="232" t="str">
        <f t="shared" si="15"/>
        <v>***</v>
      </c>
      <c r="CQ25" s="233"/>
      <c r="CR25" s="43"/>
      <c r="CU25" s="71">
        <f t="shared" si="2"/>
        <v>17</v>
      </c>
      <c r="CV25" s="16"/>
      <c r="CW25" s="16"/>
      <c r="CX25" s="16"/>
      <c r="CY25" s="16"/>
    </row>
    <row r="26" spans="1:103" s="1" customFormat="1" ht="18.75">
      <c r="A26" s="72" t="s">
        <v>59</v>
      </c>
      <c r="D26" s="238">
        <f>D25+1</f>
        <v>8</v>
      </c>
      <c r="E26" s="154"/>
      <c r="F26" s="241"/>
      <c r="G26" s="242"/>
      <c r="H26" s="242"/>
      <c r="I26" s="242"/>
      <c r="J26" s="242"/>
      <c r="K26" s="243"/>
      <c r="L26" s="244"/>
      <c r="M26" s="256"/>
      <c r="N26" s="256"/>
      <c r="O26" s="257"/>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3"/>
      <c r="AU26" s="44"/>
      <c r="AV26" s="26"/>
      <c r="AW26" s="245">
        <f t="shared" si="20"/>
        <v>8</v>
      </c>
      <c r="AX26" s="246"/>
      <c r="AY26" s="247" t="str">
        <f t="shared" si="6"/>
        <v/>
      </c>
      <c r="AZ26" s="248"/>
      <c r="BA26" s="248"/>
      <c r="BB26" s="249"/>
      <c r="BC26" s="45">
        <f>IF(COUNTIF(P26:AT26,"")=31,0,COUNTIFS(P9:AT9,1,P26:AT26,"")+COUNTIFS(P9:AT9,1,P26:AT26,"■"))</f>
        <v>0</v>
      </c>
      <c r="BD26" s="45">
        <f>IF(COUNTIF(P26:AT26,"")=31,0,COUNTIFS(P9:AT9,1,P26:AT26,"■"))</f>
        <v>0</v>
      </c>
      <c r="BE26" s="250" t="str">
        <f t="shared" si="7"/>
        <v>***</v>
      </c>
      <c r="BF26" s="233"/>
      <c r="BG26" s="42"/>
      <c r="BH26" s="45">
        <f>IF(COUNTIF(P26:AT26,"")=31,0,COUNTIFS(P9:AT9,2,P26:AT26,"")+COUNTIFS(P9:AT9,2,P26:AT26,"■"))</f>
        <v>0</v>
      </c>
      <c r="BI26" s="45">
        <f>IF(COUNTIF(P26:AT26,"")=31,0,COUNTIFS(P9:AT9,2,P26:AT26,"■"))</f>
        <v>0</v>
      </c>
      <c r="BJ26" s="232" t="str">
        <f t="shared" si="8"/>
        <v>***</v>
      </c>
      <c r="BK26" s="233"/>
      <c r="BL26" s="42"/>
      <c r="BM26" s="45">
        <f>IF(COUNTIF(P26:AT26,"")=31,0,COUNTIFS(P9:AT9,3,P26:AT26,"")+COUNTIFS(P9:AT9,3,P26:AT26,"■"))</f>
        <v>0</v>
      </c>
      <c r="BN26" s="45">
        <f>IF(COUNTIF(P26:AT26,"")=31,0,COUNTIFS(P9:AT9,3,P26:AT26,"■"))</f>
        <v>0</v>
      </c>
      <c r="BO26" s="232" t="str">
        <f t="shared" si="9"/>
        <v>***</v>
      </c>
      <c r="BP26" s="233"/>
      <c r="BQ26" s="42"/>
      <c r="BR26" s="45">
        <f>IF(COUNTIF(P26:AT26,"")=31,0,COUNTIFS(P9:AT9,4,P26:AT26,"")+COUNTIFS(P9:AT9,4,P26:AT26,"■"))</f>
        <v>0</v>
      </c>
      <c r="BS26" s="45">
        <f>IF(COUNTIF(P26:AT26,"")=31,0,COUNTIFS(P9:AT9,4,P26:AT26,"■"))</f>
        <v>0</v>
      </c>
      <c r="BT26" s="232" t="str">
        <f t="shared" si="10"/>
        <v>***</v>
      </c>
      <c r="BU26" s="233"/>
      <c r="BV26" s="42"/>
      <c r="BW26" s="45">
        <f>IF(COUNTIF(P26:AT26,"")=31,0,COUNTIFS(P9:AT9,5,P26:AT26,"")+COUNTIFS(P9:AT9,5,P26:AT26,"■"))</f>
        <v>0</v>
      </c>
      <c r="BX26" s="45">
        <f>IF(COUNTIF(P26:AT26,"")=31,0,COUNTIFS(P9:AT9,5,P26:AT26,"■"))</f>
        <v>0</v>
      </c>
      <c r="BY26" s="232" t="str">
        <f t="shared" si="11"/>
        <v>***</v>
      </c>
      <c r="BZ26" s="233"/>
      <c r="CA26" s="42"/>
      <c r="CB26" s="45">
        <f>IF(COUNTIF(P26:AT26,"")=31,0,COUNTIFS(P9:AT9,6,P26:AT26,"")+COUNTIFS(P9:AT9,6,P26:AT26,"■"))</f>
        <v>0</v>
      </c>
      <c r="CC26" s="45">
        <f>IF(COUNTIF(P26:AT26,"")=31,0,COUNTIFS(P9:AT9,6,P26:AT26,"■"))</f>
        <v>0</v>
      </c>
      <c r="CD26" s="232" t="str">
        <f t="shared" si="12"/>
        <v>***</v>
      </c>
      <c r="CE26" s="233"/>
      <c r="CF26" s="42"/>
      <c r="CG26" s="45">
        <f t="shared" si="16"/>
        <v>0</v>
      </c>
      <c r="CH26" s="45">
        <f t="shared" si="13"/>
        <v>0</v>
      </c>
      <c r="CI26" s="232" t="str">
        <f t="shared" si="14"/>
        <v>***</v>
      </c>
      <c r="CJ26" s="233"/>
      <c r="CK26" s="42"/>
      <c r="CL26" s="234">
        <f t="shared" si="17"/>
        <v>0</v>
      </c>
      <c r="CM26" s="235"/>
      <c r="CN26" s="234">
        <f t="shared" si="18"/>
        <v>0</v>
      </c>
      <c r="CO26" s="235"/>
      <c r="CP26" s="232" t="str">
        <f t="shared" si="15"/>
        <v>***</v>
      </c>
      <c r="CQ26" s="233"/>
      <c r="CR26" s="43"/>
      <c r="CU26" s="71">
        <f t="shared" si="2"/>
        <v>18</v>
      </c>
      <c r="CV26" s="16"/>
      <c r="CW26" s="16"/>
      <c r="CX26" s="16"/>
      <c r="CY26" s="16"/>
    </row>
    <row r="27" spans="1:103" s="1" customFormat="1" ht="18.75">
      <c r="A27" s="72" t="s">
        <v>59</v>
      </c>
      <c r="D27" s="238">
        <f t="shared" si="19"/>
        <v>9</v>
      </c>
      <c r="E27" s="154"/>
      <c r="F27" s="241"/>
      <c r="G27" s="242"/>
      <c r="H27" s="242"/>
      <c r="I27" s="242"/>
      <c r="J27" s="242"/>
      <c r="K27" s="243"/>
      <c r="L27" s="244"/>
      <c r="M27" s="256"/>
      <c r="N27" s="256"/>
      <c r="O27" s="257"/>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3"/>
      <c r="AU27" s="44"/>
      <c r="AV27" s="26"/>
      <c r="AW27" s="245">
        <f t="shared" si="20"/>
        <v>9</v>
      </c>
      <c r="AX27" s="246"/>
      <c r="AY27" s="247" t="str">
        <f t="shared" si="6"/>
        <v/>
      </c>
      <c r="AZ27" s="248"/>
      <c r="BA27" s="248"/>
      <c r="BB27" s="249"/>
      <c r="BC27" s="45">
        <f>IF(COUNTIF(P27:AT27,"")=31,0,COUNTIFS(P9:AT9,1,P27:AT27,"")+COUNTIFS(P9:AT9,1,P27:AT27,"■"))</f>
        <v>0</v>
      </c>
      <c r="BD27" s="45">
        <f>IF(COUNTIF(P27:AT27,"")=31,0,COUNTIFS(P9:AT9,1,P27:AT27,"■"))</f>
        <v>0</v>
      </c>
      <c r="BE27" s="250" t="str">
        <f t="shared" si="7"/>
        <v>***</v>
      </c>
      <c r="BF27" s="233"/>
      <c r="BG27" s="42"/>
      <c r="BH27" s="45">
        <f>IF(COUNTIF(P27:AT27,"")=31,0,COUNTIFS(P9:AT9,2,P27:AT27,"")+COUNTIFS(P9:AT9,2,P27:AT27,"■"))</f>
        <v>0</v>
      </c>
      <c r="BI27" s="45">
        <f>IF(COUNTIF(P27:AT27,"")=31,0,COUNTIFS(P9:AT9,2,P27:AT27,"■"))</f>
        <v>0</v>
      </c>
      <c r="BJ27" s="232" t="str">
        <f t="shared" si="8"/>
        <v>***</v>
      </c>
      <c r="BK27" s="233"/>
      <c r="BL27" s="42"/>
      <c r="BM27" s="45">
        <f>IF(COUNTIF(P27:AT27,"")=31,0,COUNTIFS(P9:AT9,3,P27:AT27,"")+COUNTIFS(P9:AT9,3,P27:AT27,"■"))</f>
        <v>0</v>
      </c>
      <c r="BN27" s="45">
        <f>IF(COUNTIF(P27:AT27,"")=31,0,COUNTIFS(P9:AT9,3,P27:AT27,"■"))</f>
        <v>0</v>
      </c>
      <c r="BO27" s="232" t="str">
        <f t="shared" si="9"/>
        <v>***</v>
      </c>
      <c r="BP27" s="233"/>
      <c r="BQ27" s="42"/>
      <c r="BR27" s="45">
        <f>IF(COUNTIF(P27:AT27,"")=31,0,COUNTIFS(P9:AT9,4,P27:AT27,"")+COUNTIFS(P9:AT9,4,P27:AT27,"■"))</f>
        <v>0</v>
      </c>
      <c r="BS27" s="45">
        <f>IF(COUNTIF(P27:AT27,"")=31,0,COUNTIFS(P9:AT9,4,P27:AT27,"■"))</f>
        <v>0</v>
      </c>
      <c r="BT27" s="232" t="str">
        <f t="shared" si="10"/>
        <v>***</v>
      </c>
      <c r="BU27" s="233"/>
      <c r="BV27" s="42"/>
      <c r="BW27" s="45">
        <f>IF(COUNTIF(P27:AT27,"")=31,0,COUNTIFS(P9:AT9,5,P27:AT27,"")+COUNTIFS(P9:AT9,5,P27:AT27,"■"))</f>
        <v>0</v>
      </c>
      <c r="BX27" s="45">
        <f>IF(COUNTIF(P27:AT27,"")=31,0,COUNTIFS(P9:AT9,5,P27:AT27,"■"))</f>
        <v>0</v>
      </c>
      <c r="BY27" s="232" t="str">
        <f t="shared" si="11"/>
        <v>***</v>
      </c>
      <c r="BZ27" s="233"/>
      <c r="CA27" s="42"/>
      <c r="CB27" s="45">
        <f>IF(COUNTIF(P27:AT27,"")=31,0,COUNTIFS(P9:AT9,6,P27:AT27,"")+COUNTIFS(P9:AT9,6,P27:AT27,"■"))</f>
        <v>0</v>
      </c>
      <c r="CC27" s="45">
        <f>IF(COUNTIF(P27:AT27,"")=31,0,COUNTIFS(P9:AT9,6,P27:AT27,"■"))</f>
        <v>0</v>
      </c>
      <c r="CD27" s="232" t="str">
        <f t="shared" si="12"/>
        <v>***</v>
      </c>
      <c r="CE27" s="233"/>
      <c r="CF27" s="42"/>
      <c r="CG27" s="45">
        <f t="shared" si="16"/>
        <v>0</v>
      </c>
      <c r="CH27" s="45">
        <f t="shared" si="13"/>
        <v>0</v>
      </c>
      <c r="CI27" s="232" t="str">
        <f t="shared" si="14"/>
        <v>***</v>
      </c>
      <c r="CJ27" s="233"/>
      <c r="CK27" s="42"/>
      <c r="CL27" s="234">
        <f t="shared" si="17"/>
        <v>0</v>
      </c>
      <c r="CM27" s="235"/>
      <c r="CN27" s="234">
        <f t="shared" si="18"/>
        <v>0</v>
      </c>
      <c r="CO27" s="235"/>
      <c r="CP27" s="232" t="str">
        <f t="shared" si="15"/>
        <v>***</v>
      </c>
      <c r="CQ27" s="233"/>
      <c r="CR27" s="43"/>
      <c r="CU27" s="71">
        <f t="shared" si="2"/>
        <v>19</v>
      </c>
      <c r="CV27" s="16"/>
      <c r="CW27" s="16"/>
      <c r="CX27" s="16"/>
      <c r="CY27" s="16"/>
    </row>
    <row r="28" spans="1:103" s="1" customFormat="1" ht="18.75">
      <c r="A28" s="72" t="s">
        <v>59</v>
      </c>
      <c r="D28" s="238">
        <f t="shared" si="19"/>
        <v>10</v>
      </c>
      <c r="E28" s="154"/>
      <c r="F28" s="241"/>
      <c r="G28" s="242"/>
      <c r="H28" s="242"/>
      <c r="I28" s="242"/>
      <c r="J28" s="242"/>
      <c r="K28" s="243"/>
      <c r="L28" s="244"/>
      <c r="M28" s="256"/>
      <c r="N28" s="256"/>
      <c r="O28" s="257"/>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c r="AU28" s="44"/>
      <c r="AV28" s="26"/>
      <c r="AW28" s="245">
        <f t="shared" si="20"/>
        <v>10</v>
      </c>
      <c r="AX28" s="246"/>
      <c r="AY28" s="247" t="str">
        <f t="shared" si="6"/>
        <v/>
      </c>
      <c r="AZ28" s="248"/>
      <c r="BA28" s="248"/>
      <c r="BB28" s="249"/>
      <c r="BC28" s="45">
        <f>IF(COUNTIF(P28:AT28,"")=31,0,COUNTIFS(P9:AT9,1,P28:AT28,"")+COUNTIFS(P9:AT9,1,P28:AT28,"■"))</f>
        <v>0</v>
      </c>
      <c r="BD28" s="45">
        <f>IF(COUNTIF(P28:AT28,"")=31,0,COUNTIFS(P9:AT9,1,P28:AT28,"■"))</f>
        <v>0</v>
      </c>
      <c r="BE28" s="250" t="str">
        <f t="shared" si="7"/>
        <v>***</v>
      </c>
      <c r="BF28" s="233"/>
      <c r="BG28" s="42"/>
      <c r="BH28" s="45">
        <f>IF(COUNTIF(P28:AT28,"")=31,0,COUNTIFS(P9:AT9,2,P28:AT28,"")+COUNTIFS(P9:AT9,2,P28:AT28,"■"))</f>
        <v>0</v>
      </c>
      <c r="BI28" s="45">
        <f>IF(COUNTIF(P28:AT28,"")=31,0,COUNTIFS(P9:AT9,2,P28:AT28,"■"))</f>
        <v>0</v>
      </c>
      <c r="BJ28" s="232" t="str">
        <f t="shared" si="8"/>
        <v>***</v>
      </c>
      <c r="BK28" s="233"/>
      <c r="BL28" s="42"/>
      <c r="BM28" s="45">
        <f>IF(COUNTIF(P28:AT28,"")=31,0,COUNTIFS(P9:AT9,3,P28:AT28,"")+COUNTIFS(P9:AT9,3,P28:AT28,"■"))</f>
        <v>0</v>
      </c>
      <c r="BN28" s="45">
        <f>IF(COUNTIF(P28:AT28,"")=31,0,COUNTIFS(P9:AT9,3,P28:AT28,"■"))</f>
        <v>0</v>
      </c>
      <c r="BO28" s="232" t="str">
        <f t="shared" si="9"/>
        <v>***</v>
      </c>
      <c r="BP28" s="233"/>
      <c r="BQ28" s="42"/>
      <c r="BR28" s="45">
        <f>IF(COUNTIF(P28:AT28,"")=31,0,COUNTIFS(P9:AT9,4,P28:AT28,"")+COUNTIFS(P9:AT9,4,P28:AT28,"■"))</f>
        <v>0</v>
      </c>
      <c r="BS28" s="45">
        <f>IF(COUNTIF(P28:AT28,"")=31,0,COUNTIFS(P9:AT9,4,P28:AT28,"■"))</f>
        <v>0</v>
      </c>
      <c r="BT28" s="232" t="str">
        <f t="shared" si="10"/>
        <v>***</v>
      </c>
      <c r="BU28" s="233"/>
      <c r="BV28" s="42"/>
      <c r="BW28" s="45">
        <f>IF(COUNTIF(P28:AT28,"")=31,0,COUNTIFS(P9:AT9,5,P28:AT28,"")+COUNTIFS(P9:AT9,5,P28:AT28,"■"))</f>
        <v>0</v>
      </c>
      <c r="BX28" s="45">
        <f>IF(COUNTIF(P28:AT28,"")=31,0,COUNTIFS(P9:AT9,5,P28:AT28,"■"))</f>
        <v>0</v>
      </c>
      <c r="BY28" s="232" t="str">
        <f t="shared" si="11"/>
        <v>***</v>
      </c>
      <c r="BZ28" s="233"/>
      <c r="CA28" s="42"/>
      <c r="CB28" s="45">
        <f>IF(COUNTIF(P28:AT28,"")=31,0,COUNTIFS(P9:AT9,6,P28:AT28,"")+COUNTIFS(P9:AT9,6,P28:AT28,"■"))</f>
        <v>0</v>
      </c>
      <c r="CC28" s="45">
        <f>IF(COUNTIF(P28:AT28,"")=31,0,COUNTIFS(P9:AT9,6,P28:AT28,"■"))</f>
        <v>0</v>
      </c>
      <c r="CD28" s="232" t="str">
        <f t="shared" si="12"/>
        <v>***</v>
      </c>
      <c r="CE28" s="233"/>
      <c r="CF28" s="42"/>
      <c r="CG28" s="45">
        <f t="shared" si="16"/>
        <v>0</v>
      </c>
      <c r="CH28" s="45">
        <f t="shared" si="13"/>
        <v>0</v>
      </c>
      <c r="CI28" s="232" t="str">
        <f t="shared" si="14"/>
        <v>***</v>
      </c>
      <c r="CJ28" s="233"/>
      <c r="CK28" s="42"/>
      <c r="CL28" s="234">
        <f t="shared" si="17"/>
        <v>0</v>
      </c>
      <c r="CM28" s="235"/>
      <c r="CN28" s="234">
        <f t="shared" si="18"/>
        <v>0</v>
      </c>
      <c r="CO28" s="235"/>
      <c r="CP28" s="232" t="str">
        <f t="shared" si="15"/>
        <v>***</v>
      </c>
      <c r="CQ28" s="233"/>
      <c r="CR28" s="43"/>
      <c r="CU28" s="71">
        <f t="shared" si="2"/>
        <v>20</v>
      </c>
      <c r="CV28" s="16"/>
      <c r="CW28" s="16"/>
      <c r="CX28" s="16"/>
      <c r="CY28" s="16"/>
    </row>
    <row r="29" spans="1:103" s="1" customFormat="1" ht="18.75">
      <c r="A29" s="72" t="s">
        <v>59</v>
      </c>
      <c r="D29" s="238">
        <f t="shared" si="19"/>
        <v>11</v>
      </c>
      <c r="E29" s="154"/>
      <c r="F29" s="241"/>
      <c r="G29" s="242"/>
      <c r="H29" s="242"/>
      <c r="I29" s="242"/>
      <c r="J29" s="242"/>
      <c r="K29" s="243"/>
      <c r="L29" s="244"/>
      <c r="M29" s="242"/>
      <c r="N29" s="242"/>
      <c r="O29" s="243"/>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c r="AU29" s="44"/>
      <c r="AV29" s="26"/>
      <c r="AW29" s="245">
        <f t="shared" si="20"/>
        <v>11</v>
      </c>
      <c r="AX29" s="246"/>
      <c r="AY29" s="247" t="str">
        <f t="shared" si="6"/>
        <v/>
      </c>
      <c r="AZ29" s="248"/>
      <c r="BA29" s="248"/>
      <c r="BB29" s="249"/>
      <c r="BC29" s="45">
        <f>IF(COUNTIF(P29:AT29,"")=31,0,COUNTIFS(P9:AT9,1,P29:AT29,"")+COUNTIFS(P9:AT9,1,P29:AT29,"■"))</f>
        <v>0</v>
      </c>
      <c r="BD29" s="45">
        <f>IF(COUNTIF(P29:AT29,"")=31,0,COUNTIFS(P9:AT9,1,P29:AT29,"■"))</f>
        <v>0</v>
      </c>
      <c r="BE29" s="250" t="str">
        <f t="shared" ref="BE29" si="21">IFERROR(ROUNDDOWN(BD29/BC29,3),"***")</f>
        <v>***</v>
      </c>
      <c r="BF29" s="233"/>
      <c r="BG29" s="42"/>
      <c r="BH29" s="45">
        <f>IF(COUNTIF(P29:AT29,"")=31,0,COUNTIFS(P9:AT9,2,P29:AT29,"")+COUNTIFS(P9:AT9,2,P29:AT29,"■"))</f>
        <v>0</v>
      </c>
      <c r="BI29" s="45">
        <f>IF(COUNTIF(P29:AT29,"")=31,0,COUNTIFS(P9:AT9,2,P29:AT29,"■"))</f>
        <v>0</v>
      </c>
      <c r="BJ29" s="232" t="str">
        <f t="shared" ref="BJ29" si="22">IFERROR(ROUNDDOWN(BI29/BH29,3),"***")</f>
        <v>***</v>
      </c>
      <c r="BK29" s="233"/>
      <c r="BL29" s="42"/>
      <c r="BM29" s="45">
        <f>IF(COUNTIF(P29:AT29,"")=31,0,COUNTIFS(P9:AT9,3,P29:AT29,"")+COUNTIFS(P9:AT9,3,P29:AT29,"■"))</f>
        <v>0</v>
      </c>
      <c r="BN29" s="45">
        <f>IF(COUNTIF(P29:AT29,"")=31,0,COUNTIFS(P9:AT9,3,P29:AT29,"■"))</f>
        <v>0</v>
      </c>
      <c r="BO29" s="232" t="str">
        <f t="shared" ref="BO29" si="23">IFERROR(ROUNDDOWN(BN29/BM29,3),"***")</f>
        <v>***</v>
      </c>
      <c r="BP29" s="233"/>
      <c r="BQ29" s="42"/>
      <c r="BR29" s="45">
        <f>IF(COUNTIF(P29:AT29,"")=31,0,COUNTIFS(P9:AT9,4,P29:AT29,"")+COUNTIFS(P9:AT9,4,P29:AT29,"■"))</f>
        <v>0</v>
      </c>
      <c r="BS29" s="45">
        <f>IF(COUNTIF(P29:AT29,"")=31,0,COUNTIFS(P9:AT9,4,P29:AT29,"■"))</f>
        <v>0</v>
      </c>
      <c r="BT29" s="232" t="str">
        <f t="shared" ref="BT29" si="24">IFERROR(ROUNDDOWN(BS29/BR29,3),"***")</f>
        <v>***</v>
      </c>
      <c r="BU29" s="233"/>
      <c r="BV29" s="42"/>
      <c r="BW29" s="45">
        <f>IF(COUNTIF(P29:AT29,"")=31,0,COUNTIFS(P9:AT9,5,P29:AT29,"")+COUNTIFS(P9:AT9,5,P29:AT29,"■"))</f>
        <v>0</v>
      </c>
      <c r="BX29" s="45">
        <f>IF(COUNTIF(P29:AT29,"")=31,0,COUNTIFS(P9:AT9,5,P29:AT29,"■"))</f>
        <v>0</v>
      </c>
      <c r="BY29" s="232" t="str">
        <f t="shared" ref="BY29" si="25">IFERROR(ROUNDDOWN(BX29/BW29,3),"***")</f>
        <v>***</v>
      </c>
      <c r="BZ29" s="233"/>
      <c r="CA29" s="42"/>
      <c r="CB29" s="45">
        <f>IF(COUNTIF(P29:AT29,"")=31,0,COUNTIFS(P9:AT9,6,P29:AT29,"")+COUNTIFS(P9:AT9,6,P29:AT29,"■"))</f>
        <v>0</v>
      </c>
      <c r="CC29" s="45">
        <f>IF(COUNTIF(P29:AT29,"")=31,0,COUNTIFS(P9:AT9,6,P29:AT29,"■"))</f>
        <v>0</v>
      </c>
      <c r="CD29" s="232" t="str">
        <f t="shared" ref="CD29" si="26">IFERROR(ROUNDDOWN(CC29/CB29,3),"***")</f>
        <v>***</v>
      </c>
      <c r="CE29" s="233"/>
      <c r="CF29" s="42"/>
      <c r="CG29" s="45">
        <f t="shared" si="16"/>
        <v>0</v>
      </c>
      <c r="CH29" s="45">
        <f t="shared" si="13"/>
        <v>0</v>
      </c>
      <c r="CI29" s="232" t="str">
        <f t="shared" ref="CI29" si="27">IFERROR(ROUNDDOWN(CH29/CG29,3),"***")</f>
        <v>***</v>
      </c>
      <c r="CJ29" s="233"/>
      <c r="CK29" s="42"/>
      <c r="CL29" s="234">
        <f t="shared" si="17"/>
        <v>0</v>
      </c>
      <c r="CM29" s="235"/>
      <c r="CN29" s="234">
        <f t="shared" si="18"/>
        <v>0</v>
      </c>
      <c r="CO29" s="235"/>
      <c r="CP29" s="232" t="str">
        <f t="shared" ref="CP29" si="28">IFERROR(ROUNDDOWN(CN29/CL29,3),"***")</f>
        <v>***</v>
      </c>
      <c r="CQ29" s="233"/>
      <c r="CR29" s="43"/>
      <c r="CU29" s="71">
        <f t="shared" si="2"/>
        <v>21</v>
      </c>
      <c r="CV29" s="16"/>
      <c r="CW29" s="16"/>
      <c r="CX29" s="16"/>
      <c r="CY29" s="16"/>
    </row>
    <row r="30" spans="1:103" s="1" customFormat="1" ht="18.75">
      <c r="A30" s="72" t="s">
        <v>59</v>
      </c>
      <c r="D30" s="194">
        <f t="shared" si="19"/>
        <v>12</v>
      </c>
      <c r="E30" s="271"/>
      <c r="F30" s="272"/>
      <c r="G30" s="273"/>
      <c r="H30" s="273"/>
      <c r="I30" s="273"/>
      <c r="J30" s="273"/>
      <c r="K30" s="274"/>
      <c r="L30" s="275"/>
      <c r="M30" s="273"/>
      <c r="N30" s="273"/>
      <c r="O30" s="274"/>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101"/>
      <c r="AU30" s="44"/>
      <c r="AV30" s="26"/>
      <c r="AW30" s="245">
        <f t="shared" si="20"/>
        <v>12</v>
      </c>
      <c r="AX30" s="246"/>
      <c r="AY30" s="247" t="str">
        <f t="shared" si="6"/>
        <v/>
      </c>
      <c r="AZ30" s="248"/>
      <c r="BA30" s="248"/>
      <c r="BB30" s="249"/>
      <c r="BC30" s="45">
        <f>IF(COUNTIF(P30:AT30,"")=31,0,COUNTIFS(P9:AT9,1,P30:AT30,"")+COUNTIFS(P9:AT9,1,P30:AT30,"■"))</f>
        <v>0</v>
      </c>
      <c r="BD30" s="45">
        <f>IF(COUNTIF(P30:AT30,"")=31,0,COUNTIFS(P9:AT9,1,P30:AT30,"■"))</f>
        <v>0</v>
      </c>
      <c r="BE30" s="250" t="str">
        <f t="shared" si="7"/>
        <v>***</v>
      </c>
      <c r="BF30" s="233"/>
      <c r="BG30" s="47"/>
      <c r="BH30" s="45">
        <f>IF(COUNTIF(P30:AT30,"")=31,0,COUNTIFS(P9:AT9,2,P30:AT30,"")+COUNTIFS(P9:AT9,2,P30:AT30,"■"))</f>
        <v>0</v>
      </c>
      <c r="BI30" s="45">
        <f>IF(COUNTIF(P30:AT30,"")=31,0,COUNTIFS(P9:AT9,2,P30:AT30,"■"))</f>
        <v>0</v>
      </c>
      <c r="BJ30" s="232" t="str">
        <f t="shared" si="8"/>
        <v>***</v>
      </c>
      <c r="BK30" s="233"/>
      <c r="BL30" s="42"/>
      <c r="BM30" s="45">
        <f>IF(COUNTIF(P30:AT30,"")=31,0,COUNTIFS(P9:AT9,3,P30:AT30,"")+COUNTIFS(P9:AT9,3,P30:AT30,"■"))</f>
        <v>0</v>
      </c>
      <c r="BN30" s="45">
        <f>IF(COUNTIF(P30:AT30,"")=31,0,COUNTIFS(P9:AT9,3,P30:AT30,"■"))</f>
        <v>0</v>
      </c>
      <c r="BO30" s="232" t="str">
        <f t="shared" si="9"/>
        <v>***</v>
      </c>
      <c r="BP30" s="233"/>
      <c r="BQ30" s="42"/>
      <c r="BR30" s="45">
        <f>IF(COUNTIF(P30:AT30,"")=31,0,COUNTIFS(P9:AT9,4,P30:AT30,"")+COUNTIFS(P9:AT9,4,P30:AT30,"■"))</f>
        <v>0</v>
      </c>
      <c r="BS30" s="45">
        <f>IF(COUNTIF(P30:AT30,"")=31,0,COUNTIFS(P9:AT9,4,P30:AT30,"■"))</f>
        <v>0</v>
      </c>
      <c r="BT30" s="232" t="str">
        <f t="shared" si="10"/>
        <v>***</v>
      </c>
      <c r="BU30" s="233"/>
      <c r="BV30" s="42"/>
      <c r="BW30" s="45">
        <f>IF(COUNTIF(P30:AT30,"")=31,0,COUNTIFS(P9:AT9,5,P30:AT30,"")+COUNTIFS(P9:AT9,5,P30:AT30,"■"))</f>
        <v>0</v>
      </c>
      <c r="BX30" s="45">
        <f>IF(COUNTIF(P30:AT30,"")=31,0,COUNTIFS(P9:AT9,5,P30:AT30,"■"))</f>
        <v>0</v>
      </c>
      <c r="BY30" s="232" t="str">
        <f t="shared" si="11"/>
        <v>***</v>
      </c>
      <c r="BZ30" s="233"/>
      <c r="CA30" s="42"/>
      <c r="CB30" s="45">
        <f>IF(COUNTIF(P30:AT30,"")=31,0,COUNTIFS(P9:AT9,6,P30:AT30,"")+COUNTIFS(P9:AT9,6,P30:AT30,"■"))</f>
        <v>0</v>
      </c>
      <c r="CC30" s="45">
        <f>IF(COUNTIF(P30:AT30,"")=31,0,COUNTIFS(P9:AT9,6,P30:AT30,"■"))</f>
        <v>0</v>
      </c>
      <c r="CD30" s="232" t="str">
        <f t="shared" si="12"/>
        <v>***</v>
      </c>
      <c r="CE30" s="233"/>
      <c r="CF30" s="42"/>
      <c r="CG30" s="45">
        <f t="shared" si="16"/>
        <v>0</v>
      </c>
      <c r="CH30" s="45">
        <f t="shared" si="13"/>
        <v>0</v>
      </c>
      <c r="CI30" s="232" t="str">
        <f t="shared" si="14"/>
        <v>***</v>
      </c>
      <c r="CJ30" s="233"/>
      <c r="CK30" s="42"/>
      <c r="CL30" s="234">
        <f t="shared" si="17"/>
        <v>0</v>
      </c>
      <c r="CM30" s="235"/>
      <c r="CN30" s="234">
        <f t="shared" si="18"/>
        <v>0</v>
      </c>
      <c r="CO30" s="235"/>
      <c r="CP30" s="232" t="str">
        <f t="shared" si="15"/>
        <v>***</v>
      </c>
      <c r="CQ30" s="233"/>
      <c r="CR30" s="43"/>
      <c r="CU30" s="71">
        <f t="shared" si="2"/>
        <v>22</v>
      </c>
      <c r="CV30" s="16"/>
      <c r="CW30" s="16"/>
      <c r="CX30" s="16"/>
      <c r="CY30" s="16"/>
    </row>
    <row r="31" spans="1:103" s="1" customFormat="1" ht="18.75">
      <c r="A31" s="72" t="s">
        <v>59</v>
      </c>
      <c r="D31" s="258" t="s">
        <v>102</v>
      </c>
      <c r="E31" s="259"/>
      <c r="F31" s="262"/>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4"/>
      <c r="AU31" s="44"/>
      <c r="AV31" s="26"/>
      <c r="AW31" s="267" t="s">
        <v>87</v>
      </c>
      <c r="AX31" s="268"/>
      <c r="AY31" s="268"/>
      <c r="AZ31" s="268"/>
      <c r="BA31" s="268"/>
      <c r="BB31" s="268"/>
      <c r="BC31" s="269" t="str">
        <f>IF(COUNTA(BG19:BG30)=0,"",IF(AND(COUNTIF(BG19:BG30,"○")=0,COUNTIF(BG19:BG30,"×")=0),"－",IF(COUNTIF(BG19:BG30,"×")&gt;=1,"×","○")))</f>
        <v/>
      </c>
      <c r="BD31" s="270"/>
      <c r="BE31" s="270"/>
      <c r="BF31" s="270"/>
      <c r="BG31" s="270"/>
      <c r="BH31" s="269" t="str">
        <f>IF(COUNTA(BL19:BL30)=0,"",IF(AND(COUNTIF(BL19:BL30,"○")=0,COUNTIF(BL19:BL30,"×")=0),"－",IF(COUNTIF(BL19:BL30,"×")&gt;=1,"×","○")))</f>
        <v/>
      </c>
      <c r="BI31" s="270"/>
      <c r="BJ31" s="270"/>
      <c r="BK31" s="270"/>
      <c r="BL31" s="270"/>
      <c r="BM31" s="269" t="str">
        <f>IF(COUNTA(BQ19:BQ30)=0,"",IF(AND(COUNTIF(BQ19:BQ30,"○")=0,COUNTIF(BQ19:BQ30,"×")=0),"－",IF(COUNTIF(BQ19:BQ30,"×")&gt;=1,"×","○")))</f>
        <v>－</v>
      </c>
      <c r="BN31" s="270"/>
      <c r="BO31" s="270"/>
      <c r="BP31" s="270"/>
      <c r="BQ31" s="270"/>
      <c r="BR31" s="269" t="str">
        <f>IF(COUNTA(BV19:BV30)=0,"",IF(AND(COUNTIF(BV19:BV30,"○")=0,COUNTIF(BV19:BV30,"×")=0),"－",IF(COUNTIF(BV19:BV30,"×")&gt;=1,"×","○")))</f>
        <v>－</v>
      </c>
      <c r="BS31" s="270"/>
      <c r="BT31" s="270"/>
      <c r="BU31" s="270"/>
      <c r="BV31" s="270"/>
      <c r="BW31" s="269" t="str">
        <f>IF(COUNTA(CA19:CA30)=0,"",IF(AND(COUNTIF(CA19:CA30,"○")=0,COUNTIF(CA19:CA30,"×")=0),"－",IF(COUNTIF(CA19:CA30,"×")&gt;=1,"×","○")))</f>
        <v>－</v>
      </c>
      <c r="BX31" s="270"/>
      <c r="BY31" s="270"/>
      <c r="BZ31" s="270"/>
      <c r="CA31" s="270"/>
      <c r="CB31" s="269" t="str">
        <f>IF(COUNTA(CF19:CF30)=0,"",IF(AND(COUNTIF(CF19:CF30,"○")=0,COUNTIF(CF19:CF30,"×")=0),"－",IF(COUNTIF(CF19:CF30,"×")&gt;=1,"×","○")))</f>
        <v/>
      </c>
      <c r="CC31" s="270"/>
      <c r="CD31" s="270"/>
      <c r="CE31" s="270"/>
      <c r="CF31" s="270"/>
      <c r="CG31" s="280"/>
      <c r="CH31" s="281"/>
      <c r="CI31" s="281"/>
      <c r="CJ31" s="281"/>
      <c r="CK31" s="281"/>
      <c r="CL31" s="280"/>
      <c r="CM31" s="281"/>
      <c r="CN31" s="281"/>
      <c r="CO31" s="281"/>
      <c r="CP31" s="281"/>
      <c r="CQ31" s="281"/>
      <c r="CR31" s="282"/>
      <c r="CU31" s="87">
        <f t="shared" si="2"/>
        <v>23</v>
      </c>
      <c r="CV31" s="87"/>
      <c r="CW31" s="87"/>
      <c r="CX31" s="87"/>
      <c r="CY31" s="87"/>
    </row>
    <row r="32" spans="1:103" s="1" customFormat="1" ht="19.5" thickBot="1">
      <c r="A32" s="72" t="s">
        <v>59</v>
      </c>
      <c r="D32" s="260"/>
      <c r="E32" s="261"/>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6"/>
      <c r="AU32" s="26"/>
      <c r="AV32" s="26"/>
      <c r="AW32" s="283" t="s">
        <v>88</v>
      </c>
      <c r="AX32" s="284"/>
      <c r="AY32" s="284"/>
      <c r="AZ32" s="284"/>
      <c r="BA32" s="284"/>
      <c r="BB32" s="284"/>
      <c r="BC32" s="285" t="str">
        <f>IF(COUNTIF(BC31:CF31,"")=30,"",IF(AND(COUNTIF(BC31:CF31,"○")=0,COUNTIF(BC31:CF31,"×")=0),"－",IF(COUNTIF(BC31:CF31,"×")&gt;=1,"×","○")))</f>
        <v>－</v>
      </c>
      <c r="BD32" s="286"/>
      <c r="BE32" s="286"/>
      <c r="BF32" s="286"/>
      <c r="BG32" s="286"/>
      <c r="BH32" s="287"/>
      <c r="BI32" s="287"/>
      <c r="BJ32" s="287"/>
      <c r="BK32" s="287"/>
      <c r="BL32" s="287"/>
      <c r="BM32" s="287"/>
      <c r="BN32" s="287"/>
      <c r="BO32" s="287"/>
      <c r="BP32" s="287"/>
      <c r="BQ32" s="287"/>
      <c r="BR32" s="287"/>
      <c r="BS32" s="287"/>
      <c r="BT32" s="287"/>
      <c r="BU32" s="287"/>
      <c r="BV32" s="287"/>
      <c r="BW32" s="287"/>
      <c r="BX32" s="287"/>
      <c r="BY32" s="287"/>
      <c r="BZ32" s="287"/>
      <c r="CA32" s="287"/>
      <c r="CB32" s="287"/>
      <c r="CC32" s="287"/>
      <c r="CD32" s="287"/>
      <c r="CE32" s="287"/>
      <c r="CF32" s="287"/>
      <c r="CG32" s="285" t="str">
        <f>IF(COUNTA(CK19:CK30)=0,"",IF(AND(COUNTIF(CK19:CK30,"○")=0,COUNTIF(CK19:CK30,"×")=0),"－",IF(COUNTIF(CK19:CK30,"×")&gt;=1,"×","○")))</f>
        <v>－</v>
      </c>
      <c r="CH32" s="286"/>
      <c r="CI32" s="286"/>
      <c r="CJ32" s="286"/>
      <c r="CK32" s="286"/>
      <c r="CL32" s="285" t="str">
        <f>IF(COUNTA(CR19:CR30)=0,"",IF(AND(COUNTIF(CR19:CR30,"○")=0,COUNTIF(CR19:CR30,"×")=0),"－",IF(COUNTIF(CR19:CR30,"×")&gt;=1,"×","○")))</f>
        <v>－</v>
      </c>
      <c r="CM32" s="285"/>
      <c r="CN32" s="286"/>
      <c r="CO32" s="286"/>
      <c r="CP32" s="286"/>
      <c r="CQ32" s="286"/>
      <c r="CR32" s="288"/>
      <c r="CU32" s="99">
        <f t="shared" si="2"/>
        <v>24</v>
      </c>
      <c r="CV32" s="100">
        <f>IF(COUNTIF(P17:AT17,"")=31,"",P8)</f>
        <v>46296</v>
      </c>
      <c r="CW32" s="99" t="str">
        <f>BC32</f>
        <v>－</v>
      </c>
      <c r="CX32" s="99" t="str">
        <f>CG32</f>
        <v>－</v>
      </c>
      <c r="CY32" s="99" t="str">
        <f>CL32</f>
        <v>－</v>
      </c>
    </row>
    <row r="33" spans="1:103" s="1" customFormat="1" ht="16.5">
      <c r="A33" s="55" t="s">
        <v>59</v>
      </c>
      <c r="D33" s="97" t="s">
        <v>131</v>
      </c>
      <c r="E33" s="96"/>
      <c r="F33" s="96"/>
      <c r="G33" s="96"/>
      <c r="I33" s="96"/>
      <c r="J33" s="96"/>
      <c r="K33" s="96"/>
      <c r="L33" s="96"/>
      <c r="M33" s="96"/>
      <c r="N33" s="96"/>
      <c r="AU33" s="26"/>
      <c r="AV33" s="26"/>
      <c r="AW33" s="89" t="s">
        <v>105</v>
      </c>
      <c r="AX33" s="88"/>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1"/>
      <c r="CU33" s="71">
        <f t="shared" si="2"/>
        <v>25</v>
      </c>
      <c r="CV33" s="16"/>
      <c r="CW33" s="16"/>
      <c r="CX33" s="16"/>
      <c r="CY33" s="16"/>
    </row>
    <row r="34" spans="1:103" s="1" customFormat="1" ht="16.5">
      <c r="A34" s="55" t="s">
        <v>59</v>
      </c>
      <c r="D34" s="96" t="s">
        <v>120</v>
      </c>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8"/>
      <c r="AM34" s="96"/>
      <c r="AN34" s="96"/>
      <c r="AO34" s="96"/>
      <c r="AP34" s="96"/>
      <c r="AQ34" s="96"/>
      <c r="AR34" s="96"/>
      <c r="AS34" s="96"/>
      <c r="AT34" s="96"/>
      <c r="AU34" s="26"/>
      <c r="AV34" s="26"/>
      <c r="AW34" s="93" t="s">
        <v>122</v>
      </c>
      <c r="AX34" s="88"/>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1"/>
      <c r="CU34" s="71">
        <f t="shared" si="2"/>
        <v>26</v>
      </c>
      <c r="CV34" s="16"/>
      <c r="CW34" s="16"/>
      <c r="CX34" s="16"/>
      <c r="CY34" s="16"/>
    </row>
    <row r="35" spans="1:103" s="1" customFormat="1" ht="16.5">
      <c r="A35" s="55" t="s">
        <v>59</v>
      </c>
      <c r="D35" s="96" t="s">
        <v>82</v>
      </c>
      <c r="E35" s="96"/>
      <c r="F35" s="96"/>
      <c r="G35" s="96"/>
      <c r="H35" s="96"/>
      <c r="I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8"/>
      <c r="AM35" s="96"/>
      <c r="AN35" s="96"/>
      <c r="AO35" s="96"/>
      <c r="AP35" s="96"/>
      <c r="AQ35" s="96"/>
      <c r="AR35" s="96"/>
      <c r="AS35" s="96"/>
      <c r="AT35" s="96"/>
      <c r="AU35" s="26"/>
      <c r="AV35" s="26"/>
      <c r="AW35" s="93" t="s">
        <v>106</v>
      </c>
      <c r="AX35" s="88"/>
      <c r="AZ35" s="88"/>
      <c r="BA35" s="88"/>
      <c r="BB35" s="88"/>
      <c r="BC35" s="94"/>
      <c r="BD35" s="91"/>
      <c r="BE35" s="91"/>
      <c r="BF35" s="91"/>
      <c r="BG35" s="91"/>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4"/>
      <c r="CH35" s="91"/>
      <c r="CI35" s="91"/>
      <c r="CJ35" s="91"/>
      <c r="CK35" s="91"/>
      <c r="CL35" s="94"/>
      <c r="CM35" s="94"/>
      <c r="CN35" s="91"/>
      <c r="CO35" s="91"/>
      <c r="CP35" s="91"/>
      <c r="CQ35" s="91"/>
      <c r="CR35" s="91"/>
      <c r="CU35" s="71">
        <f t="shared" si="2"/>
        <v>27</v>
      </c>
      <c r="CV35" s="16"/>
      <c r="CW35" s="16"/>
      <c r="CX35" s="16"/>
      <c r="CY35" s="16"/>
    </row>
    <row r="36" spans="1:103" s="1" customFormat="1" ht="16.5">
      <c r="A36" s="55" t="s">
        <v>59</v>
      </c>
      <c r="D36" s="96" t="s">
        <v>108</v>
      </c>
      <c r="E36" s="96"/>
      <c r="F36" s="96"/>
      <c r="G36" s="96"/>
      <c r="H36" s="96"/>
      <c r="I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8"/>
      <c r="AM36" s="96"/>
      <c r="AN36" s="96"/>
      <c r="AO36" s="96"/>
      <c r="AP36" s="96"/>
      <c r="AQ36" s="96"/>
      <c r="AR36" s="96"/>
      <c r="AS36" s="96"/>
      <c r="AT36" s="96"/>
      <c r="AU36" s="26"/>
      <c r="AV36" s="26"/>
      <c r="AW36" s="93" t="s">
        <v>83</v>
      </c>
      <c r="AX36" s="88"/>
      <c r="AZ36" s="96"/>
      <c r="BA36" s="88"/>
      <c r="BB36" s="88"/>
      <c r="BC36" s="94"/>
      <c r="BD36" s="91"/>
      <c r="BE36" s="91"/>
      <c r="BF36" s="91"/>
      <c r="BG36" s="91"/>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4"/>
      <c r="CH36" s="91"/>
      <c r="CI36" s="91"/>
      <c r="CJ36" s="91"/>
      <c r="CK36" s="91"/>
      <c r="CL36" s="94"/>
      <c r="CM36" s="94"/>
      <c r="CN36" s="91"/>
      <c r="CO36" s="91"/>
      <c r="CP36" s="91"/>
      <c r="CQ36" s="91"/>
      <c r="CR36" s="91"/>
      <c r="CU36" s="71">
        <f t="shared" si="2"/>
        <v>28</v>
      </c>
      <c r="CV36" s="16"/>
      <c r="CW36" s="16"/>
      <c r="CX36" s="16"/>
      <c r="CY36" s="16"/>
    </row>
    <row r="37" spans="1:103" s="1" customFormat="1" ht="16.5">
      <c r="A37" s="55" t="s">
        <v>59</v>
      </c>
      <c r="D37" s="96" t="s">
        <v>123</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8"/>
      <c r="AM37" s="96"/>
      <c r="AN37" s="96"/>
      <c r="AO37" s="96"/>
      <c r="AP37" s="96"/>
      <c r="AQ37" s="96"/>
      <c r="AR37" s="96"/>
      <c r="AS37" s="96"/>
      <c r="AT37" s="96"/>
      <c r="AU37" s="26"/>
      <c r="AV37" s="26"/>
      <c r="AW37" s="89" t="s">
        <v>107</v>
      </c>
      <c r="AX37" s="88"/>
      <c r="AZ37" s="96"/>
      <c r="BA37" s="88"/>
      <c r="BB37" s="88"/>
      <c r="BC37" s="94"/>
      <c r="BD37" s="91"/>
      <c r="BE37" s="91"/>
      <c r="BF37" s="91"/>
      <c r="BG37" s="91"/>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4"/>
      <c r="CH37" s="91"/>
      <c r="CI37" s="91"/>
      <c r="CJ37" s="91"/>
      <c r="CK37" s="91"/>
      <c r="CL37" s="94"/>
      <c r="CM37" s="94"/>
      <c r="CN37" s="91"/>
      <c r="CO37" s="91"/>
      <c r="CP37" s="91"/>
      <c r="CQ37" s="91"/>
      <c r="CR37" s="91"/>
      <c r="CU37" s="71">
        <f t="shared" si="2"/>
        <v>29</v>
      </c>
      <c r="CV37" s="16"/>
      <c r="CW37" s="16"/>
      <c r="CX37" s="16"/>
      <c r="CY37" s="16"/>
    </row>
    <row r="38" spans="1:103" s="1" customFormat="1" ht="16.5">
      <c r="A38" s="55" t="s">
        <v>18</v>
      </c>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8"/>
      <c r="AM38" s="96"/>
      <c r="AN38" s="96"/>
      <c r="AO38" s="96"/>
      <c r="AP38" s="96"/>
      <c r="AQ38" s="96"/>
      <c r="AR38" s="96"/>
      <c r="AS38" s="96"/>
      <c r="AT38" s="96"/>
      <c r="AU38" s="26"/>
      <c r="AV38" s="26"/>
      <c r="AW38" s="96" t="s">
        <v>124</v>
      </c>
      <c r="AX38" s="88"/>
      <c r="AY38" s="89"/>
      <c r="AZ38" s="96"/>
      <c r="BA38" s="88"/>
      <c r="BB38" s="88"/>
      <c r="BC38" s="94"/>
      <c r="BD38" s="91"/>
      <c r="BE38" s="91"/>
      <c r="BF38" s="91"/>
      <c r="BG38" s="91"/>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4"/>
      <c r="CH38" s="91"/>
      <c r="CI38" s="91"/>
      <c r="CJ38" s="91"/>
      <c r="CK38" s="91"/>
      <c r="CL38" s="94"/>
      <c r="CM38" s="94"/>
      <c r="CN38" s="91"/>
      <c r="CO38" s="91"/>
      <c r="CP38" s="91"/>
      <c r="CQ38" s="91"/>
      <c r="CR38" s="91"/>
      <c r="CU38" s="71">
        <f t="shared" si="2"/>
        <v>30</v>
      </c>
      <c r="CV38" s="60"/>
      <c r="CW38" s="60"/>
      <c r="CX38" s="60"/>
      <c r="CY38" s="60"/>
    </row>
    <row r="39" spans="1:103" s="12" customFormat="1" ht="15" thickBot="1">
      <c r="A39" s="55" t="s">
        <v>18</v>
      </c>
      <c r="P39" s="21"/>
      <c r="V39" s="21"/>
      <c r="AU39" s="6"/>
      <c r="AV39" s="6"/>
      <c r="CU39" s="71">
        <f t="shared" si="2"/>
        <v>31</v>
      </c>
      <c r="CV39" s="16"/>
      <c r="CW39" s="16"/>
      <c r="CX39" s="16"/>
      <c r="CY39" s="16"/>
    </row>
    <row r="40" spans="1:103" s="1" customFormat="1" ht="18.75">
      <c r="A40" s="72" t="s">
        <v>59</v>
      </c>
      <c r="D40" s="182" t="s">
        <v>11</v>
      </c>
      <c r="E40" s="183"/>
      <c r="F40" s="184"/>
      <c r="G40" s="184"/>
      <c r="H40" s="184"/>
      <c r="I40" s="184"/>
      <c r="J40" s="184"/>
      <c r="K40" s="184"/>
      <c r="L40" s="184"/>
      <c r="M40" s="184"/>
      <c r="N40" s="184"/>
      <c r="O40" s="184"/>
      <c r="P40" s="185">
        <f>IFERROR(IF(P8=0,"",DATE(YEAR(P8),MONTH(P8)+1,1)),"")</f>
        <v>46327</v>
      </c>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6"/>
      <c r="AU40" s="28"/>
      <c r="AV40" s="26"/>
      <c r="AW40" s="187" t="s">
        <v>40</v>
      </c>
      <c r="AX40" s="188"/>
      <c r="AY40" s="188"/>
      <c r="AZ40" s="188"/>
      <c r="BA40" s="188"/>
      <c r="BB40" s="183"/>
      <c r="BC40" s="189">
        <f>P40</f>
        <v>46327</v>
      </c>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1"/>
      <c r="CU40" s="71">
        <f t="shared" si="2"/>
        <v>32</v>
      </c>
      <c r="CV40" s="16"/>
      <c r="CW40" s="16"/>
      <c r="CX40" s="16"/>
      <c r="CY40" s="16"/>
    </row>
    <row r="41" spans="1:103" s="1" customFormat="1" ht="18.75">
      <c r="A41" s="72" t="s">
        <v>59</v>
      </c>
      <c r="D41" s="153" t="s">
        <v>7</v>
      </c>
      <c r="E41" s="154"/>
      <c r="F41" s="155"/>
      <c r="G41" s="155"/>
      <c r="H41" s="155"/>
      <c r="I41" s="155"/>
      <c r="J41" s="155"/>
      <c r="K41" s="155"/>
      <c r="L41" s="155"/>
      <c r="M41" s="155"/>
      <c r="N41" s="155"/>
      <c r="O41" s="155"/>
      <c r="P41" s="29">
        <f t="shared" ref="P41:AQ41" si="29">IFERROR(WEEKNUM(P42,2)-WEEKNUM(DATE(YEAR(P42),MONTH(P42),1),2)+1,"")</f>
        <v>1</v>
      </c>
      <c r="Q41" s="29">
        <f t="shared" si="29"/>
        <v>2</v>
      </c>
      <c r="R41" s="29">
        <f t="shared" si="29"/>
        <v>2</v>
      </c>
      <c r="S41" s="29">
        <f t="shared" si="29"/>
        <v>2</v>
      </c>
      <c r="T41" s="29">
        <f t="shared" si="29"/>
        <v>2</v>
      </c>
      <c r="U41" s="29">
        <f t="shared" si="29"/>
        <v>2</v>
      </c>
      <c r="V41" s="29">
        <f t="shared" si="29"/>
        <v>2</v>
      </c>
      <c r="W41" s="29">
        <f t="shared" si="29"/>
        <v>2</v>
      </c>
      <c r="X41" s="29">
        <f t="shared" si="29"/>
        <v>3</v>
      </c>
      <c r="Y41" s="29">
        <f t="shared" si="29"/>
        <v>3</v>
      </c>
      <c r="Z41" s="29">
        <f t="shared" si="29"/>
        <v>3</v>
      </c>
      <c r="AA41" s="29">
        <f t="shared" si="29"/>
        <v>3</v>
      </c>
      <c r="AB41" s="29">
        <f t="shared" si="29"/>
        <v>3</v>
      </c>
      <c r="AC41" s="29">
        <f t="shared" si="29"/>
        <v>3</v>
      </c>
      <c r="AD41" s="29">
        <f t="shared" si="29"/>
        <v>3</v>
      </c>
      <c r="AE41" s="29">
        <f t="shared" si="29"/>
        <v>4</v>
      </c>
      <c r="AF41" s="29">
        <f t="shared" si="29"/>
        <v>4</v>
      </c>
      <c r="AG41" s="29">
        <f t="shared" si="29"/>
        <v>4</v>
      </c>
      <c r="AH41" s="29">
        <f t="shared" si="29"/>
        <v>4</v>
      </c>
      <c r="AI41" s="29">
        <f t="shared" si="29"/>
        <v>4</v>
      </c>
      <c r="AJ41" s="29">
        <f t="shared" si="29"/>
        <v>4</v>
      </c>
      <c r="AK41" s="29">
        <f t="shared" si="29"/>
        <v>4</v>
      </c>
      <c r="AL41" s="29">
        <f t="shared" si="29"/>
        <v>5</v>
      </c>
      <c r="AM41" s="29">
        <f t="shared" si="29"/>
        <v>5</v>
      </c>
      <c r="AN41" s="29">
        <f t="shared" si="29"/>
        <v>5</v>
      </c>
      <c r="AO41" s="29">
        <f t="shared" si="29"/>
        <v>5</v>
      </c>
      <c r="AP41" s="29">
        <f t="shared" si="29"/>
        <v>5</v>
      </c>
      <c r="AQ41" s="29">
        <f t="shared" si="29"/>
        <v>5</v>
      </c>
      <c r="AR41" s="29">
        <f>IF(AR42="","",WEEKNUM(AR42,2)-WEEKNUM(DATE(YEAR(AR42),MONTH(AR42),1),2)+1)</f>
        <v>5</v>
      </c>
      <c r="AS41" s="29">
        <f>IF(AS42="","",WEEKNUM(AS42,2)-WEEKNUM(DATE(YEAR(AS42),MONTH(AS42),1),2)+1)</f>
        <v>6</v>
      </c>
      <c r="AT41" s="30" t="str">
        <f>IF(AT42="","",WEEKNUM(AT42,2)-WEEKNUM(DATE(YEAR(AT42),MONTH(AT42),1),2)+1)</f>
        <v/>
      </c>
      <c r="AU41" s="31"/>
      <c r="AV41" s="26"/>
      <c r="AW41" s="194" t="s">
        <v>37</v>
      </c>
      <c r="AX41" s="195"/>
      <c r="AY41" s="196"/>
      <c r="AZ41" s="196"/>
      <c r="BA41" s="196"/>
      <c r="BB41" s="197"/>
      <c r="BC41" s="155" t="s">
        <v>31</v>
      </c>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c r="CF41" s="155"/>
      <c r="CG41" s="201" t="s">
        <v>35</v>
      </c>
      <c r="CH41" s="202"/>
      <c r="CI41" s="202"/>
      <c r="CJ41" s="202"/>
      <c r="CK41" s="203"/>
      <c r="CL41" s="202" t="s">
        <v>36</v>
      </c>
      <c r="CM41" s="202"/>
      <c r="CN41" s="202"/>
      <c r="CO41" s="202"/>
      <c r="CP41" s="202"/>
      <c r="CQ41" s="202"/>
      <c r="CR41" s="207"/>
      <c r="CU41" s="71">
        <f t="shared" si="2"/>
        <v>33</v>
      </c>
      <c r="CV41" s="16"/>
      <c r="CW41" s="16"/>
      <c r="CX41" s="16"/>
      <c r="CY41" s="16"/>
    </row>
    <row r="42" spans="1:103" s="1" customFormat="1" ht="18.75">
      <c r="A42" s="72" t="s">
        <v>59</v>
      </c>
      <c r="D42" s="153" t="s">
        <v>1</v>
      </c>
      <c r="E42" s="154"/>
      <c r="F42" s="155"/>
      <c r="G42" s="155"/>
      <c r="H42" s="155"/>
      <c r="I42" s="155"/>
      <c r="J42" s="155"/>
      <c r="K42" s="155"/>
      <c r="L42" s="155"/>
      <c r="M42" s="155"/>
      <c r="N42" s="155"/>
      <c r="O42" s="155"/>
      <c r="P42" s="32">
        <f>P40</f>
        <v>46327</v>
      </c>
      <c r="Q42" s="32">
        <f t="shared" ref="Q42" si="30">IFERROR(P42+1,"")</f>
        <v>46328</v>
      </c>
      <c r="R42" s="32">
        <f t="shared" ref="R42" si="31">IFERROR(Q42+1,"")</f>
        <v>46329</v>
      </c>
      <c r="S42" s="32">
        <f t="shared" ref="S42" si="32">IFERROR(R42+1,"")</f>
        <v>46330</v>
      </c>
      <c r="T42" s="32">
        <f t="shared" ref="T42" si="33">IFERROR(S42+1,"")</f>
        <v>46331</v>
      </c>
      <c r="U42" s="32">
        <f t="shared" ref="U42" si="34">IFERROR(T42+1,"")</f>
        <v>46332</v>
      </c>
      <c r="V42" s="32">
        <f t="shared" ref="V42" si="35">IFERROR(U42+1,"")</f>
        <v>46333</v>
      </c>
      <c r="W42" s="32">
        <f t="shared" ref="W42" si="36">IFERROR(V42+1,"")</f>
        <v>46334</v>
      </c>
      <c r="X42" s="32">
        <f t="shared" ref="X42" si="37">IFERROR(W42+1,"")</f>
        <v>46335</v>
      </c>
      <c r="Y42" s="32">
        <f t="shared" ref="Y42" si="38">IFERROR(X42+1,"")</f>
        <v>46336</v>
      </c>
      <c r="Z42" s="32">
        <f t="shared" ref="Z42" si="39">IFERROR(Y42+1,"")</f>
        <v>46337</v>
      </c>
      <c r="AA42" s="32">
        <f t="shared" ref="AA42" si="40">IFERROR(Z42+1,"")</f>
        <v>46338</v>
      </c>
      <c r="AB42" s="32">
        <f t="shared" ref="AB42" si="41">IFERROR(AA42+1,"")</f>
        <v>46339</v>
      </c>
      <c r="AC42" s="32">
        <f t="shared" ref="AC42" si="42">IFERROR(AB42+1,"")</f>
        <v>46340</v>
      </c>
      <c r="AD42" s="32">
        <f t="shared" ref="AD42" si="43">IFERROR(AC42+1,"")</f>
        <v>46341</v>
      </c>
      <c r="AE42" s="32">
        <f t="shared" ref="AE42" si="44">IFERROR(AD42+1,"")</f>
        <v>46342</v>
      </c>
      <c r="AF42" s="32">
        <f t="shared" ref="AF42" si="45">IFERROR(AE42+1,"")</f>
        <v>46343</v>
      </c>
      <c r="AG42" s="32">
        <f t="shared" ref="AG42" si="46">IFERROR(AF42+1,"")</f>
        <v>46344</v>
      </c>
      <c r="AH42" s="32">
        <f t="shared" ref="AH42" si="47">IFERROR(AG42+1,"")</f>
        <v>46345</v>
      </c>
      <c r="AI42" s="32">
        <f t="shared" ref="AI42" si="48">IFERROR(AH42+1,"")</f>
        <v>46346</v>
      </c>
      <c r="AJ42" s="32">
        <f t="shared" ref="AJ42" si="49">IFERROR(AI42+1,"")</f>
        <v>46347</v>
      </c>
      <c r="AK42" s="32">
        <f t="shared" ref="AK42" si="50">IFERROR(AJ42+1,"")</f>
        <v>46348</v>
      </c>
      <c r="AL42" s="32">
        <f t="shared" ref="AL42" si="51">IFERROR(AK42+1,"")</f>
        <v>46349</v>
      </c>
      <c r="AM42" s="32">
        <f t="shared" ref="AM42" si="52">IFERROR(AL42+1,"")</f>
        <v>46350</v>
      </c>
      <c r="AN42" s="32">
        <f t="shared" ref="AN42" si="53">IFERROR(AM42+1,"")</f>
        <v>46351</v>
      </c>
      <c r="AO42" s="32">
        <f t="shared" ref="AO42" si="54">IFERROR(AN42+1,"")</f>
        <v>46352</v>
      </c>
      <c r="AP42" s="32">
        <f t="shared" ref="AP42" si="55">IFERROR(AO42+1,"")</f>
        <v>46353</v>
      </c>
      <c r="AQ42" s="32">
        <f t="shared" ref="AQ42" si="56">IFERROR(AP42+1,"")</f>
        <v>46354</v>
      </c>
      <c r="AR42" s="32">
        <f>IFERROR(IF(DAY(AQ42+1)=1,"",AQ42+1),"")</f>
        <v>46355</v>
      </c>
      <c r="AS42" s="32">
        <f>IFERROR(IF(AND(DAY(AQ42+2)&gt;=1,DAY(AQ42+2)&lt;=2),"",AQ42+2),"")</f>
        <v>46356</v>
      </c>
      <c r="AT42" s="33" t="str">
        <f>IFERROR(IF(AND(DAY(AQ42+3)&gt;=1,DAY(AQ42+3)&lt;=3),"",AQ42+3),"")</f>
        <v/>
      </c>
      <c r="AU42" s="34"/>
      <c r="AV42" s="26"/>
      <c r="AW42" s="198"/>
      <c r="AX42" s="199"/>
      <c r="AY42" s="199"/>
      <c r="AZ42" s="199"/>
      <c r="BA42" s="199"/>
      <c r="BB42" s="200"/>
      <c r="BC42" s="193">
        <v>1</v>
      </c>
      <c r="BD42" s="193"/>
      <c r="BE42" s="193"/>
      <c r="BF42" s="193"/>
      <c r="BG42" s="193"/>
      <c r="BH42" s="193">
        <v>2</v>
      </c>
      <c r="BI42" s="193"/>
      <c r="BJ42" s="193"/>
      <c r="BK42" s="193"/>
      <c r="BL42" s="193"/>
      <c r="BM42" s="193">
        <v>3</v>
      </c>
      <c r="BN42" s="193"/>
      <c r="BO42" s="193"/>
      <c r="BP42" s="193"/>
      <c r="BQ42" s="193"/>
      <c r="BR42" s="193">
        <v>4</v>
      </c>
      <c r="BS42" s="193"/>
      <c r="BT42" s="193"/>
      <c r="BU42" s="193"/>
      <c r="BV42" s="193"/>
      <c r="BW42" s="193">
        <v>5</v>
      </c>
      <c r="BX42" s="193"/>
      <c r="BY42" s="193"/>
      <c r="BZ42" s="193"/>
      <c r="CA42" s="193"/>
      <c r="CB42" s="193">
        <v>6</v>
      </c>
      <c r="CC42" s="193"/>
      <c r="CD42" s="193"/>
      <c r="CE42" s="193"/>
      <c r="CF42" s="193"/>
      <c r="CG42" s="276"/>
      <c r="CH42" s="277"/>
      <c r="CI42" s="277"/>
      <c r="CJ42" s="277"/>
      <c r="CK42" s="278"/>
      <c r="CL42" s="277"/>
      <c r="CM42" s="277"/>
      <c r="CN42" s="277"/>
      <c r="CO42" s="277"/>
      <c r="CP42" s="277"/>
      <c r="CQ42" s="277"/>
      <c r="CR42" s="279"/>
      <c r="CU42" s="71">
        <f t="shared" si="2"/>
        <v>34</v>
      </c>
      <c r="CV42" s="16"/>
      <c r="CW42" s="16"/>
      <c r="CX42" s="16"/>
      <c r="CY42" s="16"/>
    </row>
    <row r="43" spans="1:103" s="1" customFormat="1" ht="18.75">
      <c r="A43" s="72" t="s">
        <v>59</v>
      </c>
      <c r="D43" s="153" t="s">
        <v>2</v>
      </c>
      <c r="E43" s="154"/>
      <c r="F43" s="155"/>
      <c r="G43" s="155"/>
      <c r="H43" s="155"/>
      <c r="I43" s="155"/>
      <c r="J43" s="155"/>
      <c r="K43" s="155"/>
      <c r="L43" s="155"/>
      <c r="M43" s="155"/>
      <c r="N43" s="155"/>
      <c r="O43" s="155"/>
      <c r="P43" s="35" t="str">
        <f t="shared" ref="P43:AT43" si="57">TEXT(P42,"aaa")</f>
        <v>日</v>
      </c>
      <c r="Q43" s="35" t="str">
        <f t="shared" si="57"/>
        <v>月</v>
      </c>
      <c r="R43" s="35" t="str">
        <f t="shared" si="57"/>
        <v>火</v>
      </c>
      <c r="S43" s="35" t="str">
        <f t="shared" si="57"/>
        <v>水</v>
      </c>
      <c r="T43" s="35" t="str">
        <f t="shared" si="57"/>
        <v>木</v>
      </c>
      <c r="U43" s="35" t="str">
        <f t="shared" si="57"/>
        <v>金</v>
      </c>
      <c r="V43" s="35" t="str">
        <f t="shared" si="57"/>
        <v>土</v>
      </c>
      <c r="W43" s="35" t="str">
        <f t="shared" si="57"/>
        <v>日</v>
      </c>
      <c r="X43" s="35" t="str">
        <f t="shared" si="57"/>
        <v>月</v>
      </c>
      <c r="Y43" s="35" t="str">
        <f t="shared" si="57"/>
        <v>火</v>
      </c>
      <c r="Z43" s="35" t="str">
        <f t="shared" si="57"/>
        <v>水</v>
      </c>
      <c r="AA43" s="35" t="str">
        <f t="shared" si="57"/>
        <v>木</v>
      </c>
      <c r="AB43" s="35" t="str">
        <f t="shared" si="57"/>
        <v>金</v>
      </c>
      <c r="AC43" s="35" t="str">
        <f t="shared" si="57"/>
        <v>土</v>
      </c>
      <c r="AD43" s="35" t="str">
        <f t="shared" si="57"/>
        <v>日</v>
      </c>
      <c r="AE43" s="35" t="str">
        <f t="shared" si="57"/>
        <v>月</v>
      </c>
      <c r="AF43" s="35" t="str">
        <f t="shared" si="57"/>
        <v>火</v>
      </c>
      <c r="AG43" s="35" t="str">
        <f t="shared" si="57"/>
        <v>水</v>
      </c>
      <c r="AH43" s="35" t="str">
        <f t="shared" si="57"/>
        <v>木</v>
      </c>
      <c r="AI43" s="35" t="str">
        <f t="shared" si="57"/>
        <v>金</v>
      </c>
      <c r="AJ43" s="35" t="str">
        <f t="shared" si="57"/>
        <v>土</v>
      </c>
      <c r="AK43" s="35" t="str">
        <f t="shared" si="57"/>
        <v>日</v>
      </c>
      <c r="AL43" s="35" t="str">
        <f t="shared" si="57"/>
        <v>月</v>
      </c>
      <c r="AM43" s="35" t="str">
        <f t="shared" si="57"/>
        <v>火</v>
      </c>
      <c r="AN43" s="35" t="str">
        <f t="shared" si="57"/>
        <v>水</v>
      </c>
      <c r="AO43" s="35" t="str">
        <f t="shared" si="57"/>
        <v>木</v>
      </c>
      <c r="AP43" s="35" t="str">
        <f t="shared" si="57"/>
        <v>金</v>
      </c>
      <c r="AQ43" s="35" t="str">
        <f t="shared" si="57"/>
        <v>土</v>
      </c>
      <c r="AR43" s="35" t="str">
        <f t="shared" si="57"/>
        <v>日</v>
      </c>
      <c r="AS43" s="35" t="str">
        <f t="shared" si="57"/>
        <v>月</v>
      </c>
      <c r="AT43" s="36" t="str">
        <f t="shared" si="57"/>
        <v/>
      </c>
      <c r="AU43" s="37"/>
      <c r="AV43" s="26"/>
      <c r="AW43" s="156" t="s">
        <v>38</v>
      </c>
      <c r="AX43" s="157"/>
      <c r="AY43" s="158"/>
      <c r="AZ43" s="158"/>
      <c r="BA43" s="158"/>
      <c r="BB43" s="159"/>
      <c r="BC43" s="166" t="s">
        <v>33</v>
      </c>
      <c r="BD43" s="169" t="s">
        <v>24</v>
      </c>
      <c r="BE43" s="172" t="s">
        <v>28</v>
      </c>
      <c r="BF43" s="173"/>
      <c r="BG43" s="176" t="s">
        <v>32</v>
      </c>
      <c r="BH43" s="166" t="s">
        <v>33</v>
      </c>
      <c r="BI43" s="218" t="s">
        <v>24</v>
      </c>
      <c r="BJ43" s="172" t="s">
        <v>28</v>
      </c>
      <c r="BK43" s="173"/>
      <c r="BL43" s="221" t="s">
        <v>32</v>
      </c>
      <c r="BM43" s="166" t="s">
        <v>33</v>
      </c>
      <c r="BN43" s="218" t="s">
        <v>24</v>
      </c>
      <c r="BO43" s="172" t="s">
        <v>28</v>
      </c>
      <c r="BP43" s="173"/>
      <c r="BQ43" s="221" t="s">
        <v>32</v>
      </c>
      <c r="BR43" s="166" t="s">
        <v>33</v>
      </c>
      <c r="BS43" s="218" t="s">
        <v>24</v>
      </c>
      <c r="BT43" s="172" t="s">
        <v>28</v>
      </c>
      <c r="BU43" s="173"/>
      <c r="BV43" s="221" t="s">
        <v>32</v>
      </c>
      <c r="BW43" s="166" t="s">
        <v>33</v>
      </c>
      <c r="BX43" s="218" t="s">
        <v>24</v>
      </c>
      <c r="BY43" s="172" t="s">
        <v>28</v>
      </c>
      <c r="BZ43" s="173"/>
      <c r="CA43" s="221" t="s">
        <v>32</v>
      </c>
      <c r="CB43" s="166" t="s">
        <v>33</v>
      </c>
      <c r="CC43" s="218" t="s">
        <v>24</v>
      </c>
      <c r="CD43" s="172" t="s">
        <v>28</v>
      </c>
      <c r="CE43" s="173"/>
      <c r="CF43" s="221" t="s">
        <v>32</v>
      </c>
      <c r="CG43" s="166" t="s">
        <v>33</v>
      </c>
      <c r="CH43" s="218" t="s">
        <v>24</v>
      </c>
      <c r="CI43" s="172" t="s">
        <v>28</v>
      </c>
      <c r="CJ43" s="173"/>
      <c r="CK43" s="221" t="s">
        <v>32</v>
      </c>
      <c r="CL43" s="226" t="s">
        <v>33</v>
      </c>
      <c r="CM43" s="227"/>
      <c r="CN43" s="222" t="s">
        <v>24</v>
      </c>
      <c r="CO43" s="223"/>
      <c r="CP43" s="172" t="s">
        <v>28</v>
      </c>
      <c r="CQ43" s="173"/>
      <c r="CR43" s="209" t="s">
        <v>32</v>
      </c>
      <c r="CU43" s="71">
        <f t="shared" si="2"/>
        <v>35</v>
      </c>
      <c r="CV43" s="16"/>
      <c r="CW43" s="16"/>
      <c r="CX43" s="16"/>
      <c r="CY43" s="16"/>
    </row>
    <row r="44" spans="1:103" s="1" customFormat="1" ht="18.75" customHeight="1">
      <c r="A44" s="72" t="s">
        <v>59</v>
      </c>
      <c r="D44" s="211" t="s">
        <v>4</v>
      </c>
      <c r="E44" s="212"/>
      <c r="F44" s="213"/>
      <c r="G44" s="213"/>
      <c r="H44" s="213"/>
      <c r="I44" s="213"/>
      <c r="J44" s="213"/>
      <c r="K44" s="213"/>
      <c r="L44" s="213"/>
      <c r="M44" s="213"/>
      <c r="N44" s="213"/>
      <c r="O44" s="213"/>
      <c r="P44" s="216"/>
      <c r="Q44" s="216" t="s">
        <v>89</v>
      </c>
      <c r="R44" s="216" t="s">
        <v>92</v>
      </c>
      <c r="S44" s="216"/>
      <c r="T44" s="216"/>
      <c r="U44" s="216"/>
      <c r="V44" s="216"/>
      <c r="W44" s="216"/>
      <c r="X44" s="216"/>
      <c r="Y44" s="216"/>
      <c r="Z44" s="216"/>
      <c r="AA44" s="216"/>
      <c r="AB44" s="216"/>
      <c r="AC44" s="216"/>
      <c r="AD44" s="216"/>
      <c r="AE44" s="216"/>
      <c r="AF44" s="216"/>
      <c r="AG44" s="216"/>
      <c r="AH44" s="216" t="s">
        <v>104</v>
      </c>
      <c r="AI44" s="216"/>
      <c r="AJ44" s="216"/>
      <c r="AK44" s="216" t="s">
        <v>90</v>
      </c>
      <c r="AL44" s="216" t="s">
        <v>91</v>
      </c>
      <c r="AM44" s="216"/>
      <c r="AN44" s="216"/>
      <c r="AO44" s="216"/>
      <c r="AP44" s="216" t="s">
        <v>104</v>
      </c>
      <c r="AQ44" s="216"/>
      <c r="AR44" s="216"/>
      <c r="AS44" s="216"/>
      <c r="AT44" s="239"/>
      <c r="AU44" s="38"/>
      <c r="AV44" s="26"/>
      <c r="AW44" s="160"/>
      <c r="AX44" s="161"/>
      <c r="AY44" s="161"/>
      <c r="AZ44" s="161"/>
      <c r="BA44" s="161"/>
      <c r="BB44" s="162"/>
      <c r="BC44" s="167"/>
      <c r="BD44" s="170"/>
      <c r="BE44" s="174"/>
      <c r="BF44" s="175"/>
      <c r="BG44" s="170"/>
      <c r="BH44" s="167"/>
      <c r="BI44" s="219"/>
      <c r="BJ44" s="174"/>
      <c r="BK44" s="175"/>
      <c r="BL44" s="219"/>
      <c r="BM44" s="167"/>
      <c r="BN44" s="219"/>
      <c r="BO44" s="174"/>
      <c r="BP44" s="175"/>
      <c r="BQ44" s="219"/>
      <c r="BR44" s="167"/>
      <c r="BS44" s="219"/>
      <c r="BT44" s="174"/>
      <c r="BU44" s="175"/>
      <c r="BV44" s="219"/>
      <c r="BW44" s="167"/>
      <c r="BX44" s="219"/>
      <c r="BY44" s="174"/>
      <c r="BZ44" s="175"/>
      <c r="CA44" s="219"/>
      <c r="CB44" s="167"/>
      <c r="CC44" s="219"/>
      <c r="CD44" s="174"/>
      <c r="CE44" s="175"/>
      <c r="CF44" s="219"/>
      <c r="CG44" s="167"/>
      <c r="CH44" s="219"/>
      <c r="CI44" s="174"/>
      <c r="CJ44" s="175"/>
      <c r="CK44" s="219"/>
      <c r="CL44" s="228"/>
      <c r="CM44" s="229"/>
      <c r="CN44" s="224"/>
      <c r="CO44" s="225"/>
      <c r="CP44" s="174"/>
      <c r="CQ44" s="175"/>
      <c r="CR44" s="210"/>
      <c r="CU44" s="71">
        <f t="shared" si="2"/>
        <v>36</v>
      </c>
      <c r="CV44" s="16"/>
      <c r="CW44" s="16"/>
      <c r="CX44" s="16"/>
      <c r="CY44" s="16"/>
    </row>
    <row r="45" spans="1:103" s="1" customFormat="1" ht="18.75">
      <c r="A45" s="72" t="s">
        <v>59</v>
      </c>
      <c r="D45" s="214"/>
      <c r="E45" s="215"/>
      <c r="F45" s="213"/>
      <c r="G45" s="213"/>
      <c r="H45" s="213"/>
      <c r="I45" s="213"/>
      <c r="J45" s="213"/>
      <c r="K45" s="213"/>
      <c r="L45" s="213"/>
      <c r="M45" s="213"/>
      <c r="N45" s="213"/>
      <c r="O45" s="213"/>
      <c r="P45" s="370"/>
      <c r="Q45" s="370"/>
      <c r="R45" s="370"/>
      <c r="S45" s="370"/>
      <c r="T45" s="370"/>
      <c r="U45" s="370"/>
      <c r="V45" s="370"/>
      <c r="W45" s="370"/>
      <c r="X45" s="370"/>
      <c r="Y45" s="370"/>
      <c r="Z45" s="370"/>
      <c r="AA45" s="370"/>
      <c r="AB45" s="370"/>
      <c r="AC45" s="370"/>
      <c r="AD45" s="370"/>
      <c r="AE45" s="370"/>
      <c r="AF45" s="370"/>
      <c r="AG45" s="370"/>
      <c r="AH45" s="370"/>
      <c r="AI45" s="370"/>
      <c r="AJ45" s="370"/>
      <c r="AK45" s="370"/>
      <c r="AL45" s="370"/>
      <c r="AM45" s="370"/>
      <c r="AN45" s="370"/>
      <c r="AO45" s="370"/>
      <c r="AP45" s="370"/>
      <c r="AQ45" s="370"/>
      <c r="AR45" s="370"/>
      <c r="AS45" s="370"/>
      <c r="AT45" s="240"/>
      <c r="AU45" s="39"/>
      <c r="AV45" s="26"/>
      <c r="AW45" s="160"/>
      <c r="AX45" s="161"/>
      <c r="AY45" s="161"/>
      <c r="AZ45" s="161"/>
      <c r="BA45" s="161"/>
      <c r="BB45" s="162"/>
      <c r="BC45" s="167"/>
      <c r="BD45" s="170"/>
      <c r="BE45" s="174"/>
      <c r="BF45" s="175"/>
      <c r="BG45" s="170"/>
      <c r="BH45" s="167"/>
      <c r="BI45" s="219"/>
      <c r="BJ45" s="174"/>
      <c r="BK45" s="175"/>
      <c r="BL45" s="219"/>
      <c r="BM45" s="167"/>
      <c r="BN45" s="219"/>
      <c r="BO45" s="174"/>
      <c r="BP45" s="175"/>
      <c r="BQ45" s="219"/>
      <c r="BR45" s="167"/>
      <c r="BS45" s="219"/>
      <c r="BT45" s="174"/>
      <c r="BU45" s="175"/>
      <c r="BV45" s="219"/>
      <c r="BW45" s="167"/>
      <c r="BX45" s="219"/>
      <c r="BY45" s="174"/>
      <c r="BZ45" s="175"/>
      <c r="CA45" s="219"/>
      <c r="CB45" s="167"/>
      <c r="CC45" s="219"/>
      <c r="CD45" s="174"/>
      <c r="CE45" s="175"/>
      <c r="CF45" s="219"/>
      <c r="CG45" s="167"/>
      <c r="CH45" s="219"/>
      <c r="CI45" s="174"/>
      <c r="CJ45" s="175"/>
      <c r="CK45" s="219"/>
      <c r="CL45" s="228"/>
      <c r="CM45" s="229"/>
      <c r="CN45" s="224"/>
      <c r="CO45" s="225"/>
      <c r="CP45" s="174"/>
      <c r="CQ45" s="175"/>
      <c r="CR45" s="210"/>
      <c r="CU45" s="71">
        <f t="shared" si="2"/>
        <v>37</v>
      </c>
      <c r="CV45" s="16"/>
      <c r="CW45" s="16"/>
      <c r="CX45" s="16"/>
      <c r="CY45" s="16"/>
    </row>
    <row r="46" spans="1:103" s="1" customFormat="1" ht="18.75">
      <c r="A46" s="72" t="s">
        <v>59</v>
      </c>
      <c r="D46" s="214"/>
      <c r="E46" s="215"/>
      <c r="F46" s="213"/>
      <c r="G46" s="213"/>
      <c r="H46" s="213"/>
      <c r="I46" s="213"/>
      <c r="J46" s="213"/>
      <c r="K46" s="213"/>
      <c r="L46" s="213"/>
      <c r="M46" s="213"/>
      <c r="N46" s="213"/>
      <c r="O46" s="213"/>
      <c r="P46" s="370"/>
      <c r="Q46" s="370"/>
      <c r="R46" s="370"/>
      <c r="S46" s="370"/>
      <c r="T46" s="370"/>
      <c r="U46" s="370"/>
      <c r="V46" s="370"/>
      <c r="W46" s="370"/>
      <c r="X46" s="370"/>
      <c r="Y46" s="370"/>
      <c r="Z46" s="370"/>
      <c r="AA46" s="370"/>
      <c r="AB46" s="370"/>
      <c r="AC46" s="370"/>
      <c r="AD46" s="370"/>
      <c r="AE46" s="370"/>
      <c r="AF46" s="370"/>
      <c r="AG46" s="370"/>
      <c r="AH46" s="370"/>
      <c r="AI46" s="370"/>
      <c r="AJ46" s="370"/>
      <c r="AK46" s="370"/>
      <c r="AL46" s="370"/>
      <c r="AM46" s="370"/>
      <c r="AN46" s="370"/>
      <c r="AO46" s="370"/>
      <c r="AP46" s="370"/>
      <c r="AQ46" s="370"/>
      <c r="AR46" s="370"/>
      <c r="AS46" s="370"/>
      <c r="AT46" s="240"/>
      <c r="AU46" s="39"/>
      <c r="AV46" s="26"/>
      <c r="AW46" s="160"/>
      <c r="AX46" s="161"/>
      <c r="AY46" s="161"/>
      <c r="AZ46" s="161"/>
      <c r="BA46" s="161"/>
      <c r="BB46" s="162"/>
      <c r="BC46" s="167"/>
      <c r="BD46" s="170"/>
      <c r="BE46" s="174"/>
      <c r="BF46" s="175"/>
      <c r="BG46" s="170"/>
      <c r="BH46" s="167"/>
      <c r="BI46" s="219"/>
      <c r="BJ46" s="174"/>
      <c r="BK46" s="175"/>
      <c r="BL46" s="219"/>
      <c r="BM46" s="167"/>
      <c r="BN46" s="219"/>
      <c r="BO46" s="174"/>
      <c r="BP46" s="175"/>
      <c r="BQ46" s="219"/>
      <c r="BR46" s="167"/>
      <c r="BS46" s="219"/>
      <c r="BT46" s="174"/>
      <c r="BU46" s="175"/>
      <c r="BV46" s="219"/>
      <c r="BW46" s="167"/>
      <c r="BX46" s="219"/>
      <c r="BY46" s="174"/>
      <c r="BZ46" s="175"/>
      <c r="CA46" s="219"/>
      <c r="CB46" s="167"/>
      <c r="CC46" s="219"/>
      <c r="CD46" s="174"/>
      <c r="CE46" s="175"/>
      <c r="CF46" s="219"/>
      <c r="CG46" s="167"/>
      <c r="CH46" s="219"/>
      <c r="CI46" s="174"/>
      <c r="CJ46" s="175"/>
      <c r="CK46" s="219"/>
      <c r="CL46" s="228"/>
      <c r="CM46" s="229"/>
      <c r="CN46" s="224"/>
      <c r="CO46" s="225"/>
      <c r="CP46" s="174"/>
      <c r="CQ46" s="175"/>
      <c r="CR46" s="210"/>
      <c r="CU46" s="87">
        <f t="shared" si="2"/>
        <v>38</v>
      </c>
      <c r="CV46" s="87"/>
      <c r="CW46" s="87"/>
      <c r="CX46" s="87"/>
      <c r="CY46" s="87"/>
    </row>
    <row r="47" spans="1:103" s="1" customFormat="1" ht="18.75">
      <c r="A47" s="72" t="s">
        <v>59</v>
      </c>
      <c r="D47" s="214"/>
      <c r="E47" s="215"/>
      <c r="F47" s="213"/>
      <c r="G47" s="213"/>
      <c r="H47" s="213"/>
      <c r="I47" s="213"/>
      <c r="J47" s="213"/>
      <c r="K47" s="213"/>
      <c r="L47" s="213"/>
      <c r="M47" s="213"/>
      <c r="N47" s="213"/>
      <c r="O47" s="213"/>
      <c r="P47" s="370"/>
      <c r="Q47" s="370"/>
      <c r="R47" s="370"/>
      <c r="S47" s="370"/>
      <c r="T47" s="370"/>
      <c r="U47" s="370"/>
      <c r="V47" s="370"/>
      <c r="W47" s="370"/>
      <c r="X47" s="370"/>
      <c r="Y47" s="370"/>
      <c r="Z47" s="370"/>
      <c r="AA47" s="370"/>
      <c r="AB47" s="370"/>
      <c r="AC47" s="370"/>
      <c r="AD47" s="370"/>
      <c r="AE47" s="370"/>
      <c r="AF47" s="370"/>
      <c r="AG47" s="370"/>
      <c r="AH47" s="370"/>
      <c r="AI47" s="370"/>
      <c r="AJ47" s="370"/>
      <c r="AK47" s="370"/>
      <c r="AL47" s="370"/>
      <c r="AM47" s="370"/>
      <c r="AN47" s="370"/>
      <c r="AO47" s="370"/>
      <c r="AP47" s="370"/>
      <c r="AQ47" s="370"/>
      <c r="AR47" s="370"/>
      <c r="AS47" s="370"/>
      <c r="AT47" s="240"/>
      <c r="AU47" s="39"/>
      <c r="AV47" s="26"/>
      <c r="AW47" s="160"/>
      <c r="AX47" s="161"/>
      <c r="AY47" s="161"/>
      <c r="AZ47" s="161"/>
      <c r="BA47" s="161"/>
      <c r="BB47" s="162"/>
      <c r="BC47" s="168"/>
      <c r="BD47" s="171"/>
      <c r="BE47" s="174"/>
      <c r="BF47" s="175"/>
      <c r="BG47" s="171"/>
      <c r="BH47" s="168"/>
      <c r="BI47" s="219"/>
      <c r="BJ47" s="174"/>
      <c r="BK47" s="175"/>
      <c r="BL47" s="219"/>
      <c r="BM47" s="168"/>
      <c r="BN47" s="219"/>
      <c r="BO47" s="174"/>
      <c r="BP47" s="175"/>
      <c r="BQ47" s="219"/>
      <c r="BR47" s="168"/>
      <c r="BS47" s="219"/>
      <c r="BT47" s="174"/>
      <c r="BU47" s="175"/>
      <c r="BV47" s="219"/>
      <c r="BW47" s="168"/>
      <c r="BX47" s="219"/>
      <c r="BY47" s="174"/>
      <c r="BZ47" s="175"/>
      <c r="CA47" s="219"/>
      <c r="CB47" s="168"/>
      <c r="CC47" s="219"/>
      <c r="CD47" s="174"/>
      <c r="CE47" s="175"/>
      <c r="CF47" s="219"/>
      <c r="CG47" s="168"/>
      <c r="CH47" s="219"/>
      <c r="CI47" s="174"/>
      <c r="CJ47" s="175"/>
      <c r="CK47" s="219"/>
      <c r="CL47" s="228"/>
      <c r="CM47" s="229"/>
      <c r="CN47" s="224"/>
      <c r="CO47" s="225"/>
      <c r="CP47" s="174"/>
      <c r="CQ47" s="175"/>
      <c r="CR47" s="210"/>
      <c r="CU47" s="71">
        <f t="shared" si="2"/>
        <v>39</v>
      </c>
      <c r="CV47" s="16"/>
      <c r="CW47" s="16"/>
      <c r="CX47" s="16"/>
      <c r="CY47" s="16"/>
    </row>
    <row r="48" spans="1:103" s="1" customFormat="1" ht="18.75">
      <c r="A48" s="72" t="s">
        <v>59</v>
      </c>
      <c r="D48" s="214"/>
      <c r="E48" s="215"/>
      <c r="F48" s="213"/>
      <c r="G48" s="213"/>
      <c r="H48" s="213"/>
      <c r="I48" s="213"/>
      <c r="J48" s="213"/>
      <c r="K48" s="213"/>
      <c r="L48" s="213"/>
      <c r="M48" s="213"/>
      <c r="N48" s="213"/>
      <c r="O48" s="213"/>
      <c r="P48" s="370"/>
      <c r="Q48" s="370"/>
      <c r="R48" s="370"/>
      <c r="S48" s="370"/>
      <c r="T48" s="370"/>
      <c r="U48" s="370"/>
      <c r="V48" s="370"/>
      <c r="W48" s="370"/>
      <c r="X48" s="370"/>
      <c r="Y48" s="370"/>
      <c r="Z48" s="370"/>
      <c r="AA48" s="370"/>
      <c r="AB48" s="370"/>
      <c r="AC48" s="370"/>
      <c r="AD48" s="370"/>
      <c r="AE48" s="370"/>
      <c r="AF48" s="370"/>
      <c r="AG48" s="370"/>
      <c r="AH48" s="370"/>
      <c r="AI48" s="370"/>
      <c r="AJ48" s="370"/>
      <c r="AK48" s="370"/>
      <c r="AL48" s="370"/>
      <c r="AM48" s="370"/>
      <c r="AN48" s="370"/>
      <c r="AO48" s="370"/>
      <c r="AP48" s="370"/>
      <c r="AQ48" s="370"/>
      <c r="AR48" s="370"/>
      <c r="AS48" s="370"/>
      <c r="AT48" s="240"/>
      <c r="AU48" s="39"/>
      <c r="AV48" s="26"/>
      <c r="AW48" s="163"/>
      <c r="AX48" s="164"/>
      <c r="AY48" s="164"/>
      <c r="AZ48" s="164"/>
      <c r="BA48" s="164"/>
      <c r="BB48" s="165"/>
      <c r="BC48" s="40" t="s">
        <v>9</v>
      </c>
      <c r="BD48" s="40" t="s">
        <v>129</v>
      </c>
      <c r="BE48" s="236" t="s">
        <v>130</v>
      </c>
      <c r="BF48" s="237"/>
      <c r="BG48" s="40"/>
      <c r="BH48" s="40" t="s">
        <v>9</v>
      </c>
      <c r="BI48" s="40" t="s">
        <v>129</v>
      </c>
      <c r="BJ48" s="236" t="s">
        <v>130</v>
      </c>
      <c r="BK48" s="237"/>
      <c r="BL48" s="40"/>
      <c r="BM48" s="40" t="s">
        <v>9</v>
      </c>
      <c r="BN48" s="40" t="s">
        <v>129</v>
      </c>
      <c r="BO48" s="236" t="s">
        <v>130</v>
      </c>
      <c r="BP48" s="237"/>
      <c r="BQ48" s="40"/>
      <c r="BR48" s="40" t="s">
        <v>9</v>
      </c>
      <c r="BS48" s="40" t="s">
        <v>129</v>
      </c>
      <c r="BT48" s="236" t="s">
        <v>130</v>
      </c>
      <c r="BU48" s="237"/>
      <c r="BV48" s="40"/>
      <c r="BW48" s="40" t="s">
        <v>9</v>
      </c>
      <c r="BX48" s="40" t="s">
        <v>129</v>
      </c>
      <c r="BY48" s="236" t="s">
        <v>130</v>
      </c>
      <c r="BZ48" s="237"/>
      <c r="CA48" s="40"/>
      <c r="CB48" s="40" t="s">
        <v>9</v>
      </c>
      <c r="CC48" s="40" t="s">
        <v>129</v>
      </c>
      <c r="CD48" s="236" t="s">
        <v>130</v>
      </c>
      <c r="CE48" s="237"/>
      <c r="CF48" s="40"/>
      <c r="CG48" s="40" t="s">
        <v>9</v>
      </c>
      <c r="CH48" s="40" t="s">
        <v>129</v>
      </c>
      <c r="CI48" s="236" t="s">
        <v>130</v>
      </c>
      <c r="CJ48" s="237"/>
      <c r="CK48" s="40"/>
      <c r="CL48" s="236" t="s">
        <v>9</v>
      </c>
      <c r="CM48" s="200"/>
      <c r="CN48" s="236" t="s">
        <v>129</v>
      </c>
      <c r="CO48" s="200"/>
      <c r="CP48" s="236" t="s">
        <v>130</v>
      </c>
      <c r="CQ48" s="237"/>
      <c r="CR48" s="41"/>
      <c r="CU48" s="71">
        <f t="shared" si="2"/>
        <v>40</v>
      </c>
      <c r="CV48" s="16"/>
      <c r="CW48" s="16"/>
      <c r="CX48" s="16"/>
      <c r="CY48" s="16"/>
    </row>
    <row r="49" spans="1:103" s="1" customFormat="1" ht="18.75">
      <c r="A49" s="72" t="s">
        <v>59</v>
      </c>
      <c r="D49" s="153" t="s">
        <v>25</v>
      </c>
      <c r="E49" s="154"/>
      <c r="F49" s="213"/>
      <c r="G49" s="213"/>
      <c r="H49" s="213"/>
      <c r="I49" s="213"/>
      <c r="J49" s="213"/>
      <c r="K49" s="213"/>
      <c r="L49" s="213"/>
      <c r="M49" s="213"/>
      <c r="N49" s="213"/>
      <c r="O49" s="213"/>
      <c r="P49" s="42" t="s">
        <v>5</v>
      </c>
      <c r="Q49" s="42" t="s">
        <v>5</v>
      </c>
      <c r="R49" s="42"/>
      <c r="S49" s="42"/>
      <c r="T49" s="42"/>
      <c r="U49" s="42"/>
      <c r="V49" s="42"/>
      <c r="W49" s="42" t="s">
        <v>129</v>
      </c>
      <c r="X49" s="42"/>
      <c r="Y49" s="42"/>
      <c r="Z49" s="42"/>
      <c r="AA49" s="42"/>
      <c r="AB49" s="42"/>
      <c r="AC49" s="42"/>
      <c r="AD49" s="42" t="s">
        <v>129</v>
      </c>
      <c r="AE49" s="42"/>
      <c r="AF49" s="42"/>
      <c r="AG49" s="42"/>
      <c r="AH49" s="42" t="s">
        <v>129</v>
      </c>
      <c r="AI49" s="42"/>
      <c r="AJ49" s="42"/>
      <c r="AK49" s="42" t="s">
        <v>129</v>
      </c>
      <c r="AL49" s="42" t="s">
        <v>129</v>
      </c>
      <c r="AM49" s="42"/>
      <c r="AN49" s="42"/>
      <c r="AO49" s="42"/>
      <c r="AP49" s="42" t="s">
        <v>129</v>
      </c>
      <c r="AQ49" s="42"/>
      <c r="AR49" s="42" t="s">
        <v>129</v>
      </c>
      <c r="AS49" s="42"/>
      <c r="AT49" s="43"/>
      <c r="AU49" s="44"/>
      <c r="AV49" s="26"/>
      <c r="AW49" s="238" t="s">
        <v>39</v>
      </c>
      <c r="AX49" s="231"/>
      <c r="AY49" s="231"/>
      <c r="AZ49" s="231"/>
      <c r="BA49" s="231"/>
      <c r="BB49" s="154"/>
      <c r="BC49" s="45">
        <f>IF(COUNTIF(P49:AT49,"")=31,0,COUNTIFS(P41:AT41,1,P49:AT49,"")+COUNTIFS(P41:AT41,1,P49:AT49,"■"))</f>
        <v>0</v>
      </c>
      <c r="BD49" s="45">
        <f>IF(COUNTIF(P49:AT49,"")=31,0,COUNTIFS(P41:AT41,1,P49:AT49,"■"))</f>
        <v>0</v>
      </c>
      <c r="BE49" s="232" t="str">
        <f>IFERROR(ROUNDDOWN(BD49/BC49,3),"***")</f>
        <v>***</v>
      </c>
      <c r="BF49" s="233"/>
      <c r="BG49" s="18"/>
      <c r="BH49" s="45">
        <f>IF(COUNTIF(P49:AT49,"")=31,0,COUNTIFS(P41:AT41,2,P49:AT49,"")+COUNTIFS(P41:AT41,2,P49:AT49,"■"))</f>
        <v>6</v>
      </c>
      <c r="BI49" s="45">
        <f>IF(COUNTIF(P49:AT49,"")=31,0,COUNTIFS(P41:AT41,2,P49:AT49,"■"))</f>
        <v>1</v>
      </c>
      <c r="BJ49" s="232">
        <f>IFERROR(ROUNDDOWN(BI49/BH49,3),"***")</f>
        <v>0.16600000000000001</v>
      </c>
      <c r="BK49" s="233"/>
      <c r="BL49" s="18"/>
      <c r="BM49" s="45">
        <f>IF(COUNTIF(P49:AT49,"")=31,0,COUNTIFS(P41:AT41,3,P49:AT49,"")+COUNTIFS(P41:AT41,3,P49:AT49,"■"))</f>
        <v>7</v>
      </c>
      <c r="BN49" s="45">
        <f>IF(COUNTIF(P49:AT49,"")=31,0,COUNTIFS(P41:AT41,3,P49:AT49,"■"))</f>
        <v>1</v>
      </c>
      <c r="BO49" s="232">
        <f>IFERROR(ROUNDDOWN(BN49/BM49,3),"***")</f>
        <v>0.14199999999999999</v>
      </c>
      <c r="BP49" s="233"/>
      <c r="BQ49" s="18"/>
      <c r="BR49" s="45">
        <f>IF(COUNTIF(P49:AT49,"")=31,0,COUNTIFS(P41:AT41,4,P49:AT49,"")+COUNTIFS(P41:AT41,4,P49:AT49,"■"))</f>
        <v>7</v>
      </c>
      <c r="BS49" s="45">
        <f>IF(COUNTIF(P49:AT49,"")=31,0,COUNTIFS(P41:AT41,4,P49:AT49,"■"))</f>
        <v>2</v>
      </c>
      <c r="BT49" s="232">
        <f>IFERROR(ROUNDDOWN(BS49/BR49,3),"***")</f>
        <v>0.28499999999999998</v>
      </c>
      <c r="BU49" s="233"/>
      <c r="BV49" s="18"/>
      <c r="BW49" s="45">
        <f>IF(COUNTIF(P49:AT49,"")=31,0,COUNTIFS(P41:AT41,5,P49:AT49,"")+COUNTIFS(P41:AT41,5,P49:AT49,"■"))</f>
        <v>7</v>
      </c>
      <c r="BX49" s="45">
        <f>IF(COUNTIF(P49:AT49,"")=31,0,COUNTIFS(P41:AT41,5,P49:AT49,"■"))</f>
        <v>3</v>
      </c>
      <c r="BY49" s="232">
        <f>IFERROR(ROUNDDOWN(BX49/BW49,3),"***")</f>
        <v>0.42799999999999999</v>
      </c>
      <c r="BZ49" s="233"/>
      <c r="CA49" s="18"/>
      <c r="CB49" s="45">
        <f>IF(COUNTIF(P49:AT49,"")=31,0,COUNTIFS(P41:AT41,6,P49:AT49,"")+COUNTIFS(P41:AT41,6,P49:AT49,"■"))</f>
        <v>1</v>
      </c>
      <c r="CC49" s="45">
        <f>IF(COUNTIF(P49:AT49,"")=31,0,COUNTIFS(P41:AT41,6,P49:AT49,"■"))</f>
        <v>0</v>
      </c>
      <c r="CD49" s="232">
        <f>IFERROR(ROUNDDOWN(CC49/CB49,3),"***")</f>
        <v>0</v>
      </c>
      <c r="CE49" s="233"/>
      <c r="CF49" s="18"/>
      <c r="CG49" s="45">
        <f>IF(COUNTIF(P49:AT49,"")=31,0,SUM(BC49,BH49,BM49,BR49,BW49,CB49))</f>
        <v>28</v>
      </c>
      <c r="CH49" s="45">
        <f>IF(COUNTIF(P49:AT49,"")=31,0,SUM(BD49,BI49,BN49,BS49,BX49,CC49))</f>
        <v>7</v>
      </c>
      <c r="CI49" s="232">
        <f>IFERROR(ROUNDDOWN(CH49/CG49,3),"***")</f>
        <v>0.25</v>
      </c>
      <c r="CJ49" s="233"/>
      <c r="CK49" s="18"/>
      <c r="CL49" s="234">
        <f>IF(COUNTIF(P49:AT49,"")=31,0,CL17+CG49)</f>
        <v>28</v>
      </c>
      <c r="CM49" s="235"/>
      <c r="CN49" s="234">
        <f>IF(COUNTIF(P49:AT49,"")=31,0,CN17+CH49)</f>
        <v>7</v>
      </c>
      <c r="CO49" s="235"/>
      <c r="CP49" s="232">
        <f>IFERROR(ROUNDDOWN(CN49/CL49,3),"***")</f>
        <v>0.25</v>
      </c>
      <c r="CQ49" s="233"/>
      <c r="CR49" s="23"/>
      <c r="CU49" s="71">
        <f t="shared" si="2"/>
        <v>41</v>
      </c>
      <c r="CV49" s="16"/>
      <c r="CW49" s="16"/>
      <c r="CX49" s="16"/>
      <c r="CY49" s="16"/>
    </row>
    <row r="50" spans="1:103" s="1" customFormat="1" ht="18.75">
      <c r="A50" s="72" t="s">
        <v>59</v>
      </c>
      <c r="D50" s="238" t="s">
        <v>34</v>
      </c>
      <c r="E50" s="246"/>
      <c r="F50" s="253" t="s">
        <v>26</v>
      </c>
      <c r="G50" s="253"/>
      <c r="H50" s="253"/>
      <c r="I50" s="253"/>
      <c r="J50" s="253"/>
      <c r="K50" s="254"/>
      <c r="L50" s="236" t="s">
        <v>27</v>
      </c>
      <c r="M50" s="255"/>
      <c r="N50" s="255"/>
      <c r="O50" s="237"/>
      <c r="P50" s="49">
        <f t="shared" ref="P50:AT50" si="58">P42</f>
        <v>46327</v>
      </c>
      <c r="Q50" s="49">
        <f t="shared" si="58"/>
        <v>46328</v>
      </c>
      <c r="R50" s="49">
        <f t="shared" si="58"/>
        <v>46329</v>
      </c>
      <c r="S50" s="49">
        <f t="shared" si="58"/>
        <v>46330</v>
      </c>
      <c r="T50" s="49">
        <f t="shared" si="58"/>
        <v>46331</v>
      </c>
      <c r="U50" s="49">
        <f t="shared" si="58"/>
        <v>46332</v>
      </c>
      <c r="V50" s="49">
        <f t="shared" si="58"/>
        <v>46333</v>
      </c>
      <c r="W50" s="49">
        <f t="shared" si="58"/>
        <v>46334</v>
      </c>
      <c r="X50" s="49">
        <f t="shared" si="58"/>
        <v>46335</v>
      </c>
      <c r="Y50" s="49">
        <f t="shared" si="58"/>
        <v>46336</v>
      </c>
      <c r="Z50" s="49">
        <f t="shared" si="58"/>
        <v>46337</v>
      </c>
      <c r="AA50" s="49">
        <f t="shared" si="58"/>
        <v>46338</v>
      </c>
      <c r="AB50" s="49">
        <f t="shared" si="58"/>
        <v>46339</v>
      </c>
      <c r="AC50" s="49">
        <f t="shared" si="58"/>
        <v>46340</v>
      </c>
      <c r="AD50" s="49">
        <f t="shared" si="58"/>
        <v>46341</v>
      </c>
      <c r="AE50" s="49">
        <f t="shared" si="58"/>
        <v>46342</v>
      </c>
      <c r="AF50" s="49">
        <f t="shared" si="58"/>
        <v>46343</v>
      </c>
      <c r="AG50" s="49">
        <f t="shared" si="58"/>
        <v>46344</v>
      </c>
      <c r="AH50" s="49">
        <f t="shared" si="58"/>
        <v>46345</v>
      </c>
      <c r="AI50" s="49">
        <f t="shared" si="58"/>
        <v>46346</v>
      </c>
      <c r="AJ50" s="49">
        <f t="shared" si="58"/>
        <v>46347</v>
      </c>
      <c r="AK50" s="49">
        <f t="shared" si="58"/>
        <v>46348</v>
      </c>
      <c r="AL50" s="49">
        <f t="shared" si="58"/>
        <v>46349</v>
      </c>
      <c r="AM50" s="49">
        <f t="shared" si="58"/>
        <v>46350</v>
      </c>
      <c r="AN50" s="49">
        <f t="shared" si="58"/>
        <v>46351</v>
      </c>
      <c r="AO50" s="49">
        <f t="shared" si="58"/>
        <v>46352</v>
      </c>
      <c r="AP50" s="49">
        <f t="shared" si="58"/>
        <v>46353</v>
      </c>
      <c r="AQ50" s="49">
        <f t="shared" si="58"/>
        <v>46354</v>
      </c>
      <c r="AR50" s="49">
        <f t="shared" si="58"/>
        <v>46355</v>
      </c>
      <c r="AS50" s="49">
        <f t="shared" si="58"/>
        <v>46356</v>
      </c>
      <c r="AT50" s="50" t="str">
        <f t="shared" si="58"/>
        <v/>
      </c>
      <c r="AU50" s="46"/>
      <c r="AV50" s="26"/>
      <c r="AW50" s="238" t="s">
        <v>34</v>
      </c>
      <c r="AX50" s="246"/>
      <c r="AY50" s="230" t="s">
        <v>27</v>
      </c>
      <c r="AZ50" s="231"/>
      <c r="BA50" s="231"/>
      <c r="BB50" s="154"/>
      <c r="BC50" s="193">
        <v>1</v>
      </c>
      <c r="BD50" s="193"/>
      <c r="BE50" s="193"/>
      <c r="BF50" s="193"/>
      <c r="BG50" s="193"/>
      <c r="BH50" s="193">
        <v>2</v>
      </c>
      <c r="BI50" s="193"/>
      <c r="BJ50" s="193"/>
      <c r="BK50" s="193"/>
      <c r="BL50" s="193"/>
      <c r="BM50" s="193">
        <v>3</v>
      </c>
      <c r="BN50" s="193"/>
      <c r="BO50" s="193"/>
      <c r="BP50" s="193"/>
      <c r="BQ50" s="193"/>
      <c r="BR50" s="193">
        <v>4</v>
      </c>
      <c r="BS50" s="193"/>
      <c r="BT50" s="193"/>
      <c r="BU50" s="193"/>
      <c r="BV50" s="193"/>
      <c r="BW50" s="193">
        <v>5</v>
      </c>
      <c r="BX50" s="193"/>
      <c r="BY50" s="193"/>
      <c r="BZ50" s="193"/>
      <c r="CA50" s="193"/>
      <c r="CB50" s="193">
        <v>6</v>
      </c>
      <c r="CC50" s="193"/>
      <c r="CD50" s="193"/>
      <c r="CE50" s="193"/>
      <c r="CF50" s="193"/>
      <c r="CG50" s="193" t="s">
        <v>29</v>
      </c>
      <c r="CH50" s="193"/>
      <c r="CI50" s="193"/>
      <c r="CJ50" s="193"/>
      <c r="CK50" s="193"/>
      <c r="CL50" s="193" t="s">
        <v>30</v>
      </c>
      <c r="CM50" s="193"/>
      <c r="CN50" s="193"/>
      <c r="CO50" s="193"/>
      <c r="CP50" s="193"/>
      <c r="CQ50" s="251"/>
      <c r="CR50" s="252"/>
      <c r="CU50" s="71">
        <f t="shared" si="2"/>
        <v>42</v>
      </c>
      <c r="CV50" s="16"/>
      <c r="CW50" s="16"/>
      <c r="CX50" s="16"/>
      <c r="CY50" s="16"/>
    </row>
    <row r="51" spans="1:103" s="1" customFormat="1" ht="18.75">
      <c r="A51" s="72" t="s">
        <v>59</v>
      </c>
      <c r="D51" s="238">
        <v>1</v>
      </c>
      <c r="E51" s="246"/>
      <c r="F51" s="241" t="s">
        <v>93</v>
      </c>
      <c r="G51" s="242"/>
      <c r="H51" s="242"/>
      <c r="I51" s="242"/>
      <c r="J51" s="242"/>
      <c r="K51" s="243"/>
      <c r="L51" s="244" t="s">
        <v>116</v>
      </c>
      <c r="M51" s="242"/>
      <c r="N51" s="242"/>
      <c r="O51" s="243"/>
      <c r="P51" s="42" t="s">
        <v>5</v>
      </c>
      <c r="Q51" s="42" t="s">
        <v>5</v>
      </c>
      <c r="R51" s="42"/>
      <c r="S51" s="42"/>
      <c r="T51" s="42" t="s">
        <v>129</v>
      </c>
      <c r="U51" s="42"/>
      <c r="V51" s="42"/>
      <c r="W51" s="42" t="s">
        <v>129</v>
      </c>
      <c r="X51" s="42"/>
      <c r="Y51" s="42"/>
      <c r="Z51" s="42" t="s">
        <v>129</v>
      </c>
      <c r="AA51" s="42"/>
      <c r="AB51" s="42"/>
      <c r="AC51" s="42"/>
      <c r="AD51" s="42" t="s">
        <v>129</v>
      </c>
      <c r="AE51" s="42" t="s">
        <v>129</v>
      </c>
      <c r="AF51" s="42"/>
      <c r="AG51" s="42"/>
      <c r="AH51" s="42" t="s">
        <v>129</v>
      </c>
      <c r="AI51" s="42"/>
      <c r="AJ51" s="42"/>
      <c r="AK51" s="42" t="s">
        <v>129</v>
      </c>
      <c r="AL51" s="42" t="s">
        <v>129</v>
      </c>
      <c r="AM51" s="42"/>
      <c r="AN51" s="42"/>
      <c r="AO51" s="42"/>
      <c r="AP51" s="42" t="s">
        <v>129</v>
      </c>
      <c r="AQ51" s="42"/>
      <c r="AR51" s="42" t="s">
        <v>129</v>
      </c>
      <c r="AS51" s="42" t="s">
        <v>129</v>
      </c>
      <c r="AT51" s="43"/>
      <c r="AU51" s="44"/>
      <c r="AV51" s="26"/>
      <c r="AW51" s="245">
        <f t="shared" ref="AW51:AW62" si="59">D51</f>
        <v>1</v>
      </c>
      <c r="AX51" s="246"/>
      <c r="AY51" s="247" t="str">
        <f t="shared" ref="AY51:AY62" si="60">IF(L51=0,"",L51)</f>
        <v>大阪　□郎</v>
      </c>
      <c r="AZ51" s="248"/>
      <c r="BA51" s="248"/>
      <c r="BB51" s="249"/>
      <c r="BC51" s="45">
        <f>IF(COUNTIF(P51:AT51,"")=31,0,COUNTIFS(P41:AT41,1,P51:AT51,"")+COUNTIFS(P41:AT41,1,P51:AT51,"■"))</f>
        <v>0</v>
      </c>
      <c r="BD51" s="45">
        <f>IF(COUNTIF(P51:AT51,"")=31,0,COUNTIFS(P41:AT41,1,P51:AT51,"■"))</f>
        <v>0</v>
      </c>
      <c r="BE51" s="250" t="str">
        <f t="shared" ref="BE51:BE62" si="61">IFERROR(ROUNDDOWN(BD51/BC51,3),"***")</f>
        <v>***</v>
      </c>
      <c r="BF51" s="233"/>
      <c r="BG51" s="42" t="s">
        <v>8</v>
      </c>
      <c r="BH51" s="45">
        <f>IF(COUNTIF(P51:AT51,"")=31,0,COUNTIFS(P41:AT41,2,P51:AT51,"")+COUNTIFS(P41:AT41,2,P51:AT51,"■"))</f>
        <v>6</v>
      </c>
      <c r="BI51" s="45">
        <f>IF(COUNTIF(P51:AT51,"")=31,0,COUNTIFS(P41:AT41,2,P51:AT51,"■"))</f>
        <v>2</v>
      </c>
      <c r="BJ51" s="232">
        <f t="shared" ref="BJ51:BJ62" si="62">IFERROR(ROUNDDOWN(BI51/BH51,3),"***")</f>
        <v>0.33300000000000002</v>
      </c>
      <c r="BK51" s="233"/>
      <c r="BL51" s="42" t="s">
        <v>3</v>
      </c>
      <c r="BM51" s="45">
        <f>IF(COUNTIF(P51:AT51,"")=31,0,COUNTIFS(P41:AT41,3,P51:AT51,"")+COUNTIFS(P41:AT41,3,P51:AT51,"■"))</f>
        <v>7</v>
      </c>
      <c r="BN51" s="45">
        <f>IF(COUNTIF(P51:AT51,"")=31,0,COUNTIFS(P41:AT41,3,P51:AT51,"■"))</f>
        <v>2</v>
      </c>
      <c r="BO51" s="232">
        <f t="shared" ref="BO51:BO62" si="63">IFERROR(ROUNDDOWN(BN51/BM51,3),"***")</f>
        <v>0.28499999999999998</v>
      </c>
      <c r="BP51" s="233"/>
      <c r="BQ51" s="42" t="s">
        <v>3</v>
      </c>
      <c r="BR51" s="45">
        <f>IF(COUNTIF(P51:AT51,"")=31,0,COUNTIFS(P41:AT41,4,P51:AT51,"")+COUNTIFS(P41:AT41,4,P51:AT51,"■"))</f>
        <v>7</v>
      </c>
      <c r="BS51" s="45">
        <f>IF(COUNTIF(P51:AT51,"")=31,0,COUNTIFS(P41:AT41,4,P51:AT51,"■"))</f>
        <v>3</v>
      </c>
      <c r="BT51" s="232">
        <f t="shared" ref="BT51:BT62" si="64">IFERROR(ROUNDDOWN(BS51/BR51,3),"***")</f>
        <v>0.42799999999999999</v>
      </c>
      <c r="BU51" s="233"/>
      <c r="BV51" s="42" t="s">
        <v>3</v>
      </c>
      <c r="BW51" s="45">
        <f>IF(COUNTIF(P51:AT51,"")=31,0,COUNTIFS(P41:AT41,5,P51:AT51,"")+COUNTIFS(P41:AT41,5,P51:AT51,"■"))</f>
        <v>7</v>
      </c>
      <c r="BX51" s="45">
        <f>IF(COUNTIF(P51:AT51,"")=31,0,COUNTIFS(P41:AT41,5,P51:AT51,"■"))</f>
        <v>3</v>
      </c>
      <c r="BY51" s="232">
        <f t="shared" ref="BY51:BY62" si="65">IFERROR(ROUNDDOWN(BX51/BW51,3),"***")</f>
        <v>0.42799999999999999</v>
      </c>
      <c r="BZ51" s="233"/>
      <c r="CA51" s="42" t="s">
        <v>3</v>
      </c>
      <c r="CB51" s="45">
        <f>IF(COUNTIF(P51:AT51,"")=31,0,COUNTIFS(P41:AT41,6,P51:AT51,"")+COUNTIFS(P41:AT41,6,P51:AT51,"■"))</f>
        <v>1</v>
      </c>
      <c r="CC51" s="45">
        <f>IF(COUNTIF(P51:AT51,"")=31,0,COUNTIFS(P41:AT41,6,P51:AT51,"■"))</f>
        <v>1</v>
      </c>
      <c r="CD51" s="232">
        <f t="shared" ref="CD51:CD62" si="66">IFERROR(ROUNDDOWN(CC51/CB51,3),"***")</f>
        <v>1</v>
      </c>
      <c r="CE51" s="233"/>
      <c r="CF51" s="42" t="s">
        <v>3</v>
      </c>
      <c r="CG51" s="45">
        <f>IF(COUNTIF(P51:AT51,"")=31,0,SUM(BC51,BH51,BM51,BR51,BW51,CB51))</f>
        <v>28</v>
      </c>
      <c r="CH51" s="45">
        <f t="shared" ref="CH51:CH62" si="67">IF(COUNTIF(P51:AT51,"")=31,0,SUM(BD51,BI51,BN51,BS51,BX51,CC51))</f>
        <v>11</v>
      </c>
      <c r="CI51" s="232">
        <f t="shared" ref="CI51:CI62" si="68">IFERROR(ROUNDDOWN(CH51/CG51,3),"***")</f>
        <v>0.39200000000000002</v>
      </c>
      <c r="CJ51" s="233"/>
      <c r="CK51" s="42" t="s">
        <v>3</v>
      </c>
      <c r="CL51" s="234">
        <f t="shared" ref="CL51:CL62" si="69">IF(COUNTIF(P51:AT51,"")=31,0,CL19+CG51)</f>
        <v>28</v>
      </c>
      <c r="CM51" s="235"/>
      <c r="CN51" s="234">
        <f t="shared" ref="CN51:CN62" si="70">IF(COUNTIF(P51:AT51,"")=31,0,CN19+CH51)</f>
        <v>11</v>
      </c>
      <c r="CO51" s="235"/>
      <c r="CP51" s="232">
        <f t="shared" ref="CP51:CP62" si="71">IFERROR(ROUNDDOWN(CN51/CL51,3),"***")</f>
        <v>0.39200000000000002</v>
      </c>
      <c r="CQ51" s="233"/>
      <c r="CR51" s="43" t="s">
        <v>3</v>
      </c>
      <c r="CU51" s="71">
        <f t="shared" si="2"/>
        <v>43</v>
      </c>
      <c r="CV51" s="16"/>
      <c r="CW51" s="16"/>
      <c r="CX51" s="16"/>
      <c r="CY51" s="16"/>
    </row>
    <row r="52" spans="1:103" s="1" customFormat="1" ht="18.75">
      <c r="A52" s="72" t="s">
        <v>59</v>
      </c>
      <c r="D52" s="238">
        <f>D51+1</f>
        <v>2</v>
      </c>
      <c r="E52" s="246"/>
      <c r="F52" s="241" t="s">
        <v>93</v>
      </c>
      <c r="G52" s="242"/>
      <c r="H52" s="242"/>
      <c r="I52" s="242"/>
      <c r="J52" s="242"/>
      <c r="K52" s="243"/>
      <c r="L52" s="244" t="s">
        <v>117</v>
      </c>
      <c r="M52" s="242"/>
      <c r="N52" s="242"/>
      <c r="O52" s="243"/>
      <c r="P52" s="42" t="s">
        <v>5</v>
      </c>
      <c r="Q52" s="42" t="s">
        <v>5</v>
      </c>
      <c r="R52" s="42"/>
      <c r="S52" s="42"/>
      <c r="T52" s="42"/>
      <c r="U52" s="42" t="s">
        <v>129</v>
      </c>
      <c r="V52" s="42"/>
      <c r="W52" s="42" t="s">
        <v>129</v>
      </c>
      <c r="X52" s="42"/>
      <c r="Y52" s="42"/>
      <c r="Z52" s="42"/>
      <c r="AA52" s="42" t="s">
        <v>129</v>
      </c>
      <c r="AB52" s="42"/>
      <c r="AC52" s="42"/>
      <c r="AD52" s="42" t="s">
        <v>129</v>
      </c>
      <c r="AE52" s="42"/>
      <c r="AF52" s="42" t="s">
        <v>129</v>
      </c>
      <c r="AG52" s="42"/>
      <c r="AH52" s="42" t="s">
        <v>129</v>
      </c>
      <c r="AI52" s="42"/>
      <c r="AJ52" s="42"/>
      <c r="AK52" s="42" t="s">
        <v>129</v>
      </c>
      <c r="AL52" s="42" t="s">
        <v>129</v>
      </c>
      <c r="AM52" s="42"/>
      <c r="AN52" s="42"/>
      <c r="AO52" s="42"/>
      <c r="AP52" s="42" t="s">
        <v>129</v>
      </c>
      <c r="AQ52" s="42"/>
      <c r="AR52" s="42" t="s">
        <v>129</v>
      </c>
      <c r="AS52" s="42"/>
      <c r="AT52" s="43"/>
      <c r="AU52" s="44"/>
      <c r="AV52" s="26"/>
      <c r="AW52" s="245">
        <f t="shared" si="59"/>
        <v>2</v>
      </c>
      <c r="AX52" s="246"/>
      <c r="AY52" s="247" t="str">
        <f t="shared" si="60"/>
        <v>中阪　□郎</v>
      </c>
      <c r="AZ52" s="248"/>
      <c r="BA52" s="248"/>
      <c r="BB52" s="249"/>
      <c r="BC52" s="45">
        <f>IF(COUNTIF(P52:AT52,"")=31,0,COUNTIFS(P41:AT41,1,P52:AT52,"")+COUNTIFS(P41:AT41,1,P52:AT52,"■"))</f>
        <v>0</v>
      </c>
      <c r="BD52" s="45">
        <f>IF(COUNTIF(P52:AT52,"")=31,0,COUNTIFS(P41:AT41,1,P52:AT52,"■"))</f>
        <v>0</v>
      </c>
      <c r="BE52" s="250" t="str">
        <f t="shared" si="61"/>
        <v>***</v>
      </c>
      <c r="BF52" s="233"/>
      <c r="BG52" s="42" t="s">
        <v>8</v>
      </c>
      <c r="BH52" s="45">
        <f>IF(COUNTIF(P52:AT52,"")=31,0,COUNTIFS(P41:AT41,2,P52:AT52,"")+COUNTIFS(P41:AT41,2,P52:AT52,"■"))</f>
        <v>6</v>
      </c>
      <c r="BI52" s="45">
        <f>IF(COUNTIF(P52:AT52,"")=31,0,COUNTIFS(P41:AT41,2,P52:AT52,"■"))</f>
        <v>2</v>
      </c>
      <c r="BJ52" s="232">
        <f t="shared" si="62"/>
        <v>0.33300000000000002</v>
      </c>
      <c r="BK52" s="233"/>
      <c r="BL52" s="42" t="s">
        <v>3</v>
      </c>
      <c r="BM52" s="45">
        <f>IF(COUNTIF(P52:AT52,"")=31,0,COUNTIFS(P41:AT41,3,P52:AT52,"")+COUNTIFS(P41:AT41,3,P52:AT52,"■"))</f>
        <v>7</v>
      </c>
      <c r="BN52" s="45">
        <f>IF(COUNTIF(P52:AT52,"")=31,0,COUNTIFS(P41:AT41,3,P52:AT52,"■"))</f>
        <v>2</v>
      </c>
      <c r="BO52" s="232">
        <f t="shared" si="63"/>
        <v>0.28499999999999998</v>
      </c>
      <c r="BP52" s="233"/>
      <c r="BQ52" s="42" t="s">
        <v>3</v>
      </c>
      <c r="BR52" s="45">
        <f>IF(COUNTIF(P52:AT52,"")=31,0,COUNTIFS(P41:AT41,4,P52:AT52,"")+COUNTIFS(P41:AT41,4,P52:AT52,"■"))</f>
        <v>7</v>
      </c>
      <c r="BS52" s="45">
        <f>IF(COUNTIF(P52:AT52,"")=31,0,COUNTIFS(P41:AT41,4,P52:AT52,"■"))</f>
        <v>3</v>
      </c>
      <c r="BT52" s="232">
        <f t="shared" si="64"/>
        <v>0.42799999999999999</v>
      </c>
      <c r="BU52" s="233"/>
      <c r="BV52" s="42" t="s">
        <v>3</v>
      </c>
      <c r="BW52" s="45">
        <f>IF(COUNTIF(P52:AT52,"")=31,0,COUNTIFS(P41:AT41,5,P52:AT52,"")+COUNTIFS(P41:AT41,5,P52:AT52,"■"))</f>
        <v>7</v>
      </c>
      <c r="BX52" s="45">
        <f>IF(COUNTIF(P52:AT52,"")=31,0,COUNTIFS(P41:AT41,5,P52:AT52,"■"))</f>
        <v>3</v>
      </c>
      <c r="BY52" s="232">
        <f t="shared" si="65"/>
        <v>0.42799999999999999</v>
      </c>
      <c r="BZ52" s="233"/>
      <c r="CA52" s="42" t="s">
        <v>3</v>
      </c>
      <c r="CB52" s="45">
        <f>IF(COUNTIF(P52:AT52,"")=31,0,COUNTIFS(P41:AT41,6,P52:AT52,"")+COUNTIFS(P41:AT41,6,P52:AT52,"■"))</f>
        <v>1</v>
      </c>
      <c r="CC52" s="45">
        <f>IF(COUNTIF(P52:AT52,"")=31,0,COUNTIFS(P41:AT41,6,P52:AT52,"■"))</f>
        <v>0</v>
      </c>
      <c r="CD52" s="232">
        <f t="shared" si="66"/>
        <v>0</v>
      </c>
      <c r="CE52" s="233"/>
      <c r="CF52" s="42" t="s">
        <v>3</v>
      </c>
      <c r="CG52" s="45">
        <f t="shared" ref="CG52:CG62" si="72">IF(COUNTIF(P52:AT52,"")=31,0,SUM(BC52,BH52,BM52,BR52,BW52,CB52))</f>
        <v>28</v>
      </c>
      <c r="CH52" s="45">
        <f t="shared" si="67"/>
        <v>10</v>
      </c>
      <c r="CI52" s="232">
        <f t="shared" si="68"/>
        <v>0.35699999999999998</v>
      </c>
      <c r="CJ52" s="233"/>
      <c r="CK52" s="42" t="s">
        <v>3</v>
      </c>
      <c r="CL52" s="234">
        <f t="shared" si="69"/>
        <v>28</v>
      </c>
      <c r="CM52" s="235"/>
      <c r="CN52" s="234">
        <f t="shared" si="70"/>
        <v>10</v>
      </c>
      <c r="CO52" s="235"/>
      <c r="CP52" s="232">
        <f t="shared" si="71"/>
        <v>0.35699999999999998</v>
      </c>
      <c r="CQ52" s="233"/>
      <c r="CR52" s="43" t="s">
        <v>3</v>
      </c>
      <c r="CU52" s="71">
        <f t="shared" si="2"/>
        <v>44</v>
      </c>
      <c r="CV52" s="16"/>
      <c r="CW52" s="16"/>
      <c r="CX52" s="16"/>
      <c r="CY52" s="16"/>
    </row>
    <row r="53" spans="1:103" s="1" customFormat="1" ht="18.75">
      <c r="A53" s="72" t="s">
        <v>59</v>
      </c>
      <c r="D53" s="238">
        <f t="shared" ref="D53:D62" si="73">D52+1</f>
        <v>3</v>
      </c>
      <c r="E53" s="246"/>
      <c r="F53" s="241" t="s">
        <v>93</v>
      </c>
      <c r="G53" s="242"/>
      <c r="H53" s="242"/>
      <c r="I53" s="242"/>
      <c r="J53" s="242"/>
      <c r="K53" s="243"/>
      <c r="L53" s="244" t="s">
        <v>118</v>
      </c>
      <c r="M53" s="242"/>
      <c r="N53" s="242"/>
      <c r="O53" s="243"/>
      <c r="P53" s="42" t="s">
        <v>5</v>
      </c>
      <c r="Q53" s="42" t="s">
        <v>5</v>
      </c>
      <c r="R53" s="42"/>
      <c r="S53" s="42"/>
      <c r="T53" s="42"/>
      <c r="U53" s="42"/>
      <c r="V53" s="42" t="s">
        <v>129</v>
      </c>
      <c r="W53" s="42" t="s">
        <v>129</v>
      </c>
      <c r="X53" s="42"/>
      <c r="Y53" s="42"/>
      <c r="Z53" s="42"/>
      <c r="AA53" s="42"/>
      <c r="AB53" s="42" t="s">
        <v>129</v>
      </c>
      <c r="AC53" s="42"/>
      <c r="AD53" s="42" t="s">
        <v>129</v>
      </c>
      <c r="AE53" s="42"/>
      <c r="AF53" s="42"/>
      <c r="AG53" s="42" t="s">
        <v>129</v>
      </c>
      <c r="AH53" s="42" t="s">
        <v>129</v>
      </c>
      <c r="AI53" s="42"/>
      <c r="AJ53" s="42"/>
      <c r="AK53" s="42" t="s">
        <v>129</v>
      </c>
      <c r="AL53" s="42" t="s">
        <v>129</v>
      </c>
      <c r="AM53" s="42"/>
      <c r="AN53" s="42"/>
      <c r="AO53" s="42"/>
      <c r="AP53" s="42" t="s">
        <v>129</v>
      </c>
      <c r="AQ53" s="42"/>
      <c r="AR53" s="42" t="s">
        <v>129</v>
      </c>
      <c r="AS53" s="42"/>
      <c r="AT53" s="43"/>
      <c r="AU53" s="44"/>
      <c r="AV53" s="26"/>
      <c r="AW53" s="245">
        <f t="shared" si="59"/>
        <v>3</v>
      </c>
      <c r="AX53" s="246"/>
      <c r="AY53" s="247" t="str">
        <f t="shared" si="60"/>
        <v>小阪　□郎</v>
      </c>
      <c r="AZ53" s="248"/>
      <c r="BA53" s="248"/>
      <c r="BB53" s="249"/>
      <c r="BC53" s="45">
        <f>IF(COUNTIF(P53:AT53,"")=31,0,COUNTIFS(P41:AT41,1,P53:AT53,"")+COUNTIFS(P41:AT41,1,P53:AT53,"■"))</f>
        <v>0</v>
      </c>
      <c r="BD53" s="45">
        <f>IF(COUNTIF(P53:AT53,"")=31,0,COUNTIFS(P41:AT41,1,P53:AT53,"■"))</f>
        <v>0</v>
      </c>
      <c r="BE53" s="250" t="str">
        <f t="shared" si="61"/>
        <v>***</v>
      </c>
      <c r="BF53" s="233"/>
      <c r="BG53" s="42" t="s">
        <v>8</v>
      </c>
      <c r="BH53" s="45">
        <f>IF(COUNTIF(P53:AT53,"")=31,0,COUNTIFS(P41:AT41,2,P53:AT53,"")+COUNTIFS(P41:AT41,2,P53:AT53,"■"))</f>
        <v>6</v>
      </c>
      <c r="BI53" s="45">
        <f>IF(COUNTIF(P53:AT53,"")=31,0,COUNTIFS(P41:AT41,2,P53:AT53,"■"))</f>
        <v>2</v>
      </c>
      <c r="BJ53" s="232">
        <f t="shared" si="62"/>
        <v>0.33300000000000002</v>
      </c>
      <c r="BK53" s="233"/>
      <c r="BL53" s="42" t="s">
        <v>3</v>
      </c>
      <c r="BM53" s="45">
        <f>IF(COUNTIF(P53:AT53,"")=31,0,COUNTIFS(P41:AT41,3,P53:AT53,"")+COUNTIFS(P41:AT41,3,P53:AT53,"■"))</f>
        <v>7</v>
      </c>
      <c r="BN53" s="45">
        <f>IF(COUNTIF(P53:AT53,"")=31,0,COUNTIFS(P41:AT41,3,P53:AT53,"■"))</f>
        <v>2</v>
      </c>
      <c r="BO53" s="232">
        <f t="shared" si="63"/>
        <v>0.28499999999999998</v>
      </c>
      <c r="BP53" s="233"/>
      <c r="BQ53" s="42" t="s">
        <v>3</v>
      </c>
      <c r="BR53" s="45">
        <f>IF(COUNTIF(P53:AT53,"")=31,0,COUNTIFS(P41:AT41,4,P53:AT53,"")+COUNTIFS(P41:AT41,4,P53:AT53,"■"))</f>
        <v>7</v>
      </c>
      <c r="BS53" s="45">
        <f>IF(COUNTIF(P53:AT53,"")=31,0,COUNTIFS(P41:AT41,4,P53:AT53,"■"))</f>
        <v>3</v>
      </c>
      <c r="BT53" s="232">
        <f t="shared" si="64"/>
        <v>0.42799999999999999</v>
      </c>
      <c r="BU53" s="233"/>
      <c r="BV53" s="42" t="s">
        <v>3</v>
      </c>
      <c r="BW53" s="45">
        <f>IF(COUNTIF(P53:AT53,"")=31,0,COUNTIFS(P41:AT41,5,P53:AT53,"")+COUNTIFS(P41:AT41,5,P53:AT53,"■"))</f>
        <v>7</v>
      </c>
      <c r="BX53" s="45">
        <f>IF(COUNTIF(P53:AT53,"")=31,0,COUNTIFS(P41:AT41,5,P53:AT53,"■"))</f>
        <v>3</v>
      </c>
      <c r="BY53" s="232">
        <f t="shared" si="65"/>
        <v>0.42799999999999999</v>
      </c>
      <c r="BZ53" s="233"/>
      <c r="CA53" s="42" t="s">
        <v>3</v>
      </c>
      <c r="CB53" s="45">
        <f>IF(COUNTIF(P53:AT53,"")=31,0,COUNTIFS(P41:AT41,6,P53:AT53,"")+COUNTIFS(P41:AT41,6,P53:AT53,"■"))</f>
        <v>1</v>
      </c>
      <c r="CC53" s="45">
        <f>IF(COUNTIF(P53:AT53,"")=31,0,COUNTIFS(P41:AT41,6,P53:AT53,"■"))</f>
        <v>0</v>
      </c>
      <c r="CD53" s="232">
        <f t="shared" si="66"/>
        <v>0</v>
      </c>
      <c r="CE53" s="233"/>
      <c r="CF53" s="42" t="s">
        <v>3</v>
      </c>
      <c r="CG53" s="45">
        <f t="shared" si="72"/>
        <v>28</v>
      </c>
      <c r="CH53" s="45">
        <f t="shared" si="67"/>
        <v>10</v>
      </c>
      <c r="CI53" s="232">
        <f t="shared" si="68"/>
        <v>0.35699999999999998</v>
      </c>
      <c r="CJ53" s="233"/>
      <c r="CK53" s="42" t="s">
        <v>3</v>
      </c>
      <c r="CL53" s="234">
        <f t="shared" si="69"/>
        <v>28</v>
      </c>
      <c r="CM53" s="235"/>
      <c r="CN53" s="234">
        <f t="shared" si="70"/>
        <v>10</v>
      </c>
      <c r="CO53" s="235"/>
      <c r="CP53" s="232">
        <f t="shared" si="71"/>
        <v>0.35699999999999998</v>
      </c>
      <c r="CQ53" s="233"/>
      <c r="CR53" s="43" t="s">
        <v>3</v>
      </c>
      <c r="CU53" s="71">
        <f t="shared" si="2"/>
        <v>45</v>
      </c>
      <c r="CV53" s="16"/>
      <c r="CW53" s="16"/>
      <c r="CX53" s="16"/>
      <c r="CY53" s="16"/>
    </row>
    <row r="54" spans="1:103" s="1" customFormat="1" ht="18.75">
      <c r="A54" s="72" t="s">
        <v>59</v>
      </c>
      <c r="D54" s="238">
        <f t="shared" si="73"/>
        <v>4</v>
      </c>
      <c r="E54" s="246"/>
      <c r="F54" s="241" t="s">
        <v>94</v>
      </c>
      <c r="G54" s="242"/>
      <c r="H54" s="242"/>
      <c r="I54" s="242"/>
      <c r="J54" s="242"/>
      <c r="K54" s="243"/>
      <c r="L54" s="244" t="s">
        <v>113</v>
      </c>
      <c r="M54" s="256"/>
      <c r="N54" s="256"/>
      <c r="O54" s="257"/>
      <c r="P54" s="42" t="s">
        <v>5</v>
      </c>
      <c r="Q54" s="42" t="s">
        <v>5</v>
      </c>
      <c r="R54" s="42" t="s">
        <v>5</v>
      </c>
      <c r="S54" s="42" t="s">
        <v>5</v>
      </c>
      <c r="T54" s="42" t="s">
        <v>5</v>
      </c>
      <c r="U54" s="42" t="s">
        <v>5</v>
      </c>
      <c r="V54" s="42" t="s">
        <v>5</v>
      </c>
      <c r="W54" s="42" t="s">
        <v>5</v>
      </c>
      <c r="X54" s="42" t="s">
        <v>5</v>
      </c>
      <c r="Y54" s="42" t="s">
        <v>5</v>
      </c>
      <c r="Z54" s="42" t="s">
        <v>5</v>
      </c>
      <c r="AA54" s="42" t="s">
        <v>5</v>
      </c>
      <c r="AB54" s="42" t="s">
        <v>5</v>
      </c>
      <c r="AC54" s="42" t="s">
        <v>5</v>
      </c>
      <c r="AD54" s="42" t="s">
        <v>5</v>
      </c>
      <c r="AE54" s="42" t="s">
        <v>5</v>
      </c>
      <c r="AF54" s="42"/>
      <c r="AG54" s="42"/>
      <c r="AH54" s="42" t="s">
        <v>129</v>
      </c>
      <c r="AI54" s="42"/>
      <c r="AJ54" s="42"/>
      <c r="AK54" s="42" t="s">
        <v>129</v>
      </c>
      <c r="AL54" s="42" t="s">
        <v>129</v>
      </c>
      <c r="AM54" s="42"/>
      <c r="AN54" s="42"/>
      <c r="AO54" s="42"/>
      <c r="AP54" s="42" t="s">
        <v>129</v>
      </c>
      <c r="AQ54" s="42"/>
      <c r="AR54" s="42" t="s">
        <v>129</v>
      </c>
      <c r="AS54" s="42"/>
      <c r="AT54" s="43"/>
      <c r="AU54" s="44"/>
      <c r="AV54" s="26"/>
      <c r="AW54" s="245">
        <f t="shared" si="59"/>
        <v>4</v>
      </c>
      <c r="AX54" s="246"/>
      <c r="AY54" s="247" t="str">
        <f t="shared" si="60"/>
        <v>松田　一☆</v>
      </c>
      <c r="AZ54" s="248"/>
      <c r="BA54" s="248"/>
      <c r="BB54" s="249"/>
      <c r="BC54" s="45">
        <f>IF(COUNTIF(P54:AT54,"")=31,0,COUNTIFS(P41:AT41,1,P54:AT54,"")+COUNTIFS(P41:AT41,1,P54:AT54,"■"))</f>
        <v>0</v>
      </c>
      <c r="BD54" s="45">
        <f>IF(COUNTIF(P54:AT54,"")=31,0,COUNTIFS(P41:AT41,1,P54:AT54,"■"))</f>
        <v>0</v>
      </c>
      <c r="BE54" s="250" t="str">
        <f t="shared" si="61"/>
        <v>***</v>
      </c>
      <c r="BF54" s="233"/>
      <c r="BG54" s="42" t="s">
        <v>8</v>
      </c>
      <c r="BH54" s="45">
        <f>IF(COUNTIF(P54:AT54,"")=31,0,COUNTIFS(P41:AT41,2,P54:AT54,"")+COUNTIFS(P41:AT41,2,P54:AT54,"■"))</f>
        <v>0</v>
      </c>
      <c r="BI54" s="45">
        <f>IF(COUNTIF(P54:AT54,"")=31,0,COUNTIFS(P41:AT41,2,P54:AT54,"■"))</f>
        <v>0</v>
      </c>
      <c r="BJ54" s="232" t="str">
        <f t="shared" si="62"/>
        <v>***</v>
      </c>
      <c r="BK54" s="233"/>
      <c r="BL54" s="42" t="s">
        <v>8</v>
      </c>
      <c r="BM54" s="45">
        <f>IF(COUNTIF(P54:AT54,"")=31,0,COUNTIFS(P41:AT41,3,P54:AT54,"")+COUNTIFS(P41:AT41,3,P54:AT54,"■"))</f>
        <v>0</v>
      </c>
      <c r="BN54" s="45">
        <f>IF(COUNTIF(P54:AT54,"")=31,0,COUNTIFS(P41:AT41,3,P54:AT54,"■"))</f>
        <v>0</v>
      </c>
      <c r="BO54" s="232" t="str">
        <f t="shared" si="63"/>
        <v>***</v>
      </c>
      <c r="BP54" s="233"/>
      <c r="BQ54" s="42" t="s">
        <v>8</v>
      </c>
      <c r="BR54" s="45">
        <f>IF(COUNTIF(P54:AT54,"")=31,0,COUNTIFS(P41:AT41,4,P54:AT54,"")+COUNTIFS(P41:AT41,4,P54:AT54,"■"))</f>
        <v>6</v>
      </c>
      <c r="BS54" s="45">
        <f>IF(COUNTIF(P54:AT54,"")=31,0,COUNTIFS(P41:AT41,4,P54:AT54,"■"))</f>
        <v>2</v>
      </c>
      <c r="BT54" s="232">
        <f t="shared" si="64"/>
        <v>0.33300000000000002</v>
      </c>
      <c r="BU54" s="233"/>
      <c r="BV54" s="42" t="s">
        <v>3</v>
      </c>
      <c r="BW54" s="45">
        <f>IF(COUNTIF(P54:AT54,"")=31,0,COUNTIFS(P41:AT41,5,P54:AT54,"")+COUNTIFS(P41:AT41,5,P54:AT54,"■"))</f>
        <v>7</v>
      </c>
      <c r="BX54" s="45">
        <f>IF(COUNTIF(P54:AT54,"")=31,0,COUNTIFS(P41:AT41,5,P54:AT54,"■"))</f>
        <v>3</v>
      </c>
      <c r="BY54" s="232">
        <f t="shared" si="65"/>
        <v>0.42799999999999999</v>
      </c>
      <c r="BZ54" s="233"/>
      <c r="CA54" s="42" t="s">
        <v>3</v>
      </c>
      <c r="CB54" s="45">
        <f>IF(COUNTIF(P54:AT54,"")=31,0,COUNTIFS(P41:AT41,6,P54:AT54,"")+COUNTIFS(P41:AT41,6,P54:AT54,"■"))</f>
        <v>1</v>
      </c>
      <c r="CC54" s="45">
        <f>IF(COUNTIF(P54:AT54,"")=31,0,COUNTIFS(P41:AT41,6,P54:AT54,"■"))</f>
        <v>0</v>
      </c>
      <c r="CD54" s="232">
        <f t="shared" si="66"/>
        <v>0</v>
      </c>
      <c r="CE54" s="233"/>
      <c r="CF54" s="42" t="s">
        <v>3</v>
      </c>
      <c r="CG54" s="45">
        <f t="shared" si="72"/>
        <v>14</v>
      </c>
      <c r="CH54" s="45">
        <f t="shared" si="67"/>
        <v>5</v>
      </c>
      <c r="CI54" s="232">
        <f t="shared" si="68"/>
        <v>0.35699999999999998</v>
      </c>
      <c r="CJ54" s="233"/>
      <c r="CK54" s="42" t="s">
        <v>3</v>
      </c>
      <c r="CL54" s="234">
        <f t="shared" si="69"/>
        <v>14</v>
      </c>
      <c r="CM54" s="235"/>
      <c r="CN54" s="234">
        <f t="shared" si="70"/>
        <v>5</v>
      </c>
      <c r="CO54" s="235"/>
      <c r="CP54" s="232">
        <f t="shared" si="71"/>
        <v>0.35699999999999998</v>
      </c>
      <c r="CQ54" s="233"/>
      <c r="CR54" s="43" t="s">
        <v>3</v>
      </c>
      <c r="CU54" s="71">
        <f t="shared" si="2"/>
        <v>46</v>
      </c>
      <c r="CV54" s="16"/>
      <c r="CW54" s="16"/>
      <c r="CX54" s="16"/>
      <c r="CY54" s="16"/>
    </row>
    <row r="55" spans="1:103" s="1" customFormat="1" ht="18.75">
      <c r="A55" s="72" t="s">
        <v>59</v>
      </c>
      <c r="D55" s="238">
        <f t="shared" si="73"/>
        <v>5</v>
      </c>
      <c r="E55" s="246"/>
      <c r="F55" s="241" t="s">
        <v>94</v>
      </c>
      <c r="G55" s="242"/>
      <c r="H55" s="242"/>
      <c r="I55" s="242"/>
      <c r="J55" s="242"/>
      <c r="K55" s="243"/>
      <c r="L55" s="244" t="s">
        <v>114</v>
      </c>
      <c r="M55" s="256"/>
      <c r="N55" s="256"/>
      <c r="O55" s="257"/>
      <c r="P55" s="42" t="s">
        <v>5</v>
      </c>
      <c r="Q55" s="42" t="s">
        <v>5</v>
      </c>
      <c r="R55" s="42" t="s">
        <v>5</v>
      </c>
      <c r="S55" s="42" t="s">
        <v>5</v>
      </c>
      <c r="T55" s="42" t="s">
        <v>5</v>
      </c>
      <c r="U55" s="42" t="s">
        <v>5</v>
      </c>
      <c r="V55" s="42" t="s">
        <v>5</v>
      </c>
      <c r="W55" s="42" t="s">
        <v>5</v>
      </c>
      <c r="X55" s="42" t="s">
        <v>5</v>
      </c>
      <c r="Y55" s="42" t="s">
        <v>5</v>
      </c>
      <c r="Z55" s="42" t="s">
        <v>5</v>
      </c>
      <c r="AA55" s="42" t="s">
        <v>5</v>
      </c>
      <c r="AB55" s="42" t="s">
        <v>5</v>
      </c>
      <c r="AC55" s="42" t="s">
        <v>5</v>
      </c>
      <c r="AD55" s="42" t="s">
        <v>5</v>
      </c>
      <c r="AE55" s="42" t="s">
        <v>5</v>
      </c>
      <c r="AF55" s="42"/>
      <c r="AG55" s="42"/>
      <c r="AH55" s="42" t="s">
        <v>129</v>
      </c>
      <c r="AI55" s="42" t="s">
        <v>129</v>
      </c>
      <c r="AJ55" s="42"/>
      <c r="AK55" s="42" t="s">
        <v>129</v>
      </c>
      <c r="AL55" s="42" t="s">
        <v>129</v>
      </c>
      <c r="AM55" s="42"/>
      <c r="AN55" s="42"/>
      <c r="AO55" s="42"/>
      <c r="AP55" s="42" t="s">
        <v>129</v>
      </c>
      <c r="AQ55" s="42"/>
      <c r="AR55" s="42" t="s">
        <v>129</v>
      </c>
      <c r="AS55" s="42"/>
      <c r="AT55" s="43"/>
      <c r="AU55" s="44"/>
      <c r="AV55" s="26"/>
      <c r="AW55" s="245">
        <f t="shared" si="59"/>
        <v>5</v>
      </c>
      <c r="AX55" s="246"/>
      <c r="AY55" s="247" t="str">
        <f t="shared" si="60"/>
        <v>竹田　二☆</v>
      </c>
      <c r="AZ55" s="248"/>
      <c r="BA55" s="248"/>
      <c r="BB55" s="249"/>
      <c r="BC55" s="45">
        <f>IF(COUNTIF(P55:AT55,"")=31,0,COUNTIFS(P41:AT41,1,P55:AT55,"")+COUNTIFS(P41:AT41,1,P55:AT55,"■"))</f>
        <v>0</v>
      </c>
      <c r="BD55" s="45">
        <f>IF(COUNTIF(P55:AT55,"")=31,0,COUNTIFS(P41:AT41,1,P55:AT55,"■"))</f>
        <v>0</v>
      </c>
      <c r="BE55" s="250" t="str">
        <f t="shared" si="61"/>
        <v>***</v>
      </c>
      <c r="BF55" s="233"/>
      <c r="BG55" s="42" t="s">
        <v>8</v>
      </c>
      <c r="BH55" s="45">
        <f>IF(COUNTIF(P55:AT55,"")=31,0,COUNTIFS(P41:AT41,2,P55:AT55,"")+COUNTIFS(P41:AT41,2,P55:AT55,"■"))</f>
        <v>0</v>
      </c>
      <c r="BI55" s="45">
        <f>IF(COUNTIF(P55:AT55,"")=31,0,COUNTIFS(P41:AT41,2,P55:AT55,"■"))</f>
        <v>0</v>
      </c>
      <c r="BJ55" s="232" t="str">
        <f t="shared" si="62"/>
        <v>***</v>
      </c>
      <c r="BK55" s="233"/>
      <c r="BL55" s="42" t="s">
        <v>8</v>
      </c>
      <c r="BM55" s="45">
        <f>IF(COUNTIF(P55:AT55,"")=31,0,COUNTIFS(P41:AT41,3,P55:AT55,"")+COUNTIFS(P41:AT41,3,P55:AT55,"■"))</f>
        <v>0</v>
      </c>
      <c r="BN55" s="45">
        <f>IF(COUNTIF(P55:AT55,"")=31,0,COUNTIFS(P41:AT41,3,P55:AT55,"■"))</f>
        <v>0</v>
      </c>
      <c r="BO55" s="232" t="str">
        <f t="shared" si="63"/>
        <v>***</v>
      </c>
      <c r="BP55" s="233"/>
      <c r="BQ55" s="42" t="s">
        <v>8</v>
      </c>
      <c r="BR55" s="45">
        <f>IF(COUNTIF(P55:AT55,"")=31,0,COUNTIFS(P41:AT41,4,P55:AT55,"")+COUNTIFS(P41:AT41,4,P55:AT55,"■"))</f>
        <v>6</v>
      </c>
      <c r="BS55" s="45">
        <f>IF(COUNTIF(P55:AT55,"")=31,0,COUNTIFS(P41:AT41,4,P55:AT55,"■"))</f>
        <v>3</v>
      </c>
      <c r="BT55" s="232">
        <f t="shared" si="64"/>
        <v>0.5</v>
      </c>
      <c r="BU55" s="233"/>
      <c r="BV55" s="42" t="s">
        <v>3</v>
      </c>
      <c r="BW55" s="45">
        <f>IF(COUNTIF(P55:AT55,"")=31,0,COUNTIFS(P41:AT41,5,P55:AT55,"")+COUNTIFS(P41:AT41,5,P55:AT55,"■"))</f>
        <v>7</v>
      </c>
      <c r="BX55" s="45">
        <f>IF(COUNTIF(P55:AT55,"")=31,0,COUNTIFS(P41:AT41,5,P55:AT55,"■"))</f>
        <v>3</v>
      </c>
      <c r="BY55" s="232">
        <f t="shared" si="65"/>
        <v>0.42799999999999999</v>
      </c>
      <c r="BZ55" s="233"/>
      <c r="CA55" s="42" t="s">
        <v>3</v>
      </c>
      <c r="CB55" s="45">
        <f>IF(COUNTIF(P55:AT55,"")=31,0,COUNTIFS(P41:AT41,6,P55:AT55,"")+COUNTIFS(P41:AT41,6,P55:AT55,"■"))</f>
        <v>1</v>
      </c>
      <c r="CC55" s="45">
        <f>IF(COUNTIF(P55:AT55,"")=31,0,COUNTIFS(P41:AT41,6,P55:AT55,"■"))</f>
        <v>0</v>
      </c>
      <c r="CD55" s="232">
        <f t="shared" si="66"/>
        <v>0</v>
      </c>
      <c r="CE55" s="233"/>
      <c r="CF55" s="42" t="s">
        <v>3</v>
      </c>
      <c r="CG55" s="45">
        <f t="shared" si="72"/>
        <v>14</v>
      </c>
      <c r="CH55" s="45">
        <f t="shared" si="67"/>
        <v>6</v>
      </c>
      <c r="CI55" s="232">
        <f t="shared" si="68"/>
        <v>0.42799999999999999</v>
      </c>
      <c r="CJ55" s="233"/>
      <c r="CK55" s="42" t="s">
        <v>3</v>
      </c>
      <c r="CL55" s="234">
        <f t="shared" si="69"/>
        <v>14</v>
      </c>
      <c r="CM55" s="235"/>
      <c r="CN55" s="234">
        <f t="shared" si="70"/>
        <v>6</v>
      </c>
      <c r="CO55" s="235"/>
      <c r="CP55" s="232">
        <f t="shared" si="71"/>
        <v>0.42799999999999999</v>
      </c>
      <c r="CQ55" s="233"/>
      <c r="CR55" s="43" t="s">
        <v>3</v>
      </c>
      <c r="CU55" s="71">
        <f t="shared" si="2"/>
        <v>47</v>
      </c>
      <c r="CV55" s="16"/>
      <c r="CW55" s="16"/>
      <c r="CX55" s="16"/>
      <c r="CY55" s="16"/>
    </row>
    <row r="56" spans="1:103" s="1" customFormat="1" ht="18.75">
      <c r="A56" s="72" t="s">
        <v>59</v>
      </c>
      <c r="D56" s="238">
        <f t="shared" si="73"/>
        <v>6</v>
      </c>
      <c r="E56" s="246"/>
      <c r="F56" s="241" t="s">
        <v>94</v>
      </c>
      <c r="G56" s="242"/>
      <c r="H56" s="242"/>
      <c r="I56" s="242"/>
      <c r="J56" s="242"/>
      <c r="K56" s="243"/>
      <c r="L56" s="244" t="s">
        <v>115</v>
      </c>
      <c r="M56" s="256"/>
      <c r="N56" s="256"/>
      <c r="O56" s="257"/>
      <c r="P56" s="42" t="s">
        <v>5</v>
      </c>
      <c r="Q56" s="42" t="s">
        <v>5</v>
      </c>
      <c r="R56" s="42" t="s">
        <v>5</v>
      </c>
      <c r="S56" s="42" t="s">
        <v>5</v>
      </c>
      <c r="T56" s="42" t="s">
        <v>5</v>
      </c>
      <c r="U56" s="42" t="s">
        <v>5</v>
      </c>
      <c r="V56" s="42" t="s">
        <v>5</v>
      </c>
      <c r="W56" s="42" t="s">
        <v>5</v>
      </c>
      <c r="X56" s="42" t="s">
        <v>5</v>
      </c>
      <c r="Y56" s="42" t="s">
        <v>5</v>
      </c>
      <c r="Z56" s="42" t="s">
        <v>5</v>
      </c>
      <c r="AA56" s="42" t="s">
        <v>5</v>
      </c>
      <c r="AB56" s="42" t="s">
        <v>5</v>
      </c>
      <c r="AC56" s="42" t="s">
        <v>5</v>
      </c>
      <c r="AD56" s="42" t="s">
        <v>5</v>
      </c>
      <c r="AE56" s="42" t="s">
        <v>5</v>
      </c>
      <c r="AF56" s="42"/>
      <c r="AG56" s="42"/>
      <c r="AH56" s="42" t="s">
        <v>129</v>
      </c>
      <c r="AI56" s="42"/>
      <c r="AJ56" s="42" t="s">
        <v>129</v>
      </c>
      <c r="AK56" s="42" t="s">
        <v>129</v>
      </c>
      <c r="AL56" s="42" t="s">
        <v>129</v>
      </c>
      <c r="AM56" s="42"/>
      <c r="AN56" s="42"/>
      <c r="AO56" s="42"/>
      <c r="AP56" s="42" t="s">
        <v>129</v>
      </c>
      <c r="AQ56" s="42"/>
      <c r="AR56" s="42" t="s">
        <v>129</v>
      </c>
      <c r="AS56" s="42"/>
      <c r="AT56" s="43"/>
      <c r="AU56" s="44"/>
      <c r="AV56" s="27"/>
      <c r="AW56" s="245">
        <f t="shared" si="59"/>
        <v>6</v>
      </c>
      <c r="AX56" s="246"/>
      <c r="AY56" s="247" t="str">
        <f t="shared" si="60"/>
        <v>梅田　三☆</v>
      </c>
      <c r="AZ56" s="248"/>
      <c r="BA56" s="248"/>
      <c r="BB56" s="249"/>
      <c r="BC56" s="45">
        <f>IF(COUNTIF(P56:AT56,"")=31,0,COUNTIFS(P41:AT41,1,P56:AT56,"")+COUNTIFS(P41:AT41,1,P56:AT56,"■"))</f>
        <v>0</v>
      </c>
      <c r="BD56" s="45">
        <f>IF(COUNTIF(P56:AT56,"")=31,0,COUNTIFS(P41:AT41,1,P56:AT56,"■"))</f>
        <v>0</v>
      </c>
      <c r="BE56" s="250" t="str">
        <f t="shared" si="61"/>
        <v>***</v>
      </c>
      <c r="BF56" s="233"/>
      <c r="BG56" s="42" t="s">
        <v>8</v>
      </c>
      <c r="BH56" s="45">
        <f>IF(COUNTIF(P56:AT56,"")=31,0,COUNTIFS(P41:AT41,2,P56:AT56,"")+COUNTIFS(P41:AT41,2,P56:AT56,"■"))</f>
        <v>0</v>
      </c>
      <c r="BI56" s="45">
        <f>IF(COUNTIF(P56:AT56,"")=31,0,COUNTIFS(P41:AT41,2,P56:AT56,"■"))</f>
        <v>0</v>
      </c>
      <c r="BJ56" s="232" t="str">
        <f t="shared" si="62"/>
        <v>***</v>
      </c>
      <c r="BK56" s="233"/>
      <c r="BL56" s="42" t="s">
        <v>8</v>
      </c>
      <c r="BM56" s="45">
        <f>IF(COUNTIF(P56:AT56,"")=31,0,COUNTIFS(P41:AT41,3,P56:AT56,"")+COUNTIFS(P41:AT41,3,P56:AT56,"■"))</f>
        <v>0</v>
      </c>
      <c r="BN56" s="45">
        <f>IF(COUNTIF(P56:AT56,"")=31,0,COUNTIFS(P41:AT41,3,P56:AT56,"■"))</f>
        <v>0</v>
      </c>
      <c r="BO56" s="232" t="str">
        <f t="shared" si="63"/>
        <v>***</v>
      </c>
      <c r="BP56" s="233"/>
      <c r="BQ56" s="42" t="s">
        <v>8</v>
      </c>
      <c r="BR56" s="45">
        <f>IF(COUNTIF(P56:AT56,"")=31,0,COUNTIFS(P41:AT41,4,P56:AT56,"")+COUNTIFS(P41:AT41,4,P56:AT56,"■"))</f>
        <v>6</v>
      </c>
      <c r="BS56" s="45">
        <f>IF(COUNTIF(P56:AT56,"")=31,0,COUNTIFS(P41:AT41,4,P56:AT56,"■"))</f>
        <v>3</v>
      </c>
      <c r="BT56" s="232">
        <f t="shared" si="64"/>
        <v>0.5</v>
      </c>
      <c r="BU56" s="233"/>
      <c r="BV56" s="42" t="s">
        <v>3</v>
      </c>
      <c r="BW56" s="45">
        <f>IF(COUNTIF(P56:AT56,"")=31,0,COUNTIFS(P41:AT41,5,P56:AT56,"")+COUNTIFS(P41:AT41,5,P56:AT56,"■"))</f>
        <v>7</v>
      </c>
      <c r="BX56" s="45">
        <f>IF(COUNTIF(P56:AT56,"")=31,0,COUNTIFS(P41:AT41,5,P56:AT56,"■"))</f>
        <v>3</v>
      </c>
      <c r="BY56" s="232">
        <f t="shared" si="65"/>
        <v>0.42799999999999999</v>
      </c>
      <c r="BZ56" s="233"/>
      <c r="CA56" s="42" t="s">
        <v>3</v>
      </c>
      <c r="CB56" s="45">
        <f>IF(COUNTIF(P56:AT56,"")=31,0,COUNTIFS(P41:AT41,6,P56:AT56,"")+COUNTIFS(P41:AT41,6,P56:AT56,"■"))</f>
        <v>1</v>
      </c>
      <c r="CC56" s="45">
        <f>IF(COUNTIF(P56:AT56,"")=31,0,COUNTIFS(P41:AT41,6,P56:AT56,"■"))</f>
        <v>0</v>
      </c>
      <c r="CD56" s="232">
        <f t="shared" si="66"/>
        <v>0</v>
      </c>
      <c r="CE56" s="233"/>
      <c r="CF56" s="42" t="s">
        <v>3</v>
      </c>
      <c r="CG56" s="45">
        <f t="shared" si="72"/>
        <v>14</v>
      </c>
      <c r="CH56" s="45">
        <f t="shared" si="67"/>
        <v>6</v>
      </c>
      <c r="CI56" s="232">
        <f t="shared" si="68"/>
        <v>0.42799999999999999</v>
      </c>
      <c r="CJ56" s="233"/>
      <c r="CK56" s="42" t="s">
        <v>3</v>
      </c>
      <c r="CL56" s="234">
        <f t="shared" si="69"/>
        <v>14</v>
      </c>
      <c r="CM56" s="235"/>
      <c r="CN56" s="234">
        <f t="shared" si="70"/>
        <v>6</v>
      </c>
      <c r="CO56" s="235"/>
      <c r="CP56" s="232">
        <f t="shared" si="71"/>
        <v>0.42799999999999999</v>
      </c>
      <c r="CQ56" s="233"/>
      <c r="CR56" s="43" t="s">
        <v>3</v>
      </c>
      <c r="CU56" s="71">
        <f t="shared" si="2"/>
        <v>48</v>
      </c>
      <c r="CV56" s="16"/>
      <c r="CW56" s="16"/>
      <c r="CX56" s="16"/>
      <c r="CY56" s="16"/>
    </row>
    <row r="57" spans="1:103" s="1" customFormat="1" ht="18.75">
      <c r="A57" s="72" t="s">
        <v>59</v>
      </c>
      <c r="D57" s="238">
        <f t="shared" si="73"/>
        <v>7</v>
      </c>
      <c r="E57" s="246"/>
      <c r="F57" s="241"/>
      <c r="G57" s="242"/>
      <c r="H57" s="242"/>
      <c r="I57" s="242"/>
      <c r="J57" s="242"/>
      <c r="K57" s="243"/>
      <c r="L57" s="244"/>
      <c r="M57" s="256"/>
      <c r="N57" s="256"/>
      <c r="O57" s="257"/>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3"/>
      <c r="AU57" s="44"/>
      <c r="AV57" s="27"/>
      <c r="AW57" s="245">
        <f t="shared" si="59"/>
        <v>7</v>
      </c>
      <c r="AX57" s="246"/>
      <c r="AY57" s="247" t="str">
        <f t="shared" si="60"/>
        <v/>
      </c>
      <c r="AZ57" s="248"/>
      <c r="BA57" s="248"/>
      <c r="BB57" s="249"/>
      <c r="BC57" s="45">
        <f>IF(COUNTIF(P57:AT57,"")=31,0,COUNTIFS(P41:AT41,1,P57:AT57,"")+COUNTIFS(P41:AT41,1,P57:AT57,"■"))</f>
        <v>0</v>
      </c>
      <c r="BD57" s="45">
        <f>IF(COUNTIF(P57:AT57,"")=31,0,COUNTIFS(P41:AT41,1,P57:AT57,"■"))</f>
        <v>0</v>
      </c>
      <c r="BE57" s="250" t="str">
        <f t="shared" si="61"/>
        <v>***</v>
      </c>
      <c r="BF57" s="233"/>
      <c r="BG57" s="42"/>
      <c r="BH57" s="45">
        <f>IF(COUNTIF(P57:AT57,"")=31,0,COUNTIFS(P41:AT41,2,P57:AT57,"")+COUNTIFS(P41:AT41,2,P57:AT57,"■"))</f>
        <v>0</v>
      </c>
      <c r="BI57" s="45">
        <f>IF(COUNTIF(P57:AT57,"")=31,0,COUNTIFS(P41:AT41,2,P57:AT57,"■"))</f>
        <v>0</v>
      </c>
      <c r="BJ57" s="232" t="str">
        <f t="shared" si="62"/>
        <v>***</v>
      </c>
      <c r="BK57" s="233"/>
      <c r="BL57" s="42"/>
      <c r="BM57" s="45">
        <f>IF(COUNTIF(P57:AT57,"")=31,0,COUNTIFS(P41:AT41,3,P57:AT57,"")+COUNTIFS(P41:AT41,3,P57:AT57,"■"))</f>
        <v>0</v>
      </c>
      <c r="BN57" s="45">
        <f>IF(COUNTIF(P57:AT57,"")=31,0,COUNTIFS(P41:AT41,3,P57:AT57,"■"))</f>
        <v>0</v>
      </c>
      <c r="BO57" s="232" t="str">
        <f t="shared" si="63"/>
        <v>***</v>
      </c>
      <c r="BP57" s="233"/>
      <c r="BQ57" s="42"/>
      <c r="BR57" s="45">
        <f>IF(COUNTIF(P57:AT57,"")=31,0,COUNTIFS(P41:AT41,4,P57:AT57,"")+COUNTIFS(P41:AT41,4,P57:AT57,"■"))</f>
        <v>0</v>
      </c>
      <c r="BS57" s="45">
        <f>IF(COUNTIF(P57:AT57,"")=31,0,COUNTIFS(P41:AT41,4,P57:AT57,"■"))</f>
        <v>0</v>
      </c>
      <c r="BT57" s="232" t="str">
        <f t="shared" si="64"/>
        <v>***</v>
      </c>
      <c r="BU57" s="233"/>
      <c r="BV57" s="42"/>
      <c r="BW57" s="45">
        <f>IF(COUNTIF(P57:AT57,"")=31,0,COUNTIFS(P41:AT41,5,P57:AT57,"")+COUNTIFS(P41:AT41,5,P57:AT57,"■"))</f>
        <v>0</v>
      </c>
      <c r="BX57" s="45">
        <f>IF(COUNTIF(P57:AT57,"")=31,0,COUNTIFS(P41:AT41,5,P57:AT57,"■"))</f>
        <v>0</v>
      </c>
      <c r="BY57" s="232" t="str">
        <f t="shared" si="65"/>
        <v>***</v>
      </c>
      <c r="BZ57" s="233"/>
      <c r="CA57" s="42"/>
      <c r="CB57" s="45">
        <f>IF(COUNTIF(P57:AT57,"")=31,0,COUNTIFS(P41:AT41,6,P57:AT57,"")+COUNTIFS(P41:AT41,6,P57:AT57,"■"))</f>
        <v>0</v>
      </c>
      <c r="CC57" s="45">
        <f>IF(COUNTIF(P57:AT57,"")=31,0,COUNTIFS(P41:AT41,6,P57:AT57,"■"))</f>
        <v>0</v>
      </c>
      <c r="CD57" s="232" t="str">
        <f t="shared" si="66"/>
        <v>***</v>
      </c>
      <c r="CE57" s="233"/>
      <c r="CF57" s="42"/>
      <c r="CG57" s="45">
        <f t="shared" si="72"/>
        <v>0</v>
      </c>
      <c r="CH57" s="45">
        <f t="shared" si="67"/>
        <v>0</v>
      </c>
      <c r="CI57" s="232" t="str">
        <f t="shared" si="68"/>
        <v>***</v>
      </c>
      <c r="CJ57" s="233"/>
      <c r="CK57" s="42"/>
      <c r="CL57" s="234">
        <f t="shared" si="69"/>
        <v>0</v>
      </c>
      <c r="CM57" s="235"/>
      <c r="CN57" s="234">
        <f t="shared" si="70"/>
        <v>0</v>
      </c>
      <c r="CO57" s="235"/>
      <c r="CP57" s="232" t="str">
        <f t="shared" si="71"/>
        <v>***</v>
      </c>
      <c r="CQ57" s="233"/>
      <c r="CR57" s="43"/>
      <c r="CU57" s="71">
        <f t="shared" si="2"/>
        <v>49</v>
      </c>
      <c r="CV57" s="16"/>
      <c r="CW57" s="16"/>
      <c r="CX57" s="16"/>
      <c r="CY57" s="16"/>
    </row>
    <row r="58" spans="1:103" s="1" customFormat="1" ht="18.75">
      <c r="A58" s="72" t="s">
        <v>59</v>
      </c>
      <c r="D58" s="238">
        <f t="shared" si="73"/>
        <v>8</v>
      </c>
      <c r="E58" s="246"/>
      <c r="F58" s="241"/>
      <c r="G58" s="242"/>
      <c r="H58" s="242"/>
      <c r="I58" s="242"/>
      <c r="J58" s="242"/>
      <c r="K58" s="243"/>
      <c r="L58" s="244"/>
      <c r="M58" s="256"/>
      <c r="N58" s="256"/>
      <c r="O58" s="257"/>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3"/>
      <c r="AU58" s="44"/>
      <c r="AV58" s="26"/>
      <c r="AW58" s="245">
        <f t="shared" si="59"/>
        <v>8</v>
      </c>
      <c r="AX58" s="246"/>
      <c r="AY58" s="247" t="str">
        <f t="shared" si="60"/>
        <v/>
      </c>
      <c r="AZ58" s="248"/>
      <c r="BA58" s="248"/>
      <c r="BB58" s="249"/>
      <c r="BC58" s="45">
        <f>IF(COUNTIF(P58:AT58,"")=31,0,COUNTIFS(P41:AT41,1,P58:AT58,"")+COUNTIFS(P41:AT41,1,P58:AT58,"■"))</f>
        <v>0</v>
      </c>
      <c r="BD58" s="45">
        <f>IF(COUNTIF(P58:AT58,"")=31,0,COUNTIFS(P41:AT41,1,P58:AT58,"■"))</f>
        <v>0</v>
      </c>
      <c r="BE58" s="250" t="str">
        <f t="shared" si="61"/>
        <v>***</v>
      </c>
      <c r="BF58" s="233"/>
      <c r="BG58" s="42"/>
      <c r="BH58" s="45">
        <f>IF(COUNTIF(P58:AT58,"")=31,0,COUNTIFS(P41:AT41,2,P58:AT58,"")+COUNTIFS(P41:AT41,2,P58:AT58,"■"))</f>
        <v>0</v>
      </c>
      <c r="BI58" s="45">
        <f>IF(COUNTIF(P58:AT58,"")=31,0,COUNTIFS(P41:AT41,2,P58:AT58,"■"))</f>
        <v>0</v>
      </c>
      <c r="BJ58" s="232" t="str">
        <f t="shared" si="62"/>
        <v>***</v>
      </c>
      <c r="BK58" s="233"/>
      <c r="BL58" s="42"/>
      <c r="BM58" s="45">
        <f>IF(COUNTIF(P58:AT58,"")=31,0,COUNTIFS(P41:AT41,3,P58:AT58,"")+COUNTIFS(P41:AT41,3,P58:AT58,"■"))</f>
        <v>0</v>
      </c>
      <c r="BN58" s="45">
        <f>IF(COUNTIF(P58:AT58,"")=31,0,COUNTIFS(P41:AT41,3,P58:AT58,"■"))</f>
        <v>0</v>
      </c>
      <c r="BO58" s="232" t="str">
        <f t="shared" si="63"/>
        <v>***</v>
      </c>
      <c r="BP58" s="233"/>
      <c r="BQ58" s="42"/>
      <c r="BR58" s="45">
        <f>IF(COUNTIF(P58:AT58,"")=31,0,COUNTIFS(P41:AT41,4,P58:AT58,"")+COUNTIFS(P41:AT41,4,P58:AT58,"■"))</f>
        <v>0</v>
      </c>
      <c r="BS58" s="45">
        <f>IF(COUNTIF(P58:AT58,"")=31,0,COUNTIFS(P41:AT41,4,P58:AT58,"■"))</f>
        <v>0</v>
      </c>
      <c r="BT58" s="232" t="str">
        <f t="shared" si="64"/>
        <v>***</v>
      </c>
      <c r="BU58" s="233"/>
      <c r="BV58" s="42"/>
      <c r="BW58" s="45">
        <f>IF(COUNTIF(P58:AT58,"")=31,0,COUNTIFS(P41:AT41,5,P58:AT58,"")+COUNTIFS(P41:AT41,5,P58:AT58,"■"))</f>
        <v>0</v>
      </c>
      <c r="BX58" s="45">
        <f>IF(COUNTIF(P58:AT58,"")=31,0,COUNTIFS(P41:AT41,5,P58:AT58,"■"))</f>
        <v>0</v>
      </c>
      <c r="BY58" s="232" t="str">
        <f t="shared" si="65"/>
        <v>***</v>
      </c>
      <c r="BZ58" s="233"/>
      <c r="CA58" s="42"/>
      <c r="CB58" s="45">
        <f>IF(COUNTIF(P58:AT58,"")=31,0,COUNTIFS(P41:AT41,6,P58:AT58,"")+COUNTIFS(P41:AT41,6,P58:AT58,"■"))</f>
        <v>0</v>
      </c>
      <c r="CC58" s="45">
        <f>IF(COUNTIF(P58:AT58,"")=31,0,COUNTIFS(P41:AT41,6,P58:AT58,"■"))</f>
        <v>0</v>
      </c>
      <c r="CD58" s="232" t="str">
        <f t="shared" si="66"/>
        <v>***</v>
      </c>
      <c r="CE58" s="233"/>
      <c r="CF58" s="42"/>
      <c r="CG58" s="45">
        <f t="shared" si="72"/>
        <v>0</v>
      </c>
      <c r="CH58" s="45">
        <f t="shared" si="67"/>
        <v>0</v>
      </c>
      <c r="CI58" s="232" t="str">
        <f t="shared" si="68"/>
        <v>***</v>
      </c>
      <c r="CJ58" s="233"/>
      <c r="CK58" s="42"/>
      <c r="CL58" s="234">
        <f t="shared" si="69"/>
        <v>0</v>
      </c>
      <c r="CM58" s="235"/>
      <c r="CN58" s="234">
        <f t="shared" si="70"/>
        <v>0</v>
      </c>
      <c r="CO58" s="235"/>
      <c r="CP58" s="232" t="str">
        <f t="shared" si="71"/>
        <v>***</v>
      </c>
      <c r="CQ58" s="233"/>
      <c r="CR58" s="43"/>
      <c r="CU58" s="71">
        <f t="shared" si="2"/>
        <v>50</v>
      </c>
      <c r="CV58" s="16"/>
      <c r="CW58" s="16"/>
      <c r="CX58" s="16"/>
      <c r="CY58" s="16"/>
    </row>
    <row r="59" spans="1:103" s="1" customFormat="1" ht="18.75">
      <c r="A59" s="72" t="s">
        <v>59</v>
      </c>
      <c r="D59" s="238">
        <f t="shared" si="73"/>
        <v>9</v>
      </c>
      <c r="E59" s="246"/>
      <c r="F59" s="241"/>
      <c r="G59" s="242"/>
      <c r="H59" s="242"/>
      <c r="I59" s="242"/>
      <c r="J59" s="242"/>
      <c r="K59" s="243"/>
      <c r="L59" s="244"/>
      <c r="M59" s="256"/>
      <c r="N59" s="256"/>
      <c r="O59" s="257"/>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3"/>
      <c r="AU59" s="44"/>
      <c r="AV59" s="26"/>
      <c r="AW59" s="245">
        <f t="shared" si="59"/>
        <v>9</v>
      </c>
      <c r="AX59" s="246"/>
      <c r="AY59" s="247" t="str">
        <f t="shared" si="60"/>
        <v/>
      </c>
      <c r="AZ59" s="248"/>
      <c r="BA59" s="248"/>
      <c r="BB59" s="249"/>
      <c r="BC59" s="45">
        <f>IF(COUNTIF(P59:AT59,"")=31,0,COUNTIFS(P41:AT41,1,P59:AT59,"")+COUNTIFS(P41:AT41,1,P59:AT59,"■"))</f>
        <v>0</v>
      </c>
      <c r="BD59" s="45">
        <f>IF(COUNTIF(P59:AT59,"")=31,0,COUNTIFS(P41:AT41,1,P59:AT59,"■"))</f>
        <v>0</v>
      </c>
      <c r="BE59" s="250" t="str">
        <f t="shared" si="61"/>
        <v>***</v>
      </c>
      <c r="BF59" s="233"/>
      <c r="BG59" s="42"/>
      <c r="BH59" s="45">
        <f>IF(COUNTIF(P59:AT59,"")=31,0,COUNTIFS(P41:AT41,2,P59:AT59,"")+COUNTIFS(P41:AT41,2,P59:AT59,"■"))</f>
        <v>0</v>
      </c>
      <c r="BI59" s="45">
        <f>IF(COUNTIF(P59:AT59,"")=31,0,COUNTIFS(P41:AT41,2,P59:AT59,"■"))</f>
        <v>0</v>
      </c>
      <c r="BJ59" s="232" t="str">
        <f t="shared" si="62"/>
        <v>***</v>
      </c>
      <c r="BK59" s="233"/>
      <c r="BL59" s="42"/>
      <c r="BM59" s="45">
        <f>IF(COUNTIF(P59:AT59,"")=31,0,COUNTIFS(P41:AT41,3,P59:AT59,"")+COUNTIFS(P41:AT41,3,P59:AT59,"■"))</f>
        <v>0</v>
      </c>
      <c r="BN59" s="45">
        <f>IF(COUNTIF(P59:AT59,"")=31,0,COUNTIFS(P41:AT41,3,P59:AT59,"■"))</f>
        <v>0</v>
      </c>
      <c r="BO59" s="232" t="str">
        <f t="shared" si="63"/>
        <v>***</v>
      </c>
      <c r="BP59" s="233"/>
      <c r="BQ59" s="42"/>
      <c r="BR59" s="45">
        <f>IF(COUNTIF(P59:AT59,"")=31,0,COUNTIFS(P41:AT41,4,P59:AT59,"")+COUNTIFS(P41:AT41,4,P59:AT59,"■"))</f>
        <v>0</v>
      </c>
      <c r="BS59" s="45">
        <f>IF(COUNTIF(P59:AT59,"")=31,0,COUNTIFS(P41:AT41,4,P59:AT59,"■"))</f>
        <v>0</v>
      </c>
      <c r="BT59" s="232" t="str">
        <f t="shared" si="64"/>
        <v>***</v>
      </c>
      <c r="BU59" s="233"/>
      <c r="BV59" s="42"/>
      <c r="BW59" s="45">
        <f>IF(COUNTIF(P59:AT59,"")=31,0,COUNTIFS(P41:AT41,5,P59:AT59,"")+COUNTIFS(P41:AT41,5,P59:AT59,"■"))</f>
        <v>0</v>
      </c>
      <c r="BX59" s="45">
        <f>IF(COUNTIF(P59:AT59,"")=31,0,COUNTIFS(P41:AT41,5,P59:AT59,"■"))</f>
        <v>0</v>
      </c>
      <c r="BY59" s="232" t="str">
        <f t="shared" si="65"/>
        <v>***</v>
      </c>
      <c r="BZ59" s="233"/>
      <c r="CA59" s="42"/>
      <c r="CB59" s="45">
        <f>IF(COUNTIF(P59:AT59,"")=31,0,COUNTIFS(P41:AT41,6,P59:AT59,"")+COUNTIFS(P41:AT41,6,P59:AT59,"■"))</f>
        <v>0</v>
      </c>
      <c r="CC59" s="45">
        <f>IF(COUNTIF(P59:AT59,"")=31,0,COUNTIFS(P41:AT41,6,P59:AT59,"■"))</f>
        <v>0</v>
      </c>
      <c r="CD59" s="232" t="str">
        <f t="shared" si="66"/>
        <v>***</v>
      </c>
      <c r="CE59" s="233"/>
      <c r="CF59" s="42"/>
      <c r="CG59" s="45">
        <f t="shared" si="72"/>
        <v>0</v>
      </c>
      <c r="CH59" s="45">
        <f t="shared" si="67"/>
        <v>0</v>
      </c>
      <c r="CI59" s="232" t="str">
        <f t="shared" si="68"/>
        <v>***</v>
      </c>
      <c r="CJ59" s="233"/>
      <c r="CK59" s="42"/>
      <c r="CL59" s="234">
        <f t="shared" si="69"/>
        <v>0</v>
      </c>
      <c r="CM59" s="235"/>
      <c r="CN59" s="234">
        <f t="shared" si="70"/>
        <v>0</v>
      </c>
      <c r="CO59" s="235"/>
      <c r="CP59" s="232" t="str">
        <f t="shared" si="71"/>
        <v>***</v>
      </c>
      <c r="CQ59" s="233"/>
      <c r="CR59" s="43"/>
      <c r="CU59" s="71">
        <f t="shared" si="2"/>
        <v>51</v>
      </c>
      <c r="CV59" s="16"/>
      <c r="CW59" s="16"/>
      <c r="CX59" s="16"/>
      <c r="CY59" s="16"/>
    </row>
    <row r="60" spans="1:103" s="1" customFormat="1" ht="18.75">
      <c r="A60" s="72" t="s">
        <v>59</v>
      </c>
      <c r="D60" s="238">
        <f t="shared" si="73"/>
        <v>10</v>
      </c>
      <c r="E60" s="246"/>
      <c r="F60" s="241"/>
      <c r="G60" s="242"/>
      <c r="H60" s="242"/>
      <c r="I60" s="242"/>
      <c r="J60" s="242"/>
      <c r="K60" s="243"/>
      <c r="L60" s="244"/>
      <c r="M60" s="256"/>
      <c r="N60" s="256"/>
      <c r="O60" s="257"/>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3"/>
      <c r="AU60" s="44"/>
      <c r="AV60" s="26"/>
      <c r="AW60" s="245">
        <f t="shared" si="59"/>
        <v>10</v>
      </c>
      <c r="AX60" s="246"/>
      <c r="AY60" s="247" t="str">
        <f t="shared" si="60"/>
        <v/>
      </c>
      <c r="AZ60" s="248"/>
      <c r="BA60" s="248"/>
      <c r="BB60" s="249"/>
      <c r="BC60" s="45">
        <f>IF(COUNTIF(P60:AT60,"")=31,0,COUNTIFS(P41:AT41,1,P60:AT60,"")+COUNTIFS(P41:AT41,1,P60:AT60,"■"))</f>
        <v>0</v>
      </c>
      <c r="BD60" s="45">
        <f>IF(COUNTIF(P60:AT60,"")=31,0,COUNTIFS(P41:AT41,1,P60:AT60,"■"))</f>
        <v>0</v>
      </c>
      <c r="BE60" s="250" t="str">
        <f t="shared" si="61"/>
        <v>***</v>
      </c>
      <c r="BF60" s="233"/>
      <c r="BG60" s="42"/>
      <c r="BH60" s="45">
        <f>IF(COUNTIF(P60:AT60,"")=31,0,COUNTIFS(P41:AT41,2,P60:AT60,"")+COUNTIFS(P41:AT41,2,P60:AT60,"■"))</f>
        <v>0</v>
      </c>
      <c r="BI60" s="45">
        <f>IF(COUNTIF(P60:AT60,"")=31,0,COUNTIFS(P41:AT41,2,P60:AT60,"■"))</f>
        <v>0</v>
      </c>
      <c r="BJ60" s="232" t="str">
        <f t="shared" si="62"/>
        <v>***</v>
      </c>
      <c r="BK60" s="233"/>
      <c r="BL60" s="42"/>
      <c r="BM60" s="45">
        <f>IF(COUNTIF(P60:AT60,"")=31,0,COUNTIFS(P41:AT41,3,P60:AT60,"")+COUNTIFS(P41:AT41,3,P60:AT60,"■"))</f>
        <v>0</v>
      </c>
      <c r="BN60" s="45">
        <f>IF(COUNTIF(P60:AT60,"")=31,0,COUNTIFS(P41:AT41,3,P60:AT60,"■"))</f>
        <v>0</v>
      </c>
      <c r="BO60" s="232" t="str">
        <f t="shared" si="63"/>
        <v>***</v>
      </c>
      <c r="BP60" s="233"/>
      <c r="BQ60" s="42"/>
      <c r="BR60" s="45">
        <f>IF(COUNTIF(P60:AT60,"")=31,0,COUNTIFS(P41:AT41,4,P60:AT60,"")+COUNTIFS(P41:AT41,4,P60:AT60,"■"))</f>
        <v>0</v>
      </c>
      <c r="BS60" s="45">
        <f>IF(COUNTIF(P60:AT60,"")=31,0,COUNTIFS(P41:AT41,4,P60:AT60,"■"))</f>
        <v>0</v>
      </c>
      <c r="BT60" s="232" t="str">
        <f t="shared" si="64"/>
        <v>***</v>
      </c>
      <c r="BU60" s="233"/>
      <c r="BV60" s="42"/>
      <c r="BW60" s="45">
        <f>IF(COUNTIF(P60:AT60,"")=31,0,COUNTIFS(P41:AT41,5,P60:AT60,"")+COUNTIFS(P41:AT41,5,P60:AT60,"■"))</f>
        <v>0</v>
      </c>
      <c r="BX60" s="45">
        <f>IF(COUNTIF(P60:AT60,"")=31,0,COUNTIFS(P41:AT41,5,P60:AT60,"■"))</f>
        <v>0</v>
      </c>
      <c r="BY60" s="232" t="str">
        <f t="shared" si="65"/>
        <v>***</v>
      </c>
      <c r="BZ60" s="233"/>
      <c r="CA60" s="42"/>
      <c r="CB60" s="45">
        <f>IF(COUNTIF(P60:AT60,"")=31,0,COUNTIFS(P41:AT41,6,P60:AT60,"")+COUNTIFS(P41:AT41,6,P60:AT60,"■"))</f>
        <v>0</v>
      </c>
      <c r="CC60" s="45">
        <f>IF(COUNTIF(P60:AT60,"")=31,0,COUNTIFS(P41:AT41,6,P60:AT60,"■"))</f>
        <v>0</v>
      </c>
      <c r="CD60" s="232" t="str">
        <f t="shared" si="66"/>
        <v>***</v>
      </c>
      <c r="CE60" s="233"/>
      <c r="CF60" s="42"/>
      <c r="CG60" s="45">
        <f t="shared" si="72"/>
        <v>0</v>
      </c>
      <c r="CH60" s="45">
        <f t="shared" si="67"/>
        <v>0</v>
      </c>
      <c r="CI60" s="232" t="str">
        <f t="shared" si="68"/>
        <v>***</v>
      </c>
      <c r="CJ60" s="233"/>
      <c r="CK60" s="42"/>
      <c r="CL60" s="234">
        <f t="shared" si="69"/>
        <v>0</v>
      </c>
      <c r="CM60" s="235"/>
      <c r="CN60" s="234">
        <f t="shared" si="70"/>
        <v>0</v>
      </c>
      <c r="CO60" s="235"/>
      <c r="CP60" s="232" t="str">
        <f t="shared" si="71"/>
        <v>***</v>
      </c>
      <c r="CQ60" s="233"/>
      <c r="CR60" s="43"/>
      <c r="CU60" s="71">
        <f t="shared" si="2"/>
        <v>52</v>
      </c>
      <c r="CV60" s="16"/>
      <c r="CW60" s="16"/>
      <c r="CX60" s="16"/>
      <c r="CY60" s="16"/>
    </row>
    <row r="61" spans="1:103" s="1" customFormat="1" ht="18.75">
      <c r="A61" s="72" t="s">
        <v>59</v>
      </c>
      <c r="D61" s="238">
        <f t="shared" si="73"/>
        <v>11</v>
      </c>
      <c r="E61" s="246"/>
      <c r="F61" s="241"/>
      <c r="G61" s="242"/>
      <c r="H61" s="242"/>
      <c r="I61" s="242"/>
      <c r="J61" s="242"/>
      <c r="K61" s="243"/>
      <c r="L61" s="244"/>
      <c r="M61" s="242"/>
      <c r="N61" s="242"/>
      <c r="O61" s="243"/>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3"/>
      <c r="AU61" s="44"/>
      <c r="AV61" s="26"/>
      <c r="AW61" s="245">
        <f t="shared" si="59"/>
        <v>11</v>
      </c>
      <c r="AX61" s="246"/>
      <c r="AY61" s="247" t="str">
        <f t="shared" si="60"/>
        <v/>
      </c>
      <c r="AZ61" s="248"/>
      <c r="BA61" s="248"/>
      <c r="BB61" s="249"/>
      <c r="BC61" s="45">
        <f>IF(COUNTIF(P61:AT61,"")=31,0,COUNTIFS(P41:AT41,1,P61:AT61,"")+COUNTIFS(P41:AT41,1,P61:AT61,"■"))</f>
        <v>0</v>
      </c>
      <c r="BD61" s="45">
        <f>IF(COUNTIF(P61:AT61,"")=31,0,COUNTIFS(P41:AT41,1,P61:AT61,"■"))</f>
        <v>0</v>
      </c>
      <c r="BE61" s="250" t="str">
        <f t="shared" si="61"/>
        <v>***</v>
      </c>
      <c r="BF61" s="233"/>
      <c r="BG61" s="42"/>
      <c r="BH61" s="45">
        <f>IF(COUNTIF(P61:AT61,"")=31,0,COUNTIFS(P41:AT41,2,P61:AT61,"")+COUNTIFS(P41:AT41,2,P61:AT61,"■"))</f>
        <v>0</v>
      </c>
      <c r="BI61" s="45">
        <f>IF(COUNTIF(P61:AT61,"")=31,0,COUNTIFS(P41:AT41,2,P61:AT61,"■"))</f>
        <v>0</v>
      </c>
      <c r="BJ61" s="232" t="str">
        <f t="shared" si="62"/>
        <v>***</v>
      </c>
      <c r="BK61" s="233"/>
      <c r="BL61" s="42"/>
      <c r="BM61" s="45">
        <f>IF(COUNTIF(P61:AT61,"")=31,0,COUNTIFS(P41:AT41,3,P61:AT61,"")+COUNTIFS(P41:AT41,3,P61:AT61,"■"))</f>
        <v>0</v>
      </c>
      <c r="BN61" s="45">
        <f>IF(COUNTIF(P61:AT61,"")=31,0,COUNTIFS(P41:AT41,3,P61:AT61,"■"))</f>
        <v>0</v>
      </c>
      <c r="BO61" s="232" t="str">
        <f t="shared" si="63"/>
        <v>***</v>
      </c>
      <c r="BP61" s="233"/>
      <c r="BQ61" s="42"/>
      <c r="BR61" s="45">
        <f>IF(COUNTIF(P61:AT61,"")=31,0,COUNTIFS(P41:AT41,4,P61:AT61,"")+COUNTIFS(P41:AT41,4,P61:AT61,"■"))</f>
        <v>0</v>
      </c>
      <c r="BS61" s="45">
        <f>IF(COUNTIF(P61:AT61,"")=31,0,COUNTIFS(P41:AT41,4,P61:AT61,"■"))</f>
        <v>0</v>
      </c>
      <c r="BT61" s="232" t="str">
        <f t="shared" si="64"/>
        <v>***</v>
      </c>
      <c r="BU61" s="233"/>
      <c r="BV61" s="42"/>
      <c r="BW61" s="45">
        <f>IF(COUNTIF(P61:AT61,"")=31,0,COUNTIFS(P41:AT41,5,P61:AT61,"")+COUNTIFS(P41:AT41,5,P61:AT61,"■"))</f>
        <v>0</v>
      </c>
      <c r="BX61" s="45">
        <f>IF(COUNTIF(P61:AT61,"")=31,0,COUNTIFS(P41:AT41,5,P61:AT61,"■"))</f>
        <v>0</v>
      </c>
      <c r="BY61" s="232" t="str">
        <f t="shared" si="65"/>
        <v>***</v>
      </c>
      <c r="BZ61" s="233"/>
      <c r="CA61" s="42"/>
      <c r="CB61" s="45">
        <f>IF(COUNTIF(P61:AT61,"")=31,0,COUNTIFS(P41:AT41,6,P61:AT61,"")+COUNTIFS(P41:AT41,6,P61:AT61,"■"))</f>
        <v>0</v>
      </c>
      <c r="CC61" s="45">
        <f>IF(COUNTIF(P61:AT61,"")=31,0,COUNTIFS(P41:AT41,6,P61:AT61,"■"))</f>
        <v>0</v>
      </c>
      <c r="CD61" s="232" t="str">
        <f t="shared" si="66"/>
        <v>***</v>
      </c>
      <c r="CE61" s="233"/>
      <c r="CF61" s="42"/>
      <c r="CG61" s="45">
        <f t="shared" si="72"/>
        <v>0</v>
      </c>
      <c r="CH61" s="45">
        <f>IF(COUNTIF(P61:AT61,"")=31,0,SUM(BD61,BI61,BN61,BS61,BX61,CC61))</f>
        <v>0</v>
      </c>
      <c r="CI61" s="232" t="str">
        <f t="shared" si="68"/>
        <v>***</v>
      </c>
      <c r="CJ61" s="233"/>
      <c r="CK61" s="42"/>
      <c r="CL61" s="234">
        <f t="shared" si="69"/>
        <v>0</v>
      </c>
      <c r="CM61" s="235"/>
      <c r="CN61" s="234">
        <f t="shared" si="70"/>
        <v>0</v>
      </c>
      <c r="CO61" s="235"/>
      <c r="CP61" s="232" t="str">
        <f t="shared" si="71"/>
        <v>***</v>
      </c>
      <c r="CQ61" s="233"/>
      <c r="CR61" s="43"/>
      <c r="CU61" s="71">
        <f t="shared" si="2"/>
        <v>53</v>
      </c>
      <c r="CV61" s="16"/>
      <c r="CW61" s="16"/>
      <c r="CX61" s="16"/>
      <c r="CY61" s="16"/>
    </row>
    <row r="62" spans="1:103" s="1" customFormat="1" ht="18.75">
      <c r="A62" s="72" t="s">
        <v>59</v>
      </c>
      <c r="D62" s="194">
        <f t="shared" si="73"/>
        <v>12</v>
      </c>
      <c r="E62" s="197"/>
      <c r="F62" s="272"/>
      <c r="G62" s="273"/>
      <c r="H62" s="273"/>
      <c r="I62" s="273"/>
      <c r="J62" s="273"/>
      <c r="K62" s="274"/>
      <c r="L62" s="275"/>
      <c r="M62" s="273"/>
      <c r="N62" s="273"/>
      <c r="O62" s="274"/>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101"/>
      <c r="AU62" s="44"/>
      <c r="AV62" s="26"/>
      <c r="AW62" s="245">
        <f t="shared" si="59"/>
        <v>12</v>
      </c>
      <c r="AX62" s="246"/>
      <c r="AY62" s="247" t="str">
        <f t="shared" si="60"/>
        <v/>
      </c>
      <c r="AZ62" s="248"/>
      <c r="BA62" s="248"/>
      <c r="BB62" s="249"/>
      <c r="BC62" s="45">
        <f>IF(COUNTIF(P62:AT62,"")=31,0,COUNTIFS(P41:AT41,1,P62:AT62,"")+COUNTIFS(P41:AT41,1,P62:AT62,"■"))</f>
        <v>0</v>
      </c>
      <c r="BD62" s="45">
        <f>IF(COUNTIF(P62:AT62,"")=31,0,COUNTIFS(P41:AT41,1,P62:AT62,"■"))</f>
        <v>0</v>
      </c>
      <c r="BE62" s="250" t="str">
        <f t="shared" si="61"/>
        <v>***</v>
      </c>
      <c r="BF62" s="233"/>
      <c r="BG62" s="47"/>
      <c r="BH62" s="45">
        <f>IF(COUNTIF(P62:AT62,"")=31,0,COUNTIFS(P41:AT41,2,P62:AT62,"")+COUNTIFS(P41:AT41,2,P62:AT62,"■"))</f>
        <v>0</v>
      </c>
      <c r="BI62" s="45">
        <f>IF(COUNTIF(P62:AT62,"")=31,0,COUNTIFS(P41:AT41,2,P62:AT62,"■"))</f>
        <v>0</v>
      </c>
      <c r="BJ62" s="232" t="str">
        <f t="shared" si="62"/>
        <v>***</v>
      </c>
      <c r="BK62" s="233"/>
      <c r="BL62" s="42"/>
      <c r="BM62" s="45">
        <f>IF(COUNTIF(P62:AT62,"")=31,0,COUNTIFS(P41:AT41,3,P62:AT62,"")+COUNTIFS(P41:AT41,3,P62:AT62,"■"))</f>
        <v>0</v>
      </c>
      <c r="BN62" s="45">
        <f>IF(COUNTIF(P62:AT62,"")=31,0,COUNTIFS(P41:AT41,3,P62:AT62,"■"))</f>
        <v>0</v>
      </c>
      <c r="BO62" s="232" t="str">
        <f t="shared" si="63"/>
        <v>***</v>
      </c>
      <c r="BP62" s="233"/>
      <c r="BQ62" s="42"/>
      <c r="BR62" s="45">
        <f>IF(COUNTIF(P62:AT62,"")=31,0,COUNTIFS(P41:AT41,4,P62:AT62,"")+COUNTIFS(P41:AT41,4,P62:AT62,"■"))</f>
        <v>0</v>
      </c>
      <c r="BS62" s="45">
        <f>IF(COUNTIF(P62:AT62,"")=31,0,COUNTIFS(P41:AT41,4,P62:AT62,"■"))</f>
        <v>0</v>
      </c>
      <c r="BT62" s="232" t="str">
        <f t="shared" si="64"/>
        <v>***</v>
      </c>
      <c r="BU62" s="233"/>
      <c r="BV62" s="42"/>
      <c r="BW62" s="45">
        <f>IF(COUNTIF(P62:AT62,"")=31,0,COUNTIFS(P41:AT41,5,P62:AT62,"")+COUNTIFS(P41:AT41,5,P62:AT62,"■"))</f>
        <v>0</v>
      </c>
      <c r="BX62" s="45">
        <f>IF(COUNTIF(P62:AT62,"")=31,0,COUNTIFS(P41:AT41,5,P62:AT62,"■"))</f>
        <v>0</v>
      </c>
      <c r="BY62" s="232" t="str">
        <f t="shared" si="65"/>
        <v>***</v>
      </c>
      <c r="BZ62" s="233"/>
      <c r="CA62" s="42"/>
      <c r="CB62" s="45">
        <f>IF(COUNTIF(P62:AT62,"")=31,0,COUNTIFS(P41:AT41,6,P62:AT62,"")+COUNTIFS(P41:AT41,6,P62:AT62,"■"))</f>
        <v>0</v>
      </c>
      <c r="CC62" s="45">
        <f>IF(COUNTIF(P62:AT62,"")=31,0,COUNTIFS(P41:AT41,6,P62:AT62,"■"))</f>
        <v>0</v>
      </c>
      <c r="CD62" s="232" t="str">
        <f t="shared" si="66"/>
        <v>***</v>
      </c>
      <c r="CE62" s="233"/>
      <c r="CF62" s="42"/>
      <c r="CG62" s="45">
        <f t="shared" si="72"/>
        <v>0</v>
      </c>
      <c r="CH62" s="45">
        <f t="shared" si="67"/>
        <v>0</v>
      </c>
      <c r="CI62" s="232" t="str">
        <f t="shared" si="68"/>
        <v>***</v>
      </c>
      <c r="CJ62" s="233"/>
      <c r="CK62" s="42"/>
      <c r="CL62" s="234">
        <f t="shared" si="69"/>
        <v>0</v>
      </c>
      <c r="CM62" s="235"/>
      <c r="CN62" s="234">
        <f t="shared" si="70"/>
        <v>0</v>
      </c>
      <c r="CO62" s="235"/>
      <c r="CP62" s="232" t="str">
        <f t="shared" si="71"/>
        <v>***</v>
      </c>
      <c r="CQ62" s="233"/>
      <c r="CR62" s="43"/>
      <c r="CU62" s="71">
        <f t="shared" si="2"/>
        <v>54</v>
      </c>
      <c r="CV62" s="16"/>
      <c r="CW62" s="16"/>
      <c r="CX62" s="16"/>
      <c r="CY62" s="16"/>
    </row>
    <row r="63" spans="1:103" s="1" customFormat="1" ht="18.75">
      <c r="A63" s="72" t="s">
        <v>59</v>
      </c>
      <c r="D63" s="258" t="s">
        <v>102</v>
      </c>
      <c r="E63" s="259"/>
      <c r="F63" s="262" t="s">
        <v>138</v>
      </c>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4"/>
      <c r="AU63" s="44"/>
      <c r="AV63" s="26"/>
      <c r="AW63" s="267" t="s">
        <v>87</v>
      </c>
      <c r="AX63" s="268"/>
      <c r="AY63" s="268"/>
      <c r="AZ63" s="268"/>
      <c r="BA63" s="268"/>
      <c r="BB63" s="268"/>
      <c r="BC63" s="269" t="str">
        <f>IF(COUNTA(BG51:BG62)=0,"",IF(AND(COUNTIF(BG51:BG62,"○")=0,COUNTIF(BG51:BG62,"×")=0),"－",IF(COUNTIF(BG51:BG62,"×")&gt;=1,"×","○")))</f>
        <v>－</v>
      </c>
      <c r="BD63" s="270"/>
      <c r="BE63" s="270"/>
      <c r="BF63" s="270"/>
      <c r="BG63" s="270"/>
      <c r="BH63" s="269" t="str">
        <f>IF(COUNTA(BL51:BL62)=0,"",IF(AND(COUNTIF(BL51:BL62,"○")=0,COUNTIF(BL51:BL62,"×")=0),"－",IF(COUNTIF(BL51:BL62,"×")&gt;=1,"×","○")))</f>
        <v>○</v>
      </c>
      <c r="BI63" s="270"/>
      <c r="BJ63" s="270"/>
      <c r="BK63" s="270"/>
      <c r="BL63" s="270"/>
      <c r="BM63" s="269" t="str">
        <f>IF(COUNTA(BQ51:BQ62)=0,"",IF(AND(COUNTIF(BQ51:BQ62,"○")=0,COUNTIF(BQ51:BQ62,"×")=0),"－",IF(COUNTIF(BQ51:BQ62,"×")&gt;=1,"×","○")))</f>
        <v>○</v>
      </c>
      <c r="BN63" s="270"/>
      <c r="BO63" s="270"/>
      <c r="BP63" s="270"/>
      <c r="BQ63" s="270"/>
      <c r="BR63" s="269" t="str">
        <f>IF(COUNTA(BV51:BV62)=0,"",IF(AND(COUNTIF(BV51:BV62,"○")=0,COUNTIF(BV51:BV62,"×")=0),"－",IF(COUNTIF(BV51:BV62,"×")&gt;=1,"×","○")))</f>
        <v>○</v>
      </c>
      <c r="BS63" s="270"/>
      <c r="BT63" s="270"/>
      <c r="BU63" s="270"/>
      <c r="BV63" s="270"/>
      <c r="BW63" s="269" t="str">
        <f>IF(COUNTA(CA51:CA62)=0,"",IF(AND(COUNTIF(CA51:CA62,"○")=0,COUNTIF(CA51:CA62,"×")=0),"－",IF(COUNTIF(CA51:CA62,"×")&gt;=1,"×","○")))</f>
        <v>○</v>
      </c>
      <c r="BX63" s="270"/>
      <c r="BY63" s="270"/>
      <c r="BZ63" s="270"/>
      <c r="CA63" s="270"/>
      <c r="CB63" s="269" t="str">
        <f>IF(COUNTA(CF51:CF62)=0,"",IF(AND(COUNTIF(CF51:CF62,"○")=0,COUNTIF(CF51:CF62,"×")=0),"－",IF(COUNTIF(CF51:CF62,"×")&gt;=1,"×","○")))</f>
        <v>○</v>
      </c>
      <c r="CC63" s="270"/>
      <c r="CD63" s="270"/>
      <c r="CE63" s="270"/>
      <c r="CF63" s="270"/>
      <c r="CG63" s="280"/>
      <c r="CH63" s="281"/>
      <c r="CI63" s="281"/>
      <c r="CJ63" s="281"/>
      <c r="CK63" s="281"/>
      <c r="CL63" s="280"/>
      <c r="CM63" s="281"/>
      <c r="CN63" s="281"/>
      <c r="CO63" s="281"/>
      <c r="CP63" s="281"/>
      <c r="CQ63" s="281"/>
      <c r="CR63" s="282"/>
      <c r="CU63" s="87">
        <f t="shared" si="2"/>
        <v>55</v>
      </c>
      <c r="CV63" s="87"/>
      <c r="CW63" s="87"/>
      <c r="CX63" s="87"/>
      <c r="CY63" s="87"/>
    </row>
    <row r="64" spans="1:103" s="1" customFormat="1" ht="19.5" thickBot="1">
      <c r="A64" s="72" t="s">
        <v>59</v>
      </c>
      <c r="D64" s="260"/>
      <c r="E64" s="261"/>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6"/>
      <c r="AU64" s="26"/>
      <c r="AV64" s="26"/>
      <c r="AW64" s="283" t="s">
        <v>88</v>
      </c>
      <c r="AX64" s="284"/>
      <c r="AY64" s="284"/>
      <c r="AZ64" s="284"/>
      <c r="BA64" s="284"/>
      <c r="BB64" s="284"/>
      <c r="BC64" s="285" t="str">
        <f>IF(COUNTIF(BC63:CF63,"")=30,"",IF(AND(COUNTIF(BC63:CF63,"○")=0,COUNTIF(BC63:CF63,"×")=0),"－",IF(COUNTIF(BC63:CF63,"×")&gt;=1,"×","○")))</f>
        <v>○</v>
      </c>
      <c r="BD64" s="286"/>
      <c r="BE64" s="286"/>
      <c r="BF64" s="286"/>
      <c r="BG64" s="286"/>
      <c r="BH64" s="287"/>
      <c r="BI64" s="287"/>
      <c r="BJ64" s="287"/>
      <c r="BK64" s="287"/>
      <c r="BL64" s="287"/>
      <c r="BM64" s="287"/>
      <c r="BN64" s="287"/>
      <c r="BO64" s="287"/>
      <c r="BP64" s="287"/>
      <c r="BQ64" s="287"/>
      <c r="BR64" s="287"/>
      <c r="BS64" s="287"/>
      <c r="BT64" s="287"/>
      <c r="BU64" s="287"/>
      <c r="BV64" s="287"/>
      <c r="BW64" s="287"/>
      <c r="BX64" s="287"/>
      <c r="BY64" s="287"/>
      <c r="BZ64" s="287"/>
      <c r="CA64" s="287"/>
      <c r="CB64" s="287"/>
      <c r="CC64" s="287"/>
      <c r="CD64" s="287"/>
      <c r="CE64" s="287"/>
      <c r="CF64" s="287"/>
      <c r="CG64" s="285" t="str">
        <f>IF(COUNTA(CK51:CK62)=0,"",IF(AND(COUNTIF(CK51:CK62,"○")=0,COUNTIF(CK51:CK62,"×")=0),"－",IF(COUNTIF(CK51:CK62,"×")&gt;=1,"×","○")))</f>
        <v>○</v>
      </c>
      <c r="CH64" s="286"/>
      <c r="CI64" s="286"/>
      <c r="CJ64" s="286"/>
      <c r="CK64" s="286"/>
      <c r="CL64" s="285" t="str">
        <f>IF(COUNTA(CR51:CR62)=0,"",IF(AND(COUNTIF(CR51:CR62,"○")=0,COUNTIF(CR51:CR62,"×")=0),"－",IF(COUNTIF(CR51:CR62,"×")&gt;=1,"×","○")))</f>
        <v>○</v>
      </c>
      <c r="CM64" s="285"/>
      <c r="CN64" s="286"/>
      <c r="CO64" s="286"/>
      <c r="CP64" s="286"/>
      <c r="CQ64" s="286"/>
      <c r="CR64" s="288"/>
      <c r="CU64" s="99">
        <f t="shared" si="2"/>
        <v>56</v>
      </c>
      <c r="CV64" s="100">
        <f>IF(COUNTIF(P49:AT49,"")=31,"",P40)</f>
        <v>46327</v>
      </c>
      <c r="CW64" s="99" t="str">
        <f>BC64</f>
        <v>○</v>
      </c>
      <c r="CX64" s="99" t="str">
        <f>CG64</f>
        <v>○</v>
      </c>
      <c r="CY64" s="99" t="str">
        <f>CL64</f>
        <v>○</v>
      </c>
    </row>
    <row r="65" spans="1:103" s="1" customFormat="1" ht="16.5">
      <c r="A65" s="55" t="s">
        <v>59</v>
      </c>
      <c r="D65" s="97" t="s">
        <v>131</v>
      </c>
      <c r="E65" s="96"/>
      <c r="F65" s="96"/>
      <c r="G65" s="96"/>
      <c r="I65" s="96"/>
      <c r="J65" s="96"/>
      <c r="K65" s="96"/>
      <c r="L65" s="96"/>
      <c r="M65" s="96"/>
      <c r="N65" s="96"/>
      <c r="AU65" s="26"/>
      <c r="AV65" s="26"/>
      <c r="AW65" s="89" t="s">
        <v>105</v>
      </c>
      <c r="AX65" s="88"/>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1"/>
      <c r="CU65" s="71">
        <f t="shared" si="2"/>
        <v>57</v>
      </c>
      <c r="CV65" s="16"/>
      <c r="CW65" s="16"/>
      <c r="CX65" s="16"/>
      <c r="CY65" s="16"/>
    </row>
    <row r="66" spans="1:103" s="1" customFormat="1" ht="16.5">
      <c r="A66" s="55" t="s">
        <v>59</v>
      </c>
      <c r="D66" s="96" t="s">
        <v>120</v>
      </c>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8"/>
      <c r="AM66" s="96"/>
      <c r="AN66" s="96"/>
      <c r="AO66" s="96"/>
      <c r="AP66" s="96"/>
      <c r="AQ66" s="96"/>
      <c r="AR66" s="96"/>
      <c r="AS66" s="96"/>
      <c r="AT66" s="96"/>
      <c r="AU66" s="26"/>
      <c r="AV66" s="26"/>
      <c r="AW66" s="93" t="s">
        <v>122</v>
      </c>
      <c r="AX66" s="88"/>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1"/>
      <c r="CU66" s="71">
        <f t="shared" si="2"/>
        <v>58</v>
      </c>
      <c r="CV66" s="16"/>
      <c r="CW66" s="16"/>
      <c r="CX66" s="16"/>
      <c r="CY66" s="16"/>
    </row>
    <row r="67" spans="1:103" s="1" customFormat="1" ht="16.5">
      <c r="A67" s="55" t="s">
        <v>59</v>
      </c>
      <c r="D67" s="96" t="s">
        <v>121</v>
      </c>
      <c r="E67" s="96"/>
      <c r="F67" s="96"/>
      <c r="G67" s="96"/>
      <c r="H67" s="96"/>
      <c r="I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8"/>
      <c r="AM67" s="96"/>
      <c r="AN67" s="96"/>
      <c r="AO67" s="96"/>
      <c r="AP67" s="96"/>
      <c r="AQ67" s="96"/>
      <c r="AR67" s="96"/>
      <c r="AS67" s="96"/>
      <c r="AT67" s="96"/>
      <c r="AU67" s="26"/>
      <c r="AV67" s="26"/>
      <c r="AW67" s="93" t="s">
        <v>106</v>
      </c>
      <c r="AX67" s="88"/>
      <c r="AZ67" s="88"/>
      <c r="BA67" s="88"/>
      <c r="BB67" s="88"/>
      <c r="BC67" s="94"/>
      <c r="BD67" s="91"/>
      <c r="BE67" s="91"/>
      <c r="BF67" s="91"/>
      <c r="BG67" s="91"/>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4"/>
      <c r="CH67" s="91"/>
      <c r="CI67" s="91"/>
      <c r="CJ67" s="91"/>
      <c r="CK67" s="91"/>
      <c r="CL67" s="94"/>
      <c r="CM67" s="94"/>
      <c r="CN67" s="91"/>
      <c r="CO67" s="91"/>
      <c r="CP67" s="91"/>
      <c r="CQ67" s="91"/>
      <c r="CR67" s="91"/>
      <c r="CU67" s="71">
        <f t="shared" si="2"/>
        <v>59</v>
      </c>
      <c r="CV67" s="16"/>
      <c r="CW67" s="16"/>
      <c r="CX67" s="16"/>
      <c r="CY67" s="16"/>
    </row>
    <row r="68" spans="1:103" s="1" customFormat="1" ht="16.5">
      <c r="A68" s="55" t="s">
        <v>59</v>
      </c>
      <c r="D68" s="96" t="s">
        <v>108</v>
      </c>
      <c r="E68" s="96"/>
      <c r="F68" s="96"/>
      <c r="G68" s="96"/>
      <c r="H68" s="96"/>
      <c r="I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8"/>
      <c r="AM68" s="96"/>
      <c r="AN68" s="96"/>
      <c r="AO68" s="96"/>
      <c r="AP68" s="96"/>
      <c r="AQ68" s="96"/>
      <c r="AR68" s="96"/>
      <c r="AS68" s="96"/>
      <c r="AT68" s="96"/>
      <c r="AU68" s="26"/>
      <c r="AV68" s="26"/>
      <c r="AW68" s="93" t="s">
        <v>83</v>
      </c>
      <c r="AX68" s="88"/>
      <c r="AZ68" s="96"/>
      <c r="BA68" s="88"/>
      <c r="BB68" s="88"/>
      <c r="BC68" s="94"/>
      <c r="BD68" s="91"/>
      <c r="BE68" s="91"/>
      <c r="BF68" s="91"/>
      <c r="BG68" s="91"/>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4"/>
      <c r="CH68" s="91"/>
      <c r="CI68" s="91"/>
      <c r="CJ68" s="91"/>
      <c r="CK68" s="91"/>
      <c r="CL68" s="94"/>
      <c r="CM68" s="94"/>
      <c r="CN68" s="91"/>
      <c r="CO68" s="91"/>
      <c r="CP68" s="91"/>
      <c r="CQ68" s="91"/>
      <c r="CR68" s="91"/>
      <c r="CU68" s="71">
        <f t="shared" si="2"/>
        <v>60</v>
      </c>
      <c r="CV68" s="16"/>
      <c r="CW68" s="16"/>
      <c r="CX68" s="16"/>
      <c r="CY68" s="16"/>
    </row>
    <row r="69" spans="1:103" s="1" customFormat="1" ht="16.5">
      <c r="A69" s="55" t="s">
        <v>59</v>
      </c>
      <c r="D69" s="96" t="s">
        <v>123</v>
      </c>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8"/>
      <c r="AM69" s="96"/>
      <c r="AN69" s="96"/>
      <c r="AO69" s="96"/>
      <c r="AP69" s="96"/>
      <c r="AQ69" s="96"/>
      <c r="AR69" s="96"/>
      <c r="AS69" s="96"/>
      <c r="AT69" s="96"/>
      <c r="AU69" s="26"/>
      <c r="AV69" s="26"/>
      <c r="AW69" s="89" t="s">
        <v>107</v>
      </c>
      <c r="AX69" s="88"/>
      <c r="AZ69" s="96"/>
      <c r="BA69" s="88"/>
      <c r="BB69" s="88"/>
      <c r="BC69" s="94"/>
      <c r="BD69" s="91"/>
      <c r="BE69" s="91"/>
      <c r="BF69" s="91"/>
      <c r="BG69" s="91"/>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4"/>
      <c r="CH69" s="91"/>
      <c r="CI69" s="91"/>
      <c r="CJ69" s="91"/>
      <c r="CK69" s="91"/>
      <c r="CL69" s="94"/>
      <c r="CM69" s="94"/>
      <c r="CN69" s="91"/>
      <c r="CO69" s="91"/>
      <c r="CP69" s="91"/>
      <c r="CQ69" s="91"/>
      <c r="CR69" s="91"/>
      <c r="CU69" s="71">
        <f t="shared" si="2"/>
        <v>61</v>
      </c>
      <c r="CV69" s="16"/>
      <c r="CW69" s="16"/>
      <c r="CX69" s="16"/>
      <c r="CY69" s="16"/>
    </row>
    <row r="70" spans="1:103" s="1" customFormat="1" ht="16.5">
      <c r="A70" s="55" t="s">
        <v>18</v>
      </c>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8"/>
      <c r="AM70" s="96"/>
      <c r="AN70" s="96"/>
      <c r="AO70" s="96"/>
      <c r="AP70" s="96"/>
      <c r="AQ70" s="96"/>
      <c r="AR70" s="96"/>
      <c r="AS70" s="96"/>
      <c r="AT70" s="96"/>
      <c r="AU70" s="26"/>
      <c r="AV70" s="26"/>
      <c r="AW70" s="96" t="s">
        <v>124</v>
      </c>
      <c r="AX70" s="88"/>
      <c r="AY70" s="89"/>
      <c r="AZ70" s="96"/>
      <c r="BA70" s="88"/>
      <c r="BB70" s="88"/>
      <c r="BC70" s="94"/>
      <c r="BD70" s="91"/>
      <c r="BE70" s="91"/>
      <c r="BF70" s="91"/>
      <c r="BG70" s="91"/>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4"/>
      <c r="CH70" s="91"/>
      <c r="CI70" s="91"/>
      <c r="CJ70" s="91"/>
      <c r="CK70" s="91"/>
      <c r="CL70" s="94"/>
      <c r="CM70" s="94"/>
      <c r="CN70" s="91"/>
      <c r="CO70" s="91"/>
      <c r="CP70" s="91"/>
      <c r="CQ70" s="91"/>
      <c r="CR70" s="91"/>
      <c r="CU70" s="71">
        <f t="shared" si="2"/>
        <v>62</v>
      </c>
      <c r="CV70" s="60"/>
      <c r="CW70" s="60"/>
      <c r="CX70" s="60"/>
      <c r="CY70" s="60"/>
    </row>
    <row r="71" spans="1:103" s="12" customFormat="1" ht="15" thickBot="1">
      <c r="A71" s="55" t="s">
        <v>18</v>
      </c>
      <c r="P71" s="21"/>
      <c r="V71" s="21"/>
      <c r="AU71" s="6"/>
      <c r="AV71" s="6"/>
      <c r="CU71" s="71">
        <f t="shared" si="2"/>
        <v>63</v>
      </c>
      <c r="CV71" s="16"/>
      <c r="CW71" s="16"/>
      <c r="CX71" s="16"/>
      <c r="CY71" s="16"/>
    </row>
    <row r="72" spans="1:103" s="1" customFormat="1" ht="18.75">
      <c r="A72" s="72" t="s">
        <v>59</v>
      </c>
      <c r="D72" s="182" t="s">
        <v>11</v>
      </c>
      <c r="E72" s="183"/>
      <c r="F72" s="184"/>
      <c r="G72" s="184"/>
      <c r="H72" s="184"/>
      <c r="I72" s="184"/>
      <c r="J72" s="184"/>
      <c r="K72" s="184"/>
      <c r="L72" s="184"/>
      <c r="M72" s="184"/>
      <c r="N72" s="184"/>
      <c r="O72" s="184"/>
      <c r="P72" s="185">
        <f>IFERROR(IF(P40=0,"",DATE(YEAR(P40),MONTH(P40)+1,1)),"")</f>
        <v>46357</v>
      </c>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6"/>
      <c r="AU72" s="28"/>
      <c r="AV72" s="26"/>
      <c r="AW72" s="187" t="s">
        <v>40</v>
      </c>
      <c r="AX72" s="188"/>
      <c r="AY72" s="188"/>
      <c r="AZ72" s="188"/>
      <c r="BA72" s="188"/>
      <c r="BB72" s="183"/>
      <c r="BC72" s="189">
        <f>P72</f>
        <v>46357</v>
      </c>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1"/>
      <c r="CU72" s="71">
        <f t="shared" ref="CU72:CU133" si="74">ROW()-8</f>
        <v>64</v>
      </c>
      <c r="CV72" s="16"/>
      <c r="CW72" s="16"/>
      <c r="CX72" s="16"/>
      <c r="CY72" s="16"/>
    </row>
    <row r="73" spans="1:103" s="1" customFormat="1" ht="18.75">
      <c r="A73" s="72" t="s">
        <v>59</v>
      </c>
      <c r="D73" s="153" t="s">
        <v>7</v>
      </c>
      <c r="E73" s="154"/>
      <c r="F73" s="155"/>
      <c r="G73" s="155"/>
      <c r="H73" s="155"/>
      <c r="I73" s="155"/>
      <c r="J73" s="155"/>
      <c r="K73" s="155"/>
      <c r="L73" s="155"/>
      <c r="M73" s="155"/>
      <c r="N73" s="155"/>
      <c r="O73" s="155"/>
      <c r="P73" s="29">
        <f t="shared" ref="P73:AQ73" si="75">IFERROR(WEEKNUM(P74,2)-WEEKNUM(DATE(YEAR(P74),MONTH(P74),1),2)+1,"")</f>
        <v>1</v>
      </c>
      <c r="Q73" s="29">
        <f t="shared" si="75"/>
        <v>1</v>
      </c>
      <c r="R73" s="29">
        <f t="shared" si="75"/>
        <v>1</v>
      </c>
      <c r="S73" s="29">
        <f t="shared" si="75"/>
        <v>1</v>
      </c>
      <c r="T73" s="29">
        <f t="shared" si="75"/>
        <v>1</v>
      </c>
      <c r="U73" s="29">
        <f t="shared" si="75"/>
        <v>1</v>
      </c>
      <c r="V73" s="29">
        <f t="shared" si="75"/>
        <v>2</v>
      </c>
      <c r="W73" s="29">
        <f t="shared" si="75"/>
        <v>2</v>
      </c>
      <c r="X73" s="29">
        <f t="shared" si="75"/>
        <v>2</v>
      </c>
      <c r="Y73" s="29">
        <f t="shared" si="75"/>
        <v>2</v>
      </c>
      <c r="Z73" s="29">
        <f t="shared" si="75"/>
        <v>2</v>
      </c>
      <c r="AA73" s="29">
        <f t="shared" si="75"/>
        <v>2</v>
      </c>
      <c r="AB73" s="29">
        <f t="shared" si="75"/>
        <v>2</v>
      </c>
      <c r="AC73" s="29">
        <f t="shared" si="75"/>
        <v>3</v>
      </c>
      <c r="AD73" s="29">
        <f t="shared" si="75"/>
        <v>3</v>
      </c>
      <c r="AE73" s="29">
        <f t="shared" si="75"/>
        <v>3</v>
      </c>
      <c r="AF73" s="29">
        <f t="shared" si="75"/>
        <v>3</v>
      </c>
      <c r="AG73" s="29">
        <f t="shared" si="75"/>
        <v>3</v>
      </c>
      <c r="AH73" s="29">
        <f t="shared" si="75"/>
        <v>3</v>
      </c>
      <c r="AI73" s="29">
        <f t="shared" si="75"/>
        <v>3</v>
      </c>
      <c r="AJ73" s="29">
        <f t="shared" si="75"/>
        <v>4</v>
      </c>
      <c r="AK73" s="29">
        <f t="shared" si="75"/>
        <v>4</v>
      </c>
      <c r="AL73" s="29">
        <f t="shared" si="75"/>
        <v>4</v>
      </c>
      <c r="AM73" s="29">
        <f t="shared" si="75"/>
        <v>4</v>
      </c>
      <c r="AN73" s="29">
        <f t="shared" si="75"/>
        <v>4</v>
      </c>
      <c r="AO73" s="29">
        <f t="shared" si="75"/>
        <v>4</v>
      </c>
      <c r="AP73" s="29">
        <f t="shared" si="75"/>
        <v>4</v>
      </c>
      <c r="AQ73" s="29">
        <f t="shared" si="75"/>
        <v>5</v>
      </c>
      <c r="AR73" s="29">
        <f>IF(AR74="","",WEEKNUM(AR74,2)-WEEKNUM(DATE(YEAR(AR74),MONTH(AR74),1),2)+1)</f>
        <v>5</v>
      </c>
      <c r="AS73" s="29">
        <f>IF(AS74="","",WEEKNUM(AS74,2)-WEEKNUM(DATE(YEAR(AS74),MONTH(AS74),1),2)+1)</f>
        <v>5</v>
      </c>
      <c r="AT73" s="30">
        <f>IF(AT74="","",WEEKNUM(AT74,2)-WEEKNUM(DATE(YEAR(AT74),MONTH(AT74),1),2)+1)</f>
        <v>5</v>
      </c>
      <c r="AU73" s="31"/>
      <c r="AV73" s="26"/>
      <c r="AW73" s="194" t="s">
        <v>37</v>
      </c>
      <c r="AX73" s="195"/>
      <c r="AY73" s="196"/>
      <c r="AZ73" s="196"/>
      <c r="BA73" s="196"/>
      <c r="BB73" s="197"/>
      <c r="BC73" s="155" t="s">
        <v>31</v>
      </c>
      <c r="BD73" s="155"/>
      <c r="BE73" s="155"/>
      <c r="BF73" s="155"/>
      <c r="BG73" s="155"/>
      <c r="BH73" s="155"/>
      <c r="BI73" s="155"/>
      <c r="BJ73" s="155"/>
      <c r="BK73" s="155"/>
      <c r="BL73" s="155"/>
      <c r="BM73" s="155"/>
      <c r="BN73" s="155"/>
      <c r="BO73" s="155"/>
      <c r="BP73" s="155"/>
      <c r="BQ73" s="155"/>
      <c r="BR73" s="155"/>
      <c r="BS73" s="155"/>
      <c r="BT73" s="155"/>
      <c r="BU73" s="155"/>
      <c r="BV73" s="155"/>
      <c r="BW73" s="155"/>
      <c r="BX73" s="155"/>
      <c r="BY73" s="155"/>
      <c r="BZ73" s="155"/>
      <c r="CA73" s="155"/>
      <c r="CB73" s="155"/>
      <c r="CC73" s="155"/>
      <c r="CD73" s="155"/>
      <c r="CE73" s="155"/>
      <c r="CF73" s="155"/>
      <c r="CG73" s="201" t="s">
        <v>35</v>
      </c>
      <c r="CH73" s="202"/>
      <c r="CI73" s="202"/>
      <c r="CJ73" s="202"/>
      <c r="CK73" s="203"/>
      <c r="CL73" s="202" t="s">
        <v>36</v>
      </c>
      <c r="CM73" s="202"/>
      <c r="CN73" s="202"/>
      <c r="CO73" s="202"/>
      <c r="CP73" s="202"/>
      <c r="CQ73" s="202"/>
      <c r="CR73" s="207"/>
      <c r="CU73" s="71">
        <f t="shared" si="74"/>
        <v>65</v>
      </c>
      <c r="CV73" s="16"/>
      <c r="CW73" s="16"/>
      <c r="CX73" s="16"/>
      <c r="CY73" s="16"/>
    </row>
    <row r="74" spans="1:103" s="1" customFormat="1" ht="18.75">
      <c r="A74" s="72" t="s">
        <v>59</v>
      </c>
      <c r="D74" s="153" t="s">
        <v>1</v>
      </c>
      <c r="E74" s="154"/>
      <c r="F74" s="155"/>
      <c r="G74" s="155"/>
      <c r="H74" s="155"/>
      <c r="I74" s="155"/>
      <c r="J74" s="155"/>
      <c r="K74" s="155"/>
      <c r="L74" s="155"/>
      <c r="M74" s="155"/>
      <c r="N74" s="155"/>
      <c r="O74" s="155"/>
      <c r="P74" s="32">
        <f>P72</f>
        <v>46357</v>
      </c>
      <c r="Q74" s="32">
        <f t="shared" ref="Q74" si="76">IFERROR(P74+1,"")</f>
        <v>46358</v>
      </c>
      <c r="R74" s="32">
        <f t="shared" ref="R74" si="77">IFERROR(Q74+1,"")</f>
        <v>46359</v>
      </c>
      <c r="S74" s="32">
        <f t="shared" ref="S74" si="78">IFERROR(R74+1,"")</f>
        <v>46360</v>
      </c>
      <c r="T74" s="32">
        <f t="shared" ref="T74" si="79">IFERROR(S74+1,"")</f>
        <v>46361</v>
      </c>
      <c r="U74" s="32">
        <f t="shared" ref="U74" si="80">IFERROR(T74+1,"")</f>
        <v>46362</v>
      </c>
      <c r="V74" s="32">
        <f t="shared" ref="V74" si="81">IFERROR(U74+1,"")</f>
        <v>46363</v>
      </c>
      <c r="W74" s="32">
        <f t="shared" ref="W74" si="82">IFERROR(V74+1,"")</f>
        <v>46364</v>
      </c>
      <c r="X74" s="32">
        <f t="shared" ref="X74" si="83">IFERROR(W74+1,"")</f>
        <v>46365</v>
      </c>
      <c r="Y74" s="32">
        <f t="shared" ref="Y74" si="84">IFERROR(X74+1,"")</f>
        <v>46366</v>
      </c>
      <c r="Z74" s="32">
        <f t="shared" ref="Z74" si="85">IFERROR(Y74+1,"")</f>
        <v>46367</v>
      </c>
      <c r="AA74" s="32">
        <f t="shared" ref="AA74" si="86">IFERROR(Z74+1,"")</f>
        <v>46368</v>
      </c>
      <c r="AB74" s="32">
        <f t="shared" ref="AB74" si="87">IFERROR(AA74+1,"")</f>
        <v>46369</v>
      </c>
      <c r="AC74" s="32">
        <f t="shared" ref="AC74" si="88">IFERROR(AB74+1,"")</f>
        <v>46370</v>
      </c>
      <c r="AD74" s="32">
        <f t="shared" ref="AD74" si="89">IFERROR(AC74+1,"")</f>
        <v>46371</v>
      </c>
      <c r="AE74" s="32">
        <f t="shared" ref="AE74" si="90">IFERROR(AD74+1,"")</f>
        <v>46372</v>
      </c>
      <c r="AF74" s="32">
        <f t="shared" ref="AF74" si="91">IFERROR(AE74+1,"")</f>
        <v>46373</v>
      </c>
      <c r="AG74" s="32">
        <f t="shared" ref="AG74" si="92">IFERROR(AF74+1,"")</f>
        <v>46374</v>
      </c>
      <c r="AH74" s="32">
        <f t="shared" ref="AH74" si="93">IFERROR(AG74+1,"")</f>
        <v>46375</v>
      </c>
      <c r="AI74" s="32">
        <f t="shared" ref="AI74" si="94">IFERROR(AH74+1,"")</f>
        <v>46376</v>
      </c>
      <c r="AJ74" s="32">
        <f t="shared" ref="AJ74" si="95">IFERROR(AI74+1,"")</f>
        <v>46377</v>
      </c>
      <c r="AK74" s="32">
        <f t="shared" ref="AK74" si="96">IFERROR(AJ74+1,"")</f>
        <v>46378</v>
      </c>
      <c r="AL74" s="32">
        <f t="shared" ref="AL74" si="97">IFERROR(AK74+1,"")</f>
        <v>46379</v>
      </c>
      <c r="AM74" s="32">
        <f t="shared" ref="AM74" si="98">IFERROR(AL74+1,"")</f>
        <v>46380</v>
      </c>
      <c r="AN74" s="32">
        <f t="shared" ref="AN74" si="99">IFERROR(AM74+1,"")</f>
        <v>46381</v>
      </c>
      <c r="AO74" s="32">
        <f t="shared" ref="AO74" si="100">IFERROR(AN74+1,"")</f>
        <v>46382</v>
      </c>
      <c r="AP74" s="32">
        <f t="shared" ref="AP74" si="101">IFERROR(AO74+1,"")</f>
        <v>46383</v>
      </c>
      <c r="AQ74" s="32">
        <f t="shared" ref="AQ74" si="102">IFERROR(AP74+1,"")</f>
        <v>46384</v>
      </c>
      <c r="AR74" s="32">
        <f>IFERROR(IF(DAY(AQ74+1)=1,"",AQ74+1),"")</f>
        <v>46385</v>
      </c>
      <c r="AS74" s="32">
        <f>IFERROR(IF(AND(DAY(AQ74+2)&gt;=1,DAY(AQ74+2)&lt;=2),"",AQ74+2),"")</f>
        <v>46386</v>
      </c>
      <c r="AT74" s="33">
        <f>IFERROR(IF(AND(DAY(AQ74+3)&gt;=1,DAY(AQ74+3)&lt;=3),"",AQ74+3),"")</f>
        <v>46387</v>
      </c>
      <c r="AU74" s="34"/>
      <c r="AV74" s="26"/>
      <c r="AW74" s="198"/>
      <c r="AX74" s="199"/>
      <c r="AY74" s="199"/>
      <c r="AZ74" s="199"/>
      <c r="BA74" s="199"/>
      <c r="BB74" s="200"/>
      <c r="BC74" s="193">
        <v>1</v>
      </c>
      <c r="BD74" s="193"/>
      <c r="BE74" s="193"/>
      <c r="BF74" s="193"/>
      <c r="BG74" s="193"/>
      <c r="BH74" s="193">
        <v>2</v>
      </c>
      <c r="BI74" s="193"/>
      <c r="BJ74" s="193"/>
      <c r="BK74" s="193"/>
      <c r="BL74" s="193"/>
      <c r="BM74" s="193">
        <v>3</v>
      </c>
      <c r="BN74" s="193"/>
      <c r="BO74" s="193"/>
      <c r="BP74" s="193"/>
      <c r="BQ74" s="193"/>
      <c r="BR74" s="193">
        <v>4</v>
      </c>
      <c r="BS74" s="193"/>
      <c r="BT74" s="193"/>
      <c r="BU74" s="193"/>
      <c r="BV74" s="193"/>
      <c r="BW74" s="193">
        <v>5</v>
      </c>
      <c r="BX74" s="193"/>
      <c r="BY74" s="193"/>
      <c r="BZ74" s="193"/>
      <c r="CA74" s="193"/>
      <c r="CB74" s="193">
        <v>6</v>
      </c>
      <c r="CC74" s="193"/>
      <c r="CD74" s="193"/>
      <c r="CE74" s="193"/>
      <c r="CF74" s="193"/>
      <c r="CG74" s="276"/>
      <c r="CH74" s="277"/>
      <c r="CI74" s="277"/>
      <c r="CJ74" s="277"/>
      <c r="CK74" s="278"/>
      <c r="CL74" s="277"/>
      <c r="CM74" s="277"/>
      <c r="CN74" s="277"/>
      <c r="CO74" s="277"/>
      <c r="CP74" s="277"/>
      <c r="CQ74" s="277"/>
      <c r="CR74" s="279"/>
      <c r="CU74" s="71">
        <f t="shared" si="74"/>
        <v>66</v>
      </c>
      <c r="CV74" s="16"/>
      <c r="CW74" s="16"/>
      <c r="CX74" s="16"/>
      <c r="CY74" s="16"/>
    </row>
    <row r="75" spans="1:103" s="1" customFormat="1" ht="18.75">
      <c r="A75" s="72" t="s">
        <v>59</v>
      </c>
      <c r="D75" s="153" t="s">
        <v>2</v>
      </c>
      <c r="E75" s="154"/>
      <c r="F75" s="155"/>
      <c r="G75" s="155"/>
      <c r="H75" s="155"/>
      <c r="I75" s="155"/>
      <c r="J75" s="155"/>
      <c r="K75" s="155"/>
      <c r="L75" s="155"/>
      <c r="M75" s="155"/>
      <c r="N75" s="155"/>
      <c r="O75" s="155"/>
      <c r="P75" s="35" t="str">
        <f t="shared" ref="P75:AT75" si="103">TEXT(P74,"aaa")</f>
        <v>火</v>
      </c>
      <c r="Q75" s="35" t="str">
        <f t="shared" si="103"/>
        <v>水</v>
      </c>
      <c r="R75" s="35" t="str">
        <f t="shared" si="103"/>
        <v>木</v>
      </c>
      <c r="S75" s="35" t="str">
        <f t="shared" si="103"/>
        <v>金</v>
      </c>
      <c r="T75" s="35" t="str">
        <f t="shared" si="103"/>
        <v>土</v>
      </c>
      <c r="U75" s="35" t="str">
        <f t="shared" si="103"/>
        <v>日</v>
      </c>
      <c r="V75" s="35" t="str">
        <f t="shared" si="103"/>
        <v>月</v>
      </c>
      <c r="W75" s="35" t="str">
        <f t="shared" si="103"/>
        <v>火</v>
      </c>
      <c r="X75" s="35" t="str">
        <f t="shared" si="103"/>
        <v>水</v>
      </c>
      <c r="Y75" s="35" t="str">
        <f t="shared" si="103"/>
        <v>木</v>
      </c>
      <c r="Z75" s="35" t="str">
        <f t="shared" si="103"/>
        <v>金</v>
      </c>
      <c r="AA75" s="35" t="str">
        <f t="shared" si="103"/>
        <v>土</v>
      </c>
      <c r="AB75" s="35" t="str">
        <f t="shared" si="103"/>
        <v>日</v>
      </c>
      <c r="AC75" s="35" t="str">
        <f t="shared" si="103"/>
        <v>月</v>
      </c>
      <c r="AD75" s="35" t="str">
        <f t="shared" si="103"/>
        <v>火</v>
      </c>
      <c r="AE75" s="35" t="str">
        <f t="shared" si="103"/>
        <v>水</v>
      </c>
      <c r="AF75" s="35" t="str">
        <f t="shared" si="103"/>
        <v>木</v>
      </c>
      <c r="AG75" s="35" t="str">
        <f t="shared" si="103"/>
        <v>金</v>
      </c>
      <c r="AH75" s="35" t="str">
        <f t="shared" si="103"/>
        <v>土</v>
      </c>
      <c r="AI75" s="35" t="str">
        <f t="shared" si="103"/>
        <v>日</v>
      </c>
      <c r="AJ75" s="35" t="str">
        <f t="shared" si="103"/>
        <v>月</v>
      </c>
      <c r="AK75" s="35" t="str">
        <f t="shared" si="103"/>
        <v>火</v>
      </c>
      <c r="AL75" s="35" t="str">
        <f t="shared" si="103"/>
        <v>水</v>
      </c>
      <c r="AM75" s="35" t="str">
        <f t="shared" si="103"/>
        <v>木</v>
      </c>
      <c r="AN75" s="35" t="str">
        <f t="shared" si="103"/>
        <v>金</v>
      </c>
      <c r="AO75" s="35" t="str">
        <f t="shared" si="103"/>
        <v>土</v>
      </c>
      <c r="AP75" s="35" t="str">
        <f t="shared" si="103"/>
        <v>日</v>
      </c>
      <c r="AQ75" s="35" t="str">
        <f t="shared" si="103"/>
        <v>月</v>
      </c>
      <c r="AR75" s="35" t="str">
        <f t="shared" si="103"/>
        <v>火</v>
      </c>
      <c r="AS75" s="35" t="str">
        <f t="shared" si="103"/>
        <v>水</v>
      </c>
      <c r="AT75" s="36" t="str">
        <f t="shared" si="103"/>
        <v>木</v>
      </c>
      <c r="AU75" s="37"/>
      <c r="AV75" s="26"/>
      <c r="AW75" s="156" t="s">
        <v>38</v>
      </c>
      <c r="AX75" s="157"/>
      <c r="AY75" s="158"/>
      <c r="AZ75" s="158"/>
      <c r="BA75" s="158"/>
      <c r="BB75" s="159"/>
      <c r="BC75" s="166" t="s">
        <v>33</v>
      </c>
      <c r="BD75" s="169" t="s">
        <v>24</v>
      </c>
      <c r="BE75" s="172" t="s">
        <v>28</v>
      </c>
      <c r="BF75" s="173"/>
      <c r="BG75" s="176" t="s">
        <v>32</v>
      </c>
      <c r="BH75" s="166" t="s">
        <v>33</v>
      </c>
      <c r="BI75" s="218" t="s">
        <v>24</v>
      </c>
      <c r="BJ75" s="172" t="s">
        <v>28</v>
      </c>
      <c r="BK75" s="173"/>
      <c r="BL75" s="221" t="s">
        <v>32</v>
      </c>
      <c r="BM75" s="166" t="s">
        <v>33</v>
      </c>
      <c r="BN75" s="218" t="s">
        <v>24</v>
      </c>
      <c r="BO75" s="172" t="s">
        <v>28</v>
      </c>
      <c r="BP75" s="173"/>
      <c r="BQ75" s="221" t="s">
        <v>32</v>
      </c>
      <c r="BR75" s="166" t="s">
        <v>33</v>
      </c>
      <c r="BS75" s="218" t="s">
        <v>24</v>
      </c>
      <c r="BT75" s="172" t="s">
        <v>28</v>
      </c>
      <c r="BU75" s="173"/>
      <c r="BV75" s="221" t="s">
        <v>32</v>
      </c>
      <c r="BW75" s="166" t="s">
        <v>33</v>
      </c>
      <c r="BX75" s="218" t="s">
        <v>24</v>
      </c>
      <c r="BY75" s="172" t="s">
        <v>28</v>
      </c>
      <c r="BZ75" s="173"/>
      <c r="CA75" s="221" t="s">
        <v>32</v>
      </c>
      <c r="CB75" s="166" t="s">
        <v>33</v>
      </c>
      <c r="CC75" s="218" t="s">
        <v>24</v>
      </c>
      <c r="CD75" s="172" t="s">
        <v>28</v>
      </c>
      <c r="CE75" s="173"/>
      <c r="CF75" s="221" t="s">
        <v>32</v>
      </c>
      <c r="CG75" s="166" t="s">
        <v>33</v>
      </c>
      <c r="CH75" s="218" t="s">
        <v>24</v>
      </c>
      <c r="CI75" s="172" t="s">
        <v>28</v>
      </c>
      <c r="CJ75" s="173"/>
      <c r="CK75" s="221" t="s">
        <v>32</v>
      </c>
      <c r="CL75" s="226" t="s">
        <v>33</v>
      </c>
      <c r="CM75" s="227"/>
      <c r="CN75" s="222" t="s">
        <v>24</v>
      </c>
      <c r="CO75" s="223"/>
      <c r="CP75" s="172" t="s">
        <v>28</v>
      </c>
      <c r="CQ75" s="173"/>
      <c r="CR75" s="209" t="s">
        <v>32</v>
      </c>
      <c r="CU75" s="71">
        <f t="shared" si="74"/>
        <v>67</v>
      </c>
      <c r="CV75" s="16"/>
      <c r="CW75" s="16"/>
      <c r="CX75" s="16"/>
      <c r="CY75" s="16"/>
    </row>
    <row r="76" spans="1:103" s="1" customFormat="1" ht="18.75" customHeight="1">
      <c r="A76" s="72" t="s">
        <v>59</v>
      </c>
      <c r="D76" s="211" t="s">
        <v>4</v>
      </c>
      <c r="E76" s="212"/>
      <c r="F76" s="213"/>
      <c r="G76" s="213"/>
      <c r="H76" s="213"/>
      <c r="I76" s="213"/>
      <c r="J76" s="213"/>
      <c r="K76" s="213"/>
      <c r="L76" s="213"/>
      <c r="M76" s="213"/>
      <c r="N76" s="213"/>
      <c r="O76" s="213"/>
      <c r="P76" s="216"/>
      <c r="Q76" s="216"/>
      <c r="R76" s="216"/>
      <c r="S76" s="216"/>
      <c r="T76" s="216"/>
      <c r="U76" s="216"/>
      <c r="V76" s="216"/>
      <c r="W76" s="216"/>
      <c r="X76" s="216"/>
      <c r="Y76" s="216"/>
      <c r="Z76" s="216"/>
      <c r="AA76" s="216"/>
      <c r="AB76" s="216"/>
      <c r="AC76" s="216"/>
      <c r="AD76" s="216"/>
      <c r="AE76" s="216" t="s">
        <v>104</v>
      </c>
      <c r="AF76" s="216"/>
      <c r="AG76" s="216"/>
      <c r="AH76" s="216"/>
      <c r="AI76" s="216"/>
      <c r="AJ76" s="216"/>
      <c r="AK76" s="216"/>
      <c r="AL76" s="216"/>
      <c r="AM76" s="216"/>
      <c r="AN76" s="216"/>
      <c r="AO76" s="216"/>
      <c r="AP76" s="216"/>
      <c r="AQ76" s="216"/>
      <c r="AR76" s="216" t="s">
        <v>95</v>
      </c>
      <c r="AS76" s="216" t="s">
        <v>95</v>
      </c>
      <c r="AT76" s="239" t="s">
        <v>95</v>
      </c>
      <c r="AU76" s="38"/>
      <c r="AV76" s="26"/>
      <c r="AW76" s="160"/>
      <c r="AX76" s="161"/>
      <c r="AY76" s="161"/>
      <c r="AZ76" s="161"/>
      <c r="BA76" s="161"/>
      <c r="BB76" s="162"/>
      <c r="BC76" s="167"/>
      <c r="BD76" s="170"/>
      <c r="BE76" s="174"/>
      <c r="BF76" s="175"/>
      <c r="BG76" s="170"/>
      <c r="BH76" s="167"/>
      <c r="BI76" s="219"/>
      <c r="BJ76" s="174"/>
      <c r="BK76" s="175"/>
      <c r="BL76" s="219"/>
      <c r="BM76" s="167"/>
      <c r="BN76" s="219"/>
      <c r="BO76" s="174"/>
      <c r="BP76" s="175"/>
      <c r="BQ76" s="219"/>
      <c r="BR76" s="167"/>
      <c r="BS76" s="219"/>
      <c r="BT76" s="174"/>
      <c r="BU76" s="175"/>
      <c r="BV76" s="219"/>
      <c r="BW76" s="167"/>
      <c r="BX76" s="219"/>
      <c r="BY76" s="174"/>
      <c r="BZ76" s="175"/>
      <c r="CA76" s="219"/>
      <c r="CB76" s="167"/>
      <c r="CC76" s="219"/>
      <c r="CD76" s="174"/>
      <c r="CE76" s="175"/>
      <c r="CF76" s="219"/>
      <c r="CG76" s="167"/>
      <c r="CH76" s="219"/>
      <c r="CI76" s="174"/>
      <c r="CJ76" s="175"/>
      <c r="CK76" s="219"/>
      <c r="CL76" s="228"/>
      <c r="CM76" s="229"/>
      <c r="CN76" s="224"/>
      <c r="CO76" s="225"/>
      <c r="CP76" s="174"/>
      <c r="CQ76" s="175"/>
      <c r="CR76" s="210"/>
      <c r="CU76" s="71">
        <f t="shared" si="74"/>
        <v>68</v>
      </c>
      <c r="CV76" s="16"/>
      <c r="CW76" s="16"/>
      <c r="CX76" s="16"/>
      <c r="CY76" s="16"/>
    </row>
    <row r="77" spans="1:103" s="1" customFormat="1" ht="18.75">
      <c r="A77" s="72" t="s">
        <v>59</v>
      </c>
      <c r="D77" s="214"/>
      <c r="E77" s="215"/>
      <c r="F77" s="213"/>
      <c r="G77" s="213"/>
      <c r="H77" s="213"/>
      <c r="I77" s="213"/>
      <c r="J77" s="213"/>
      <c r="K77" s="213"/>
      <c r="L77" s="213"/>
      <c r="M77" s="213"/>
      <c r="N77" s="213"/>
      <c r="O77" s="213"/>
      <c r="P77" s="370"/>
      <c r="Q77" s="370"/>
      <c r="R77" s="370"/>
      <c r="S77" s="370"/>
      <c r="T77" s="370"/>
      <c r="U77" s="370"/>
      <c r="V77" s="370"/>
      <c r="W77" s="370"/>
      <c r="X77" s="370"/>
      <c r="Y77" s="370"/>
      <c r="Z77" s="370"/>
      <c r="AA77" s="370"/>
      <c r="AB77" s="370"/>
      <c r="AC77" s="370"/>
      <c r="AD77" s="370"/>
      <c r="AE77" s="370"/>
      <c r="AF77" s="370"/>
      <c r="AG77" s="370"/>
      <c r="AH77" s="370"/>
      <c r="AI77" s="370"/>
      <c r="AJ77" s="370"/>
      <c r="AK77" s="370"/>
      <c r="AL77" s="370"/>
      <c r="AM77" s="370"/>
      <c r="AN77" s="370"/>
      <c r="AO77" s="370"/>
      <c r="AP77" s="370"/>
      <c r="AQ77" s="370"/>
      <c r="AR77" s="370"/>
      <c r="AS77" s="370"/>
      <c r="AT77" s="240"/>
      <c r="AU77" s="39"/>
      <c r="AV77" s="26"/>
      <c r="AW77" s="160"/>
      <c r="AX77" s="161"/>
      <c r="AY77" s="161"/>
      <c r="AZ77" s="161"/>
      <c r="BA77" s="161"/>
      <c r="BB77" s="162"/>
      <c r="BC77" s="167"/>
      <c r="BD77" s="170"/>
      <c r="BE77" s="174"/>
      <c r="BF77" s="175"/>
      <c r="BG77" s="170"/>
      <c r="BH77" s="167"/>
      <c r="BI77" s="219"/>
      <c r="BJ77" s="174"/>
      <c r="BK77" s="175"/>
      <c r="BL77" s="219"/>
      <c r="BM77" s="167"/>
      <c r="BN77" s="219"/>
      <c r="BO77" s="174"/>
      <c r="BP77" s="175"/>
      <c r="BQ77" s="219"/>
      <c r="BR77" s="167"/>
      <c r="BS77" s="219"/>
      <c r="BT77" s="174"/>
      <c r="BU77" s="175"/>
      <c r="BV77" s="219"/>
      <c r="BW77" s="167"/>
      <c r="BX77" s="219"/>
      <c r="BY77" s="174"/>
      <c r="BZ77" s="175"/>
      <c r="CA77" s="219"/>
      <c r="CB77" s="167"/>
      <c r="CC77" s="219"/>
      <c r="CD77" s="174"/>
      <c r="CE77" s="175"/>
      <c r="CF77" s="219"/>
      <c r="CG77" s="167"/>
      <c r="CH77" s="219"/>
      <c r="CI77" s="174"/>
      <c r="CJ77" s="175"/>
      <c r="CK77" s="219"/>
      <c r="CL77" s="228"/>
      <c r="CM77" s="229"/>
      <c r="CN77" s="224"/>
      <c r="CO77" s="225"/>
      <c r="CP77" s="174"/>
      <c r="CQ77" s="175"/>
      <c r="CR77" s="210"/>
      <c r="CU77" s="71">
        <f t="shared" si="74"/>
        <v>69</v>
      </c>
      <c r="CV77" s="16"/>
      <c r="CW77" s="16"/>
      <c r="CX77" s="16"/>
      <c r="CY77" s="16"/>
    </row>
    <row r="78" spans="1:103" s="1" customFormat="1" ht="18.75">
      <c r="A78" s="72" t="s">
        <v>59</v>
      </c>
      <c r="D78" s="214"/>
      <c r="E78" s="215"/>
      <c r="F78" s="213"/>
      <c r="G78" s="213"/>
      <c r="H78" s="213"/>
      <c r="I78" s="213"/>
      <c r="J78" s="213"/>
      <c r="K78" s="213"/>
      <c r="L78" s="213"/>
      <c r="M78" s="213"/>
      <c r="N78" s="213"/>
      <c r="O78" s="213"/>
      <c r="P78" s="370"/>
      <c r="Q78" s="370"/>
      <c r="R78" s="370"/>
      <c r="S78" s="370"/>
      <c r="T78" s="370"/>
      <c r="U78" s="370"/>
      <c r="V78" s="370"/>
      <c r="W78" s="370"/>
      <c r="X78" s="370"/>
      <c r="Y78" s="370"/>
      <c r="Z78" s="370"/>
      <c r="AA78" s="370"/>
      <c r="AB78" s="370"/>
      <c r="AC78" s="370"/>
      <c r="AD78" s="370"/>
      <c r="AE78" s="370"/>
      <c r="AF78" s="370"/>
      <c r="AG78" s="370"/>
      <c r="AH78" s="370"/>
      <c r="AI78" s="370"/>
      <c r="AJ78" s="370"/>
      <c r="AK78" s="370"/>
      <c r="AL78" s="370"/>
      <c r="AM78" s="370"/>
      <c r="AN78" s="370"/>
      <c r="AO78" s="370"/>
      <c r="AP78" s="370"/>
      <c r="AQ78" s="370"/>
      <c r="AR78" s="370"/>
      <c r="AS78" s="370"/>
      <c r="AT78" s="240"/>
      <c r="AU78" s="39"/>
      <c r="AV78" s="26"/>
      <c r="AW78" s="160"/>
      <c r="AX78" s="161"/>
      <c r="AY78" s="161"/>
      <c r="AZ78" s="161"/>
      <c r="BA78" s="161"/>
      <c r="BB78" s="162"/>
      <c r="BC78" s="167"/>
      <c r="BD78" s="170"/>
      <c r="BE78" s="174"/>
      <c r="BF78" s="175"/>
      <c r="BG78" s="170"/>
      <c r="BH78" s="167"/>
      <c r="BI78" s="219"/>
      <c r="BJ78" s="174"/>
      <c r="BK78" s="175"/>
      <c r="BL78" s="219"/>
      <c r="BM78" s="167"/>
      <c r="BN78" s="219"/>
      <c r="BO78" s="174"/>
      <c r="BP78" s="175"/>
      <c r="BQ78" s="219"/>
      <c r="BR78" s="167"/>
      <c r="BS78" s="219"/>
      <c r="BT78" s="174"/>
      <c r="BU78" s="175"/>
      <c r="BV78" s="219"/>
      <c r="BW78" s="167"/>
      <c r="BX78" s="219"/>
      <c r="BY78" s="174"/>
      <c r="BZ78" s="175"/>
      <c r="CA78" s="219"/>
      <c r="CB78" s="167"/>
      <c r="CC78" s="219"/>
      <c r="CD78" s="174"/>
      <c r="CE78" s="175"/>
      <c r="CF78" s="219"/>
      <c r="CG78" s="167"/>
      <c r="CH78" s="219"/>
      <c r="CI78" s="174"/>
      <c r="CJ78" s="175"/>
      <c r="CK78" s="219"/>
      <c r="CL78" s="228"/>
      <c r="CM78" s="229"/>
      <c r="CN78" s="224"/>
      <c r="CO78" s="225"/>
      <c r="CP78" s="174"/>
      <c r="CQ78" s="175"/>
      <c r="CR78" s="210"/>
      <c r="CU78" s="87">
        <f t="shared" si="74"/>
        <v>70</v>
      </c>
      <c r="CV78" s="87"/>
      <c r="CW78" s="87"/>
      <c r="CX78" s="87"/>
      <c r="CY78" s="87"/>
    </row>
    <row r="79" spans="1:103" s="1" customFormat="1" ht="18.75">
      <c r="A79" s="72" t="s">
        <v>59</v>
      </c>
      <c r="D79" s="214"/>
      <c r="E79" s="215"/>
      <c r="F79" s="213"/>
      <c r="G79" s="213"/>
      <c r="H79" s="213"/>
      <c r="I79" s="213"/>
      <c r="J79" s="213"/>
      <c r="K79" s="213"/>
      <c r="L79" s="213"/>
      <c r="M79" s="213"/>
      <c r="N79" s="213"/>
      <c r="O79" s="213"/>
      <c r="P79" s="370"/>
      <c r="Q79" s="370"/>
      <c r="R79" s="370"/>
      <c r="S79" s="370"/>
      <c r="T79" s="370"/>
      <c r="U79" s="370"/>
      <c r="V79" s="370"/>
      <c r="W79" s="370"/>
      <c r="X79" s="370"/>
      <c r="Y79" s="370"/>
      <c r="Z79" s="370"/>
      <c r="AA79" s="370"/>
      <c r="AB79" s="370"/>
      <c r="AC79" s="370"/>
      <c r="AD79" s="370"/>
      <c r="AE79" s="370"/>
      <c r="AF79" s="370"/>
      <c r="AG79" s="370"/>
      <c r="AH79" s="370"/>
      <c r="AI79" s="370"/>
      <c r="AJ79" s="370"/>
      <c r="AK79" s="370"/>
      <c r="AL79" s="370"/>
      <c r="AM79" s="370"/>
      <c r="AN79" s="370"/>
      <c r="AO79" s="370"/>
      <c r="AP79" s="370"/>
      <c r="AQ79" s="370"/>
      <c r="AR79" s="370"/>
      <c r="AS79" s="370"/>
      <c r="AT79" s="240"/>
      <c r="AU79" s="39"/>
      <c r="AV79" s="26"/>
      <c r="AW79" s="160"/>
      <c r="AX79" s="161"/>
      <c r="AY79" s="161"/>
      <c r="AZ79" s="161"/>
      <c r="BA79" s="161"/>
      <c r="BB79" s="162"/>
      <c r="BC79" s="168"/>
      <c r="BD79" s="171"/>
      <c r="BE79" s="174"/>
      <c r="BF79" s="175"/>
      <c r="BG79" s="171"/>
      <c r="BH79" s="168"/>
      <c r="BI79" s="219"/>
      <c r="BJ79" s="174"/>
      <c r="BK79" s="175"/>
      <c r="BL79" s="219"/>
      <c r="BM79" s="168"/>
      <c r="BN79" s="219"/>
      <c r="BO79" s="174"/>
      <c r="BP79" s="175"/>
      <c r="BQ79" s="219"/>
      <c r="BR79" s="168"/>
      <c r="BS79" s="219"/>
      <c r="BT79" s="174"/>
      <c r="BU79" s="175"/>
      <c r="BV79" s="219"/>
      <c r="BW79" s="168"/>
      <c r="BX79" s="219"/>
      <c r="BY79" s="174"/>
      <c r="BZ79" s="175"/>
      <c r="CA79" s="219"/>
      <c r="CB79" s="168"/>
      <c r="CC79" s="219"/>
      <c r="CD79" s="174"/>
      <c r="CE79" s="175"/>
      <c r="CF79" s="219"/>
      <c r="CG79" s="168"/>
      <c r="CH79" s="219"/>
      <c r="CI79" s="174"/>
      <c r="CJ79" s="175"/>
      <c r="CK79" s="219"/>
      <c r="CL79" s="228"/>
      <c r="CM79" s="229"/>
      <c r="CN79" s="224"/>
      <c r="CO79" s="225"/>
      <c r="CP79" s="174"/>
      <c r="CQ79" s="175"/>
      <c r="CR79" s="210"/>
      <c r="CU79" s="71">
        <f t="shared" si="74"/>
        <v>71</v>
      </c>
      <c r="CV79" s="16"/>
      <c r="CW79" s="16"/>
      <c r="CX79" s="16"/>
      <c r="CY79" s="16"/>
    </row>
    <row r="80" spans="1:103" s="1" customFormat="1" ht="18.75">
      <c r="A80" s="72" t="s">
        <v>59</v>
      </c>
      <c r="D80" s="214"/>
      <c r="E80" s="215"/>
      <c r="F80" s="213"/>
      <c r="G80" s="213"/>
      <c r="H80" s="213"/>
      <c r="I80" s="213"/>
      <c r="J80" s="213"/>
      <c r="K80" s="213"/>
      <c r="L80" s="213"/>
      <c r="M80" s="213"/>
      <c r="N80" s="213"/>
      <c r="O80" s="213"/>
      <c r="P80" s="370"/>
      <c r="Q80" s="370"/>
      <c r="R80" s="370"/>
      <c r="S80" s="370"/>
      <c r="T80" s="370"/>
      <c r="U80" s="370"/>
      <c r="V80" s="370"/>
      <c r="W80" s="370"/>
      <c r="X80" s="370"/>
      <c r="Y80" s="370"/>
      <c r="Z80" s="370"/>
      <c r="AA80" s="370"/>
      <c r="AB80" s="370"/>
      <c r="AC80" s="370"/>
      <c r="AD80" s="370"/>
      <c r="AE80" s="370"/>
      <c r="AF80" s="370"/>
      <c r="AG80" s="370"/>
      <c r="AH80" s="370"/>
      <c r="AI80" s="370"/>
      <c r="AJ80" s="370"/>
      <c r="AK80" s="370"/>
      <c r="AL80" s="370"/>
      <c r="AM80" s="370"/>
      <c r="AN80" s="370"/>
      <c r="AO80" s="370"/>
      <c r="AP80" s="370"/>
      <c r="AQ80" s="370"/>
      <c r="AR80" s="370"/>
      <c r="AS80" s="370"/>
      <c r="AT80" s="240"/>
      <c r="AU80" s="39"/>
      <c r="AV80" s="26"/>
      <c r="AW80" s="163"/>
      <c r="AX80" s="164"/>
      <c r="AY80" s="164"/>
      <c r="AZ80" s="164"/>
      <c r="BA80" s="164"/>
      <c r="BB80" s="165"/>
      <c r="BC80" s="40" t="s">
        <v>9</v>
      </c>
      <c r="BD80" s="40" t="s">
        <v>129</v>
      </c>
      <c r="BE80" s="236" t="s">
        <v>130</v>
      </c>
      <c r="BF80" s="237"/>
      <c r="BG80" s="40"/>
      <c r="BH80" s="40" t="s">
        <v>9</v>
      </c>
      <c r="BI80" s="40" t="s">
        <v>129</v>
      </c>
      <c r="BJ80" s="236" t="s">
        <v>130</v>
      </c>
      <c r="BK80" s="237"/>
      <c r="BL80" s="40"/>
      <c r="BM80" s="40" t="s">
        <v>9</v>
      </c>
      <c r="BN80" s="40" t="s">
        <v>129</v>
      </c>
      <c r="BO80" s="236" t="s">
        <v>130</v>
      </c>
      <c r="BP80" s="237"/>
      <c r="BQ80" s="40"/>
      <c r="BR80" s="40" t="s">
        <v>9</v>
      </c>
      <c r="BS80" s="40" t="s">
        <v>129</v>
      </c>
      <c r="BT80" s="236" t="s">
        <v>130</v>
      </c>
      <c r="BU80" s="237"/>
      <c r="BV80" s="40"/>
      <c r="BW80" s="40" t="s">
        <v>9</v>
      </c>
      <c r="BX80" s="40" t="s">
        <v>129</v>
      </c>
      <c r="BY80" s="236" t="s">
        <v>130</v>
      </c>
      <c r="BZ80" s="237"/>
      <c r="CA80" s="40"/>
      <c r="CB80" s="40" t="s">
        <v>9</v>
      </c>
      <c r="CC80" s="40" t="s">
        <v>129</v>
      </c>
      <c r="CD80" s="236" t="s">
        <v>130</v>
      </c>
      <c r="CE80" s="237"/>
      <c r="CF80" s="40"/>
      <c r="CG80" s="40" t="s">
        <v>9</v>
      </c>
      <c r="CH80" s="40" t="s">
        <v>129</v>
      </c>
      <c r="CI80" s="236" t="s">
        <v>130</v>
      </c>
      <c r="CJ80" s="237"/>
      <c r="CK80" s="40"/>
      <c r="CL80" s="236" t="s">
        <v>9</v>
      </c>
      <c r="CM80" s="200"/>
      <c r="CN80" s="236" t="s">
        <v>129</v>
      </c>
      <c r="CO80" s="200"/>
      <c r="CP80" s="236" t="s">
        <v>130</v>
      </c>
      <c r="CQ80" s="237"/>
      <c r="CR80" s="41"/>
      <c r="CU80" s="71">
        <f t="shared" si="74"/>
        <v>72</v>
      </c>
      <c r="CV80" s="16"/>
      <c r="CW80" s="16"/>
      <c r="CX80" s="16"/>
      <c r="CY80" s="16"/>
    </row>
    <row r="81" spans="1:103" s="1" customFormat="1" ht="18.75">
      <c r="A81" s="72" t="s">
        <v>59</v>
      </c>
      <c r="D81" s="153" t="s">
        <v>25</v>
      </c>
      <c r="E81" s="154"/>
      <c r="F81" s="213"/>
      <c r="G81" s="213"/>
      <c r="H81" s="213"/>
      <c r="I81" s="213"/>
      <c r="J81" s="213"/>
      <c r="K81" s="213"/>
      <c r="L81" s="213"/>
      <c r="M81" s="213"/>
      <c r="N81" s="213"/>
      <c r="O81" s="213"/>
      <c r="P81" s="42"/>
      <c r="Q81" s="42"/>
      <c r="R81" s="42"/>
      <c r="S81" s="42"/>
      <c r="T81" s="42"/>
      <c r="U81" s="42" t="s">
        <v>129</v>
      </c>
      <c r="V81" s="42"/>
      <c r="W81" s="42"/>
      <c r="X81" s="42"/>
      <c r="Y81" s="42"/>
      <c r="Z81" s="42"/>
      <c r="AA81" s="42"/>
      <c r="AB81" s="42" t="s">
        <v>129</v>
      </c>
      <c r="AC81" s="42"/>
      <c r="AD81" s="42"/>
      <c r="AE81" s="42" t="s">
        <v>129</v>
      </c>
      <c r="AF81" s="42"/>
      <c r="AG81" s="42"/>
      <c r="AH81" s="42"/>
      <c r="AI81" s="42" t="s">
        <v>129</v>
      </c>
      <c r="AJ81" s="42"/>
      <c r="AK81" s="42"/>
      <c r="AL81" s="42"/>
      <c r="AM81" s="42"/>
      <c r="AN81" s="42"/>
      <c r="AO81" s="42"/>
      <c r="AP81" s="42" t="s">
        <v>129</v>
      </c>
      <c r="AQ81" s="42"/>
      <c r="AR81" s="42" t="s">
        <v>5</v>
      </c>
      <c r="AS81" s="42" t="s">
        <v>5</v>
      </c>
      <c r="AT81" s="43" t="s">
        <v>5</v>
      </c>
      <c r="AU81" s="44"/>
      <c r="AV81" s="26"/>
      <c r="AW81" s="238" t="s">
        <v>39</v>
      </c>
      <c r="AX81" s="231"/>
      <c r="AY81" s="231"/>
      <c r="AZ81" s="231"/>
      <c r="BA81" s="231"/>
      <c r="BB81" s="154"/>
      <c r="BC81" s="45">
        <f>IF(COUNTIF(P81:AT81,"")=31,0,COUNTIFS(P73:AT73,1,P81:AT81,"")+COUNTIFS(P73:AT73,1,P81:AT81,"■"))</f>
        <v>6</v>
      </c>
      <c r="BD81" s="45">
        <f>IF(COUNTIF(P81:AT81,"")=31,0,COUNTIFS(P73:AT73,1,P81:AT81,"■"))</f>
        <v>1</v>
      </c>
      <c r="BE81" s="232">
        <f>IFERROR(ROUNDDOWN(BD81/BC81,3),"***")</f>
        <v>0.16600000000000001</v>
      </c>
      <c r="BF81" s="233"/>
      <c r="BG81" s="18"/>
      <c r="BH81" s="45">
        <f>IF(COUNTIF(P81:AT81,"")=31,0,COUNTIFS(P73:AT73,2,P81:AT81,"")+COUNTIFS(P73:AT73,2,P81:AT81,"■"))</f>
        <v>7</v>
      </c>
      <c r="BI81" s="45">
        <f>IF(COUNTIF(P81:AT81,"")=31,0,COUNTIFS(P73:AT73,2,P81:AT81,"■"))</f>
        <v>1</v>
      </c>
      <c r="BJ81" s="232">
        <f>IFERROR(ROUNDDOWN(BI81/BH81,3),"***")</f>
        <v>0.14199999999999999</v>
      </c>
      <c r="BK81" s="233"/>
      <c r="BL81" s="18"/>
      <c r="BM81" s="45">
        <f>IF(COUNTIF(P81:AT81,"")=31,0,COUNTIFS(P73:AT73,3,P81:AT81,"")+COUNTIFS(P73:AT73,3,P81:AT81,"■"))</f>
        <v>7</v>
      </c>
      <c r="BN81" s="45">
        <f>IF(COUNTIF(P81:AT81,"")=31,0,COUNTIFS(P73:AT73,3,P81:AT81,"■"))</f>
        <v>2</v>
      </c>
      <c r="BO81" s="232">
        <f>IFERROR(ROUNDDOWN(BN81/BM81,3),"***")</f>
        <v>0.28499999999999998</v>
      </c>
      <c r="BP81" s="233"/>
      <c r="BQ81" s="18"/>
      <c r="BR81" s="45">
        <f>IF(COUNTIF(P81:AT81,"")=31,0,COUNTIFS(P73:AT73,4,P81:AT81,"")+COUNTIFS(P73:AT73,4,P81:AT81,"■"))</f>
        <v>7</v>
      </c>
      <c r="BS81" s="45">
        <f>IF(COUNTIF(P81:AT81,"")=31,0,COUNTIFS(P73:AT73,4,P81:AT81,"■"))</f>
        <v>1</v>
      </c>
      <c r="BT81" s="232">
        <f>IFERROR(ROUNDDOWN(BS81/BR81,3),"***")</f>
        <v>0.14199999999999999</v>
      </c>
      <c r="BU81" s="233"/>
      <c r="BV81" s="18"/>
      <c r="BW81" s="45">
        <f>IF(COUNTIF(P81:AT81,"")=31,0,COUNTIFS(P73:AT73,5,P81:AT81,"")+COUNTIFS(P73:AT73,5,P81:AT81,"■"))</f>
        <v>1</v>
      </c>
      <c r="BX81" s="45">
        <f>IF(COUNTIF(P81:AT81,"")=31,0,COUNTIFS(P73:AT73,5,P81:AT81,"■"))</f>
        <v>0</v>
      </c>
      <c r="BY81" s="232">
        <f>IFERROR(ROUNDDOWN(BX81/BW81,3),"***")</f>
        <v>0</v>
      </c>
      <c r="BZ81" s="233"/>
      <c r="CA81" s="18"/>
      <c r="CB81" s="45">
        <f>IF(COUNTIF(P81:AT81,"")=31,0,COUNTIFS(P73:AT73,6,P81:AT81,"")+COUNTIFS(P73:AT73,6,P81:AT81,"■"))</f>
        <v>0</v>
      </c>
      <c r="CC81" s="45">
        <f>IF(COUNTIF(P81:AT81,"")=31,0,COUNTIFS(P73:AT73,6,P81:AT81,"■"))</f>
        <v>0</v>
      </c>
      <c r="CD81" s="232" t="str">
        <f>IFERROR(ROUNDDOWN(CC81/CB81,3),"***")</f>
        <v>***</v>
      </c>
      <c r="CE81" s="233"/>
      <c r="CF81" s="18"/>
      <c r="CG81" s="45">
        <f>IF(COUNTIF(P81:AT81,"")=31,0,SUM(BC81,BH81,BM81,BR81,BW81,CB81))</f>
        <v>28</v>
      </c>
      <c r="CH81" s="45">
        <f>IF(COUNTIF(P81:AT81,"")=31,0,SUM(BD81,BI81,BN81,BS81,BX81,CC81))</f>
        <v>5</v>
      </c>
      <c r="CI81" s="232">
        <f>IFERROR(ROUNDDOWN(CH81/CG81,3),"***")</f>
        <v>0.17799999999999999</v>
      </c>
      <c r="CJ81" s="233"/>
      <c r="CK81" s="18"/>
      <c r="CL81" s="234">
        <f>IF(COUNTIF(P81:AT81,"")=31,0,CL49+CG81)</f>
        <v>56</v>
      </c>
      <c r="CM81" s="235"/>
      <c r="CN81" s="234">
        <f>IF(COUNTIF(P81:AT81,"")=31,0,CN49+CH81)</f>
        <v>12</v>
      </c>
      <c r="CO81" s="235"/>
      <c r="CP81" s="232">
        <f>IFERROR(ROUNDDOWN(CN81/CL81,3),"***")</f>
        <v>0.214</v>
      </c>
      <c r="CQ81" s="233"/>
      <c r="CR81" s="23"/>
      <c r="CU81" s="71">
        <f t="shared" si="74"/>
        <v>73</v>
      </c>
      <c r="CV81" s="16"/>
      <c r="CW81" s="16"/>
      <c r="CX81" s="16"/>
      <c r="CY81" s="16"/>
    </row>
    <row r="82" spans="1:103" s="1" customFormat="1" ht="18.75">
      <c r="A82" s="72" t="s">
        <v>59</v>
      </c>
      <c r="D82" s="238" t="s">
        <v>34</v>
      </c>
      <c r="E82" s="246"/>
      <c r="F82" s="253" t="s">
        <v>26</v>
      </c>
      <c r="G82" s="253"/>
      <c r="H82" s="253"/>
      <c r="I82" s="253"/>
      <c r="J82" s="253"/>
      <c r="K82" s="254"/>
      <c r="L82" s="236" t="s">
        <v>27</v>
      </c>
      <c r="M82" s="255"/>
      <c r="N82" s="255"/>
      <c r="O82" s="237"/>
      <c r="P82" s="49">
        <f t="shared" ref="P82:AT82" si="104">P74</f>
        <v>46357</v>
      </c>
      <c r="Q82" s="49">
        <f t="shared" si="104"/>
        <v>46358</v>
      </c>
      <c r="R82" s="49">
        <f t="shared" si="104"/>
        <v>46359</v>
      </c>
      <c r="S82" s="49">
        <f t="shared" si="104"/>
        <v>46360</v>
      </c>
      <c r="T82" s="49">
        <f t="shared" si="104"/>
        <v>46361</v>
      </c>
      <c r="U82" s="49">
        <f t="shared" si="104"/>
        <v>46362</v>
      </c>
      <c r="V82" s="49">
        <f t="shared" si="104"/>
        <v>46363</v>
      </c>
      <c r="W82" s="49">
        <f t="shared" si="104"/>
        <v>46364</v>
      </c>
      <c r="X82" s="49">
        <f t="shared" si="104"/>
        <v>46365</v>
      </c>
      <c r="Y82" s="49">
        <f t="shared" si="104"/>
        <v>46366</v>
      </c>
      <c r="Z82" s="49">
        <f t="shared" si="104"/>
        <v>46367</v>
      </c>
      <c r="AA82" s="49">
        <f t="shared" si="104"/>
        <v>46368</v>
      </c>
      <c r="AB82" s="49">
        <f t="shared" si="104"/>
        <v>46369</v>
      </c>
      <c r="AC82" s="49">
        <f t="shared" si="104"/>
        <v>46370</v>
      </c>
      <c r="AD82" s="49">
        <f t="shared" si="104"/>
        <v>46371</v>
      </c>
      <c r="AE82" s="49">
        <f t="shared" si="104"/>
        <v>46372</v>
      </c>
      <c r="AF82" s="49">
        <f t="shared" si="104"/>
        <v>46373</v>
      </c>
      <c r="AG82" s="49">
        <f t="shared" si="104"/>
        <v>46374</v>
      </c>
      <c r="AH82" s="49">
        <f t="shared" si="104"/>
        <v>46375</v>
      </c>
      <c r="AI82" s="49">
        <f t="shared" si="104"/>
        <v>46376</v>
      </c>
      <c r="AJ82" s="49">
        <f t="shared" si="104"/>
        <v>46377</v>
      </c>
      <c r="AK82" s="49">
        <f t="shared" si="104"/>
        <v>46378</v>
      </c>
      <c r="AL82" s="49">
        <f t="shared" si="104"/>
        <v>46379</v>
      </c>
      <c r="AM82" s="49">
        <f t="shared" si="104"/>
        <v>46380</v>
      </c>
      <c r="AN82" s="49">
        <f t="shared" si="104"/>
        <v>46381</v>
      </c>
      <c r="AO82" s="49">
        <f t="shared" si="104"/>
        <v>46382</v>
      </c>
      <c r="AP82" s="49">
        <f t="shared" si="104"/>
        <v>46383</v>
      </c>
      <c r="AQ82" s="49">
        <f t="shared" si="104"/>
        <v>46384</v>
      </c>
      <c r="AR82" s="49">
        <f t="shared" si="104"/>
        <v>46385</v>
      </c>
      <c r="AS82" s="49">
        <f t="shared" si="104"/>
        <v>46386</v>
      </c>
      <c r="AT82" s="50">
        <f t="shared" si="104"/>
        <v>46387</v>
      </c>
      <c r="AU82" s="46"/>
      <c r="AV82" s="26"/>
      <c r="AW82" s="238" t="s">
        <v>34</v>
      </c>
      <c r="AX82" s="246"/>
      <c r="AY82" s="230" t="s">
        <v>27</v>
      </c>
      <c r="AZ82" s="231"/>
      <c r="BA82" s="231"/>
      <c r="BB82" s="154"/>
      <c r="BC82" s="193">
        <v>1</v>
      </c>
      <c r="BD82" s="193"/>
      <c r="BE82" s="193"/>
      <c r="BF82" s="193"/>
      <c r="BG82" s="193"/>
      <c r="BH82" s="193">
        <v>2</v>
      </c>
      <c r="BI82" s="193"/>
      <c r="BJ82" s="193"/>
      <c r="BK82" s="193"/>
      <c r="BL82" s="193"/>
      <c r="BM82" s="193">
        <v>3</v>
      </c>
      <c r="BN82" s="193"/>
      <c r="BO82" s="193"/>
      <c r="BP82" s="193"/>
      <c r="BQ82" s="193"/>
      <c r="BR82" s="193">
        <v>4</v>
      </c>
      <c r="BS82" s="193"/>
      <c r="BT82" s="193"/>
      <c r="BU82" s="193"/>
      <c r="BV82" s="193"/>
      <c r="BW82" s="193">
        <v>5</v>
      </c>
      <c r="BX82" s="193"/>
      <c r="BY82" s="193"/>
      <c r="BZ82" s="193"/>
      <c r="CA82" s="193"/>
      <c r="CB82" s="193">
        <v>6</v>
      </c>
      <c r="CC82" s="193"/>
      <c r="CD82" s="193"/>
      <c r="CE82" s="193"/>
      <c r="CF82" s="193"/>
      <c r="CG82" s="193" t="s">
        <v>29</v>
      </c>
      <c r="CH82" s="193"/>
      <c r="CI82" s="193"/>
      <c r="CJ82" s="193"/>
      <c r="CK82" s="193"/>
      <c r="CL82" s="193" t="s">
        <v>30</v>
      </c>
      <c r="CM82" s="193"/>
      <c r="CN82" s="193"/>
      <c r="CO82" s="193"/>
      <c r="CP82" s="193"/>
      <c r="CQ82" s="251"/>
      <c r="CR82" s="252"/>
      <c r="CU82" s="71">
        <f t="shared" si="74"/>
        <v>74</v>
      </c>
      <c r="CV82" s="16"/>
      <c r="CW82" s="16"/>
      <c r="CX82" s="16"/>
      <c r="CY82" s="16"/>
    </row>
    <row r="83" spans="1:103" s="1" customFormat="1" ht="18.75">
      <c r="A83" s="72" t="s">
        <v>59</v>
      </c>
      <c r="D83" s="238">
        <v>1</v>
      </c>
      <c r="E83" s="246"/>
      <c r="F83" s="241" t="s">
        <v>93</v>
      </c>
      <c r="G83" s="242"/>
      <c r="H83" s="242"/>
      <c r="I83" s="242"/>
      <c r="J83" s="242"/>
      <c r="K83" s="243"/>
      <c r="L83" s="244" t="s">
        <v>116</v>
      </c>
      <c r="M83" s="242"/>
      <c r="N83" s="242"/>
      <c r="O83" s="243"/>
      <c r="P83" s="42"/>
      <c r="Q83" s="42"/>
      <c r="R83" s="42"/>
      <c r="S83" s="42"/>
      <c r="T83" s="42"/>
      <c r="U83" s="42" t="s">
        <v>129</v>
      </c>
      <c r="V83" s="42" t="s">
        <v>129</v>
      </c>
      <c r="W83" s="42"/>
      <c r="X83" s="42"/>
      <c r="Y83" s="42"/>
      <c r="Z83" s="42"/>
      <c r="AA83" s="42"/>
      <c r="AB83" s="42" t="s">
        <v>129</v>
      </c>
      <c r="AC83" s="42" t="s">
        <v>129</v>
      </c>
      <c r="AD83" s="42"/>
      <c r="AE83" s="42" t="s">
        <v>129</v>
      </c>
      <c r="AF83" s="42"/>
      <c r="AG83" s="42"/>
      <c r="AH83" s="42"/>
      <c r="AI83" s="42" t="s">
        <v>129</v>
      </c>
      <c r="AJ83" s="42" t="s">
        <v>129</v>
      </c>
      <c r="AK83" s="42"/>
      <c r="AL83" s="42"/>
      <c r="AM83" s="42"/>
      <c r="AN83" s="42"/>
      <c r="AO83" s="42"/>
      <c r="AP83" s="42" t="s">
        <v>129</v>
      </c>
      <c r="AQ83" s="42"/>
      <c r="AR83" s="42" t="s">
        <v>5</v>
      </c>
      <c r="AS83" s="42" t="s">
        <v>5</v>
      </c>
      <c r="AT83" s="43" t="s">
        <v>5</v>
      </c>
      <c r="AU83" s="44"/>
      <c r="AV83" s="26"/>
      <c r="AW83" s="245">
        <f t="shared" ref="AW83:AW94" si="105">D83</f>
        <v>1</v>
      </c>
      <c r="AX83" s="246"/>
      <c r="AY83" s="247" t="str">
        <f t="shared" ref="AY83:AY94" si="106">IF(L83=0,"",L83)</f>
        <v>大阪　□郎</v>
      </c>
      <c r="AZ83" s="248"/>
      <c r="BA83" s="248"/>
      <c r="BB83" s="249"/>
      <c r="BC83" s="45">
        <f>IF(COUNTIF(P83:AT83,"")=31,0,COUNTIFS(P73:AT73,1,P83:AT83,"")+COUNTIFS(P73:AT73,1,P83:AT83,"■"))</f>
        <v>6</v>
      </c>
      <c r="BD83" s="45">
        <f>IF(COUNTIF(P83:AT83,"")=31,0,COUNTIFS(P73:AT73,1,P83:AT83,"■"))</f>
        <v>1</v>
      </c>
      <c r="BE83" s="250">
        <f t="shared" ref="BE83:BE94" si="107">IFERROR(ROUNDDOWN(BD83/BC83,3),"***")</f>
        <v>0.16600000000000001</v>
      </c>
      <c r="BF83" s="233"/>
      <c r="BG83" s="42" t="s">
        <v>3</v>
      </c>
      <c r="BH83" s="45">
        <f>IF(COUNTIF(P83:AT83,"")=31,0,COUNTIFS(P73:AT73,2,P83:AT83,"")+COUNTIFS(P73:AT73,2,P83:AT83,"■"))</f>
        <v>7</v>
      </c>
      <c r="BI83" s="45">
        <f>IF(COUNTIF(P83:AT83,"")=31,0,COUNTIFS(P73:AT73,2,P83:AT83,"■"))</f>
        <v>2</v>
      </c>
      <c r="BJ83" s="232">
        <f t="shared" ref="BJ83:BJ94" si="108">IFERROR(ROUNDDOWN(BI83/BH83,3),"***")</f>
        <v>0.28499999999999998</v>
      </c>
      <c r="BK83" s="233"/>
      <c r="BL83" s="42" t="s">
        <v>3</v>
      </c>
      <c r="BM83" s="45">
        <f>IF(COUNTIF(P83:AT83,"")=31,0,COUNTIFS(P73:AT73,3,P83:AT83,"")+COUNTIFS(P73:AT73,3,P83:AT83,"■"))</f>
        <v>7</v>
      </c>
      <c r="BN83" s="45">
        <f>IF(COUNTIF(P83:AT83,"")=31,0,COUNTIFS(P73:AT73,3,P83:AT83,"■"))</f>
        <v>3</v>
      </c>
      <c r="BO83" s="232">
        <f t="shared" ref="BO83:BO94" si="109">IFERROR(ROUNDDOWN(BN83/BM83,3),"***")</f>
        <v>0.42799999999999999</v>
      </c>
      <c r="BP83" s="233"/>
      <c r="BQ83" s="42" t="s">
        <v>3</v>
      </c>
      <c r="BR83" s="45">
        <f>IF(COUNTIF(P83:AT83,"")=31,0,COUNTIFS(P73:AT73,4,P83:AT83,"")+COUNTIFS(P73:AT73,4,P83:AT83,"■"))</f>
        <v>7</v>
      </c>
      <c r="BS83" s="45">
        <f>IF(COUNTIF(P83:AT83,"")=31,0,COUNTIFS(P73:AT73,4,P83:AT83,"■"))</f>
        <v>2</v>
      </c>
      <c r="BT83" s="232">
        <f t="shared" ref="BT83:BT94" si="110">IFERROR(ROUNDDOWN(BS83/BR83,3),"***")</f>
        <v>0.28499999999999998</v>
      </c>
      <c r="BU83" s="233"/>
      <c r="BV83" s="42" t="s">
        <v>3</v>
      </c>
      <c r="BW83" s="45">
        <f>IF(COUNTIF(P83:AT83,"")=31,0,COUNTIFS(P73:AT73,5,P83:AT83,"")+COUNTIFS(P73:AT73,5,P83:AT83,"■"))</f>
        <v>1</v>
      </c>
      <c r="BX83" s="45">
        <f>IF(COUNTIF(P83:AT83,"")=31,0,COUNTIFS(P73:AT73,5,P83:AT83,"■"))</f>
        <v>0</v>
      </c>
      <c r="BY83" s="232">
        <f t="shared" ref="BY83:BY94" si="111">IFERROR(ROUNDDOWN(BX83/BW83,3),"***")</f>
        <v>0</v>
      </c>
      <c r="BZ83" s="233"/>
      <c r="CA83" s="42" t="s">
        <v>3</v>
      </c>
      <c r="CB83" s="45">
        <f>IF(COUNTIF(P83:AT83,"")=31,0,COUNTIFS(P73:AT73,6,P83:AT83,"")+COUNTIFS(P73:AT73,6,P83:AT83,"■"))</f>
        <v>0</v>
      </c>
      <c r="CC83" s="45">
        <f>IF(COUNTIF(P83:AT83,"")=31,0,COUNTIFS(P73:AT73,6,P83:AT83,"■"))</f>
        <v>0</v>
      </c>
      <c r="CD83" s="232" t="str">
        <f t="shared" ref="CD83:CD94" si="112">IFERROR(ROUNDDOWN(CC83/CB83,3),"***")</f>
        <v>***</v>
      </c>
      <c r="CE83" s="233"/>
      <c r="CF83" s="42"/>
      <c r="CG83" s="45">
        <f t="shared" ref="CG83:CG94" si="113">IF(COUNTIF(P83:AT83,"")=31,0,SUM(BC83,BH83,BM83,BR83,BW83,CB83))</f>
        <v>28</v>
      </c>
      <c r="CH83" s="45">
        <f t="shared" ref="CH83:CH94" si="114">IF(COUNTIF(P83:AT83,"")=31,0,SUM(BD83,BI83,BN83,BS83,BX83,CC83))</f>
        <v>8</v>
      </c>
      <c r="CI83" s="232">
        <f t="shared" ref="CI83:CI94" si="115">IFERROR(ROUNDDOWN(CH83/CG83,3),"***")</f>
        <v>0.28499999999999998</v>
      </c>
      <c r="CJ83" s="233"/>
      <c r="CK83" s="42" t="s">
        <v>3</v>
      </c>
      <c r="CL83" s="234">
        <f t="shared" ref="CL83:CL94" si="116">IF(COUNTIF(P83:AT83,"")=31,0,CL51+CG83)</f>
        <v>56</v>
      </c>
      <c r="CM83" s="235"/>
      <c r="CN83" s="234">
        <f t="shared" ref="CN83:CN94" si="117">IF(COUNTIF(P83:AT83,"")=31,0,CN51+CH83)</f>
        <v>19</v>
      </c>
      <c r="CO83" s="235"/>
      <c r="CP83" s="232">
        <f t="shared" ref="CP83:CP94" si="118">IFERROR(ROUNDDOWN(CN83/CL83,3),"***")</f>
        <v>0.33900000000000002</v>
      </c>
      <c r="CQ83" s="233"/>
      <c r="CR83" s="43" t="s">
        <v>3</v>
      </c>
      <c r="CU83" s="71">
        <f t="shared" si="74"/>
        <v>75</v>
      </c>
      <c r="CV83" s="16"/>
      <c r="CW83" s="16"/>
      <c r="CX83" s="16"/>
      <c r="CY83" s="16"/>
    </row>
    <row r="84" spans="1:103" s="1" customFormat="1" ht="18.75">
      <c r="A84" s="72" t="s">
        <v>59</v>
      </c>
      <c r="D84" s="238">
        <f>D83+1</f>
        <v>2</v>
      </c>
      <c r="E84" s="246"/>
      <c r="F84" s="241" t="s">
        <v>93</v>
      </c>
      <c r="G84" s="242"/>
      <c r="H84" s="242"/>
      <c r="I84" s="242"/>
      <c r="J84" s="242"/>
      <c r="K84" s="243"/>
      <c r="L84" s="244" t="s">
        <v>117</v>
      </c>
      <c r="M84" s="242"/>
      <c r="N84" s="242"/>
      <c r="O84" s="243"/>
      <c r="P84" s="42" t="s">
        <v>129</v>
      </c>
      <c r="Q84" s="42"/>
      <c r="R84" s="42"/>
      <c r="S84" s="42"/>
      <c r="T84" s="42"/>
      <c r="U84" s="42" t="s">
        <v>129</v>
      </c>
      <c r="V84" s="42"/>
      <c r="W84" s="42" t="s">
        <v>129</v>
      </c>
      <c r="X84" s="42"/>
      <c r="Y84" s="42"/>
      <c r="Z84" s="42"/>
      <c r="AA84" s="42"/>
      <c r="AB84" s="42" t="s">
        <v>129</v>
      </c>
      <c r="AC84" s="42"/>
      <c r="AD84" s="42" t="s">
        <v>129</v>
      </c>
      <c r="AE84" s="42" t="s">
        <v>129</v>
      </c>
      <c r="AF84" s="42"/>
      <c r="AG84" s="42"/>
      <c r="AH84" s="42"/>
      <c r="AI84" s="42" t="s">
        <v>129</v>
      </c>
      <c r="AJ84" s="42"/>
      <c r="AK84" s="42" t="s">
        <v>129</v>
      </c>
      <c r="AL84" s="42"/>
      <c r="AM84" s="42"/>
      <c r="AN84" s="42"/>
      <c r="AO84" s="42"/>
      <c r="AP84" s="42" t="s">
        <v>129</v>
      </c>
      <c r="AQ84" s="42"/>
      <c r="AR84" s="42" t="s">
        <v>5</v>
      </c>
      <c r="AS84" s="42" t="s">
        <v>5</v>
      </c>
      <c r="AT84" s="43" t="s">
        <v>5</v>
      </c>
      <c r="AU84" s="44"/>
      <c r="AV84" s="26"/>
      <c r="AW84" s="245">
        <f t="shared" si="105"/>
        <v>2</v>
      </c>
      <c r="AX84" s="246"/>
      <c r="AY84" s="247" t="str">
        <f t="shared" si="106"/>
        <v>中阪　□郎</v>
      </c>
      <c r="AZ84" s="248"/>
      <c r="BA84" s="248"/>
      <c r="BB84" s="249"/>
      <c r="BC84" s="45">
        <f>IF(COUNTIF(P84:AT84,"")=31,0,COUNTIFS(P73:AT73,1,P84:AT84,"")+COUNTIFS(P73:AT73,1,P84:AT84,"■"))</f>
        <v>6</v>
      </c>
      <c r="BD84" s="45">
        <f>IF(COUNTIF(P84:AT84,"")=31,0,COUNTIFS(P73:AT73,1,P84:AT84,"■"))</f>
        <v>2</v>
      </c>
      <c r="BE84" s="250">
        <f t="shared" si="107"/>
        <v>0.33300000000000002</v>
      </c>
      <c r="BF84" s="233"/>
      <c r="BG84" s="42" t="s">
        <v>3</v>
      </c>
      <c r="BH84" s="45">
        <f>IF(COUNTIF(P84:AT84,"")=31,0,COUNTIFS(P73:AT73,2,P84:AT84,"")+COUNTIFS(P73:AT73,2,P84:AT84,"■"))</f>
        <v>7</v>
      </c>
      <c r="BI84" s="45">
        <f>IF(COUNTIF(P84:AT84,"")=31,0,COUNTIFS(P73:AT73,2,P84:AT84,"■"))</f>
        <v>2</v>
      </c>
      <c r="BJ84" s="232">
        <f t="shared" si="108"/>
        <v>0.28499999999999998</v>
      </c>
      <c r="BK84" s="233"/>
      <c r="BL84" s="42" t="s">
        <v>3</v>
      </c>
      <c r="BM84" s="45">
        <f>IF(COUNTIF(P84:AT84,"")=31,0,COUNTIFS(P73:AT73,3,P84:AT84,"")+COUNTIFS(P73:AT73,3,P84:AT84,"■"))</f>
        <v>7</v>
      </c>
      <c r="BN84" s="45">
        <f>IF(COUNTIF(P84:AT84,"")=31,0,COUNTIFS(P73:AT73,3,P84:AT84,"■"))</f>
        <v>3</v>
      </c>
      <c r="BO84" s="232">
        <f t="shared" si="109"/>
        <v>0.42799999999999999</v>
      </c>
      <c r="BP84" s="233"/>
      <c r="BQ84" s="42" t="s">
        <v>3</v>
      </c>
      <c r="BR84" s="45">
        <f>IF(COUNTIF(P84:AT84,"")=31,0,COUNTIFS(P73:AT73,4,P84:AT84,"")+COUNTIFS(P73:AT73,4,P84:AT84,"■"))</f>
        <v>7</v>
      </c>
      <c r="BS84" s="45">
        <f>IF(COUNTIF(P84:AT84,"")=31,0,COUNTIFS(P73:AT73,4,P84:AT84,"■"))</f>
        <v>2</v>
      </c>
      <c r="BT84" s="232">
        <f t="shared" si="110"/>
        <v>0.28499999999999998</v>
      </c>
      <c r="BU84" s="233"/>
      <c r="BV84" s="42" t="s">
        <v>3</v>
      </c>
      <c r="BW84" s="45">
        <f>IF(COUNTIF(P84:AT84,"")=31,0,COUNTIFS(P73:AT73,5,P84:AT84,"")+COUNTIFS(P73:AT73,5,P84:AT84,"■"))</f>
        <v>1</v>
      </c>
      <c r="BX84" s="45">
        <f>IF(COUNTIF(P84:AT84,"")=31,0,COUNTIFS(P73:AT73,5,P84:AT84,"■"))</f>
        <v>0</v>
      </c>
      <c r="BY84" s="232">
        <f t="shared" si="111"/>
        <v>0</v>
      </c>
      <c r="BZ84" s="233"/>
      <c r="CA84" s="42" t="s">
        <v>3</v>
      </c>
      <c r="CB84" s="45">
        <f>IF(COUNTIF(P84:AT84,"")=31,0,COUNTIFS(P73:AT73,6,P84:AT84,"")+COUNTIFS(P73:AT73,6,P84:AT84,"■"))</f>
        <v>0</v>
      </c>
      <c r="CC84" s="45">
        <f>IF(COUNTIF(P84:AT84,"")=31,0,COUNTIFS(P73:AT73,6,P84:AT84,"■"))</f>
        <v>0</v>
      </c>
      <c r="CD84" s="232" t="str">
        <f t="shared" si="112"/>
        <v>***</v>
      </c>
      <c r="CE84" s="233"/>
      <c r="CF84" s="42"/>
      <c r="CG84" s="45">
        <f t="shared" si="113"/>
        <v>28</v>
      </c>
      <c r="CH84" s="45">
        <f t="shared" si="114"/>
        <v>9</v>
      </c>
      <c r="CI84" s="232">
        <f t="shared" si="115"/>
        <v>0.32100000000000001</v>
      </c>
      <c r="CJ84" s="233"/>
      <c r="CK84" s="42" t="s">
        <v>3</v>
      </c>
      <c r="CL84" s="234">
        <f t="shared" si="116"/>
        <v>56</v>
      </c>
      <c r="CM84" s="235"/>
      <c r="CN84" s="234">
        <f t="shared" si="117"/>
        <v>19</v>
      </c>
      <c r="CO84" s="235"/>
      <c r="CP84" s="232">
        <f t="shared" si="118"/>
        <v>0.33900000000000002</v>
      </c>
      <c r="CQ84" s="233"/>
      <c r="CR84" s="43" t="s">
        <v>3</v>
      </c>
      <c r="CU84" s="71">
        <f t="shared" si="74"/>
        <v>76</v>
      </c>
      <c r="CV84" s="16"/>
      <c r="CW84" s="16"/>
      <c r="CX84" s="16"/>
      <c r="CY84" s="16"/>
    </row>
    <row r="85" spans="1:103" s="1" customFormat="1" ht="18.75">
      <c r="A85" s="72" t="s">
        <v>59</v>
      </c>
      <c r="D85" s="238">
        <f t="shared" ref="D85:D94" si="119">D84+1</f>
        <v>3</v>
      </c>
      <c r="E85" s="246"/>
      <c r="F85" s="241" t="s">
        <v>93</v>
      </c>
      <c r="G85" s="242"/>
      <c r="H85" s="242"/>
      <c r="I85" s="242"/>
      <c r="J85" s="242"/>
      <c r="K85" s="243"/>
      <c r="L85" s="244" t="s">
        <v>118</v>
      </c>
      <c r="M85" s="242"/>
      <c r="N85" s="242"/>
      <c r="O85" s="243"/>
      <c r="P85" s="42"/>
      <c r="Q85" s="42" t="s">
        <v>129</v>
      </c>
      <c r="R85" s="42"/>
      <c r="S85" s="42"/>
      <c r="T85" s="42"/>
      <c r="U85" s="42" t="s">
        <v>129</v>
      </c>
      <c r="V85" s="42"/>
      <c r="W85" s="42"/>
      <c r="X85" s="42" t="s">
        <v>129</v>
      </c>
      <c r="Y85" s="42"/>
      <c r="Z85" s="42"/>
      <c r="AA85" s="42"/>
      <c r="AB85" s="42" t="s">
        <v>129</v>
      </c>
      <c r="AC85" s="42"/>
      <c r="AD85" s="42"/>
      <c r="AE85" s="42" t="s">
        <v>129</v>
      </c>
      <c r="AF85" s="42"/>
      <c r="AG85" s="42"/>
      <c r="AH85" s="42"/>
      <c r="AI85" s="42" t="s">
        <v>129</v>
      </c>
      <c r="AJ85" s="42"/>
      <c r="AK85" s="42"/>
      <c r="AL85" s="42" t="s">
        <v>129</v>
      </c>
      <c r="AM85" s="42"/>
      <c r="AN85" s="42"/>
      <c r="AO85" s="42" t="s">
        <v>129</v>
      </c>
      <c r="AP85" s="42" t="s">
        <v>129</v>
      </c>
      <c r="AQ85" s="42"/>
      <c r="AR85" s="42" t="s">
        <v>5</v>
      </c>
      <c r="AS85" s="42" t="s">
        <v>5</v>
      </c>
      <c r="AT85" s="43" t="s">
        <v>5</v>
      </c>
      <c r="AU85" s="44"/>
      <c r="AV85" s="26"/>
      <c r="AW85" s="245">
        <f t="shared" si="105"/>
        <v>3</v>
      </c>
      <c r="AX85" s="246"/>
      <c r="AY85" s="247" t="str">
        <f t="shared" si="106"/>
        <v>小阪　□郎</v>
      </c>
      <c r="AZ85" s="248"/>
      <c r="BA85" s="248"/>
      <c r="BB85" s="249"/>
      <c r="BC85" s="45">
        <f>IF(COUNTIF(P85:AT85,"")=31,0,COUNTIFS(P73:AT73,1,P85:AT85,"")+COUNTIFS(P73:AT73,1,P85:AT85,"■"))</f>
        <v>6</v>
      </c>
      <c r="BD85" s="45">
        <f>IF(COUNTIF(P85:AT85,"")=31,0,COUNTIFS(P73:AT73,1,P85:AT85,"■"))</f>
        <v>2</v>
      </c>
      <c r="BE85" s="250">
        <f t="shared" si="107"/>
        <v>0.33300000000000002</v>
      </c>
      <c r="BF85" s="233"/>
      <c r="BG85" s="42" t="s">
        <v>3</v>
      </c>
      <c r="BH85" s="45">
        <f>IF(COUNTIF(P85:AT85,"")=31,0,COUNTIFS(P73:AT73,2,P85:AT85,"")+COUNTIFS(P73:AT73,2,P85:AT85,"■"))</f>
        <v>7</v>
      </c>
      <c r="BI85" s="45">
        <f>IF(COUNTIF(P85:AT85,"")=31,0,COUNTIFS(P73:AT73,2,P85:AT85,"■"))</f>
        <v>2</v>
      </c>
      <c r="BJ85" s="232">
        <f t="shared" si="108"/>
        <v>0.28499999999999998</v>
      </c>
      <c r="BK85" s="233"/>
      <c r="BL85" s="42" t="s">
        <v>3</v>
      </c>
      <c r="BM85" s="45">
        <f>IF(COUNTIF(P85:AT85,"")=31,0,COUNTIFS(P73:AT73,3,P85:AT85,"")+COUNTIFS(P73:AT73,3,P85:AT85,"■"))</f>
        <v>7</v>
      </c>
      <c r="BN85" s="45">
        <f>IF(COUNTIF(P85:AT85,"")=31,0,COUNTIFS(P73:AT73,3,P85:AT85,"■"))</f>
        <v>2</v>
      </c>
      <c r="BO85" s="232">
        <f t="shared" si="109"/>
        <v>0.28499999999999998</v>
      </c>
      <c r="BP85" s="233"/>
      <c r="BQ85" s="42" t="s">
        <v>3</v>
      </c>
      <c r="BR85" s="45">
        <f>IF(COUNTIF(P85:AT85,"")=31,0,COUNTIFS(P73:AT73,4,P85:AT85,"")+COUNTIFS(P73:AT73,4,P85:AT85,"■"))</f>
        <v>7</v>
      </c>
      <c r="BS85" s="45">
        <f>IF(COUNTIF(P85:AT85,"")=31,0,COUNTIFS(P73:AT73,4,P85:AT85,"■"))</f>
        <v>3</v>
      </c>
      <c r="BT85" s="232">
        <f t="shared" si="110"/>
        <v>0.42799999999999999</v>
      </c>
      <c r="BU85" s="233"/>
      <c r="BV85" s="42" t="s">
        <v>3</v>
      </c>
      <c r="BW85" s="45">
        <f>IF(COUNTIF(P85:AT85,"")=31,0,COUNTIFS(P73:AT73,5,P85:AT85,"")+COUNTIFS(P73:AT73,5,P85:AT85,"■"))</f>
        <v>1</v>
      </c>
      <c r="BX85" s="45">
        <f>IF(COUNTIF(P85:AT85,"")=31,0,COUNTIFS(P73:AT73,5,P85:AT85,"■"))</f>
        <v>0</v>
      </c>
      <c r="BY85" s="232">
        <f t="shared" si="111"/>
        <v>0</v>
      </c>
      <c r="BZ85" s="233"/>
      <c r="CA85" s="42" t="s">
        <v>3</v>
      </c>
      <c r="CB85" s="45">
        <f>IF(COUNTIF(P85:AT85,"")=31,0,COUNTIFS(P73:AT73,6,P85:AT85,"")+COUNTIFS(P73:AT73,6,P85:AT85,"■"))</f>
        <v>0</v>
      </c>
      <c r="CC85" s="45">
        <f>IF(COUNTIF(P85:AT85,"")=31,0,COUNTIFS(P73:AT73,6,P85:AT85,"■"))</f>
        <v>0</v>
      </c>
      <c r="CD85" s="232" t="str">
        <f t="shared" si="112"/>
        <v>***</v>
      </c>
      <c r="CE85" s="233"/>
      <c r="CF85" s="42"/>
      <c r="CG85" s="45">
        <f t="shared" si="113"/>
        <v>28</v>
      </c>
      <c r="CH85" s="45">
        <f t="shared" si="114"/>
        <v>9</v>
      </c>
      <c r="CI85" s="232">
        <f t="shared" si="115"/>
        <v>0.32100000000000001</v>
      </c>
      <c r="CJ85" s="233"/>
      <c r="CK85" s="42" t="s">
        <v>3</v>
      </c>
      <c r="CL85" s="234">
        <f t="shared" si="116"/>
        <v>56</v>
      </c>
      <c r="CM85" s="235"/>
      <c r="CN85" s="234">
        <f>IF(COUNTIF(P85:AT85,"")=31,0,CN53+CH85)</f>
        <v>19</v>
      </c>
      <c r="CO85" s="235"/>
      <c r="CP85" s="232">
        <f t="shared" si="118"/>
        <v>0.33900000000000002</v>
      </c>
      <c r="CQ85" s="233"/>
      <c r="CR85" s="43" t="s">
        <v>3</v>
      </c>
      <c r="CU85" s="71">
        <f t="shared" si="74"/>
        <v>77</v>
      </c>
      <c r="CV85" s="16"/>
      <c r="CW85" s="16"/>
      <c r="CX85" s="16"/>
      <c r="CY85" s="16"/>
    </row>
    <row r="86" spans="1:103" s="1" customFormat="1" ht="18.75">
      <c r="A86" s="72" t="s">
        <v>59</v>
      </c>
      <c r="D86" s="238">
        <f t="shared" si="119"/>
        <v>4</v>
      </c>
      <c r="E86" s="246"/>
      <c r="F86" s="241" t="s">
        <v>94</v>
      </c>
      <c r="G86" s="242"/>
      <c r="H86" s="242"/>
      <c r="I86" s="242"/>
      <c r="J86" s="242"/>
      <c r="K86" s="243"/>
      <c r="L86" s="244" t="s">
        <v>113</v>
      </c>
      <c r="M86" s="256"/>
      <c r="N86" s="256"/>
      <c r="O86" s="257"/>
      <c r="P86" s="42"/>
      <c r="Q86" s="42"/>
      <c r="R86" s="42" t="s">
        <v>129</v>
      </c>
      <c r="S86" s="42"/>
      <c r="T86" s="42"/>
      <c r="U86" s="42" t="s">
        <v>129</v>
      </c>
      <c r="V86" s="42"/>
      <c r="W86" s="42"/>
      <c r="X86" s="42"/>
      <c r="Y86" s="42" t="s">
        <v>129</v>
      </c>
      <c r="Z86" s="42"/>
      <c r="AA86" s="42"/>
      <c r="AB86" s="42" t="s">
        <v>129</v>
      </c>
      <c r="AC86" s="42"/>
      <c r="AD86" s="42"/>
      <c r="AE86" s="42" t="s">
        <v>129</v>
      </c>
      <c r="AF86" s="42" t="s">
        <v>129</v>
      </c>
      <c r="AG86" s="42"/>
      <c r="AH86" s="42"/>
      <c r="AI86" s="42" t="s">
        <v>129</v>
      </c>
      <c r="AJ86" s="42" t="s">
        <v>129</v>
      </c>
      <c r="AK86" s="42"/>
      <c r="AL86" s="42"/>
      <c r="AM86" s="42" t="s">
        <v>129</v>
      </c>
      <c r="AN86" s="42"/>
      <c r="AO86" s="42"/>
      <c r="AP86" s="42" t="s">
        <v>129</v>
      </c>
      <c r="AQ86" s="42"/>
      <c r="AR86" s="42" t="s">
        <v>5</v>
      </c>
      <c r="AS86" s="42" t="s">
        <v>5</v>
      </c>
      <c r="AT86" s="43" t="s">
        <v>5</v>
      </c>
      <c r="AU86" s="44"/>
      <c r="AV86" s="26"/>
      <c r="AW86" s="245">
        <f t="shared" si="105"/>
        <v>4</v>
      </c>
      <c r="AX86" s="246"/>
      <c r="AY86" s="247" t="str">
        <f t="shared" si="106"/>
        <v>松田　一☆</v>
      </c>
      <c r="AZ86" s="248"/>
      <c r="BA86" s="248"/>
      <c r="BB86" s="249"/>
      <c r="BC86" s="45">
        <f>IF(COUNTIF(P86:AT86,"")=31,0,COUNTIFS(P73:AT73,1,P86:AT86,"")+COUNTIFS(P73:AT73,1,P86:AT86,"■"))</f>
        <v>6</v>
      </c>
      <c r="BD86" s="45">
        <f>IF(COUNTIF(P86:AT86,"")=31,0,COUNTIFS(P73:AT73,1,P86:AT86,"■"))</f>
        <v>2</v>
      </c>
      <c r="BE86" s="250">
        <f t="shared" si="107"/>
        <v>0.33300000000000002</v>
      </c>
      <c r="BF86" s="233"/>
      <c r="BG86" s="42" t="s">
        <v>3</v>
      </c>
      <c r="BH86" s="45">
        <f>IF(COUNTIF(P86:AT86,"")=31,0,COUNTIFS(P73:AT73,2,P86:AT86,"")+COUNTIFS(P73:AT73,2,P86:AT86,"■"))</f>
        <v>7</v>
      </c>
      <c r="BI86" s="45">
        <f>IF(COUNTIF(P86:AT86,"")=31,0,COUNTIFS(P73:AT73,2,P86:AT86,"■"))</f>
        <v>2</v>
      </c>
      <c r="BJ86" s="232">
        <f t="shared" si="108"/>
        <v>0.28499999999999998</v>
      </c>
      <c r="BK86" s="233"/>
      <c r="BL86" s="42" t="s">
        <v>3</v>
      </c>
      <c r="BM86" s="45">
        <f>IF(COUNTIF(P86:AT86,"")=31,0,COUNTIFS(P73:AT73,3,P86:AT86,"")+COUNTIFS(P73:AT73,3,P86:AT86,"■"))</f>
        <v>7</v>
      </c>
      <c r="BN86" s="45">
        <f>IF(COUNTIF(P86:AT86,"")=31,0,COUNTIFS(P73:AT73,3,P86:AT86,"■"))</f>
        <v>3</v>
      </c>
      <c r="BO86" s="232">
        <f t="shared" si="109"/>
        <v>0.42799999999999999</v>
      </c>
      <c r="BP86" s="233"/>
      <c r="BQ86" s="42" t="s">
        <v>3</v>
      </c>
      <c r="BR86" s="45">
        <f>IF(COUNTIF(P86:AT86,"")=31,0,COUNTIFS(P73:AT73,4,P86:AT86,"")+COUNTIFS(P73:AT73,4,P86:AT86,"■"))</f>
        <v>7</v>
      </c>
      <c r="BS86" s="45">
        <f>IF(COUNTIF(P86:AT86,"")=31,0,COUNTIFS(P73:AT73,4,P86:AT86,"■"))</f>
        <v>3</v>
      </c>
      <c r="BT86" s="232">
        <f t="shared" si="110"/>
        <v>0.42799999999999999</v>
      </c>
      <c r="BU86" s="233"/>
      <c r="BV86" s="42" t="s">
        <v>3</v>
      </c>
      <c r="BW86" s="45">
        <f>IF(COUNTIF(P86:AT86,"")=31,0,COUNTIFS(P73:AT73,5,P86:AT86,"")+COUNTIFS(P73:AT73,5,P86:AT86,"■"))</f>
        <v>1</v>
      </c>
      <c r="BX86" s="45">
        <f>IF(COUNTIF(P86:AT86,"")=31,0,COUNTIFS(P73:AT73,5,P86:AT86,"■"))</f>
        <v>0</v>
      </c>
      <c r="BY86" s="232">
        <f t="shared" si="111"/>
        <v>0</v>
      </c>
      <c r="BZ86" s="233"/>
      <c r="CA86" s="42" t="s">
        <v>3</v>
      </c>
      <c r="CB86" s="45">
        <f>IF(COUNTIF(P86:AT86,"")=31,0,COUNTIFS(P73:AT73,6,P86:AT86,"")+COUNTIFS(P73:AT73,6,P86:AT86,"■"))</f>
        <v>0</v>
      </c>
      <c r="CC86" s="45">
        <f>IF(COUNTIF(P86:AT86,"")=31,0,COUNTIFS(P73:AT73,6,P86:AT86,"■"))</f>
        <v>0</v>
      </c>
      <c r="CD86" s="232" t="str">
        <f t="shared" si="112"/>
        <v>***</v>
      </c>
      <c r="CE86" s="233"/>
      <c r="CF86" s="42"/>
      <c r="CG86" s="45">
        <f t="shared" si="113"/>
        <v>28</v>
      </c>
      <c r="CH86" s="45">
        <f t="shared" si="114"/>
        <v>10</v>
      </c>
      <c r="CI86" s="232">
        <f t="shared" si="115"/>
        <v>0.35699999999999998</v>
      </c>
      <c r="CJ86" s="233"/>
      <c r="CK86" s="42" t="s">
        <v>3</v>
      </c>
      <c r="CL86" s="234">
        <f t="shared" si="116"/>
        <v>42</v>
      </c>
      <c r="CM86" s="235"/>
      <c r="CN86" s="234">
        <f t="shared" si="117"/>
        <v>15</v>
      </c>
      <c r="CO86" s="235"/>
      <c r="CP86" s="232">
        <f t="shared" si="118"/>
        <v>0.35699999999999998</v>
      </c>
      <c r="CQ86" s="233"/>
      <c r="CR86" s="43" t="s">
        <v>3</v>
      </c>
      <c r="CU86" s="71">
        <f t="shared" si="74"/>
        <v>78</v>
      </c>
      <c r="CV86" s="16"/>
      <c r="CW86" s="16"/>
      <c r="CX86" s="16"/>
      <c r="CY86" s="16"/>
    </row>
    <row r="87" spans="1:103" s="1" customFormat="1" ht="18.75">
      <c r="A87" s="72" t="s">
        <v>59</v>
      </c>
      <c r="D87" s="238">
        <f t="shared" si="119"/>
        <v>5</v>
      </c>
      <c r="E87" s="246"/>
      <c r="F87" s="241" t="s">
        <v>94</v>
      </c>
      <c r="G87" s="242"/>
      <c r="H87" s="242"/>
      <c r="I87" s="242"/>
      <c r="J87" s="242"/>
      <c r="K87" s="243"/>
      <c r="L87" s="244" t="s">
        <v>114</v>
      </c>
      <c r="M87" s="256"/>
      <c r="N87" s="256"/>
      <c r="O87" s="257"/>
      <c r="P87" s="42"/>
      <c r="Q87" s="42"/>
      <c r="R87" s="42"/>
      <c r="S87" s="42" t="s">
        <v>129</v>
      </c>
      <c r="T87" s="42"/>
      <c r="U87" s="42" t="s">
        <v>129</v>
      </c>
      <c r="V87" s="42"/>
      <c r="W87" s="42"/>
      <c r="X87" s="42"/>
      <c r="Y87" s="42"/>
      <c r="Z87" s="42" t="s">
        <v>129</v>
      </c>
      <c r="AA87" s="42"/>
      <c r="AB87" s="42" t="s">
        <v>129</v>
      </c>
      <c r="AC87" s="42"/>
      <c r="AD87" s="42"/>
      <c r="AE87" s="42" t="s">
        <v>129</v>
      </c>
      <c r="AF87" s="42"/>
      <c r="AG87" s="42" t="s">
        <v>129</v>
      </c>
      <c r="AH87" s="42"/>
      <c r="AI87" s="42" t="s">
        <v>129</v>
      </c>
      <c r="AJ87" s="42"/>
      <c r="AK87" s="42" t="s">
        <v>129</v>
      </c>
      <c r="AL87" s="42"/>
      <c r="AM87" s="42"/>
      <c r="AN87" s="42" t="s">
        <v>129</v>
      </c>
      <c r="AO87" s="42"/>
      <c r="AP87" s="42" t="s">
        <v>129</v>
      </c>
      <c r="AQ87" s="42"/>
      <c r="AR87" s="42" t="s">
        <v>5</v>
      </c>
      <c r="AS87" s="42" t="s">
        <v>5</v>
      </c>
      <c r="AT87" s="43" t="s">
        <v>5</v>
      </c>
      <c r="AU87" s="44"/>
      <c r="AV87" s="26"/>
      <c r="AW87" s="245">
        <f t="shared" si="105"/>
        <v>5</v>
      </c>
      <c r="AX87" s="246"/>
      <c r="AY87" s="247" t="str">
        <f t="shared" si="106"/>
        <v>竹田　二☆</v>
      </c>
      <c r="AZ87" s="248"/>
      <c r="BA87" s="248"/>
      <c r="BB87" s="249"/>
      <c r="BC87" s="45">
        <f>IF(COUNTIF(P87:AT87,"")=31,0,COUNTIFS(P73:AT73,1,P87:AT87,"")+COUNTIFS(P73:AT73,1,P87:AT87,"■"))</f>
        <v>6</v>
      </c>
      <c r="BD87" s="45">
        <f>IF(COUNTIF(P87:AT87,"")=31,0,COUNTIFS(P73:AT73,1,P87:AT87,"■"))</f>
        <v>2</v>
      </c>
      <c r="BE87" s="250">
        <f t="shared" si="107"/>
        <v>0.33300000000000002</v>
      </c>
      <c r="BF87" s="233"/>
      <c r="BG87" s="42" t="s">
        <v>3</v>
      </c>
      <c r="BH87" s="45">
        <f>IF(COUNTIF(P87:AT87,"")=31,0,COUNTIFS(P73:AT73,2,P87:AT87,"")+COUNTIFS(P73:AT73,2,P87:AT87,"■"))</f>
        <v>7</v>
      </c>
      <c r="BI87" s="45">
        <f>IF(COUNTIF(P87:AT87,"")=31,0,COUNTIFS(P73:AT73,2,P87:AT87,"■"))</f>
        <v>2</v>
      </c>
      <c r="BJ87" s="232">
        <f t="shared" si="108"/>
        <v>0.28499999999999998</v>
      </c>
      <c r="BK87" s="233"/>
      <c r="BL87" s="42" t="s">
        <v>3</v>
      </c>
      <c r="BM87" s="45">
        <f>IF(COUNTIF(P87:AT87,"")=31,0,COUNTIFS(P73:AT73,3,P87:AT87,"")+COUNTIFS(P73:AT73,3,P87:AT87,"■"))</f>
        <v>7</v>
      </c>
      <c r="BN87" s="45">
        <f>IF(COUNTIF(P87:AT87,"")=31,0,COUNTIFS(P73:AT73,3,P87:AT87,"■"))</f>
        <v>3</v>
      </c>
      <c r="BO87" s="232">
        <f t="shared" si="109"/>
        <v>0.42799999999999999</v>
      </c>
      <c r="BP87" s="233"/>
      <c r="BQ87" s="42" t="s">
        <v>3</v>
      </c>
      <c r="BR87" s="45">
        <f>IF(COUNTIF(P87:AT87,"")=31,0,COUNTIFS(P73:AT73,4,P87:AT87,"")+COUNTIFS(P73:AT73,4,P87:AT87,"■"))</f>
        <v>7</v>
      </c>
      <c r="BS87" s="45">
        <f>IF(COUNTIF(P87:AT87,"")=31,0,COUNTIFS(P73:AT73,4,P87:AT87,"■"))</f>
        <v>3</v>
      </c>
      <c r="BT87" s="232">
        <f t="shared" si="110"/>
        <v>0.42799999999999999</v>
      </c>
      <c r="BU87" s="233"/>
      <c r="BV87" s="42" t="s">
        <v>3</v>
      </c>
      <c r="BW87" s="45">
        <f>IF(COUNTIF(P87:AT87,"")=31,0,COUNTIFS(P73:AT73,5,P87:AT87,"")+COUNTIFS(P73:AT73,5,P87:AT87,"■"))</f>
        <v>1</v>
      </c>
      <c r="BX87" s="45">
        <f>IF(COUNTIF(P87:AT87,"")=31,0,COUNTIFS(P73:AT73,5,P87:AT87,"■"))</f>
        <v>0</v>
      </c>
      <c r="BY87" s="232">
        <f t="shared" si="111"/>
        <v>0</v>
      </c>
      <c r="BZ87" s="233"/>
      <c r="CA87" s="42" t="s">
        <v>3</v>
      </c>
      <c r="CB87" s="45">
        <f>IF(COUNTIF(P87:AT87,"")=31,0,COUNTIFS(P73:AT73,6,P87:AT87,"")+COUNTIFS(P73:AT73,6,P87:AT87,"■"))</f>
        <v>0</v>
      </c>
      <c r="CC87" s="45">
        <f>IF(COUNTIF(P87:AT87,"")=31,0,COUNTIFS(P73:AT73,6,P87:AT87,"■"))</f>
        <v>0</v>
      </c>
      <c r="CD87" s="232" t="str">
        <f t="shared" si="112"/>
        <v>***</v>
      </c>
      <c r="CE87" s="233"/>
      <c r="CF87" s="42"/>
      <c r="CG87" s="45">
        <f t="shared" si="113"/>
        <v>28</v>
      </c>
      <c r="CH87" s="45">
        <f t="shared" si="114"/>
        <v>10</v>
      </c>
      <c r="CI87" s="232">
        <f t="shared" si="115"/>
        <v>0.35699999999999998</v>
      </c>
      <c r="CJ87" s="233"/>
      <c r="CK87" s="42" t="s">
        <v>3</v>
      </c>
      <c r="CL87" s="234">
        <f t="shared" si="116"/>
        <v>42</v>
      </c>
      <c r="CM87" s="235"/>
      <c r="CN87" s="234">
        <f t="shared" si="117"/>
        <v>16</v>
      </c>
      <c r="CO87" s="235"/>
      <c r="CP87" s="232">
        <f t="shared" si="118"/>
        <v>0.38</v>
      </c>
      <c r="CQ87" s="233"/>
      <c r="CR87" s="43" t="s">
        <v>3</v>
      </c>
      <c r="CU87" s="71">
        <f t="shared" si="74"/>
        <v>79</v>
      </c>
      <c r="CV87" s="16"/>
      <c r="CW87" s="16"/>
      <c r="CX87" s="16"/>
      <c r="CY87" s="16"/>
    </row>
    <row r="88" spans="1:103" s="1" customFormat="1" ht="18.75">
      <c r="A88" s="72" t="s">
        <v>59</v>
      </c>
      <c r="D88" s="238">
        <f t="shared" si="119"/>
        <v>6</v>
      </c>
      <c r="E88" s="246"/>
      <c r="F88" s="241" t="s">
        <v>94</v>
      </c>
      <c r="G88" s="242"/>
      <c r="H88" s="242"/>
      <c r="I88" s="242"/>
      <c r="J88" s="242"/>
      <c r="K88" s="243"/>
      <c r="L88" s="244" t="s">
        <v>115</v>
      </c>
      <c r="M88" s="256"/>
      <c r="N88" s="256"/>
      <c r="O88" s="257"/>
      <c r="P88" s="42"/>
      <c r="Q88" s="42"/>
      <c r="R88" s="42"/>
      <c r="S88" s="42"/>
      <c r="T88" s="42" t="s">
        <v>129</v>
      </c>
      <c r="U88" s="42" t="s">
        <v>129</v>
      </c>
      <c r="V88" s="42"/>
      <c r="W88" s="42"/>
      <c r="X88" s="42"/>
      <c r="Y88" s="42"/>
      <c r="Z88" s="42"/>
      <c r="AA88" s="42" t="s">
        <v>129</v>
      </c>
      <c r="AB88" s="42" t="s">
        <v>129</v>
      </c>
      <c r="AC88" s="42"/>
      <c r="AD88" s="42"/>
      <c r="AE88" s="42" t="s">
        <v>129</v>
      </c>
      <c r="AF88" s="42"/>
      <c r="AG88" s="42"/>
      <c r="AH88" s="42" t="s">
        <v>129</v>
      </c>
      <c r="AI88" s="42" t="s">
        <v>129</v>
      </c>
      <c r="AJ88" s="42"/>
      <c r="AK88" s="42"/>
      <c r="AL88" s="42" t="s">
        <v>129</v>
      </c>
      <c r="AM88" s="42"/>
      <c r="AN88" s="42"/>
      <c r="AO88" s="42" t="s">
        <v>129</v>
      </c>
      <c r="AP88" s="42" t="s">
        <v>129</v>
      </c>
      <c r="AQ88" s="42"/>
      <c r="AR88" s="42" t="s">
        <v>5</v>
      </c>
      <c r="AS88" s="42" t="s">
        <v>5</v>
      </c>
      <c r="AT88" s="43" t="s">
        <v>5</v>
      </c>
      <c r="AU88" s="44"/>
      <c r="AV88" s="27"/>
      <c r="AW88" s="245">
        <f t="shared" si="105"/>
        <v>6</v>
      </c>
      <c r="AX88" s="246"/>
      <c r="AY88" s="247" t="str">
        <f t="shared" si="106"/>
        <v>梅田　三☆</v>
      </c>
      <c r="AZ88" s="248"/>
      <c r="BA88" s="248"/>
      <c r="BB88" s="249"/>
      <c r="BC88" s="45">
        <f>IF(COUNTIF(P88:AT88,"")=31,0,COUNTIFS(P73:AT73,1,P88:AT88,"")+COUNTIFS(P73:AT73,1,P88:AT88,"■"))</f>
        <v>6</v>
      </c>
      <c r="BD88" s="45">
        <f>IF(COUNTIF(P88:AT88,"")=31,0,COUNTIFS(P73:AT73,1,P88:AT88,"■"))</f>
        <v>2</v>
      </c>
      <c r="BE88" s="250">
        <f t="shared" si="107"/>
        <v>0.33300000000000002</v>
      </c>
      <c r="BF88" s="233"/>
      <c r="BG88" s="42" t="s">
        <v>3</v>
      </c>
      <c r="BH88" s="45">
        <f>IF(COUNTIF(P88:AT88,"")=31,0,COUNTIFS(P73:AT73,2,P88:AT88,"")+COUNTIFS(P73:AT73,2,P88:AT88,"■"))</f>
        <v>7</v>
      </c>
      <c r="BI88" s="45">
        <f>IF(COUNTIF(P88:AT88,"")=31,0,COUNTIFS(P73:AT73,2,P88:AT88,"■"))</f>
        <v>2</v>
      </c>
      <c r="BJ88" s="232">
        <f t="shared" si="108"/>
        <v>0.28499999999999998</v>
      </c>
      <c r="BK88" s="233"/>
      <c r="BL88" s="42" t="s">
        <v>3</v>
      </c>
      <c r="BM88" s="45">
        <f>IF(COUNTIF(P88:AT88,"")=31,0,COUNTIFS(P73:AT73,3,P88:AT88,"")+COUNTIFS(P73:AT73,3,P88:AT88,"■"))</f>
        <v>7</v>
      </c>
      <c r="BN88" s="45">
        <f>IF(COUNTIF(P88:AT88,"")=31,0,COUNTIFS(P73:AT73,3,P88:AT88,"■"))</f>
        <v>3</v>
      </c>
      <c r="BO88" s="232">
        <f t="shared" si="109"/>
        <v>0.42799999999999999</v>
      </c>
      <c r="BP88" s="233"/>
      <c r="BQ88" s="42" t="s">
        <v>3</v>
      </c>
      <c r="BR88" s="45">
        <f>IF(COUNTIF(P88:AT88,"")=31,0,COUNTIFS(P73:AT73,4,P88:AT88,"")+COUNTIFS(P73:AT73,4,P88:AT88,"■"))</f>
        <v>7</v>
      </c>
      <c r="BS88" s="45">
        <f>IF(COUNTIF(P88:AT88,"")=31,0,COUNTIFS(P73:AT73,4,P88:AT88,"■"))</f>
        <v>3</v>
      </c>
      <c r="BT88" s="232">
        <f t="shared" si="110"/>
        <v>0.42799999999999999</v>
      </c>
      <c r="BU88" s="233"/>
      <c r="BV88" s="42" t="s">
        <v>3</v>
      </c>
      <c r="BW88" s="45">
        <f>IF(COUNTIF(P88:AT88,"")=31,0,COUNTIFS(P73:AT73,5,P88:AT88,"")+COUNTIFS(P73:AT73,5,P88:AT88,"■"))</f>
        <v>1</v>
      </c>
      <c r="BX88" s="45">
        <f>IF(COUNTIF(P88:AT88,"")=31,0,COUNTIFS(P73:AT73,5,P88:AT88,"■"))</f>
        <v>0</v>
      </c>
      <c r="BY88" s="232">
        <f t="shared" si="111"/>
        <v>0</v>
      </c>
      <c r="BZ88" s="233"/>
      <c r="CA88" s="42" t="s">
        <v>3</v>
      </c>
      <c r="CB88" s="45">
        <f>IF(COUNTIF(P88:AT88,"")=31,0,COUNTIFS(P73:AT73,6,P88:AT88,"")+COUNTIFS(P73:AT73,6,P88:AT88,"■"))</f>
        <v>0</v>
      </c>
      <c r="CC88" s="45">
        <f>IF(COUNTIF(P88:AT88,"")=31,0,COUNTIFS(P73:AT73,6,P88:AT88,"■"))</f>
        <v>0</v>
      </c>
      <c r="CD88" s="232" t="str">
        <f t="shared" si="112"/>
        <v>***</v>
      </c>
      <c r="CE88" s="233"/>
      <c r="CF88" s="42"/>
      <c r="CG88" s="45">
        <f t="shared" si="113"/>
        <v>28</v>
      </c>
      <c r="CH88" s="45">
        <f t="shared" si="114"/>
        <v>10</v>
      </c>
      <c r="CI88" s="232">
        <f t="shared" si="115"/>
        <v>0.35699999999999998</v>
      </c>
      <c r="CJ88" s="233"/>
      <c r="CK88" s="42" t="s">
        <v>3</v>
      </c>
      <c r="CL88" s="234">
        <f t="shared" si="116"/>
        <v>42</v>
      </c>
      <c r="CM88" s="235"/>
      <c r="CN88" s="234">
        <f t="shared" si="117"/>
        <v>16</v>
      </c>
      <c r="CO88" s="235"/>
      <c r="CP88" s="232">
        <f t="shared" si="118"/>
        <v>0.38</v>
      </c>
      <c r="CQ88" s="233"/>
      <c r="CR88" s="43" t="s">
        <v>3</v>
      </c>
      <c r="CU88" s="71">
        <f t="shared" si="74"/>
        <v>80</v>
      </c>
      <c r="CV88" s="16"/>
      <c r="CW88" s="16"/>
      <c r="CX88" s="16"/>
      <c r="CY88" s="16"/>
    </row>
    <row r="89" spans="1:103" s="1" customFormat="1" ht="18.75">
      <c r="A89" s="72" t="s">
        <v>59</v>
      </c>
      <c r="D89" s="238">
        <f t="shared" si="119"/>
        <v>7</v>
      </c>
      <c r="E89" s="246"/>
      <c r="F89" s="241"/>
      <c r="G89" s="242"/>
      <c r="H89" s="242"/>
      <c r="I89" s="242"/>
      <c r="J89" s="242"/>
      <c r="K89" s="243"/>
      <c r="L89" s="244"/>
      <c r="M89" s="256"/>
      <c r="N89" s="256"/>
      <c r="O89" s="257"/>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3"/>
      <c r="AU89" s="44"/>
      <c r="AV89" s="27"/>
      <c r="AW89" s="245">
        <f t="shared" si="105"/>
        <v>7</v>
      </c>
      <c r="AX89" s="246"/>
      <c r="AY89" s="247" t="str">
        <f t="shared" si="106"/>
        <v/>
      </c>
      <c r="AZ89" s="248"/>
      <c r="BA89" s="248"/>
      <c r="BB89" s="249"/>
      <c r="BC89" s="45">
        <f>IF(COUNTIF(P89:AT89,"")=31,0,COUNTIFS(P73:AT73,1,P89:AT89,"")+COUNTIFS(P73:AT73,1,P89:AT89,"■"))</f>
        <v>0</v>
      </c>
      <c r="BD89" s="45">
        <f>IF(COUNTIF(P89:AT89,"")=31,0,COUNTIFS(P73:AT73,1,P89:AT89,"■"))</f>
        <v>0</v>
      </c>
      <c r="BE89" s="250" t="str">
        <f t="shared" si="107"/>
        <v>***</v>
      </c>
      <c r="BF89" s="233"/>
      <c r="BG89" s="42"/>
      <c r="BH89" s="45">
        <f>IF(COUNTIF(P89:AT89,"")=31,0,COUNTIFS(P73:AT73,2,P89:AT89,"")+COUNTIFS(P73:AT73,2,P89:AT89,"■"))</f>
        <v>0</v>
      </c>
      <c r="BI89" s="45">
        <f>IF(COUNTIF(P89:AT89,"")=31,0,COUNTIFS(P73:AT73,2,P89:AT89,"■"))</f>
        <v>0</v>
      </c>
      <c r="BJ89" s="232" t="str">
        <f t="shared" si="108"/>
        <v>***</v>
      </c>
      <c r="BK89" s="233"/>
      <c r="BL89" s="42"/>
      <c r="BM89" s="45">
        <f>IF(COUNTIF(P89:AT89,"")=31,0,COUNTIFS(P73:AT73,3,P89:AT89,"")+COUNTIFS(P73:AT73,3,P89:AT89,"■"))</f>
        <v>0</v>
      </c>
      <c r="BN89" s="45">
        <f>IF(COUNTIF(P89:AT89,"")=31,0,COUNTIFS(P73:AT73,3,P89:AT89,"■"))</f>
        <v>0</v>
      </c>
      <c r="BO89" s="232" t="str">
        <f t="shared" si="109"/>
        <v>***</v>
      </c>
      <c r="BP89" s="233"/>
      <c r="BQ89" s="42"/>
      <c r="BR89" s="45">
        <f>IF(COUNTIF(P89:AT89,"")=31,0,COUNTIFS(P73:AT73,4,P89:AT89,"")+COUNTIFS(P73:AT73,4,P89:AT89,"■"))</f>
        <v>0</v>
      </c>
      <c r="BS89" s="45">
        <f>IF(COUNTIF(P89:AT89,"")=31,0,COUNTIFS(P73:AT73,4,P89:AT89,"■"))</f>
        <v>0</v>
      </c>
      <c r="BT89" s="232" t="str">
        <f t="shared" si="110"/>
        <v>***</v>
      </c>
      <c r="BU89" s="233"/>
      <c r="BV89" s="42"/>
      <c r="BW89" s="45">
        <f>IF(COUNTIF(P89:AT89,"")=31,0,COUNTIFS(P73:AT73,5,P89:AT89,"")+COUNTIFS(P73:AT73,5,P89:AT89,"■"))</f>
        <v>0</v>
      </c>
      <c r="BX89" s="45">
        <f>IF(COUNTIF(P89:AT89,"")=31,0,COUNTIFS(P73:AT73,5,P89:AT89,"■"))</f>
        <v>0</v>
      </c>
      <c r="BY89" s="232" t="str">
        <f t="shared" si="111"/>
        <v>***</v>
      </c>
      <c r="BZ89" s="233"/>
      <c r="CA89" s="42"/>
      <c r="CB89" s="45">
        <f>IF(COUNTIF(P89:AT89,"")=31,0,COUNTIFS(P73:AT73,6,P89:AT89,"")+COUNTIFS(P73:AT73,6,P89:AT89,"■"))</f>
        <v>0</v>
      </c>
      <c r="CC89" s="45">
        <f>IF(COUNTIF(P89:AT89,"")=31,0,COUNTIFS(P73:AT73,6,P89:AT89,"■"))</f>
        <v>0</v>
      </c>
      <c r="CD89" s="232" t="str">
        <f t="shared" si="112"/>
        <v>***</v>
      </c>
      <c r="CE89" s="233"/>
      <c r="CF89" s="42"/>
      <c r="CG89" s="45">
        <f t="shared" si="113"/>
        <v>0</v>
      </c>
      <c r="CH89" s="45">
        <f t="shared" si="114"/>
        <v>0</v>
      </c>
      <c r="CI89" s="232" t="str">
        <f t="shared" si="115"/>
        <v>***</v>
      </c>
      <c r="CJ89" s="233"/>
      <c r="CK89" s="42"/>
      <c r="CL89" s="234">
        <f t="shared" si="116"/>
        <v>0</v>
      </c>
      <c r="CM89" s="235"/>
      <c r="CN89" s="234">
        <f t="shared" si="117"/>
        <v>0</v>
      </c>
      <c r="CO89" s="235"/>
      <c r="CP89" s="232" t="str">
        <f t="shared" si="118"/>
        <v>***</v>
      </c>
      <c r="CQ89" s="233"/>
      <c r="CR89" s="43"/>
      <c r="CU89" s="71">
        <f t="shared" si="74"/>
        <v>81</v>
      </c>
      <c r="CV89" s="16"/>
      <c r="CW89" s="16"/>
      <c r="CX89" s="16"/>
      <c r="CY89" s="16"/>
    </row>
    <row r="90" spans="1:103" s="1" customFormat="1" ht="18.75">
      <c r="A90" s="72" t="s">
        <v>59</v>
      </c>
      <c r="D90" s="238">
        <f t="shared" si="119"/>
        <v>8</v>
      </c>
      <c r="E90" s="246"/>
      <c r="F90" s="241"/>
      <c r="G90" s="242"/>
      <c r="H90" s="242"/>
      <c r="I90" s="242"/>
      <c r="J90" s="242"/>
      <c r="K90" s="243"/>
      <c r="L90" s="244"/>
      <c r="M90" s="256"/>
      <c r="N90" s="256"/>
      <c r="O90" s="257"/>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3"/>
      <c r="AU90" s="44"/>
      <c r="AV90" s="26"/>
      <c r="AW90" s="245">
        <f t="shared" si="105"/>
        <v>8</v>
      </c>
      <c r="AX90" s="246"/>
      <c r="AY90" s="247" t="str">
        <f t="shared" si="106"/>
        <v/>
      </c>
      <c r="AZ90" s="248"/>
      <c r="BA90" s="248"/>
      <c r="BB90" s="249"/>
      <c r="BC90" s="45">
        <f>IF(COUNTIF(P90:AT90,"")=31,0,COUNTIFS(P73:AT73,1,P90:AT90,"")+COUNTIFS(P73:AT73,1,P90:AT90,"■"))</f>
        <v>0</v>
      </c>
      <c r="BD90" s="45">
        <f>IF(COUNTIF(P90:AT90,"")=31,0,COUNTIFS(P73:AT73,1,P90:AT90,"■"))</f>
        <v>0</v>
      </c>
      <c r="BE90" s="250" t="str">
        <f t="shared" si="107"/>
        <v>***</v>
      </c>
      <c r="BF90" s="233"/>
      <c r="BG90" s="42"/>
      <c r="BH90" s="45">
        <f>IF(COUNTIF(P90:AT90,"")=31,0,COUNTIFS(P73:AT73,2,P90:AT90,"")+COUNTIFS(P73:AT73,2,P90:AT90,"■"))</f>
        <v>0</v>
      </c>
      <c r="BI90" s="45">
        <f>IF(COUNTIF(P90:AT90,"")=31,0,COUNTIFS(P73:AT73,2,P90:AT90,"■"))</f>
        <v>0</v>
      </c>
      <c r="BJ90" s="232" t="str">
        <f t="shared" si="108"/>
        <v>***</v>
      </c>
      <c r="BK90" s="233"/>
      <c r="BL90" s="42"/>
      <c r="BM90" s="45">
        <f>IF(COUNTIF(P90:AT90,"")=31,0,COUNTIFS(P73:AT73,3,P90:AT90,"")+COUNTIFS(P73:AT73,3,P90:AT90,"■"))</f>
        <v>0</v>
      </c>
      <c r="BN90" s="45">
        <f>IF(COUNTIF(P90:AT90,"")=31,0,COUNTIFS(P73:AT73,3,P90:AT90,"■"))</f>
        <v>0</v>
      </c>
      <c r="BO90" s="232" t="str">
        <f t="shared" si="109"/>
        <v>***</v>
      </c>
      <c r="BP90" s="233"/>
      <c r="BQ90" s="42"/>
      <c r="BR90" s="45">
        <f>IF(COUNTIF(P90:AT90,"")=31,0,COUNTIFS(P73:AT73,4,P90:AT90,"")+COUNTIFS(P73:AT73,4,P90:AT90,"■"))</f>
        <v>0</v>
      </c>
      <c r="BS90" s="45">
        <f>IF(COUNTIF(P90:AT90,"")=31,0,COUNTIFS(P73:AT73,4,P90:AT90,"■"))</f>
        <v>0</v>
      </c>
      <c r="BT90" s="232" t="str">
        <f t="shared" si="110"/>
        <v>***</v>
      </c>
      <c r="BU90" s="233"/>
      <c r="BV90" s="42"/>
      <c r="BW90" s="45">
        <f>IF(COUNTIF(P90:AT90,"")=31,0,COUNTIFS(P73:AT73,5,P90:AT90,"")+COUNTIFS(P73:AT73,5,P90:AT90,"■"))</f>
        <v>0</v>
      </c>
      <c r="BX90" s="45">
        <f>IF(COUNTIF(P90:AT90,"")=31,0,COUNTIFS(P73:AT73,5,P90:AT90,"■"))</f>
        <v>0</v>
      </c>
      <c r="BY90" s="232" t="str">
        <f t="shared" si="111"/>
        <v>***</v>
      </c>
      <c r="BZ90" s="233"/>
      <c r="CA90" s="42"/>
      <c r="CB90" s="45">
        <f>IF(COUNTIF(P90:AT90,"")=31,0,COUNTIFS(P73:AT73,6,P90:AT90,"")+COUNTIFS(P73:AT73,6,P90:AT90,"■"))</f>
        <v>0</v>
      </c>
      <c r="CC90" s="45">
        <f>IF(COUNTIF(P90:AT90,"")=31,0,COUNTIFS(P73:AT73,6,P90:AT90,"■"))</f>
        <v>0</v>
      </c>
      <c r="CD90" s="232" t="str">
        <f t="shared" si="112"/>
        <v>***</v>
      </c>
      <c r="CE90" s="233"/>
      <c r="CF90" s="42"/>
      <c r="CG90" s="45">
        <f t="shared" si="113"/>
        <v>0</v>
      </c>
      <c r="CH90" s="45">
        <f t="shared" si="114"/>
        <v>0</v>
      </c>
      <c r="CI90" s="232" t="str">
        <f t="shared" si="115"/>
        <v>***</v>
      </c>
      <c r="CJ90" s="233"/>
      <c r="CK90" s="42"/>
      <c r="CL90" s="234">
        <f t="shared" si="116"/>
        <v>0</v>
      </c>
      <c r="CM90" s="235"/>
      <c r="CN90" s="234">
        <f t="shared" si="117"/>
        <v>0</v>
      </c>
      <c r="CO90" s="235"/>
      <c r="CP90" s="232" t="str">
        <f t="shared" si="118"/>
        <v>***</v>
      </c>
      <c r="CQ90" s="233"/>
      <c r="CR90" s="43"/>
      <c r="CU90" s="71">
        <f t="shared" si="74"/>
        <v>82</v>
      </c>
      <c r="CV90" s="16"/>
      <c r="CW90" s="16"/>
      <c r="CX90" s="16"/>
      <c r="CY90" s="16"/>
    </row>
    <row r="91" spans="1:103" s="1" customFormat="1" ht="18.75">
      <c r="A91" s="72" t="s">
        <v>59</v>
      </c>
      <c r="D91" s="238">
        <f t="shared" si="119"/>
        <v>9</v>
      </c>
      <c r="E91" s="246"/>
      <c r="F91" s="241"/>
      <c r="G91" s="242"/>
      <c r="H91" s="242"/>
      <c r="I91" s="242"/>
      <c r="J91" s="242"/>
      <c r="K91" s="243"/>
      <c r="L91" s="244"/>
      <c r="M91" s="242"/>
      <c r="N91" s="242"/>
      <c r="O91" s="243"/>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3"/>
      <c r="AU91" s="44"/>
      <c r="AV91" s="26"/>
      <c r="AW91" s="245">
        <f t="shared" si="105"/>
        <v>9</v>
      </c>
      <c r="AX91" s="246"/>
      <c r="AY91" s="247" t="str">
        <f t="shared" si="106"/>
        <v/>
      </c>
      <c r="AZ91" s="248"/>
      <c r="BA91" s="248"/>
      <c r="BB91" s="249"/>
      <c r="BC91" s="45">
        <f>IF(COUNTIF(P91:AT91,"")=31,0,COUNTIFS(P73:AT73,1,P91:AT91,"")+COUNTIFS(P73:AT73,1,P91:AT91,"■"))</f>
        <v>0</v>
      </c>
      <c r="BD91" s="45">
        <f>IF(COUNTIF(P91:AT91,"")=31,0,COUNTIFS(P73:AT73,1,P91:AT91,"■"))</f>
        <v>0</v>
      </c>
      <c r="BE91" s="250" t="str">
        <f t="shared" si="107"/>
        <v>***</v>
      </c>
      <c r="BF91" s="233"/>
      <c r="BG91" s="42"/>
      <c r="BH91" s="45">
        <f>IF(COUNTIF(P91:AT91,"")=31,0,COUNTIFS(P73:AT73,2,P91:AT91,"")+COUNTIFS(P73:AT73,2,P91:AT91,"■"))</f>
        <v>0</v>
      </c>
      <c r="BI91" s="45">
        <f>IF(COUNTIF(P91:AT91,"")=31,0,COUNTIFS(P73:AT73,2,P91:AT91,"■"))</f>
        <v>0</v>
      </c>
      <c r="BJ91" s="232" t="str">
        <f t="shared" si="108"/>
        <v>***</v>
      </c>
      <c r="BK91" s="233"/>
      <c r="BL91" s="42"/>
      <c r="BM91" s="45">
        <f>IF(COUNTIF(P91:AT91,"")=31,0,COUNTIFS(P73:AT73,3,P91:AT91,"")+COUNTIFS(P73:AT73,3,P91:AT91,"■"))</f>
        <v>0</v>
      </c>
      <c r="BN91" s="45">
        <f>IF(COUNTIF(P91:AT91,"")=31,0,COUNTIFS(P73:AT73,3,P91:AT91,"■"))</f>
        <v>0</v>
      </c>
      <c r="BO91" s="232" t="str">
        <f t="shared" si="109"/>
        <v>***</v>
      </c>
      <c r="BP91" s="233"/>
      <c r="BQ91" s="42"/>
      <c r="BR91" s="45">
        <f>IF(COUNTIF(P91:AT91,"")=31,0,COUNTIFS(P73:AT73,4,P91:AT91,"")+COUNTIFS(P73:AT73,4,P91:AT91,"■"))</f>
        <v>0</v>
      </c>
      <c r="BS91" s="45">
        <f>IF(COUNTIF(P91:AT91,"")=31,0,COUNTIFS(P73:AT73,4,P91:AT91,"■"))</f>
        <v>0</v>
      </c>
      <c r="BT91" s="232" t="str">
        <f t="shared" si="110"/>
        <v>***</v>
      </c>
      <c r="BU91" s="233"/>
      <c r="BV91" s="42"/>
      <c r="BW91" s="45">
        <f>IF(COUNTIF(P91:AT91,"")=31,0,COUNTIFS(P73:AT73,5,P91:AT91,"")+COUNTIFS(P73:AT73,5,P91:AT91,"■"))</f>
        <v>0</v>
      </c>
      <c r="BX91" s="45">
        <f>IF(COUNTIF(P91:AT91,"")=31,0,COUNTIFS(P73:AT73,5,P91:AT91,"■"))</f>
        <v>0</v>
      </c>
      <c r="BY91" s="232" t="str">
        <f t="shared" si="111"/>
        <v>***</v>
      </c>
      <c r="BZ91" s="233"/>
      <c r="CA91" s="42"/>
      <c r="CB91" s="45">
        <f>IF(COUNTIF(P91:AT91,"")=31,0,COUNTIFS(P73:AT73,6,P91:AT91,"")+COUNTIFS(P73:AT73,6,P91:AT91,"■"))</f>
        <v>0</v>
      </c>
      <c r="CC91" s="45">
        <f>IF(COUNTIF(P91:AT91,"")=31,0,COUNTIFS(P73:AT73,6,P91:AT91,"■"))</f>
        <v>0</v>
      </c>
      <c r="CD91" s="232" t="str">
        <f t="shared" si="112"/>
        <v>***</v>
      </c>
      <c r="CE91" s="233"/>
      <c r="CF91" s="42"/>
      <c r="CG91" s="45">
        <f t="shared" si="113"/>
        <v>0</v>
      </c>
      <c r="CH91" s="45">
        <f t="shared" si="114"/>
        <v>0</v>
      </c>
      <c r="CI91" s="232" t="str">
        <f t="shared" si="115"/>
        <v>***</v>
      </c>
      <c r="CJ91" s="233"/>
      <c r="CK91" s="42"/>
      <c r="CL91" s="234">
        <f t="shared" si="116"/>
        <v>0</v>
      </c>
      <c r="CM91" s="235"/>
      <c r="CN91" s="234">
        <f t="shared" si="117"/>
        <v>0</v>
      </c>
      <c r="CO91" s="235"/>
      <c r="CP91" s="232" t="str">
        <f t="shared" si="118"/>
        <v>***</v>
      </c>
      <c r="CQ91" s="233"/>
      <c r="CR91" s="43"/>
      <c r="CU91" s="71">
        <f t="shared" si="74"/>
        <v>83</v>
      </c>
      <c r="CV91" s="16"/>
      <c r="CW91" s="16"/>
      <c r="CX91" s="16"/>
      <c r="CY91" s="16"/>
    </row>
    <row r="92" spans="1:103" s="1" customFormat="1" ht="18.75">
      <c r="A92" s="72" t="s">
        <v>59</v>
      </c>
      <c r="D92" s="238">
        <f t="shared" si="119"/>
        <v>10</v>
      </c>
      <c r="E92" s="246"/>
      <c r="F92" s="241"/>
      <c r="G92" s="242"/>
      <c r="H92" s="242"/>
      <c r="I92" s="242"/>
      <c r="J92" s="242"/>
      <c r="K92" s="243"/>
      <c r="L92" s="244"/>
      <c r="M92" s="242"/>
      <c r="N92" s="242"/>
      <c r="O92" s="243"/>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3"/>
      <c r="AU92" s="44"/>
      <c r="AV92" s="26"/>
      <c r="AW92" s="245">
        <f t="shared" si="105"/>
        <v>10</v>
      </c>
      <c r="AX92" s="246"/>
      <c r="AY92" s="247" t="str">
        <f t="shared" si="106"/>
        <v/>
      </c>
      <c r="AZ92" s="248"/>
      <c r="BA92" s="248"/>
      <c r="BB92" s="249"/>
      <c r="BC92" s="45">
        <f>IF(COUNTIF(P92:AT92,"")=31,0,COUNTIFS(P73:AT73,1,P92:AT92,"")+COUNTIFS(P73:AT73,1,P92:AT92,"■"))</f>
        <v>0</v>
      </c>
      <c r="BD92" s="45">
        <f>IF(COUNTIF(P92:AT92,"")=31,0,COUNTIFS(P73:AT73,1,P92:AT92,"■"))</f>
        <v>0</v>
      </c>
      <c r="BE92" s="250" t="str">
        <f t="shared" si="107"/>
        <v>***</v>
      </c>
      <c r="BF92" s="233"/>
      <c r="BG92" s="42"/>
      <c r="BH92" s="45">
        <f>IF(COUNTIF(P92:AT92,"")=31,0,COUNTIFS(P73:AT73,2,P92:AT92,"")+COUNTIFS(P73:AT73,2,P92:AT92,"■"))</f>
        <v>0</v>
      </c>
      <c r="BI92" s="45">
        <f>IF(COUNTIF(P92:AT92,"")=31,0,COUNTIFS(P73:AT73,2,P92:AT92,"■"))</f>
        <v>0</v>
      </c>
      <c r="BJ92" s="232" t="str">
        <f t="shared" si="108"/>
        <v>***</v>
      </c>
      <c r="BK92" s="233"/>
      <c r="BL92" s="42"/>
      <c r="BM92" s="45">
        <f>IF(COUNTIF(P92:AT92,"")=31,0,COUNTIFS(P73:AT73,3,P92:AT92,"")+COUNTIFS(P73:AT73,3,P92:AT92,"■"))</f>
        <v>0</v>
      </c>
      <c r="BN92" s="45">
        <f>IF(COUNTIF(P92:AT92,"")=31,0,COUNTIFS(P73:AT73,3,P92:AT92,"■"))</f>
        <v>0</v>
      </c>
      <c r="BO92" s="232" t="str">
        <f t="shared" si="109"/>
        <v>***</v>
      </c>
      <c r="BP92" s="233"/>
      <c r="BQ92" s="42"/>
      <c r="BR92" s="45">
        <f>IF(COUNTIF(P92:AT92,"")=31,0,COUNTIFS(P73:AT73,4,P92:AT92,"")+COUNTIFS(P73:AT73,4,P92:AT92,"■"))</f>
        <v>0</v>
      </c>
      <c r="BS92" s="45">
        <f>IF(COUNTIF(P92:AT92,"")=31,0,COUNTIFS(P73:AT73,4,P92:AT92,"■"))</f>
        <v>0</v>
      </c>
      <c r="BT92" s="232" t="str">
        <f t="shared" si="110"/>
        <v>***</v>
      </c>
      <c r="BU92" s="233"/>
      <c r="BV92" s="42"/>
      <c r="BW92" s="45">
        <f>IF(COUNTIF(P92:AT92,"")=31,0,COUNTIFS(P73:AT73,5,P92:AT92,"")+COUNTIFS(P73:AT73,5,P92:AT92,"■"))</f>
        <v>0</v>
      </c>
      <c r="BX92" s="45">
        <f>IF(COUNTIF(P92:AT92,"")=31,0,COUNTIFS(P73:AT73,5,P92:AT92,"■"))</f>
        <v>0</v>
      </c>
      <c r="BY92" s="232" t="str">
        <f t="shared" si="111"/>
        <v>***</v>
      </c>
      <c r="BZ92" s="233"/>
      <c r="CA92" s="42"/>
      <c r="CB92" s="45">
        <f>IF(COUNTIF(P92:AT92,"")=31,0,COUNTIFS(P73:AT73,6,P92:AT92,"")+COUNTIFS(P73:AT73,6,P92:AT92,"■"))</f>
        <v>0</v>
      </c>
      <c r="CC92" s="45">
        <f>IF(COUNTIF(P92:AT92,"")=31,0,COUNTIFS(P73:AT73,6,P92:AT92,"■"))</f>
        <v>0</v>
      </c>
      <c r="CD92" s="232" t="str">
        <f t="shared" si="112"/>
        <v>***</v>
      </c>
      <c r="CE92" s="233"/>
      <c r="CF92" s="42"/>
      <c r="CG92" s="45">
        <f t="shared" si="113"/>
        <v>0</v>
      </c>
      <c r="CH92" s="45">
        <f t="shared" si="114"/>
        <v>0</v>
      </c>
      <c r="CI92" s="232" t="str">
        <f t="shared" si="115"/>
        <v>***</v>
      </c>
      <c r="CJ92" s="233"/>
      <c r="CK92" s="42"/>
      <c r="CL92" s="234">
        <f t="shared" si="116"/>
        <v>0</v>
      </c>
      <c r="CM92" s="235"/>
      <c r="CN92" s="234">
        <f t="shared" si="117"/>
        <v>0</v>
      </c>
      <c r="CO92" s="235"/>
      <c r="CP92" s="232" t="str">
        <f t="shared" si="118"/>
        <v>***</v>
      </c>
      <c r="CQ92" s="233"/>
      <c r="CR92" s="43"/>
      <c r="CU92" s="71">
        <f t="shared" si="74"/>
        <v>84</v>
      </c>
      <c r="CV92" s="16"/>
      <c r="CW92" s="16"/>
      <c r="CX92" s="16"/>
      <c r="CY92" s="16"/>
    </row>
    <row r="93" spans="1:103" s="1" customFormat="1" ht="18.75">
      <c r="A93" s="72" t="s">
        <v>59</v>
      </c>
      <c r="D93" s="238">
        <f t="shared" si="119"/>
        <v>11</v>
      </c>
      <c r="E93" s="246"/>
      <c r="F93" s="241"/>
      <c r="G93" s="242"/>
      <c r="H93" s="242"/>
      <c r="I93" s="242"/>
      <c r="J93" s="242"/>
      <c r="K93" s="243"/>
      <c r="L93" s="244"/>
      <c r="M93" s="242"/>
      <c r="N93" s="242"/>
      <c r="O93" s="243"/>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3"/>
      <c r="AU93" s="44"/>
      <c r="AV93" s="26"/>
      <c r="AW93" s="245">
        <f t="shared" si="105"/>
        <v>11</v>
      </c>
      <c r="AX93" s="246"/>
      <c r="AY93" s="247" t="str">
        <f t="shared" si="106"/>
        <v/>
      </c>
      <c r="AZ93" s="248"/>
      <c r="BA93" s="248"/>
      <c r="BB93" s="249"/>
      <c r="BC93" s="45">
        <f>IF(COUNTIF(P93:AT93,"")=31,0,COUNTIFS(P73:AT73,1,P93:AT93,"")+COUNTIFS(P73:AT73,1,P93:AT93,"■"))</f>
        <v>0</v>
      </c>
      <c r="BD93" s="45">
        <f>IF(COUNTIF(P93:AT93,"")=31,0,COUNTIFS(P73:AT73,1,P93:AT93,"■"))</f>
        <v>0</v>
      </c>
      <c r="BE93" s="250" t="str">
        <f t="shared" si="107"/>
        <v>***</v>
      </c>
      <c r="BF93" s="233"/>
      <c r="BG93" s="42"/>
      <c r="BH93" s="45">
        <f>IF(COUNTIF(P93:AT93,"")=31,0,COUNTIFS(P73:AT73,2,P93:AT93,"")+COUNTIFS(P73:AT73,2,P93:AT93,"■"))</f>
        <v>0</v>
      </c>
      <c r="BI93" s="45">
        <f>IF(COUNTIF(P93:AT93,"")=31,0,COUNTIFS(P73:AT73,2,P93:AT93,"■"))</f>
        <v>0</v>
      </c>
      <c r="BJ93" s="232" t="str">
        <f t="shared" si="108"/>
        <v>***</v>
      </c>
      <c r="BK93" s="233"/>
      <c r="BL93" s="42"/>
      <c r="BM93" s="45">
        <f>IF(COUNTIF(P93:AT93,"")=31,0,COUNTIFS(P73:AT73,3,P93:AT93,"")+COUNTIFS(P73:AT73,3,P93:AT93,"■"))</f>
        <v>0</v>
      </c>
      <c r="BN93" s="45">
        <f>IF(COUNTIF(P93:AT93,"")=31,0,COUNTIFS(P73:AT73,3,P93:AT93,"■"))</f>
        <v>0</v>
      </c>
      <c r="BO93" s="232" t="str">
        <f t="shared" si="109"/>
        <v>***</v>
      </c>
      <c r="BP93" s="233"/>
      <c r="BQ93" s="42"/>
      <c r="BR93" s="45">
        <f>IF(COUNTIF(P93:AT93,"")=31,0,COUNTIFS(P73:AT73,4,P93:AT93,"")+COUNTIFS(P73:AT73,4,P93:AT93,"■"))</f>
        <v>0</v>
      </c>
      <c r="BS93" s="45">
        <f>IF(COUNTIF(P93:AT93,"")=31,0,COUNTIFS(P73:AT73,4,P93:AT93,"■"))</f>
        <v>0</v>
      </c>
      <c r="BT93" s="232" t="str">
        <f t="shared" si="110"/>
        <v>***</v>
      </c>
      <c r="BU93" s="233"/>
      <c r="BV93" s="42"/>
      <c r="BW93" s="45">
        <f>IF(COUNTIF(P93:AT93,"")=31,0,COUNTIFS(P73:AT73,5,P93:AT93,"")+COUNTIFS(P73:AT73,5,P93:AT93,"■"))</f>
        <v>0</v>
      </c>
      <c r="BX93" s="45">
        <f>IF(COUNTIF(P93:AT93,"")=31,0,COUNTIFS(P73:AT73,5,P93:AT93,"■"))</f>
        <v>0</v>
      </c>
      <c r="BY93" s="232" t="str">
        <f t="shared" si="111"/>
        <v>***</v>
      </c>
      <c r="BZ93" s="233"/>
      <c r="CA93" s="42"/>
      <c r="CB93" s="45">
        <f>IF(COUNTIF(P93:AT93,"")=31,0,COUNTIFS(P73:AT73,6,P93:AT93,"")+COUNTIFS(P73:AT73,6,P93:AT93,"■"))</f>
        <v>0</v>
      </c>
      <c r="CC93" s="45">
        <f>IF(COUNTIF(P93:AT93,"")=31,0,COUNTIFS(P73:AT73,6,P93:AT93,"■"))</f>
        <v>0</v>
      </c>
      <c r="CD93" s="232" t="str">
        <f t="shared" si="112"/>
        <v>***</v>
      </c>
      <c r="CE93" s="233"/>
      <c r="CF93" s="42"/>
      <c r="CG93" s="45">
        <f t="shared" si="113"/>
        <v>0</v>
      </c>
      <c r="CH93" s="45">
        <f t="shared" si="114"/>
        <v>0</v>
      </c>
      <c r="CI93" s="232" t="str">
        <f t="shared" si="115"/>
        <v>***</v>
      </c>
      <c r="CJ93" s="233"/>
      <c r="CK93" s="42"/>
      <c r="CL93" s="234">
        <f t="shared" si="116"/>
        <v>0</v>
      </c>
      <c r="CM93" s="235"/>
      <c r="CN93" s="234">
        <f t="shared" si="117"/>
        <v>0</v>
      </c>
      <c r="CO93" s="235"/>
      <c r="CP93" s="232" t="str">
        <f t="shared" si="118"/>
        <v>***</v>
      </c>
      <c r="CQ93" s="233"/>
      <c r="CR93" s="43"/>
      <c r="CU93" s="71">
        <f t="shared" si="74"/>
        <v>85</v>
      </c>
      <c r="CV93" s="16"/>
      <c r="CW93" s="16"/>
      <c r="CX93" s="16"/>
      <c r="CY93" s="16"/>
    </row>
    <row r="94" spans="1:103" s="1" customFormat="1" ht="18.75">
      <c r="A94" s="72" t="s">
        <v>59</v>
      </c>
      <c r="D94" s="194">
        <f t="shared" si="119"/>
        <v>12</v>
      </c>
      <c r="E94" s="197"/>
      <c r="F94" s="272"/>
      <c r="G94" s="273"/>
      <c r="H94" s="273"/>
      <c r="I94" s="273"/>
      <c r="J94" s="273"/>
      <c r="K94" s="274"/>
      <c r="L94" s="275"/>
      <c r="M94" s="273"/>
      <c r="N94" s="273"/>
      <c r="O94" s="274"/>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101"/>
      <c r="AU94" s="44"/>
      <c r="AV94" s="26"/>
      <c r="AW94" s="245">
        <f t="shared" si="105"/>
        <v>12</v>
      </c>
      <c r="AX94" s="246"/>
      <c r="AY94" s="247" t="str">
        <f t="shared" si="106"/>
        <v/>
      </c>
      <c r="AZ94" s="248"/>
      <c r="BA94" s="248"/>
      <c r="BB94" s="249"/>
      <c r="BC94" s="45">
        <f>IF(COUNTIF(P94:AT94,"")=31,0,COUNTIFS(P73:AT73,1,P94:AT94,"")+COUNTIFS(P73:AT73,1,P94:AT94,"■"))</f>
        <v>0</v>
      </c>
      <c r="BD94" s="45">
        <f>IF(COUNTIF(P94:AT94,"")=31,0,COUNTIFS(P73:AT73,1,P94:AT94,"■"))</f>
        <v>0</v>
      </c>
      <c r="BE94" s="250" t="str">
        <f t="shared" si="107"/>
        <v>***</v>
      </c>
      <c r="BF94" s="233"/>
      <c r="BG94" s="47"/>
      <c r="BH94" s="45">
        <f>IF(COUNTIF(P94:AT94,"")=31,0,COUNTIFS(P73:AT73,2,P94:AT94,"")+COUNTIFS(P73:AT73,2,P94:AT94,"■"))</f>
        <v>0</v>
      </c>
      <c r="BI94" s="45">
        <f>IF(COUNTIF(P94:AT94,"")=31,0,COUNTIFS(P73:AT73,2,P94:AT94,"■"))</f>
        <v>0</v>
      </c>
      <c r="BJ94" s="232" t="str">
        <f t="shared" si="108"/>
        <v>***</v>
      </c>
      <c r="BK94" s="233"/>
      <c r="BL94" s="42"/>
      <c r="BM94" s="45">
        <f>IF(COUNTIF(P94:AT94,"")=31,0,COUNTIFS(P73:AT73,3,P94:AT94,"")+COUNTIFS(P73:AT73,3,P94:AT94,"■"))</f>
        <v>0</v>
      </c>
      <c r="BN94" s="45">
        <f>IF(COUNTIF(P94:AT94,"")=31,0,COUNTIFS(P73:AT73,3,P94:AT94,"■"))</f>
        <v>0</v>
      </c>
      <c r="BO94" s="232" t="str">
        <f t="shared" si="109"/>
        <v>***</v>
      </c>
      <c r="BP94" s="233"/>
      <c r="BQ94" s="42"/>
      <c r="BR94" s="45">
        <f>IF(COUNTIF(P94:AT94,"")=31,0,COUNTIFS(P73:AT73,4,P94:AT94,"")+COUNTIFS(P73:AT73,4,P94:AT94,"■"))</f>
        <v>0</v>
      </c>
      <c r="BS94" s="45">
        <f>IF(COUNTIF(P94:AT94,"")=31,0,COUNTIFS(P73:AT73,4,P94:AT94,"■"))</f>
        <v>0</v>
      </c>
      <c r="BT94" s="232" t="str">
        <f t="shared" si="110"/>
        <v>***</v>
      </c>
      <c r="BU94" s="233"/>
      <c r="BV94" s="42"/>
      <c r="BW94" s="45">
        <f>IF(COUNTIF(P94:AT94,"")=31,0,COUNTIFS(P73:AT73,5,P94:AT94,"")+COUNTIFS(P73:AT73,5,P94:AT94,"■"))</f>
        <v>0</v>
      </c>
      <c r="BX94" s="45">
        <f>IF(COUNTIF(P94:AT94,"")=31,0,COUNTIFS(P73:AT73,5,P94:AT94,"■"))</f>
        <v>0</v>
      </c>
      <c r="BY94" s="232" t="str">
        <f t="shared" si="111"/>
        <v>***</v>
      </c>
      <c r="BZ94" s="233"/>
      <c r="CA94" s="42"/>
      <c r="CB94" s="45">
        <f>IF(COUNTIF(P94:AT94,"")=31,0,COUNTIFS(P73:AT73,6,P94:AT94,"")+COUNTIFS(P73:AT73,6,P94:AT94,"■"))</f>
        <v>0</v>
      </c>
      <c r="CC94" s="45">
        <f>IF(COUNTIF(P94:AT94,"")=31,0,COUNTIFS(P73:AT73,6,P94:AT94,"■"))</f>
        <v>0</v>
      </c>
      <c r="CD94" s="232" t="str">
        <f t="shared" si="112"/>
        <v>***</v>
      </c>
      <c r="CE94" s="233"/>
      <c r="CF94" s="42"/>
      <c r="CG94" s="45">
        <f t="shared" si="113"/>
        <v>0</v>
      </c>
      <c r="CH94" s="45">
        <f t="shared" si="114"/>
        <v>0</v>
      </c>
      <c r="CI94" s="232" t="str">
        <f t="shared" si="115"/>
        <v>***</v>
      </c>
      <c r="CJ94" s="233"/>
      <c r="CK94" s="42"/>
      <c r="CL94" s="234">
        <f t="shared" si="116"/>
        <v>0</v>
      </c>
      <c r="CM94" s="235"/>
      <c r="CN94" s="234">
        <f t="shared" si="117"/>
        <v>0</v>
      </c>
      <c r="CO94" s="235"/>
      <c r="CP94" s="232" t="str">
        <f t="shared" si="118"/>
        <v>***</v>
      </c>
      <c r="CQ94" s="233"/>
      <c r="CR94" s="43"/>
      <c r="CU94" s="71">
        <f t="shared" si="74"/>
        <v>86</v>
      </c>
      <c r="CV94" s="16"/>
      <c r="CW94" s="16"/>
      <c r="CX94" s="16"/>
      <c r="CY94" s="16"/>
    </row>
    <row r="95" spans="1:103" s="1" customFormat="1" ht="18.75" customHeight="1">
      <c r="A95" s="72" t="s">
        <v>59</v>
      </c>
      <c r="D95" s="258" t="s">
        <v>102</v>
      </c>
      <c r="E95" s="259"/>
      <c r="F95" s="262" t="s">
        <v>139</v>
      </c>
      <c r="G95" s="263"/>
      <c r="H95" s="263"/>
      <c r="I95" s="263"/>
      <c r="J95" s="263"/>
      <c r="K95" s="263"/>
      <c r="L95" s="263"/>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4"/>
      <c r="AU95" s="44"/>
      <c r="AV95" s="26"/>
      <c r="AW95" s="267" t="s">
        <v>87</v>
      </c>
      <c r="AX95" s="268"/>
      <c r="AY95" s="268"/>
      <c r="AZ95" s="268"/>
      <c r="BA95" s="268"/>
      <c r="BB95" s="268"/>
      <c r="BC95" s="269" t="str">
        <f>IF(COUNTA(BG83:BG94)=0,"",IF(AND(COUNTIF(BG83:BG94,"○")=0,COUNTIF(BG83:BG94,"×")=0),"－",IF(COUNTIF(BG83:BG94,"×")&gt;=1,"×","○")))</f>
        <v>○</v>
      </c>
      <c r="BD95" s="270"/>
      <c r="BE95" s="270"/>
      <c r="BF95" s="270"/>
      <c r="BG95" s="270"/>
      <c r="BH95" s="269" t="str">
        <f>IF(COUNTA(BL83:BL94)=0,"",IF(AND(COUNTIF(BL83:BL94,"○")=0,COUNTIF(BL83:BL94,"×")=0),"－",IF(COUNTIF(BL83:BL94,"×")&gt;=1,"×","○")))</f>
        <v>○</v>
      </c>
      <c r="BI95" s="270"/>
      <c r="BJ95" s="270"/>
      <c r="BK95" s="270"/>
      <c r="BL95" s="270"/>
      <c r="BM95" s="269" t="str">
        <f>IF(COUNTA(BQ83:BQ94)=0,"",IF(AND(COUNTIF(BQ83:BQ94,"○")=0,COUNTIF(BQ83:BQ94,"×")=0),"－",IF(COUNTIF(BQ83:BQ94,"×")&gt;=1,"×","○")))</f>
        <v>○</v>
      </c>
      <c r="BN95" s="270"/>
      <c r="BO95" s="270"/>
      <c r="BP95" s="270"/>
      <c r="BQ95" s="270"/>
      <c r="BR95" s="269" t="str">
        <f>IF(COUNTA(BV83:BV94)=0,"",IF(AND(COUNTIF(BV83:BV94,"○")=0,COUNTIF(BV83:BV94,"×")=0),"－",IF(COUNTIF(BV83:BV94,"×")&gt;=1,"×","○")))</f>
        <v>○</v>
      </c>
      <c r="BS95" s="270"/>
      <c r="BT95" s="270"/>
      <c r="BU95" s="270"/>
      <c r="BV95" s="270"/>
      <c r="BW95" s="269" t="str">
        <f>IF(COUNTA(CA83:CA94)=0,"",IF(AND(COUNTIF(CA83:CA94,"○")=0,COUNTIF(CA83:CA94,"×")=0),"－",IF(COUNTIF(CA83:CA94,"×")&gt;=1,"×","○")))</f>
        <v>○</v>
      </c>
      <c r="BX95" s="270"/>
      <c r="BY95" s="270"/>
      <c r="BZ95" s="270"/>
      <c r="CA95" s="270"/>
      <c r="CB95" s="269" t="str">
        <f>IF(COUNTA(CF83:CF94)=0,"",IF(AND(COUNTIF(CF83:CF94,"○")=0,COUNTIF(CF83:CF94,"×")=0),"－",IF(COUNTIF(CF83:CF94,"×")&gt;=1,"×","○")))</f>
        <v/>
      </c>
      <c r="CC95" s="270"/>
      <c r="CD95" s="270"/>
      <c r="CE95" s="270"/>
      <c r="CF95" s="270"/>
      <c r="CG95" s="280"/>
      <c r="CH95" s="281"/>
      <c r="CI95" s="281"/>
      <c r="CJ95" s="281"/>
      <c r="CK95" s="281"/>
      <c r="CL95" s="280"/>
      <c r="CM95" s="281"/>
      <c r="CN95" s="281"/>
      <c r="CO95" s="281"/>
      <c r="CP95" s="281"/>
      <c r="CQ95" s="281"/>
      <c r="CR95" s="282"/>
      <c r="CU95" s="87">
        <f t="shared" si="74"/>
        <v>87</v>
      </c>
      <c r="CV95" s="87"/>
      <c r="CW95" s="87"/>
      <c r="CX95" s="87"/>
      <c r="CY95" s="87"/>
    </row>
    <row r="96" spans="1:103" s="1" customFormat="1" ht="19.5" thickBot="1">
      <c r="A96" s="72" t="s">
        <v>59</v>
      </c>
      <c r="D96" s="260"/>
      <c r="E96" s="261"/>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6"/>
      <c r="AU96" s="26"/>
      <c r="AV96" s="26"/>
      <c r="AW96" s="283" t="s">
        <v>88</v>
      </c>
      <c r="AX96" s="284"/>
      <c r="AY96" s="284"/>
      <c r="AZ96" s="284"/>
      <c r="BA96" s="284"/>
      <c r="BB96" s="284"/>
      <c r="BC96" s="285" t="str">
        <f>IF(COUNTIF(BC95:CF95,"")=30,"",IF(AND(COUNTIF(BC95:CF95,"○")=0,COUNTIF(BC95:CF95,"×")=0),"－",IF(COUNTIF(BC95:CF95,"×")&gt;=1,"×","○")))</f>
        <v>○</v>
      </c>
      <c r="BD96" s="286"/>
      <c r="BE96" s="286"/>
      <c r="BF96" s="286"/>
      <c r="BG96" s="286"/>
      <c r="BH96" s="287"/>
      <c r="BI96" s="287"/>
      <c r="BJ96" s="287"/>
      <c r="BK96" s="287"/>
      <c r="BL96" s="287"/>
      <c r="BM96" s="287"/>
      <c r="BN96" s="287"/>
      <c r="BO96" s="287"/>
      <c r="BP96" s="287"/>
      <c r="BQ96" s="287"/>
      <c r="BR96" s="287"/>
      <c r="BS96" s="287"/>
      <c r="BT96" s="287"/>
      <c r="BU96" s="287"/>
      <c r="BV96" s="287"/>
      <c r="BW96" s="287"/>
      <c r="BX96" s="287"/>
      <c r="BY96" s="287"/>
      <c r="BZ96" s="287"/>
      <c r="CA96" s="287"/>
      <c r="CB96" s="287"/>
      <c r="CC96" s="287"/>
      <c r="CD96" s="287"/>
      <c r="CE96" s="287"/>
      <c r="CF96" s="287"/>
      <c r="CG96" s="285" t="str">
        <f>IF(COUNTA(CK83:CK94)=0,"",IF(AND(COUNTIF(CK83:CK94,"○")=0,COUNTIF(CK83:CK94,"×")=0),"－",IF(COUNTIF(CK83:CK94,"×")&gt;=1,"×","○")))</f>
        <v>○</v>
      </c>
      <c r="CH96" s="286"/>
      <c r="CI96" s="286"/>
      <c r="CJ96" s="286"/>
      <c r="CK96" s="286"/>
      <c r="CL96" s="285" t="str">
        <f>IF(COUNTA(CR83:CR94)=0,"",IF(AND(COUNTIF(CR83:CR94,"○")=0,COUNTIF(CR83:CR94,"×")=0),"－",IF(COUNTIF(CR83:CR94,"×")&gt;=1,"×","○")))</f>
        <v>○</v>
      </c>
      <c r="CM96" s="285"/>
      <c r="CN96" s="286"/>
      <c r="CO96" s="286"/>
      <c r="CP96" s="286"/>
      <c r="CQ96" s="286"/>
      <c r="CR96" s="288"/>
      <c r="CU96" s="99">
        <f t="shared" si="74"/>
        <v>88</v>
      </c>
      <c r="CV96" s="100">
        <f>IF(COUNTIF(P81:AT81,"")=31,"",P72)</f>
        <v>46357</v>
      </c>
      <c r="CW96" s="99" t="str">
        <f>BC96</f>
        <v>○</v>
      </c>
      <c r="CX96" s="99" t="str">
        <f>CG96</f>
        <v>○</v>
      </c>
      <c r="CY96" s="99" t="str">
        <f>CL96</f>
        <v>○</v>
      </c>
    </row>
    <row r="97" spans="1:103" s="1" customFormat="1" ht="16.5">
      <c r="A97" s="55" t="s">
        <v>59</v>
      </c>
      <c r="D97" s="97" t="s">
        <v>131</v>
      </c>
      <c r="E97" s="96"/>
      <c r="F97" s="96"/>
      <c r="G97" s="96"/>
      <c r="I97" s="96"/>
      <c r="J97" s="96"/>
      <c r="K97" s="96"/>
      <c r="L97" s="96"/>
      <c r="M97" s="96"/>
      <c r="N97" s="96"/>
      <c r="AU97" s="26"/>
      <c r="AV97" s="26"/>
      <c r="AW97" s="89" t="s">
        <v>105</v>
      </c>
      <c r="AX97" s="88"/>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1"/>
      <c r="CU97" s="71">
        <f t="shared" si="74"/>
        <v>89</v>
      </c>
      <c r="CV97" s="16"/>
      <c r="CW97" s="16"/>
      <c r="CX97" s="16"/>
      <c r="CY97" s="16"/>
    </row>
    <row r="98" spans="1:103" s="1" customFormat="1" ht="16.5">
      <c r="A98" s="55" t="s">
        <v>59</v>
      </c>
      <c r="D98" s="96" t="s">
        <v>120</v>
      </c>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8"/>
      <c r="AM98" s="96"/>
      <c r="AN98" s="96"/>
      <c r="AO98" s="96"/>
      <c r="AP98" s="96"/>
      <c r="AQ98" s="96"/>
      <c r="AR98" s="96"/>
      <c r="AS98" s="96"/>
      <c r="AT98" s="96"/>
      <c r="AU98" s="26"/>
      <c r="AV98" s="26"/>
      <c r="AW98" s="93" t="s">
        <v>122</v>
      </c>
      <c r="AX98" s="88"/>
      <c r="AZ98" s="92"/>
      <c r="BA98" s="92"/>
      <c r="BB98" s="92"/>
      <c r="BC98" s="92"/>
      <c r="BD98" s="92"/>
      <c r="BE98" s="92"/>
      <c r="BF98" s="92"/>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c r="CL98" s="92"/>
      <c r="CM98" s="92"/>
      <c r="CN98" s="92"/>
      <c r="CO98" s="92"/>
      <c r="CP98" s="92"/>
      <c r="CQ98" s="92"/>
      <c r="CR98" s="91"/>
      <c r="CU98" s="71">
        <f t="shared" si="74"/>
        <v>90</v>
      </c>
      <c r="CV98" s="16"/>
      <c r="CW98" s="16"/>
      <c r="CX98" s="16"/>
      <c r="CY98" s="16"/>
    </row>
    <row r="99" spans="1:103" s="1" customFormat="1" ht="16.5">
      <c r="A99" s="55" t="s">
        <v>59</v>
      </c>
      <c r="D99" s="96" t="s">
        <v>121</v>
      </c>
      <c r="E99" s="96"/>
      <c r="F99" s="96"/>
      <c r="G99" s="96"/>
      <c r="H99" s="96"/>
      <c r="I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8"/>
      <c r="AM99" s="96"/>
      <c r="AN99" s="96"/>
      <c r="AO99" s="96"/>
      <c r="AP99" s="96"/>
      <c r="AQ99" s="96"/>
      <c r="AR99" s="96"/>
      <c r="AS99" s="96"/>
      <c r="AT99" s="96"/>
      <c r="AU99" s="26"/>
      <c r="AV99" s="26"/>
      <c r="AW99" s="93" t="s">
        <v>106</v>
      </c>
      <c r="AX99" s="88"/>
      <c r="AZ99" s="88"/>
      <c r="BA99" s="88"/>
      <c r="BB99" s="88"/>
      <c r="BC99" s="94"/>
      <c r="BD99" s="91"/>
      <c r="BE99" s="91"/>
      <c r="BF99" s="91"/>
      <c r="BG99" s="91"/>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4"/>
      <c r="CH99" s="91"/>
      <c r="CI99" s="91"/>
      <c r="CJ99" s="91"/>
      <c r="CK99" s="91"/>
      <c r="CL99" s="94"/>
      <c r="CM99" s="94"/>
      <c r="CN99" s="91"/>
      <c r="CO99" s="91"/>
      <c r="CP99" s="91"/>
      <c r="CQ99" s="91"/>
      <c r="CR99" s="91"/>
      <c r="CU99" s="71">
        <f t="shared" si="74"/>
        <v>91</v>
      </c>
      <c r="CV99" s="16"/>
      <c r="CW99" s="16"/>
      <c r="CX99" s="16"/>
      <c r="CY99" s="16"/>
    </row>
    <row r="100" spans="1:103" s="1" customFormat="1" ht="16.5">
      <c r="A100" s="55" t="s">
        <v>59</v>
      </c>
      <c r="D100" s="96" t="s">
        <v>108</v>
      </c>
      <c r="E100" s="96"/>
      <c r="F100" s="96"/>
      <c r="G100" s="96"/>
      <c r="H100" s="96"/>
      <c r="I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8"/>
      <c r="AM100" s="96"/>
      <c r="AN100" s="96"/>
      <c r="AO100" s="96"/>
      <c r="AP100" s="96"/>
      <c r="AQ100" s="96"/>
      <c r="AR100" s="96"/>
      <c r="AS100" s="96"/>
      <c r="AT100" s="96"/>
      <c r="AU100" s="26"/>
      <c r="AV100" s="26"/>
      <c r="AW100" s="93" t="s">
        <v>83</v>
      </c>
      <c r="AX100" s="88"/>
      <c r="AZ100" s="96"/>
      <c r="BA100" s="88"/>
      <c r="BB100" s="88"/>
      <c r="BC100" s="94"/>
      <c r="BD100" s="91"/>
      <c r="BE100" s="91"/>
      <c r="BF100" s="91"/>
      <c r="BG100" s="91"/>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4"/>
      <c r="CH100" s="91"/>
      <c r="CI100" s="91"/>
      <c r="CJ100" s="91"/>
      <c r="CK100" s="91"/>
      <c r="CL100" s="94"/>
      <c r="CM100" s="94"/>
      <c r="CN100" s="91"/>
      <c r="CO100" s="91"/>
      <c r="CP100" s="91"/>
      <c r="CQ100" s="91"/>
      <c r="CR100" s="91"/>
      <c r="CU100" s="71">
        <f t="shared" si="74"/>
        <v>92</v>
      </c>
      <c r="CV100" s="16"/>
      <c r="CW100" s="16"/>
      <c r="CX100" s="16"/>
      <c r="CY100" s="16"/>
    </row>
    <row r="101" spans="1:103" s="1" customFormat="1" ht="16.5">
      <c r="A101" s="55" t="s">
        <v>59</v>
      </c>
      <c r="D101" s="96" t="s">
        <v>123</v>
      </c>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8"/>
      <c r="AM101" s="96"/>
      <c r="AN101" s="96"/>
      <c r="AO101" s="96"/>
      <c r="AP101" s="96"/>
      <c r="AQ101" s="96"/>
      <c r="AR101" s="96"/>
      <c r="AS101" s="96"/>
      <c r="AT101" s="96"/>
      <c r="AU101" s="26"/>
      <c r="AV101" s="26"/>
      <c r="AW101" s="89" t="s">
        <v>107</v>
      </c>
      <c r="AX101" s="88"/>
      <c r="AZ101" s="96"/>
      <c r="BA101" s="88"/>
      <c r="BB101" s="88"/>
      <c r="BC101" s="94"/>
      <c r="BD101" s="91"/>
      <c r="BE101" s="91"/>
      <c r="BF101" s="91"/>
      <c r="BG101" s="91"/>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4"/>
      <c r="CH101" s="91"/>
      <c r="CI101" s="91"/>
      <c r="CJ101" s="91"/>
      <c r="CK101" s="91"/>
      <c r="CL101" s="94"/>
      <c r="CM101" s="94"/>
      <c r="CN101" s="91"/>
      <c r="CO101" s="91"/>
      <c r="CP101" s="91"/>
      <c r="CQ101" s="91"/>
      <c r="CR101" s="91"/>
      <c r="CU101" s="71">
        <f t="shared" si="74"/>
        <v>93</v>
      </c>
      <c r="CV101" s="16"/>
      <c r="CW101" s="16"/>
      <c r="CX101" s="16"/>
      <c r="CY101" s="16"/>
    </row>
    <row r="102" spans="1:103" s="1" customFormat="1" ht="16.5">
      <c r="A102" s="55" t="s">
        <v>18</v>
      </c>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8"/>
      <c r="AM102" s="96"/>
      <c r="AN102" s="96"/>
      <c r="AO102" s="96"/>
      <c r="AP102" s="96"/>
      <c r="AQ102" s="96"/>
      <c r="AR102" s="96"/>
      <c r="AS102" s="96"/>
      <c r="AT102" s="96"/>
      <c r="AU102" s="26"/>
      <c r="AV102" s="26"/>
      <c r="AW102" s="96" t="s">
        <v>124</v>
      </c>
      <c r="AX102" s="88"/>
      <c r="AY102" s="89"/>
      <c r="AZ102" s="96"/>
      <c r="BA102" s="88"/>
      <c r="BB102" s="88"/>
      <c r="BC102" s="94"/>
      <c r="BD102" s="91"/>
      <c r="BE102" s="91"/>
      <c r="BF102" s="91"/>
      <c r="BG102" s="91"/>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4"/>
      <c r="CH102" s="91"/>
      <c r="CI102" s="91"/>
      <c r="CJ102" s="91"/>
      <c r="CK102" s="91"/>
      <c r="CL102" s="94"/>
      <c r="CM102" s="94"/>
      <c r="CN102" s="91"/>
      <c r="CO102" s="91"/>
      <c r="CP102" s="91"/>
      <c r="CQ102" s="91"/>
      <c r="CR102" s="91"/>
      <c r="CU102" s="71">
        <f t="shared" si="74"/>
        <v>94</v>
      </c>
      <c r="CV102" s="60"/>
      <c r="CW102" s="60"/>
      <c r="CX102" s="60"/>
      <c r="CY102" s="60"/>
    </row>
    <row r="103" spans="1:103" ht="15" thickBot="1">
      <c r="A103" s="55" t="s">
        <v>18</v>
      </c>
      <c r="CU103" s="71">
        <f t="shared" si="74"/>
        <v>95</v>
      </c>
      <c r="CV103" s="16"/>
      <c r="CW103" s="16"/>
      <c r="CX103" s="16"/>
      <c r="CY103" s="16"/>
    </row>
    <row r="104" spans="1:103" s="1" customFormat="1" ht="18.75">
      <c r="A104" s="72" t="s">
        <v>59</v>
      </c>
      <c r="D104" s="182" t="s">
        <v>11</v>
      </c>
      <c r="E104" s="183"/>
      <c r="F104" s="184"/>
      <c r="G104" s="184"/>
      <c r="H104" s="184"/>
      <c r="I104" s="184"/>
      <c r="J104" s="184"/>
      <c r="K104" s="184"/>
      <c r="L104" s="184"/>
      <c r="M104" s="184"/>
      <c r="N104" s="184"/>
      <c r="O104" s="184"/>
      <c r="P104" s="185">
        <f>IFERROR(IF(P72=0,"",DATE(YEAR(P72),MONTH(P72)+1,1)),"")</f>
        <v>46388</v>
      </c>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6"/>
      <c r="AU104" s="28"/>
      <c r="AV104" s="26"/>
      <c r="AW104" s="187" t="s">
        <v>40</v>
      </c>
      <c r="AX104" s="188"/>
      <c r="AY104" s="188"/>
      <c r="AZ104" s="188"/>
      <c r="BA104" s="188"/>
      <c r="BB104" s="183"/>
      <c r="BC104" s="189">
        <f>P104</f>
        <v>46388</v>
      </c>
      <c r="BD104" s="190"/>
      <c r="BE104" s="190"/>
      <c r="BF104" s="190"/>
      <c r="BG104" s="190"/>
      <c r="BH104" s="190"/>
      <c r="BI104" s="190"/>
      <c r="BJ104" s="190"/>
      <c r="BK104" s="190"/>
      <c r="BL104" s="190"/>
      <c r="BM104" s="190"/>
      <c r="BN104" s="190"/>
      <c r="BO104" s="190"/>
      <c r="BP104" s="190"/>
      <c r="BQ104" s="190"/>
      <c r="BR104" s="190"/>
      <c r="BS104" s="190"/>
      <c r="BT104" s="190"/>
      <c r="BU104" s="190"/>
      <c r="BV104" s="190"/>
      <c r="BW104" s="190"/>
      <c r="BX104" s="190"/>
      <c r="BY104" s="190"/>
      <c r="BZ104" s="190"/>
      <c r="CA104" s="190"/>
      <c r="CB104" s="190"/>
      <c r="CC104" s="190"/>
      <c r="CD104" s="190"/>
      <c r="CE104" s="190"/>
      <c r="CF104" s="190"/>
      <c r="CG104" s="190"/>
      <c r="CH104" s="190"/>
      <c r="CI104" s="190"/>
      <c r="CJ104" s="190"/>
      <c r="CK104" s="190"/>
      <c r="CL104" s="190"/>
      <c r="CM104" s="190"/>
      <c r="CN104" s="190"/>
      <c r="CO104" s="190"/>
      <c r="CP104" s="190"/>
      <c r="CQ104" s="190"/>
      <c r="CR104" s="191"/>
      <c r="CU104" s="71">
        <f t="shared" si="74"/>
        <v>96</v>
      </c>
      <c r="CV104" s="16"/>
      <c r="CW104" s="16"/>
      <c r="CX104" s="16"/>
      <c r="CY104" s="16"/>
    </row>
    <row r="105" spans="1:103" s="1" customFormat="1" ht="18.75">
      <c r="A105" s="72" t="s">
        <v>59</v>
      </c>
      <c r="D105" s="153" t="s">
        <v>7</v>
      </c>
      <c r="E105" s="154"/>
      <c r="F105" s="155"/>
      <c r="G105" s="155"/>
      <c r="H105" s="155"/>
      <c r="I105" s="155"/>
      <c r="J105" s="155"/>
      <c r="K105" s="155"/>
      <c r="L105" s="155"/>
      <c r="M105" s="155"/>
      <c r="N105" s="155"/>
      <c r="O105" s="155"/>
      <c r="P105" s="29">
        <f t="shared" ref="P105:AQ105" si="120">IFERROR(WEEKNUM(P106,2)-WEEKNUM(DATE(YEAR(P106),MONTH(P106),1),2)+1,"")</f>
        <v>1</v>
      </c>
      <c r="Q105" s="29">
        <f t="shared" si="120"/>
        <v>1</v>
      </c>
      <c r="R105" s="29">
        <f t="shared" si="120"/>
        <v>1</v>
      </c>
      <c r="S105" s="29">
        <f t="shared" si="120"/>
        <v>2</v>
      </c>
      <c r="T105" s="29">
        <f t="shared" si="120"/>
        <v>2</v>
      </c>
      <c r="U105" s="29">
        <f t="shared" si="120"/>
        <v>2</v>
      </c>
      <c r="V105" s="29">
        <f t="shared" si="120"/>
        <v>2</v>
      </c>
      <c r="W105" s="29">
        <f t="shared" si="120"/>
        <v>2</v>
      </c>
      <c r="X105" s="29">
        <f t="shared" si="120"/>
        <v>2</v>
      </c>
      <c r="Y105" s="29">
        <f t="shared" si="120"/>
        <v>2</v>
      </c>
      <c r="Z105" s="29">
        <f t="shared" si="120"/>
        <v>3</v>
      </c>
      <c r="AA105" s="29">
        <f t="shared" si="120"/>
        <v>3</v>
      </c>
      <c r="AB105" s="29">
        <f t="shared" si="120"/>
        <v>3</v>
      </c>
      <c r="AC105" s="29">
        <f t="shared" si="120"/>
        <v>3</v>
      </c>
      <c r="AD105" s="29">
        <f t="shared" si="120"/>
        <v>3</v>
      </c>
      <c r="AE105" s="29">
        <f t="shared" si="120"/>
        <v>3</v>
      </c>
      <c r="AF105" s="29">
        <f t="shared" si="120"/>
        <v>3</v>
      </c>
      <c r="AG105" s="29">
        <f t="shared" si="120"/>
        <v>4</v>
      </c>
      <c r="AH105" s="29">
        <f t="shared" si="120"/>
        <v>4</v>
      </c>
      <c r="AI105" s="29">
        <f t="shared" si="120"/>
        <v>4</v>
      </c>
      <c r="AJ105" s="29">
        <f t="shared" si="120"/>
        <v>4</v>
      </c>
      <c r="AK105" s="29">
        <f t="shared" si="120"/>
        <v>4</v>
      </c>
      <c r="AL105" s="29">
        <f t="shared" si="120"/>
        <v>4</v>
      </c>
      <c r="AM105" s="29">
        <f t="shared" si="120"/>
        <v>4</v>
      </c>
      <c r="AN105" s="29">
        <f t="shared" si="120"/>
        <v>5</v>
      </c>
      <c r="AO105" s="29">
        <f t="shared" si="120"/>
        <v>5</v>
      </c>
      <c r="AP105" s="29">
        <f t="shared" si="120"/>
        <v>5</v>
      </c>
      <c r="AQ105" s="29">
        <f t="shared" si="120"/>
        <v>5</v>
      </c>
      <c r="AR105" s="29">
        <f>IF(AR106="","",WEEKNUM(AR106,2)-WEEKNUM(DATE(YEAR(AR106),MONTH(AR106),1),2)+1)</f>
        <v>5</v>
      </c>
      <c r="AS105" s="29">
        <f>IF(AS106="","",WEEKNUM(AS106,2)-WEEKNUM(DATE(YEAR(AS106),MONTH(AS106),1),2)+1)</f>
        <v>5</v>
      </c>
      <c r="AT105" s="30">
        <f>IF(AT106="","",WEEKNUM(AT106,2)-WEEKNUM(DATE(YEAR(AT106),MONTH(AT106),1),2)+1)</f>
        <v>5</v>
      </c>
      <c r="AU105" s="31"/>
      <c r="AV105" s="26"/>
      <c r="AW105" s="194" t="s">
        <v>37</v>
      </c>
      <c r="AX105" s="195"/>
      <c r="AY105" s="196"/>
      <c r="AZ105" s="196"/>
      <c r="BA105" s="196"/>
      <c r="BB105" s="197"/>
      <c r="BC105" s="155" t="s">
        <v>31</v>
      </c>
      <c r="BD105" s="155"/>
      <c r="BE105" s="155"/>
      <c r="BF105" s="155"/>
      <c r="BG105" s="155"/>
      <c r="BH105" s="155"/>
      <c r="BI105" s="155"/>
      <c r="BJ105" s="155"/>
      <c r="BK105" s="155"/>
      <c r="BL105" s="155"/>
      <c r="BM105" s="155"/>
      <c r="BN105" s="155"/>
      <c r="BO105" s="155"/>
      <c r="BP105" s="155"/>
      <c r="BQ105" s="155"/>
      <c r="BR105" s="155"/>
      <c r="BS105" s="155"/>
      <c r="BT105" s="155"/>
      <c r="BU105" s="155"/>
      <c r="BV105" s="155"/>
      <c r="BW105" s="155"/>
      <c r="BX105" s="155"/>
      <c r="BY105" s="155"/>
      <c r="BZ105" s="155"/>
      <c r="CA105" s="155"/>
      <c r="CB105" s="155"/>
      <c r="CC105" s="155"/>
      <c r="CD105" s="155"/>
      <c r="CE105" s="155"/>
      <c r="CF105" s="155"/>
      <c r="CG105" s="201" t="s">
        <v>35</v>
      </c>
      <c r="CH105" s="202"/>
      <c r="CI105" s="202"/>
      <c r="CJ105" s="202"/>
      <c r="CK105" s="203"/>
      <c r="CL105" s="202" t="s">
        <v>36</v>
      </c>
      <c r="CM105" s="202"/>
      <c r="CN105" s="202"/>
      <c r="CO105" s="202"/>
      <c r="CP105" s="202"/>
      <c r="CQ105" s="202"/>
      <c r="CR105" s="207"/>
      <c r="CU105" s="71">
        <f t="shared" si="74"/>
        <v>97</v>
      </c>
      <c r="CV105" s="16"/>
      <c r="CW105" s="16"/>
      <c r="CX105" s="16"/>
      <c r="CY105" s="16"/>
    </row>
    <row r="106" spans="1:103" s="1" customFormat="1" ht="18.75">
      <c r="A106" s="72" t="s">
        <v>59</v>
      </c>
      <c r="D106" s="153" t="s">
        <v>1</v>
      </c>
      <c r="E106" s="154"/>
      <c r="F106" s="155"/>
      <c r="G106" s="155"/>
      <c r="H106" s="155"/>
      <c r="I106" s="155"/>
      <c r="J106" s="155"/>
      <c r="K106" s="155"/>
      <c r="L106" s="155"/>
      <c r="M106" s="155"/>
      <c r="N106" s="155"/>
      <c r="O106" s="155"/>
      <c r="P106" s="32">
        <f>P104</f>
        <v>46388</v>
      </c>
      <c r="Q106" s="32">
        <f t="shared" ref="Q106" si="121">IFERROR(P106+1,"")</f>
        <v>46389</v>
      </c>
      <c r="R106" s="32">
        <f t="shared" ref="R106" si="122">IFERROR(Q106+1,"")</f>
        <v>46390</v>
      </c>
      <c r="S106" s="32">
        <f t="shared" ref="S106" si="123">IFERROR(R106+1,"")</f>
        <v>46391</v>
      </c>
      <c r="T106" s="32">
        <f t="shared" ref="T106" si="124">IFERROR(S106+1,"")</f>
        <v>46392</v>
      </c>
      <c r="U106" s="32">
        <f t="shared" ref="U106" si="125">IFERROR(T106+1,"")</f>
        <v>46393</v>
      </c>
      <c r="V106" s="32">
        <f t="shared" ref="V106" si="126">IFERROR(U106+1,"")</f>
        <v>46394</v>
      </c>
      <c r="W106" s="32">
        <f t="shared" ref="W106" si="127">IFERROR(V106+1,"")</f>
        <v>46395</v>
      </c>
      <c r="X106" s="32">
        <f t="shared" ref="X106" si="128">IFERROR(W106+1,"")</f>
        <v>46396</v>
      </c>
      <c r="Y106" s="32">
        <f t="shared" ref="Y106" si="129">IFERROR(X106+1,"")</f>
        <v>46397</v>
      </c>
      <c r="Z106" s="32">
        <f t="shared" ref="Z106" si="130">IFERROR(Y106+1,"")</f>
        <v>46398</v>
      </c>
      <c r="AA106" s="32">
        <f t="shared" ref="AA106" si="131">IFERROR(Z106+1,"")</f>
        <v>46399</v>
      </c>
      <c r="AB106" s="32">
        <f t="shared" ref="AB106" si="132">IFERROR(AA106+1,"")</f>
        <v>46400</v>
      </c>
      <c r="AC106" s="32">
        <f t="shared" ref="AC106" si="133">IFERROR(AB106+1,"")</f>
        <v>46401</v>
      </c>
      <c r="AD106" s="32">
        <f t="shared" ref="AD106" si="134">IFERROR(AC106+1,"")</f>
        <v>46402</v>
      </c>
      <c r="AE106" s="32">
        <f t="shared" ref="AE106" si="135">IFERROR(AD106+1,"")</f>
        <v>46403</v>
      </c>
      <c r="AF106" s="32">
        <f t="shared" ref="AF106" si="136">IFERROR(AE106+1,"")</f>
        <v>46404</v>
      </c>
      <c r="AG106" s="32">
        <f t="shared" ref="AG106" si="137">IFERROR(AF106+1,"")</f>
        <v>46405</v>
      </c>
      <c r="AH106" s="32">
        <f t="shared" ref="AH106" si="138">IFERROR(AG106+1,"")</f>
        <v>46406</v>
      </c>
      <c r="AI106" s="32">
        <f t="shared" ref="AI106" si="139">IFERROR(AH106+1,"")</f>
        <v>46407</v>
      </c>
      <c r="AJ106" s="32">
        <f t="shared" ref="AJ106" si="140">IFERROR(AI106+1,"")</f>
        <v>46408</v>
      </c>
      <c r="AK106" s="32">
        <f t="shared" ref="AK106" si="141">IFERROR(AJ106+1,"")</f>
        <v>46409</v>
      </c>
      <c r="AL106" s="32">
        <f t="shared" ref="AL106" si="142">IFERROR(AK106+1,"")</f>
        <v>46410</v>
      </c>
      <c r="AM106" s="32">
        <f t="shared" ref="AM106" si="143">IFERROR(AL106+1,"")</f>
        <v>46411</v>
      </c>
      <c r="AN106" s="32">
        <f t="shared" ref="AN106" si="144">IFERROR(AM106+1,"")</f>
        <v>46412</v>
      </c>
      <c r="AO106" s="32">
        <f t="shared" ref="AO106" si="145">IFERROR(AN106+1,"")</f>
        <v>46413</v>
      </c>
      <c r="AP106" s="32">
        <f t="shared" ref="AP106" si="146">IFERROR(AO106+1,"")</f>
        <v>46414</v>
      </c>
      <c r="AQ106" s="32">
        <f t="shared" ref="AQ106" si="147">IFERROR(AP106+1,"")</f>
        <v>46415</v>
      </c>
      <c r="AR106" s="32">
        <f>IFERROR(IF(DAY(AQ106+1)=1,"",AQ106+1),"")</f>
        <v>46416</v>
      </c>
      <c r="AS106" s="32">
        <f>IFERROR(IF(AND(DAY(AQ106+2)&gt;=1,DAY(AQ106+2)&lt;=2),"",AQ106+2),"")</f>
        <v>46417</v>
      </c>
      <c r="AT106" s="33">
        <f>IFERROR(IF(AND(DAY(AQ106+3)&gt;=1,DAY(AQ106+3)&lt;=3),"",AQ106+3),"")</f>
        <v>46418</v>
      </c>
      <c r="AU106" s="34"/>
      <c r="AV106" s="26"/>
      <c r="AW106" s="198"/>
      <c r="AX106" s="199"/>
      <c r="AY106" s="199"/>
      <c r="AZ106" s="199"/>
      <c r="BA106" s="199"/>
      <c r="BB106" s="200"/>
      <c r="BC106" s="193">
        <v>1</v>
      </c>
      <c r="BD106" s="193"/>
      <c r="BE106" s="193"/>
      <c r="BF106" s="193"/>
      <c r="BG106" s="193"/>
      <c r="BH106" s="193">
        <v>2</v>
      </c>
      <c r="BI106" s="193"/>
      <c r="BJ106" s="193"/>
      <c r="BK106" s="193"/>
      <c r="BL106" s="193"/>
      <c r="BM106" s="193">
        <v>3</v>
      </c>
      <c r="BN106" s="193"/>
      <c r="BO106" s="193"/>
      <c r="BP106" s="193"/>
      <c r="BQ106" s="193"/>
      <c r="BR106" s="193">
        <v>4</v>
      </c>
      <c r="BS106" s="193"/>
      <c r="BT106" s="193"/>
      <c r="BU106" s="193"/>
      <c r="BV106" s="193"/>
      <c r="BW106" s="193">
        <v>5</v>
      </c>
      <c r="BX106" s="193"/>
      <c r="BY106" s="193"/>
      <c r="BZ106" s="193"/>
      <c r="CA106" s="193"/>
      <c r="CB106" s="193">
        <v>6</v>
      </c>
      <c r="CC106" s="193"/>
      <c r="CD106" s="193"/>
      <c r="CE106" s="193"/>
      <c r="CF106" s="193"/>
      <c r="CG106" s="276"/>
      <c r="CH106" s="277"/>
      <c r="CI106" s="277"/>
      <c r="CJ106" s="277"/>
      <c r="CK106" s="278"/>
      <c r="CL106" s="277"/>
      <c r="CM106" s="277"/>
      <c r="CN106" s="277"/>
      <c r="CO106" s="277"/>
      <c r="CP106" s="277"/>
      <c r="CQ106" s="277"/>
      <c r="CR106" s="279"/>
      <c r="CU106" s="71">
        <f t="shared" si="74"/>
        <v>98</v>
      </c>
      <c r="CV106" s="16"/>
      <c r="CW106" s="16"/>
      <c r="CX106" s="16"/>
      <c r="CY106" s="16"/>
    </row>
    <row r="107" spans="1:103" s="1" customFormat="1" ht="18.75">
      <c r="A107" s="72" t="s">
        <v>59</v>
      </c>
      <c r="D107" s="153" t="s">
        <v>2</v>
      </c>
      <c r="E107" s="154"/>
      <c r="F107" s="155"/>
      <c r="G107" s="155"/>
      <c r="H107" s="155"/>
      <c r="I107" s="155"/>
      <c r="J107" s="155"/>
      <c r="K107" s="155"/>
      <c r="L107" s="155"/>
      <c r="M107" s="155"/>
      <c r="N107" s="155"/>
      <c r="O107" s="155"/>
      <c r="P107" s="35" t="str">
        <f t="shared" ref="P107:AT107" si="148">TEXT(P106,"aaa")</f>
        <v>金</v>
      </c>
      <c r="Q107" s="35" t="str">
        <f t="shared" si="148"/>
        <v>土</v>
      </c>
      <c r="R107" s="35" t="str">
        <f t="shared" si="148"/>
        <v>日</v>
      </c>
      <c r="S107" s="35" t="str">
        <f t="shared" si="148"/>
        <v>月</v>
      </c>
      <c r="T107" s="35" t="str">
        <f t="shared" si="148"/>
        <v>火</v>
      </c>
      <c r="U107" s="35" t="str">
        <f t="shared" si="148"/>
        <v>水</v>
      </c>
      <c r="V107" s="35" t="str">
        <f t="shared" si="148"/>
        <v>木</v>
      </c>
      <c r="W107" s="35" t="str">
        <f t="shared" si="148"/>
        <v>金</v>
      </c>
      <c r="X107" s="35" t="str">
        <f t="shared" si="148"/>
        <v>土</v>
      </c>
      <c r="Y107" s="35" t="str">
        <f t="shared" si="148"/>
        <v>日</v>
      </c>
      <c r="Z107" s="35" t="str">
        <f t="shared" si="148"/>
        <v>月</v>
      </c>
      <c r="AA107" s="35" t="str">
        <f t="shared" si="148"/>
        <v>火</v>
      </c>
      <c r="AB107" s="35" t="str">
        <f t="shared" si="148"/>
        <v>水</v>
      </c>
      <c r="AC107" s="35" t="str">
        <f t="shared" si="148"/>
        <v>木</v>
      </c>
      <c r="AD107" s="35" t="str">
        <f t="shared" si="148"/>
        <v>金</v>
      </c>
      <c r="AE107" s="35" t="str">
        <f t="shared" si="148"/>
        <v>土</v>
      </c>
      <c r="AF107" s="35" t="str">
        <f t="shared" si="148"/>
        <v>日</v>
      </c>
      <c r="AG107" s="35" t="str">
        <f t="shared" si="148"/>
        <v>月</v>
      </c>
      <c r="AH107" s="35" t="str">
        <f t="shared" si="148"/>
        <v>火</v>
      </c>
      <c r="AI107" s="35" t="str">
        <f t="shared" si="148"/>
        <v>水</v>
      </c>
      <c r="AJ107" s="35" t="str">
        <f t="shared" si="148"/>
        <v>木</v>
      </c>
      <c r="AK107" s="35" t="str">
        <f t="shared" si="148"/>
        <v>金</v>
      </c>
      <c r="AL107" s="35" t="str">
        <f t="shared" si="148"/>
        <v>土</v>
      </c>
      <c r="AM107" s="35" t="str">
        <f t="shared" si="148"/>
        <v>日</v>
      </c>
      <c r="AN107" s="35" t="str">
        <f t="shared" si="148"/>
        <v>月</v>
      </c>
      <c r="AO107" s="35" t="str">
        <f t="shared" si="148"/>
        <v>火</v>
      </c>
      <c r="AP107" s="35" t="str">
        <f t="shared" si="148"/>
        <v>水</v>
      </c>
      <c r="AQ107" s="35" t="str">
        <f t="shared" si="148"/>
        <v>木</v>
      </c>
      <c r="AR107" s="35" t="str">
        <f t="shared" si="148"/>
        <v>金</v>
      </c>
      <c r="AS107" s="35" t="str">
        <f t="shared" si="148"/>
        <v>土</v>
      </c>
      <c r="AT107" s="36" t="str">
        <f t="shared" si="148"/>
        <v>日</v>
      </c>
      <c r="AU107" s="37"/>
      <c r="AV107" s="26"/>
      <c r="AW107" s="156" t="s">
        <v>38</v>
      </c>
      <c r="AX107" s="157"/>
      <c r="AY107" s="158"/>
      <c r="AZ107" s="158"/>
      <c r="BA107" s="158"/>
      <c r="BB107" s="159"/>
      <c r="BC107" s="166" t="s">
        <v>33</v>
      </c>
      <c r="BD107" s="169" t="s">
        <v>24</v>
      </c>
      <c r="BE107" s="172" t="s">
        <v>28</v>
      </c>
      <c r="BF107" s="173"/>
      <c r="BG107" s="176" t="s">
        <v>32</v>
      </c>
      <c r="BH107" s="166" t="s">
        <v>33</v>
      </c>
      <c r="BI107" s="218" t="s">
        <v>24</v>
      </c>
      <c r="BJ107" s="172" t="s">
        <v>28</v>
      </c>
      <c r="BK107" s="173"/>
      <c r="BL107" s="221" t="s">
        <v>32</v>
      </c>
      <c r="BM107" s="166" t="s">
        <v>33</v>
      </c>
      <c r="BN107" s="218" t="s">
        <v>24</v>
      </c>
      <c r="BO107" s="172" t="s">
        <v>28</v>
      </c>
      <c r="BP107" s="173"/>
      <c r="BQ107" s="221" t="s">
        <v>32</v>
      </c>
      <c r="BR107" s="166" t="s">
        <v>33</v>
      </c>
      <c r="BS107" s="218" t="s">
        <v>24</v>
      </c>
      <c r="BT107" s="172" t="s">
        <v>28</v>
      </c>
      <c r="BU107" s="173"/>
      <c r="BV107" s="221" t="s">
        <v>32</v>
      </c>
      <c r="BW107" s="166" t="s">
        <v>33</v>
      </c>
      <c r="BX107" s="218" t="s">
        <v>24</v>
      </c>
      <c r="BY107" s="172" t="s">
        <v>28</v>
      </c>
      <c r="BZ107" s="173"/>
      <c r="CA107" s="221" t="s">
        <v>32</v>
      </c>
      <c r="CB107" s="166" t="s">
        <v>33</v>
      </c>
      <c r="CC107" s="218" t="s">
        <v>24</v>
      </c>
      <c r="CD107" s="172" t="s">
        <v>28</v>
      </c>
      <c r="CE107" s="173"/>
      <c r="CF107" s="221" t="s">
        <v>32</v>
      </c>
      <c r="CG107" s="166" t="s">
        <v>33</v>
      </c>
      <c r="CH107" s="218" t="s">
        <v>24</v>
      </c>
      <c r="CI107" s="172" t="s">
        <v>28</v>
      </c>
      <c r="CJ107" s="173"/>
      <c r="CK107" s="221" t="s">
        <v>32</v>
      </c>
      <c r="CL107" s="226" t="s">
        <v>33</v>
      </c>
      <c r="CM107" s="227"/>
      <c r="CN107" s="222" t="s">
        <v>24</v>
      </c>
      <c r="CO107" s="223"/>
      <c r="CP107" s="172" t="s">
        <v>28</v>
      </c>
      <c r="CQ107" s="173"/>
      <c r="CR107" s="209" t="s">
        <v>32</v>
      </c>
      <c r="CU107" s="71">
        <f t="shared" si="74"/>
        <v>99</v>
      </c>
      <c r="CV107" s="16"/>
      <c r="CW107" s="16"/>
      <c r="CX107" s="16"/>
      <c r="CY107" s="16"/>
    </row>
    <row r="108" spans="1:103" s="1" customFormat="1" ht="18.75" customHeight="1">
      <c r="A108" s="72" t="s">
        <v>59</v>
      </c>
      <c r="D108" s="211" t="s">
        <v>4</v>
      </c>
      <c r="E108" s="212"/>
      <c r="F108" s="213"/>
      <c r="G108" s="213"/>
      <c r="H108" s="213"/>
      <c r="I108" s="213"/>
      <c r="J108" s="213"/>
      <c r="K108" s="213"/>
      <c r="L108" s="213"/>
      <c r="M108" s="213"/>
      <c r="N108" s="213"/>
      <c r="O108" s="213"/>
      <c r="P108" s="216" t="s">
        <v>96</v>
      </c>
      <c r="Q108" s="216" t="s">
        <v>95</v>
      </c>
      <c r="R108" s="216" t="s">
        <v>95</v>
      </c>
      <c r="S108" s="216"/>
      <c r="T108" s="216"/>
      <c r="U108" s="216"/>
      <c r="V108" s="216"/>
      <c r="W108" s="216"/>
      <c r="X108" s="216"/>
      <c r="Y108" s="216"/>
      <c r="Z108" s="216" t="s">
        <v>97</v>
      </c>
      <c r="AA108" s="216"/>
      <c r="AB108" s="216"/>
      <c r="AC108" s="216"/>
      <c r="AD108" s="216"/>
      <c r="AE108" s="216"/>
      <c r="AF108" s="216"/>
      <c r="AG108" s="216"/>
      <c r="AH108" s="216" t="s">
        <v>104</v>
      </c>
      <c r="AI108" s="216"/>
      <c r="AJ108" s="216"/>
      <c r="AK108" s="216"/>
      <c r="AL108" s="216"/>
      <c r="AM108" s="216"/>
      <c r="AN108" s="216"/>
      <c r="AO108" s="216"/>
      <c r="AP108" s="216"/>
      <c r="AQ108" s="216" t="s">
        <v>119</v>
      </c>
      <c r="AR108" s="216" t="s">
        <v>119</v>
      </c>
      <c r="AS108" s="216"/>
      <c r="AT108" s="239"/>
      <c r="AU108" s="38"/>
      <c r="AV108" s="26"/>
      <c r="AW108" s="160"/>
      <c r="AX108" s="161"/>
      <c r="AY108" s="161"/>
      <c r="AZ108" s="161"/>
      <c r="BA108" s="161"/>
      <c r="BB108" s="162"/>
      <c r="BC108" s="167"/>
      <c r="BD108" s="170"/>
      <c r="BE108" s="174"/>
      <c r="BF108" s="175"/>
      <c r="BG108" s="170"/>
      <c r="BH108" s="167"/>
      <c r="BI108" s="219"/>
      <c r="BJ108" s="174"/>
      <c r="BK108" s="175"/>
      <c r="BL108" s="219"/>
      <c r="BM108" s="167"/>
      <c r="BN108" s="219"/>
      <c r="BO108" s="174"/>
      <c r="BP108" s="175"/>
      <c r="BQ108" s="219"/>
      <c r="BR108" s="167"/>
      <c r="BS108" s="219"/>
      <c r="BT108" s="174"/>
      <c r="BU108" s="175"/>
      <c r="BV108" s="219"/>
      <c r="BW108" s="167"/>
      <c r="BX108" s="219"/>
      <c r="BY108" s="174"/>
      <c r="BZ108" s="175"/>
      <c r="CA108" s="219"/>
      <c r="CB108" s="167"/>
      <c r="CC108" s="219"/>
      <c r="CD108" s="174"/>
      <c r="CE108" s="175"/>
      <c r="CF108" s="219"/>
      <c r="CG108" s="167"/>
      <c r="CH108" s="219"/>
      <c r="CI108" s="174"/>
      <c r="CJ108" s="175"/>
      <c r="CK108" s="219"/>
      <c r="CL108" s="228"/>
      <c r="CM108" s="229"/>
      <c r="CN108" s="224"/>
      <c r="CO108" s="225"/>
      <c r="CP108" s="174"/>
      <c r="CQ108" s="175"/>
      <c r="CR108" s="210"/>
      <c r="CU108" s="71">
        <f t="shared" si="74"/>
        <v>100</v>
      </c>
      <c r="CV108" s="16"/>
      <c r="CW108" s="16"/>
      <c r="CX108" s="16"/>
      <c r="CY108" s="16"/>
    </row>
    <row r="109" spans="1:103" s="1" customFormat="1" ht="18.75">
      <c r="A109" s="72" t="s">
        <v>59</v>
      </c>
      <c r="D109" s="214"/>
      <c r="E109" s="215"/>
      <c r="F109" s="213"/>
      <c r="G109" s="213"/>
      <c r="H109" s="213"/>
      <c r="I109" s="213"/>
      <c r="J109" s="213"/>
      <c r="K109" s="213"/>
      <c r="L109" s="213"/>
      <c r="M109" s="213"/>
      <c r="N109" s="213"/>
      <c r="O109" s="213"/>
      <c r="P109" s="370"/>
      <c r="Q109" s="370"/>
      <c r="R109" s="370"/>
      <c r="S109" s="370"/>
      <c r="T109" s="370"/>
      <c r="U109" s="370"/>
      <c r="V109" s="370"/>
      <c r="W109" s="370"/>
      <c r="X109" s="370"/>
      <c r="Y109" s="370"/>
      <c r="Z109" s="370"/>
      <c r="AA109" s="370"/>
      <c r="AB109" s="370"/>
      <c r="AC109" s="370"/>
      <c r="AD109" s="370"/>
      <c r="AE109" s="370"/>
      <c r="AF109" s="370"/>
      <c r="AG109" s="370"/>
      <c r="AH109" s="370"/>
      <c r="AI109" s="370"/>
      <c r="AJ109" s="370"/>
      <c r="AK109" s="370"/>
      <c r="AL109" s="370"/>
      <c r="AM109" s="370"/>
      <c r="AN109" s="370"/>
      <c r="AO109" s="370"/>
      <c r="AP109" s="370"/>
      <c r="AQ109" s="370"/>
      <c r="AR109" s="370"/>
      <c r="AS109" s="217"/>
      <c r="AT109" s="240"/>
      <c r="AU109" s="39"/>
      <c r="AV109" s="26"/>
      <c r="AW109" s="160"/>
      <c r="AX109" s="161"/>
      <c r="AY109" s="161"/>
      <c r="AZ109" s="161"/>
      <c r="BA109" s="161"/>
      <c r="BB109" s="162"/>
      <c r="BC109" s="167"/>
      <c r="BD109" s="170"/>
      <c r="BE109" s="174"/>
      <c r="BF109" s="175"/>
      <c r="BG109" s="170"/>
      <c r="BH109" s="167"/>
      <c r="BI109" s="219"/>
      <c r="BJ109" s="174"/>
      <c r="BK109" s="175"/>
      <c r="BL109" s="219"/>
      <c r="BM109" s="167"/>
      <c r="BN109" s="219"/>
      <c r="BO109" s="174"/>
      <c r="BP109" s="175"/>
      <c r="BQ109" s="219"/>
      <c r="BR109" s="167"/>
      <c r="BS109" s="219"/>
      <c r="BT109" s="174"/>
      <c r="BU109" s="175"/>
      <c r="BV109" s="219"/>
      <c r="BW109" s="167"/>
      <c r="BX109" s="219"/>
      <c r="BY109" s="174"/>
      <c r="BZ109" s="175"/>
      <c r="CA109" s="219"/>
      <c r="CB109" s="167"/>
      <c r="CC109" s="219"/>
      <c r="CD109" s="174"/>
      <c r="CE109" s="175"/>
      <c r="CF109" s="219"/>
      <c r="CG109" s="167"/>
      <c r="CH109" s="219"/>
      <c r="CI109" s="174"/>
      <c r="CJ109" s="175"/>
      <c r="CK109" s="219"/>
      <c r="CL109" s="228"/>
      <c r="CM109" s="229"/>
      <c r="CN109" s="224"/>
      <c r="CO109" s="225"/>
      <c r="CP109" s="174"/>
      <c r="CQ109" s="175"/>
      <c r="CR109" s="210"/>
      <c r="CU109" s="71">
        <f t="shared" si="74"/>
        <v>101</v>
      </c>
      <c r="CV109" s="16"/>
      <c r="CW109" s="16"/>
      <c r="CX109" s="16"/>
      <c r="CY109" s="16"/>
    </row>
    <row r="110" spans="1:103" s="1" customFormat="1" ht="18.75">
      <c r="A110" s="72" t="s">
        <v>59</v>
      </c>
      <c r="D110" s="214"/>
      <c r="E110" s="215"/>
      <c r="F110" s="213"/>
      <c r="G110" s="213"/>
      <c r="H110" s="213"/>
      <c r="I110" s="213"/>
      <c r="J110" s="213"/>
      <c r="K110" s="213"/>
      <c r="L110" s="213"/>
      <c r="M110" s="213"/>
      <c r="N110" s="213"/>
      <c r="O110" s="213"/>
      <c r="P110" s="370"/>
      <c r="Q110" s="370"/>
      <c r="R110" s="370"/>
      <c r="S110" s="370"/>
      <c r="T110" s="370"/>
      <c r="U110" s="370"/>
      <c r="V110" s="370"/>
      <c r="W110" s="370"/>
      <c r="X110" s="370"/>
      <c r="Y110" s="370"/>
      <c r="Z110" s="370"/>
      <c r="AA110" s="370"/>
      <c r="AB110" s="370"/>
      <c r="AC110" s="370"/>
      <c r="AD110" s="370"/>
      <c r="AE110" s="370"/>
      <c r="AF110" s="370"/>
      <c r="AG110" s="370"/>
      <c r="AH110" s="370"/>
      <c r="AI110" s="370"/>
      <c r="AJ110" s="370"/>
      <c r="AK110" s="370"/>
      <c r="AL110" s="370"/>
      <c r="AM110" s="370"/>
      <c r="AN110" s="370"/>
      <c r="AO110" s="370"/>
      <c r="AP110" s="370"/>
      <c r="AQ110" s="370"/>
      <c r="AR110" s="370"/>
      <c r="AS110" s="217"/>
      <c r="AT110" s="240"/>
      <c r="AU110" s="39"/>
      <c r="AV110" s="26"/>
      <c r="AW110" s="160"/>
      <c r="AX110" s="161"/>
      <c r="AY110" s="161"/>
      <c r="AZ110" s="161"/>
      <c r="BA110" s="161"/>
      <c r="BB110" s="162"/>
      <c r="BC110" s="167"/>
      <c r="BD110" s="170"/>
      <c r="BE110" s="174"/>
      <c r="BF110" s="175"/>
      <c r="BG110" s="170"/>
      <c r="BH110" s="167"/>
      <c r="BI110" s="219"/>
      <c r="BJ110" s="174"/>
      <c r="BK110" s="175"/>
      <c r="BL110" s="219"/>
      <c r="BM110" s="167"/>
      <c r="BN110" s="219"/>
      <c r="BO110" s="174"/>
      <c r="BP110" s="175"/>
      <c r="BQ110" s="219"/>
      <c r="BR110" s="167"/>
      <c r="BS110" s="219"/>
      <c r="BT110" s="174"/>
      <c r="BU110" s="175"/>
      <c r="BV110" s="219"/>
      <c r="BW110" s="167"/>
      <c r="BX110" s="219"/>
      <c r="BY110" s="174"/>
      <c r="BZ110" s="175"/>
      <c r="CA110" s="219"/>
      <c r="CB110" s="167"/>
      <c r="CC110" s="219"/>
      <c r="CD110" s="174"/>
      <c r="CE110" s="175"/>
      <c r="CF110" s="219"/>
      <c r="CG110" s="167"/>
      <c r="CH110" s="219"/>
      <c r="CI110" s="174"/>
      <c r="CJ110" s="175"/>
      <c r="CK110" s="219"/>
      <c r="CL110" s="228"/>
      <c r="CM110" s="229"/>
      <c r="CN110" s="224"/>
      <c r="CO110" s="225"/>
      <c r="CP110" s="174"/>
      <c r="CQ110" s="175"/>
      <c r="CR110" s="210"/>
      <c r="CU110" s="71">
        <f t="shared" si="74"/>
        <v>102</v>
      </c>
      <c r="CV110" s="16"/>
      <c r="CW110" s="16"/>
      <c r="CX110" s="16"/>
      <c r="CY110" s="16"/>
    </row>
    <row r="111" spans="1:103" s="1" customFormat="1" ht="18.75">
      <c r="A111" s="72" t="s">
        <v>59</v>
      </c>
      <c r="D111" s="214"/>
      <c r="E111" s="215"/>
      <c r="F111" s="213"/>
      <c r="G111" s="213"/>
      <c r="H111" s="213"/>
      <c r="I111" s="213"/>
      <c r="J111" s="213"/>
      <c r="K111" s="213"/>
      <c r="L111" s="213"/>
      <c r="M111" s="213"/>
      <c r="N111" s="213"/>
      <c r="O111" s="213"/>
      <c r="P111" s="370"/>
      <c r="Q111" s="370"/>
      <c r="R111" s="370"/>
      <c r="S111" s="370"/>
      <c r="T111" s="370"/>
      <c r="U111" s="370"/>
      <c r="V111" s="370"/>
      <c r="W111" s="370"/>
      <c r="X111" s="370"/>
      <c r="Y111" s="370"/>
      <c r="Z111" s="370"/>
      <c r="AA111" s="370"/>
      <c r="AB111" s="370"/>
      <c r="AC111" s="370"/>
      <c r="AD111" s="370"/>
      <c r="AE111" s="370"/>
      <c r="AF111" s="370"/>
      <c r="AG111" s="370"/>
      <c r="AH111" s="370"/>
      <c r="AI111" s="370"/>
      <c r="AJ111" s="370"/>
      <c r="AK111" s="370"/>
      <c r="AL111" s="370"/>
      <c r="AM111" s="370"/>
      <c r="AN111" s="370"/>
      <c r="AO111" s="370"/>
      <c r="AP111" s="370"/>
      <c r="AQ111" s="370"/>
      <c r="AR111" s="370"/>
      <c r="AS111" s="217"/>
      <c r="AT111" s="240"/>
      <c r="AU111" s="39"/>
      <c r="AV111" s="26"/>
      <c r="AW111" s="160"/>
      <c r="AX111" s="161"/>
      <c r="AY111" s="161"/>
      <c r="AZ111" s="161"/>
      <c r="BA111" s="161"/>
      <c r="BB111" s="162"/>
      <c r="BC111" s="168"/>
      <c r="BD111" s="171"/>
      <c r="BE111" s="174"/>
      <c r="BF111" s="175"/>
      <c r="BG111" s="171"/>
      <c r="BH111" s="168"/>
      <c r="BI111" s="219"/>
      <c r="BJ111" s="174"/>
      <c r="BK111" s="175"/>
      <c r="BL111" s="219"/>
      <c r="BM111" s="168"/>
      <c r="BN111" s="219"/>
      <c r="BO111" s="174"/>
      <c r="BP111" s="175"/>
      <c r="BQ111" s="219"/>
      <c r="BR111" s="168"/>
      <c r="BS111" s="219"/>
      <c r="BT111" s="174"/>
      <c r="BU111" s="175"/>
      <c r="BV111" s="219"/>
      <c r="BW111" s="168"/>
      <c r="BX111" s="219"/>
      <c r="BY111" s="174"/>
      <c r="BZ111" s="175"/>
      <c r="CA111" s="219"/>
      <c r="CB111" s="168"/>
      <c r="CC111" s="219"/>
      <c r="CD111" s="174"/>
      <c r="CE111" s="175"/>
      <c r="CF111" s="219"/>
      <c r="CG111" s="168"/>
      <c r="CH111" s="219"/>
      <c r="CI111" s="174"/>
      <c r="CJ111" s="175"/>
      <c r="CK111" s="219"/>
      <c r="CL111" s="228"/>
      <c r="CM111" s="229"/>
      <c r="CN111" s="224"/>
      <c r="CO111" s="225"/>
      <c r="CP111" s="174"/>
      <c r="CQ111" s="175"/>
      <c r="CR111" s="210"/>
      <c r="CU111" s="71">
        <f t="shared" si="74"/>
        <v>103</v>
      </c>
      <c r="CV111" s="16"/>
      <c r="CW111" s="16"/>
      <c r="CX111" s="16"/>
      <c r="CY111" s="16"/>
    </row>
    <row r="112" spans="1:103" s="1" customFormat="1" ht="18.75">
      <c r="A112" s="72" t="s">
        <v>59</v>
      </c>
      <c r="D112" s="214"/>
      <c r="E112" s="215"/>
      <c r="F112" s="213"/>
      <c r="G112" s="213"/>
      <c r="H112" s="213"/>
      <c r="I112" s="213"/>
      <c r="J112" s="213"/>
      <c r="K112" s="213"/>
      <c r="L112" s="213"/>
      <c r="M112" s="213"/>
      <c r="N112" s="213"/>
      <c r="O112" s="213"/>
      <c r="P112" s="370"/>
      <c r="Q112" s="370"/>
      <c r="R112" s="370"/>
      <c r="S112" s="370"/>
      <c r="T112" s="370"/>
      <c r="U112" s="370"/>
      <c r="V112" s="370"/>
      <c r="W112" s="370"/>
      <c r="X112" s="370"/>
      <c r="Y112" s="370"/>
      <c r="Z112" s="370"/>
      <c r="AA112" s="370"/>
      <c r="AB112" s="370"/>
      <c r="AC112" s="370"/>
      <c r="AD112" s="370"/>
      <c r="AE112" s="370"/>
      <c r="AF112" s="370"/>
      <c r="AG112" s="370"/>
      <c r="AH112" s="370"/>
      <c r="AI112" s="370"/>
      <c r="AJ112" s="370"/>
      <c r="AK112" s="370"/>
      <c r="AL112" s="370"/>
      <c r="AM112" s="370"/>
      <c r="AN112" s="370"/>
      <c r="AO112" s="370"/>
      <c r="AP112" s="370"/>
      <c r="AQ112" s="370"/>
      <c r="AR112" s="370"/>
      <c r="AS112" s="217"/>
      <c r="AT112" s="240"/>
      <c r="AU112" s="39"/>
      <c r="AV112" s="26"/>
      <c r="AW112" s="163"/>
      <c r="AX112" s="164"/>
      <c r="AY112" s="164"/>
      <c r="AZ112" s="164"/>
      <c r="BA112" s="164"/>
      <c r="BB112" s="165"/>
      <c r="BC112" s="40" t="s">
        <v>9</v>
      </c>
      <c r="BD112" s="40" t="s">
        <v>129</v>
      </c>
      <c r="BE112" s="236" t="s">
        <v>130</v>
      </c>
      <c r="BF112" s="237"/>
      <c r="BG112" s="40"/>
      <c r="BH112" s="40" t="s">
        <v>9</v>
      </c>
      <c r="BI112" s="40" t="s">
        <v>129</v>
      </c>
      <c r="BJ112" s="236" t="s">
        <v>130</v>
      </c>
      <c r="BK112" s="237"/>
      <c r="BL112" s="40"/>
      <c r="BM112" s="40" t="s">
        <v>9</v>
      </c>
      <c r="BN112" s="40" t="s">
        <v>129</v>
      </c>
      <c r="BO112" s="236" t="s">
        <v>130</v>
      </c>
      <c r="BP112" s="237"/>
      <c r="BQ112" s="40"/>
      <c r="BR112" s="40" t="s">
        <v>9</v>
      </c>
      <c r="BS112" s="40" t="s">
        <v>129</v>
      </c>
      <c r="BT112" s="236" t="s">
        <v>130</v>
      </c>
      <c r="BU112" s="237"/>
      <c r="BV112" s="40"/>
      <c r="BW112" s="40" t="s">
        <v>9</v>
      </c>
      <c r="BX112" s="40" t="s">
        <v>129</v>
      </c>
      <c r="BY112" s="236" t="s">
        <v>130</v>
      </c>
      <c r="BZ112" s="237"/>
      <c r="CA112" s="40"/>
      <c r="CB112" s="40" t="s">
        <v>9</v>
      </c>
      <c r="CC112" s="40" t="s">
        <v>129</v>
      </c>
      <c r="CD112" s="236" t="s">
        <v>130</v>
      </c>
      <c r="CE112" s="237"/>
      <c r="CF112" s="40"/>
      <c r="CG112" s="40" t="s">
        <v>9</v>
      </c>
      <c r="CH112" s="40" t="s">
        <v>129</v>
      </c>
      <c r="CI112" s="236" t="s">
        <v>130</v>
      </c>
      <c r="CJ112" s="237"/>
      <c r="CK112" s="40"/>
      <c r="CL112" s="236" t="s">
        <v>9</v>
      </c>
      <c r="CM112" s="200"/>
      <c r="CN112" s="236" t="s">
        <v>129</v>
      </c>
      <c r="CO112" s="200"/>
      <c r="CP112" s="236" t="s">
        <v>130</v>
      </c>
      <c r="CQ112" s="237"/>
      <c r="CR112" s="41"/>
      <c r="CU112" s="71">
        <f t="shared" si="74"/>
        <v>104</v>
      </c>
      <c r="CV112" s="16"/>
      <c r="CW112" s="16"/>
      <c r="CX112" s="16"/>
      <c r="CY112" s="16"/>
    </row>
    <row r="113" spans="1:103" s="1" customFormat="1" ht="18.75">
      <c r="A113" s="72" t="s">
        <v>59</v>
      </c>
      <c r="D113" s="153" t="s">
        <v>25</v>
      </c>
      <c r="E113" s="154"/>
      <c r="F113" s="213"/>
      <c r="G113" s="213"/>
      <c r="H113" s="213"/>
      <c r="I113" s="213"/>
      <c r="J113" s="213"/>
      <c r="K113" s="213"/>
      <c r="L113" s="213"/>
      <c r="M113" s="213"/>
      <c r="N113" s="213"/>
      <c r="O113" s="213"/>
      <c r="P113" s="42" t="s">
        <v>5</v>
      </c>
      <c r="Q113" s="42" t="s">
        <v>5</v>
      </c>
      <c r="R113" s="42" t="s">
        <v>5</v>
      </c>
      <c r="S113" s="42"/>
      <c r="T113" s="42"/>
      <c r="U113" s="42"/>
      <c r="V113" s="42"/>
      <c r="W113" s="42"/>
      <c r="X113" s="42"/>
      <c r="Y113" s="42" t="s">
        <v>129</v>
      </c>
      <c r="Z113" s="42" t="s">
        <v>129</v>
      </c>
      <c r="AA113" s="42"/>
      <c r="AB113" s="42"/>
      <c r="AC113" s="42"/>
      <c r="AD113" s="42"/>
      <c r="AE113" s="42"/>
      <c r="AF113" s="42"/>
      <c r="AG113" s="42"/>
      <c r="AH113" s="42" t="s">
        <v>129</v>
      </c>
      <c r="AI113" s="42"/>
      <c r="AJ113" s="42"/>
      <c r="AK113" s="42"/>
      <c r="AL113" s="42"/>
      <c r="AM113" s="42" t="s">
        <v>129</v>
      </c>
      <c r="AN113" s="42"/>
      <c r="AO113" s="42"/>
      <c r="AP113" s="42"/>
      <c r="AQ113" s="42" t="s">
        <v>129</v>
      </c>
      <c r="AR113" s="42" t="s">
        <v>129</v>
      </c>
      <c r="AS113" s="42"/>
      <c r="AT113" s="43" t="s">
        <v>129</v>
      </c>
      <c r="AU113" s="44"/>
      <c r="AV113" s="26"/>
      <c r="AW113" s="238" t="s">
        <v>39</v>
      </c>
      <c r="AX113" s="231"/>
      <c r="AY113" s="231"/>
      <c r="AZ113" s="231"/>
      <c r="BA113" s="231"/>
      <c r="BB113" s="154"/>
      <c r="BC113" s="45">
        <f>IF(COUNTIF(P113:AT113,"")=31,0,COUNTIFS(P105:AT105,1,P113:AT113,"")+COUNTIFS(P105:AT105,1,P113:AT113,"■"))</f>
        <v>0</v>
      </c>
      <c r="BD113" s="45">
        <f>IF(COUNTIF(P113:AT113,"")=31,0,COUNTIFS(P105:AT105,1,P113:AT113,"■"))</f>
        <v>0</v>
      </c>
      <c r="BE113" s="232" t="str">
        <f>IFERROR(ROUNDDOWN(BD113/BC113,3),"***")</f>
        <v>***</v>
      </c>
      <c r="BF113" s="233"/>
      <c r="BG113" s="18"/>
      <c r="BH113" s="45">
        <f>IF(COUNTIF(P113:AT113,"")=31,0,COUNTIFS(P105:AT105,2,P113:AT113,"")+COUNTIFS(P105:AT105,2,P113:AT113,"■"))</f>
        <v>7</v>
      </c>
      <c r="BI113" s="45">
        <f>IF(COUNTIF(P113:AT113,"")=31,0,COUNTIFS(P105:AT105,2,P113:AT113,"■"))</f>
        <v>1</v>
      </c>
      <c r="BJ113" s="232">
        <f>IFERROR(ROUNDDOWN(BI113/BH113,3),"***")</f>
        <v>0.14199999999999999</v>
      </c>
      <c r="BK113" s="233"/>
      <c r="BL113" s="18"/>
      <c r="BM113" s="45">
        <f>IF(COUNTIF(P113:AT113,"")=31,0,COUNTIFS(P105:AT105,3,P113:AT113,"")+COUNTIFS(P105:AT105,3,P113:AT113,"■"))</f>
        <v>7</v>
      </c>
      <c r="BN113" s="45">
        <f>IF(COUNTIF(P113:AT113,"")=31,0,COUNTIFS(P105:AT105,3,P113:AT113,"■"))</f>
        <v>1</v>
      </c>
      <c r="BO113" s="232">
        <f>IFERROR(ROUNDDOWN(BN113/BM113,3),"***")</f>
        <v>0.14199999999999999</v>
      </c>
      <c r="BP113" s="233"/>
      <c r="BQ113" s="18"/>
      <c r="BR113" s="45">
        <f>IF(COUNTIF(P113:AT113,"")=31,0,COUNTIFS(P105:AT105,4,P113:AT113,"")+COUNTIFS(P105:AT105,4,P113:AT113,"■"))</f>
        <v>7</v>
      </c>
      <c r="BS113" s="45">
        <f>IF(COUNTIF(P113:AT113,"")=31,0,COUNTIFS(P105:AT105,4,P113:AT113,"■"))</f>
        <v>2</v>
      </c>
      <c r="BT113" s="232">
        <f>IFERROR(ROUNDDOWN(BS113/BR113,3),"***")</f>
        <v>0.28499999999999998</v>
      </c>
      <c r="BU113" s="233"/>
      <c r="BV113" s="18"/>
      <c r="BW113" s="45">
        <f>IF(COUNTIF(P113:AT113,"")=31,0,COUNTIFS(P105:AT105,5,P113:AT113,"")+COUNTIFS(P105:AT105,5,P113:AT113,"■"))</f>
        <v>7</v>
      </c>
      <c r="BX113" s="45">
        <f>IF(COUNTIF(P113:AT113,"")=31,0,COUNTIFS(P105:AT105,5,P113:AT113,"■"))</f>
        <v>3</v>
      </c>
      <c r="BY113" s="232">
        <f>IFERROR(ROUNDDOWN(BX113/BW113,3),"***")</f>
        <v>0.42799999999999999</v>
      </c>
      <c r="BZ113" s="233"/>
      <c r="CA113" s="18"/>
      <c r="CB113" s="45">
        <f>IF(COUNTIF(P113:AT113,"")=31,0,COUNTIFS(P105:AT105,6,P113:AT113,"")+COUNTIFS(P105:AT105,6,P113:AT113,"■"))</f>
        <v>0</v>
      </c>
      <c r="CC113" s="45">
        <f>IF(COUNTIF(P113:AT113,"")=31,0,COUNTIFS(P105:AT105,6,P113:AT113,"■"))</f>
        <v>0</v>
      </c>
      <c r="CD113" s="232" t="str">
        <f>IFERROR(ROUNDDOWN(CC113/CB113,3),"***")</f>
        <v>***</v>
      </c>
      <c r="CE113" s="233"/>
      <c r="CF113" s="18"/>
      <c r="CG113" s="45">
        <f>IF(COUNTIF(P113:AT113,"")=31,0,SUM(BC113,BH113,BM113,BR113,BW113,CB113))</f>
        <v>28</v>
      </c>
      <c r="CH113" s="45">
        <f>IF(COUNTIF(P113:AT113,"")=31,0,SUM(BD113,BI113,BN113,BS113,BX113,CC113))</f>
        <v>7</v>
      </c>
      <c r="CI113" s="232">
        <f>IFERROR(ROUNDDOWN(CH113/CG113,3),"***")</f>
        <v>0.25</v>
      </c>
      <c r="CJ113" s="233"/>
      <c r="CK113" s="18"/>
      <c r="CL113" s="234">
        <f>IF(COUNTIF(P113:AT113,"")=31,0,CL81+CG113)</f>
        <v>84</v>
      </c>
      <c r="CM113" s="235"/>
      <c r="CN113" s="234">
        <f>IF(COUNTIF(P113:AT113,"")=31,0,CN81+CH113)</f>
        <v>19</v>
      </c>
      <c r="CO113" s="235"/>
      <c r="CP113" s="232">
        <f>IFERROR(ROUNDDOWN(CN113/CL113,3),"***")</f>
        <v>0.22600000000000001</v>
      </c>
      <c r="CQ113" s="233"/>
      <c r="CR113" s="23"/>
      <c r="CU113" s="71">
        <f t="shared" si="74"/>
        <v>105</v>
      </c>
      <c r="CV113" s="16"/>
      <c r="CW113" s="16"/>
      <c r="CX113" s="16"/>
      <c r="CY113" s="16"/>
    </row>
    <row r="114" spans="1:103" s="1" customFormat="1" ht="18.75">
      <c r="A114" s="72" t="s">
        <v>59</v>
      </c>
      <c r="D114" s="238" t="s">
        <v>34</v>
      </c>
      <c r="E114" s="246"/>
      <c r="F114" s="253" t="s">
        <v>26</v>
      </c>
      <c r="G114" s="253"/>
      <c r="H114" s="253"/>
      <c r="I114" s="253"/>
      <c r="J114" s="253"/>
      <c r="K114" s="254"/>
      <c r="L114" s="236" t="s">
        <v>27</v>
      </c>
      <c r="M114" s="255"/>
      <c r="N114" s="255"/>
      <c r="O114" s="237"/>
      <c r="P114" s="49">
        <f t="shared" ref="P114:AT114" si="149">P106</f>
        <v>46388</v>
      </c>
      <c r="Q114" s="49">
        <f t="shared" si="149"/>
        <v>46389</v>
      </c>
      <c r="R114" s="49">
        <f t="shared" si="149"/>
        <v>46390</v>
      </c>
      <c r="S114" s="49">
        <f t="shared" si="149"/>
        <v>46391</v>
      </c>
      <c r="T114" s="49">
        <f t="shared" si="149"/>
        <v>46392</v>
      </c>
      <c r="U114" s="49">
        <f t="shared" si="149"/>
        <v>46393</v>
      </c>
      <c r="V114" s="49">
        <f t="shared" si="149"/>
        <v>46394</v>
      </c>
      <c r="W114" s="49">
        <f t="shared" si="149"/>
        <v>46395</v>
      </c>
      <c r="X114" s="49">
        <f t="shared" si="149"/>
        <v>46396</v>
      </c>
      <c r="Y114" s="49">
        <f t="shared" si="149"/>
        <v>46397</v>
      </c>
      <c r="Z114" s="49">
        <f t="shared" si="149"/>
        <v>46398</v>
      </c>
      <c r="AA114" s="49">
        <f t="shared" si="149"/>
        <v>46399</v>
      </c>
      <c r="AB114" s="49">
        <f t="shared" si="149"/>
        <v>46400</v>
      </c>
      <c r="AC114" s="49">
        <f t="shared" si="149"/>
        <v>46401</v>
      </c>
      <c r="AD114" s="49">
        <f t="shared" si="149"/>
        <v>46402</v>
      </c>
      <c r="AE114" s="49">
        <f t="shared" si="149"/>
        <v>46403</v>
      </c>
      <c r="AF114" s="49">
        <f t="shared" si="149"/>
        <v>46404</v>
      </c>
      <c r="AG114" s="49">
        <f t="shared" si="149"/>
        <v>46405</v>
      </c>
      <c r="AH114" s="49">
        <f t="shared" si="149"/>
        <v>46406</v>
      </c>
      <c r="AI114" s="49">
        <f t="shared" si="149"/>
        <v>46407</v>
      </c>
      <c r="AJ114" s="49">
        <f t="shared" si="149"/>
        <v>46408</v>
      </c>
      <c r="AK114" s="49">
        <f t="shared" si="149"/>
        <v>46409</v>
      </c>
      <c r="AL114" s="49">
        <f t="shared" si="149"/>
        <v>46410</v>
      </c>
      <c r="AM114" s="49">
        <f t="shared" si="149"/>
        <v>46411</v>
      </c>
      <c r="AN114" s="49">
        <f t="shared" si="149"/>
        <v>46412</v>
      </c>
      <c r="AO114" s="49">
        <f t="shared" si="149"/>
        <v>46413</v>
      </c>
      <c r="AP114" s="49">
        <f t="shared" si="149"/>
        <v>46414</v>
      </c>
      <c r="AQ114" s="49">
        <f t="shared" si="149"/>
        <v>46415</v>
      </c>
      <c r="AR114" s="49">
        <f t="shared" si="149"/>
        <v>46416</v>
      </c>
      <c r="AS114" s="49">
        <f t="shared" si="149"/>
        <v>46417</v>
      </c>
      <c r="AT114" s="50">
        <f t="shared" si="149"/>
        <v>46418</v>
      </c>
      <c r="AU114" s="46"/>
      <c r="AV114" s="26"/>
      <c r="AW114" s="238" t="s">
        <v>34</v>
      </c>
      <c r="AX114" s="246"/>
      <c r="AY114" s="230" t="s">
        <v>27</v>
      </c>
      <c r="AZ114" s="231"/>
      <c r="BA114" s="231"/>
      <c r="BB114" s="154"/>
      <c r="BC114" s="193">
        <v>1</v>
      </c>
      <c r="BD114" s="193"/>
      <c r="BE114" s="193"/>
      <c r="BF114" s="193"/>
      <c r="BG114" s="193"/>
      <c r="BH114" s="193">
        <v>2</v>
      </c>
      <c r="BI114" s="193"/>
      <c r="BJ114" s="193"/>
      <c r="BK114" s="193"/>
      <c r="BL114" s="193"/>
      <c r="BM114" s="193">
        <v>3</v>
      </c>
      <c r="BN114" s="193"/>
      <c r="BO114" s="193"/>
      <c r="BP114" s="193"/>
      <c r="BQ114" s="193"/>
      <c r="BR114" s="193">
        <v>4</v>
      </c>
      <c r="BS114" s="193"/>
      <c r="BT114" s="193"/>
      <c r="BU114" s="193"/>
      <c r="BV114" s="193"/>
      <c r="BW114" s="193">
        <v>5</v>
      </c>
      <c r="BX114" s="193"/>
      <c r="BY114" s="193"/>
      <c r="BZ114" s="193"/>
      <c r="CA114" s="193"/>
      <c r="CB114" s="193">
        <v>6</v>
      </c>
      <c r="CC114" s="193"/>
      <c r="CD114" s="193"/>
      <c r="CE114" s="193"/>
      <c r="CF114" s="193"/>
      <c r="CG114" s="193" t="s">
        <v>29</v>
      </c>
      <c r="CH114" s="193"/>
      <c r="CI114" s="193"/>
      <c r="CJ114" s="193"/>
      <c r="CK114" s="193"/>
      <c r="CL114" s="193" t="s">
        <v>30</v>
      </c>
      <c r="CM114" s="193"/>
      <c r="CN114" s="193"/>
      <c r="CO114" s="193"/>
      <c r="CP114" s="193"/>
      <c r="CQ114" s="251"/>
      <c r="CR114" s="252"/>
      <c r="CU114" s="71">
        <f t="shared" si="74"/>
        <v>106</v>
      </c>
      <c r="CV114" s="16"/>
      <c r="CW114" s="16"/>
      <c r="CX114" s="16"/>
      <c r="CY114" s="16"/>
    </row>
    <row r="115" spans="1:103" s="1" customFormat="1" ht="18.75">
      <c r="A115" s="72" t="s">
        <v>59</v>
      </c>
      <c r="D115" s="238">
        <v>1</v>
      </c>
      <c r="E115" s="246"/>
      <c r="F115" s="241" t="s">
        <v>93</v>
      </c>
      <c r="G115" s="242"/>
      <c r="H115" s="242"/>
      <c r="I115" s="242"/>
      <c r="J115" s="242"/>
      <c r="K115" s="243"/>
      <c r="L115" s="244" t="s">
        <v>116</v>
      </c>
      <c r="M115" s="242"/>
      <c r="N115" s="242"/>
      <c r="O115" s="243"/>
      <c r="P115" s="42" t="s">
        <v>5</v>
      </c>
      <c r="Q115" s="42" t="s">
        <v>5</v>
      </c>
      <c r="R115" s="42" t="s">
        <v>5</v>
      </c>
      <c r="S115" s="42" t="s">
        <v>129</v>
      </c>
      <c r="T115" s="42"/>
      <c r="U115" s="42"/>
      <c r="V115" s="42"/>
      <c r="W115" s="42"/>
      <c r="X115" s="42"/>
      <c r="Y115" s="42" t="s">
        <v>129</v>
      </c>
      <c r="Z115" s="42" t="s">
        <v>129</v>
      </c>
      <c r="AA115" s="42"/>
      <c r="AB115" s="42"/>
      <c r="AC115" s="42"/>
      <c r="AD115" s="42"/>
      <c r="AE115" s="42"/>
      <c r="AF115" s="42" t="s">
        <v>129</v>
      </c>
      <c r="AG115" s="42" t="s">
        <v>129</v>
      </c>
      <c r="AH115" s="42" t="s">
        <v>129</v>
      </c>
      <c r="AI115" s="42"/>
      <c r="AJ115" s="42"/>
      <c r="AK115" s="42"/>
      <c r="AL115" s="42"/>
      <c r="AM115" s="42" t="s">
        <v>129</v>
      </c>
      <c r="AN115" s="42"/>
      <c r="AO115" s="42"/>
      <c r="AP115" s="42"/>
      <c r="AQ115" s="42" t="s">
        <v>129</v>
      </c>
      <c r="AR115" s="42" t="s">
        <v>129</v>
      </c>
      <c r="AS115" s="42"/>
      <c r="AT115" s="43" t="s">
        <v>129</v>
      </c>
      <c r="AU115" s="44"/>
      <c r="AV115" s="26"/>
      <c r="AW115" s="245">
        <f t="shared" ref="AW115:AW126" si="150">D115</f>
        <v>1</v>
      </c>
      <c r="AX115" s="246"/>
      <c r="AY115" s="247" t="str">
        <f t="shared" ref="AY115:AY126" si="151">IF(L115=0,"",L115)</f>
        <v>大阪　□郎</v>
      </c>
      <c r="AZ115" s="248"/>
      <c r="BA115" s="248"/>
      <c r="BB115" s="249"/>
      <c r="BC115" s="45">
        <f>IF(COUNTIF(P115:AT115,"")=31,0,COUNTIFS(P105:AT105,1,P115:AT115,"")+COUNTIFS(P105:AT105,1,P115:AT115,"■"))</f>
        <v>0</v>
      </c>
      <c r="BD115" s="45">
        <f>IF(COUNTIF(P115:AT115,"")=31,0,COUNTIFS(P105:AT105,1,P115:AT115,"■"))</f>
        <v>0</v>
      </c>
      <c r="BE115" s="250" t="str">
        <f t="shared" ref="BE115:BE126" si="152">IFERROR(ROUNDDOWN(BD115/BC115,3),"***")</f>
        <v>***</v>
      </c>
      <c r="BF115" s="233"/>
      <c r="BG115" s="42" t="s">
        <v>8</v>
      </c>
      <c r="BH115" s="45">
        <f>IF(COUNTIF(P115:AT115,"")=31,0,COUNTIFS(P105:AT105,2,P115:AT115,"")+COUNTIFS(P105:AT105,2,P115:AT115,"■"))</f>
        <v>7</v>
      </c>
      <c r="BI115" s="45">
        <f>IF(COUNTIF(P115:AT115,"")=31,0,COUNTIFS(P105:AT105,2,P115:AT115,"■"))</f>
        <v>2</v>
      </c>
      <c r="BJ115" s="232">
        <f t="shared" ref="BJ115:BJ126" si="153">IFERROR(ROUNDDOWN(BI115/BH115,3),"***")</f>
        <v>0.28499999999999998</v>
      </c>
      <c r="BK115" s="233"/>
      <c r="BL115" s="42" t="s">
        <v>3</v>
      </c>
      <c r="BM115" s="45">
        <f>IF(COUNTIF(P115:AT115,"")=31,0,COUNTIFS(P105:AT105,3,P115:AT115,"")+COUNTIFS(P105:AT105,3,P115:AT115,"■"))</f>
        <v>7</v>
      </c>
      <c r="BN115" s="45">
        <f>IF(COUNTIF(P115:AT115,"")=31,0,COUNTIFS(P105:AT105,3,P115:AT115,"■"))</f>
        <v>2</v>
      </c>
      <c r="BO115" s="232">
        <f t="shared" ref="BO115:BO126" si="154">IFERROR(ROUNDDOWN(BN115/BM115,3),"***")</f>
        <v>0.28499999999999998</v>
      </c>
      <c r="BP115" s="233"/>
      <c r="BQ115" s="42" t="s">
        <v>3</v>
      </c>
      <c r="BR115" s="45">
        <f>IF(COUNTIF(P115:AT115,"")=31,0,COUNTIFS(P105:AT105,4,P115:AT115,"")+COUNTIFS(P105:AT105,4,P115:AT115,"■"))</f>
        <v>7</v>
      </c>
      <c r="BS115" s="45">
        <f>IF(COUNTIF(P115:AT115,"")=31,0,COUNTIFS(P105:AT105,4,P115:AT115,"■"))</f>
        <v>3</v>
      </c>
      <c r="BT115" s="232">
        <f t="shared" ref="BT115:BT126" si="155">IFERROR(ROUNDDOWN(BS115/BR115,3),"***")</f>
        <v>0.42799999999999999</v>
      </c>
      <c r="BU115" s="233"/>
      <c r="BV115" s="42" t="s">
        <v>3</v>
      </c>
      <c r="BW115" s="45">
        <f>IF(COUNTIF(P115:AT115,"")=31,0,COUNTIFS(P105:AT105,5,P115:AT115,"")+COUNTIFS(P105:AT105,5,P115:AT115,"■"))</f>
        <v>7</v>
      </c>
      <c r="BX115" s="45">
        <f>IF(COUNTIF(P115:AT115,"")=31,0,COUNTIFS(P105:AT105,5,P115:AT115,"■"))</f>
        <v>3</v>
      </c>
      <c r="BY115" s="232">
        <f t="shared" ref="BY115:BY126" si="156">IFERROR(ROUNDDOWN(BX115/BW115,3),"***")</f>
        <v>0.42799999999999999</v>
      </c>
      <c r="BZ115" s="233"/>
      <c r="CA115" s="42" t="s">
        <v>3</v>
      </c>
      <c r="CB115" s="45">
        <f>IF(COUNTIF(P115:AT115,"")=31,0,COUNTIFS(P105:AT105,6,P115:AT115,"")+COUNTIFS(P105:AT105,6,P115:AT115,"■"))</f>
        <v>0</v>
      </c>
      <c r="CC115" s="45">
        <f>IF(COUNTIF(P115:AT115,"")=31,0,COUNTIFS(P105:AT105,6,P115:AT115,"■"))</f>
        <v>0</v>
      </c>
      <c r="CD115" s="232" t="str">
        <f t="shared" ref="CD115:CD126" si="157">IFERROR(ROUNDDOWN(CC115/CB115,3),"***")</f>
        <v>***</v>
      </c>
      <c r="CE115" s="233"/>
      <c r="CF115" s="42"/>
      <c r="CG115" s="45">
        <f t="shared" ref="CG115:CG126" si="158">IF(COUNTIF(P115:AT115,"")=31,0,SUM(BC115,BH115,BM115,BR115,BW115,CB115))</f>
        <v>28</v>
      </c>
      <c r="CH115" s="45">
        <f t="shared" ref="CH115:CH126" si="159">IF(COUNTIF(P115:AT115,"")=31,0,SUM(BD115,BI115,BN115,BS115,BX115,CC115))</f>
        <v>10</v>
      </c>
      <c r="CI115" s="232">
        <f t="shared" ref="CI115:CI126" si="160">IFERROR(ROUNDDOWN(CH115/CG115,3),"***")</f>
        <v>0.35699999999999998</v>
      </c>
      <c r="CJ115" s="233"/>
      <c r="CK115" s="42" t="s">
        <v>3</v>
      </c>
      <c r="CL115" s="234">
        <f t="shared" ref="CL115:CL126" si="161">IF(COUNTIF(P115:AT115,"")=31,0,CL83+CG115)</f>
        <v>84</v>
      </c>
      <c r="CM115" s="235"/>
      <c r="CN115" s="234">
        <f t="shared" ref="CN115:CN126" si="162">IF(COUNTIF(P115:AT115,"")=31,0,CN83+CH115)</f>
        <v>29</v>
      </c>
      <c r="CO115" s="235"/>
      <c r="CP115" s="232">
        <f t="shared" ref="CP115:CP126" si="163">IFERROR(ROUNDDOWN(CN115/CL115,3),"***")</f>
        <v>0.34499999999999997</v>
      </c>
      <c r="CQ115" s="233"/>
      <c r="CR115" s="43" t="s">
        <v>3</v>
      </c>
      <c r="CU115" s="71">
        <f t="shared" si="74"/>
        <v>107</v>
      </c>
      <c r="CV115" s="16"/>
      <c r="CW115" s="16"/>
      <c r="CX115" s="16"/>
      <c r="CY115" s="16"/>
    </row>
    <row r="116" spans="1:103" s="1" customFormat="1" ht="18.75">
      <c r="A116" s="72" t="s">
        <v>59</v>
      </c>
      <c r="D116" s="238">
        <f>D115+1</f>
        <v>2</v>
      </c>
      <c r="E116" s="246"/>
      <c r="F116" s="241" t="s">
        <v>93</v>
      </c>
      <c r="G116" s="242"/>
      <c r="H116" s="242"/>
      <c r="I116" s="242"/>
      <c r="J116" s="242"/>
      <c r="K116" s="243"/>
      <c r="L116" s="244" t="s">
        <v>117</v>
      </c>
      <c r="M116" s="242"/>
      <c r="N116" s="242"/>
      <c r="O116" s="243"/>
      <c r="P116" s="42" t="s">
        <v>5</v>
      </c>
      <c r="Q116" s="42" t="s">
        <v>5</v>
      </c>
      <c r="R116" s="42" t="s">
        <v>5</v>
      </c>
      <c r="S116" s="42"/>
      <c r="T116" s="42" t="s">
        <v>129</v>
      </c>
      <c r="U116" s="42"/>
      <c r="V116" s="42"/>
      <c r="W116" s="42"/>
      <c r="X116" s="42"/>
      <c r="Y116" s="42" t="s">
        <v>129</v>
      </c>
      <c r="Z116" s="42" t="s">
        <v>129</v>
      </c>
      <c r="AA116" s="42" t="s">
        <v>129</v>
      </c>
      <c r="AB116" s="42"/>
      <c r="AC116" s="42"/>
      <c r="AD116" s="42"/>
      <c r="AE116" s="42"/>
      <c r="AF116" s="42" t="s">
        <v>129</v>
      </c>
      <c r="AG116" s="42"/>
      <c r="AH116" s="42" t="s">
        <v>129</v>
      </c>
      <c r="AI116" s="42"/>
      <c r="AJ116" s="42"/>
      <c r="AK116" s="42"/>
      <c r="AL116" s="42"/>
      <c r="AM116" s="42" t="s">
        <v>129</v>
      </c>
      <c r="AN116" s="42"/>
      <c r="AO116" s="42"/>
      <c r="AP116" s="42"/>
      <c r="AQ116" s="42" t="s">
        <v>129</v>
      </c>
      <c r="AR116" s="42" t="s">
        <v>129</v>
      </c>
      <c r="AS116" s="42"/>
      <c r="AT116" s="43" t="s">
        <v>129</v>
      </c>
      <c r="AU116" s="44"/>
      <c r="AV116" s="26"/>
      <c r="AW116" s="245">
        <f t="shared" si="150"/>
        <v>2</v>
      </c>
      <c r="AX116" s="246"/>
      <c r="AY116" s="247" t="str">
        <f t="shared" si="151"/>
        <v>中阪　□郎</v>
      </c>
      <c r="AZ116" s="248"/>
      <c r="BA116" s="248"/>
      <c r="BB116" s="249"/>
      <c r="BC116" s="45">
        <f>IF(COUNTIF(P116:AT116,"")=31,0,COUNTIFS(P105:AT105,1,P116:AT116,"")+COUNTIFS(P105:AT105,1,P116:AT116,"■"))</f>
        <v>0</v>
      </c>
      <c r="BD116" s="45">
        <f>IF(COUNTIF(P116:AT116,"")=31,0,COUNTIFS(P105:AT105,1,P116:AT116,"■"))</f>
        <v>0</v>
      </c>
      <c r="BE116" s="250" t="str">
        <f t="shared" si="152"/>
        <v>***</v>
      </c>
      <c r="BF116" s="233"/>
      <c r="BG116" s="42" t="s">
        <v>8</v>
      </c>
      <c r="BH116" s="45">
        <f>IF(COUNTIF(P116:AT116,"")=31,0,COUNTIFS(P105:AT105,2,P116:AT116,"")+COUNTIFS(P105:AT105,2,P116:AT116,"■"))</f>
        <v>7</v>
      </c>
      <c r="BI116" s="45">
        <f>IF(COUNTIF(P116:AT116,"")=31,0,COUNTIFS(P105:AT105,2,P116:AT116,"■"))</f>
        <v>2</v>
      </c>
      <c r="BJ116" s="232">
        <f t="shared" si="153"/>
        <v>0.28499999999999998</v>
      </c>
      <c r="BK116" s="233"/>
      <c r="BL116" s="42" t="s">
        <v>3</v>
      </c>
      <c r="BM116" s="45">
        <f>IF(COUNTIF(P116:AT116,"")=31,0,COUNTIFS(P105:AT105,3,P116:AT116,"")+COUNTIFS(P105:AT105,3,P116:AT116,"■"))</f>
        <v>7</v>
      </c>
      <c r="BN116" s="45">
        <f>IF(COUNTIF(P116:AT116,"")=31,0,COUNTIFS(P105:AT105,3,P116:AT116,"■"))</f>
        <v>3</v>
      </c>
      <c r="BO116" s="232">
        <f t="shared" si="154"/>
        <v>0.42799999999999999</v>
      </c>
      <c r="BP116" s="233"/>
      <c r="BQ116" s="42" t="s">
        <v>3</v>
      </c>
      <c r="BR116" s="45">
        <f>IF(COUNTIF(P116:AT116,"")=31,0,COUNTIFS(P105:AT105,4,P116:AT116,"")+COUNTIFS(P105:AT105,4,P116:AT116,"■"))</f>
        <v>7</v>
      </c>
      <c r="BS116" s="45">
        <f>IF(COUNTIF(P116:AT116,"")=31,0,COUNTIFS(P105:AT105,4,P116:AT116,"■"))</f>
        <v>2</v>
      </c>
      <c r="BT116" s="232">
        <f t="shared" si="155"/>
        <v>0.28499999999999998</v>
      </c>
      <c r="BU116" s="233"/>
      <c r="BV116" s="42" t="s">
        <v>3</v>
      </c>
      <c r="BW116" s="45">
        <f>IF(COUNTIF(P116:AT116,"")=31,0,COUNTIFS(P105:AT105,5,P116:AT116,"")+COUNTIFS(P105:AT105,5,P116:AT116,"■"))</f>
        <v>7</v>
      </c>
      <c r="BX116" s="45">
        <f>IF(COUNTIF(P116:AT116,"")=31,0,COUNTIFS(P105:AT105,5,P116:AT116,"■"))</f>
        <v>3</v>
      </c>
      <c r="BY116" s="232">
        <f t="shared" si="156"/>
        <v>0.42799999999999999</v>
      </c>
      <c r="BZ116" s="233"/>
      <c r="CA116" s="42" t="s">
        <v>3</v>
      </c>
      <c r="CB116" s="45">
        <f>IF(COUNTIF(P116:AT116,"")=31,0,COUNTIFS(P105:AT105,6,P116:AT116,"")+COUNTIFS(P105:AT105,6,P116:AT116,"■"))</f>
        <v>0</v>
      </c>
      <c r="CC116" s="45">
        <f>IF(COUNTIF(P116:AT116,"")=31,0,COUNTIFS(P105:AT105,6,P116:AT116,"■"))</f>
        <v>0</v>
      </c>
      <c r="CD116" s="232" t="str">
        <f t="shared" si="157"/>
        <v>***</v>
      </c>
      <c r="CE116" s="233"/>
      <c r="CF116" s="42"/>
      <c r="CG116" s="45">
        <f t="shared" si="158"/>
        <v>28</v>
      </c>
      <c r="CH116" s="45">
        <f t="shared" si="159"/>
        <v>10</v>
      </c>
      <c r="CI116" s="232">
        <f t="shared" si="160"/>
        <v>0.35699999999999998</v>
      </c>
      <c r="CJ116" s="233"/>
      <c r="CK116" s="42" t="s">
        <v>3</v>
      </c>
      <c r="CL116" s="234">
        <f t="shared" si="161"/>
        <v>84</v>
      </c>
      <c r="CM116" s="235"/>
      <c r="CN116" s="234">
        <f t="shared" si="162"/>
        <v>29</v>
      </c>
      <c r="CO116" s="235"/>
      <c r="CP116" s="232">
        <f t="shared" si="163"/>
        <v>0.34499999999999997</v>
      </c>
      <c r="CQ116" s="233"/>
      <c r="CR116" s="43" t="s">
        <v>3</v>
      </c>
      <c r="CU116" s="71">
        <f t="shared" si="74"/>
        <v>108</v>
      </c>
      <c r="CV116" s="16"/>
      <c r="CW116" s="16"/>
      <c r="CX116" s="16"/>
      <c r="CY116" s="16"/>
    </row>
    <row r="117" spans="1:103" s="1" customFormat="1" ht="18.75">
      <c r="A117" s="72" t="s">
        <v>59</v>
      </c>
      <c r="D117" s="238">
        <f t="shared" ref="D117:D126" si="164">D116+1</f>
        <v>3</v>
      </c>
      <c r="E117" s="246"/>
      <c r="F117" s="241" t="s">
        <v>93</v>
      </c>
      <c r="G117" s="242"/>
      <c r="H117" s="242"/>
      <c r="I117" s="242"/>
      <c r="J117" s="242"/>
      <c r="K117" s="243"/>
      <c r="L117" s="244" t="s">
        <v>118</v>
      </c>
      <c r="M117" s="242"/>
      <c r="N117" s="242"/>
      <c r="O117" s="243"/>
      <c r="P117" s="42" t="s">
        <v>5</v>
      </c>
      <c r="Q117" s="42" t="s">
        <v>5</v>
      </c>
      <c r="R117" s="42" t="s">
        <v>5</v>
      </c>
      <c r="S117" s="42"/>
      <c r="T117" s="42"/>
      <c r="U117" s="42" t="s">
        <v>129</v>
      </c>
      <c r="V117" s="42"/>
      <c r="W117" s="42"/>
      <c r="X117" s="42"/>
      <c r="Y117" s="42" t="s">
        <v>129</v>
      </c>
      <c r="Z117" s="42" t="s">
        <v>129</v>
      </c>
      <c r="AA117" s="42"/>
      <c r="AB117" s="42" t="s">
        <v>129</v>
      </c>
      <c r="AC117" s="42"/>
      <c r="AD117" s="42"/>
      <c r="AE117" s="42"/>
      <c r="AF117" s="42" t="s">
        <v>129</v>
      </c>
      <c r="AG117" s="42"/>
      <c r="AH117" s="42" t="s">
        <v>129</v>
      </c>
      <c r="AI117" s="42" t="s">
        <v>129</v>
      </c>
      <c r="AJ117" s="42"/>
      <c r="AK117" s="42"/>
      <c r="AL117" s="42"/>
      <c r="AM117" s="42" t="s">
        <v>129</v>
      </c>
      <c r="AN117" s="42"/>
      <c r="AO117" s="42"/>
      <c r="AP117" s="42"/>
      <c r="AQ117" s="42" t="s">
        <v>129</v>
      </c>
      <c r="AR117" s="42" t="s">
        <v>129</v>
      </c>
      <c r="AS117" s="42"/>
      <c r="AT117" s="43" t="s">
        <v>129</v>
      </c>
      <c r="AU117" s="44"/>
      <c r="AV117" s="26"/>
      <c r="AW117" s="245">
        <f t="shared" si="150"/>
        <v>3</v>
      </c>
      <c r="AX117" s="246"/>
      <c r="AY117" s="247" t="str">
        <f t="shared" si="151"/>
        <v>小阪　□郎</v>
      </c>
      <c r="AZ117" s="248"/>
      <c r="BA117" s="248"/>
      <c r="BB117" s="249"/>
      <c r="BC117" s="45">
        <f>IF(COUNTIF(P117:AT117,"")=31,0,COUNTIFS(P105:AT105,1,P117:AT117,"")+COUNTIFS(P105:AT105,1,P117:AT117,"■"))</f>
        <v>0</v>
      </c>
      <c r="BD117" s="45">
        <f>IF(COUNTIF(P117:AT117,"")=31,0,COUNTIFS(P105:AT105,1,P117:AT117,"■"))</f>
        <v>0</v>
      </c>
      <c r="BE117" s="250" t="str">
        <f t="shared" si="152"/>
        <v>***</v>
      </c>
      <c r="BF117" s="233"/>
      <c r="BG117" s="42" t="s">
        <v>8</v>
      </c>
      <c r="BH117" s="45">
        <f>IF(COUNTIF(P117:AT117,"")=31,0,COUNTIFS(P105:AT105,2,P117:AT117,"")+COUNTIFS(P105:AT105,2,P117:AT117,"■"))</f>
        <v>7</v>
      </c>
      <c r="BI117" s="45">
        <f>IF(COUNTIF(P117:AT117,"")=31,0,COUNTIFS(P105:AT105,2,P117:AT117,"■"))</f>
        <v>2</v>
      </c>
      <c r="BJ117" s="232">
        <f t="shared" si="153"/>
        <v>0.28499999999999998</v>
      </c>
      <c r="BK117" s="233"/>
      <c r="BL117" s="42" t="s">
        <v>3</v>
      </c>
      <c r="BM117" s="45">
        <f>IF(COUNTIF(P117:AT117,"")=31,0,COUNTIFS(P105:AT105,3,P117:AT117,"")+COUNTIFS(P105:AT105,3,P117:AT117,"■"))</f>
        <v>7</v>
      </c>
      <c r="BN117" s="45">
        <f>IF(COUNTIF(P117:AT117,"")=31,0,COUNTIFS(P105:AT105,3,P117:AT117,"■"))</f>
        <v>3</v>
      </c>
      <c r="BO117" s="232">
        <f t="shared" si="154"/>
        <v>0.42799999999999999</v>
      </c>
      <c r="BP117" s="233"/>
      <c r="BQ117" s="42" t="s">
        <v>3</v>
      </c>
      <c r="BR117" s="45">
        <f>IF(COUNTIF(P117:AT117,"")=31,0,COUNTIFS(P105:AT105,4,P117:AT117,"")+COUNTIFS(P105:AT105,4,P117:AT117,"■"))</f>
        <v>7</v>
      </c>
      <c r="BS117" s="45">
        <f>IF(COUNTIF(P117:AT117,"")=31,0,COUNTIFS(P105:AT105,4,P117:AT117,"■"))</f>
        <v>3</v>
      </c>
      <c r="BT117" s="232">
        <f t="shared" si="155"/>
        <v>0.42799999999999999</v>
      </c>
      <c r="BU117" s="233"/>
      <c r="BV117" s="42" t="s">
        <v>3</v>
      </c>
      <c r="BW117" s="45">
        <f>IF(COUNTIF(P117:AT117,"")=31,0,COUNTIFS(P105:AT105,5,P117:AT117,"")+COUNTIFS(P105:AT105,5,P117:AT117,"■"))</f>
        <v>7</v>
      </c>
      <c r="BX117" s="45">
        <f>IF(COUNTIF(P117:AT117,"")=31,0,COUNTIFS(P105:AT105,5,P117:AT117,"■"))</f>
        <v>3</v>
      </c>
      <c r="BY117" s="232">
        <f t="shared" si="156"/>
        <v>0.42799999999999999</v>
      </c>
      <c r="BZ117" s="233"/>
      <c r="CA117" s="42" t="s">
        <v>3</v>
      </c>
      <c r="CB117" s="45">
        <f>IF(COUNTIF(P117:AT117,"")=31,0,COUNTIFS(P105:AT105,6,P117:AT117,"")+COUNTIFS(P105:AT105,6,P117:AT117,"■"))</f>
        <v>0</v>
      </c>
      <c r="CC117" s="45">
        <f>IF(COUNTIF(P117:AT117,"")=31,0,COUNTIFS(P105:AT105,6,P117:AT117,"■"))</f>
        <v>0</v>
      </c>
      <c r="CD117" s="232" t="str">
        <f t="shared" si="157"/>
        <v>***</v>
      </c>
      <c r="CE117" s="233"/>
      <c r="CF117" s="42"/>
      <c r="CG117" s="45">
        <f t="shared" si="158"/>
        <v>28</v>
      </c>
      <c r="CH117" s="45">
        <f t="shared" si="159"/>
        <v>11</v>
      </c>
      <c r="CI117" s="232">
        <f t="shared" si="160"/>
        <v>0.39200000000000002</v>
      </c>
      <c r="CJ117" s="233"/>
      <c r="CK117" s="42" t="s">
        <v>3</v>
      </c>
      <c r="CL117" s="234">
        <f t="shared" si="161"/>
        <v>84</v>
      </c>
      <c r="CM117" s="235"/>
      <c r="CN117" s="234">
        <f t="shared" si="162"/>
        <v>30</v>
      </c>
      <c r="CO117" s="235"/>
      <c r="CP117" s="232">
        <f t="shared" si="163"/>
        <v>0.35699999999999998</v>
      </c>
      <c r="CQ117" s="233"/>
      <c r="CR117" s="43" t="s">
        <v>3</v>
      </c>
      <c r="CU117" s="71">
        <f t="shared" si="74"/>
        <v>109</v>
      </c>
      <c r="CV117" s="16"/>
      <c r="CW117" s="16"/>
      <c r="CX117" s="16"/>
      <c r="CY117" s="16"/>
    </row>
    <row r="118" spans="1:103" s="1" customFormat="1" ht="18.75">
      <c r="A118" s="72" t="s">
        <v>59</v>
      </c>
      <c r="D118" s="238">
        <f t="shared" si="164"/>
        <v>4</v>
      </c>
      <c r="E118" s="246"/>
      <c r="F118" s="241" t="s">
        <v>94</v>
      </c>
      <c r="G118" s="242"/>
      <c r="H118" s="242"/>
      <c r="I118" s="242"/>
      <c r="J118" s="242"/>
      <c r="K118" s="243"/>
      <c r="L118" s="244" t="s">
        <v>113</v>
      </c>
      <c r="M118" s="256"/>
      <c r="N118" s="256"/>
      <c r="O118" s="257"/>
      <c r="P118" s="42" t="s">
        <v>5</v>
      </c>
      <c r="Q118" s="42" t="s">
        <v>5</v>
      </c>
      <c r="R118" s="42" t="s">
        <v>5</v>
      </c>
      <c r="S118" s="42"/>
      <c r="T118" s="42"/>
      <c r="U118" s="42"/>
      <c r="V118" s="42" t="s">
        <v>129</v>
      </c>
      <c r="W118" s="42"/>
      <c r="X118" s="42"/>
      <c r="Y118" s="42" t="s">
        <v>129</v>
      </c>
      <c r="Z118" s="42" t="s">
        <v>129</v>
      </c>
      <c r="AA118" s="42"/>
      <c r="AB118" s="42"/>
      <c r="AC118" s="42" t="s">
        <v>129</v>
      </c>
      <c r="AD118" s="42"/>
      <c r="AE118" s="42"/>
      <c r="AF118" s="42" t="s">
        <v>129</v>
      </c>
      <c r="AG118" s="42"/>
      <c r="AH118" s="42" t="s">
        <v>129</v>
      </c>
      <c r="AI118" s="42"/>
      <c r="AJ118" s="42" t="s">
        <v>129</v>
      </c>
      <c r="AK118" s="42"/>
      <c r="AL118" s="42"/>
      <c r="AM118" s="42" t="s">
        <v>5</v>
      </c>
      <c r="AN118" s="42" t="s">
        <v>5</v>
      </c>
      <c r="AO118" s="42" t="s">
        <v>5</v>
      </c>
      <c r="AP118" s="42" t="s">
        <v>5</v>
      </c>
      <c r="AQ118" s="42" t="s">
        <v>5</v>
      </c>
      <c r="AR118" s="42" t="s">
        <v>5</v>
      </c>
      <c r="AS118" s="42" t="s">
        <v>5</v>
      </c>
      <c r="AT118" s="43" t="s">
        <v>5</v>
      </c>
      <c r="AU118" s="44"/>
      <c r="AV118" s="26"/>
      <c r="AW118" s="245">
        <f t="shared" si="150"/>
        <v>4</v>
      </c>
      <c r="AX118" s="246"/>
      <c r="AY118" s="247" t="str">
        <f t="shared" si="151"/>
        <v>松田　一☆</v>
      </c>
      <c r="AZ118" s="248"/>
      <c r="BA118" s="248"/>
      <c r="BB118" s="249"/>
      <c r="BC118" s="45">
        <f>IF(COUNTIF(P118:AT118,"")=31,0,COUNTIFS(P105:AT105,1,P118:AT118,"")+COUNTIFS(P105:AT105,1,P118:AT118,"■"))</f>
        <v>0</v>
      </c>
      <c r="BD118" s="45">
        <f>IF(COUNTIF(P118:AT118,"")=31,0,COUNTIFS(P105:AT105,1,P118:AT118,"■"))</f>
        <v>0</v>
      </c>
      <c r="BE118" s="250" t="str">
        <f t="shared" si="152"/>
        <v>***</v>
      </c>
      <c r="BF118" s="233"/>
      <c r="BG118" s="42" t="s">
        <v>8</v>
      </c>
      <c r="BH118" s="45">
        <f>IF(COUNTIF(P118:AT118,"")=31,0,COUNTIFS(P105:AT105,2,P118:AT118,"")+COUNTIFS(P105:AT105,2,P118:AT118,"■"))</f>
        <v>7</v>
      </c>
      <c r="BI118" s="45">
        <f>IF(COUNTIF(P118:AT118,"")=31,0,COUNTIFS(P105:AT105,2,P118:AT118,"■"))</f>
        <v>2</v>
      </c>
      <c r="BJ118" s="232">
        <f t="shared" si="153"/>
        <v>0.28499999999999998</v>
      </c>
      <c r="BK118" s="233"/>
      <c r="BL118" s="42" t="s">
        <v>3</v>
      </c>
      <c r="BM118" s="45">
        <f>IF(COUNTIF(P118:AT118,"")=31,0,COUNTIFS(P105:AT105,3,P118:AT118,"")+COUNTIFS(P105:AT105,3,P118:AT118,"■"))</f>
        <v>7</v>
      </c>
      <c r="BN118" s="45">
        <f>IF(COUNTIF(P118:AT118,"")=31,0,COUNTIFS(P105:AT105,3,P118:AT118,"■"))</f>
        <v>3</v>
      </c>
      <c r="BO118" s="232">
        <f t="shared" si="154"/>
        <v>0.42799999999999999</v>
      </c>
      <c r="BP118" s="233"/>
      <c r="BQ118" s="42" t="s">
        <v>3</v>
      </c>
      <c r="BR118" s="45">
        <f>IF(COUNTIF(P118:AT118,"")=31,0,COUNTIFS(P105:AT105,4,P118:AT118,"")+COUNTIFS(P105:AT105,4,P118:AT118,"■"))</f>
        <v>6</v>
      </c>
      <c r="BS118" s="45">
        <f>IF(COUNTIF(P118:AT118,"")=31,0,COUNTIFS(P105:AT105,4,P118:AT118,"■"))</f>
        <v>2</v>
      </c>
      <c r="BT118" s="232">
        <f t="shared" si="155"/>
        <v>0.33300000000000002</v>
      </c>
      <c r="BU118" s="233"/>
      <c r="BV118" s="42" t="s">
        <v>3</v>
      </c>
      <c r="BW118" s="45">
        <f>IF(COUNTIF(P118:AT118,"")=31,0,COUNTIFS(P105:AT105,5,P118:AT118,"")+COUNTIFS(P105:AT105,5,P118:AT118,"■"))</f>
        <v>0</v>
      </c>
      <c r="BX118" s="45">
        <f>IF(COUNTIF(P118:AT118,"")=31,0,COUNTIFS(P105:AT105,5,P118:AT118,"■"))</f>
        <v>0</v>
      </c>
      <c r="BY118" s="232" t="str">
        <f t="shared" si="156"/>
        <v>***</v>
      </c>
      <c r="BZ118" s="233"/>
      <c r="CA118" s="42" t="s">
        <v>8</v>
      </c>
      <c r="CB118" s="45">
        <f>IF(COUNTIF(P118:AT118,"")=31,0,COUNTIFS(P105:AT105,6,P118:AT118,"")+COUNTIFS(P105:AT105,6,P118:AT118,"■"))</f>
        <v>0</v>
      </c>
      <c r="CC118" s="45">
        <f>IF(COUNTIF(P118:AT118,"")=31,0,COUNTIFS(P105:AT105,6,P118:AT118,"■"))</f>
        <v>0</v>
      </c>
      <c r="CD118" s="232" t="str">
        <f t="shared" si="157"/>
        <v>***</v>
      </c>
      <c r="CE118" s="233"/>
      <c r="CF118" s="42"/>
      <c r="CG118" s="45">
        <f t="shared" si="158"/>
        <v>20</v>
      </c>
      <c r="CH118" s="45">
        <f t="shared" si="159"/>
        <v>7</v>
      </c>
      <c r="CI118" s="232">
        <f t="shared" si="160"/>
        <v>0.35</v>
      </c>
      <c r="CJ118" s="233"/>
      <c r="CK118" s="42" t="s">
        <v>3</v>
      </c>
      <c r="CL118" s="234">
        <f t="shared" si="161"/>
        <v>62</v>
      </c>
      <c r="CM118" s="235"/>
      <c r="CN118" s="234">
        <f t="shared" si="162"/>
        <v>22</v>
      </c>
      <c r="CO118" s="235"/>
      <c r="CP118" s="232">
        <f t="shared" si="163"/>
        <v>0.35399999999999998</v>
      </c>
      <c r="CQ118" s="233"/>
      <c r="CR118" s="43" t="s">
        <v>3</v>
      </c>
      <c r="CU118" s="71">
        <f t="shared" si="74"/>
        <v>110</v>
      </c>
      <c r="CV118" s="16"/>
      <c r="CW118" s="16"/>
      <c r="CX118" s="16"/>
      <c r="CY118" s="16"/>
    </row>
    <row r="119" spans="1:103" s="1" customFormat="1" ht="18.75">
      <c r="A119" s="72" t="s">
        <v>59</v>
      </c>
      <c r="D119" s="238">
        <f t="shared" si="164"/>
        <v>5</v>
      </c>
      <c r="E119" s="246"/>
      <c r="F119" s="241" t="s">
        <v>94</v>
      </c>
      <c r="G119" s="242"/>
      <c r="H119" s="242"/>
      <c r="I119" s="242"/>
      <c r="J119" s="242"/>
      <c r="K119" s="243"/>
      <c r="L119" s="244" t="s">
        <v>114</v>
      </c>
      <c r="M119" s="256"/>
      <c r="N119" s="256"/>
      <c r="O119" s="257"/>
      <c r="P119" s="42" t="s">
        <v>5</v>
      </c>
      <c r="Q119" s="42" t="s">
        <v>5</v>
      </c>
      <c r="R119" s="42" t="s">
        <v>5</v>
      </c>
      <c r="S119" s="42"/>
      <c r="T119" s="42"/>
      <c r="U119" s="42"/>
      <c r="V119" s="42"/>
      <c r="W119" s="42" t="s">
        <v>129</v>
      </c>
      <c r="X119" s="42"/>
      <c r="Y119" s="42" t="s">
        <v>129</v>
      </c>
      <c r="Z119" s="42" t="s">
        <v>129</v>
      </c>
      <c r="AA119" s="42"/>
      <c r="AB119" s="42"/>
      <c r="AC119" s="42"/>
      <c r="AD119" s="42" t="s">
        <v>129</v>
      </c>
      <c r="AE119" s="42"/>
      <c r="AF119" s="42" t="s">
        <v>129</v>
      </c>
      <c r="AG119" s="42"/>
      <c r="AH119" s="42" t="s">
        <v>129</v>
      </c>
      <c r="AI119" s="42"/>
      <c r="AJ119" s="42"/>
      <c r="AK119" s="42" t="s">
        <v>129</v>
      </c>
      <c r="AL119" s="42"/>
      <c r="AM119" s="42" t="s">
        <v>5</v>
      </c>
      <c r="AN119" s="42" t="s">
        <v>5</v>
      </c>
      <c r="AO119" s="42" t="s">
        <v>5</v>
      </c>
      <c r="AP119" s="42" t="s">
        <v>5</v>
      </c>
      <c r="AQ119" s="42" t="s">
        <v>5</v>
      </c>
      <c r="AR119" s="42" t="s">
        <v>5</v>
      </c>
      <c r="AS119" s="42" t="s">
        <v>5</v>
      </c>
      <c r="AT119" s="43" t="s">
        <v>5</v>
      </c>
      <c r="AU119" s="44"/>
      <c r="AV119" s="26"/>
      <c r="AW119" s="245">
        <f t="shared" si="150"/>
        <v>5</v>
      </c>
      <c r="AX119" s="246"/>
      <c r="AY119" s="247" t="str">
        <f t="shared" si="151"/>
        <v>竹田　二☆</v>
      </c>
      <c r="AZ119" s="248"/>
      <c r="BA119" s="248"/>
      <c r="BB119" s="249"/>
      <c r="BC119" s="45">
        <f>IF(COUNTIF(P119:AT119,"")=31,0,COUNTIFS(P105:AT105,1,P119:AT119,"")+COUNTIFS(P105:AT105,1,P119:AT119,"■"))</f>
        <v>0</v>
      </c>
      <c r="BD119" s="45">
        <f>IF(COUNTIF(P119:AT119,"")=31,0,COUNTIFS(P105:AT105,1,P119:AT119,"■"))</f>
        <v>0</v>
      </c>
      <c r="BE119" s="250" t="str">
        <f t="shared" si="152"/>
        <v>***</v>
      </c>
      <c r="BF119" s="233"/>
      <c r="BG119" s="42" t="s">
        <v>8</v>
      </c>
      <c r="BH119" s="45">
        <f>IF(COUNTIF(P119:AT119,"")=31,0,COUNTIFS(P105:AT105,2,P119:AT119,"")+COUNTIFS(P105:AT105,2,P119:AT119,"■"))</f>
        <v>7</v>
      </c>
      <c r="BI119" s="45">
        <f>IF(COUNTIF(P119:AT119,"")=31,0,COUNTIFS(P105:AT105,2,P119:AT119,"■"))</f>
        <v>2</v>
      </c>
      <c r="BJ119" s="232">
        <f t="shared" si="153"/>
        <v>0.28499999999999998</v>
      </c>
      <c r="BK119" s="233"/>
      <c r="BL119" s="42" t="s">
        <v>3</v>
      </c>
      <c r="BM119" s="45">
        <f>IF(COUNTIF(P119:AT119,"")=31,0,COUNTIFS(P105:AT105,3,P119:AT119,"")+COUNTIFS(P105:AT105,3,P119:AT119,"■"))</f>
        <v>7</v>
      </c>
      <c r="BN119" s="45">
        <f>IF(COUNTIF(P119:AT119,"")=31,0,COUNTIFS(P105:AT105,3,P119:AT119,"■"))</f>
        <v>3</v>
      </c>
      <c r="BO119" s="232">
        <f t="shared" si="154"/>
        <v>0.42799999999999999</v>
      </c>
      <c r="BP119" s="233"/>
      <c r="BQ119" s="42" t="s">
        <v>3</v>
      </c>
      <c r="BR119" s="45">
        <f>IF(COUNTIF(P119:AT119,"")=31,0,COUNTIFS(P105:AT105,4,P119:AT119,"")+COUNTIFS(P105:AT105,4,P119:AT119,"■"))</f>
        <v>6</v>
      </c>
      <c r="BS119" s="45">
        <f>IF(COUNTIF(P119:AT119,"")=31,0,COUNTIFS(P105:AT105,4,P119:AT119,"■"))</f>
        <v>2</v>
      </c>
      <c r="BT119" s="232">
        <f t="shared" si="155"/>
        <v>0.33300000000000002</v>
      </c>
      <c r="BU119" s="233"/>
      <c r="BV119" s="42" t="s">
        <v>3</v>
      </c>
      <c r="BW119" s="45">
        <f>IF(COUNTIF(P119:AT119,"")=31,0,COUNTIFS(P105:AT105,5,P119:AT119,"")+COUNTIFS(P105:AT105,5,P119:AT119,"■"))</f>
        <v>0</v>
      </c>
      <c r="BX119" s="45">
        <f>IF(COUNTIF(P119:AT119,"")=31,0,COUNTIFS(P105:AT105,5,P119:AT119,"■"))</f>
        <v>0</v>
      </c>
      <c r="BY119" s="232" t="str">
        <f t="shared" si="156"/>
        <v>***</v>
      </c>
      <c r="BZ119" s="233"/>
      <c r="CA119" s="42" t="s">
        <v>8</v>
      </c>
      <c r="CB119" s="45">
        <f>IF(COUNTIF(P119:AT119,"")=31,0,COUNTIFS(P105:AT105,6,P119:AT119,"")+COUNTIFS(P105:AT105,6,P119:AT119,"■"))</f>
        <v>0</v>
      </c>
      <c r="CC119" s="45">
        <f>IF(COUNTIF(P119:AT119,"")=31,0,COUNTIFS(P105:AT105,6,P119:AT119,"■"))</f>
        <v>0</v>
      </c>
      <c r="CD119" s="232" t="str">
        <f t="shared" si="157"/>
        <v>***</v>
      </c>
      <c r="CE119" s="233"/>
      <c r="CF119" s="42"/>
      <c r="CG119" s="45">
        <f t="shared" si="158"/>
        <v>20</v>
      </c>
      <c r="CH119" s="45">
        <f t="shared" si="159"/>
        <v>7</v>
      </c>
      <c r="CI119" s="232">
        <f t="shared" si="160"/>
        <v>0.35</v>
      </c>
      <c r="CJ119" s="233"/>
      <c r="CK119" s="42" t="s">
        <v>3</v>
      </c>
      <c r="CL119" s="234">
        <f t="shared" si="161"/>
        <v>62</v>
      </c>
      <c r="CM119" s="235"/>
      <c r="CN119" s="234">
        <f t="shared" si="162"/>
        <v>23</v>
      </c>
      <c r="CO119" s="235"/>
      <c r="CP119" s="232">
        <f t="shared" si="163"/>
        <v>0.37</v>
      </c>
      <c r="CQ119" s="233"/>
      <c r="CR119" s="43" t="s">
        <v>3</v>
      </c>
      <c r="CU119" s="71">
        <f t="shared" si="74"/>
        <v>111</v>
      </c>
      <c r="CV119" s="16"/>
      <c r="CW119" s="16"/>
      <c r="CX119" s="16"/>
      <c r="CY119" s="16"/>
    </row>
    <row r="120" spans="1:103" s="1" customFormat="1" ht="18.75">
      <c r="A120" s="72" t="s">
        <v>59</v>
      </c>
      <c r="D120" s="238">
        <f t="shared" si="164"/>
        <v>6</v>
      </c>
      <c r="E120" s="246"/>
      <c r="F120" s="241" t="s">
        <v>94</v>
      </c>
      <c r="G120" s="242"/>
      <c r="H120" s="242"/>
      <c r="I120" s="242"/>
      <c r="J120" s="242"/>
      <c r="K120" s="243"/>
      <c r="L120" s="244" t="s">
        <v>115</v>
      </c>
      <c r="M120" s="256"/>
      <c r="N120" s="256"/>
      <c r="O120" s="257"/>
      <c r="P120" s="42" t="s">
        <v>5</v>
      </c>
      <c r="Q120" s="42" t="s">
        <v>5</v>
      </c>
      <c r="R120" s="42" t="s">
        <v>5</v>
      </c>
      <c r="S120" s="42"/>
      <c r="T120" s="42"/>
      <c r="U120" s="42"/>
      <c r="V120" s="42"/>
      <c r="W120" s="42"/>
      <c r="X120" s="42" t="s">
        <v>129</v>
      </c>
      <c r="Y120" s="42" t="s">
        <v>129</v>
      </c>
      <c r="Z120" s="42" t="s">
        <v>129</v>
      </c>
      <c r="AA120" s="42"/>
      <c r="AB120" s="42"/>
      <c r="AC120" s="42"/>
      <c r="AD120" s="42"/>
      <c r="AE120" s="42" t="s">
        <v>129</v>
      </c>
      <c r="AF120" s="42" t="s">
        <v>129</v>
      </c>
      <c r="AG120" s="42"/>
      <c r="AH120" s="42" t="s">
        <v>129</v>
      </c>
      <c r="AI120" s="42"/>
      <c r="AJ120" s="42"/>
      <c r="AK120" s="42"/>
      <c r="AL120" s="42" t="s">
        <v>129</v>
      </c>
      <c r="AM120" s="42" t="s">
        <v>5</v>
      </c>
      <c r="AN120" s="42" t="s">
        <v>5</v>
      </c>
      <c r="AO120" s="42" t="s">
        <v>5</v>
      </c>
      <c r="AP120" s="42" t="s">
        <v>5</v>
      </c>
      <c r="AQ120" s="42" t="s">
        <v>5</v>
      </c>
      <c r="AR120" s="42" t="s">
        <v>5</v>
      </c>
      <c r="AS120" s="42" t="s">
        <v>5</v>
      </c>
      <c r="AT120" s="43" t="s">
        <v>5</v>
      </c>
      <c r="AU120" s="44"/>
      <c r="AV120" s="27"/>
      <c r="AW120" s="245">
        <f t="shared" si="150"/>
        <v>6</v>
      </c>
      <c r="AX120" s="246"/>
      <c r="AY120" s="247" t="str">
        <f t="shared" si="151"/>
        <v>梅田　三☆</v>
      </c>
      <c r="AZ120" s="248"/>
      <c r="BA120" s="248"/>
      <c r="BB120" s="249"/>
      <c r="BC120" s="45">
        <f>IF(COUNTIF(P120:AT120,"")=31,0,COUNTIFS(P105:AT105,1,P120:AT120,"")+COUNTIFS(P105:AT105,1,P120:AT120,"■"))</f>
        <v>0</v>
      </c>
      <c r="BD120" s="45">
        <f>IF(COUNTIF(P120:AT120,"")=31,0,COUNTIFS(P105:AT105,1,P120:AT120,"■"))</f>
        <v>0</v>
      </c>
      <c r="BE120" s="250" t="str">
        <f t="shared" si="152"/>
        <v>***</v>
      </c>
      <c r="BF120" s="233"/>
      <c r="BG120" s="42" t="s">
        <v>8</v>
      </c>
      <c r="BH120" s="45">
        <f>IF(COUNTIF(P120:AT120,"")=31,0,COUNTIFS(P105:AT105,2,P120:AT120,"")+COUNTIFS(P105:AT105,2,P120:AT120,"■"))</f>
        <v>7</v>
      </c>
      <c r="BI120" s="45">
        <f>IF(COUNTIF(P120:AT120,"")=31,0,COUNTIFS(P105:AT105,2,P120:AT120,"■"))</f>
        <v>2</v>
      </c>
      <c r="BJ120" s="232">
        <f t="shared" si="153"/>
        <v>0.28499999999999998</v>
      </c>
      <c r="BK120" s="233"/>
      <c r="BL120" s="42" t="s">
        <v>3</v>
      </c>
      <c r="BM120" s="45">
        <f>IF(COUNTIF(P120:AT120,"")=31,0,COUNTIFS(P105:AT105,3,P120:AT120,"")+COUNTIFS(P105:AT105,3,P120:AT120,"■"))</f>
        <v>7</v>
      </c>
      <c r="BN120" s="45">
        <f>IF(COUNTIF(P120:AT120,"")=31,0,COUNTIFS(P105:AT105,3,P120:AT120,"■"))</f>
        <v>3</v>
      </c>
      <c r="BO120" s="232">
        <f t="shared" si="154"/>
        <v>0.42799999999999999</v>
      </c>
      <c r="BP120" s="233"/>
      <c r="BQ120" s="42" t="s">
        <v>3</v>
      </c>
      <c r="BR120" s="45">
        <f>IF(COUNTIF(P120:AT120,"")=31,0,COUNTIFS(P105:AT105,4,P120:AT120,"")+COUNTIFS(P105:AT105,4,P120:AT120,"■"))</f>
        <v>6</v>
      </c>
      <c r="BS120" s="45">
        <f>IF(COUNTIF(P120:AT120,"")=31,0,COUNTIFS(P105:AT105,4,P120:AT120,"■"))</f>
        <v>2</v>
      </c>
      <c r="BT120" s="232">
        <f t="shared" si="155"/>
        <v>0.33300000000000002</v>
      </c>
      <c r="BU120" s="233"/>
      <c r="BV120" s="42" t="s">
        <v>3</v>
      </c>
      <c r="BW120" s="45">
        <f>IF(COUNTIF(P120:AT120,"")=31,0,COUNTIFS(P105:AT105,5,P120:AT120,"")+COUNTIFS(P105:AT105,5,P120:AT120,"■"))</f>
        <v>0</v>
      </c>
      <c r="BX120" s="45">
        <f>IF(COUNTIF(P120:AT120,"")=31,0,COUNTIFS(P105:AT105,5,P120:AT120,"■"))</f>
        <v>0</v>
      </c>
      <c r="BY120" s="232" t="str">
        <f t="shared" si="156"/>
        <v>***</v>
      </c>
      <c r="BZ120" s="233"/>
      <c r="CA120" s="42" t="s">
        <v>8</v>
      </c>
      <c r="CB120" s="45">
        <f>IF(COUNTIF(P120:AT120,"")=31,0,COUNTIFS(P105:AT105,6,P120:AT120,"")+COUNTIFS(P105:AT105,6,P120:AT120,"■"))</f>
        <v>0</v>
      </c>
      <c r="CC120" s="45">
        <f>IF(COUNTIF(P120:AT120,"")=31,0,COUNTIFS(P105:AT105,6,P120:AT120,"■"))</f>
        <v>0</v>
      </c>
      <c r="CD120" s="232" t="str">
        <f t="shared" si="157"/>
        <v>***</v>
      </c>
      <c r="CE120" s="233"/>
      <c r="CF120" s="42"/>
      <c r="CG120" s="45">
        <f t="shared" si="158"/>
        <v>20</v>
      </c>
      <c r="CH120" s="45">
        <f t="shared" si="159"/>
        <v>7</v>
      </c>
      <c r="CI120" s="232">
        <f t="shared" si="160"/>
        <v>0.35</v>
      </c>
      <c r="CJ120" s="233"/>
      <c r="CK120" s="42" t="s">
        <v>3</v>
      </c>
      <c r="CL120" s="234">
        <f t="shared" si="161"/>
        <v>62</v>
      </c>
      <c r="CM120" s="235"/>
      <c r="CN120" s="234">
        <f t="shared" si="162"/>
        <v>23</v>
      </c>
      <c r="CO120" s="235"/>
      <c r="CP120" s="232">
        <f t="shared" si="163"/>
        <v>0.37</v>
      </c>
      <c r="CQ120" s="233"/>
      <c r="CR120" s="43" t="s">
        <v>3</v>
      </c>
      <c r="CU120" s="71">
        <f t="shared" si="74"/>
        <v>112</v>
      </c>
      <c r="CV120" s="16"/>
      <c r="CW120" s="16"/>
      <c r="CX120" s="16"/>
      <c r="CY120" s="16"/>
    </row>
    <row r="121" spans="1:103" s="1" customFormat="1" ht="18.75">
      <c r="A121" s="72" t="s">
        <v>59</v>
      </c>
      <c r="D121" s="238">
        <f t="shared" si="164"/>
        <v>7</v>
      </c>
      <c r="E121" s="246"/>
      <c r="F121" s="241" t="s">
        <v>109</v>
      </c>
      <c r="G121" s="242"/>
      <c r="H121" s="242"/>
      <c r="I121" s="242"/>
      <c r="J121" s="242"/>
      <c r="K121" s="243"/>
      <c r="L121" s="244" t="s">
        <v>112</v>
      </c>
      <c r="M121" s="256"/>
      <c r="N121" s="256"/>
      <c r="O121" s="257"/>
      <c r="P121" s="42" t="s">
        <v>5</v>
      </c>
      <c r="Q121" s="42" t="s">
        <v>5</v>
      </c>
      <c r="R121" s="42" t="s">
        <v>5</v>
      </c>
      <c r="S121" s="42" t="s">
        <v>5</v>
      </c>
      <c r="T121" s="42" t="s">
        <v>5</v>
      </c>
      <c r="U121" s="42" t="s">
        <v>5</v>
      </c>
      <c r="V121" s="42" t="s">
        <v>5</v>
      </c>
      <c r="W121" s="42" t="s">
        <v>5</v>
      </c>
      <c r="X121" s="42" t="s">
        <v>5</v>
      </c>
      <c r="Y121" s="42" t="s">
        <v>5</v>
      </c>
      <c r="Z121" s="42" t="s">
        <v>5</v>
      </c>
      <c r="AA121" s="42" t="s">
        <v>5</v>
      </c>
      <c r="AB121" s="42" t="s">
        <v>5</v>
      </c>
      <c r="AC121" s="42" t="s">
        <v>5</v>
      </c>
      <c r="AD121" s="42" t="s">
        <v>5</v>
      </c>
      <c r="AE121" s="42" t="s">
        <v>5</v>
      </c>
      <c r="AF121" s="42" t="s">
        <v>5</v>
      </c>
      <c r="AG121" s="42" t="s">
        <v>5</v>
      </c>
      <c r="AH121" s="42" t="s">
        <v>5</v>
      </c>
      <c r="AI121" s="42" t="s">
        <v>5</v>
      </c>
      <c r="AJ121" s="42" t="s">
        <v>5</v>
      </c>
      <c r="AK121" s="42" t="s">
        <v>5</v>
      </c>
      <c r="AL121" s="42" t="s">
        <v>5</v>
      </c>
      <c r="AM121" s="42" t="s">
        <v>5</v>
      </c>
      <c r="AN121" s="42" t="s">
        <v>129</v>
      </c>
      <c r="AO121" s="42"/>
      <c r="AP121" s="42"/>
      <c r="AQ121" s="42" t="s">
        <v>129</v>
      </c>
      <c r="AR121" s="42" t="s">
        <v>129</v>
      </c>
      <c r="AS121" s="42"/>
      <c r="AT121" s="43" t="s">
        <v>129</v>
      </c>
      <c r="AU121" s="44"/>
      <c r="AV121" s="27"/>
      <c r="AW121" s="245">
        <f t="shared" si="150"/>
        <v>7</v>
      </c>
      <c r="AX121" s="246"/>
      <c r="AY121" s="247" t="str">
        <f t="shared" si="151"/>
        <v>大山　○一</v>
      </c>
      <c r="AZ121" s="248"/>
      <c r="BA121" s="248"/>
      <c r="BB121" s="249"/>
      <c r="BC121" s="45">
        <f>IF(COUNTIF(P121:AT121,"")=31,0,COUNTIFS(P105:AT105,1,P121:AT121,"")+COUNTIFS(P105:AT105,1,P121:AT121,"■"))</f>
        <v>0</v>
      </c>
      <c r="BD121" s="45">
        <f>IF(COUNTIF(P121:AT121,"")=31,0,COUNTIFS(P105:AT105,1,P121:AT121,"■"))</f>
        <v>0</v>
      </c>
      <c r="BE121" s="250" t="str">
        <f t="shared" si="152"/>
        <v>***</v>
      </c>
      <c r="BF121" s="233"/>
      <c r="BG121" s="42" t="s">
        <v>8</v>
      </c>
      <c r="BH121" s="45">
        <f>IF(COUNTIF(P121:AT121,"")=31,0,COUNTIFS(P105:AT105,2,P121:AT121,"")+COUNTIFS(P105:AT105,2,P121:AT121,"■"))</f>
        <v>0</v>
      </c>
      <c r="BI121" s="45">
        <f>IF(COUNTIF(P121:AT121,"")=31,0,COUNTIFS(P105:AT105,2,P121:AT121,"■"))</f>
        <v>0</v>
      </c>
      <c r="BJ121" s="232" t="str">
        <f t="shared" si="153"/>
        <v>***</v>
      </c>
      <c r="BK121" s="233"/>
      <c r="BL121" s="42" t="s">
        <v>8</v>
      </c>
      <c r="BM121" s="45">
        <f>IF(COUNTIF(P121:AT121,"")=31,0,COUNTIFS(P105:AT105,3,P121:AT121,"")+COUNTIFS(P105:AT105,3,P121:AT121,"■"))</f>
        <v>0</v>
      </c>
      <c r="BN121" s="45">
        <f>IF(COUNTIF(P121:AT121,"")=31,0,COUNTIFS(P105:AT105,3,P121:AT121,"■"))</f>
        <v>0</v>
      </c>
      <c r="BO121" s="232" t="str">
        <f t="shared" si="154"/>
        <v>***</v>
      </c>
      <c r="BP121" s="233"/>
      <c r="BQ121" s="42" t="s">
        <v>8</v>
      </c>
      <c r="BR121" s="45">
        <f>IF(COUNTIF(P121:AT121,"")=31,0,COUNTIFS(P105:AT105,4,P121:AT121,"")+COUNTIFS(P105:AT105,4,P121:AT121,"■"))</f>
        <v>0</v>
      </c>
      <c r="BS121" s="45">
        <f>IF(COUNTIF(P121:AT121,"")=31,0,COUNTIFS(P105:AT105,4,P121:AT121,"■"))</f>
        <v>0</v>
      </c>
      <c r="BT121" s="232" t="str">
        <f t="shared" si="155"/>
        <v>***</v>
      </c>
      <c r="BU121" s="233"/>
      <c r="BV121" s="42" t="s">
        <v>8</v>
      </c>
      <c r="BW121" s="45">
        <f>IF(COUNTIF(P121:AT121,"")=31,0,COUNTIFS(P105:AT105,5,P121:AT121,"")+COUNTIFS(P105:AT105,5,P121:AT121,"■"))</f>
        <v>7</v>
      </c>
      <c r="BX121" s="45">
        <f>IF(COUNTIF(P121:AT121,"")=31,0,COUNTIFS(P105:AT105,5,P121:AT121,"■"))</f>
        <v>4</v>
      </c>
      <c r="BY121" s="232">
        <f t="shared" si="156"/>
        <v>0.57099999999999995</v>
      </c>
      <c r="BZ121" s="233"/>
      <c r="CA121" s="42" t="s">
        <v>3</v>
      </c>
      <c r="CB121" s="45">
        <f>IF(COUNTIF(P121:AT121,"")=31,0,COUNTIFS(P105:AT105,6,P121:AT121,"")+COUNTIFS(P105:AT105,6,P121:AT121,"■"))</f>
        <v>0</v>
      </c>
      <c r="CC121" s="45">
        <f>IF(COUNTIF(P121:AT121,"")=31,0,COUNTIFS(P105:AT105,6,P121:AT121,"■"))</f>
        <v>0</v>
      </c>
      <c r="CD121" s="232" t="str">
        <f t="shared" si="157"/>
        <v>***</v>
      </c>
      <c r="CE121" s="233"/>
      <c r="CF121" s="42"/>
      <c r="CG121" s="45">
        <f t="shared" si="158"/>
        <v>7</v>
      </c>
      <c r="CH121" s="45">
        <f t="shared" si="159"/>
        <v>4</v>
      </c>
      <c r="CI121" s="232">
        <f t="shared" si="160"/>
        <v>0.57099999999999995</v>
      </c>
      <c r="CJ121" s="233"/>
      <c r="CK121" s="42" t="s">
        <v>3</v>
      </c>
      <c r="CL121" s="234">
        <f t="shared" si="161"/>
        <v>7</v>
      </c>
      <c r="CM121" s="235"/>
      <c r="CN121" s="234">
        <f t="shared" si="162"/>
        <v>4</v>
      </c>
      <c r="CO121" s="235"/>
      <c r="CP121" s="232">
        <f t="shared" si="163"/>
        <v>0.57099999999999995</v>
      </c>
      <c r="CQ121" s="233"/>
      <c r="CR121" s="43" t="s">
        <v>3</v>
      </c>
      <c r="CU121" s="71">
        <f t="shared" si="74"/>
        <v>113</v>
      </c>
      <c r="CV121" s="16"/>
      <c r="CW121" s="16"/>
      <c r="CX121" s="16"/>
      <c r="CY121" s="16"/>
    </row>
    <row r="122" spans="1:103" s="1" customFormat="1" ht="18.75">
      <c r="A122" s="72" t="s">
        <v>59</v>
      </c>
      <c r="D122" s="238">
        <f t="shared" si="164"/>
        <v>8</v>
      </c>
      <c r="E122" s="246"/>
      <c r="F122" s="241" t="s">
        <v>109</v>
      </c>
      <c r="G122" s="242"/>
      <c r="H122" s="242"/>
      <c r="I122" s="242"/>
      <c r="J122" s="242"/>
      <c r="K122" s="243"/>
      <c r="L122" s="244" t="s">
        <v>110</v>
      </c>
      <c r="M122" s="256"/>
      <c r="N122" s="256"/>
      <c r="O122" s="257"/>
      <c r="P122" s="42" t="s">
        <v>5</v>
      </c>
      <c r="Q122" s="42" t="s">
        <v>5</v>
      </c>
      <c r="R122" s="42" t="s">
        <v>5</v>
      </c>
      <c r="S122" s="42" t="s">
        <v>5</v>
      </c>
      <c r="T122" s="42" t="s">
        <v>5</v>
      </c>
      <c r="U122" s="42" t="s">
        <v>5</v>
      </c>
      <c r="V122" s="42" t="s">
        <v>5</v>
      </c>
      <c r="W122" s="42" t="s">
        <v>5</v>
      </c>
      <c r="X122" s="42" t="s">
        <v>5</v>
      </c>
      <c r="Y122" s="42" t="s">
        <v>5</v>
      </c>
      <c r="Z122" s="42" t="s">
        <v>5</v>
      </c>
      <c r="AA122" s="42" t="s">
        <v>5</v>
      </c>
      <c r="AB122" s="42" t="s">
        <v>5</v>
      </c>
      <c r="AC122" s="42" t="s">
        <v>5</v>
      </c>
      <c r="AD122" s="42" t="s">
        <v>5</v>
      </c>
      <c r="AE122" s="42" t="s">
        <v>5</v>
      </c>
      <c r="AF122" s="42" t="s">
        <v>5</v>
      </c>
      <c r="AG122" s="42" t="s">
        <v>5</v>
      </c>
      <c r="AH122" s="42" t="s">
        <v>5</v>
      </c>
      <c r="AI122" s="42" t="s">
        <v>5</v>
      </c>
      <c r="AJ122" s="42" t="s">
        <v>5</v>
      </c>
      <c r="AK122" s="42" t="s">
        <v>5</v>
      </c>
      <c r="AL122" s="42" t="s">
        <v>5</v>
      </c>
      <c r="AM122" s="42" t="s">
        <v>5</v>
      </c>
      <c r="AN122" s="42"/>
      <c r="AO122" s="42" t="s">
        <v>129</v>
      </c>
      <c r="AP122" s="42"/>
      <c r="AQ122" s="42" t="s">
        <v>129</v>
      </c>
      <c r="AR122" s="42" t="s">
        <v>129</v>
      </c>
      <c r="AS122" s="42"/>
      <c r="AT122" s="43" t="s">
        <v>129</v>
      </c>
      <c r="AU122" s="44"/>
      <c r="AV122" s="26"/>
      <c r="AW122" s="245">
        <f t="shared" si="150"/>
        <v>8</v>
      </c>
      <c r="AX122" s="246"/>
      <c r="AY122" s="247" t="str">
        <f t="shared" si="151"/>
        <v>中山　○二</v>
      </c>
      <c r="AZ122" s="248"/>
      <c r="BA122" s="248"/>
      <c r="BB122" s="249"/>
      <c r="BC122" s="45">
        <f>IF(COUNTIF(P122:AT122,"")=31,0,COUNTIFS(P105:AT105,1,P122:AT122,"")+COUNTIFS(P105:AT105,1,P122:AT122,"■"))</f>
        <v>0</v>
      </c>
      <c r="BD122" s="45">
        <f>IF(COUNTIF(P122:AT122,"")=31,0,COUNTIFS(P105:AT105,1,P122:AT122,"■"))</f>
        <v>0</v>
      </c>
      <c r="BE122" s="250" t="str">
        <f t="shared" si="152"/>
        <v>***</v>
      </c>
      <c r="BF122" s="233"/>
      <c r="BG122" s="42" t="s">
        <v>8</v>
      </c>
      <c r="BH122" s="45">
        <f>IF(COUNTIF(P122:AT122,"")=31,0,COUNTIFS(P105:AT105,2,P122:AT122,"")+COUNTIFS(P105:AT105,2,P122:AT122,"■"))</f>
        <v>0</v>
      </c>
      <c r="BI122" s="45">
        <f>IF(COUNTIF(P122:AT122,"")=31,0,COUNTIFS(P105:AT105,2,P122:AT122,"■"))</f>
        <v>0</v>
      </c>
      <c r="BJ122" s="232" t="str">
        <f t="shared" si="153"/>
        <v>***</v>
      </c>
      <c r="BK122" s="233"/>
      <c r="BL122" s="42" t="s">
        <v>8</v>
      </c>
      <c r="BM122" s="45">
        <f>IF(COUNTIF(P122:AT122,"")=31,0,COUNTIFS(P105:AT105,3,P122:AT122,"")+COUNTIFS(P105:AT105,3,P122:AT122,"■"))</f>
        <v>0</v>
      </c>
      <c r="BN122" s="45">
        <f>IF(COUNTIF(P122:AT122,"")=31,0,COUNTIFS(P105:AT105,3,P122:AT122,"■"))</f>
        <v>0</v>
      </c>
      <c r="BO122" s="232" t="str">
        <f t="shared" si="154"/>
        <v>***</v>
      </c>
      <c r="BP122" s="233"/>
      <c r="BQ122" s="42" t="s">
        <v>8</v>
      </c>
      <c r="BR122" s="45">
        <f>IF(COUNTIF(P122:AT122,"")=31,0,COUNTIFS(P105:AT105,4,P122:AT122,"")+COUNTIFS(P105:AT105,4,P122:AT122,"■"))</f>
        <v>0</v>
      </c>
      <c r="BS122" s="45">
        <f>IF(COUNTIF(P122:AT122,"")=31,0,COUNTIFS(P105:AT105,4,P122:AT122,"■"))</f>
        <v>0</v>
      </c>
      <c r="BT122" s="232" t="str">
        <f t="shared" si="155"/>
        <v>***</v>
      </c>
      <c r="BU122" s="233"/>
      <c r="BV122" s="42" t="s">
        <v>8</v>
      </c>
      <c r="BW122" s="45">
        <f>IF(COUNTIF(P122:AT122,"")=31,0,COUNTIFS(P105:AT105,5,P122:AT122,"")+COUNTIFS(P105:AT105,5,P122:AT122,"■"))</f>
        <v>7</v>
      </c>
      <c r="BX122" s="45">
        <f>IF(COUNTIF(P122:AT122,"")=31,0,COUNTIFS(P105:AT105,5,P122:AT122,"■"))</f>
        <v>4</v>
      </c>
      <c r="BY122" s="232">
        <f t="shared" si="156"/>
        <v>0.57099999999999995</v>
      </c>
      <c r="BZ122" s="233"/>
      <c r="CA122" s="42" t="s">
        <v>3</v>
      </c>
      <c r="CB122" s="45">
        <f>IF(COUNTIF(P122:AT122,"")=31,0,COUNTIFS(P105:AT105,6,P122:AT122,"")+COUNTIFS(P105:AT105,6,P122:AT122,"■"))</f>
        <v>0</v>
      </c>
      <c r="CC122" s="45">
        <f>IF(COUNTIF(P122:AT122,"")=31,0,COUNTIFS(P105:AT105,6,P122:AT122,"■"))</f>
        <v>0</v>
      </c>
      <c r="CD122" s="232" t="str">
        <f t="shared" si="157"/>
        <v>***</v>
      </c>
      <c r="CE122" s="233"/>
      <c r="CF122" s="42"/>
      <c r="CG122" s="45">
        <f t="shared" si="158"/>
        <v>7</v>
      </c>
      <c r="CH122" s="45">
        <f t="shared" si="159"/>
        <v>4</v>
      </c>
      <c r="CI122" s="232">
        <f t="shared" si="160"/>
        <v>0.57099999999999995</v>
      </c>
      <c r="CJ122" s="233"/>
      <c r="CK122" s="42" t="s">
        <v>3</v>
      </c>
      <c r="CL122" s="234">
        <f t="shared" si="161"/>
        <v>7</v>
      </c>
      <c r="CM122" s="235"/>
      <c r="CN122" s="234">
        <f t="shared" si="162"/>
        <v>4</v>
      </c>
      <c r="CO122" s="235"/>
      <c r="CP122" s="232">
        <f t="shared" si="163"/>
        <v>0.57099999999999995</v>
      </c>
      <c r="CQ122" s="233"/>
      <c r="CR122" s="43" t="s">
        <v>3</v>
      </c>
      <c r="CU122" s="71">
        <f t="shared" si="74"/>
        <v>114</v>
      </c>
      <c r="CV122" s="16"/>
      <c r="CW122" s="16"/>
      <c r="CX122" s="16"/>
      <c r="CY122" s="16"/>
    </row>
    <row r="123" spans="1:103" s="1" customFormat="1" ht="18.75">
      <c r="A123" s="72" t="s">
        <v>59</v>
      </c>
      <c r="D123" s="238">
        <f t="shared" si="164"/>
        <v>9</v>
      </c>
      <c r="E123" s="246"/>
      <c r="F123" s="241" t="s">
        <v>109</v>
      </c>
      <c r="G123" s="242"/>
      <c r="H123" s="242"/>
      <c r="I123" s="242"/>
      <c r="J123" s="242"/>
      <c r="K123" s="243"/>
      <c r="L123" s="244" t="s">
        <v>111</v>
      </c>
      <c r="M123" s="256"/>
      <c r="N123" s="256"/>
      <c r="O123" s="257"/>
      <c r="P123" s="42" t="s">
        <v>5</v>
      </c>
      <c r="Q123" s="42" t="s">
        <v>5</v>
      </c>
      <c r="R123" s="42" t="s">
        <v>5</v>
      </c>
      <c r="S123" s="42" t="s">
        <v>5</v>
      </c>
      <c r="T123" s="42" t="s">
        <v>5</v>
      </c>
      <c r="U123" s="42" t="s">
        <v>5</v>
      </c>
      <c r="V123" s="42" t="s">
        <v>5</v>
      </c>
      <c r="W123" s="42" t="s">
        <v>5</v>
      </c>
      <c r="X123" s="42" t="s">
        <v>5</v>
      </c>
      <c r="Y123" s="42" t="s">
        <v>5</v>
      </c>
      <c r="Z123" s="42" t="s">
        <v>5</v>
      </c>
      <c r="AA123" s="42" t="s">
        <v>5</v>
      </c>
      <c r="AB123" s="42" t="s">
        <v>5</v>
      </c>
      <c r="AC123" s="42" t="s">
        <v>5</v>
      </c>
      <c r="AD123" s="42" t="s">
        <v>5</v>
      </c>
      <c r="AE123" s="42" t="s">
        <v>5</v>
      </c>
      <c r="AF123" s="42" t="s">
        <v>5</v>
      </c>
      <c r="AG123" s="42" t="s">
        <v>5</v>
      </c>
      <c r="AH123" s="42" t="s">
        <v>5</v>
      </c>
      <c r="AI123" s="42" t="s">
        <v>5</v>
      </c>
      <c r="AJ123" s="42" t="s">
        <v>5</v>
      </c>
      <c r="AK123" s="42" t="s">
        <v>5</v>
      </c>
      <c r="AL123" s="42" t="s">
        <v>5</v>
      </c>
      <c r="AM123" s="42" t="s">
        <v>5</v>
      </c>
      <c r="AN123" s="42"/>
      <c r="AO123" s="42"/>
      <c r="AP123" s="42" t="s">
        <v>129</v>
      </c>
      <c r="AQ123" s="42" t="s">
        <v>129</v>
      </c>
      <c r="AR123" s="42" t="s">
        <v>129</v>
      </c>
      <c r="AS123" s="42"/>
      <c r="AT123" s="43" t="s">
        <v>129</v>
      </c>
      <c r="AU123" s="44"/>
      <c r="AV123" s="26"/>
      <c r="AW123" s="245">
        <f t="shared" si="150"/>
        <v>9</v>
      </c>
      <c r="AX123" s="246"/>
      <c r="AY123" s="247" t="str">
        <f t="shared" si="151"/>
        <v>小山　○三</v>
      </c>
      <c r="AZ123" s="248"/>
      <c r="BA123" s="248"/>
      <c r="BB123" s="249"/>
      <c r="BC123" s="45">
        <f>IF(COUNTIF(P123:AT123,"")=31,0,COUNTIFS(P105:AT105,1,P123:AT123,"")+COUNTIFS(P105:AT105,1,P123:AT123,"■"))</f>
        <v>0</v>
      </c>
      <c r="BD123" s="45">
        <f>IF(COUNTIF(P123:AT123,"")=31,0,COUNTIFS(P105:AT105,1,P123:AT123,"■"))</f>
        <v>0</v>
      </c>
      <c r="BE123" s="250" t="str">
        <f t="shared" si="152"/>
        <v>***</v>
      </c>
      <c r="BF123" s="233"/>
      <c r="BG123" s="42" t="s">
        <v>8</v>
      </c>
      <c r="BH123" s="45">
        <f>IF(COUNTIF(P123:AT123,"")=31,0,COUNTIFS(P105:AT105,2,P123:AT123,"")+COUNTIFS(P105:AT105,2,P123:AT123,"■"))</f>
        <v>0</v>
      </c>
      <c r="BI123" s="45">
        <f>IF(COUNTIF(P123:AT123,"")=31,0,COUNTIFS(P105:AT105,2,P123:AT123,"■"))</f>
        <v>0</v>
      </c>
      <c r="BJ123" s="232" t="str">
        <f t="shared" si="153"/>
        <v>***</v>
      </c>
      <c r="BK123" s="233"/>
      <c r="BL123" s="42" t="s">
        <v>8</v>
      </c>
      <c r="BM123" s="45">
        <f>IF(COUNTIF(P123:AT123,"")=31,0,COUNTIFS(P105:AT105,3,P123:AT123,"")+COUNTIFS(P105:AT105,3,P123:AT123,"■"))</f>
        <v>0</v>
      </c>
      <c r="BN123" s="45">
        <f>IF(COUNTIF(P123:AT123,"")=31,0,COUNTIFS(P105:AT105,3,P123:AT123,"■"))</f>
        <v>0</v>
      </c>
      <c r="BO123" s="232" t="str">
        <f t="shared" si="154"/>
        <v>***</v>
      </c>
      <c r="BP123" s="233"/>
      <c r="BQ123" s="42" t="s">
        <v>8</v>
      </c>
      <c r="BR123" s="45">
        <f>IF(COUNTIF(P123:AT123,"")=31,0,COUNTIFS(P105:AT105,4,P123:AT123,"")+COUNTIFS(P105:AT105,4,P123:AT123,"■"))</f>
        <v>0</v>
      </c>
      <c r="BS123" s="45">
        <f>IF(COUNTIF(P123:AT123,"")=31,0,COUNTIFS(P105:AT105,4,P123:AT123,"■"))</f>
        <v>0</v>
      </c>
      <c r="BT123" s="232" t="str">
        <f t="shared" si="155"/>
        <v>***</v>
      </c>
      <c r="BU123" s="233"/>
      <c r="BV123" s="42" t="s">
        <v>8</v>
      </c>
      <c r="BW123" s="45">
        <f>IF(COUNTIF(P123:AT123,"")=31,0,COUNTIFS(P105:AT105,5,P123:AT123,"")+COUNTIFS(P105:AT105,5,P123:AT123,"■"))</f>
        <v>7</v>
      </c>
      <c r="BX123" s="45">
        <f>IF(COUNTIF(P123:AT123,"")=31,0,COUNTIFS(P105:AT105,5,P123:AT123,"■"))</f>
        <v>4</v>
      </c>
      <c r="BY123" s="232">
        <f t="shared" si="156"/>
        <v>0.57099999999999995</v>
      </c>
      <c r="BZ123" s="233"/>
      <c r="CA123" s="42" t="s">
        <v>3</v>
      </c>
      <c r="CB123" s="45">
        <f>IF(COUNTIF(P123:AT123,"")=31,0,COUNTIFS(P105:AT105,6,P123:AT123,"")+COUNTIFS(P105:AT105,6,P123:AT123,"■"))</f>
        <v>0</v>
      </c>
      <c r="CC123" s="45">
        <f>IF(COUNTIF(P123:AT123,"")=31,0,COUNTIFS(P105:AT105,6,P123:AT123,"■"))</f>
        <v>0</v>
      </c>
      <c r="CD123" s="232" t="str">
        <f t="shared" si="157"/>
        <v>***</v>
      </c>
      <c r="CE123" s="233"/>
      <c r="CF123" s="42"/>
      <c r="CG123" s="45">
        <f t="shared" si="158"/>
        <v>7</v>
      </c>
      <c r="CH123" s="45">
        <f t="shared" si="159"/>
        <v>4</v>
      </c>
      <c r="CI123" s="232">
        <f t="shared" si="160"/>
        <v>0.57099999999999995</v>
      </c>
      <c r="CJ123" s="233"/>
      <c r="CK123" s="42" t="s">
        <v>3</v>
      </c>
      <c r="CL123" s="234">
        <f t="shared" si="161"/>
        <v>7</v>
      </c>
      <c r="CM123" s="235"/>
      <c r="CN123" s="234">
        <f t="shared" si="162"/>
        <v>4</v>
      </c>
      <c r="CO123" s="235"/>
      <c r="CP123" s="232">
        <f t="shared" si="163"/>
        <v>0.57099999999999995</v>
      </c>
      <c r="CQ123" s="233"/>
      <c r="CR123" s="43" t="s">
        <v>3</v>
      </c>
      <c r="CU123" s="71">
        <f t="shared" si="74"/>
        <v>115</v>
      </c>
      <c r="CV123" s="16"/>
      <c r="CW123" s="16"/>
      <c r="CX123" s="16"/>
      <c r="CY123" s="16"/>
    </row>
    <row r="124" spans="1:103" s="1" customFormat="1" ht="18.75">
      <c r="A124" s="72" t="s">
        <v>59</v>
      </c>
      <c r="D124" s="238">
        <f t="shared" si="164"/>
        <v>10</v>
      </c>
      <c r="E124" s="246"/>
      <c r="F124" s="241"/>
      <c r="G124" s="242"/>
      <c r="H124" s="242"/>
      <c r="I124" s="242"/>
      <c r="J124" s="242"/>
      <c r="K124" s="243"/>
      <c r="L124" s="244"/>
      <c r="M124" s="242"/>
      <c r="N124" s="242"/>
      <c r="O124" s="243"/>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3"/>
      <c r="AU124" s="44"/>
      <c r="AV124" s="26"/>
      <c r="AW124" s="245">
        <f t="shared" si="150"/>
        <v>10</v>
      </c>
      <c r="AX124" s="246"/>
      <c r="AY124" s="247" t="str">
        <f t="shared" si="151"/>
        <v/>
      </c>
      <c r="AZ124" s="248"/>
      <c r="BA124" s="248"/>
      <c r="BB124" s="249"/>
      <c r="BC124" s="45">
        <f>IF(COUNTIF(P124:AT124,"")=31,0,COUNTIFS(P105:AT105,1,P124:AT124,"")+COUNTIFS(P105:AT105,1,P124:AT124,"■"))</f>
        <v>0</v>
      </c>
      <c r="BD124" s="45">
        <f>IF(COUNTIF(P124:AT124,"")=31,0,COUNTIFS(P105:AT105,1,P124:AT124,"■"))</f>
        <v>0</v>
      </c>
      <c r="BE124" s="250" t="str">
        <f t="shared" si="152"/>
        <v>***</v>
      </c>
      <c r="BF124" s="233"/>
      <c r="BG124" s="42"/>
      <c r="BH124" s="45">
        <f>IF(COUNTIF(P124:AT124,"")=31,0,COUNTIFS(P105:AT105,2,P124:AT124,"")+COUNTIFS(P105:AT105,2,P124:AT124,"■"))</f>
        <v>0</v>
      </c>
      <c r="BI124" s="45">
        <f>IF(COUNTIF(P124:AT124,"")=31,0,COUNTIFS(P105:AT105,2,P124:AT124,"■"))</f>
        <v>0</v>
      </c>
      <c r="BJ124" s="232" t="str">
        <f t="shared" si="153"/>
        <v>***</v>
      </c>
      <c r="BK124" s="233"/>
      <c r="BL124" s="42"/>
      <c r="BM124" s="45">
        <f>IF(COUNTIF(P124:AT124,"")=31,0,COUNTIFS(P105:AT105,3,P124:AT124,"")+COUNTIFS(P105:AT105,3,P124:AT124,"■"))</f>
        <v>0</v>
      </c>
      <c r="BN124" s="45">
        <f>IF(COUNTIF(P124:AT124,"")=31,0,COUNTIFS(P105:AT105,3,P124:AT124,"■"))</f>
        <v>0</v>
      </c>
      <c r="BO124" s="232" t="str">
        <f t="shared" si="154"/>
        <v>***</v>
      </c>
      <c r="BP124" s="233"/>
      <c r="BQ124" s="42"/>
      <c r="BR124" s="45">
        <f>IF(COUNTIF(P124:AT124,"")=31,0,COUNTIFS(P105:AT105,4,P124:AT124,"")+COUNTIFS(P105:AT105,4,P124:AT124,"■"))</f>
        <v>0</v>
      </c>
      <c r="BS124" s="45">
        <f>IF(COUNTIF(P124:AT124,"")=31,0,COUNTIFS(P105:AT105,4,P124:AT124,"■"))</f>
        <v>0</v>
      </c>
      <c r="BT124" s="232" t="str">
        <f t="shared" si="155"/>
        <v>***</v>
      </c>
      <c r="BU124" s="233"/>
      <c r="BV124" s="42"/>
      <c r="BW124" s="45">
        <f>IF(COUNTIF(P124:AT124,"")=31,0,COUNTIFS(P105:AT105,5,P124:AT124,"")+COUNTIFS(P105:AT105,5,P124:AT124,"■"))</f>
        <v>0</v>
      </c>
      <c r="BX124" s="45">
        <f>IF(COUNTIF(P124:AT124,"")=31,0,COUNTIFS(P105:AT105,5,P124:AT124,"■"))</f>
        <v>0</v>
      </c>
      <c r="BY124" s="232" t="str">
        <f t="shared" si="156"/>
        <v>***</v>
      </c>
      <c r="BZ124" s="233"/>
      <c r="CA124" s="42"/>
      <c r="CB124" s="45">
        <f>IF(COUNTIF(P124:AT124,"")=31,0,COUNTIFS(P105:AT105,6,P124:AT124,"")+COUNTIFS(P105:AT105,6,P124:AT124,"■"))</f>
        <v>0</v>
      </c>
      <c r="CC124" s="45">
        <f>IF(COUNTIF(P124:AT124,"")=31,0,COUNTIFS(P105:AT105,6,P124:AT124,"■"))</f>
        <v>0</v>
      </c>
      <c r="CD124" s="232" t="str">
        <f t="shared" si="157"/>
        <v>***</v>
      </c>
      <c r="CE124" s="233"/>
      <c r="CF124" s="42"/>
      <c r="CG124" s="45">
        <f t="shared" si="158"/>
        <v>0</v>
      </c>
      <c r="CH124" s="45">
        <f t="shared" si="159"/>
        <v>0</v>
      </c>
      <c r="CI124" s="232" t="str">
        <f t="shared" si="160"/>
        <v>***</v>
      </c>
      <c r="CJ124" s="233"/>
      <c r="CK124" s="42"/>
      <c r="CL124" s="234">
        <f t="shared" si="161"/>
        <v>0</v>
      </c>
      <c r="CM124" s="235"/>
      <c r="CN124" s="234">
        <f t="shared" si="162"/>
        <v>0</v>
      </c>
      <c r="CO124" s="235"/>
      <c r="CP124" s="232" t="str">
        <f t="shared" si="163"/>
        <v>***</v>
      </c>
      <c r="CQ124" s="233"/>
      <c r="CR124" s="43"/>
      <c r="CU124" s="71">
        <f t="shared" si="74"/>
        <v>116</v>
      </c>
      <c r="CV124" s="16"/>
      <c r="CW124" s="16"/>
      <c r="CX124" s="16"/>
      <c r="CY124" s="16"/>
    </row>
    <row r="125" spans="1:103" s="1" customFormat="1" ht="18.75">
      <c r="A125" s="72" t="s">
        <v>59</v>
      </c>
      <c r="D125" s="238">
        <f t="shared" si="164"/>
        <v>11</v>
      </c>
      <c r="E125" s="246"/>
      <c r="F125" s="241"/>
      <c r="G125" s="242"/>
      <c r="H125" s="242"/>
      <c r="I125" s="242"/>
      <c r="J125" s="242"/>
      <c r="K125" s="243"/>
      <c r="L125" s="244"/>
      <c r="M125" s="242"/>
      <c r="N125" s="242"/>
      <c r="O125" s="243"/>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3"/>
      <c r="AU125" s="44"/>
      <c r="AV125" s="26"/>
      <c r="AW125" s="245">
        <f t="shared" si="150"/>
        <v>11</v>
      </c>
      <c r="AX125" s="246"/>
      <c r="AY125" s="247" t="str">
        <f t="shared" si="151"/>
        <v/>
      </c>
      <c r="AZ125" s="248"/>
      <c r="BA125" s="248"/>
      <c r="BB125" s="249"/>
      <c r="BC125" s="45">
        <f>IF(COUNTIF(P125:AT125,"")=31,0,COUNTIFS(P105:AT105,1,P125:AT125,"")+COUNTIFS(P105:AT105,1,P125:AT125,"■"))</f>
        <v>0</v>
      </c>
      <c r="BD125" s="45">
        <f>IF(COUNTIF(P125:AT125,"")=31,0,COUNTIFS(P105:AT105,1,P125:AT125,"■"))</f>
        <v>0</v>
      </c>
      <c r="BE125" s="250" t="str">
        <f t="shared" si="152"/>
        <v>***</v>
      </c>
      <c r="BF125" s="233"/>
      <c r="BG125" s="42"/>
      <c r="BH125" s="45">
        <f>IF(COUNTIF(P125:AT125,"")=31,0,COUNTIFS(P105:AT105,2,P125:AT125,"")+COUNTIFS(P105:AT105,2,P125:AT125,"■"))</f>
        <v>0</v>
      </c>
      <c r="BI125" s="45">
        <f>IF(COUNTIF(P125:AT125,"")=31,0,COUNTIFS(P105:AT105,2,P125:AT125,"■"))</f>
        <v>0</v>
      </c>
      <c r="BJ125" s="232" t="str">
        <f t="shared" si="153"/>
        <v>***</v>
      </c>
      <c r="BK125" s="233"/>
      <c r="BL125" s="42"/>
      <c r="BM125" s="45">
        <f>IF(COUNTIF(P125:AT125,"")=31,0,COUNTIFS(P105:AT105,3,P125:AT125,"")+COUNTIFS(P105:AT105,3,P125:AT125,"■"))</f>
        <v>0</v>
      </c>
      <c r="BN125" s="45">
        <f>IF(COUNTIF(P125:AT125,"")=31,0,COUNTIFS(P105:AT105,3,P125:AT125,"■"))</f>
        <v>0</v>
      </c>
      <c r="BO125" s="232" t="str">
        <f t="shared" si="154"/>
        <v>***</v>
      </c>
      <c r="BP125" s="233"/>
      <c r="BQ125" s="42"/>
      <c r="BR125" s="45">
        <f>IF(COUNTIF(P125:AT125,"")=31,0,COUNTIFS(P105:AT105,4,P125:AT125,"")+COUNTIFS(P105:AT105,4,P125:AT125,"■"))</f>
        <v>0</v>
      </c>
      <c r="BS125" s="45">
        <f>IF(COUNTIF(P125:AT125,"")=31,0,COUNTIFS(P105:AT105,4,P125:AT125,"■"))</f>
        <v>0</v>
      </c>
      <c r="BT125" s="232" t="str">
        <f t="shared" si="155"/>
        <v>***</v>
      </c>
      <c r="BU125" s="233"/>
      <c r="BV125" s="42"/>
      <c r="BW125" s="45">
        <f>IF(COUNTIF(P125:AT125,"")=31,0,COUNTIFS(P105:AT105,5,P125:AT125,"")+COUNTIFS(P105:AT105,5,P125:AT125,"■"))</f>
        <v>0</v>
      </c>
      <c r="BX125" s="45">
        <f>IF(COUNTIF(P125:AT125,"")=31,0,COUNTIFS(P105:AT105,5,P125:AT125,"■"))</f>
        <v>0</v>
      </c>
      <c r="BY125" s="232" t="str">
        <f t="shared" si="156"/>
        <v>***</v>
      </c>
      <c r="BZ125" s="233"/>
      <c r="CA125" s="42"/>
      <c r="CB125" s="45">
        <f>IF(COUNTIF(P125:AT125,"")=31,0,COUNTIFS(P105:AT105,6,P125:AT125,"")+COUNTIFS(P105:AT105,6,P125:AT125,"■"))</f>
        <v>0</v>
      </c>
      <c r="CC125" s="45">
        <f>IF(COUNTIF(P125:AT125,"")=31,0,COUNTIFS(P105:AT105,6,P125:AT125,"■"))</f>
        <v>0</v>
      </c>
      <c r="CD125" s="232" t="str">
        <f t="shared" si="157"/>
        <v>***</v>
      </c>
      <c r="CE125" s="233"/>
      <c r="CF125" s="42"/>
      <c r="CG125" s="45">
        <f t="shared" si="158"/>
        <v>0</v>
      </c>
      <c r="CH125" s="45">
        <f t="shared" si="159"/>
        <v>0</v>
      </c>
      <c r="CI125" s="232" t="str">
        <f t="shared" si="160"/>
        <v>***</v>
      </c>
      <c r="CJ125" s="233"/>
      <c r="CK125" s="42"/>
      <c r="CL125" s="234">
        <f t="shared" si="161"/>
        <v>0</v>
      </c>
      <c r="CM125" s="235"/>
      <c r="CN125" s="234">
        <f t="shared" si="162"/>
        <v>0</v>
      </c>
      <c r="CO125" s="235"/>
      <c r="CP125" s="232" t="str">
        <f t="shared" si="163"/>
        <v>***</v>
      </c>
      <c r="CQ125" s="233"/>
      <c r="CR125" s="43"/>
      <c r="CU125" s="71">
        <f t="shared" si="74"/>
        <v>117</v>
      </c>
      <c r="CV125" s="16"/>
      <c r="CW125" s="16"/>
      <c r="CX125" s="16"/>
      <c r="CY125" s="16"/>
    </row>
    <row r="126" spans="1:103" s="1" customFormat="1" ht="18.75">
      <c r="A126" s="72" t="s">
        <v>59</v>
      </c>
      <c r="D126" s="194">
        <f t="shared" si="164"/>
        <v>12</v>
      </c>
      <c r="E126" s="197"/>
      <c r="F126" s="272"/>
      <c r="G126" s="273"/>
      <c r="H126" s="273"/>
      <c r="I126" s="273"/>
      <c r="J126" s="273"/>
      <c r="K126" s="274"/>
      <c r="L126" s="275"/>
      <c r="M126" s="273"/>
      <c r="N126" s="273"/>
      <c r="O126" s="274"/>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101"/>
      <c r="AU126" s="44"/>
      <c r="AV126" s="26"/>
      <c r="AW126" s="245">
        <f t="shared" si="150"/>
        <v>12</v>
      </c>
      <c r="AX126" s="246"/>
      <c r="AY126" s="247" t="str">
        <f t="shared" si="151"/>
        <v/>
      </c>
      <c r="AZ126" s="248"/>
      <c r="BA126" s="248"/>
      <c r="BB126" s="249"/>
      <c r="BC126" s="45">
        <f>IF(COUNTIF(P126:AT126,"")=31,0,COUNTIFS(P105:AT105,1,P126:AT126,"")+COUNTIFS(P105:AT105,1,P126:AT126,"■"))</f>
        <v>0</v>
      </c>
      <c r="BD126" s="45">
        <f>IF(COUNTIF(P126:AT126,"")=31,0,COUNTIFS(P105:AT105,1,P126:AT126,"■"))</f>
        <v>0</v>
      </c>
      <c r="BE126" s="250" t="str">
        <f t="shared" si="152"/>
        <v>***</v>
      </c>
      <c r="BF126" s="233"/>
      <c r="BG126" s="47"/>
      <c r="BH126" s="45">
        <f>IF(COUNTIF(P126:AT126,"")=31,0,COUNTIFS(P105:AT105,2,P126:AT126,"")+COUNTIFS(P105:AT105,2,P126:AT126,"■"))</f>
        <v>0</v>
      </c>
      <c r="BI126" s="45">
        <f>IF(COUNTIF(P126:AT126,"")=31,0,COUNTIFS(P105:AT105,2,P126:AT126,"■"))</f>
        <v>0</v>
      </c>
      <c r="BJ126" s="232" t="str">
        <f t="shared" si="153"/>
        <v>***</v>
      </c>
      <c r="BK126" s="233"/>
      <c r="BL126" s="42"/>
      <c r="BM126" s="45">
        <f>IF(COUNTIF(P126:AT126,"")=31,0,COUNTIFS(P105:AT105,3,P126:AT126,"")+COUNTIFS(P105:AT105,3,P126:AT126,"■"))</f>
        <v>0</v>
      </c>
      <c r="BN126" s="45">
        <f>IF(COUNTIF(P126:AT126,"")=31,0,COUNTIFS(P105:AT105,3,P126:AT126,"■"))</f>
        <v>0</v>
      </c>
      <c r="BO126" s="232" t="str">
        <f t="shared" si="154"/>
        <v>***</v>
      </c>
      <c r="BP126" s="233"/>
      <c r="BQ126" s="42"/>
      <c r="BR126" s="45">
        <f>IF(COUNTIF(P126:AT126,"")=31,0,COUNTIFS(P105:AT105,4,P126:AT126,"")+COUNTIFS(P105:AT105,4,P126:AT126,"■"))</f>
        <v>0</v>
      </c>
      <c r="BS126" s="45">
        <f>IF(COUNTIF(P126:AT126,"")=31,0,COUNTIFS(P105:AT105,4,P126:AT126,"■"))</f>
        <v>0</v>
      </c>
      <c r="BT126" s="232" t="str">
        <f t="shared" si="155"/>
        <v>***</v>
      </c>
      <c r="BU126" s="233"/>
      <c r="BV126" s="42"/>
      <c r="BW126" s="45">
        <f>IF(COUNTIF(P126:AT126,"")=31,0,COUNTIFS(P105:AT105,5,P126:AT126,"")+COUNTIFS(P105:AT105,5,P126:AT126,"■"))</f>
        <v>0</v>
      </c>
      <c r="BX126" s="45">
        <f>IF(COUNTIF(P126:AT126,"")=31,0,COUNTIFS(P105:AT105,5,P126:AT126,"■"))</f>
        <v>0</v>
      </c>
      <c r="BY126" s="232" t="str">
        <f t="shared" si="156"/>
        <v>***</v>
      </c>
      <c r="BZ126" s="233"/>
      <c r="CA126" s="42"/>
      <c r="CB126" s="45">
        <f>IF(COUNTIF(P126:AT126,"")=31,0,COUNTIFS(P105:AT105,6,P126:AT126,"")+COUNTIFS(P105:AT105,6,P126:AT126,"■"))</f>
        <v>0</v>
      </c>
      <c r="CC126" s="45">
        <f>IF(COUNTIF(P126:AT126,"")=31,0,COUNTIFS(P105:AT105,6,P126:AT126,"■"))</f>
        <v>0</v>
      </c>
      <c r="CD126" s="232" t="str">
        <f t="shared" si="157"/>
        <v>***</v>
      </c>
      <c r="CE126" s="233"/>
      <c r="CF126" s="42"/>
      <c r="CG126" s="45">
        <f t="shared" si="158"/>
        <v>0</v>
      </c>
      <c r="CH126" s="45">
        <f t="shared" si="159"/>
        <v>0</v>
      </c>
      <c r="CI126" s="232" t="str">
        <f t="shared" si="160"/>
        <v>***</v>
      </c>
      <c r="CJ126" s="233"/>
      <c r="CK126" s="42"/>
      <c r="CL126" s="234">
        <f t="shared" si="161"/>
        <v>0</v>
      </c>
      <c r="CM126" s="235"/>
      <c r="CN126" s="234">
        <f t="shared" si="162"/>
        <v>0</v>
      </c>
      <c r="CO126" s="235"/>
      <c r="CP126" s="232" t="str">
        <f t="shared" si="163"/>
        <v>***</v>
      </c>
      <c r="CQ126" s="233"/>
      <c r="CR126" s="43"/>
      <c r="CU126" s="71">
        <f t="shared" si="74"/>
        <v>118</v>
      </c>
      <c r="CV126" s="16"/>
      <c r="CW126" s="16"/>
      <c r="CX126" s="16"/>
      <c r="CY126" s="16"/>
    </row>
    <row r="127" spans="1:103" s="1" customFormat="1" ht="18.75" customHeight="1">
      <c r="A127" s="72" t="s">
        <v>59</v>
      </c>
      <c r="D127" s="258" t="s">
        <v>102</v>
      </c>
      <c r="E127" s="259"/>
      <c r="F127" s="262"/>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4"/>
      <c r="AU127" s="44"/>
      <c r="AV127" s="26"/>
      <c r="AW127" s="267" t="s">
        <v>87</v>
      </c>
      <c r="AX127" s="268"/>
      <c r="AY127" s="268"/>
      <c r="AZ127" s="268"/>
      <c r="BA127" s="268"/>
      <c r="BB127" s="268"/>
      <c r="BC127" s="269" t="str">
        <f>IF(COUNTA(BG115:BG126)=0,"",IF(AND(COUNTIF(BG115:BG126,"○")=0,COUNTIF(BG115:BG126,"×")=0),"－",IF(COUNTIF(BG115:BG126,"×")&gt;=1,"×","○")))</f>
        <v>－</v>
      </c>
      <c r="BD127" s="270"/>
      <c r="BE127" s="270"/>
      <c r="BF127" s="270"/>
      <c r="BG127" s="270"/>
      <c r="BH127" s="269" t="str">
        <f>IF(COUNTA(BL115:BL126)=0,"",IF(AND(COUNTIF(BL115:BL126,"○")=0,COUNTIF(BL115:BL126,"×")=0),"－",IF(COUNTIF(BL115:BL126,"×")&gt;=1,"×","○")))</f>
        <v>○</v>
      </c>
      <c r="BI127" s="270"/>
      <c r="BJ127" s="270"/>
      <c r="BK127" s="270"/>
      <c r="BL127" s="270"/>
      <c r="BM127" s="269" t="str">
        <f>IF(COUNTA(BQ115:BQ126)=0,"",IF(AND(COUNTIF(BQ115:BQ126,"○")=0,COUNTIF(BQ115:BQ126,"×")=0),"－",IF(COUNTIF(BQ115:BQ126,"×")&gt;=1,"×","○")))</f>
        <v>○</v>
      </c>
      <c r="BN127" s="270"/>
      <c r="BO127" s="270"/>
      <c r="BP127" s="270"/>
      <c r="BQ127" s="270"/>
      <c r="BR127" s="269" t="str">
        <f>IF(COUNTA(BV115:BV126)=0,"",IF(AND(COUNTIF(BV115:BV126,"○")=0,COUNTIF(BV115:BV126,"×")=0),"－",IF(COUNTIF(BV115:BV126,"×")&gt;=1,"×","○")))</f>
        <v>○</v>
      </c>
      <c r="BS127" s="270"/>
      <c r="BT127" s="270"/>
      <c r="BU127" s="270"/>
      <c r="BV127" s="270"/>
      <c r="BW127" s="269" t="str">
        <f>IF(COUNTA(CA115:CA126)=0,"",IF(AND(COUNTIF(CA115:CA126,"○")=0,COUNTIF(CA115:CA126,"×")=0),"－",IF(COUNTIF(CA115:CA126,"×")&gt;=1,"×","○")))</f>
        <v>○</v>
      </c>
      <c r="BX127" s="270"/>
      <c r="BY127" s="270"/>
      <c r="BZ127" s="270"/>
      <c r="CA127" s="270"/>
      <c r="CB127" s="269" t="str">
        <f>IF(COUNTA(CF115:CF126)=0,"",IF(AND(COUNTIF(CF115:CF126,"○")=0,COUNTIF(CF115:CF126,"×")=0),"－",IF(COUNTIF(CF115:CF126,"×")&gt;=1,"×","○")))</f>
        <v/>
      </c>
      <c r="CC127" s="270"/>
      <c r="CD127" s="270"/>
      <c r="CE127" s="270"/>
      <c r="CF127" s="270"/>
      <c r="CG127" s="280"/>
      <c r="CH127" s="281"/>
      <c r="CI127" s="281"/>
      <c r="CJ127" s="281"/>
      <c r="CK127" s="281"/>
      <c r="CL127" s="280"/>
      <c r="CM127" s="281"/>
      <c r="CN127" s="281"/>
      <c r="CO127" s="281"/>
      <c r="CP127" s="281"/>
      <c r="CQ127" s="281"/>
      <c r="CR127" s="282"/>
      <c r="CU127" s="87">
        <f t="shared" si="74"/>
        <v>119</v>
      </c>
      <c r="CV127" s="87"/>
      <c r="CW127" s="87"/>
      <c r="CX127" s="87"/>
      <c r="CY127" s="87"/>
    </row>
    <row r="128" spans="1:103" s="1" customFormat="1" ht="19.5" thickBot="1">
      <c r="A128" s="72" t="s">
        <v>59</v>
      </c>
      <c r="D128" s="260"/>
      <c r="E128" s="261"/>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65"/>
      <c r="AQ128" s="265"/>
      <c r="AR128" s="265"/>
      <c r="AS128" s="265"/>
      <c r="AT128" s="266"/>
      <c r="AU128" s="26"/>
      <c r="AV128" s="26"/>
      <c r="AW128" s="283" t="s">
        <v>88</v>
      </c>
      <c r="AX128" s="284"/>
      <c r="AY128" s="284"/>
      <c r="AZ128" s="284"/>
      <c r="BA128" s="284"/>
      <c r="BB128" s="284"/>
      <c r="BC128" s="285" t="str">
        <f>IF(COUNTIF(BC127:CF127,"")=30,"",IF(AND(COUNTIF(BC127:CF127,"○")=0,COUNTIF(BC127:CF127,"×")=0),"－",IF(COUNTIF(BC127:CF127,"×")&gt;=1,"×","○")))</f>
        <v>○</v>
      </c>
      <c r="BD128" s="286"/>
      <c r="BE128" s="286"/>
      <c r="BF128" s="286"/>
      <c r="BG128" s="286"/>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5" t="str">
        <f>IF(COUNTA(CK115:CK126)=0,"",IF(AND(COUNTIF(CK115:CK126,"○")=0,COUNTIF(CK115:CK126,"×")=0),"－",IF(COUNTIF(CK115:CK126,"×")&gt;=1,"×","○")))</f>
        <v>○</v>
      </c>
      <c r="CH128" s="286"/>
      <c r="CI128" s="286"/>
      <c r="CJ128" s="286"/>
      <c r="CK128" s="286"/>
      <c r="CL128" s="285" t="str">
        <f>IF(COUNTA(CR115:CR126)=0,"",IF(AND(COUNTIF(CR115:CR126,"○")=0,COUNTIF(CR115:CR126,"×")=0),"－",IF(COUNTIF(CR115:CR126,"×")&gt;=1,"×","○")))</f>
        <v>○</v>
      </c>
      <c r="CM128" s="285"/>
      <c r="CN128" s="286"/>
      <c r="CO128" s="286"/>
      <c r="CP128" s="286"/>
      <c r="CQ128" s="286"/>
      <c r="CR128" s="288"/>
      <c r="CU128" s="99">
        <f t="shared" si="74"/>
        <v>120</v>
      </c>
      <c r="CV128" s="100">
        <f>IF(COUNTIF(P113:AT113,"")=31,"",P104)</f>
        <v>46388</v>
      </c>
      <c r="CW128" s="99" t="str">
        <f>BC128</f>
        <v>○</v>
      </c>
      <c r="CX128" s="99" t="str">
        <f>CG128</f>
        <v>○</v>
      </c>
      <c r="CY128" s="99" t="str">
        <f>CL128</f>
        <v>○</v>
      </c>
    </row>
    <row r="129" spans="1:103" s="1" customFormat="1" ht="16.5">
      <c r="A129" s="55" t="s">
        <v>59</v>
      </c>
      <c r="D129" s="97" t="s">
        <v>131</v>
      </c>
      <c r="E129" s="96"/>
      <c r="F129" s="96"/>
      <c r="G129" s="96"/>
      <c r="I129" s="96"/>
      <c r="J129" s="96"/>
      <c r="K129" s="96"/>
      <c r="L129" s="96"/>
      <c r="M129" s="96"/>
      <c r="N129" s="96"/>
      <c r="AU129" s="26"/>
      <c r="AV129" s="26"/>
      <c r="AW129" s="89" t="s">
        <v>105</v>
      </c>
      <c r="AX129" s="88"/>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1"/>
      <c r="CU129" s="71">
        <f t="shared" si="74"/>
        <v>121</v>
      </c>
      <c r="CV129" s="16"/>
      <c r="CW129" s="16"/>
      <c r="CX129" s="16"/>
      <c r="CY129" s="16"/>
    </row>
    <row r="130" spans="1:103" s="1" customFormat="1" ht="16.5">
      <c r="A130" s="55" t="s">
        <v>59</v>
      </c>
      <c r="D130" s="96" t="s">
        <v>120</v>
      </c>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8"/>
      <c r="AM130" s="96"/>
      <c r="AN130" s="96"/>
      <c r="AO130" s="96"/>
      <c r="AP130" s="96"/>
      <c r="AQ130" s="96"/>
      <c r="AR130" s="96"/>
      <c r="AS130" s="96"/>
      <c r="AT130" s="96"/>
      <c r="AU130" s="26"/>
      <c r="AV130" s="26"/>
      <c r="AW130" s="93" t="s">
        <v>122</v>
      </c>
      <c r="AX130" s="88"/>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1"/>
      <c r="CU130" s="71">
        <f t="shared" si="74"/>
        <v>122</v>
      </c>
      <c r="CV130" s="16"/>
      <c r="CW130" s="16"/>
      <c r="CX130" s="16"/>
      <c r="CY130" s="16"/>
    </row>
    <row r="131" spans="1:103" s="1" customFormat="1" ht="16.5">
      <c r="A131" s="55" t="s">
        <v>59</v>
      </c>
      <c r="D131" s="96" t="s">
        <v>121</v>
      </c>
      <c r="E131" s="96"/>
      <c r="F131" s="96"/>
      <c r="G131" s="96"/>
      <c r="H131" s="96"/>
      <c r="I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8"/>
      <c r="AM131" s="96"/>
      <c r="AN131" s="96"/>
      <c r="AO131" s="96"/>
      <c r="AP131" s="96"/>
      <c r="AQ131" s="96"/>
      <c r="AR131" s="96"/>
      <c r="AS131" s="96"/>
      <c r="AT131" s="96"/>
      <c r="AU131" s="26"/>
      <c r="AV131" s="26"/>
      <c r="AW131" s="93" t="s">
        <v>106</v>
      </c>
      <c r="AX131" s="88"/>
      <c r="AZ131" s="88"/>
      <c r="BA131" s="88"/>
      <c r="BB131" s="88"/>
      <c r="BC131" s="94"/>
      <c r="BD131" s="91"/>
      <c r="BE131" s="91"/>
      <c r="BF131" s="91"/>
      <c r="BG131" s="91"/>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4"/>
      <c r="CH131" s="91"/>
      <c r="CI131" s="91"/>
      <c r="CJ131" s="91"/>
      <c r="CK131" s="91"/>
      <c r="CL131" s="94"/>
      <c r="CM131" s="94"/>
      <c r="CN131" s="91"/>
      <c r="CO131" s="91"/>
      <c r="CP131" s="91"/>
      <c r="CQ131" s="91"/>
      <c r="CR131" s="91"/>
      <c r="CU131" s="71">
        <f t="shared" si="74"/>
        <v>123</v>
      </c>
      <c r="CV131" s="16"/>
      <c r="CW131" s="16"/>
      <c r="CX131" s="16"/>
      <c r="CY131" s="16"/>
    </row>
    <row r="132" spans="1:103" s="1" customFormat="1" ht="16.5">
      <c r="A132" s="55" t="s">
        <v>59</v>
      </c>
      <c r="D132" s="96" t="s">
        <v>108</v>
      </c>
      <c r="E132" s="96"/>
      <c r="F132" s="96"/>
      <c r="G132" s="96"/>
      <c r="H132" s="96"/>
      <c r="I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8"/>
      <c r="AM132" s="96"/>
      <c r="AN132" s="96"/>
      <c r="AO132" s="96"/>
      <c r="AP132" s="96"/>
      <c r="AQ132" s="96"/>
      <c r="AR132" s="96"/>
      <c r="AS132" s="96"/>
      <c r="AT132" s="96"/>
      <c r="AU132" s="26"/>
      <c r="AV132" s="26"/>
      <c r="AW132" s="93" t="s">
        <v>83</v>
      </c>
      <c r="AX132" s="88"/>
      <c r="AZ132" s="96"/>
      <c r="BA132" s="88"/>
      <c r="BB132" s="88"/>
      <c r="BC132" s="94"/>
      <c r="BD132" s="91"/>
      <c r="BE132" s="91"/>
      <c r="BF132" s="91"/>
      <c r="BG132" s="91"/>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4"/>
      <c r="CH132" s="91"/>
      <c r="CI132" s="91"/>
      <c r="CJ132" s="91"/>
      <c r="CK132" s="91"/>
      <c r="CL132" s="94"/>
      <c r="CM132" s="94"/>
      <c r="CN132" s="91"/>
      <c r="CO132" s="91"/>
      <c r="CP132" s="91"/>
      <c r="CQ132" s="91"/>
      <c r="CR132" s="91"/>
      <c r="CU132" s="71">
        <f t="shared" si="74"/>
        <v>124</v>
      </c>
      <c r="CV132" s="16"/>
      <c r="CW132" s="16"/>
      <c r="CX132" s="16"/>
      <c r="CY132" s="16"/>
    </row>
    <row r="133" spans="1:103" s="1" customFormat="1" ht="16.5">
      <c r="A133" s="55" t="s">
        <v>59</v>
      </c>
      <c r="D133" s="96" t="s">
        <v>123</v>
      </c>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8"/>
      <c r="AM133" s="96"/>
      <c r="AN133" s="96"/>
      <c r="AO133" s="96"/>
      <c r="AP133" s="96"/>
      <c r="AQ133" s="96"/>
      <c r="AR133" s="96"/>
      <c r="AS133" s="96"/>
      <c r="AT133" s="96"/>
      <c r="AU133" s="26"/>
      <c r="AV133" s="26"/>
      <c r="AW133" s="89" t="s">
        <v>107</v>
      </c>
      <c r="AX133" s="88"/>
      <c r="AZ133" s="96"/>
      <c r="BA133" s="88"/>
      <c r="BB133" s="88"/>
      <c r="BC133" s="94"/>
      <c r="BD133" s="91"/>
      <c r="BE133" s="91"/>
      <c r="BF133" s="91"/>
      <c r="BG133" s="91"/>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4"/>
      <c r="CH133" s="91"/>
      <c r="CI133" s="91"/>
      <c r="CJ133" s="91"/>
      <c r="CK133" s="91"/>
      <c r="CL133" s="94"/>
      <c r="CM133" s="94"/>
      <c r="CN133" s="91"/>
      <c r="CO133" s="91"/>
      <c r="CP133" s="91"/>
      <c r="CQ133" s="91"/>
      <c r="CR133" s="91"/>
      <c r="CU133" s="71">
        <f t="shared" si="74"/>
        <v>125</v>
      </c>
      <c r="CV133" s="16"/>
      <c r="CW133" s="16"/>
      <c r="CX133" s="16"/>
      <c r="CY133" s="16"/>
    </row>
    <row r="134" spans="1:103" s="1" customFormat="1" ht="16.5">
      <c r="A134" s="55" t="s">
        <v>18</v>
      </c>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8"/>
      <c r="AM134" s="96"/>
      <c r="AN134" s="96"/>
      <c r="AO134" s="96"/>
      <c r="AP134" s="96"/>
      <c r="AQ134" s="96"/>
      <c r="AR134" s="96"/>
      <c r="AS134" s="96"/>
      <c r="AT134" s="96"/>
      <c r="AU134" s="26"/>
      <c r="AV134" s="26"/>
      <c r="AW134" s="96" t="s">
        <v>124</v>
      </c>
      <c r="AX134" s="88"/>
      <c r="AY134" s="89"/>
      <c r="AZ134" s="96"/>
      <c r="BA134" s="88"/>
      <c r="BB134" s="88"/>
      <c r="BC134" s="94"/>
      <c r="BD134" s="91"/>
      <c r="BE134" s="91"/>
      <c r="BF134" s="91"/>
      <c r="BG134" s="91"/>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4"/>
      <c r="CH134" s="91"/>
      <c r="CI134" s="91"/>
      <c r="CJ134" s="91"/>
      <c r="CK134" s="91"/>
      <c r="CL134" s="94"/>
      <c r="CM134" s="94"/>
      <c r="CN134" s="91"/>
      <c r="CO134" s="91"/>
      <c r="CP134" s="91"/>
      <c r="CQ134" s="91"/>
      <c r="CR134" s="91"/>
      <c r="CU134" s="71">
        <f t="shared" ref="CU134:CU195" si="165">ROW()-8</f>
        <v>126</v>
      </c>
      <c r="CV134" s="60"/>
      <c r="CW134" s="60"/>
      <c r="CX134" s="60"/>
      <c r="CY134" s="60"/>
    </row>
    <row r="135" spans="1:103" ht="15" thickBot="1">
      <c r="A135" s="55" t="s">
        <v>18</v>
      </c>
      <c r="CU135" s="71">
        <f t="shared" si="165"/>
        <v>127</v>
      </c>
      <c r="CV135" s="16"/>
      <c r="CW135" s="16"/>
      <c r="CX135" s="16"/>
      <c r="CY135" s="16"/>
    </row>
    <row r="136" spans="1:103" s="1" customFormat="1" ht="18.75">
      <c r="A136" s="72" t="s">
        <v>59</v>
      </c>
      <c r="D136" s="182" t="s">
        <v>11</v>
      </c>
      <c r="E136" s="183"/>
      <c r="F136" s="184"/>
      <c r="G136" s="184"/>
      <c r="H136" s="184"/>
      <c r="I136" s="184"/>
      <c r="J136" s="184"/>
      <c r="K136" s="184"/>
      <c r="L136" s="184"/>
      <c r="M136" s="184"/>
      <c r="N136" s="184"/>
      <c r="O136" s="184"/>
      <c r="P136" s="185">
        <f>IFERROR(IF(P104=0,"",DATE(YEAR(P104),MONTH(P104)+1,1)),"")</f>
        <v>46419</v>
      </c>
      <c r="Q136" s="185"/>
      <c r="R136" s="185"/>
      <c r="S136" s="185"/>
      <c r="T136" s="185"/>
      <c r="U136" s="185"/>
      <c r="V136" s="185"/>
      <c r="W136" s="185"/>
      <c r="X136" s="185"/>
      <c r="Y136" s="185"/>
      <c r="Z136" s="185"/>
      <c r="AA136" s="185"/>
      <c r="AB136" s="185"/>
      <c r="AC136" s="185"/>
      <c r="AD136" s="185"/>
      <c r="AE136" s="185"/>
      <c r="AF136" s="185"/>
      <c r="AG136" s="185"/>
      <c r="AH136" s="185"/>
      <c r="AI136" s="185"/>
      <c r="AJ136" s="185"/>
      <c r="AK136" s="185"/>
      <c r="AL136" s="185"/>
      <c r="AM136" s="185"/>
      <c r="AN136" s="185"/>
      <c r="AO136" s="185"/>
      <c r="AP136" s="185"/>
      <c r="AQ136" s="185"/>
      <c r="AR136" s="185"/>
      <c r="AS136" s="185"/>
      <c r="AT136" s="186"/>
      <c r="AU136" s="28"/>
      <c r="AV136" s="26"/>
      <c r="AW136" s="187" t="s">
        <v>40</v>
      </c>
      <c r="AX136" s="188"/>
      <c r="AY136" s="188"/>
      <c r="AZ136" s="188"/>
      <c r="BA136" s="188"/>
      <c r="BB136" s="183"/>
      <c r="BC136" s="189">
        <f>P136</f>
        <v>46419</v>
      </c>
      <c r="BD136" s="190"/>
      <c r="BE136" s="190"/>
      <c r="BF136" s="190"/>
      <c r="BG136" s="190"/>
      <c r="BH136" s="190"/>
      <c r="BI136" s="190"/>
      <c r="BJ136" s="190"/>
      <c r="BK136" s="190"/>
      <c r="BL136" s="190"/>
      <c r="BM136" s="190"/>
      <c r="BN136" s="190"/>
      <c r="BO136" s="190"/>
      <c r="BP136" s="190"/>
      <c r="BQ136" s="190"/>
      <c r="BR136" s="190"/>
      <c r="BS136" s="190"/>
      <c r="BT136" s="190"/>
      <c r="BU136" s="190"/>
      <c r="BV136" s="190"/>
      <c r="BW136" s="190"/>
      <c r="BX136" s="190"/>
      <c r="BY136" s="190"/>
      <c r="BZ136" s="190"/>
      <c r="CA136" s="190"/>
      <c r="CB136" s="190"/>
      <c r="CC136" s="190"/>
      <c r="CD136" s="190"/>
      <c r="CE136" s="190"/>
      <c r="CF136" s="190"/>
      <c r="CG136" s="190"/>
      <c r="CH136" s="190"/>
      <c r="CI136" s="190"/>
      <c r="CJ136" s="190"/>
      <c r="CK136" s="190"/>
      <c r="CL136" s="190"/>
      <c r="CM136" s="190"/>
      <c r="CN136" s="190"/>
      <c r="CO136" s="190"/>
      <c r="CP136" s="190"/>
      <c r="CQ136" s="190"/>
      <c r="CR136" s="191"/>
      <c r="CU136" s="71">
        <f t="shared" si="165"/>
        <v>128</v>
      </c>
      <c r="CV136" s="16"/>
      <c r="CW136" s="16"/>
      <c r="CX136" s="16"/>
      <c r="CY136" s="16"/>
    </row>
    <row r="137" spans="1:103" s="1" customFormat="1" ht="18.75">
      <c r="A137" s="72" t="s">
        <v>59</v>
      </c>
      <c r="D137" s="153" t="s">
        <v>7</v>
      </c>
      <c r="E137" s="154"/>
      <c r="F137" s="155"/>
      <c r="G137" s="155"/>
      <c r="H137" s="155"/>
      <c r="I137" s="155"/>
      <c r="J137" s="155"/>
      <c r="K137" s="155"/>
      <c r="L137" s="155"/>
      <c r="M137" s="155"/>
      <c r="N137" s="155"/>
      <c r="O137" s="155"/>
      <c r="P137" s="29">
        <f t="shared" ref="P137:AQ137" si="166">IFERROR(WEEKNUM(P138,2)-WEEKNUM(DATE(YEAR(P138),MONTH(P138),1),2)+1,"")</f>
        <v>1</v>
      </c>
      <c r="Q137" s="29">
        <f t="shared" si="166"/>
        <v>1</v>
      </c>
      <c r="R137" s="29">
        <f t="shared" si="166"/>
        <v>1</v>
      </c>
      <c r="S137" s="29">
        <f t="shared" si="166"/>
        <v>1</v>
      </c>
      <c r="T137" s="29">
        <f t="shared" si="166"/>
        <v>1</v>
      </c>
      <c r="U137" s="29">
        <f t="shared" si="166"/>
        <v>1</v>
      </c>
      <c r="V137" s="29">
        <f t="shared" si="166"/>
        <v>1</v>
      </c>
      <c r="W137" s="29">
        <f t="shared" si="166"/>
        <v>2</v>
      </c>
      <c r="X137" s="29">
        <f t="shared" si="166"/>
        <v>2</v>
      </c>
      <c r="Y137" s="29">
        <f t="shared" si="166"/>
        <v>2</v>
      </c>
      <c r="Z137" s="29">
        <f t="shared" si="166"/>
        <v>2</v>
      </c>
      <c r="AA137" s="29">
        <f t="shared" si="166"/>
        <v>2</v>
      </c>
      <c r="AB137" s="29">
        <f t="shared" si="166"/>
        <v>2</v>
      </c>
      <c r="AC137" s="29">
        <f t="shared" si="166"/>
        <v>2</v>
      </c>
      <c r="AD137" s="29">
        <f t="shared" si="166"/>
        <v>3</v>
      </c>
      <c r="AE137" s="29">
        <f t="shared" si="166"/>
        <v>3</v>
      </c>
      <c r="AF137" s="29">
        <f t="shared" si="166"/>
        <v>3</v>
      </c>
      <c r="AG137" s="29">
        <f t="shared" si="166"/>
        <v>3</v>
      </c>
      <c r="AH137" s="29">
        <f t="shared" si="166"/>
        <v>3</v>
      </c>
      <c r="AI137" s="29">
        <f t="shared" si="166"/>
        <v>3</v>
      </c>
      <c r="AJ137" s="29">
        <f t="shared" si="166"/>
        <v>3</v>
      </c>
      <c r="AK137" s="29">
        <f t="shared" si="166"/>
        <v>4</v>
      </c>
      <c r="AL137" s="29">
        <f t="shared" si="166"/>
        <v>4</v>
      </c>
      <c r="AM137" s="29">
        <f t="shared" si="166"/>
        <v>4</v>
      </c>
      <c r="AN137" s="29">
        <f t="shared" si="166"/>
        <v>4</v>
      </c>
      <c r="AO137" s="29">
        <f t="shared" si="166"/>
        <v>4</v>
      </c>
      <c r="AP137" s="29">
        <f t="shared" si="166"/>
        <v>4</v>
      </c>
      <c r="AQ137" s="29">
        <f t="shared" si="166"/>
        <v>4</v>
      </c>
      <c r="AR137" s="29" t="str">
        <f>IF(AR138="","",WEEKNUM(AR138,2)-WEEKNUM(DATE(YEAR(AR138),MONTH(AR138),1),2)+1)</f>
        <v/>
      </c>
      <c r="AS137" s="29" t="str">
        <f>IF(AS138="","",WEEKNUM(AS138,2)-WEEKNUM(DATE(YEAR(AS138),MONTH(AS138),1),2)+1)</f>
        <v/>
      </c>
      <c r="AT137" s="30" t="str">
        <f>IF(AT138="","",WEEKNUM(AT138,2)-WEEKNUM(DATE(YEAR(AT138),MONTH(AT138),1),2)+1)</f>
        <v/>
      </c>
      <c r="AU137" s="31"/>
      <c r="AV137" s="26"/>
      <c r="AW137" s="194" t="s">
        <v>37</v>
      </c>
      <c r="AX137" s="195"/>
      <c r="AY137" s="196"/>
      <c r="AZ137" s="196"/>
      <c r="BA137" s="196"/>
      <c r="BB137" s="197"/>
      <c r="BC137" s="155" t="s">
        <v>31</v>
      </c>
      <c r="BD137" s="155"/>
      <c r="BE137" s="155"/>
      <c r="BF137" s="155"/>
      <c r="BG137" s="155"/>
      <c r="BH137" s="155"/>
      <c r="BI137" s="155"/>
      <c r="BJ137" s="155"/>
      <c r="BK137" s="155"/>
      <c r="BL137" s="155"/>
      <c r="BM137" s="155"/>
      <c r="BN137" s="155"/>
      <c r="BO137" s="155"/>
      <c r="BP137" s="155"/>
      <c r="BQ137" s="155"/>
      <c r="BR137" s="155"/>
      <c r="BS137" s="155"/>
      <c r="BT137" s="155"/>
      <c r="BU137" s="155"/>
      <c r="BV137" s="155"/>
      <c r="BW137" s="155"/>
      <c r="BX137" s="155"/>
      <c r="BY137" s="155"/>
      <c r="BZ137" s="155"/>
      <c r="CA137" s="155"/>
      <c r="CB137" s="155"/>
      <c r="CC137" s="155"/>
      <c r="CD137" s="155"/>
      <c r="CE137" s="155"/>
      <c r="CF137" s="155"/>
      <c r="CG137" s="201" t="s">
        <v>35</v>
      </c>
      <c r="CH137" s="202"/>
      <c r="CI137" s="202"/>
      <c r="CJ137" s="202"/>
      <c r="CK137" s="203"/>
      <c r="CL137" s="202" t="s">
        <v>36</v>
      </c>
      <c r="CM137" s="202"/>
      <c r="CN137" s="202"/>
      <c r="CO137" s="202"/>
      <c r="CP137" s="202"/>
      <c r="CQ137" s="202"/>
      <c r="CR137" s="207"/>
      <c r="CU137" s="71">
        <f t="shared" si="165"/>
        <v>129</v>
      </c>
      <c r="CV137" s="16"/>
      <c r="CW137" s="16"/>
      <c r="CX137" s="16"/>
      <c r="CY137" s="16"/>
    </row>
    <row r="138" spans="1:103" s="1" customFormat="1" ht="18.75">
      <c r="A138" s="72" t="s">
        <v>59</v>
      </c>
      <c r="D138" s="153" t="s">
        <v>1</v>
      </c>
      <c r="E138" s="154"/>
      <c r="F138" s="155"/>
      <c r="G138" s="155"/>
      <c r="H138" s="155"/>
      <c r="I138" s="155"/>
      <c r="J138" s="155"/>
      <c r="K138" s="155"/>
      <c r="L138" s="155"/>
      <c r="M138" s="155"/>
      <c r="N138" s="155"/>
      <c r="O138" s="155"/>
      <c r="P138" s="32">
        <f>P136</f>
        <v>46419</v>
      </c>
      <c r="Q138" s="32">
        <f t="shared" ref="Q138" si="167">IFERROR(P138+1,"")</f>
        <v>46420</v>
      </c>
      <c r="R138" s="32">
        <f t="shared" ref="R138" si="168">IFERROR(Q138+1,"")</f>
        <v>46421</v>
      </c>
      <c r="S138" s="32">
        <f t="shared" ref="S138" si="169">IFERROR(R138+1,"")</f>
        <v>46422</v>
      </c>
      <c r="T138" s="32">
        <f t="shared" ref="T138" si="170">IFERROR(S138+1,"")</f>
        <v>46423</v>
      </c>
      <c r="U138" s="32">
        <f t="shared" ref="U138" si="171">IFERROR(T138+1,"")</f>
        <v>46424</v>
      </c>
      <c r="V138" s="32">
        <f t="shared" ref="V138" si="172">IFERROR(U138+1,"")</f>
        <v>46425</v>
      </c>
      <c r="W138" s="32">
        <f t="shared" ref="W138" si="173">IFERROR(V138+1,"")</f>
        <v>46426</v>
      </c>
      <c r="X138" s="32">
        <f t="shared" ref="X138" si="174">IFERROR(W138+1,"")</f>
        <v>46427</v>
      </c>
      <c r="Y138" s="32">
        <f t="shared" ref="Y138" si="175">IFERROR(X138+1,"")</f>
        <v>46428</v>
      </c>
      <c r="Z138" s="32">
        <f t="shared" ref="Z138" si="176">IFERROR(Y138+1,"")</f>
        <v>46429</v>
      </c>
      <c r="AA138" s="32">
        <f t="shared" ref="AA138" si="177">IFERROR(Z138+1,"")</f>
        <v>46430</v>
      </c>
      <c r="AB138" s="32">
        <f t="shared" ref="AB138" si="178">IFERROR(AA138+1,"")</f>
        <v>46431</v>
      </c>
      <c r="AC138" s="32">
        <f t="shared" ref="AC138" si="179">IFERROR(AB138+1,"")</f>
        <v>46432</v>
      </c>
      <c r="AD138" s="32">
        <f t="shared" ref="AD138" si="180">IFERROR(AC138+1,"")</f>
        <v>46433</v>
      </c>
      <c r="AE138" s="32">
        <f t="shared" ref="AE138" si="181">IFERROR(AD138+1,"")</f>
        <v>46434</v>
      </c>
      <c r="AF138" s="32">
        <f t="shared" ref="AF138" si="182">IFERROR(AE138+1,"")</f>
        <v>46435</v>
      </c>
      <c r="AG138" s="32">
        <f t="shared" ref="AG138" si="183">IFERROR(AF138+1,"")</f>
        <v>46436</v>
      </c>
      <c r="AH138" s="32">
        <f t="shared" ref="AH138" si="184">IFERROR(AG138+1,"")</f>
        <v>46437</v>
      </c>
      <c r="AI138" s="32">
        <f t="shared" ref="AI138" si="185">IFERROR(AH138+1,"")</f>
        <v>46438</v>
      </c>
      <c r="AJ138" s="32">
        <f t="shared" ref="AJ138" si="186">IFERROR(AI138+1,"")</f>
        <v>46439</v>
      </c>
      <c r="AK138" s="32">
        <f t="shared" ref="AK138" si="187">IFERROR(AJ138+1,"")</f>
        <v>46440</v>
      </c>
      <c r="AL138" s="32">
        <f t="shared" ref="AL138" si="188">IFERROR(AK138+1,"")</f>
        <v>46441</v>
      </c>
      <c r="AM138" s="32">
        <f t="shared" ref="AM138" si="189">IFERROR(AL138+1,"")</f>
        <v>46442</v>
      </c>
      <c r="AN138" s="32">
        <f t="shared" ref="AN138" si="190">IFERROR(AM138+1,"")</f>
        <v>46443</v>
      </c>
      <c r="AO138" s="32">
        <f t="shared" ref="AO138" si="191">IFERROR(AN138+1,"")</f>
        <v>46444</v>
      </c>
      <c r="AP138" s="32">
        <f t="shared" ref="AP138" si="192">IFERROR(AO138+1,"")</f>
        <v>46445</v>
      </c>
      <c r="AQ138" s="32">
        <f t="shared" ref="AQ138" si="193">IFERROR(AP138+1,"")</f>
        <v>46446</v>
      </c>
      <c r="AR138" s="32" t="str">
        <f>IFERROR(IF(DAY(AQ138+1)=1,"",AQ138+1),"")</f>
        <v/>
      </c>
      <c r="AS138" s="32" t="str">
        <f>IFERROR(IF(AND(DAY(AQ138+2)&gt;=1,DAY(AQ138+2)&lt;=2),"",AQ138+2),"")</f>
        <v/>
      </c>
      <c r="AT138" s="33" t="str">
        <f>IFERROR(IF(AND(DAY(AQ138+3)&gt;=1,DAY(AQ138+3)&lt;=3),"",AQ138+3),"")</f>
        <v/>
      </c>
      <c r="AU138" s="34"/>
      <c r="AV138" s="26"/>
      <c r="AW138" s="198"/>
      <c r="AX138" s="199"/>
      <c r="AY138" s="199"/>
      <c r="AZ138" s="199"/>
      <c r="BA138" s="199"/>
      <c r="BB138" s="200"/>
      <c r="BC138" s="193">
        <v>1</v>
      </c>
      <c r="BD138" s="193"/>
      <c r="BE138" s="193"/>
      <c r="BF138" s="193"/>
      <c r="BG138" s="193"/>
      <c r="BH138" s="193">
        <v>2</v>
      </c>
      <c r="BI138" s="193"/>
      <c r="BJ138" s="193"/>
      <c r="BK138" s="193"/>
      <c r="BL138" s="193"/>
      <c r="BM138" s="193">
        <v>3</v>
      </c>
      <c r="BN138" s="193"/>
      <c r="BO138" s="193"/>
      <c r="BP138" s="193"/>
      <c r="BQ138" s="193"/>
      <c r="BR138" s="193">
        <v>4</v>
      </c>
      <c r="BS138" s="193"/>
      <c r="BT138" s="193"/>
      <c r="BU138" s="193"/>
      <c r="BV138" s="193"/>
      <c r="BW138" s="193">
        <v>5</v>
      </c>
      <c r="BX138" s="193"/>
      <c r="BY138" s="193"/>
      <c r="BZ138" s="193"/>
      <c r="CA138" s="193"/>
      <c r="CB138" s="193">
        <v>6</v>
      </c>
      <c r="CC138" s="193"/>
      <c r="CD138" s="193"/>
      <c r="CE138" s="193"/>
      <c r="CF138" s="193"/>
      <c r="CG138" s="276"/>
      <c r="CH138" s="277"/>
      <c r="CI138" s="277"/>
      <c r="CJ138" s="277"/>
      <c r="CK138" s="278"/>
      <c r="CL138" s="277"/>
      <c r="CM138" s="277"/>
      <c r="CN138" s="277"/>
      <c r="CO138" s="277"/>
      <c r="CP138" s="277"/>
      <c r="CQ138" s="277"/>
      <c r="CR138" s="279"/>
      <c r="CU138" s="71">
        <f t="shared" si="165"/>
        <v>130</v>
      </c>
      <c r="CV138" s="16"/>
      <c r="CW138" s="16"/>
      <c r="CX138" s="16"/>
      <c r="CY138" s="16"/>
    </row>
    <row r="139" spans="1:103" s="1" customFormat="1" ht="18.75">
      <c r="A139" s="72" t="s">
        <v>59</v>
      </c>
      <c r="D139" s="153" t="s">
        <v>2</v>
      </c>
      <c r="E139" s="154"/>
      <c r="F139" s="155"/>
      <c r="G139" s="155"/>
      <c r="H139" s="155"/>
      <c r="I139" s="155"/>
      <c r="J139" s="155"/>
      <c r="K139" s="155"/>
      <c r="L139" s="155"/>
      <c r="M139" s="155"/>
      <c r="N139" s="155"/>
      <c r="O139" s="155"/>
      <c r="P139" s="35" t="str">
        <f t="shared" ref="P139:AT139" si="194">TEXT(P138,"aaa")</f>
        <v>月</v>
      </c>
      <c r="Q139" s="35" t="str">
        <f t="shared" si="194"/>
        <v>火</v>
      </c>
      <c r="R139" s="35" t="str">
        <f t="shared" si="194"/>
        <v>水</v>
      </c>
      <c r="S139" s="35" t="str">
        <f t="shared" si="194"/>
        <v>木</v>
      </c>
      <c r="T139" s="35" t="str">
        <f t="shared" si="194"/>
        <v>金</v>
      </c>
      <c r="U139" s="35" t="str">
        <f t="shared" si="194"/>
        <v>土</v>
      </c>
      <c r="V139" s="35" t="str">
        <f t="shared" si="194"/>
        <v>日</v>
      </c>
      <c r="W139" s="35" t="str">
        <f t="shared" si="194"/>
        <v>月</v>
      </c>
      <c r="X139" s="35" t="str">
        <f t="shared" si="194"/>
        <v>火</v>
      </c>
      <c r="Y139" s="35" t="str">
        <f t="shared" si="194"/>
        <v>水</v>
      </c>
      <c r="Z139" s="35" t="str">
        <f t="shared" si="194"/>
        <v>木</v>
      </c>
      <c r="AA139" s="35" t="str">
        <f t="shared" si="194"/>
        <v>金</v>
      </c>
      <c r="AB139" s="35" t="str">
        <f t="shared" si="194"/>
        <v>土</v>
      </c>
      <c r="AC139" s="35" t="str">
        <f t="shared" si="194"/>
        <v>日</v>
      </c>
      <c r="AD139" s="35" t="str">
        <f t="shared" si="194"/>
        <v>月</v>
      </c>
      <c r="AE139" s="35" t="str">
        <f t="shared" si="194"/>
        <v>火</v>
      </c>
      <c r="AF139" s="35" t="str">
        <f t="shared" si="194"/>
        <v>水</v>
      </c>
      <c r="AG139" s="35" t="str">
        <f t="shared" si="194"/>
        <v>木</v>
      </c>
      <c r="AH139" s="35" t="str">
        <f t="shared" si="194"/>
        <v>金</v>
      </c>
      <c r="AI139" s="35" t="str">
        <f t="shared" si="194"/>
        <v>土</v>
      </c>
      <c r="AJ139" s="35" t="str">
        <f t="shared" si="194"/>
        <v>日</v>
      </c>
      <c r="AK139" s="35" t="str">
        <f t="shared" si="194"/>
        <v>月</v>
      </c>
      <c r="AL139" s="35" t="str">
        <f t="shared" si="194"/>
        <v>火</v>
      </c>
      <c r="AM139" s="35" t="str">
        <f t="shared" si="194"/>
        <v>水</v>
      </c>
      <c r="AN139" s="35" t="str">
        <f t="shared" si="194"/>
        <v>木</v>
      </c>
      <c r="AO139" s="35" t="str">
        <f t="shared" si="194"/>
        <v>金</v>
      </c>
      <c r="AP139" s="35" t="str">
        <f t="shared" si="194"/>
        <v>土</v>
      </c>
      <c r="AQ139" s="35" t="str">
        <f t="shared" si="194"/>
        <v>日</v>
      </c>
      <c r="AR139" s="35" t="str">
        <f t="shared" si="194"/>
        <v/>
      </c>
      <c r="AS139" s="35" t="str">
        <f t="shared" si="194"/>
        <v/>
      </c>
      <c r="AT139" s="36" t="str">
        <f t="shared" si="194"/>
        <v/>
      </c>
      <c r="AU139" s="37"/>
      <c r="AV139" s="26"/>
      <c r="AW139" s="156" t="s">
        <v>38</v>
      </c>
      <c r="AX139" s="157"/>
      <c r="AY139" s="158"/>
      <c r="AZ139" s="158"/>
      <c r="BA139" s="158"/>
      <c r="BB139" s="159"/>
      <c r="BC139" s="166" t="s">
        <v>33</v>
      </c>
      <c r="BD139" s="169" t="s">
        <v>24</v>
      </c>
      <c r="BE139" s="172" t="s">
        <v>28</v>
      </c>
      <c r="BF139" s="173"/>
      <c r="BG139" s="176" t="s">
        <v>32</v>
      </c>
      <c r="BH139" s="166" t="s">
        <v>33</v>
      </c>
      <c r="BI139" s="218" t="s">
        <v>24</v>
      </c>
      <c r="BJ139" s="172" t="s">
        <v>28</v>
      </c>
      <c r="BK139" s="173"/>
      <c r="BL139" s="221" t="s">
        <v>32</v>
      </c>
      <c r="BM139" s="166" t="s">
        <v>33</v>
      </c>
      <c r="BN139" s="218" t="s">
        <v>24</v>
      </c>
      <c r="BO139" s="172" t="s">
        <v>28</v>
      </c>
      <c r="BP139" s="173"/>
      <c r="BQ139" s="221" t="s">
        <v>32</v>
      </c>
      <c r="BR139" s="166" t="s">
        <v>33</v>
      </c>
      <c r="BS139" s="218" t="s">
        <v>24</v>
      </c>
      <c r="BT139" s="172" t="s">
        <v>28</v>
      </c>
      <c r="BU139" s="173"/>
      <c r="BV139" s="221" t="s">
        <v>32</v>
      </c>
      <c r="BW139" s="166" t="s">
        <v>33</v>
      </c>
      <c r="BX139" s="218" t="s">
        <v>24</v>
      </c>
      <c r="BY139" s="172" t="s">
        <v>28</v>
      </c>
      <c r="BZ139" s="173"/>
      <c r="CA139" s="221" t="s">
        <v>32</v>
      </c>
      <c r="CB139" s="166" t="s">
        <v>33</v>
      </c>
      <c r="CC139" s="218" t="s">
        <v>24</v>
      </c>
      <c r="CD139" s="172" t="s">
        <v>28</v>
      </c>
      <c r="CE139" s="173"/>
      <c r="CF139" s="221" t="s">
        <v>32</v>
      </c>
      <c r="CG139" s="166" t="s">
        <v>33</v>
      </c>
      <c r="CH139" s="218" t="s">
        <v>24</v>
      </c>
      <c r="CI139" s="172" t="s">
        <v>28</v>
      </c>
      <c r="CJ139" s="173"/>
      <c r="CK139" s="221" t="s">
        <v>32</v>
      </c>
      <c r="CL139" s="226" t="s">
        <v>33</v>
      </c>
      <c r="CM139" s="227"/>
      <c r="CN139" s="222" t="s">
        <v>24</v>
      </c>
      <c r="CO139" s="223"/>
      <c r="CP139" s="172" t="s">
        <v>28</v>
      </c>
      <c r="CQ139" s="173"/>
      <c r="CR139" s="209" t="s">
        <v>32</v>
      </c>
      <c r="CU139" s="71">
        <f t="shared" si="165"/>
        <v>131</v>
      </c>
      <c r="CV139" s="16"/>
      <c r="CW139" s="16"/>
      <c r="CX139" s="16"/>
      <c r="CY139" s="16"/>
    </row>
    <row r="140" spans="1:103" s="1" customFormat="1" ht="18.75" customHeight="1">
      <c r="A140" s="72" t="s">
        <v>59</v>
      </c>
      <c r="D140" s="211" t="s">
        <v>4</v>
      </c>
      <c r="E140" s="212"/>
      <c r="F140" s="213"/>
      <c r="G140" s="213"/>
      <c r="H140" s="213"/>
      <c r="I140" s="213"/>
      <c r="J140" s="213"/>
      <c r="K140" s="213"/>
      <c r="L140" s="213"/>
      <c r="M140" s="213"/>
      <c r="N140" s="213"/>
      <c r="O140" s="213"/>
      <c r="P140" s="216"/>
      <c r="Q140" s="216"/>
      <c r="R140" s="216"/>
      <c r="S140" s="216"/>
      <c r="T140" s="216"/>
      <c r="U140" s="216" t="s">
        <v>101</v>
      </c>
      <c r="V140" s="216"/>
      <c r="W140" s="216"/>
      <c r="X140" s="216"/>
      <c r="Y140" s="216"/>
      <c r="Z140" s="216" t="s">
        <v>98</v>
      </c>
      <c r="AA140" s="216"/>
      <c r="AB140" s="216"/>
      <c r="AC140" s="216"/>
      <c r="AD140" s="216"/>
      <c r="AE140" s="216"/>
      <c r="AF140" s="216"/>
      <c r="AG140" s="216"/>
      <c r="AH140" s="216" t="s">
        <v>100</v>
      </c>
      <c r="AI140" s="216"/>
      <c r="AJ140" s="216"/>
      <c r="AK140" s="216"/>
      <c r="AL140" s="216" t="s">
        <v>99</v>
      </c>
      <c r="AM140" s="216"/>
      <c r="AN140" s="216"/>
      <c r="AO140" s="216"/>
      <c r="AP140" s="216"/>
      <c r="AQ140" s="216"/>
      <c r="AR140" s="216"/>
      <c r="AS140" s="216"/>
      <c r="AT140" s="239"/>
      <c r="AU140" s="38"/>
      <c r="AV140" s="26"/>
      <c r="AW140" s="160"/>
      <c r="AX140" s="161"/>
      <c r="AY140" s="161"/>
      <c r="AZ140" s="161"/>
      <c r="BA140" s="161"/>
      <c r="BB140" s="162"/>
      <c r="BC140" s="167"/>
      <c r="BD140" s="170"/>
      <c r="BE140" s="174"/>
      <c r="BF140" s="175"/>
      <c r="BG140" s="170"/>
      <c r="BH140" s="167"/>
      <c r="BI140" s="219"/>
      <c r="BJ140" s="174"/>
      <c r="BK140" s="175"/>
      <c r="BL140" s="219"/>
      <c r="BM140" s="167"/>
      <c r="BN140" s="219"/>
      <c r="BO140" s="174"/>
      <c r="BP140" s="175"/>
      <c r="BQ140" s="219"/>
      <c r="BR140" s="167"/>
      <c r="BS140" s="219"/>
      <c r="BT140" s="174"/>
      <c r="BU140" s="175"/>
      <c r="BV140" s="219"/>
      <c r="BW140" s="167"/>
      <c r="BX140" s="219"/>
      <c r="BY140" s="174"/>
      <c r="BZ140" s="175"/>
      <c r="CA140" s="219"/>
      <c r="CB140" s="167"/>
      <c r="CC140" s="219"/>
      <c r="CD140" s="174"/>
      <c r="CE140" s="175"/>
      <c r="CF140" s="219"/>
      <c r="CG140" s="167"/>
      <c r="CH140" s="219"/>
      <c r="CI140" s="174"/>
      <c r="CJ140" s="175"/>
      <c r="CK140" s="219"/>
      <c r="CL140" s="228"/>
      <c r="CM140" s="229"/>
      <c r="CN140" s="224"/>
      <c r="CO140" s="225"/>
      <c r="CP140" s="174"/>
      <c r="CQ140" s="175"/>
      <c r="CR140" s="210"/>
      <c r="CU140" s="71">
        <f t="shared" si="165"/>
        <v>132</v>
      </c>
      <c r="CV140" s="16"/>
      <c r="CW140" s="16"/>
      <c r="CX140" s="16"/>
      <c r="CY140" s="16"/>
    </row>
    <row r="141" spans="1:103" s="1" customFormat="1" ht="18.75">
      <c r="A141" s="72" t="s">
        <v>59</v>
      </c>
      <c r="D141" s="214"/>
      <c r="E141" s="215"/>
      <c r="F141" s="213"/>
      <c r="G141" s="213"/>
      <c r="H141" s="213"/>
      <c r="I141" s="213"/>
      <c r="J141" s="213"/>
      <c r="K141" s="213"/>
      <c r="L141" s="213"/>
      <c r="M141" s="213"/>
      <c r="N141" s="213"/>
      <c r="O141" s="213"/>
      <c r="P141" s="370"/>
      <c r="Q141" s="370"/>
      <c r="R141" s="370"/>
      <c r="S141" s="370"/>
      <c r="T141" s="370"/>
      <c r="U141" s="370"/>
      <c r="V141" s="370"/>
      <c r="W141" s="370"/>
      <c r="X141" s="370"/>
      <c r="Y141" s="370"/>
      <c r="Z141" s="370"/>
      <c r="AA141" s="370"/>
      <c r="AB141" s="370"/>
      <c r="AC141" s="370"/>
      <c r="AD141" s="370"/>
      <c r="AE141" s="370"/>
      <c r="AF141" s="370"/>
      <c r="AG141" s="370"/>
      <c r="AH141" s="370"/>
      <c r="AI141" s="370"/>
      <c r="AJ141" s="370"/>
      <c r="AK141" s="370"/>
      <c r="AL141" s="370"/>
      <c r="AM141" s="370"/>
      <c r="AN141" s="370"/>
      <c r="AO141" s="370"/>
      <c r="AP141" s="370"/>
      <c r="AQ141" s="217"/>
      <c r="AR141" s="217"/>
      <c r="AS141" s="217"/>
      <c r="AT141" s="240"/>
      <c r="AU141" s="39"/>
      <c r="AV141" s="26"/>
      <c r="AW141" s="160"/>
      <c r="AX141" s="161"/>
      <c r="AY141" s="161"/>
      <c r="AZ141" s="161"/>
      <c r="BA141" s="161"/>
      <c r="BB141" s="162"/>
      <c r="BC141" s="167"/>
      <c r="BD141" s="170"/>
      <c r="BE141" s="174"/>
      <c r="BF141" s="175"/>
      <c r="BG141" s="170"/>
      <c r="BH141" s="167"/>
      <c r="BI141" s="219"/>
      <c r="BJ141" s="174"/>
      <c r="BK141" s="175"/>
      <c r="BL141" s="219"/>
      <c r="BM141" s="167"/>
      <c r="BN141" s="219"/>
      <c r="BO141" s="174"/>
      <c r="BP141" s="175"/>
      <c r="BQ141" s="219"/>
      <c r="BR141" s="167"/>
      <c r="BS141" s="219"/>
      <c r="BT141" s="174"/>
      <c r="BU141" s="175"/>
      <c r="BV141" s="219"/>
      <c r="BW141" s="167"/>
      <c r="BX141" s="219"/>
      <c r="BY141" s="174"/>
      <c r="BZ141" s="175"/>
      <c r="CA141" s="219"/>
      <c r="CB141" s="167"/>
      <c r="CC141" s="219"/>
      <c r="CD141" s="174"/>
      <c r="CE141" s="175"/>
      <c r="CF141" s="219"/>
      <c r="CG141" s="167"/>
      <c r="CH141" s="219"/>
      <c r="CI141" s="174"/>
      <c r="CJ141" s="175"/>
      <c r="CK141" s="219"/>
      <c r="CL141" s="228"/>
      <c r="CM141" s="229"/>
      <c r="CN141" s="224"/>
      <c r="CO141" s="225"/>
      <c r="CP141" s="174"/>
      <c r="CQ141" s="175"/>
      <c r="CR141" s="210"/>
      <c r="CU141" s="71">
        <f t="shared" si="165"/>
        <v>133</v>
      </c>
      <c r="CV141" s="16"/>
      <c r="CW141" s="16"/>
      <c r="CX141" s="16"/>
      <c r="CY141" s="16"/>
    </row>
    <row r="142" spans="1:103" s="1" customFormat="1" ht="18.75">
      <c r="A142" s="72" t="s">
        <v>59</v>
      </c>
      <c r="D142" s="214"/>
      <c r="E142" s="215"/>
      <c r="F142" s="213"/>
      <c r="G142" s="213"/>
      <c r="H142" s="213"/>
      <c r="I142" s="213"/>
      <c r="J142" s="213"/>
      <c r="K142" s="213"/>
      <c r="L142" s="213"/>
      <c r="M142" s="213"/>
      <c r="N142" s="213"/>
      <c r="O142" s="213"/>
      <c r="P142" s="370"/>
      <c r="Q142" s="370"/>
      <c r="R142" s="370"/>
      <c r="S142" s="370"/>
      <c r="T142" s="370"/>
      <c r="U142" s="370"/>
      <c r="V142" s="370"/>
      <c r="W142" s="370"/>
      <c r="X142" s="370"/>
      <c r="Y142" s="370"/>
      <c r="Z142" s="370"/>
      <c r="AA142" s="370"/>
      <c r="AB142" s="370"/>
      <c r="AC142" s="370"/>
      <c r="AD142" s="370"/>
      <c r="AE142" s="370"/>
      <c r="AF142" s="370"/>
      <c r="AG142" s="370"/>
      <c r="AH142" s="370"/>
      <c r="AI142" s="370"/>
      <c r="AJ142" s="370"/>
      <c r="AK142" s="370"/>
      <c r="AL142" s="370"/>
      <c r="AM142" s="370"/>
      <c r="AN142" s="370"/>
      <c r="AO142" s="370"/>
      <c r="AP142" s="370"/>
      <c r="AQ142" s="217"/>
      <c r="AR142" s="217"/>
      <c r="AS142" s="217"/>
      <c r="AT142" s="240"/>
      <c r="AU142" s="39"/>
      <c r="AV142" s="26"/>
      <c r="AW142" s="160"/>
      <c r="AX142" s="161"/>
      <c r="AY142" s="161"/>
      <c r="AZ142" s="161"/>
      <c r="BA142" s="161"/>
      <c r="BB142" s="162"/>
      <c r="BC142" s="167"/>
      <c r="BD142" s="170"/>
      <c r="BE142" s="174"/>
      <c r="BF142" s="175"/>
      <c r="BG142" s="170"/>
      <c r="BH142" s="167"/>
      <c r="BI142" s="219"/>
      <c r="BJ142" s="174"/>
      <c r="BK142" s="175"/>
      <c r="BL142" s="219"/>
      <c r="BM142" s="167"/>
      <c r="BN142" s="219"/>
      <c r="BO142" s="174"/>
      <c r="BP142" s="175"/>
      <c r="BQ142" s="219"/>
      <c r="BR142" s="167"/>
      <c r="BS142" s="219"/>
      <c r="BT142" s="174"/>
      <c r="BU142" s="175"/>
      <c r="BV142" s="219"/>
      <c r="BW142" s="167"/>
      <c r="BX142" s="219"/>
      <c r="BY142" s="174"/>
      <c r="BZ142" s="175"/>
      <c r="CA142" s="219"/>
      <c r="CB142" s="167"/>
      <c r="CC142" s="219"/>
      <c r="CD142" s="174"/>
      <c r="CE142" s="175"/>
      <c r="CF142" s="219"/>
      <c r="CG142" s="167"/>
      <c r="CH142" s="219"/>
      <c r="CI142" s="174"/>
      <c r="CJ142" s="175"/>
      <c r="CK142" s="219"/>
      <c r="CL142" s="228"/>
      <c r="CM142" s="229"/>
      <c r="CN142" s="224"/>
      <c r="CO142" s="225"/>
      <c r="CP142" s="174"/>
      <c r="CQ142" s="175"/>
      <c r="CR142" s="210"/>
      <c r="CU142" s="71">
        <f t="shared" si="165"/>
        <v>134</v>
      </c>
      <c r="CV142" s="16"/>
      <c r="CW142" s="16"/>
      <c r="CX142" s="16"/>
      <c r="CY142" s="16"/>
    </row>
    <row r="143" spans="1:103" s="1" customFormat="1" ht="18.75">
      <c r="A143" s="72" t="s">
        <v>59</v>
      </c>
      <c r="D143" s="214"/>
      <c r="E143" s="215"/>
      <c r="F143" s="213"/>
      <c r="G143" s="213"/>
      <c r="H143" s="213"/>
      <c r="I143" s="213"/>
      <c r="J143" s="213"/>
      <c r="K143" s="213"/>
      <c r="L143" s="213"/>
      <c r="M143" s="213"/>
      <c r="N143" s="213"/>
      <c r="O143" s="213"/>
      <c r="P143" s="370"/>
      <c r="Q143" s="370"/>
      <c r="R143" s="370"/>
      <c r="S143" s="370"/>
      <c r="T143" s="370"/>
      <c r="U143" s="370"/>
      <c r="V143" s="370"/>
      <c r="W143" s="370"/>
      <c r="X143" s="370"/>
      <c r="Y143" s="370"/>
      <c r="Z143" s="370"/>
      <c r="AA143" s="370"/>
      <c r="AB143" s="370"/>
      <c r="AC143" s="370"/>
      <c r="AD143" s="370"/>
      <c r="AE143" s="370"/>
      <c r="AF143" s="370"/>
      <c r="AG143" s="370"/>
      <c r="AH143" s="370"/>
      <c r="AI143" s="370"/>
      <c r="AJ143" s="370"/>
      <c r="AK143" s="370"/>
      <c r="AL143" s="370"/>
      <c r="AM143" s="370"/>
      <c r="AN143" s="370"/>
      <c r="AO143" s="370"/>
      <c r="AP143" s="370"/>
      <c r="AQ143" s="217"/>
      <c r="AR143" s="217"/>
      <c r="AS143" s="217"/>
      <c r="AT143" s="240"/>
      <c r="AU143" s="39"/>
      <c r="AV143" s="26"/>
      <c r="AW143" s="160"/>
      <c r="AX143" s="161"/>
      <c r="AY143" s="161"/>
      <c r="AZ143" s="161"/>
      <c r="BA143" s="161"/>
      <c r="BB143" s="162"/>
      <c r="BC143" s="168"/>
      <c r="BD143" s="171"/>
      <c r="BE143" s="174"/>
      <c r="BF143" s="175"/>
      <c r="BG143" s="171"/>
      <c r="BH143" s="168"/>
      <c r="BI143" s="219"/>
      <c r="BJ143" s="174"/>
      <c r="BK143" s="175"/>
      <c r="BL143" s="219"/>
      <c r="BM143" s="168"/>
      <c r="BN143" s="219"/>
      <c r="BO143" s="174"/>
      <c r="BP143" s="175"/>
      <c r="BQ143" s="219"/>
      <c r="BR143" s="168"/>
      <c r="BS143" s="219"/>
      <c r="BT143" s="174"/>
      <c r="BU143" s="175"/>
      <c r="BV143" s="219"/>
      <c r="BW143" s="168"/>
      <c r="BX143" s="219"/>
      <c r="BY143" s="174"/>
      <c r="BZ143" s="175"/>
      <c r="CA143" s="219"/>
      <c r="CB143" s="168"/>
      <c r="CC143" s="219"/>
      <c r="CD143" s="174"/>
      <c r="CE143" s="175"/>
      <c r="CF143" s="219"/>
      <c r="CG143" s="168"/>
      <c r="CH143" s="219"/>
      <c r="CI143" s="174"/>
      <c r="CJ143" s="175"/>
      <c r="CK143" s="219"/>
      <c r="CL143" s="228"/>
      <c r="CM143" s="229"/>
      <c r="CN143" s="224"/>
      <c r="CO143" s="225"/>
      <c r="CP143" s="174"/>
      <c r="CQ143" s="175"/>
      <c r="CR143" s="210"/>
      <c r="CU143" s="71">
        <f t="shared" si="165"/>
        <v>135</v>
      </c>
      <c r="CV143" s="16"/>
      <c r="CW143" s="16"/>
      <c r="CX143" s="16"/>
      <c r="CY143" s="16"/>
    </row>
    <row r="144" spans="1:103" s="1" customFormat="1" ht="18.75">
      <c r="A144" s="72" t="s">
        <v>59</v>
      </c>
      <c r="D144" s="214"/>
      <c r="E144" s="215"/>
      <c r="F144" s="213"/>
      <c r="G144" s="213"/>
      <c r="H144" s="213"/>
      <c r="I144" s="213"/>
      <c r="J144" s="213"/>
      <c r="K144" s="213"/>
      <c r="L144" s="213"/>
      <c r="M144" s="213"/>
      <c r="N144" s="213"/>
      <c r="O144" s="213"/>
      <c r="P144" s="370"/>
      <c r="Q144" s="370"/>
      <c r="R144" s="370"/>
      <c r="S144" s="370"/>
      <c r="T144" s="370"/>
      <c r="U144" s="370"/>
      <c r="V144" s="370"/>
      <c r="W144" s="370"/>
      <c r="X144" s="370"/>
      <c r="Y144" s="370"/>
      <c r="Z144" s="370"/>
      <c r="AA144" s="370"/>
      <c r="AB144" s="370"/>
      <c r="AC144" s="370"/>
      <c r="AD144" s="370"/>
      <c r="AE144" s="370"/>
      <c r="AF144" s="370"/>
      <c r="AG144" s="370"/>
      <c r="AH144" s="370"/>
      <c r="AI144" s="370"/>
      <c r="AJ144" s="370"/>
      <c r="AK144" s="370"/>
      <c r="AL144" s="370"/>
      <c r="AM144" s="370"/>
      <c r="AN144" s="370"/>
      <c r="AO144" s="370"/>
      <c r="AP144" s="370"/>
      <c r="AQ144" s="217"/>
      <c r="AR144" s="217"/>
      <c r="AS144" s="217"/>
      <c r="AT144" s="240"/>
      <c r="AU144" s="39"/>
      <c r="AV144" s="26"/>
      <c r="AW144" s="163"/>
      <c r="AX144" s="164"/>
      <c r="AY144" s="164"/>
      <c r="AZ144" s="164"/>
      <c r="BA144" s="164"/>
      <c r="BB144" s="165"/>
      <c r="BC144" s="40" t="s">
        <v>9</v>
      </c>
      <c r="BD144" s="40" t="s">
        <v>129</v>
      </c>
      <c r="BE144" s="236" t="s">
        <v>130</v>
      </c>
      <c r="BF144" s="237"/>
      <c r="BG144" s="40"/>
      <c r="BH144" s="40" t="s">
        <v>9</v>
      </c>
      <c r="BI144" s="40" t="s">
        <v>129</v>
      </c>
      <c r="BJ144" s="236" t="s">
        <v>130</v>
      </c>
      <c r="BK144" s="237"/>
      <c r="BL144" s="40"/>
      <c r="BM144" s="40" t="s">
        <v>9</v>
      </c>
      <c r="BN144" s="40" t="s">
        <v>129</v>
      </c>
      <c r="BO144" s="236" t="s">
        <v>130</v>
      </c>
      <c r="BP144" s="237"/>
      <c r="BQ144" s="40"/>
      <c r="BR144" s="40" t="s">
        <v>9</v>
      </c>
      <c r="BS144" s="40" t="s">
        <v>129</v>
      </c>
      <c r="BT144" s="236" t="s">
        <v>130</v>
      </c>
      <c r="BU144" s="237"/>
      <c r="BV144" s="40"/>
      <c r="BW144" s="40" t="s">
        <v>9</v>
      </c>
      <c r="BX144" s="40" t="s">
        <v>129</v>
      </c>
      <c r="BY144" s="236" t="s">
        <v>130</v>
      </c>
      <c r="BZ144" s="237"/>
      <c r="CA144" s="40"/>
      <c r="CB144" s="40" t="s">
        <v>9</v>
      </c>
      <c r="CC144" s="40" t="s">
        <v>129</v>
      </c>
      <c r="CD144" s="236" t="s">
        <v>130</v>
      </c>
      <c r="CE144" s="237"/>
      <c r="CF144" s="40"/>
      <c r="CG144" s="40" t="s">
        <v>9</v>
      </c>
      <c r="CH144" s="40" t="s">
        <v>129</v>
      </c>
      <c r="CI144" s="236" t="s">
        <v>130</v>
      </c>
      <c r="CJ144" s="237"/>
      <c r="CK144" s="40"/>
      <c r="CL144" s="236" t="s">
        <v>9</v>
      </c>
      <c r="CM144" s="200"/>
      <c r="CN144" s="236" t="s">
        <v>129</v>
      </c>
      <c r="CO144" s="200"/>
      <c r="CP144" s="236" t="s">
        <v>130</v>
      </c>
      <c r="CQ144" s="237"/>
      <c r="CR144" s="41"/>
      <c r="CU144" s="71">
        <f t="shared" si="165"/>
        <v>136</v>
      </c>
      <c r="CV144" s="16"/>
      <c r="CW144" s="16"/>
      <c r="CX144" s="16"/>
      <c r="CY144" s="16"/>
    </row>
    <row r="145" spans="1:103" s="1" customFormat="1" ht="18.75">
      <c r="A145" s="72" t="s">
        <v>59</v>
      </c>
      <c r="D145" s="153" t="s">
        <v>25</v>
      </c>
      <c r="E145" s="154"/>
      <c r="F145" s="213"/>
      <c r="G145" s="213"/>
      <c r="H145" s="213"/>
      <c r="I145" s="213"/>
      <c r="J145" s="213"/>
      <c r="K145" s="213"/>
      <c r="L145" s="213"/>
      <c r="M145" s="213"/>
      <c r="N145" s="213"/>
      <c r="O145" s="213"/>
      <c r="P145" s="42"/>
      <c r="Q145" s="42"/>
      <c r="R145" s="42"/>
      <c r="S145" s="42"/>
      <c r="T145" s="42"/>
      <c r="U145" s="42"/>
      <c r="V145" s="42" t="s">
        <v>5</v>
      </c>
      <c r="W145" s="42" t="s">
        <v>5</v>
      </c>
      <c r="X145" s="42" t="s">
        <v>5</v>
      </c>
      <c r="Y145" s="42" t="s">
        <v>5</v>
      </c>
      <c r="Z145" s="42" t="s">
        <v>5</v>
      </c>
      <c r="AA145" s="42" t="s">
        <v>5</v>
      </c>
      <c r="AB145" s="42" t="s">
        <v>5</v>
      </c>
      <c r="AC145" s="42" t="s">
        <v>5</v>
      </c>
      <c r="AD145" s="42" t="s">
        <v>5</v>
      </c>
      <c r="AE145" s="42" t="s">
        <v>5</v>
      </c>
      <c r="AF145" s="42" t="s">
        <v>5</v>
      </c>
      <c r="AG145" s="42" t="s">
        <v>5</v>
      </c>
      <c r="AH145" s="42" t="s">
        <v>5</v>
      </c>
      <c r="AI145" s="42" t="s">
        <v>5</v>
      </c>
      <c r="AJ145" s="42" t="s">
        <v>5</v>
      </c>
      <c r="AK145" s="42" t="s">
        <v>5</v>
      </c>
      <c r="AL145" s="42" t="s">
        <v>5</v>
      </c>
      <c r="AM145" s="42" t="s">
        <v>5</v>
      </c>
      <c r="AN145" s="42" t="s">
        <v>5</v>
      </c>
      <c r="AO145" s="42" t="s">
        <v>5</v>
      </c>
      <c r="AP145" s="42" t="s">
        <v>5</v>
      </c>
      <c r="AQ145" s="42" t="s">
        <v>5</v>
      </c>
      <c r="AR145" s="42"/>
      <c r="AS145" s="42"/>
      <c r="AT145" s="43"/>
      <c r="AU145" s="44"/>
      <c r="AV145" s="26"/>
      <c r="AW145" s="238" t="s">
        <v>39</v>
      </c>
      <c r="AX145" s="231"/>
      <c r="AY145" s="231"/>
      <c r="AZ145" s="231"/>
      <c r="BA145" s="231"/>
      <c r="BB145" s="154"/>
      <c r="BC145" s="45">
        <f>IF(COUNTIF(P145:AT145,"")=31,0,COUNTIFS(P137:AT137,1,P145:AT145,"")+COUNTIFS(P137:AT137,1,P145:AT145,"■"))</f>
        <v>6</v>
      </c>
      <c r="BD145" s="45">
        <f>IF(COUNTIF(P145:AT145,"")=31,0,COUNTIFS(P137:AT137,1,P145:AT145,"■"))</f>
        <v>0</v>
      </c>
      <c r="BE145" s="232">
        <f>IFERROR(ROUNDDOWN(BD145/BC145,3),"***")</f>
        <v>0</v>
      </c>
      <c r="BF145" s="233"/>
      <c r="BG145" s="18"/>
      <c r="BH145" s="45">
        <f>IF(COUNTIF(P145:AT145,"")=31,0,COUNTIFS(P137:AT137,2,P145:AT145,"")+COUNTIFS(P137:AT137,2,P145:AT145,"■"))</f>
        <v>0</v>
      </c>
      <c r="BI145" s="45">
        <f>IF(COUNTIF(P145:AT145,"")=31,0,COUNTIFS(P137:AT137,2,P145:AT145,"■"))</f>
        <v>0</v>
      </c>
      <c r="BJ145" s="232" t="str">
        <f>IFERROR(ROUNDDOWN(BI145/BH145,3),"***")</f>
        <v>***</v>
      </c>
      <c r="BK145" s="233"/>
      <c r="BL145" s="18"/>
      <c r="BM145" s="45">
        <f>IF(COUNTIF(P145:AT145,"")=31,0,COUNTIFS(P137:AT137,3,P145:AT145,"")+COUNTIFS(P137:AT137,3,P145:AT145,"■"))</f>
        <v>0</v>
      </c>
      <c r="BN145" s="45">
        <f>IF(COUNTIF(P145:AT145,"")=31,0,COUNTIFS(P137:AT137,3,P145:AT145,"■"))</f>
        <v>0</v>
      </c>
      <c r="BO145" s="232" t="str">
        <f>IFERROR(ROUNDDOWN(BN145/BM145,3),"***")</f>
        <v>***</v>
      </c>
      <c r="BP145" s="233"/>
      <c r="BQ145" s="18"/>
      <c r="BR145" s="45">
        <f>IF(COUNTIF(P145:AT145,"")=31,0,COUNTIFS(P137:AT137,4,P145:AT145,"")+COUNTIFS(P137:AT137,4,P145:AT145,"■"))</f>
        <v>0</v>
      </c>
      <c r="BS145" s="45">
        <f>IF(COUNTIF(P145:AT145,"")=31,0,COUNTIFS(P137:AT137,4,P145:AT145,"■"))</f>
        <v>0</v>
      </c>
      <c r="BT145" s="232" t="str">
        <f>IFERROR(ROUNDDOWN(BS145/BR145,3),"***")</f>
        <v>***</v>
      </c>
      <c r="BU145" s="233"/>
      <c r="BV145" s="18"/>
      <c r="BW145" s="45">
        <f>IF(COUNTIF(P145:AT145,"")=31,0,COUNTIFS(P137:AT137,5,P145:AT145,"")+COUNTIFS(P137:AT137,5,P145:AT145,"■"))</f>
        <v>0</v>
      </c>
      <c r="BX145" s="45">
        <f>IF(COUNTIF(P145:AT145,"")=31,0,COUNTIFS(P137:AT137,5,P145:AT145,"■"))</f>
        <v>0</v>
      </c>
      <c r="BY145" s="232" t="str">
        <f>IFERROR(ROUNDDOWN(BX145/BW145,3),"***")</f>
        <v>***</v>
      </c>
      <c r="BZ145" s="233"/>
      <c r="CA145" s="18"/>
      <c r="CB145" s="45">
        <f>IF(COUNTIF(P145:AT145,"")=31,0,COUNTIFS(P137:AT137,6,P145:AT145,"")+COUNTIFS(P137:AT137,6,P145:AT145,"■"))</f>
        <v>0</v>
      </c>
      <c r="CC145" s="45">
        <f>IF(COUNTIF(P145:AT145,"")=31,0,COUNTIFS(P137:AT137,6,P145:AT145,"■"))</f>
        <v>0</v>
      </c>
      <c r="CD145" s="232" t="str">
        <f>IFERROR(ROUNDDOWN(CC145/CB145,3),"***")</f>
        <v>***</v>
      </c>
      <c r="CE145" s="233"/>
      <c r="CF145" s="18"/>
      <c r="CG145" s="45">
        <f>IF(COUNTIF(P145:AT145,"")=31,0,SUM(BC145,BH145,BM145,BR145,BW145,CB145))</f>
        <v>6</v>
      </c>
      <c r="CH145" s="45">
        <f>IF(COUNTIF(P145:AT145,"")=31,0,SUM(BD145,BI145,BN145,BS145,BX145,CC145))</f>
        <v>0</v>
      </c>
      <c r="CI145" s="232">
        <f>IFERROR(ROUNDDOWN(CH145/CG145,3),"***")</f>
        <v>0</v>
      </c>
      <c r="CJ145" s="233"/>
      <c r="CK145" s="18"/>
      <c r="CL145" s="234">
        <f>IF(COUNTIF(P145:AT145,"")=31,0,CL113+CG145)</f>
        <v>90</v>
      </c>
      <c r="CM145" s="235"/>
      <c r="CN145" s="234">
        <f>IF(COUNTIF(P145:AT145,"")=31,0,CN113+CH145)</f>
        <v>19</v>
      </c>
      <c r="CO145" s="235"/>
      <c r="CP145" s="232">
        <f>IFERROR(ROUNDDOWN(CN145/CL145,3),"***")</f>
        <v>0.21099999999999999</v>
      </c>
      <c r="CQ145" s="233"/>
      <c r="CR145" s="23"/>
      <c r="CU145" s="71">
        <f t="shared" si="165"/>
        <v>137</v>
      </c>
      <c r="CV145" s="16"/>
      <c r="CW145" s="16"/>
      <c r="CX145" s="16"/>
      <c r="CY145" s="16"/>
    </row>
    <row r="146" spans="1:103" s="1" customFormat="1" ht="18.75">
      <c r="A146" s="72" t="s">
        <v>59</v>
      </c>
      <c r="D146" s="238" t="s">
        <v>34</v>
      </c>
      <c r="E146" s="246"/>
      <c r="F146" s="253" t="s">
        <v>26</v>
      </c>
      <c r="G146" s="253"/>
      <c r="H146" s="253"/>
      <c r="I146" s="253"/>
      <c r="J146" s="253"/>
      <c r="K146" s="254"/>
      <c r="L146" s="236" t="s">
        <v>27</v>
      </c>
      <c r="M146" s="255"/>
      <c r="N146" s="255"/>
      <c r="O146" s="237"/>
      <c r="P146" s="49">
        <f t="shared" ref="P146:AT146" si="195">P138</f>
        <v>46419</v>
      </c>
      <c r="Q146" s="49">
        <f t="shared" si="195"/>
        <v>46420</v>
      </c>
      <c r="R146" s="49">
        <f t="shared" si="195"/>
        <v>46421</v>
      </c>
      <c r="S146" s="49">
        <f t="shared" si="195"/>
        <v>46422</v>
      </c>
      <c r="T146" s="49">
        <f t="shared" si="195"/>
        <v>46423</v>
      </c>
      <c r="U146" s="49">
        <f t="shared" si="195"/>
        <v>46424</v>
      </c>
      <c r="V146" s="49">
        <f t="shared" si="195"/>
        <v>46425</v>
      </c>
      <c r="W146" s="49">
        <f t="shared" si="195"/>
        <v>46426</v>
      </c>
      <c r="X146" s="49">
        <f t="shared" si="195"/>
        <v>46427</v>
      </c>
      <c r="Y146" s="49">
        <f t="shared" si="195"/>
        <v>46428</v>
      </c>
      <c r="Z146" s="49">
        <f t="shared" si="195"/>
        <v>46429</v>
      </c>
      <c r="AA146" s="49">
        <f t="shared" si="195"/>
        <v>46430</v>
      </c>
      <c r="AB146" s="49">
        <f t="shared" si="195"/>
        <v>46431</v>
      </c>
      <c r="AC146" s="49">
        <f t="shared" si="195"/>
        <v>46432</v>
      </c>
      <c r="AD146" s="49">
        <f t="shared" si="195"/>
        <v>46433</v>
      </c>
      <c r="AE146" s="49">
        <f t="shared" si="195"/>
        <v>46434</v>
      </c>
      <c r="AF146" s="49">
        <f t="shared" si="195"/>
        <v>46435</v>
      </c>
      <c r="AG146" s="49">
        <f t="shared" si="195"/>
        <v>46436</v>
      </c>
      <c r="AH146" s="49">
        <f t="shared" si="195"/>
        <v>46437</v>
      </c>
      <c r="AI146" s="49">
        <f t="shared" si="195"/>
        <v>46438</v>
      </c>
      <c r="AJ146" s="49">
        <f t="shared" si="195"/>
        <v>46439</v>
      </c>
      <c r="AK146" s="49">
        <f t="shared" si="195"/>
        <v>46440</v>
      </c>
      <c r="AL146" s="49">
        <f t="shared" si="195"/>
        <v>46441</v>
      </c>
      <c r="AM146" s="49">
        <f t="shared" si="195"/>
        <v>46442</v>
      </c>
      <c r="AN146" s="49">
        <f t="shared" si="195"/>
        <v>46443</v>
      </c>
      <c r="AO146" s="49">
        <f t="shared" si="195"/>
        <v>46444</v>
      </c>
      <c r="AP146" s="49">
        <f t="shared" si="195"/>
        <v>46445</v>
      </c>
      <c r="AQ146" s="49">
        <f t="shared" si="195"/>
        <v>46446</v>
      </c>
      <c r="AR146" s="49" t="str">
        <f t="shared" si="195"/>
        <v/>
      </c>
      <c r="AS146" s="49" t="str">
        <f t="shared" si="195"/>
        <v/>
      </c>
      <c r="AT146" s="50" t="str">
        <f t="shared" si="195"/>
        <v/>
      </c>
      <c r="AU146" s="46"/>
      <c r="AV146" s="26"/>
      <c r="AW146" s="238" t="s">
        <v>34</v>
      </c>
      <c r="AX146" s="246"/>
      <c r="AY146" s="230" t="s">
        <v>27</v>
      </c>
      <c r="AZ146" s="231"/>
      <c r="BA146" s="231"/>
      <c r="BB146" s="154"/>
      <c r="BC146" s="193">
        <v>1</v>
      </c>
      <c r="BD146" s="193"/>
      <c r="BE146" s="193"/>
      <c r="BF146" s="193"/>
      <c r="BG146" s="193"/>
      <c r="BH146" s="193">
        <v>2</v>
      </c>
      <c r="BI146" s="193"/>
      <c r="BJ146" s="193"/>
      <c r="BK146" s="193"/>
      <c r="BL146" s="193"/>
      <c r="BM146" s="193">
        <v>3</v>
      </c>
      <c r="BN146" s="193"/>
      <c r="BO146" s="193"/>
      <c r="BP146" s="193"/>
      <c r="BQ146" s="193"/>
      <c r="BR146" s="193">
        <v>4</v>
      </c>
      <c r="BS146" s="193"/>
      <c r="BT146" s="193"/>
      <c r="BU146" s="193"/>
      <c r="BV146" s="193"/>
      <c r="BW146" s="193">
        <v>5</v>
      </c>
      <c r="BX146" s="193"/>
      <c r="BY146" s="193"/>
      <c r="BZ146" s="193"/>
      <c r="CA146" s="193"/>
      <c r="CB146" s="193">
        <v>6</v>
      </c>
      <c r="CC146" s="193"/>
      <c r="CD146" s="193"/>
      <c r="CE146" s="193"/>
      <c r="CF146" s="193"/>
      <c r="CG146" s="193" t="s">
        <v>29</v>
      </c>
      <c r="CH146" s="193"/>
      <c r="CI146" s="193"/>
      <c r="CJ146" s="193"/>
      <c r="CK146" s="193"/>
      <c r="CL146" s="193" t="s">
        <v>30</v>
      </c>
      <c r="CM146" s="193"/>
      <c r="CN146" s="193"/>
      <c r="CO146" s="193"/>
      <c r="CP146" s="193"/>
      <c r="CQ146" s="251"/>
      <c r="CR146" s="252"/>
      <c r="CU146" s="71">
        <f t="shared" si="165"/>
        <v>138</v>
      </c>
      <c r="CV146" s="16"/>
      <c r="CW146" s="16"/>
      <c r="CX146" s="16"/>
      <c r="CY146" s="16"/>
    </row>
    <row r="147" spans="1:103" s="1" customFormat="1" ht="18.75">
      <c r="A147" s="72" t="s">
        <v>59</v>
      </c>
      <c r="D147" s="238">
        <v>1</v>
      </c>
      <c r="E147" s="246"/>
      <c r="F147" s="241" t="s">
        <v>93</v>
      </c>
      <c r="G147" s="242"/>
      <c r="H147" s="242"/>
      <c r="I147" s="242"/>
      <c r="J147" s="242"/>
      <c r="K147" s="243"/>
      <c r="L147" s="244" t="s">
        <v>116</v>
      </c>
      <c r="M147" s="242"/>
      <c r="N147" s="242"/>
      <c r="O147" s="243"/>
      <c r="P147" s="42" t="s">
        <v>129</v>
      </c>
      <c r="Q147" s="42"/>
      <c r="R147" s="42"/>
      <c r="S147" s="42" t="s">
        <v>129</v>
      </c>
      <c r="T147" s="42"/>
      <c r="U147" s="42"/>
      <c r="V147" s="42" t="s">
        <v>5</v>
      </c>
      <c r="W147" s="42" t="s">
        <v>5</v>
      </c>
      <c r="X147" s="42" t="s">
        <v>5</v>
      </c>
      <c r="Y147" s="42" t="s">
        <v>5</v>
      </c>
      <c r="Z147" s="42" t="s">
        <v>5</v>
      </c>
      <c r="AA147" s="42" t="s">
        <v>5</v>
      </c>
      <c r="AB147" s="42" t="s">
        <v>5</v>
      </c>
      <c r="AC147" s="42" t="s">
        <v>5</v>
      </c>
      <c r="AD147" s="42" t="s">
        <v>5</v>
      </c>
      <c r="AE147" s="42" t="s">
        <v>5</v>
      </c>
      <c r="AF147" s="42" t="s">
        <v>5</v>
      </c>
      <c r="AG147" s="42" t="s">
        <v>5</v>
      </c>
      <c r="AH147" s="42" t="s">
        <v>5</v>
      </c>
      <c r="AI147" s="42" t="s">
        <v>5</v>
      </c>
      <c r="AJ147" s="42" t="s">
        <v>5</v>
      </c>
      <c r="AK147" s="42" t="s">
        <v>5</v>
      </c>
      <c r="AL147" s="42" t="s">
        <v>5</v>
      </c>
      <c r="AM147" s="42" t="s">
        <v>5</v>
      </c>
      <c r="AN147" s="42" t="s">
        <v>5</v>
      </c>
      <c r="AO147" s="42" t="s">
        <v>5</v>
      </c>
      <c r="AP147" s="42" t="s">
        <v>5</v>
      </c>
      <c r="AQ147" s="42" t="s">
        <v>5</v>
      </c>
      <c r="AR147" s="42"/>
      <c r="AS147" s="42"/>
      <c r="AT147" s="43"/>
      <c r="AU147" s="44"/>
      <c r="AV147" s="26"/>
      <c r="AW147" s="245">
        <f t="shared" ref="AW147:AW158" si="196">D147</f>
        <v>1</v>
      </c>
      <c r="AX147" s="246"/>
      <c r="AY147" s="247" t="s">
        <v>116</v>
      </c>
      <c r="AZ147" s="248"/>
      <c r="BA147" s="248"/>
      <c r="BB147" s="249"/>
      <c r="BC147" s="45">
        <f>IF(COUNTIF(P147:AT147,"")=31,0,COUNTIFS(P137:AT137,1,P147:AT147,"")+COUNTIFS(P137:AT137,1,P147:AT147,"■"))</f>
        <v>6</v>
      </c>
      <c r="BD147" s="45">
        <f>IF(COUNTIF(P147:AT147,"")=31,0,COUNTIFS(P137:AT137,1,P147:AT147,"■"))</f>
        <v>2</v>
      </c>
      <c r="BE147" s="250">
        <f t="shared" ref="BE147:BE158" si="197">IFERROR(ROUNDDOWN(BD147/BC147,3),"***")</f>
        <v>0.33300000000000002</v>
      </c>
      <c r="BF147" s="233"/>
      <c r="BG147" s="42" t="s">
        <v>3</v>
      </c>
      <c r="BH147" s="45">
        <f>IF(COUNTIF(P147:AT147,"")=31,0,COUNTIFS(P137:AT137,2,P147:AT147,"")+COUNTIFS(P137:AT137,2,P147:AT147,"■"))</f>
        <v>0</v>
      </c>
      <c r="BI147" s="45">
        <f>IF(COUNTIF(P147:AT147,"")=31,0,COUNTIFS(P137:AT137,2,P147:AT147,"■"))</f>
        <v>0</v>
      </c>
      <c r="BJ147" s="232" t="str">
        <f t="shared" ref="BJ147:BJ158" si="198">IFERROR(ROUNDDOWN(BI147/BH147,3),"***")</f>
        <v>***</v>
      </c>
      <c r="BK147" s="233"/>
      <c r="BL147" s="42"/>
      <c r="BM147" s="45">
        <f>IF(COUNTIF(P147:AT147,"")=31,0,COUNTIFS(P137:AT137,3,P147:AT147,"")+COUNTIFS(P137:AT137,3,P147:AT147,"■"))</f>
        <v>0</v>
      </c>
      <c r="BN147" s="45">
        <f>IF(COUNTIF(P147:AT147,"")=31,0,COUNTIFS(P137:AT137,3,P147:AT147,"■"))</f>
        <v>0</v>
      </c>
      <c r="BO147" s="232" t="str">
        <f t="shared" ref="BO147:BO158" si="199">IFERROR(ROUNDDOWN(BN147/BM147,3),"***")</f>
        <v>***</v>
      </c>
      <c r="BP147" s="233"/>
      <c r="BQ147" s="42"/>
      <c r="BR147" s="45">
        <f>IF(COUNTIF(P147:AT147,"")=31,0,COUNTIFS(P137:AT137,4,P147:AT147,"")+COUNTIFS(P137:AT137,4,P147:AT147,"■"))</f>
        <v>0</v>
      </c>
      <c r="BS147" s="45">
        <f>IF(COUNTIF(P147:AT147,"")=31,0,COUNTIFS(P137:AT137,4,P147:AT147,"■"))</f>
        <v>0</v>
      </c>
      <c r="BT147" s="232" t="str">
        <f t="shared" ref="BT147:BT158" si="200">IFERROR(ROUNDDOWN(BS147/BR147,3),"***")</f>
        <v>***</v>
      </c>
      <c r="BU147" s="233"/>
      <c r="BV147" s="42"/>
      <c r="BW147" s="45">
        <f>IF(COUNTIF(P147:AT147,"")=31,0,COUNTIFS(P137:AT137,5,P147:AT147,"")+COUNTIFS(P137:AT137,5,P147:AT147,"■"))</f>
        <v>0</v>
      </c>
      <c r="BX147" s="45">
        <f>IF(COUNTIF(P147:AT147,"")=31,0,COUNTIFS(P137:AT137,5,P147:AT147,"■"))</f>
        <v>0</v>
      </c>
      <c r="BY147" s="232" t="str">
        <f t="shared" ref="BY147:BY158" si="201">IFERROR(ROUNDDOWN(BX147/BW147,3),"***")</f>
        <v>***</v>
      </c>
      <c r="BZ147" s="233"/>
      <c r="CA147" s="42"/>
      <c r="CB147" s="45">
        <f>IF(COUNTIF(P147:AT147,"")=31,0,COUNTIFS(P137:AT137,6,P147:AT147,"")+COUNTIFS(P137:AT137,6,P147:AT147,"■"))</f>
        <v>0</v>
      </c>
      <c r="CC147" s="45">
        <f>IF(COUNTIF(P147:AT147,"")=31,0,COUNTIFS(P137:AT137,6,P147:AT147,"■"))</f>
        <v>0</v>
      </c>
      <c r="CD147" s="232" t="str">
        <f t="shared" ref="CD147:CD158" si="202">IFERROR(ROUNDDOWN(CC147/CB147,3),"***")</f>
        <v>***</v>
      </c>
      <c r="CE147" s="233"/>
      <c r="CF147" s="42"/>
      <c r="CG147" s="45">
        <f t="shared" ref="CG147:CG158" si="203">IF(COUNTIF(P147:AT147,"")=31,0,SUM(BC147,BH147,BM147,BR147,BW147,CB147))</f>
        <v>6</v>
      </c>
      <c r="CH147" s="45">
        <f t="shared" ref="CH147:CH158" si="204">IF(COUNTIF(P147:AT147,"")=31,0,SUM(BD147,BI147,BN147,BS147,BX147,CC147))</f>
        <v>2</v>
      </c>
      <c r="CI147" s="232">
        <f t="shared" ref="CI147:CI158" si="205">IFERROR(ROUNDDOWN(CH147/CG147,3),"***")</f>
        <v>0.33300000000000002</v>
      </c>
      <c r="CJ147" s="233"/>
      <c r="CK147" s="42" t="s">
        <v>3</v>
      </c>
      <c r="CL147" s="234">
        <f t="shared" ref="CL147:CL158" si="206">IF(COUNTIF(P147:AT147,"")=31,0,CL115+CG147)</f>
        <v>90</v>
      </c>
      <c r="CM147" s="235"/>
      <c r="CN147" s="234">
        <f t="shared" ref="CN147:CN158" si="207">IF(COUNTIF(P147:AT147,"")=31,0,CN115+CH147)</f>
        <v>31</v>
      </c>
      <c r="CO147" s="235"/>
      <c r="CP147" s="232">
        <f t="shared" ref="CP147:CP158" si="208">IFERROR(ROUNDDOWN(CN147/CL147,3),"***")</f>
        <v>0.34399999999999997</v>
      </c>
      <c r="CQ147" s="233"/>
      <c r="CR147" s="43" t="s">
        <v>3</v>
      </c>
      <c r="CU147" s="71">
        <f t="shared" si="165"/>
        <v>139</v>
      </c>
      <c r="CV147" s="16"/>
      <c r="CW147" s="16"/>
      <c r="CX147" s="16"/>
      <c r="CY147" s="16"/>
    </row>
    <row r="148" spans="1:103" s="1" customFormat="1" ht="18.75">
      <c r="A148" s="72" t="s">
        <v>59</v>
      </c>
      <c r="D148" s="238">
        <f>D147+1</f>
        <v>2</v>
      </c>
      <c r="E148" s="246"/>
      <c r="F148" s="241" t="s">
        <v>93</v>
      </c>
      <c r="G148" s="242"/>
      <c r="H148" s="242"/>
      <c r="I148" s="242"/>
      <c r="J148" s="242"/>
      <c r="K148" s="243"/>
      <c r="L148" s="244" t="s">
        <v>117</v>
      </c>
      <c r="M148" s="242"/>
      <c r="N148" s="242"/>
      <c r="O148" s="243"/>
      <c r="P148" s="42"/>
      <c r="Q148" s="42" t="s">
        <v>129</v>
      </c>
      <c r="R148" s="42"/>
      <c r="S148" s="42"/>
      <c r="T148" s="42" t="s">
        <v>129</v>
      </c>
      <c r="U148" s="42"/>
      <c r="V148" s="42" t="s">
        <v>5</v>
      </c>
      <c r="W148" s="42" t="s">
        <v>5</v>
      </c>
      <c r="X148" s="42" t="s">
        <v>5</v>
      </c>
      <c r="Y148" s="42" t="s">
        <v>5</v>
      </c>
      <c r="Z148" s="42" t="s">
        <v>5</v>
      </c>
      <c r="AA148" s="42" t="s">
        <v>5</v>
      </c>
      <c r="AB148" s="42" t="s">
        <v>5</v>
      </c>
      <c r="AC148" s="42" t="s">
        <v>5</v>
      </c>
      <c r="AD148" s="42" t="s">
        <v>5</v>
      </c>
      <c r="AE148" s="42" t="s">
        <v>5</v>
      </c>
      <c r="AF148" s="42" t="s">
        <v>5</v>
      </c>
      <c r="AG148" s="42" t="s">
        <v>5</v>
      </c>
      <c r="AH148" s="42" t="s">
        <v>5</v>
      </c>
      <c r="AI148" s="42" t="s">
        <v>5</v>
      </c>
      <c r="AJ148" s="42" t="s">
        <v>5</v>
      </c>
      <c r="AK148" s="42" t="s">
        <v>5</v>
      </c>
      <c r="AL148" s="42" t="s">
        <v>5</v>
      </c>
      <c r="AM148" s="42" t="s">
        <v>5</v>
      </c>
      <c r="AN148" s="42" t="s">
        <v>5</v>
      </c>
      <c r="AO148" s="42" t="s">
        <v>5</v>
      </c>
      <c r="AP148" s="42" t="s">
        <v>5</v>
      </c>
      <c r="AQ148" s="42" t="s">
        <v>5</v>
      </c>
      <c r="AR148" s="42"/>
      <c r="AS148" s="42"/>
      <c r="AT148" s="43"/>
      <c r="AU148" s="44"/>
      <c r="AV148" s="26"/>
      <c r="AW148" s="245">
        <f t="shared" si="196"/>
        <v>2</v>
      </c>
      <c r="AX148" s="246"/>
      <c r="AY148" s="247" t="s">
        <v>117</v>
      </c>
      <c r="AZ148" s="248"/>
      <c r="BA148" s="248"/>
      <c r="BB148" s="249"/>
      <c r="BC148" s="45">
        <f>IF(COUNTIF(P148:AT148,"")=31,0,COUNTIFS(P137:AT137,1,P148:AT148,"")+COUNTIFS(P137:AT137,1,P148:AT148,"■"))</f>
        <v>6</v>
      </c>
      <c r="BD148" s="45">
        <f>IF(COUNTIF(P148:AT148,"")=31,0,COUNTIFS(P137:AT137,1,P148:AT148,"■"))</f>
        <v>2</v>
      </c>
      <c r="BE148" s="250">
        <f t="shared" si="197"/>
        <v>0.33300000000000002</v>
      </c>
      <c r="BF148" s="233"/>
      <c r="BG148" s="42" t="s">
        <v>3</v>
      </c>
      <c r="BH148" s="45">
        <f>IF(COUNTIF(P148:AT148,"")=31,0,COUNTIFS(P137:AT137,2,P148:AT148,"")+COUNTIFS(P137:AT137,2,P148:AT148,"■"))</f>
        <v>0</v>
      </c>
      <c r="BI148" s="45">
        <f>IF(COUNTIF(P148:AT148,"")=31,0,COUNTIFS(P137:AT137,2,P148:AT148,"■"))</f>
        <v>0</v>
      </c>
      <c r="BJ148" s="232" t="str">
        <f t="shared" si="198"/>
        <v>***</v>
      </c>
      <c r="BK148" s="233"/>
      <c r="BL148" s="42"/>
      <c r="BM148" s="45">
        <f>IF(COUNTIF(P148:AT148,"")=31,0,COUNTIFS(P137:AT137,3,P148:AT148,"")+COUNTIFS(P137:AT137,3,P148:AT148,"■"))</f>
        <v>0</v>
      </c>
      <c r="BN148" s="45">
        <f>IF(COUNTIF(P148:AT148,"")=31,0,COUNTIFS(P137:AT137,3,P148:AT148,"■"))</f>
        <v>0</v>
      </c>
      <c r="BO148" s="232" t="str">
        <f t="shared" si="199"/>
        <v>***</v>
      </c>
      <c r="BP148" s="233"/>
      <c r="BQ148" s="42"/>
      <c r="BR148" s="45">
        <f>IF(COUNTIF(P148:AT148,"")=31,0,COUNTIFS(P137:AT137,4,P148:AT148,"")+COUNTIFS(P137:AT137,4,P148:AT148,"■"))</f>
        <v>0</v>
      </c>
      <c r="BS148" s="45">
        <f>IF(COUNTIF(P148:AT148,"")=31,0,COUNTIFS(P137:AT137,4,P148:AT148,"■"))</f>
        <v>0</v>
      </c>
      <c r="BT148" s="232" t="str">
        <f t="shared" si="200"/>
        <v>***</v>
      </c>
      <c r="BU148" s="233"/>
      <c r="BV148" s="42"/>
      <c r="BW148" s="45">
        <f>IF(COUNTIF(P148:AT148,"")=31,0,COUNTIFS(P137:AT137,5,P148:AT148,"")+COUNTIFS(P137:AT137,5,P148:AT148,"■"))</f>
        <v>0</v>
      </c>
      <c r="BX148" s="45">
        <f>IF(COUNTIF(P148:AT148,"")=31,0,COUNTIFS(P137:AT137,5,P148:AT148,"■"))</f>
        <v>0</v>
      </c>
      <c r="BY148" s="232" t="str">
        <f t="shared" si="201"/>
        <v>***</v>
      </c>
      <c r="BZ148" s="233"/>
      <c r="CA148" s="42"/>
      <c r="CB148" s="45">
        <f>IF(COUNTIF(P148:AT148,"")=31,0,COUNTIFS(P137:AT137,6,P148:AT148,"")+COUNTIFS(P137:AT137,6,P148:AT148,"■"))</f>
        <v>0</v>
      </c>
      <c r="CC148" s="45">
        <f>IF(COUNTIF(P148:AT148,"")=31,0,COUNTIFS(P137:AT137,6,P148:AT148,"■"))</f>
        <v>0</v>
      </c>
      <c r="CD148" s="232" t="str">
        <f t="shared" si="202"/>
        <v>***</v>
      </c>
      <c r="CE148" s="233"/>
      <c r="CF148" s="42"/>
      <c r="CG148" s="45">
        <f t="shared" si="203"/>
        <v>6</v>
      </c>
      <c r="CH148" s="45">
        <f t="shared" si="204"/>
        <v>2</v>
      </c>
      <c r="CI148" s="232">
        <f t="shared" si="205"/>
        <v>0.33300000000000002</v>
      </c>
      <c r="CJ148" s="233"/>
      <c r="CK148" s="42" t="s">
        <v>3</v>
      </c>
      <c r="CL148" s="234">
        <f t="shared" si="206"/>
        <v>90</v>
      </c>
      <c r="CM148" s="235"/>
      <c r="CN148" s="234">
        <f t="shared" si="207"/>
        <v>31</v>
      </c>
      <c r="CO148" s="235"/>
      <c r="CP148" s="232">
        <f t="shared" si="208"/>
        <v>0.34399999999999997</v>
      </c>
      <c r="CQ148" s="233"/>
      <c r="CR148" s="43" t="s">
        <v>3</v>
      </c>
      <c r="CU148" s="71">
        <f t="shared" si="165"/>
        <v>140</v>
      </c>
      <c r="CV148" s="16"/>
      <c r="CW148" s="16"/>
      <c r="CX148" s="16"/>
      <c r="CY148" s="16"/>
    </row>
    <row r="149" spans="1:103" s="1" customFormat="1" ht="18.75">
      <c r="A149" s="72" t="s">
        <v>59</v>
      </c>
      <c r="D149" s="238">
        <f t="shared" ref="D149:D158" si="209">D148+1</f>
        <v>3</v>
      </c>
      <c r="E149" s="246"/>
      <c r="F149" s="241" t="s">
        <v>93</v>
      </c>
      <c r="G149" s="242"/>
      <c r="H149" s="242"/>
      <c r="I149" s="242"/>
      <c r="J149" s="242"/>
      <c r="K149" s="243"/>
      <c r="L149" s="244" t="s">
        <v>118</v>
      </c>
      <c r="M149" s="242"/>
      <c r="N149" s="242"/>
      <c r="O149" s="243"/>
      <c r="P149" s="42"/>
      <c r="Q149" s="42"/>
      <c r="R149" s="42" t="s">
        <v>129</v>
      </c>
      <c r="S149" s="42"/>
      <c r="T149" s="42"/>
      <c r="U149" s="42" t="s">
        <v>129</v>
      </c>
      <c r="V149" s="42" t="s">
        <v>5</v>
      </c>
      <c r="W149" s="42" t="s">
        <v>5</v>
      </c>
      <c r="X149" s="42" t="s">
        <v>5</v>
      </c>
      <c r="Y149" s="42" t="s">
        <v>5</v>
      </c>
      <c r="Z149" s="42" t="s">
        <v>5</v>
      </c>
      <c r="AA149" s="42" t="s">
        <v>5</v>
      </c>
      <c r="AB149" s="42" t="s">
        <v>5</v>
      </c>
      <c r="AC149" s="42" t="s">
        <v>5</v>
      </c>
      <c r="AD149" s="42" t="s">
        <v>5</v>
      </c>
      <c r="AE149" s="42" t="s">
        <v>5</v>
      </c>
      <c r="AF149" s="42" t="s">
        <v>5</v>
      </c>
      <c r="AG149" s="42" t="s">
        <v>5</v>
      </c>
      <c r="AH149" s="42" t="s">
        <v>5</v>
      </c>
      <c r="AI149" s="42" t="s">
        <v>5</v>
      </c>
      <c r="AJ149" s="42" t="s">
        <v>5</v>
      </c>
      <c r="AK149" s="42" t="s">
        <v>5</v>
      </c>
      <c r="AL149" s="42" t="s">
        <v>5</v>
      </c>
      <c r="AM149" s="42" t="s">
        <v>5</v>
      </c>
      <c r="AN149" s="42" t="s">
        <v>5</v>
      </c>
      <c r="AO149" s="42" t="s">
        <v>5</v>
      </c>
      <c r="AP149" s="42" t="s">
        <v>5</v>
      </c>
      <c r="AQ149" s="42" t="s">
        <v>5</v>
      </c>
      <c r="AR149" s="42"/>
      <c r="AS149" s="42"/>
      <c r="AT149" s="43"/>
      <c r="AU149" s="44"/>
      <c r="AV149" s="26"/>
      <c r="AW149" s="245">
        <f t="shared" si="196"/>
        <v>3</v>
      </c>
      <c r="AX149" s="246"/>
      <c r="AY149" s="247" t="s">
        <v>118</v>
      </c>
      <c r="AZ149" s="248"/>
      <c r="BA149" s="248"/>
      <c r="BB149" s="249"/>
      <c r="BC149" s="45">
        <f>IF(COUNTIF(P149:AT149,"")=31,0,COUNTIFS(P137:AT137,1,P149:AT149,"")+COUNTIFS(P137:AT137,1,P149:AT149,"■"))</f>
        <v>6</v>
      </c>
      <c r="BD149" s="45">
        <f>IF(COUNTIF(P149:AT149,"")=31,0,COUNTIFS(P137:AT137,1,P149:AT149,"■"))</f>
        <v>2</v>
      </c>
      <c r="BE149" s="250">
        <f t="shared" si="197"/>
        <v>0.33300000000000002</v>
      </c>
      <c r="BF149" s="233"/>
      <c r="BG149" s="42" t="s">
        <v>3</v>
      </c>
      <c r="BH149" s="45">
        <f>IF(COUNTIF(P149:AT149,"")=31,0,COUNTIFS(P137:AT137,2,P149:AT149,"")+COUNTIFS(P137:AT137,2,P149:AT149,"■"))</f>
        <v>0</v>
      </c>
      <c r="BI149" s="45">
        <f>IF(COUNTIF(P149:AT149,"")=31,0,COUNTIFS(P137:AT137,2,P149:AT149,"■"))</f>
        <v>0</v>
      </c>
      <c r="BJ149" s="232" t="str">
        <f t="shared" si="198"/>
        <v>***</v>
      </c>
      <c r="BK149" s="233"/>
      <c r="BL149" s="42"/>
      <c r="BM149" s="45">
        <f>IF(COUNTIF(P149:AT149,"")=31,0,COUNTIFS(P137:AT137,3,P149:AT149,"")+COUNTIFS(P137:AT137,3,P149:AT149,"■"))</f>
        <v>0</v>
      </c>
      <c r="BN149" s="45">
        <f>IF(COUNTIF(P149:AT149,"")=31,0,COUNTIFS(P137:AT137,3,P149:AT149,"■"))</f>
        <v>0</v>
      </c>
      <c r="BO149" s="232" t="str">
        <f t="shared" si="199"/>
        <v>***</v>
      </c>
      <c r="BP149" s="233"/>
      <c r="BQ149" s="42"/>
      <c r="BR149" s="45">
        <f>IF(COUNTIF(P149:AT149,"")=31,0,COUNTIFS(P137:AT137,4,P149:AT149,"")+COUNTIFS(P137:AT137,4,P149:AT149,"■"))</f>
        <v>0</v>
      </c>
      <c r="BS149" s="45">
        <f>IF(COUNTIF(P149:AT149,"")=31,0,COUNTIFS(P137:AT137,4,P149:AT149,"■"))</f>
        <v>0</v>
      </c>
      <c r="BT149" s="232" t="str">
        <f t="shared" si="200"/>
        <v>***</v>
      </c>
      <c r="BU149" s="233"/>
      <c r="BV149" s="42"/>
      <c r="BW149" s="45">
        <f>IF(COUNTIF(P149:AT149,"")=31,0,COUNTIFS(P137:AT137,5,P149:AT149,"")+COUNTIFS(P137:AT137,5,P149:AT149,"■"))</f>
        <v>0</v>
      </c>
      <c r="BX149" s="45">
        <f>IF(COUNTIF(P149:AT149,"")=31,0,COUNTIFS(P137:AT137,5,P149:AT149,"■"))</f>
        <v>0</v>
      </c>
      <c r="BY149" s="232" t="str">
        <f t="shared" si="201"/>
        <v>***</v>
      </c>
      <c r="BZ149" s="233"/>
      <c r="CA149" s="42"/>
      <c r="CB149" s="45">
        <f>IF(COUNTIF(P149:AT149,"")=31,0,COUNTIFS(P137:AT137,6,P149:AT149,"")+COUNTIFS(P137:AT137,6,P149:AT149,"■"))</f>
        <v>0</v>
      </c>
      <c r="CC149" s="45">
        <f>IF(COUNTIF(P149:AT149,"")=31,0,COUNTIFS(P137:AT137,6,P149:AT149,"■"))</f>
        <v>0</v>
      </c>
      <c r="CD149" s="232" t="str">
        <f t="shared" si="202"/>
        <v>***</v>
      </c>
      <c r="CE149" s="233"/>
      <c r="CF149" s="42"/>
      <c r="CG149" s="45">
        <f t="shared" si="203"/>
        <v>6</v>
      </c>
      <c r="CH149" s="45">
        <f t="shared" si="204"/>
        <v>2</v>
      </c>
      <c r="CI149" s="232">
        <f t="shared" si="205"/>
        <v>0.33300000000000002</v>
      </c>
      <c r="CJ149" s="233"/>
      <c r="CK149" s="42" t="s">
        <v>3</v>
      </c>
      <c r="CL149" s="234">
        <f t="shared" si="206"/>
        <v>90</v>
      </c>
      <c r="CM149" s="235"/>
      <c r="CN149" s="234">
        <f t="shared" si="207"/>
        <v>32</v>
      </c>
      <c r="CO149" s="235"/>
      <c r="CP149" s="232">
        <f t="shared" si="208"/>
        <v>0.35499999999999998</v>
      </c>
      <c r="CQ149" s="233"/>
      <c r="CR149" s="43" t="s">
        <v>3</v>
      </c>
      <c r="CU149" s="71">
        <f t="shared" si="165"/>
        <v>141</v>
      </c>
      <c r="CV149" s="16"/>
      <c r="CW149" s="16"/>
      <c r="CX149" s="16"/>
      <c r="CY149" s="16"/>
    </row>
    <row r="150" spans="1:103" s="1" customFormat="1" ht="18.75">
      <c r="A150" s="72" t="s">
        <v>59</v>
      </c>
      <c r="D150" s="238">
        <f t="shared" si="209"/>
        <v>4</v>
      </c>
      <c r="E150" s="246"/>
      <c r="F150" s="241" t="s">
        <v>94</v>
      </c>
      <c r="G150" s="242"/>
      <c r="H150" s="242"/>
      <c r="I150" s="242"/>
      <c r="J150" s="242"/>
      <c r="K150" s="243"/>
      <c r="L150" s="244" t="s">
        <v>113</v>
      </c>
      <c r="M150" s="256"/>
      <c r="N150" s="256"/>
      <c r="O150" s="257"/>
      <c r="P150" s="42" t="s">
        <v>5</v>
      </c>
      <c r="Q150" s="42" t="s">
        <v>5</v>
      </c>
      <c r="R150" s="42" t="s">
        <v>5</v>
      </c>
      <c r="S150" s="42" t="s">
        <v>5</v>
      </c>
      <c r="T150" s="42" t="s">
        <v>5</v>
      </c>
      <c r="U150" s="42" t="s">
        <v>5</v>
      </c>
      <c r="V150" s="42" t="s">
        <v>5</v>
      </c>
      <c r="W150" s="42" t="s">
        <v>5</v>
      </c>
      <c r="X150" s="42" t="s">
        <v>5</v>
      </c>
      <c r="Y150" s="42" t="s">
        <v>5</v>
      </c>
      <c r="Z150" s="42" t="s">
        <v>5</v>
      </c>
      <c r="AA150" s="42" t="s">
        <v>5</v>
      </c>
      <c r="AB150" s="42" t="s">
        <v>5</v>
      </c>
      <c r="AC150" s="42" t="s">
        <v>5</v>
      </c>
      <c r="AD150" s="42" t="s">
        <v>5</v>
      </c>
      <c r="AE150" s="42" t="s">
        <v>5</v>
      </c>
      <c r="AF150" s="42" t="s">
        <v>5</v>
      </c>
      <c r="AG150" s="42" t="s">
        <v>5</v>
      </c>
      <c r="AH150" s="42" t="s">
        <v>5</v>
      </c>
      <c r="AI150" s="42" t="s">
        <v>5</v>
      </c>
      <c r="AJ150" s="42" t="s">
        <v>5</v>
      </c>
      <c r="AK150" s="42" t="s">
        <v>5</v>
      </c>
      <c r="AL150" s="42" t="s">
        <v>5</v>
      </c>
      <c r="AM150" s="42" t="s">
        <v>5</v>
      </c>
      <c r="AN150" s="42" t="s">
        <v>5</v>
      </c>
      <c r="AO150" s="42" t="s">
        <v>5</v>
      </c>
      <c r="AP150" s="42" t="s">
        <v>5</v>
      </c>
      <c r="AQ150" s="42" t="s">
        <v>5</v>
      </c>
      <c r="AR150" s="42"/>
      <c r="AS150" s="42"/>
      <c r="AT150" s="43"/>
      <c r="AU150" s="44"/>
      <c r="AV150" s="26"/>
      <c r="AW150" s="245">
        <f t="shared" si="196"/>
        <v>4</v>
      </c>
      <c r="AX150" s="246"/>
      <c r="AY150" s="247" t="s">
        <v>113</v>
      </c>
      <c r="AZ150" s="248"/>
      <c r="BA150" s="248"/>
      <c r="BB150" s="249"/>
      <c r="BC150" s="45">
        <f>IF(COUNTIF(P150:AT150,"")=31,0,COUNTIFS(P137:AT137,1,P150:AT150,"")+COUNTIFS(P137:AT137,1,P150:AT150,"■"))</f>
        <v>0</v>
      </c>
      <c r="BD150" s="45">
        <f>IF(COUNTIF(P150:AT150,"")=31,0,COUNTIFS(P137:AT137,1,P150:AT150,"■"))</f>
        <v>0</v>
      </c>
      <c r="BE150" s="250" t="str">
        <f t="shared" si="197"/>
        <v>***</v>
      </c>
      <c r="BF150" s="233"/>
      <c r="BG150" s="42" t="s">
        <v>8</v>
      </c>
      <c r="BH150" s="45">
        <f>IF(COUNTIF(P150:AT150,"")=31,0,COUNTIFS(P137:AT137,2,P150:AT150,"")+COUNTIFS(P137:AT137,2,P150:AT150,"■"))</f>
        <v>0</v>
      </c>
      <c r="BI150" s="45">
        <f>IF(COUNTIF(P150:AT150,"")=31,0,COUNTIFS(P137:AT137,2,P150:AT150,"■"))</f>
        <v>0</v>
      </c>
      <c r="BJ150" s="232" t="str">
        <f t="shared" si="198"/>
        <v>***</v>
      </c>
      <c r="BK150" s="233"/>
      <c r="BL150" s="42"/>
      <c r="BM150" s="45">
        <f>IF(COUNTIF(P150:AT150,"")=31,0,COUNTIFS(P137:AT137,3,P150:AT150,"")+COUNTIFS(P137:AT137,3,P150:AT150,"■"))</f>
        <v>0</v>
      </c>
      <c r="BN150" s="45">
        <f>IF(COUNTIF(P150:AT150,"")=31,0,COUNTIFS(P137:AT137,3,P150:AT150,"■"))</f>
        <v>0</v>
      </c>
      <c r="BO150" s="232" t="str">
        <f t="shared" si="199"/>
        <v>***</v>
      </c>
      <c r="BP150" s="233"/>
      <c r="BQ150" s="42"/>
      <c r="BR150" s="45">
        <f>IF(COUNTIF(P150:AT150,"")=31,0,COUNTIFS(P137:AT137,4,P150:AT150,"")+COUNTIFS(P137:AT137,4,P150:AT150,"■"))</f>
        <v>0</v>
      </c>
      <c r="BS150" s="45">
        <f>IF(COUNTIF(P150:AT150,"")=31,0,COUNTIFS(P137:AT137,4,P150:AT150,"■"))</f>
        <v>0</v>
      </c>
      <c r="BT150" s="232" t="str">
        <f t="shared" si="200"/>
        <v>***</v>
      </c>
      <c r="BU150" s="233"/>
      <c r="BV150" s="42"/>
      <c r="BW150" s="45">
        <f>IF(COUNTIF(P150:AT150,"")=31,0,COUNTIFS(P137:AT137,5,P150:AT150,"")+COUNTIFS(P137:AT137,5,P150:AT150,"■"))</f>
        <v>0</v>
      </c>
      <c r="BX150" s="45">
        <f>IF(COUNTIF(P150:AT150,"")=31,0,COUNTIFS(P137:AT137,5,P150:AT150,"■"))</f>
        <v>0</v>
      </c>
      <c r="BY150" s="232" t="str">
        <f t="shared" si="201"/>
        <v>***</v>
      </c>
      <c r="BZ150" s="233"/>
      <c r="CA150" s="42"/>
      <c r="CB150" s="45">
        <f>IF(COUNTIF(P150:AT150,"")=31,0,COUNTIFS(P137:AT137,6,P150:AT150,"")+COUNTIFS(P137:AT137,6,P150:AT150,"■"))</f>
        <v>0</v>
      </c>
      <c r="CC150" s="45">
        <f>IF(COUNTIF(P150:AT150,"")=31,0,COUNTIFS(P137:AT137,6,P150:AT150,"■"))</f>
        <v>0</v>
      </c>
      <c r="CD150" s="232" t="str">
        <f t="shared" si="202"/>
        <v>***</v>
      </c>
      <c r="CE150" s="233"/>
      <c r="CF150" s="42"/>
      <c r="CG150" s="45">
        <f t="shared" si="203"/>
        <v>0</v>
      </c>
      <c r="CH150" s="45">
        <f t="shared" si="204"/>
        <v>0</v>
      </c>
      <c r="CI150" s="232" t="str">
        <f t="shared" si="205"/>
        <v>***</v>
      </c>
      <c r="CJ150" s="233"/>
      <c r="CK150" s="42" t="s">
        <v>8</v>
      </c>
      <c r="CL150" s="234">
        <f t="shared" si="206"/>
        <v>62</v>
      </c>
      <c r="CM150" s="235"/>
      <c r="CN150" s="234">
        <f t="shared" si="207"/>
        <v>22</v>
      </c>
      <c r="CO150" s="235"/>
      <c r="CP150" s="232">
        <f t="shared" si="208"/>
        <v>0.35399999999999998</v>
      </c>
      <c r="CQ150" s="233"/>
      <c r="CR150" s="43" t="s">
        <v>3</v>
      </c>
      <c r="CU150" s="71">
        <f t="shared" si="165"/>
        <v>142</v>
      </c>
      <c r="CV150" s="16"/>
      <c r="CW150" s="16"/>
      <c r="CX150" s="16"/>
      <c r="CY150" s="16"/>
    </row>
    <row r="151" spans="1:103" s="1" customFormat="1" ht="18.75">
      <c r="A151" s="72" t="s">
        <v>59</v>
      </c>
      <c r="D151" s="238">
        <f t="shared" si="209"/>
        <v>5</v>
      </c>
      <c r="E151" s="246"/>
      <c r="F151" s="241" t="s">
        <v>94</v>
      </c>
      <c r="G151" s="242"/>
      <c r="H151" s="242"/>
      <c r="I151" s="242"/>
      <c r="J151" s="242"/>
      <c r="K151" s="243"/>
      <c r="L151" s="244" t="s">
        <v>114</v>
      </c>
      <c r="M151" s="256"/>
      <c r="N151" s="256"/>
      <c r="O151" s="257"/>
      <c r="P151" s="42" t="s">
        <v>5</v>
      </c>
      <c r="Q151" s="42" t="s">
        <v>5</v>
      </c>
      <c r="R151" s="42" t="s">
        <v>5</v>
      </c>
      <c r="S151" s="42" t="s">
        <v>5</v>
      </c>
      <c r="T151" s="42" t="s">
        <v>5</v>
      </c>
      <c r="U151" s="42" t="s">
        <v>5</v>
      </c>
      <c r="V151" s="42" t="s">
        <v>5</v>
      </c>
      <c r="W151" s="42" t="s">
        <v>5</v>
      </c>
      <c r="X151" s="42" t="s">
        <v>5</v>
      </c>
      <c r="Y151" s="42" t="s">
        <v>5</v>
      </c>
      <c r="Z151" s="42" t="s">
        <v>5</v>
      </c>
      <c r="AA151" s="42" t="s">
        <v>5</v>
      </c>
      <c r="AB151" s="42" t="s">
        <v>5</v>
      </c>
      <c r="AC151" s="42" t="s">
        <v>5</v>
      </c>
      <c r="AD151" s="42" t="s">
        <v>5</v>
      </c>
      <c r="AE151" s="42" t="s">
        <v>5</v>
      </c>
      <c r="AF151" s="42" t="s">
        <v>5</v>
      </c>
      <c r="AG151" s="42" t="s">
        <v>5</v>
      </c>
      <c r="AH151" s="42" t="s">
        <v>5</v>
      </c>
      <c r="AI151" s="42" t="s">
        <v>5</v>
      </c>
      <c r="AJ151" s="42" t="s">
        <v>5</v>
      </c>
      <c r="AK151" s="42" t="s">
        <v>5</v>
      </c>
      <c r="AL151" s="42" t="s">
        <v>5</v>
      </c>
      <c r="AM151" s="42" t="s">
        <v>5</v>
      </c>
      <c r="AN151" s="42" t="s">
        <v>5</v>
      </c>
      <c r="AO151" s="42" t="s">
        <v>5</v>
      </c>
      <c r="AP151" s="42" t="s">
        <v>5</v>
      </c>
      <c r="AQ151" s="42" t="s">
        <v>5</v>
      </c>
      <c r="AR151" s="42"/>
      <c r="AS151" s="42"/>
      <c r="AT151" s="43"/>
      <c r="AU151" s="44"/>
      <c r="AV151" s="26"/>
      <c r="AW151" s="245">
        <f t="shared" si="196"/>
        <v>5</v>
      </c>
      <c r="AX151" s="246"/>
      <c r="AY151" s="247" t="s">
        <v>114</v>
      </c>
      <c r="AZ151" s="248"/>
      <c r="BA151" s="248"/>
      <c r="BB151" s="249"/>
      <c r="BC151" s="45">
        <f>IF(COUNTIF(P151:AT151,"")=31,0,COUNTIFS(P137:AT137,1,P151:AT151,"")+COUNTIFS(P137:AT137,1,P151:AT151,"■"))</f>
        <v>0</v>
      </c>
      <c r="BD151" s="45">
        <f>IF(COUNTIF(P151:AT151,"")=31,0,COUNTIFS(P137:AT137,1,P151:AT151,"■"))</f>
        <v>0</v>
      </c>
      <c r="BE151" s="250" t="str">
        <f t="shared" si="197"/>
        <v>***</v>
      </c>
      <c r="BF151" s="233"/>
      <c r="BG151" s="42" t="s">
        <v>8</v>
      </c>
      <c r="BH151" s="45">
        <f>IF(COUNTIF(P151:AT151,"")=31,0,COUNTIFS(P137:AT137,2,P151:AT151,"")+COUNTIFS(P137:AT137,2,P151:AT151,"■"))</f>
        <v>0</v>
      </c>
      <c r="BI151" s="45">
        <f>IF(COUNTIF(P151:AT151,"")=31,0,COUNTIFS(P137:AT137,2,P151:AT151,"■"))</f>
        <v>0</v>
      </c>
      <c r="BJ151" s="232" t="str">
        <f t="shared" si="198"/>
        <v>***</v>
      </c>
      <c r="BK151" s="233"/>
      <c r="BL151" s="42"/>
      <c r="BM151" s="45">
        <f>IF(COUNTIF(P151:AT151,"")=31,0,COUNTIFS(P137:AT137,3,P151:AT151,"")+COUNTIFS(P137:AT137,3,P151:AT151,"■"))</f>
        <v>0</v>
      </c>
      <c r="BN151" s="45">
        <f>IF(COUNTIF(P151:AT151,"")=31,0,COUNTIFS(P137:AT137,3,P151:AT151,"■"))</f>
        <v>0</v>
      </c>
      <c r="BO151" s="232" t="str">
        <f t="shared" si="199"/>
        <v>***</v>
      </c>
      <c r="BP151" s="233"/>
      <c r="BQ151" s="42"/>
      <c r="BR151" s="45">
        <f>IF(COUNTIF(P151:AT151,"")=31,0,COUNTIFS(P137:AT137,4,P151:AT151,"")+COUNTIFS(P137:AT137,4,P151:AT151,"■"))</f>
        <v>0</v>
      </c>
      <c r="BS151" s="45">
        <f>IF(COUNTIF(P151:AT151,"")=31,0,COUNTIFS(P137:AT137,4,P151:AT151,"■"))</f>
        <v>0</v>
      </c>
      <c r="BT151" s="232" t="str">
        <f t="shared" si="200"/>
        <v>***</v>
      </c>
      <c r="BU151" s="233"/>
      <c r="BV151" s="42"/>
      <c r="BW151" s="45">
        <f>IF(COUNTIF(P151:AT151,"")=31,0,COUNTIFS(P137:AT137,5,P151:AT151,"")+COUNTIFS(P137:AT137,5,P151:AT151,"■"))</f>
        <v>0</v>
      </c>
      <c r="BX151" s="45">
        <f>IF(COUNTIF(P151:AT151,"")=31,0,COUNTIFS(P137:AT137,5,P151:AT151,"■"))</f>
        <v>0</v>
      </c>
      <c r="BY151" s="232" t="str">
        <f t="shared" si="201"/>
        <v>***</v>
      </c>
      <c r="BZ151" s="233"/>
      <c r="CA151" s="42"/>
      <c r="CB151" s="45">
        <f>IF(COUNTIF(P151:AT151,"")=31,0,COUNTIFS(P137:AT137,6,P151:AT151,"")+COUNTIFS(P137:AT137,6,P151:AT151,"■"))</f>
        <v>0</v>
      </c>
      <c r="CC151" s="45">
        <f>IF(COUNTIF(P151:AT151,"")=31,0,COUNTIFS(P137:AT137,6,P151:AT151,"■"))</f>
        <v>0</v>
      </c>
      <c r="CD151" s="232" t="str">
        <f t="shared" si="202"/>
        <v>***</v>
      </c>
      <c r="CE151" s="233"/>
      <c r="CF151" s="42"/>
      <c r="CG151" s="45">
        <f t="shared" si="203"/>
        <v>0</v>
      </c>
      <c r="CH151" s="45">
        <f t="shared" si="204"/>
        <v>0</v>
      </c>
      <c r="CI151" s="232" t="str">
        <f t="shared" si="205"/>
        <v>***</v>
      </c>
      <c r="CJ151" s="233"/>
      <c r="CK151" s="42" t="s">
        <v>8</v>
      </c>
      <c r="CL151" s="234">
        <f t="shared" si="206"/>
        <v>62</v>
      </c>
      <c r="CM151" s="235"/>
      <c r="CN151" s="234">
        <f>IF(COUNTIF(P151:AT151,"")=31,0,CN119+CH151)</f>
        <v>23</v>
      </c>
      <c r="CO151" s="235"/>
      <c r="CP151" s="232">
        <f t="shared" si="208"/>
        <v>0.37</v>
      </c>
      <c r="CQ151" s="233"/>
      <c r="CR151" s="43" t="s">
        <v>3</v>
      </c>
      <c r="CU151" s="71">
        <f t="shared" si="165"/>
        <v>143</v>
      </c>
      <c r="CV151" s="16"/>
      <c r="CW151" s="16"/>
      <c r="CX151" s="16"/>
      <c r="CY151" s="16"/>
    </row>
    <row r="152" spans="1:103" s="1" customFormat="1" ht="18.75">
      <c r="A152" s="72" t="s">
        <v>59</v>
      </c>
      <c r="D152" s="238">
        <f t="shared" si="209"/>
        <v>6</v>
      </c>
      <c r="E152" s="246"/>
      <c r="F152" s="241" t="s">
        <v>94</v>
      </c>
      <c r="G152" s="242"/>
      <c r="H152" s="242"/>
      <c r="I152" s="242"/>
      <c r="J152" s="242"/>
      <c r="K152" s="243"/>
      <c r="L152" s="244" t="s">
        <v>115</v>
      </c>
      <c r="M152" s="256"/>
      <c r="N152" s="256"/>
      <c r="O152" s="257"/>
      <c r="P152" s="42" t="s">
        <v>5</v>
      </c>
      <c r="Q152" s="42" t="s">
        <v>5</v>
      </c>
      <c r="R152" s="42" t="s">
        <v>5</v>
      </c>
      <c r="S152" s="42" t="s">
        <v>5</v>
      </c>
      <c r="T152" s="42" t="s">
        <v>5</v>
      </c>
      <c r="U152" s="42" t="s">
        <v>5</v>
      </c>
      <c r="V152" s="42" t="s">
        <v>5</v>
      </c>
      <c r="W152" s="42" t="s">
        <v>5</v>
      </c>
      <c r="X152" s="42" t="s">
        <v>5</v>
      </c>
      <c r="Y152" s="42" t="s">
        <v>5</v>
      </c>
      <c r="Z152" s="42" t="s">
        <v>5</v>
      </c>
      <c r="AA152" s="42" t="s">
        <v>5</v>
      </c>
      <c r="AB152" s="42" t="s">
        <v>5</v>
      </c>
      <c r="AC152" s="42" t="s">
        <v>5</v>
      </c>
      <c r="AD152" s="42" t="s">
        <v>5</v>
      </c>
      <c r="AE152" s="42" t="s">
        <v>5</v>
      </c>
      <c r="AF152" s="42" t="s">
        <v>5</v>
      </c>
      <c r="AG152" s="42" t="s">
        <v>5</v>
      </c>
      <c r="AH152" s="42" t="s">
        <v>5</v>
      </c>
      <c r="AI152" s="42" t="s">
        <v>5</v>
      </c>
      <c r="AJ152" s="42" t="s">
        <v>5</v>
      </c>
      <c r="AK152" s="42" t="s">
        <v>5</v>
      </c>
      <c r="AL152" s="42" t="s">
        <v>5</v>
      </c>
      <c r="AM152" s="42" t="s">
        <v>5</v>
      </c>
      <c r="AN152" s="42" t="s">
        <v>5</v>
      </c>
      <c r="AO152" s="42" t="s">
        <v>5</v>
      </c>
      <c r="AP152" s="42" t="s">
        <v>5</v>
      </c>
      <c r="AQ152" s="42" t="s">
        <v>5</v>
      </c>
      <c r="AR152" s="42"/>
      <c r="AS152" s="42"/>
      <c r="AT152" s="43"/>
      <c r="AU152" s="44"/>
      <c r="AV152" s="27"/>
      <c r="AW152" s="245">
        <f t="shared" si="196"/>
        <v>6</v>
      </c>
      <c r="AX152" s="246"/>
      <c r="AY152" s="247" t="s">
        <v>115</v>
      </c>
      <c r="AZ152" s="248"/>
      <c r="BA152" s="248"/>
      <c r="BB152" s="249"/>
      <c r="BC152" s="45">
        <f>IF(COUNTIF(P152:AT152,"")=31,0,COUNTIFS(P137:AT137,1,P152:AT152,"")+COUNTIFS(P137:AT137,1,P152:AT152,"■"))</f>
        <v>0</v>
      </c>
      <c r="BD152" s="45">
        <f>IF(COUNTIF(P152:AT152,"")=31,0,COUNTIFS(P137:AT137,1,P152:AT152,"■"))</f>
        <v>0</v>
      </c>
      <c r="BE152" s="250" t="str">
        <f t="shared" si="197"/>
        <v>***</v>
      </c>
      <c r="BF152" s="233"/>
      <c r="BG152" s="42" t="s">
        <v>8</v>
      </c>
      <c r="BH152" s="45">
        <f>IF(COUNTIF(P152:AT152,"")=31,0,COUNTIFS(P137:AT137,2,P152:AT152,"")+COUNTIFS(P137:AT137,2,P152:AT152,"■"))</f>
        <v>0</v>
      </c>
      <c r="BI152" s="45">
        <f>IF(COUNTIF(P152:AT152,"")=31,0,COUNTIFS(P137:AT137,2,P152:AT152,"■"))</f>
        <v>0</v>
      </c>
      <c r="BJ152" s="232" t="str">
        <f t="shared" si="198"/>
        <v>***</v>
      </c>
      <c r="BK152" s="233"/>
      <c r="BL152" s="42"/>
      <c r="BM152" s="45">
        <f>IF(COUNTIF(P152:AT152,"")=31,0,COUNTIFS(P137:AT137,3,P152:AT152,"")+COUNTIFS(P137:AT137,3,P152:AT152,"■"))</f>
        <v>0</v>
      </c>
      <c r="BN152" s="45">
        <f>IF(COUNTIF(P152:AT152,"")=31,0,COUNTIFS(P137:AT137,3,P152:AT152,"■"))</f>
        <v>0</v>
      </c>
      <c r="BO152" s="232" t="str">
        <f t="shared" si="199"/>
        <v>***</v>
      </c>
      <c r="BP152" s="233"/>
      <c r="BQ152" s="42"/>
      <c r="BR152" s="45">
        <f>IF(COUNTIF(P152:AT152,"")=31,0,COUNTIFS(P137:AT137,4,P152:AT152,"")+COUNTIFS(P137:AT137,4,P152:AT152,"■"))</f>
        <v>0</v>
      </c>
      <c r="BS152" s="45">
        <f>IF(COUNTIF(P152:AT152,"")=31,0,COUNTIFS(P137:AT137,4,P152:AT152,"■"))</f>
        <v>0</v>
      </c>
      <c r="BT152" s="232" t="str">
        <f t="shared" si="200"/>
        <v>***</v>
      </c>
      <c r="BU152" s="233"/>
      <c r="BV152" s="42"/>
      <c r="BW152" s="45">
        <f>IF(COUNTIF(P152:AT152,"")=31,0,COUNTIFS(P137:AT137,5,P152:AT152,"")+COUNTIFS(P137:AT137,5,P152:AT152,"■"))</f>
        <v>0</v>
      </c>
      <c r="BX152" s="45">
        <f>IF(COUNTIF(P152:AT152,"")=31,0,COUNTIFS(P137:AT137,5,P152:AT152,"■"))</f>
        <v>0</v>
      </c>
      <c r="BY152" s="232" t="str">
        <f t="shared" si="201"/>
        <v>***</v>
      </c>
      <c r="BZ152" s="233"/>
      <c r="CA152" s="42"/>
      <c r="CB152" s="45">
        <f>IF(COUNTIF(P152:AT152,"")=31,0,COUNTIFS(P137:AT137,6,P152:AT152,"")+COUNTIFS(P137:AT137,6,P152:AT152,"■"))</f>
        <v>0</v>
      </c>
      <c r="CC152" s="45">
        <f>IF(COUNTIF(P152:AT152,"")=31,0,COUNTIFS(P137:AT137,6,P152:AT152,"■"))</f>
        <v>0</v>
      </c>
      <c r="CD152" s="232" t="str">
        <f t="shared" si="202"/>
        <v>***</v>
      </c>
      <c r="CE152" s="233"/>
      <c r="CF152" s="42"/>
      <c r="CG152" s="45">
        <f t="shared" si="203"/>
        <v>0</v>
      </c>
      <c r="CH152" s="45">
        <f t="shared" si="204"/>
        <v>0</v>
      </c>
      <c r="CI152" s="232" t="str">
        <f t="shared" si="205"/>
        <v>***</v>
      </c>
      <c r="CJ152" s="233"/>
      <c r="CK152" s="42" t="s">
        <v>8</v>
      </c>
      <c r="CL152" s="234">
        <f t="shared" si="206"/>
        <v>62</v>
      </c>
      <c r="CM152" s="235"/>
      <c r="CN152" s="234">
        <f t="shared" si="207"/>
        <v>23</v>
      </c>
      <c r="CO152" s="235"/>
      <c r="CP152" s="232">
        <f t="shared" si="208"/>
        <v>0.37</v>
      </c>
      <c r="CQ152" s="233"/>
      <c r="CR152" s="43" t="s">
        <v>3</v>
      </c>
      <c r="CU152" s="71">
        <f t="shared" si="165"/>
        <v>144</v>
      </c>
      <c r="CV152" s="16"/>
      <c r="CW152" s="16"/>
      <c r="CX152" s="16"/>
      <c r="CY152" s="16"/>
    </row>
    <row r="153" spans="1:103" s="1" customFormat="1" ht="18.75">
      <c r="A153" s="72" t="s">
        <v>59</v>
      </c>
      <c r="D153" s="238">
        <f t="shared" si="209"/>
        <v>7</v>
      </c>
      <c r="E153" s="246"/>
      <c r="F153" s="241" t="s">
        <v>109</v>
      </c>
      <c r="G153" s="242"/>
      <c r="H153" s="242"/>
      <c r="I153" s="242"/>
      <c r="J153" s="242"/>
      <c r="K153" s="243"/>
      <c r="L153" s="244" t="s">
        <v>112</v>
      </c>
      <c r="M153" s="256"/>
      <c r="N153" s="256"/>
      <c r="O153" s="257"/>
      <c r="P153" s="42"/>
      <c r="Q153" s="42" t="s">
        <v>129</v>
      </c>
      <c r="R153" s="42"/>
      <c r="S153" s="42"/>
      <c r="T153" s="42" t="s">
        <v>129</v>
      </c>
      <c r="U153" s="42"/>
      <c r="V153" s="42" t="s">
        <v>5</v>
      </c>
      <c r="W153" s="42" t="s">
        <v>5</v>
      </c>
      <c r="X153" s="42" t="s">
        <v>5</v>
      </c>
      <c r="Y153" s="42" t="s">
        <v>5</v>
      </c>
      <c r="Z153" s="42" t="s">
        <v>5</v>
      </c>
      <c r="AA153" s="42" t="s">
        <v>5</v>
      </c>
      <c r="AB153" s="42" t="s">
        <v>5</v>
      </c>
      <c r="AC153" s="42" t="s">
        <v>5</v>
      </c>
      <c r="AD153" s="42" t="s">
        <v>5</v>
      </c>
      <c r="AE153" s="42" t="s">
        <v>5</v>
      </c>
      <c r="AF153" s="42" t="s">
        <v>5</v>
      </c>
      <c r="AG153" s="42" t="s">
        <v>5</v>
      </c>
      <c r="AH153" s="42" t="s">
        <v>5</v>
      </c>
      <c r="AI153" s="42" t="s">
        <v>5</v>
      </c>
      <c r="AJ153" s="42" t="s">
        <v>5</v>
      </c>
      <c r="AK153" s="42" t="s">
        <v>5</v>
      </c>
      <c r="AL153" s="42" t="s">
        <v>5</v>
      </c>
      <c r="AM153" s="42" t="s">
        <v>5</v>
      </c>
      <c r="AN153" s="42" t="s">
        <v>5</v>
      </c>
      <c r="AO153" s="42" t="s">
        <v>5</v>
      </c>
      <c r="AP153" s="42" t="s">
        <v>5</v>
      </c>
      <c r="AQ153" s="42" t="s">
        <v>5</v>
      </c>
      <c r="AR153" s="42"/>
      <c r="AS153" s="42"/>
      <c r="AT153" s="43"/>
      <c r="AU153" s="44"/>
      <c r="AV153" s="27"/>
      <c r="AW153" s="245">
        <f t="shared" si="196"/>
        <v>7</v>
      </c>
      <c r="AX153" s="246"/>
      <c r="AY153" s="247" t="s">
        <v>112</v>
      </c>
      <c r="AZ153" s="248"/>
      <c r="BA153" s="248"/>
      <c r="BB153" s="249"/>
      <c r="BC153" s="45">
        <f>IF(COUNTIF(P153:AT153,"")=31,0,COUNTIFS(P137:AT137,1,P153:AT153,"")+COUNTIFS(P137:AT137,1,P153:AT153,"■"))</f>
        <v>6</v>
      </c>
      <c r="BD153" s="45">
        <f>IF(COUNTIF(P153:AT153,"")=31,0,COUNTIFS(P137:AT137,1,P153:AT153,"■"))</f>
        <v>2</v>
      </c>
      <c r="BE153" s="250">
        <f t="shared" si="197"/>
        <v>0.33300000000000002</v>
      </c>
      <c r="BF153" s="233"/>
      <c r="BG153" s="42" t="s">
        <v>3</v>
      </c>
      <c r="BH153" s="45">
        <f>IF(COUNTIF(P153:AT153,"")=31,0,COUNTIFS(P137:AT137,2,P153:AT153,"")+COUNTIFS(P137:AT137,2,P153:AT153,"■"))</f>
        <v>0</v>
      </c>
      <c r="BI153" s="45">
        <f>IF(COUNTIF(P153:AT153,"")=31,0,COUNTIFS(P137:AT137,2,P153:AT153,"■"))</f>
        <v>0</v>
      </c>
      <c r="BJ153" s="232" t="str">
        <f t="shared" si="198"/>
        <v>***</v>
      </c>
      <c r="BK153" s="233"/>
      <c r="BL153" s="42"/>
      <c r="BM153" s="45">
        <f>IF(COUNTIF(P153:AT153,"")=31,0,COUNTIFS(P137:AT137,3,P153:AT153,"")+COUNTIFS(P137:AT137,3,P153:AT153,"■"))</f>
        <v>0</v>
      </c>
      <c r="BN153" s="45">
        <f>IF(COUNTIF(P153:AT153,"")=31,0,COUNTIFS(P137:AT137,3,P153:AT153,"■"))</f>
        <v>0</v>
      </c>
      <c r="BO153" s="232" t="str">
        <f t="shared" si="199"/>
        <v>***</v>
      </c>
      <c r="BP153" s="233"/>
      <c r="BQ153" s="42"/>
      <c r="BR153" s="45">
        <f>IF(COUNTIF(P153:AT153,"")=31,0,COUNTIFS(P137:AT137,4,P153:AT153,"")+COUNTIFS(P137:AT137,4,P153:AT153,"■"))</f>
        <v>0</v>
      </c>
      <c r="BS153" s="45">
        <f>IF(COUNTIF(P153:AT153,"")=31,0,COUNTIFS(P137:AT137,4,P153:AT153,"■"))</f>
        <v>0</v>
      </c>
      <c r="BT153" s="232" t="str">
        <f t="shared" si="200"/>
        <v>***</v>
      </c>
      <c r="BU153" s="233"/>
      <c r="BV153" s="42"/>
      <c r="BW153" s="45">
        <f>IF(COUNTIF(P153:AT153,"")=31,0,COUNTIFS(P137:AT137,5,P153:AT153,"")+COUNTIFS(P137:AT137,5,P153:AT153,"■"))</f>
        <v>0</v>
      </c>
      <c r="BX153" s="45">
        <f>IF(COUNTIF(P153:AT153,"")=31,0,COUNTIFS(P137:AT137,5,P153:AT153,"■"))</f>
        <v>0</v>
      </c>
      <c r="BY153" s="232" t="str">
        <f t="shared" si="201"/>
        <v>***</v>
      </c>
      <c r="BZ153" s="233"/>
      <c r="CA153" s="42"/>
      <c r="CB153" s="45">
        <f>IF(COUNTIF(P153:AT153,"")=31,0,COUNTIFS(P137:AT137,6,P153:AT153,"")+COUNTIFS(P137:AT137,6,P153:AT153,"■"))</f>
        <v>0</v>
      </c>
      <c r="CC153" s="45">
        <f>IF(COUNTIF(P153:AT153,"")=31,0,COUNTIFS(P137:AT137,6,P153:AT153,"■"))</f>
        <v>0</v>
      </c>
      <c r="CD153" s="232" t="str">
        <f t="shared" si="202"/>
        <v>***</v>
      </c>
      <c r="CE153" s="233"/>
      <c r="CF153" s="42"/>
      <c r="CG153" s="45">
        <f t="shared" si="203"/>
        <v>6</v>
      </c>
      <c r="CH153" s="45">
        <f>IF(COUNTIF(P153:AT153,"")=31,0,SUM(BD153,BI153,BN153,BS153,BX153,CC153))</f>
        <v>2</v>
      </c>
      <c r="CI153" s="232">
        <f t="shared" si="205"/>
        <v>0.33300000000000002</v>
      </c>
      <c r="CJ153" s="233"/>
      <c r="CK153" s="42" t="s">
        <v>3</v>
      </c>
      <c r="CL153" s="234">
        <f t="shared" si="206"/>
        <v>13</v>
      </c>
      <c r="CM153" s="235"/>
      <c r="CN153" s="234">
        <f t="shared" si="207"/>
        <v>6</v>
      </c>
      <c r="CO153" s="235"/>
      <c r="CP153" s="232">
        <f t="shared" si="208"/>
        <v>0.46100000000000002</v>
      </c>
      <c r="CQ153" s="233"/>
      <c r="CR153" s="43" t="s">
        <v>3</v>
      </c>
      <c r="CU153" s="71">
        <f t="shared" si="165"/>
        <v>145</v>
      </c>
      <c r="CV153" s="16"/>
      <c r="CW153" s="16"/>
      <c r="CX153" s="16"/>
      <c r="CY153" s="16"/>
    </row>
    <row r="154" spans="1:103" s="1" customFormat="1" ht="18.75">
      <c r="A154" s="72" t="s">
        <v>59</v>
      </c>
      <c r="D154" s="238">
        <f t="shared" si="209"/>
        <v>8</v>
      </c>
      <c r="E154" s="246"/>
      <c r="F154" s="241" t="s">
        <v>109</v>
      </c>
      <c r="G154" s="242"/>
      <c r="H154" s="242"/>
      <c r="I154" s="242"/>
      <c r="J154" s="242"/>
      <c r="K154" s="243"/>
      <c r="L154" s="244" t="s">
        <v>110</v>
      </c>
      <c r="M154" s="256"/>
      <c r="N154" s="256"/>
      <c r="O154" s="257"/>
      <c r="P154" s="42"/>
      <c r="Q154" s="42"/>
      <c r="R154" s="42" t="s">
        <v>129</v>
      </c>
      <c r="S154" s="42"/>
      <c r="T154" s="42"/>
      <c r="U154" s="42" t="s">
        <v>129</v>
      </c>
      <c r="V154" s="42" t="s">
        <v>5</v>
      </c>
      <c r="W154" s="42" t="s">
        <v>5</v>
      </c>
      <c r="X154" s="42" t="s">
        <v>5</v>
      </c>
      <c r="Y154" s="42" t="s">
        <v>5</v>
      </c>
      <c r="Z154" s="42" t="s">
        <v>5</v>
      </c>
      <c r="AA154" s="42" t="s">
        <v>5</v>
      </c>
      <c r="AB154" s="42" t="s">
        <v>5</v>
      </c>
      <c r="AC154" s="42" t="s">
        <v>5</v>
      </c>
      <c r="AD154" s="42" t="s">
        <v>5</v>
      </c>
      <c r="AE154" s="42" t="s">
        <v>5</v>
      </c>
      <c r="AF154" s="42" t="s">
        <v>5</v>
      </c>
      <c r="AG154" s="42" t="s">
        <v>5</v>
      </c>
      <c r="AH154" s="42" t="s">
        <v>5</v>
      </c>
      <c r="AI154" s="42" t="s">
        <v>5</v>
      </c>
      <c r="AJ154" s="42" t="s">
        <v>5</v>
      </c>
      <c r="AK154" s="42" t="s">
        <v>5</v>
      </c>
      <c r="AL154" s="42" t="s">
        <v>5</v>
      </c>
      <c r="AM154" s="42" t="s">
        <v>5</v>
      </c>
      <c r="AN154" s="42" t="s">
        <v>5</v>
      </c>
      <c r="AO154" s="42" t="s">
        <v>5</v>
      </c>
      <c r="AP154" s="42" t="s">
        <v>5</v>
      </c>
      <c r="AQ154" s="42" t="s">
        <v>5</v>
      </c>
      <c r="AR154" s="42"/>
      <c r="AS154" s="42"/>
      <c r="AT154" s="43"/>
      <c r="AU154" s="44"/>
      <c r="AV154" s="26"/>
      <c r="AW154" s="245">
        <f t="shared" si="196"/>
        <v>8</v>
      </c>
      <c r="AX154" s="246"/>
      <c r="AY154" s="247" t="s">
        <v>110</v>
      </c>
      <c r="AZ154" s="248"/>
      <c r="BA154" s="248"/>
      <c r="BB154" s="249"/>
      <c r="BC154" s="45">
        <f>IF(COUNTIF(P154:AT154,"")=31,0,COUNTIFS(P137:AT137,1,P154:AT154,"")+COUNTIFS(P137:AT137,1,P154:AT154,"■"))</f>
        <v>6</v>
      </c>
      <c r="BD154" s="45">
        <f>IF(COUNTIF(P154:AT154,"")=31,0,COUNTIFS(P137:AT137,1,P154:AT154,"■"))</f>
        <v>2</v>
      </c>
      <c r="BE154" s="250">
        <f t="shared" si="197"/>
        <v>0.33300000000000002</v>
      </c>
      <c r="BF154" s="233"/>
      <c r="BG154" s="42" t="s">
        <v>3</v>
      </c>
      <c r="BH154" s="45">
        <f>IF(COUNTIF(P154:AT154,"")=31,0,COUNTIFS(P137:AT137,2,P154:AT154,"")+COUNTIFS(P137:AT137,2,P154:AT154,"■"))</f>
        <v>0</v>
      </c>
      <c r="BI154" s="45">
        <f>IF(COUNTIF(P154:AT154,"")=31,0,COUNTIFS(P137:AT137,2,P154:AT154,"■"))</f>
        <v>0</v>
      </c>
      <c r="BJ154" s="232" t="str">
        <f t="shared" si="198"/>
        <v>***</v>
      </c>
      <c r="BK154" s="233"/>
      <c r="BL154" s="42"/>
      <c r="BM154" s="45">
        <f>IF(COUNTIF(P154:AT154,"")=31,0,COUNTIFS(P137:AT137,3,P154:AT154,"")+COUNTIFS(P137:AT137,3,P154:AT154,"■"))</f>
        <v>0</v>
      </c>
      <c r="BN154" s="45">
        <f>IF(COUNTIF(P154:AT154,"")=31,0,COUNTIFS(P137:AT137,3,P154:AT154,"■"))</f>
        <v>0</v>
      </c>
      <c r="BO154" s="232" t="str">
        <f t="shared" si="199"/>
        <v>***</v>
      </c>
      <c r="BP154" s="233"/>
      <c r="BQ154" s="42"/>
      <c r="BR154" s="45">
        <f>IF(COUNTIF(P154:AT154,"")=31,0,COUNTIFS(P137:AT137,4,P154:AT154,"")+COUNTIFS(P137:AT137,4,P154:AT154,"■"))</f>
        <v>0</v>
      </c>
      <c r="BS154" s="45">
        <f>IF(COUNTIF(P154:AT154,"")=31,0,COUNTIFS(P137:AT137,4,P154:AT154,"■"))</f>
        <v>0</v>
      </c>
      <c r="BT154" s="232" t="str">
        <f t="shared" si="200"/>
        <v>***</v>
      </c>
      <c r="BU154" s="233"/>
      <c r="BV154" s="42"/>
      <c r="BW154" s="45">
        <f>IF(COUNTIF(P154:AT154,"")=31,0,COUNTIFS(P137:AT137,5,P154:AT154,"")+COUNTIFS(P137:AT137,5,P154:AT154,"■"))</f>
        <v>0</v>
      </c>
      <c r="BX154" s="45">
        <f>IF(COUNTIF(P154:AT154,"")=31,0,COUNTIFS(P137:AT137,5,P154:AT154,"■"))</f>
        <v>0</v>
      </c>
      <c r="BY154" s="232" t="str">
        <f t="shared" si="201"/>
        <v>***</v>
      </c>
      <c r="BZ154" s="233"/>
      <c r="CA154" s="42"/>
      <c r="CB154" s="45">
        <f>IF(COUNTIF(P154:AT154,"")=31,0,COUNTIFS(P137:AT137,6,P154:AT154,"")+COUNTIFS(P137:AT137,6,P154:AT154,"■"))</f>
        <v>0</v>
      </c>
      <c r="CC154" s="45">
        <f>IF(COUNTIF(P154:AT154,"")=31,0,COUNTIFS(P137:AT137,6,P154:AT154,"■"))</f>
        <v>0</v>
      </c>
      <c r="CD154" s="232" t="str">
        <f t="shared" si="202"/>
        <v>***</v>
      </c>
      <c r="CE154" s="233"/>
      <c r="CF154" s="42"/>
      <c r="CG154" s="45">
        <f t="shared" si="203"/>
        <v>6</v>
      </c>
      <c r="CH154" s="45">
        <f t="shared" si="204"/>
        <v>2</v>
      </c>
      <c r="CI154" s="232">
        <f t="shared" si="205"/>
        <v>0.33300000000000002</v>
      </c>
      <c r="CJ154" s="233"/>
      <c r="CK154" s="42" t="s">
        <v>3</v>
      </c>
      <c r="CL154" s="234">
        <f t="shared" si="206"/>
        <v>13</v>
      </c>
      <c r="CM154" s="235"/>
      <c r="CN154" s="234">
        <f t="shared" si="207"/>
        <v>6</v>
      </c>
      <c r="CO154" s="235"/>
      <c r="CP154" s="232">
        <f t="shared" si="208"/>
        <v>0.46100000000000002</v>
      </c>
      <c r="CQ154" s="233"/>
      <c r="CR154" s="43" t="s">
        <v>3</v>
      </c>
      <c r="CU154" s="71">
        <f t="shared" si="165"/>
        <v>146</v>
      </c>
      <c r="CV154" s="16"/>
      <c r="CW154" s="16"/>
      <c r="CX154" s="16"/>
      <c r="CY154" s="16"/>
    </row>
    <row r="155" spans="1:103" s="1" customFormat="1" ht="18.75">
      <c r="A155" s="72" t="s">
        <v>59</v>
      </c>
      <c r="D155" s="238">
        <f t="shared" si="209"/>
        <v>9</v>
      </c>
      <c r="E155" s="246"/>
      <c r="F155" s="241" t="s">
        <v>109</v>
      </c>
      <c r="G155" s="242"/>
      <c r="H155" s="242"/>
      <c r="I155" s="242"/>
      <c r="J155" s="242"/>
      <c r="K155" s="243"/>
      <c r="L155" s="244" t="s">
        <v>111</v>
      </c>
      <c r="M155" s="256"/>
      <c r="N155" s="256"/>
      <c r="O155" s="257"/>
      <c r="P155" s="42" t="s">
        <v>129</v>
      </c>
      <c r="Q155" s="42"/>
      <c r="R155" s="42"/>
      <c r="S155" s="42" t="s">
        <v>129</v>
      </c>
      <c r="T155" s="42"/>
      <c r="U155" s="42"/>
      <c r="V155" s="42" t="s">
        <v>5</v>
      </c>
      <c r="W155" s="42" t="s">
        <v>5</v>
      </c>
      <c r="X155" s="42" t="s">
        <v>5</v>
      </c>
      <c r="Y155" s="42" t="s">
        <v>5</v>
      </c>
      <c r="Z155" s="42" t="s">
        <v>5</v>
      </c>
      <c r="AA155" s="42" t="s">
        <v>5</v>
      </c>
      <c r="AB155" s="42" t="s">
        <v>5</v>
      </c>
      <c r="AC155" s="42" t="s">
        <v>5</v>
      </c>
      <c r="AD155" s="42" t="s">
        <v>5</v>
      </c>
      <c r="AE155" s="42" t="s">
        <v>5</v>
      </c>
      <c r="AF155" s="42" t="s">
        <v>5</v>
      </c>
      <c r="AG155" s="42" t="s">
        <v>5</v>
      </c>
      <c r="AH155" s="42" t="s">
        <v>5</v>
      </c>
      <c r="AI155" s="42" t="s">
        <v>5</v>
      </c>
      <c r="AJ155" s="42" t="s">
        <v>5</v>
      </c>
      <c r="AK155" s="42" t="s">
        <v>5</v>
      </c>
      <c r="AL155" s="42" t="s">
        <v>5</v>
      </c>
      <c r="AM155" s="42" t="s">
        <v>5</v>
      </c>
      <c r="AN155" s="42" t="s">
        <v>5</v>
      </c>
      <c r="AO155" s="42" t="s">
        <v>5</v>
      </c>
      <c r="AP155" s="42" t="s">
        <v>5</v>
      </c>
      <c r="AQ155" s="42" t="s">
        <v>5</v>
      </c>
      <c r="AR155" s="42"/>
      <c r="AS155" s="42"/>
      <c r="AT155" s="43"/>
      <c r="AU155" s="44"/>
      <c r="AV155" s="26"/>
      <c r="AW155" s="245">
        <f t="shared" si="196"/>
        <v>9</v>
      </c>
      <c r="AX155" s="246"/>
      <c r="AY155" s="247" t="s">
        <v>111</v>
      </c>
      <c r="AZ155" s="248"/>
      <c r="BA155" s="248"/>
      <c r="BB155" s="249"/>
      <c r="BC155" s="45">
        <f>IF(COUNTIF(P155:AT155,"")=31,0,COUNTIFS(P137:AT137,1,P155:AT155,"")+COUNTIFS(P137:AT137,1,P155:AT155,"■"))</f>
        <v>6</v>
      </c>
      <c r="BD155" s="45">
        <f>IF(COUNTIF(P155:AT155,"")=31,0,COUNTIFS(P137:AT137,1,P155:AT155,"■"))</f>
        <v>2</v>
      </c>
      <c r="BE155" s="250">
        <f t="shared" si="197"/>
        <v>0.33300000000000002</v>
      </c>
      <c r="BF155" s="233"/>
      <c r="BG155" s="42" t="s">
        <v>3</v>
      </c>
      <c r="BH155" s="45">
        <f>IF(COUNTIF(P155:AT155,"")=31,0,COUNTIFS(P137:AT137,2,P155:AT155,"")+COUNTIFS(P137:AT137,2,P155:AT155,"■"))</f>
        <v>0</v>
      </c>
      <c r="BI155" s="45">
        <f>IF(COUNTIF(P155:AT155,"")=31,0,COUNTIFS(P137:AT137,2,P155:AT155,"■"))</f>
        <v>0</v>
      </c>
      <c r="BJ155" s="232" t="str">
        <f t="shared" si="198"/>
        <v>***</v>
      </c>
      <c r="BK155" s="233"/>
      <c r="BL155" s="42"/>
      <c r="BM155" s="45">
        <f>IF(COUNTIF(P155:AT155,"")=31,0,COUNTIFS(P137:AT137,3,P155:AT155,"")+COUNTIFS(P137:AT137,3,P155:AT155,"■"))</f>
        <v>0</v>
      </c>
      <c r="BN155" s="45">
        <f>IF(COUNTIF(P155:AT155,"")=31,0,COUNTIFS(P137:AT137,3,P155:AT155,"■"))</f>
        <v>0</v>
      </c>
      <c r="BO155" s="232" t="str">
        <f t="shared" si="199"/>
        <v>***</v>
      </c>
      <c r="BP155" s="233"/>
      <c r="BQ155" s="42"/>
      <c r="BR155" s="45">
        <f>IF(COUNTIF(P155:AT155,"")=31,0,COUNTIFS(P137:AT137,4,P155:AT155,"")+COUNTIFS(P137:AT137,4,P155:AT155,"■"))</f>
        <v>0</v>
      </c>
      <c r="BS155" s="45">
        <f>IF(COUNTIF(P155:AT155,"")=31,0,COUNTIFS(P137:AT137,4,P155:AT155,"■"))</f>
        <v>0</v>
      </c>
      <c r="BT155" s="232" t="str">
        <f t="shared" si="200"/>
        <v>***</v>
      </c>
      <c r="BU155" s="233"/>
      <c r="BV155" s="42"/>
      <c r="BW155" s="45">
        <f>IF(COUNTIF(P155:AT155,"")=31,0,COUNTIFS(P137:AT137,5,P155:AT155,"")+COUNTIFS(P137:AT137,5,P155:AT155,"■"))</f>
        <v>0</v>
      </c>
      <c r="BX155" s="45">
        <f>IF(COUNTIF(P155:AT155,"")=31,0,COUNTIFS(P137:AT137,5,P155:AT155,"■"))</f>
        <v>0</v>
      </c>
      <c r="BY155" s="232" t="str">
        <f t="shared" si="201"/>
        <v>***</v>
      </c>
      <c r="BZ155" s="233"/>
      <c r="CA155" s="42"/>
      <c r="CB155" s="45">
        <f>IF(COUNTIF(P155:AT155,"")=31,0,COUNTIFS(P137:AT137,6,P155:AT155,"")+COUNTIFS(P137:AT137,6,P155:AT155,"■"))</f>
        <v>0</v>
      </c>
      <c r="CC155" s="45">
        <f>IF(COUNTIF(P155:AT155,"")=31,0,COUNTIFS(P137:AT137,6,P155:AT155,"■"))</f>
        <v>0</v>
      </c>
      <c r="CD155" s="232" t="str">
        <f t="shared" si="202"/>
        <v>***</v>
      </c>
      <c r="CE155" s="233"/>
      <c r="CF155" s="42"/>
      <c r="CG155" s="45">
        <f t="shared" si="203"/>
        <v>6</v>
      </c>
      <c r="CH155" s="45">
        <f t="shared" si="204"/>
        <v>2</v>
      </c>
      <c r="CI155" s="232">
        <f t="shared" si="205"/>
        <v>0.33300000000000002</v>
      </c>
      <c r="CJ155" s="233"/>
      <c r="CK155" s="42" t="s">
        <v>3</v>
      </c>
      <c r="CL155" s="234">
        <f t="shared" si="206"/>
        <v>13</v>
      </c>
      <c r="CM155" s="235"/>
      <c r="CN155" s="234">
        <f t="shared" si="207"/>
        <v>6</v>
      </c>
      <c r="CO155" s="235"/>
      <c r="CP155" s="232">
        <f t="shared" si="208"/>
        <v>0.46100000000000002</v>
      </c>
      <c r="CQ155" s="233"/>
      <c r="CR155" s="43" t="s">
        <v>3</v>
      </c>
      <c r="CU155" s="71">
        <f t="shared" si="165"/>
        <v>147</v>
      </c>
      <c r="CV155" s="16"/>
      <c r="CW155" s="16"/>
      <c r="CX155" s="16"/>
      <c r="CY155" s="16"/>
    </row>
    <row r="156" spans="1:103" s="1" customFormat="1" ht="18.75">
      <c r="A156" s="72" t="s">
        <v>59</v>
      </c>
      <c r="D156" s="238">
        <f t="shared" si="209"/>
        <v>10</v>
      </c>
      <c r="E156" s="246"/>
      <c r="F156" s="241"/>
      <c r="G156" s="242"/>
      <c r="H156" s="242"/>
      <c r="I156" s="242"/>
      <c r="J156" s="242"/>
      <c r="K156" s="243"/>
      <c r="L156" s="244"/>
      <c r="M156" s="256"/>
      <c r="N156" s="256"/>
      <c r="O156" s="257"/>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3"/>
      <c r="AU156" s="44"/>
      <c r="AV156" s="26"/>
      <c r="AW156" s="245">
        <f t="shared" si="196"/>
        <v>10</v>
      </c>
      <c r="AX156" s="246"/>
      <c r="AY156" s="247" t="str">
        <f t="shared" ref="AY156:AY158" si="210">IF(L156=0,"",L156)</f>
        <v/>
      </c>
      <c r="AZ156" s="248"/>
      <c r="BA156" s="248"/>
      <c r="BB156" s="249"/>
      <c r="BC156" s="45">
        <f>IF(COUNTIF(P156:AT156,"")=31,0,COUNTIFS(P137:AT137,1,P156:AT156,"")+COUNTIFS(P137:AT137,1,P156:AT156,"■"))</f>
        <v>0</v>
      </c>
      <c r="BD156" s="45">
        <f>IF(COUNTIF(P156:AT156,"")=31,0,COUNTIFS(P137:AT137,1,P156:AT156,"■"))</f>
        <v>0</v>
      </c>
      <c r="BE156" s="250" t="str">
        <f t="shared" si="197"/>
        <v>***</v>
      </c>
      <c r="BF156" s="233"/>
      <c r="BG156" s="42"/>
      <c r="BH156" s="45">
        <f>IF(COUNTIF(P156:AT156,"")=31,0,COUNTIFS(P137:AT137,2,P156:AT156,"")+COUNTIFS(P137:AT137,2,P156:AT156,"■"))</f>
        <v>0</v>
      </c>
      <c r="BI156" s="45">
        <f>IF(COUNTIF(P156:AT156,"")=31,0,COUNTIFS(P137:AT137,2,P156:AT156,"■"))</f>
        <v>0</v>
      </c>
      <c r="BJ156" s="232" t="str">
        <f t="shared" si="198"/>
        <v>***</v>
      </c>
      <c r="BK156" s="233"/>
      <c r="BL156" s="42"/>
      <c r="BM156" s="45">
        <f>IF(COUNTIF(P156:AT156,"")=31,0,COUNTIFS(P137:AT137,3,P156:AT156,"")+COUNTIFS(P137:AT137,3,P156:AT156,"■"))</f>
        <v>0</v>
      </c>
      <c r="BN156" s="45">
        <f>IF(COUNTIF(P156:AT156,"")=31,0,COUNTIFS(P137:AT137,3,P156:AT156,"■"))</f>
        <v>0</v>
      </c>
      <c r="BO156" s="232" t="str">
        <f t="shared" si="199"/>
        <v>***</v>
      </c>
      <c r="BP156" s="233"/>
      <c r="BQ156" s="42"/>
      <c r="BR156" s="45">
        <f>IF(COUNTIF(P156:AT156,"")=31,0,COUNTIFS(P137:AT137,4,P156:AT156,"")+COUNTIFS(P137:AT137,4,P156:AT156,"■"))</f>
        <v>0</v>
      </c>
      <c r="BS156" s="45">
        <f>IF(COUNTIF(P156:AT156,"")=31,0,COUNTIFS(P137:AT137,4,P156:AT156,"■"))</f>
        <v>0</v>
      </c>
      <c r="BT156" s="232" t="str">
        <f t="shared" si="200"/>
        <v>***</v>
      </c>
      <c r="BU156" s="233"/>
      <c r="BV156" s="42"/>
      <c r="BW156" s="45">
        <f>IF(COUNTIF(P156:AT156,"")=31,0,COUNTIFS(P137:AT137,5,P156:AT156,"")+COUNTIFS(P137:AT137,5,P156:AT156,"■"))</f>
        <v>0</v>
      </c>
      <c r="BX156" s="45">
        <f>IF(COUNTIF(P156:AT156,"")=31,0,COUNTIFS(P137:AT137,5,P156:AT156,"■"))</f>
        <v>0</v>
      </c>
      <c r="BY156" s="232" t="str">
        <f t="shared" si="201"/>
        <v>***</v>
      </c>
      <c r="BZ156" s="233"/>
      <c r="CA156" s="42"/>
      <c r="CB156" s="45">
        <f>IF(COUNTIF(P156:AT156,"")=31,0,COUNTIFS(P137:AT137,6,P156:AT156,"")+COUNTIFS(P137:AT137,6,P156:AT156,"■"))</f>
        <v>0</v>
      </c>
      <c r="CC156" s="45">
        <f>IF(COUNTIF(P156:AT156,"")=31,0,COUNTIFS(P137:AT137,6,P156:AT156,"■"))</f>
        <v>0</v>
      </c>
      <c r="CD156" s="232" t="str">
        <f t="shared" si="202"/>
        <v>***</v>
      </c>
      <c r="CE156" s="233"/>
      <c r="CF156" s="42"/>
      <c r="CG156" s="45">
        <f t="shared" si="203"/>
        <v>0</v>
      </c>
      <c r="CH156" s="45">
        <f t="shared" si="204"/>
        <v>0</v>
      </c>
      <c r="CI156" s="232" t="str">
        <f t="shared" si="205"/>
        <v>***</v>
      </c>
      <c r="CJ156" s="233"/>
      <c r="CK156" s="42"/>
      <c r="CL156" s="234">
        <f t="shared" si="206"/>
        <v>0</v>
      </c>
      <c r="CM156" s="235"/>
      <c r="CN156" s="234">
        <f t="shared" si="207"/>
        <v>0</v>
      </c>
      <c r="CO156" s="235"/>
      <c r="CP156" s="232" t="str">
        <f t="shared" si="208"/>
        <v>***</v>
      </c>
      <c r="CQ156" s="233"/>
      <c r="CR156" s="43"/>
      <c r="CU156" s="71">
        <f t="shared" si="165"/>
        <v>148</v>
      </c>
      <c r="CV156" s="16"/>
      <c r="CW156" s="16"/>
      <c r="CX156" s="16"/>
      <c r="CY156" s="16"/>
    </row>
    <row r="157" spans="1:103" s="1" customFormat="1" ht="18.75">
      <c r="A157" s="72" t="s">
        <v>59</v>
      </c>
      <c r="D157" s="238">
        <f t="shared" si="209"/>
        <v>11</v>
      </c>
      <c r="E157" s="246"/>
      <c r="F157" s="241"/>
      <c r="G157" s="242"/>
      <c r="H157" s="242"/>
      <c r="I157" s="242"/>
      <c r="J157" s="242"/>
      <c r="K157" s="243"/>
      <c r="L157" s="244"/>
      <c r="M157" s="242"/>
      <c r="N157" s="242"/>
      <c r="O157" s="243"/>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3"/>
      <c r="AU157" s="44"/>
      <c r="AV157" s="26"/>
      <c r="AW157" s="245">
        <f t="shared" si="196"/>
        <v>11</v>
      </c>
      <c r="AX157" s="246"/>
      <c r="AY157" s="247" t="str">
        <f t="shared" si="210"/>
        <v/>
      </c>
      <c r="AZ157" s="248"/>
      <c r="BA157" s="248"/>
      <c r="BB157" s="249"/>
      <c r="BC157" s="45">
        <f>IF(COUNTIF(P157:AT157,"")=31,0,COUNTIFS(P137:AT137,1,P157:AT157,"")+COUNTIFS(P137:AT137,1,P157:AT157,"■"))</f>
        <v>0</v>
      </c>
      <c r="BD157" s="45">
        <f>IF(COUNTIF(P157:AT157,"")=31,0,COUNTIFS(P137:AT137,1,P157:AT157,"■"))</f>
        <v>0</v>
      </c>
      <c r="BE157" s="250" t="str">
        <f t="shared" si="197"/>
        <v>***</v>
      </c>
      <c r="BF157" s="233"/>
      <c r="BG157" s="42"/>
      <c r="BH157" s="45">
        <f>IF(COUNTIF(P157:AT157,"")=31,0,COUNTIFS(P137:AT137,2,P157:AT157,"")+COUNTIFS(P137:AT137,2,P157:AT157,"■"))</f>
        <v>0</v>
      </c>
      <c r="BI157" s="45">
        <f>IF(COUNTIF(P157:AT157,"")=31,0,COUNTIFS(P137:AT137,2,P157:AT157,"■"))</f>
        <v>0</v>
      </c>
      <c r="BJ157" s="232" t="str">
        <f t="shared" si="198"/>
        <v>***</v>
      </c>
      <c r="BK157" s="233"/>
      <c r="BL157" s="42"/>
      <c r="BM157" s="45">
        <f>IF(COUNTIF(P157:AT157,"")=31,0,COUNTIFS(P137:AT137,3,P157:AT157,"")+COUNTIFS(P137:AT137,3,P157:AT157,"■"))</f>
        <v>0</v>
      </c>
      <c r="BN157" s="45">
        <f>IF(COUNTIF(P157:AT157,"")=31,0,COUNTIFS(P137:AT137,3,P157:AT157,"■"))</f>
        <v>0</v>
      </c>
      <c r="BO157" s="232" t="str">
        <f t="shared" si="199"/>
        <v>***</v>
      </c>
      <c r="BP157" s="233"/>
      <c r="BQ157" s="42"/>
      <c r="BR157" s="45">
        <f>IF(COUNTIF(P157:AT157,"")=31,0,COUNTIFS(P137:AT137,4,P157:AT157,"")+COUNTIFS(P137:AT137,4,P157:AT157,"■"))</f>
        <v>0</v>
      </c>
      <c r="BS157" s="45">
        <f>IF(COUNTIF(P157:AT157,"")=31,0,COUNTIFS(P137:AT137,4,P157:AT157,"■"))</f>
        <v>0</v>
      </c>
      <c r="BT157" s="232" t="str">
        <f t="shared" si="200"/>
        <v>***</v>
      </c>
      <c r="BU157" s="233"/>
      <c r="BV157" s="42"/>
      <c r="BW157" s="45">
        <f>IF(COUNTIF(P157:AT157,"")=31,0,COUNTIFS(P137:AT137,5,P157:AT157,"")+COUNTIFS(P137:AT137,5,P157:AT157,"■"))</f>
        <v>0</v>
      </c>
      <c r="BX157" s="45">
        <f>IF(COUNTIF(P157:AT157,"")=31,0,COUNTIFS(P137:AT137,5,P157:AT157,"■"))</f>
        <v>0</v>
      </c>
      <c r="BY157" s="232" t="str">
        <f t="shared" si="201"/>
        <v>***</v>
      </c>
      <c r="BZ157" s="233"/>
      <c r="CA157" s="42"/>
      <c r="CB157" s="45">
        <f>IF(COUNTIF(P157:AT157,"")=31,0,COUNTIFS(P137:AT137,6,P157:AT157,"")+COUNTIFS(P137:AT137,6,P157:AT157,"■"))</f>
        <v>0</v>
      </c>
      <c r="CC157" s="45">
        <f>IF(COUNTIF(P157:AT157,"")=31,0,COUNTIFS(P137:AT137,6,P157:AT157,"■"))</f>
        <v>0</v>
      </c>
      <c r="CD157" s="232" t="str">
        <f t="shared" si="202"/>
        <v>***</v>
      </c>
      <c r="CE157" s="233"/>
      <c r="CF157" s="42"/>
      <c r="CG157" s="45">
        <f t="shared" si="203"/>
        <v>0</v>
      </c>
      <c r="CH157" s="45">
        <f t="shared" si="204"/>
        <v>0</v>
      </c>
      <c r="CI157" s="232" t="str">
        <f t="shared" si="205"/>
        <v>***</v>
      </c>
      <c r="CJ157" s="233"/>
      <c r="CK157" s="42"/>
      <c r="CL157" s="234">
        <f t="shared" si="206"/>
        <v>0</v>
      </c>
      <c r="CM157" s="235"/>
      <c r="CN157" s="234">
        <f t="shared" si="207"/>
        <v>0</v>
      </c>
      <c r="CO157" s="235"/>
      <c r="CP157" s="232" t="str">
        <f t="shared" si="208"/>
        <v>***</v>
      </c>
      <c r="CQ157" s="233"/>
      <c r="CR157" s="43"/>
      <c r="CU157" s="71">
        <f t="shared" si="165"/>
        <v>149</v>
      </c>
      <c r="CV157" s="16"/>
      <c r="CW157" s="16"/>
      <c r="CX157" s="16"/>
      <c r="CY157" s="16"/>
    </row>
    <row r="158" spans="1:103" s="1" customFormat="1" ht="18.75">
      <c r="A158" s="72" t="s">
        <v>59</v>
      </c>
      <c r="D158" s="194">
        <f t="shared" si="209"/>
        <v>12</v>
      </c>
      <c r="E158" s="197"/>
      <c r="F158" s="272"/>
      <c r="G158" s="273"/>
      <c r="H158" s="273"/>
      <c r="I158" s="273"/>
      <c r="J158" s="273"/>
      <c r="K158" s="274"/>
      <c r="L158" s="275"/>
      <c r="M158" s="273"/>
      <c r="N158" s="273"/>
      <c r="O158" s="274"/>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101"/>
      <c r="AU158" s="44"/>
      <c r="AV158" s="26"/>
      <c r="AW158" s="245">
        <f t="shared" si="196"/>
        <v>12</v>
      </c>
      <c r="AX158" s="246"/>
      <c r="AY158" s="247" t="str">
        <f t="shared" si="210"/>
        <v/>
      </c>
      <c r="AZ158" s="248"/>
      <c r="BA158" s="248"/>
      <c r="BB158" s="249"/>
      <c r="BC158" s="45">
        <f>IF(COUNTIF(P158:AT158,"")=31,0,COUNTIFS(P137:AT137,1,P158:AT158,"")+COUNTIFS(P137:AT137,1,P158:AT158,"■"))</f>
        <v>0</v>
      </c>
      <c r="BD158" s="45">
        <f>IF(COUNTIF(P158:AT158,"")=31,0,COUNTIFS(P137:AT137,1,P158:AT158,"■"))</f>
        <v>0</v>
      </c>
      <c r="BE158" s="250" t="str">
        <f t="shared" si="197"/>
        <v>***</v>
      </c>
      <c r="BF158" s="233"/>
      <c r="BG158" s="47"/>
      <c r="BH158" s="45">
        <f>IF(COUNTIF(P158:AT158,"")=31,0,COUNTIFS(P137:AT137,2,P158:AT158,"")+COUNTIFS(P137:AT137,2,P158:AT158,"■"))</f>
        <v>0</v>
      </c>
      <c r="BI158" s="45">
        <f>IF(COUNTIF(P158:AT158,"")=31,0,COUNTIFS(P137:AT137,2,P158:AT158,"■"))</f>
        <v>0</v>
      </c>
      <c r="BJ158" s="232" t="str">
        <f t="shared" si="198"/>
        <v>***</v>
      </c>
      <c r="BK158" s="233"/>
      <c r="BL158" s="42"/>
      <c r="BM158" s="45">
        <f>IF(COUNTIF(P158:AT158,"")=31,0,COUNTIFS(P137:AT137,3,P158:AT158,"")+COUNTIFS(P137:AT137,3,P158:AT158,"■"))</f>
        <v>0</v>
      </c>
      <c r="BN158" s="45">
        <f>IF(COUNTIF(P158:AT158,"")=31,0,COUNTIFS(P137:AT137,3,P158:AT158,"■"))</f>
        <v>0</v>
      </c>
      <c r="BO158" s="232" t="str">
        <f t="shared" si="199"/>
        <v>***</v>
      </c>
      <c r="BP158" s="233"/>
      <c r="BQ158" s="42"/>
      <c r="BR158" s="45">
        <f>IF(COUNTIF(P158:AT158,"")=31,0,COUNTIFS(P137:AT137,4,P158:AT158,"")+COUNTIFS(P137:AT137,4,P158:AT158,"■"))</f>
        <v>0</v>
      </c>
      <c r="BS158" s="45">
        <f>IF(COUNTIF(P158:AT158,"")=31,0,COUNTIFS(P137:AT137,4,P158:AT158,"■"))</f>
        <v>0</v>
      </c>
      <c r="BT158" s="232" t="str">
        <f t="shared" si="200"/>
        <v>***</v>
      </c>
      <c r="BU158" s="233"/>
      <c r="BV158" s="42"/>
      <c r="BW158" s="45">
        <f>IF(COUNTIF(P158:AT158,"")=31,0,COUNTIFS(P137:AT137,5,P158:AT158,"")+COUNTIFS(P137:AT137,5,P158:AT158,"■"))</f>
        <v>0</v>
      </c>
      <c r="BX158" s="45">
        <f>IF(COUNTIF(P158:AT158,"")=31,0,COUNTIFS(P137:AT137,5,P158:AT158,"■"))</f>
        <v>0</v>
      </c>
      <c r="BY158" s="232" t="str">
        <f t="shared" si="201"/>
        <v>***</v>
      </c>
      <c r="BZ158" s="233"/>
      <c r="CA158" s="42"/>
      <c r="CB158" s="45">
        <f>IF(COUNTIF(P158:AT158,"")=31,0,COUNTIFS(P137:AT137,6,P158:AT158,"")+COUNTIFS(P137:AT137,6,P158:AT158,"■"))</f>
        <v>0</v>
      </c>
      <c r="CC158" s="45">
        <f>IF(COUNTIF(P158:AT158,"")=31,0,COUNTIFS(P137:AT137,6,P158:AT158,"■"))</f>
        <v>0</v>
      </c>
      <c r="CD158" s="232" t="str">
        <f t="shared" si="202"/>
        <v>***</v>
      </c>
      <c r="CE158" s="233"/>
      <c r="CF158" s="42"/>
      <c r="CG158" s="45">
        <f t="shared" si="203"/>
        <v>0</v>
      </c>
      <c r="CH158" s="45">
        <f t="shared" si="204"/>
        <v>0</v>
      </c>
      <c r="CI158" s="232" t="str">
        <f t="shared" si="205"/>
        <v>***</v>
      </c>
      <c r="CJ158" s="233"/>
      <c r="CK158" s="42"/>
      <c r="CL158" s="234">
        <f t="shared" si="206"/>
        <v>0</v>
      </c>
      <c r="CM158" s="235"/>
      <c r="CN158" s="234">
        <f t="shared" si="207"/>
        <v>0</v>
      </c>
      <c r="CO158" s="235"/>
      <c r="CP158" s="232" t="str">
        <f t="shared" si="208"/>
        <v>***</v>
      </c>
      <c r="CQ158" s="233"/>
      <c r="CR158" s="43"/>
      <c r="CU158" s="71">
        <f t="shared" si="165"/>
        <v>150</v>
      </c>
      <c r="CV158" s="16"/>
      <c r="CW158" s="16"/>
      <c r="CX158" s="16"/>
      <c r="CY158" s="16"/>
    </row>
    <row r="159" spans="1:103" s="1" customFormat="1" ht="18.75" customHeight="1">
      <c r="A159" s="72" t="s">
        <v>59</v>
      </c>
      <c r="D159" s="258" t="s">
        <v>102</v>
      </c>
      <c r="E159" s="259"/>
      <c r="F159" s="262"/>
      <c r="G159" s="263"/>
      <c r="H159" s="263"/>
      <c r="I159" s="263"/>
      <c r="J159" s="263"/>
      <c r="K159" s="263"/>
      <c r="L159" s="263"/>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63"/>
      <c r="AN159" s="263"/>
      <c r="AO159" s="263"/>
      <c r="AP159" s="263"/>
      <c r="AQ159" s="263"/>
      <c r="AR159" s="263"/>
      <c r="AS159" s="263"/>
      <c r="AT159" s="264"/>
      <c r="AU159" s="44"/>
      <c r="AV159" s="26"/>
      <c r="AW159" s="267" t="s">
        <v>87</v>
      </c>
      <c r="AX159" s="268"/>
      <c r="AY159" s="268"/>
      <c r="AZ159" s="268"/>
      <c r="BA159" s="268"/>
      <c r="BB159" s="268"/>
      <c r="BC159" s="269" t="str">
        <f>IF(COUNTA(BG147:BG158)=0,"",IF(AND(COUNTIF(BG147:BG158,"○")=0,COUNTIF(BG147:BG158,"×")=0),"－",IF(COUNTIF(BG147:BG158,"×")&gt;=1,"×","○")))</f>
        <v>○</v>
      </c>
      <c r="BD159" s="270"/>
      <c r="BE159" s="270"/>
      <c r="BF159" s="270"/>
      <c r="BG159" s="270"/>
      <c r="BH159" s="269" t="str">
        <f>IF(COUNTA(BL147:BL158)=0,"",IF(AND(COUNTIF(BL147:BL158,"○")=0,COUNTIF(BL147:BL158,"×")=0),"－",IF(COUNTIF(BL147:BL158,"×")&gt;=1,"×","○")))</f>
        <v/>
      </c>
      <c r="BI159" s="270"/>
      <c r="BJ159" s="270"/>
      <c r="BK159" s="270"/>
      <c r="BL159" s="270"/>
      <c r="BM159" s="269" t="str">
        <f>IF(COUNTA(BQ147:BQ158)=0,"",IF(AND(COUNTIF(BQ147:BQ158,"○")=0,COUNTIF(BQ147:BQ158,"×")=0),"－",IF(COUNTIF(BQ147:BQ158,"×")&gt;=1,"×","○")))</f>
        <v/>
      </c>
      <c r="BN159" s="270"/>
      <c r="BO159" s="270"/>
      <c r="BP159" s="270"/>
      <c r="BQ159" s="270"/>
      <c r="BR159" s="269" t="str">
        <f>IF(COUNTA(BV147:BV158)=0,"",IF(AND(COUNTIF(BV147:BV158,"○")=0,COUNTIF(BV147:BV158,"×")=0),"－",IF(COUNTIF(BV147:BV158,"×")&gt;=1,"×","○")))</f>
        <v/>
      </c>
      <c r="BS159" s="270"/>
      <c r="BT159" s="270"/>
      <c r="BU159" s="270"/>
      <c r="BV159" s="270"/>
      <c r="BW159" s="269" t="str">
        <f>IF(COUNTA(CA147:CA158)=0,"",IF(AND(COUNTIF(CA147:CA158,"○")=0,COUNTIF(CA147:CA158,"×")=0),"－",IF(COUNTIF(CA147:CA158,"×")&gt;=1,"×","○")))</f>
        <v/>
      </c>
      <c r="BX159" s="270"/>
      <c r="BY159" s="270"/>
      <c r="BZ159" s="270"/>
      <c r="CA159" s="270"/>
      <c r="CB159" s="269" t="str">
        <f>IF(COUNTA(CF147:CF158)=0,"",IF(AND(COUNTIF(CF147:CF158,"○")=0,COUNTIF(CF147:CF158,"×")=0),"－",IF(COUNTIF(CF147:CF158,"×")&gt;=1,"×","○")))</f>
        <v/>
      </c>
      <c r="CC159" s="270"/>
      <c r="CD159" s="270"/>
      <c r="CE159" s="270"/>
      <c r="CF159" s="270"/>
      <c r="CG159" s="280"/>
      <c r="CH159" s="281"/>
      <c r="CI159" s="281"/>
      <c r="CJ159" s="281"/>
      <c r="CK159" s="281"/>
      <c r="CL159" s="280"/>
      <c r="CM159" s="281"/>
      <c r="CN159" s="281"/>
      <c r="CO159" s="281"/>
      <c r="CP159" s="281"/>
      <c r="CQ159" s="281"/>
      <c r="CR159" s="282"/>
      <c r="CU159" s="87">
        <f t="shared" si="165"/>
        <v>151</v>
      </c>
      <c r="CV159" s="87"/>
      <c r="CW159" s="87"/>
      <c r="CX159" s="87"/>
      <c r="CY159" s="87"/>
    </row>
    <row r="160" spans="1:103" s="1" customFormat="1" ht="19.5" thickBot="1">
      <c r="A160" s="72" t="s">
        <v>59</v>
      </c>
      <c r="D160" s="260"/>
      <c r="E160" s="261"/>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c r="AH160" s="265"/>
      <c r="AI160" s="265"/>
      <c r="AJ160" s="265"/>
      <c r="AK160" s="265"/>
      <c r="AL160" s="265"/>
      <c r="AM160" s="265"/>
      <c r="AN160" s="265"/>
      <c r="AO160" s="265"/>
      <c r="AP160" s="265"/>
      <c r="AQ160" s="265"/>
      <c r="AR160" s="265"/>
      <c r="AS160" s="265"/>
      <c r="AT160" s="266"/>
      <c r="AU160" s="26"/>
      <c r="AV160" s="26"/>
      <c r="AW160" s="283" t="s">
        <v>88</v>
      </c>
      <c r="AX160" s="284"/>
      <c r="AY160" s="284"/>
      <c r="AZ160" s="284"/>
      <c r="BA160" s="284"/>
      <c r="BB160" s="284"/>
      <c r="BC160" s="285" t="str">
        <f>IF(COUNTIF(BC159:CF159,"")=30,"",IF(AND(COUNTIF(BC159:CF159,"○")=0,COUNTIF(BC159:CF159,"×")=0),"－",IF(COUNTIF(BC159:CF159,"×")&gt;=1,"×","○")))</f>
        <v>○</v>
      </c>
      <c r="BD160" s="286"/>
      <c r="BE160" s="286"/>
      <c r="BF160" s="286"/>
      <c r="BG160" s="286"/>
      <c r="BH160" s="287"/>
      <c r="BI160" s="287"/>
      <c r="BJ160" s="287"/>
      <c r="BK160" s="287"/>
      <c r="BL160" s="287"/>
      <c r="BM160" s="287"/>
      <c r="BN160" s="287"/>
      <c r="BO160" s="287"/>
      <c r="BP160" s="287"/>
      <c r="BQ160" s="287"/>
      <c r="BR160" s="287"/>
      <c r="BS160" s="287"/>
      <c r="BT160" s="287"/>
      <c r="BU160" s="287"/>
      <c r="BV160" s="287"/>
      <c r="BW160" s="287"/>
      <c r="BX160" s="287"/>
      <c r="BY160" s="287"/>
      <c r="BZ160" s="287"/>
      <c r="CA160" s="287"/>
      <c r="CB160" s="287"/>
      <c r="CC160" s="287"/>
      <c r="CD160" s="287"/>
      <c r="CE160" s="287"/>
      <c r="CF160" s="287"/>
      <c r="CG160" s="285" t="str">
        <f>IF(COUNTA(CK147:CK158)=0,"",IF(AND(COUNTIF(CK147:CK158,"○")=0,COUNTIF(CK147:CK158,"×")=0),"－",IF(COUNTIF(CK147:CK158,"×")&gt;=1,"×","○")))</f>
        <v>○</v>
      </c>
      <c r="CH160" s="286"/>
      <c r="CI160" s="286"/>
      <c r="CJ160" s="286"/>
      <c r="CK160" s="286"/>
      <c r="CL160" s="285" t="str">
        <f>IF(COUNTA(CR147:CR158)=0,"",IF(AND(COUNTIF(CR147:CR158,"○")=0,COUNTIF(CR147:CR158,"×")=0),"－",IF(COUNTIF(CR147:CR158,"×")&gt;=1,"×","○")))</f>
        <v>○</v>
      </c>
      <c r="CM160" s="285"/>
      <c r="CN160" s="286"/>
      <c r="CO160" s="286"/>
      <c r="CP160" s="286"/>
      <c r="CQ160" s="286"/>
      <c r="CR160" s="288"/>
      <c r="CU160" s="99">
        <f t="shared" si="165"/>
        <v>152</v>
      </c>
      <c r="CV160" s="100">
        <f>IF(COUNTIF(P145:AT145,"")=31,"",P136)</f>
        <v>46419</v>
      </c>
      <c r="CW160" s="99" t="str">
        <f>BC160</f>
        <v>○</v>
      </c>
      <c r="CX160" s="99" t="str">
        <f>CG160</f>
        <v>○</v>
      </c>
      <c r="CY160" s="99" t="str">
        <f>CL160</f>
        <v>○</v>
      </c>
    </row>
    <row r="161" spans="1:103" s="1" customFormat="1" ht="16.5">
      <c r="A161" s="55" t="s">
        <v>59</v>
      </c>
      <c r="D161" s="97" t="s">
        <v>131</v>
      </c>
      <c r="E161" s="96"/>
      <c r="F161" s="96"/>
      <c r="G161" s="96"/>
      <c r="I161" s="96"/>
      <c r="J161" s="96"/>
      <c r="K161" s="96"/>
      <c r="L161" s="96"/>
      <c r="M161" s="96"/>
      <c r="N161" s="96"/>
      <c r="AU161" s="26"/>
      <c r="AV161" s="26"/>
      <c r="AW161" s="89" t="s">
        <v>105</v>
      </c>
      <c r="AX161" s="88"/>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1"/>
      <c r="CU161" s="71">
        <f t="shared" si="165"/>
        <v>153</v>
      </c>
      <c r="CV161" s="16"/>
      <c r="CW161" s="16"/>
      <c r="CX161" s="16"/>
      <c r="CY161" s="16"/>
    </row>
    <row r="162" spans="1:103" s="1" customFormat="1" ht="16.5">
      <c r="A162" s="55" t="s">
        <v>59</v>
      </c>
      <c r="D162" s="96" t="s">
        <v>120</v>
      </c>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8"/>
      <c r="AM162" s="96"/>
      <c r="AN162" s="96"/>
      <c r="AO162" s="96"/>
      <c r="AP162" s="96"/>
      <c r="AQ162" s="96"/>
      <c r="AR162" s="96"/>
      <c r="AS162" s="96"/>
      <c r="AT162" s="96"/>
      <c r="AU162" s="26"/>
      <c r="AV162" s="26"/>
      <c r="AW162" s="93" t="s">
        <v>122</v>
      </c>
      <c r="AX162" s="88"/>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1"/>
      <c r="CU162" s="71">
        <f t="shared" si="165"/>
        <v>154</v>
      </c>
      <c r="CV162" s="16"/>
      <c r="CW162" s="16"/>
      <c r="CX162" s="16"/>
      <c r="CY162" s="16"/>
    </row>
    <row r="163" spans="1:103" s="1" customFormat="1" ht="16.5">
      <c r="A163" s="55" t="s">
        <v>59</v>
      </c>
      <c r="D163" s="96" t="s">
        <v>121</v>
      </c>
      <c r="E163" s="96"/>
      <c r="F163" s="96"/>
      <c r="G163" s="96"/>
      <c r="H163" s="96"/>
      <c r="I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8"/>
      <c r="AM163" s="96"/>
      <c r="AN163" s="96"/>
      <c r="AO163" s="96"/>
      <c r="AP163" s="96"/>
      <c r="AQ163" s="96"/>
      <c r="AR163" s="96"/>
      <c r="AS163" s="96"/>
      <c r="AT163" s="96"/>
      <c r="AU163" s="26"/>
      <c r="AV163" s="26"/>
      <c r="AW163" s="93" t="s">
        <v>106</v>
      </c>
      <c r="AX163" s="88"/>
      <c r="AZ163" s="88"/>
      <c r="BA163" s="88"/>
      <c r="BB163" s="88"/>
      <c r="BC163" s="94"/>
      <c r="BD163" s="91"/>
      <c r="BE163" s="91"/>
      <c r="BF163" s="91"/>
      <c r="BG163" s="91"/>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4"/>
      <c r="CH163" s="91"/>
      <c r="CI163" s="91"/>
      <c r="CJ163" s="91"/>
      <c r="CK163" s="91"/>
      <c r="CL163" s="94"/>
      <c r="CM163" s="94"/>
      <c r="CN163" s="91"/>
      <c r="CO163" s="91"/>
      <c r="CP163" s="91"/>
      <c r="CQ163" s="91"/>
      <c r="CR163" s="91"/>
      <c r="CU163" s="71">
        <f t="shared" si="165"/>
        <v>155</v>
      </c>
      <c r="CV163" s="16"/>
      <c r="CW163" s="16"/>
      <c r="CX163" s="16"/>
      <c r="CY163" s="16"/>
    </row>
    <row r="164" spans="1:103" s="1" customFormat="1" ht="16.5">
      <c r="A164" s="55" t="s">
        <v>59</v>
      </c>
      <c r="D164" s="96" t="s">
        <v>108</v>
      </c>
      <c r="E164" s="96"/>
      <c r="F164" s="96"/>
      <c r="G164" s="96"/>
      <c r="H164" s="96"/>
      <c r="I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8"/>
      <c r="AM164" s="96"/>
      <c r="AN164" s="96"/>
      <c r="AO164" s="96"/>
      <c r="AP164" s="96"/>
      <c r="AQ164" s="96"/>
      <c r="AR164" s="96"/>
      <c r="AS164" s="96"/>
      <c r="AT164" s="96"/>
      <c r="AU164" s="26"/>
      <c r="AV164" s="26"/>
      <c r="AW164" s="93" t="s">
        <v>83</v>
      </c>
      <c r="AX164" s="88"/>
      <c r="AZ164" s="96"/>
      <c r="BA164" s="88"/>
      <c r="BB164" s="88"/>
      <c r="BC164" s="94"/>
      <c r="BD164" s="91"/>
      <c r="BE164" s="91"/>
      <c r="BF164" s="91"/>
      <c r="BG164" s="91"/>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95"/>
      <c r="CE164" s="95"/>
      <c r="CF164" s="95"/>
      <c r="CG164" s="94"/>
      <c r="CH164" s="91"/>
      <c r="CI164" s="91"/>
      <c r="CJ164" s="91"/>
      <c r="CK164" s="91"/>
      <c r="CL164" s="94"/>
      <c r="CM164" s="94"/>
      <c r="CN164" s="91"/>
      <c r="CO164" s="91"/>
      <c r="CP164" s="91"/>
      <c r="CQ164" s="91"/>
      <c r="CR164" s="91"/>
      <c r="CU164" s="71">
        <f t="shared" si="165"/>
        <v>156</v>
      </c>
      <c r="CV164" s="16"/>
      <c r="CW164" s="16"/>
      <c r="CX164" s="16"/>
      <c r="CY164" s="16"/>
    </row>
    <row r="165" spans="1:103" s="1" customFormat="1" ht="16.5">
      <c r="A165" s="55" t="s">
        <v>59</v>
      </c>
      <c r="D165" s="96" t="s">
        <v>123</v>
      </c>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8"/>
      <c r="AM165" s="96"/>
      <c r="AN165" s="96"/>
      <c r="AO165" s="96"/>
      <c r="AP165" s="96"/>
      <c r="AQ165" s="96"/>
      <c r="AR165" s="96"/>
      <c r="AS165" s="96"/>
      <c r="AT165" s="96"/>
      <c r="AU165" s="26"/>
      <c r="AV165" s="26"/>
      <c r="AW165" s="89" t="s">
        <v>107</v>
      </c>
      <c r="AX165" s="88"/>
      <c r="AZ165" s="96"/>
      <c r="BA165" s="88"/>
      <c r="BB165" s="88"/>
      <c r="BC165" s="94"/>
      <c r="BD165" s="91"/>
      <c r="BE165" s="91"/>
      <c r="BF165" s="91"/>
      <c r="BG165" s="91"/>
      <c r="BH165" s="95"/>
      <c r="BI165" s="95"/>
      <c r="BJ165" s="95"/>
      <c r="BK165" s="95"/>
      <c r="BL165" s="95"/>
      <c r="BM165" s="95"/>
      <c r="BN165" s="95"/>
      <c r="BO165" s="95"/>
      <c r="BP165" s="95"/>
      <c r="BQ165" s="95"/>
      <c r="BR165" s="95"/>
      <c r="BS165" s="95"/>
      <c r="BT165" s="95"/>
      <c r="BU165" s="95"/>
      <c r="BV165" s="95"/>
      <c r="BW165" s="95"/>
      <c r="BX165" s="95"/>
      <c r="BY165" s="95"/>
      <c r="BZ165" s="95"/>
      <c r="CA165" s="95"/>
      <c r="CB165" s="95"/>
      <c r="CC165" s="95"/>
      <c r="CD165" s="95"/>
      <c r="CE165" s="95"/>
      <c r="CF165" s="95"/>
      <c r="CG165" s="94"/>
      <c r="CH165" s="91"/>
      <c r="CI165" s="91"/>
      <c r="CJ165" s="91"/>
      <c r="CK165" s="91"/>
      <c r="CL165" s="94"/>
      <c r="CM165" s="94"/>
      <c r="CN165" s="91"/>
      <c r="CO165" s="91"/>
      <c r="CP165" s="91"/>
      <c r="CQ165" s="91"/>
      <c r="CR165" s="91"/>
      <c r="CU165" s="71">
        <f t="shared" si="165"/>
        <v>157</v>
      </c>
      <c r="CV165" s="16"/>
      <c r="CW165" s="16"/>
      <c r="CX165" s="16"/>
      <c r="CY165" s="16"/>
    </row>
    <row r="166" spans="1:103" s="1" customFormat="1" ht="16.5">
      <c r="A166" s="55" t="s">
        <v>18</v>
      </c>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8"/>
      <c r="AM166" s="96"/>
      <c r="AN166" s="96"/>
      <c r="AO166" s="96"/>
      <c r="AP166" s="96"/>
      <c r="AQ166" s="96"/>
      <c r="AR166" s="96"/>
      <c r="AS166" s="96"/>
      <c r="AT166" s="96"/>
      <c r="AU166" s="26"/>
      <c r="AV166" s="26"/>
      <c r="AW166" s="96" t="s">
        <v>124</v>
      </c>
      <c r="AX166" s="88"/>
      <c r="AY166" s="89"/>
      <c r="AZ166" s="96"/>
      <c r="BA166" s="88"/>
      <c r="BB166" s="88"/>
      <c r="BC166" s="94"/>
      <c r="BD166" s="91"/>
      <c r="BE166" s="91"/>
      <c r="BF166" s="91"/>
      <c r="BG166" s="91"/>
      <c r="BH166" s="95"/>
      <c r="BI166" s="95"/>
      <c r="BJ166" s="95"/>
      <c r="BK166" s="95"/>
      <c r="BL166" s="95"/>
      <c r="BM166" s="95"/>
      <c r="BN166" s="95"/>
      <c r="BO166" s="95"/>
      <c r="BP166" s="95"/>
      <c r="BQ166" s="95"/>
      <c r="BR166" s="95"/>
      <c r="BS166" s="95"/>
      <c r="BT166" s="95"/>
      <c r="BU166" s="95"/>
      <c r="BV166" s="95"/>
      <c r="BW166" s="95"/>
      <c r="BX166" s="95"/>
      <c r="BY166" s="95"/>
      <c r="BZ166" s="95"/>
      <c r="CA166" s="95"/>
      <c r="CB166" s="95"/>
      <c r="CC166" s="95"/>
      <c r="CD166" s="95"/>
      <c r="CE166" s="95"/>
      <c r="CF166" s="95"/>
      <c r="CG166" s="94"/>
      <c r="CH166" s="91"/>
      <c r="CI166" s="91"/>
      <c r="CJ166" s="91"/>
      <c r="CK166" s="91"/>
      <c r="CL166" s="94"/>
      <c r="CM166" s="94"/>
      <c r="CN166" s="91"/>
      <c r="CO166" s="91"/>
      <c r="CP166" s="91"/>
      <c r="CQ166" s="91"/>
      <c r="CR166" s="91"/>
      <c r="CU166" s="71">
        <f t="shared" si="165"/>
        <v>158</v>
      </c>
      <c r="CV166" s="60"/>
      <c r="CW166" s="60"/>
      <c r="CX166" s="60"/>
      <c r="CY166" s="60"/>
    </row>
    <row r="167" spans="1:103" ht="15" thickBot="1">
      <c r="A167" s="55" t="s">
        <v>18</v>
      </c>
      <c r="CU167" s="71">
        <f t="shared" si="165"/>
        <v>159</v>
      </c>
      <c r="CV167" s="16"/>
      <c r="CW167" s="16"/>
      <c r="CX167" s="16"/>
      <c r="CY167" s="16"/>
    </row>
    <row r="168" spans="1:103" s="1" customFormat="1" ht="18.75">
      <c r="A168" s="72" t="s">
        <v>59</v>
      </c>
      <c r="D168" s="182" t="s">
        <v>11</v>
      </c>
      <c r="E168" s="183"/>
      <c r="F168" s="184"/>
      <c r="G168" s="184"/>
      <c r="H168" s="184"/>
      <c r="I168" s="184"/>
      <c r="J168" s="184"/>
      <c r="K168" s="184"/>
      <c r="L168" s="184"/>
      <c r="M168" s="184"/>
      <c r="N168" s="184"/>
      <c r="O168" s="184"/>
      <c r="P168" s="185">
        <f>IFERROR(IF(P136=0,"",DATE(YEAR(P136),MONTH(P136)+1,1)),"")</f>
        <v>46447</v>
      </c>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6"/>
      <c r="AU168" s="28"/>
      <c r="AV168" s="26"/>
      <c r="AW168" s="187" t="s">
        <v>40</v>
      </c>
      <c r="AX168" s="188"/>
      <c r="AY168" s="188"/>
      <c r="AZ168" s="188"/>
      <c r="BA168" s="188"/>
      <c r="BB168" s="183"/>
      <c r="BC168" s="189">
        <f>P168</f>
        <v>46447</v>
      </c>
      <c r="BD168" s="190"/>
      <c r="BE168" s="190"/>
      <c r="BF168" s="190"/>
      <c r="BG168" s="190"/>
      <c r="BH168" s="190"/>
      <c r="BI168" s="190"/>
      <c r="BJ168" s="190"/>
      <c r="BK168" s="190"/>
      <c r="BL168" s="190"/>
      <c r="BM168" s="190"/>
      <c r="BN168" s="190"/>
      <c r="BO168" s="190"/>
      <c r="BP168" s="190"/>
      <c r="BQ168" s="190"/>
      <c r="BR168" s="190"/>
      <c r="BS168" s="190"/>
      <c r="BT168" s="190"/>
      <c r="BU168" s="190"/>
      <c r="BV168" s="190"/>
      <c r="BW168" s="190"/>
      <c r="BX168" s="190"/>
      <c r="BY168" s="190"/>
      <c r="BZ168" s="190"/>
      <c r="CA168" s="190"/>
      <c r="CB168" s="190"/>
      <c r="CC168" s="190"/>
      <c r="CD168" s="190"/>
      <c r="CE168" s="190"/>
      <c r="CF168" s="190"/>
      <c r="CG168" s="190"/>
      <c r="CH168" s="190"/>
      <c r="CI168" s="190"/>
      <c r="CJ168" s="190"/>
      <c r="CK168" s="190"/>
      <c r="CL168" s="190"/>
      <c r="CM168" s="190"/>
      <c r="CN168" s="190"/>
      <c r="CO168" s="190"/>
      <c r="CP168" s="190"/>
      <c r="CQ168" s="190"/>
      <c r="CR168" s="191"/>
      <c r="CU168" s="71">
        <f t="shared" si="165"/>
        <v>160</v>
      </c>
      <c r="CV168" s="16"/>
      <c r="CW168" s="16"/>
      <c r="CX168" s="16"/>
      <c r="CY168" s="16"/>
    </row>
    <row r="169" spans="1:103" s="1" customFormat="1" ht="18.75">
      <c r="A169" s="72" t="s">
        <v>59</v>
      </c>
      <c r="D169" s="153" t="s">
        <v>7</v>
      </c>
      <c r="E169" s="154"/>
      <c r="F169" s="155"/>
      <c r="G169" s="155"/>
      <c r="H169" s="155"/>
      <c r="I169" s="155"/>
      <c r="J169" s="155"/>
      <c r="K169" s="155"/>
      <c r="L169" s="155"/>
      <c r="M169" s="155"/>
      <c r="N169" s="155"/>
      <c r="O169" s="155"/>
      <c r="P169" s="29">
        <f t="shared" ref="P169:AQ169" si="211">IFERROR(WEEKNUM(P170,2)-WEEKNUM(DATE(YEAR(P170),MONTH(P170),1),2)+1,"")</f>
        <v>1</v>
      </c>
      <c r="Q169" s="29">
        <f t="shared" si="211"/>
        <v>1</v>
      </c>
      <c r="R169" s="29">
        <f t="shared" si="211"/>
        <v>1</v>
      </c>
      <c r="S169" s="29">
        <f t="shared" si="211"/>
        <v>1</v>
      </c>
      <c r="T169" s="29">
        <f t="shared" si="211"/>
        <v>1</v>
      </c>
      <c r="U169" s="29">
        <f t="shared" si="211"/>
        <v>1</v>
      </c>
      <c r="V169" s="29">
        <f t="shared" si="211"/>
        <v>1</v>
      </c>
      <c r="W169" s="29">
        <f t="shared" si="211"/>
        <v>2</v>
      </c>
      <c r="X169" s="29">
        <f t="shared" si="211"/>
        <v>2</v>
      </c>
      <c r="Y169" s="29">
        <f t="shared" si="211"/>
        <v>2</v>
      </c>
      <c r="Z169" s="29">
        <f t="shared" si="211"/>
        <v>2</v>
      </c>
      <c r="AA169" s="29">
        <f t="shared" si="211"/>
        <v>2</v>
      </c>
      <c r="AB169" s="29">
        <f t="shared" si="211"/>
        <v>2</v>
      </c>
      <c r="AC169" s="29">
        <f t="shared" si="211"/>
        <v>2</v>
      </c>
      <c r="AD169" s="29">
        <f t="shared" si="211"/>
        <v>3</v>
      </c>
      <c r="AE169" s="29">
        <f t="shared" si="211"/>
        <v>3</v>
      </c>
      <c r="AF169" s="29">
        <f t="shared" si="211"/>
        <v>3</v>
      </c>
      <c r="AG169" s="29">
        <f t="shared" si="211"/>
        <v>3</v>
      </c>
      <c r="AH169" s="29">
        <f t="shared" si="211"/>
        <v>3</v>
      </c>
      <c r="AI169" s="29">
        <f t="shared" si="211"/>
        <v>3</v>
      </c>
      <c r="AJ169" s="29">
        <f t="shared" si="211"/>
        <v>3</v>
      </c>
      <c r="AK169" s="29">
        <f t="shared" si="211"/>
        <v>4</v>
      </c>
      <c r="AL169" s="29">
        <f t="shared" si="211"/>
        <v>4</v>
      </c>
      <c r="AM169" s="29">
        <f t="shared" si="211"/>
        <v>4</v>
      </c>
      <c r="AN169" s="29">
        <f t="shared" si="211"/>
        <v>4</v>
      </c>
      <c r="AO169" s="29">
        <f t="shared" si="211"/>
        <v>4</v>
      </c>
      <c r="AP169" s="29">
        <f t="shared" si="211"/>
        <v>4</v>
      </c>
      <c r="AQ169" s="29">
        <f t="shared" si="211"/>
        <v>4</v>
      </c>
      <c r="AR169" s="29">
        <f>IF(AR170="","",WEEKNUM(AR170,2)-WEEKNUM(DATE(YEAR(AR170),MONTH(AR170),1),2)+1)</f>
        <v>5</v>
      </c>
      <c r="AS169" s="29">
        <f>IF(AS170="","",WEEKNUM(AS170,2)-WEEKNUM(DATE(YEAR(AS170),MONTH(AS170),1),2)+1)</f>
        <v>5</v>
      </c>
      <c r="AT169" s="30">
        <f>IF(AT170="","",WEEKNUM(AT170,2)-WEEKNUM(DATE(YEAR(AT170),MONTH(AT170),1),2)+1)</f>
        <v>5</v>
      </c>
      <c r="AU169" s="31"/>
      <c r="AV169" s="26"/>
      <c r="AW169" s="194" t="s">
        <v>37</v>
      </c>
      <c r="AX169" s="195"/>
      <c r="AY169" s="196"/>
      <c r="AZ169" s="196"/>
      <c r="BA169" s="196"/>
      <c r="BB169" s="197"/>
      <c r="BC169" s="155" t="s">
        <v>31</v>
      </c>
      <c r="BD169" s="155"/>
      <c r="BE169" s="155"/>
      <c r="BF169" s="155"/>
      <c r="BG169" s="155"/>
      <c r="BH169" s="155"/>
      <c r="BI169" s="155"/>
      <c r="BJ169" s="155"/>
      <c r="BK169" s="155"/>
      <c r="BL169" s="155"/>
      <c r="BM169" s="155"/>
      <c r="BN169" s="155"/>
      <c r="BO169" s="155"/>
      <c r="BP169" s="155"/>
      <c r="BQ169" s="155"/>
      <c r="BR169" s="155"/>
      <c r="BS169" s="155"/>
      <c r="BT169" s="155"/>
      <c r="BU169" s="155"/>
      <c r="BV169" s="155"/>
      <c r="BW169" s="155"/>
      <c r="BX169" s="155"/>
      <c r="BY169" s="155"/>
      <c r="BZ169" s="155"/>
      <c r="CA169" s="155"/>
      <c r="CB169" s="155"/>
      <c r="CC169" s="155"/>
      <c r="CD169" s="155"/>
      <c r="CE169" s="155"/>
      <c r="CF169" s="155"/>
      <c r="CG169" s="201" t="s">
        <v>35</v>
      </c>
      <c r="CH169" s="202"/>
      <c r="CI169" s="202"/>
      <c r="CJ169" s="202"/>
      <c r="CK169" s="203"/>
      <c r="CL169" s="202" t="s">
        <v>36</v>
      </c>
      <c r="CM169" s="202"/>
      <c r="CN169" s="202"/>
      <c r="CO169" s="202"/>
      <c r="CP169" s="202"/>
      <c r="CQ169" s="202"/>
      <c r="CR169" s="207"/>
      <c r="CU169" s="71">
        <f t="shared" si="165"/>
        <v>161</v>
      </c>
      <c r="CV169" s="16"/>
      <c r="CW169" s="16"/>
      <c r="CX169" s="16"/>
      <c r="CY169" s="16"/>
    </row>
    <row r="170" spans="1:103" s="1" customFormat="1" ht="18.75">
      <c r="A170" s="72" t="s">
        <v>59</v>
      </c>
      <c r="D170" s="153" t="s">
        <v>1</v>
      </c>
      <c r="E170" s="154"/>
      <c r="F170" s="155"/>
      <c r="G170" s="155"/>
      <c r="H170" s="155"/>
      <c r="I170" s="155"/>
      <c r="J170" s="155"/>
      <c r="K170" s="155"/>
      <c r="L170" s="155"/>
      <c r="M170" s="155"/>
      <c r="N170" s="155"/>
      <c r="O170" s="155"/>
      <c r="P170" s="32">
        <f>P168</f>
        <v>46447</v>
      </c>
      <c r="Q170" s="32">
        <f t="shared" ref="Q170" si="212">IFERROR(P170+1,"")</f>
        <v>46448</v>
      </c>
      <c r="R170" s="32">
        <f t="shared" ref="R170" si="213">IFERROR(Q170+1,"")</f>
        <v>46449</v>
      </c>
      <c r="S170" s="32">
        <f t="shared" ref="S170" si="214">IFERROR(R170+1,"")</f>
        <v>46450</v>
      </c>
      <c r="T170" s="32">
        <f t="shared" ref="T170" si="215">IFERROR(S170+1,"")</f>
        <v>46451</v>
      </c>
      <c r="U170" s="32">
        <f t="shared" ref="U170" si="216">IFERROR(T170+1,"")</f>
        <v>46452</v>
      </c>
      <c r="V170" s="32">
        <f t="shared" ref="V170" si="217">IFERROR(U170+1,"")</f>
        <v>46453</v>
      </c>
      <c r="W170" s="32">
        <f t="shared" ref="W170" si="218">IFERROR(V170+1,"")</f>
        <v>46454</v>
      </c>
      <c r="X170" s="32">
        <f t="shared" ref="X170" si="219">IFERROR(W170+1,"")</f>
        <v>46455</v>
      </c>
      <c r="Y170" s="32">
        <f t="shared" ref="Y170" si="220">IFERROR(X170+1,"")</f>
        <v>46456</v>
      </c>
      <c r="Z170" s="32">
        <f t="shared" ref="Z170" si="221">IFERROR(Y170+1,"")</f>
        <v>46457</v>
      </c>
      <c r="AA170" s="32">
        <f t="shared" ref="AA170" si="222">IFERROR(Z170+1,"")</f>
        <v>46458</v>
      </c>
      <c r="AB170" s="32">
        <f t="shared" ref="AB170" si="223">IFERROR(AA170+1,"")</f>
        <v>46459</v>
      </c>
      <c r="AC170" s="32">
        <f t="shared" ref="AC170" si="224">IFERROR(AB170+1,"")</f>
        <v>46460</v>
      </c>
      <c r="AD170" s="32">
        <f t="shared" ref="AD170" si="225">IFERROR(AC170+1,"")</f>
        <v>46461</v>
      </c>
      <c r="AE170" s="32">
        <f t="shared" ref="AE170" si="226">IFERROR(AD170+1,"")</f>
        <v>46462</v>
      </c>
      <c r="AF170" s="32">
        <f t="shared" ref="AF170" si="227">IFERROR(AE170+1,"")</f>
        <v>46463</v>
      </c>
      <c r="AG170" s="32">
        <f t="shared" ref="AG170" si="228">IFERROR(AF170+1,"")</f>
        <v>46464</v>
      </c>
      <c r="AH170" s="32">
        <f t="shared" ref="AH170" si="229">IFERROR(AG170+1,"")</f>
        <v>46465</v>
      </c>
      <c r="AI170" s="32">
        <f t="shared" ref="AI170" si="230">IFERROR(AH170+1,"")</f>
        <v>46466</v>
      </c>
      <c r="AJ170" s="32">
        <f t="shared" ref="AJ170" si="231">IFERROR(AI170+1,"")</f>
        <v>46467</v>
      </c>
      <c r="AK170" s="32">
        <f t="shared" ref="AK170" si="232">IFERROR(AJ170+1,"")</f>
        <v>46468</v>
      </c>
      <c r="AL170" s="32">
        <f t="shared" ref="AL170" si="233">IFERROR(AK170+1,"")</f>
        <v>46469</v>
      </c>
      <c r="AM170" s="32">
        <f t="shared" ref="AM170" si="234">IFERROR(AL170+1,"")</f>
        <v>46470</v>
      </c>
      <c r="AN170" s="32">
        <f t="shared" ref="AN170" si="235">IFERROR(AM170+1,"")</f>
        <v>46471</v>
      </c>
      <c r="AO170" s="32">
        <f t="shared" ref="AO170" si="236">IFERROR(AN170+1,"")</f>
        <v>46472</v>
      </c>
      <c r="AP170" s="32">
        <f t="shared" ref="AP170" si="237">IFERROR(AO170+1,"")</f>
        <v>46473</v>
      </c>
      <c r="AQ170" s="32">
        <f t="shared" ref="AQ170" si="238">IFERROR(AP170+1,"")</f>
        <v>46474</v>
      </c>
      <c r="AR170" s="32">
        <f>IFERROR(IF(DAY(AQ170+1)=1,"",AQ170+1),"")</f>
        <v>46475</v>
      </c>
      <c r="AS170" s="32">
        <f>IFERROR(IF(AND(DAY(AQ170+2)&gt;=1,DAY(AQ170+2)&lt;=2),"",AQ170+2),"")</f>
        <v>46476</v>
      </c>
      <c r="AT170" s="33">
        <f>IFERROR(IF(AND(DAY(AQ170+3)&gt;=1,DAY(AQ170+3)&lt;=3),"",AQ170+3),"")</f>
        <v>46477</v>
      </c>
      <c r="AU170" s="34"/>
      <c r="AV170" s="26"/>
      <c r="AW170" s="198"/>
      <c r="AX170" s="199"/>
      <c r="AY170" s="199"/>
      <c r="AZ170" s="199"/>
      <c r="BA170" s="199"/>
      <c r="BB170" s="200"/>
      <c r="BC170" s="193">
        <v>1</v>
      </c>
      <c r="BD170" s="193"/>
      <c r="BE170" s="193"/>
      <c r="BF170" s="193"/>
      <c r="BG170" s="193"/>
      <c r="BH170" s="193">
        <v>2</v>
      </c>
      <c r="BI170" s="193"/>
      <c r="BJ170" s="193"/>
      <c r="BK170" s="193"/>
      <c r="BL170" s="193"/>
      <c r="BM170" s="193">
        <v>3</v>
      </c>
      <c r="BN170" s="193"/>
      <c r="BO170" s="193"/>
      <c r="BP170" s="193"/>
      <c r="BQ170" s="193"/>
      <c r="BR170" s="193">
        <v>4</v>
      </c>
      <c r="BS170" s="193"/>
      <c r="BT170" s="193"/>
      <c r="BU170" s="193"/>
      <c r="BV170" s="193"/>
      <c r="BW170" s="193">
        <v>5</v>
      </c>
      <c r="BX170" s="193"/>
      <c r="BY170" s="193"/>
      <c r="BZ170" s="193"/>
      <c r="CA170" s="193"/>
      <c r="CB170" s="193">
        <v>6</v>
      </c>
      <c r="CC170" s="193"/>
      <c r="CD170" s="193"/>
      <c r="CE170" s="193"/>
      <c r="CF170" s="193"/>
      <c r="CG170" s="276"/>
      <c r="CH170" s="277"/>
      <c r="CI170" s="277"/>
      <c r="CJ170" s="277"/>
      <c r="CK170" s="278"/>
      <c r="CL170" s="277"/>
      <c r="CM170" s="277"/>
      <c r="CN170" s="277"/>
      <c r="CO170" s="277"/>
      <c r="CP170" s="277"/>
      <c r="CQ170" s="277"/>
      <c r="CR170" s="279"/>
      <c r="CU170" s="71">
        <f t="shared" si="165"/>
        <v>162</v>
      </c>
      <c r="CV170" s="16"/>
      <c r="CW170" s="16"/>
      <c r="CX170" s="16"/>
      <c r="CY170" s="16"/>
    </row>
    <row r="171" spans="1:103" s="1" customFormat="1" ht="18.75">
      <c r="A171" s="72" t="s">
        <v>59</v>
      </c>
      <c r="D171" s="153" t="s">
        <v>2</v>
      </c>
      <c r="E171" s="154"/>
      <c r="F171" s="155"/>
      <c r="G171" s="155"/>
      <c r="H171" s="155"/>
      <c r="I171" s="155"/>
      <c r="J171" s="155"/>
      <c r="K171" s="155"/>
      <c r="L171" s="155"/>
      <c r="M171" s="155"/>
      <c r="N171" s="155"/>
      <c r="O171" s="155"/>
      <c r="P171" s="35" t="str">
        <f t="shared" ref="P171:AT171" si="239">TEXT(P170,"aaa")</f>
        <v>月</v>
      </c>
      <c r="Q171" s="35" t="str">
        <f t="shared" si="239"/>
        <v>火</v>
      </c>
      <c r="R171" s="35" t="str">
        <f t="shared" si="239"/>
        <v>水</v>
      </c>
      <c r="S171" s="35" t="str">
        <f t="shared" si="239"/>
        <v>木</v>
      </c>
      <c r="T171" s="35" t="str">
        <f t="shared" si="239"/>
        <v>金</v>
      </c>
      <c r="U171" s="35" t="str">
        <f t="shared" si="239"/>
        <v>土</v>
      </c>
      <c r="V171" s="35" t="str">
        <f t="shared" si="239"/>
        <v>日</v>
      </c>
      <c r="W171" s="35" t="str">
        <f t="shared" si="239"/>
        <v>月</v>
      </c>
      <c r="X171" s="35" t="str">
        <f t="shared" si="239"/>
        <v>火</v>
      </c>
      <c r="Y171" s="35" t="str">
        <f t="shared" si="239"/>
        <v>水</v>
      </c>
      <c r="Z171" s="35" t="str">
        <f t="shared" si="239"/>
        <v>木</v>
      </c>
      <c r="AA171" s="35" t="str">
        <f t="shared" si="239"/>
        <v>金</v>
      </c>
      <c r="AB171" s="35" t="str">
        <f t="shared" si="239"/>
        <v>土</v>
      </c>
      <c r="AC171" s="35" t="str">
        <f t="shared" si="239"/>
        <v>日</v>
      </c>
      <c r="AD171" s="35" t="str">
        <f t="shared" si="239"/>
        <v>月</v>
      </c>
      <c r="AE171" s="35" t="str">
        <f t="shared" si="239"/>
        <v>火</v>
      </c>
      <c r="AF171" s="35" t="str">
        <f t="shared" si="239"/>
        <v>水</v>
      </c>
      <c r="AG171" s="35" t="str">
        <f t="shared" si="239"/>
        <v>木</v>
      </c>
      <c r="AH171" s="35" t="str">
        <f t="shared" si="239"/>
        <v>金</v>
      </c>
      <c r="AI171" s="35" t="str">
        <f t="shared" si="239"/>
        <v>土</v>
      </c>
      <c r="AJ171" s="35" t="str">
        <f t="shared" si="239"/>
        <v>日</v>
      </c>
      <c r="AK171" s="35" t="str">
        <f t="shared" si="239"/>
        <v>月</v>
      </c>
      <c r="AL171" s="35" t="str">
        <f t="shared" si="239"/>
        <v>火</v>
      </c>
      <c r="AM171" s="35" t="str">
        <f t="shared" si="239"/>
        <v>水</v>
      </c>
      <c r="AN171" s="35" t="str">
        <f t="shared" si="239"/>
        <v>木</v>
      </c>
      <c r="AO171" s="35" t="str">
        <f t="shared" si="239"/>
        <v>金</v>
      </c>
      <c r="AP171" s="35" t="str">
        <f t="shared" si="239"/>
        <v>土</v>
      </c>
      <c r="AQ171" s="35" t="str">
        <f t="shared" si="239"/>
        <v>日</v>
      </c>
      <c r="AR171" s="35" t="str">
        <f t="shared" si="239"/>
        <v>月</v>
      </c>
      <c r="AS171" s="35" t="str">
        <f t="shared" si="239"/>
        <v>火</v>
      </c>
      <c r="AT171" s="36" t="str">
        <f t="shared" si="239"/>
        <v>水</v>
      </c>
      <c r="AU171" s="37"/>
      <c r="AV171" s="26"/>
      <c r="AW171" s="156" t="s">
        <v>38</v>
      </c>
      <c r="AX171" s="157"/>
      <c r="AY171" s="158"/>
      <c r="AZ171" s="158"/>
      <c r="BA171" s="158"/>
      <c r="BB171" s="159"/>
      <c r="BC171" s="166" t="s">
        <v>33</v>
      </c>
      <c r="BD171" s="169" t="s">
        <v>24</v>
      </c>
      <c r="BE171" s="172" t="s">
        <v>28</v>
      </c>
      <c r="BF171" s="173"/>
      <c r="BG171" s="176" t="s">
        <v>32</v>
      </c>
      <c r="BH171" s="166" t="s">
        <v>33</v>
      </c>
      <c r="BI171" s="218" t="s">
        <v>24</v>
      </c>
      <c r="BJ171" s="172" t="s">
        <v>28</v>
      </c>
      <c r="BK171" s="173"/>
      <c r="BL171" s="221" t="s">
        <v>32</v>
      </c>
      <c r="BM171" s="166" t="s">
        <v>33</v>
      </c>
      <c r="BN171" s="218" t="s">
        <v>24</v>
      </c>
      <c r="BO171" s="172" t="s">
        <v>28</v>
      </c>
      <c r="BP171" s="173"/>
      <c r="BQ171" s="221" t="s">
        <v>32</v>
      </c>
      <c r="BR171" s="166" t="s">
        <v>33</v>
      </c>
      <c r="BS171" s="218" t="s">
        <v>24</v>
      </c>
      <c r="BT171" s="172" t="s">
        <v>28</v>
      </c>
      <c r="BU171" s="173"/>
      <c r="BV171" s="221" t="s">
        <v>32</v>
      </c>
      <c r="BW171" s="166" t="s">
        <v>33</v>
      </c>
      <c r="BX171" s="218" t="s">
        <v>24</v>
      </c>
      <c r="BY171" s="172" t="s">
        <v>28</v>
      </c>
      <c r="BZ171" s="173"/>
      <c r="CA171" s="221" t="s">
        <v>32</v>
      </c>
      <c r="CB171" s="166" t="s">
        <v>33</v>
      </c>
      <c r="CC171" s="218" t="s">
        <v>24</v>
      </c>
      <c r="CD171" s="172" t="s">
        <v>28</v>
      </c>
      <c r="CE171" s="173"/>
      <c r="CF171" s="221" t="s">
        <v>32</v>
      </c>
      <c r="CG171" s="166" t="s">
        <v>33</v>
      </c>
      <c r="CH171" s="218" t="s">
        <v>24</v>
      </c>
      <c r="CI171" s="172" t="s">
        <v>28</v>
      </c>
      <c r="CJ171" s="173"/>
      <c r="CK171" s="221" t="s">
        <v>32</v>
      </c>
      <c r="CL171" s="226" t="s">
        <v>33</v>
      </c>
      <c r="CM171" s="227"/>
      <c r="CN171" s="222" t="s">
        <v>24</v>
      </c>
      <c r="CO171" s="223"/>
      <c r="CP171" s="172" t="s">
        <v>28</v>
      </c>
      <c r="CQ171" s="173"/>
      <c r="CR171" s="209" t="s">
        <v>32</v>
      </c>
      <c r="CU171" s="71">
        <f t="shared" si="165"/>
        <v>163</v>
      </c>
      <c r="CV171" s="16"/>
      <c r="CW171" s="16"/>
      <c r="CX171" s="16"/>
      <c r="CY171" s="16"/>
    </row>
    <row r="172" spans="1:103" s="1" customFormat="1" ht="18.75">
      <c r="A172" s="72" t="s">
        <v>59</v>
      </c>
      <c r="D172" s="211" t="s">
        <v>4</v>
      </c>
      <c r="E172" s="212"/>
      <c r="F172" s="213"/>
      <c r="G172" s="213"/>
      <c r="H172" s="213"/>
      <c r="I172" s="213"/>
      <c r="J172" s="213"/>
      <c r="K172" s="213"/>
      <c r="L172" s="213"/>
      <c r="M172" s="213"/>
      <c r="N172" s="213"/>
      <c r="O172" s="213"/>
      <c r="P172" s="216"/>
      <c r="Q172" s="216"/>
      <c r="R172" s="216"/>
      <c r="S172" s="216"/>
      <c r="T172" s="216"/>
      <c r="U172" s="216"/>
      <c r="V172" s="216"/>
      <c r="W172" s="216"/>
      <c r="X172" s="216"/>
      <c r="Y172" s="216"/>
      <c r="Z172" s="216"/>
      <c r="AA172" s="216"/>
      <c r="AB172" s="216"/>
      <c r="AC172" s="216"/>
      <c r="AD172" s="216"/>
      <c r="AE172" s="216"/>
      <c r="AF172" s="216"/>
      <c r="AG172" s="216"/>
      <c r="AH172" s="216"/>
      <c r="AI172" s="216"/>
      <c r="AJ172" s="216"/>
      <c r="AK172" s="216"/>
      <c r="AL172" s="216"/>
      <c r="AM172" s="216"/>
      <c r="AN172" s="216"/>
      <c r="AO172" s="216"/>
      <c r="AP172" s="216"/>
      <c r="AQ172" s="216"/>
      <c r="AR172" s="216"/>
      <c r="AS172" s="216"/>
      <c r="AT172" s="239"/>
      <c r="AU172" s="38"/>
      <c r="AV172" s="26"/>
      <c r="AW172" s="160"/>
      <c r="AX172" s="161"/>
      <c r="AY172" s="161"/>
      <c r="AZ172" s="161"/>
      <c r="BA172" s="161"/>
      <c r="BB172" s="162"/>
      <c r="BC172" s="167"/>
      <c r="BD172" s="170"/>
      <c r="BE172" s="174"/>
      <c r="BF172" s="175"/>
      <c r="BG172" s="170"/>
      <c r="BH172" s="167"/>
      <c r="BI172" s="219"/>
      <c r="BJ172" s="174"/>
      <c r="BK172" s="175"/>
      <c r="BL172" s="219"/>
      <c r="BM172" s="167"/>
      <c r="BN172" s="219"/>
      <c r="BO172" s="174"/>
      <c r="BP172" s="175"/>
      <c r="BQ172" s="219"/>
      <c r="BR172" s="167"/>
      <c r="BS172" s="219"/>
      <c r="BT172" s="174"/>
      <c r="BU172" s="175"/>
      <c r="BV172" s="219"/>
      <c r="BW172" s="167"/>
      <c r="BX172" s="219"/>
      <c r="BY172" s="174"/>
      <c r="BZ172" s="175"/>
      <c r="CA172" s="219"/>
      <c r="CB172" s="167"/>
      <c r="CC172" s="219"/>
      <c r="CD172" s="174"/>
      <c r="CE172" s="175"/>
      <c r="CF172" s="219"/>
      <c r="CG172" s="167"/>
      <c r="CH172" s="219"/>
      <c r="CI172" s="174"/>
      <c r="CJ172" s="175"/>
      <c r="CK172" s="219"/>
      <c r="CL172" s="228"/>
      <c r="CM172" s="229"/>
      <c r="CN172" s="224"/>
      <c r="CO172" s="225"/>
      <c r="CP172" s="174"/>
      <c r="CQ172" s="175"/>
      <c r="CR172" s="210"/>
      <c r="CU172" s="71">
        <f t="shared" si="165"/>
        <v>164</v>
      </c>
      <c r="CV172" s="16"/>
      <c r="CW172" s="16"/>
      <c r="CX172" s="16"/>
      <c r="CY172" s="16"/>
    </row>
    <row r="173" spans="1:103" s="1" customFormat="1" ht="18.75">
      <c r="A173" s="72" t="s">
        <v>59</v>
      </c>
      <c r="D173" s="214"/>
      <c r="E173" s="215"/>
      <c r="F173" s="213"/>
      <c r="G173" s="213"/>
      <c r="H173" s="213"/>
      <c r="I173" s="213"/>
      <c r="J173" s="213"/>
      <c r="K173" s="213"/>
      <c r="L173" s="213"/>
      <c r="M173" s="213"/>
      <c r="N173" s="213"/>
      <c r="O173" s="213"/>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c r="AQ173" s="217"/>
      <c r="AR173" s="217"/>
      <c r="AS173" s="217"/>
      <c r="AT173" s="240"/>
      <c r="AU173" s="39"/>
      <c r="AV173" s="26"/>
      <c r="AW173" s="160"/>
      <c r="AX173" s="161"/>
      <c r="AY173" s="161"/>
      <c r="AZ173" s="161"/>
      <c r="BA173" s="161"/>
      <c r="BB173" s="162"/>
      <c r="BC173" s="167"/>
      <c r="BD173" s="170"/>
      <c r="BE173" s="174"/>
      <c r="BF173" s="175"/>
      <c r="BG173" s="170"/>
      <c r="BH173" s="167"/>
      <c r="BI173" s="219"/>
      <c r="BJ173" s="174"/>
      <c r="BK173" s="175"/>
      <c r="BL173" s="219"/>
      <c r="BM173" s="167"/>
      <c r="BN173" s="219"/>
      <c r="BO173" s="174"/>
      <c r="BP173" s="175"/>
      <c r="BQ173" s="219"/>
      <c r="BR173" s="167"/>
      <c r="BS173" s="219"/>
      <c r="BT173" s="174"/>
      <c r="BU173" s="175"/>
      <c r="BV173" s="219"/>
      <c r="BW173" s="167"/>
      <c r="BX173" s="219"/>
      <c r="BY173" s="174"/>
      <c r="BZ173" s="175"/>
      <c r="CA173" s="219"/>
      <c r="CB173" s="167"/>
      <c r="CC173" s="219"/>
      <c r="CD173" s="174"/>
      <c r="CE173" s="175"/>
      <c r="CF173" s="219"/>
      <c r="CG173" s="167"/>
      <c r="CH173" s="219"/>
      <c r="CI173" s="174"/>
      <c r="CJ173" s="175"/>
      <c r="CK173" s="219"/>
      <c r="CL173" s="228"/>
      <c r="CM173" s="229"/>
      <c r="CN173" s="224"/>
      <c r="CO173" s="225"/>
      <c r="CP173" s="174"/>
      <c r="CQ173" s="175"/>
      <c r="CR173" s="210"/>
      <c r="CU173" s="71">
        <f t="shared" si="165"/>
        <v>165</v>
      </c>
      <c r="CV173" s="16"/>
      <c r="CW173" s="16"/>
      <c r="CX173" s="16"/>
      <c r="CY173" s="16"/>
    </row>
    <row r="174" spans="1:103" s="1" customFormat="1" ht="18.75">
      <c r="A174" s="72" t="s">
        <v>59</v>
      </c>
      <c r="D174" s="214"/>
      <c r="E174" s="215"/>
      <c r="F174" s="213"/>
      <c r="G174" s="213"/>
      <c r="H174" s="213"/>
      <c r="I174" s="213"/>
      <c r="J174" s="213"/>
      <c r="K174" s="213"/>
      <c r="L174" s="213"/>
      <c r="M174" s="213"/>
      <c r="N174" s="213"/>
      <c r="O174" s="213"/>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40"/>
      <c r="AU174" s="39"/>
      <c r="AV174" s="26"/>
      <c r="AW174" s="160"/>
      <c r="AX174" s="161"/>
      <c r="AY174" s="161"/>
      <c r="AZ174" s="161"/>
      <c r="BA174" s="161"/>
      <c r="BB174" s="162"/>
      <c r="BC174" s="167"/>
      <c r="BD174" s="170"/>
      <c r="BE174" s="174"/>
      <c r="BF174" s="175"/>
      <c r="BG174" s="170"/>
      <c r="BH174" s="167"/>
      <c r="BI174" s="219"/>
      <c r="BJ174" s="174"/>
      <c r="BK174" s="175"/>
      <c r="BL174" s="219"/>
      <c r="BM174" s="167"/>
      <c r="BN174" s="219"/>
      <c r="BO174" s="174"/>
      <c r="BP174" s="175"/>
      <c r="BQ174" s="219"/>
      <c r="BR174" s="167"/>
      <c r="BS174" s="219"/>
      <c r="BT174" s="174"/>
      <c r="BU174" s="175"/>
      <c r="BV174" s="219"/>
      <c r="BW174" s="167"/>
      <c r="BX174" s="219"/>
      <c r="BY174" s="174"/>
      <c r="BZ174" s="175"/>
      <c r="CA174" s="219"/>
      <c r="CB174" s="167"/>
      <c r="CC174" s="219"/>
      <c r="CD174" s="174"/>
      <c r="CE174" s="175"/>
      <c r="CF174" s="219"/>
      <c r="CG174" s="167"/>
      <c r="CH174" s="219"/>
      <c r="CI174" s="174"/>
      <c r="CJ174" s="175"/>
      <c r="CK174" s="219"/>
      <c r="CL174" s="228"/>
      <c r="CM174" s="229"/>
      <c r="CN174" s="224"/>
      <c r="CO174" s="225"/>
      <c r="CP174" s="174"/>
      <c r="CQ174" s="175"/>
      <c r="CR174" s="210"/>
      <c r="CU174" s="87">
        <f t="shared" si="165"/>
        <v>166</v>
      </c>
      <c r="CV174" s="87"/>
      <c r="CW174" s="87"/>
      <c r="CX174" s="87"/>
      <c r="CY174" s="87"/>
    </row>
    <row r="175" spans="1:103" s="1" customFormat="1" ht="18.75">
      <c r="A175" s="72" t="s">
        <v>59</v>
      </c>
      <c r="D175" s="214"/>
      <c r="E175" s="215"/>
      <c r="F175" s="213"/>
      <c r="G175" s="213"/>
      <c r="H175" s="213"/>
      <c r="I175" s="213"/>
      <c r="J175" s="213"/>
      <c r="K175" s="213"/>
      <c r="L175" s="213"/>
      <c r="M175" s="213"/>
      <c r="N175" s="213"/>
      <c r="O175" s="213"/>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40"/>
      <c r="AU175" s="39"/>
      <c r="AV175" s="26"/>
      <c r="AW175" s="160"/>
      <c r="AX175" s="161"/>
      <c r="AY175" s="161"/>
      <c r="AZ175" s="161"/>
      <c r="BA175" s="161"/>
      <c r="BB175" s="162"/>
      <c r="BC175" s="168"/>
      <c r="BD175" s="171"/>
      <c r="BE175" s="174"/>
      <c r="BF175" s="175"/>
      <c r="BG175" s="171"/>
      <c r="BH175" s="168"/>
      <c r="BI175" s="219"/>
      <c r="BJ175" s="174"/>
      <c r="BK175" s="175"/>
      <c r="BL175" s="219"/>
      <c r="BM175" s="168"/>
      <c r="BN175" s="219"/>
      <c r="BO175" s="174"/>
      <c r="BP175" s="175"/>
      <c r="BQ175" s="219"/>
      <c r="BR175" s="168"/>
      <c r="BS175" s="219"/>
      <c r="BT175" s="174"/>
      <c r="BU175" s="175"/>
      <c r="BV175" s="219"/>
      <c r="BW175" s="168"/>
      <c r="BX175" s="219"/>
      <c r="BY175" s="174"/>
      <c r="BZ175" s="175"/>
      <c r="CA175" s="219"/>
      <c r="CB175" s="168"/>
      <c r="CC175" s="219"/>
      <c r="CD175" s="174"/>
      <c r="CE175" s="175"/>
      <c r="CF175" s="219"/>
      <c r="CG175" s="168"/>
      <c r="CH175" s="219"/>
      <c r="CI175" s="174"/>
      <c r="CJ175" s="175"/>
      <c r="CK175" s="219"/>
      <c r="CL175" s="228"/>
      <c r="CM175" s="229"/>
      <c r="CN175" s="224"/>
      <c r="CO175" s="225"/>
      <c r="CP175" s="174"/>
      <c r="CQ175" s="175"/>
      <c r="CR175" s="210"/>
      <c r="CU175" s="71">
        <f t="shared" si="165"/>
        <v>167</v>
      </c>
      <c r="CV175" s="16"/>
      <c r="CW175" s="16"/>
      <c r="CX175" s="16"/>
      <c r="CY175" s="16"/>
    </row>
    <row r="176" spans="1:103" s="1" customFormat="1" ht="18.75">
      <c r="A176" s="72" t="s">
        <v>59</v>
      </c>
      <c r="D176" s="214"/>
      <c r="E176" s="215"/>
      <c r="F176" s="213"/>
      <c r="G176" s="213"/>
      <c r="H176" s="213"/>
      <c r="I176" s="213"/>
      <c r="J176" s="213"/>
      <c r="K176" s="213"/>
      <c r="L176" s="213"/>
      <c r="M176" s="213"/>
      <c r="N176" s="213"/>
      <c r="O176" s="213"/>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40"/>
      <c r="AU176" s="39"/>
      <c r="AV176" s="26"/>
      <c r="AW176" s="163"/>
      <c r="AX176" s="164"/>
      <c r="AY176" s="164"/>
      <c r="AZ176" s="164"/>
      <c r="BA176" s="164"/>
      <c r="BB176" s="165"/>
      <c r="BC176" s="40" t="s">
        <v>9</v>
      </c>
      <c r="BD176" s="40" t="s">
        <v>129</v>
      </c>
      <c r="BE176" s="236" t="s">
        <v>130</v>
      </c>
      <c r="BF176" s="237"/>
      <c r="BG176" s="40"/>
      <c r="BH176" s="40" t="s">
        <v>9</v>
      </c>
      <c r="BI176" s="40" t="s">
        <v>129</v>
      </c>
      <c r="BJ176" s="236" t="s">
        <v>130</v>
      </c>
      <c r="BK176" s="237"/>
      <c r="BL176" s="40"/>
      <c r="BM176" s="40" t="s">
        <v>9</v>
      </c>
      <c r="BN176" s="40" t="s">
        <v>129</v>
      </c>
      <c r="BO176" s="236" t="s">
        <v>130</v>
      </c>
      <c r="BP176" s="237"/>
      <c r="BQ176" s="40"/>
      <c r="BR176" s="40" t="s">
        <v>9</v>
      </c>
      <c r="BS176" s="40" t="s">
        <v>129</v>
      </c>
      <c r="BT176" s="236" t="s">
        <v>130</v>
      </c>
      <c r="BU176" s="237"/>
      <c r="BV176" s="40"/>
      <c r="BW176" s="40" t="s">
        <v>9</v>
      </c>
      <c r="BX176" s="40" t="s">
        <v>129</v>
      </c>
      <c r="BY176" s="236" t="s">
        <v>130</v>
      </c>
      <c r="BZ176" s="237"/>
      <c r="CA176" s="40"/>
      <c r="CB176" s="40" t="s">
        <v>9</v>
      </c>
      <c r="CC176" s="40" t="s">
        <v>129</v>
      </c>
      <c r="CD176" s="236" t="s">
        <v>130</v>
      </c>
      <c r="CE176" s="237"/>
      <c r="CF176" s="40"/>
      <c r="CG176" s="40" t="s">
        <v>9</v>
      </c>
      <c r="CH176" s="40" t="s">
        <v>129</v>
      </c>
      <c r="CI176" s="236" t="s">
        <v>130</v>
      </c>
      <c r="CJ176" s="237"/>
      <c r="CK176" s="40"/>
      <c r="CL176" s="236" t="s">
        <v>9</v>
      </c>
      <c r="CM176" s="200"/>
      <c r="CN176" s="236" t="s">
        <v>129</v>
      </c>
      <c r="CO176" s="200"/>
      <c r="CP176" s="236" t="s">
        <v>130</v>
      </c>
      <c r="CQ176" s="237"/>
      <c r="CR176" s="41"/>
      <c r="CU176" s="71">
        <f t="shared" si="165"/>
        <v>168</v>
      </c>
      <c r="CV176" s="16"/>
      <c r="CW176" s="16"/>
      <c r="CX176" s="16"/>
      <c r="CY176" s="16"/>
    </row>
    <row r="177" spans="1:103" s="1" customFormat="1" ht="18.75">
      <c r="A177" s="72" t="s">
        <v>59</v>
      </c>
      <c r="D177" s="153" t="s">
        <v>25</v>
      </c>
      <c r="E177" s="154"/>
      <c r="F177" s="213"/>
      <c r="G177" s="213"/>
      <c r="H177" s="213"/>
      <c r="I177" s="213"/>
      <c r="J177" s="213"/>
      <c r="K177" s="213"/>
      <c r="L177" s="213"/>
      <c r="M177" s="213"/>
      <c r="N177" s="213"/>
      <c r="O177" s="213"/>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3"/>
      <c r="AU177" s="44"/>
      <c r="AV177" s="26"/>
      <c r="AW177" s="238" t="s">
        <v>39</v>
      </c>
      <c r="AX177" s="231"/>
      <c r="AY177" s="231"/>
      <c r="AZ177" s="231"/>
      <c r="BA177" s="231"/>
      <c r="BB177" s="154"/>
      <c r="BC177" s="45">
        <f>IF(COUNTIF(P177:AT177,"")=31,0,COUNTIFS(P169:AT169,1,P177:AT177,"")+COUNTIFS(P169:AT169,1,P177:AT177,"■"))</f>
        <v>0</v>
      </c>
      <c r="BD177" s="45">
        <f>IF(COUNTIF(P177:AT177,"")=31,0,COUNTIFS(P169:AT169,1,P177:AT177,"■"))</f>
        <v>0</v>
      </c>
      <c r="BE177" s="232" t="str">
        <f>IFERROR(ROUNDDOWN(BD177/BC177,3),"***")</f>
        <v>***</v>
      </c>
      <c r="BF177" s="233"/>
      <c r="BG177" s="18"/>
      <c r="BH177" s="45">
        <f>IF(COUNTIF(P177:AT177,"")=31,0,COUNTIFS(P169:AT169,2,P177:AT177,"")+COUNTIFS(P169:AT169,2,P177:AT177,"■"))</f>
        <v>0</v>
      </c>
      <c r="BI177" s="45">
        <f>IF(COUNTIF(P177:AT177,"")=31,0,COUNTIFS(P169:AT169,2,P177:AT177,"■"))</f>
        <v>0</v>
      </c>
      <c r="BJ177" s="232" t="str">
        <f>IFERROR(ROUNDDOWN(BI177/BH177,3),"***")</f>
        <v>***</v>
      </c>
      <c r="BK177" s="233"/>
      <c r="BL177" s="18"/>
      <c r="BM177" s="45">
        <f>IF(COUNTIF(P177:AT177,"")=31,0,COUNTIFS(P169:AT169,3,P177:AT177,"")+COUNTIFS(P169:AT169,3,P177:AT177,"■"))</f>
        <v>0</v>
      </c>
      <c r="BN177" s="45">
        <f>IF(COUNTIF(P177:AT177,"")=31,0,COUNTIFS(P169:AT169,3,P177:AT177,"■"))</f>
        <v>0</v>
      </c>
      <c r="BO177" s="232" t="str">
        <f>IFERROR(ROUNDDOWN(BN177/BM177,3),"***")</f>
        <v>***</v>
      </c>
      <c r="BP177" s="233"/>
      <c r="BQ177" s="18"/>
      <c r="BR177" s="45">
        <f>IF(COUNTIF(P177:AT177,"")=31,0,COUNTIFS(P169:AT169,4,P177:AT177,"")+COUNTIFS(P169:AT169,4,P177:AT177,"■"))</f>
        <v>0</v>
      </c>
      <c r="BS177" s="45">
        <f>IF(COUNTIF(P177:AT177,"")=31,0,COUNTIFS(P169:AT169,4,P177:AT177,"■"))</f>
        <v>0</v>
      </c>
      <c r="BT177" s="232" t="str">
        <f>IFERROR(ROUNDDOWN(BS177/BR177,3),"***")</f>
        <v>***</v>
      </c>
      <c r="BU177" s="233"/>
      <c r="BV177" s="18"/>
      <c r="BW177" s="45">
        <f>IF(COUNTIF(P177:AT177,"")=31,0,COUNTIFS(P169:AT169,5,P177:AT177,"")+COUNTIFS(P169:AT169,5,P177:AT177,"■"))</f>
        <v>0</v>
      </c>
      <c r="BX177" s="45">
        <f>IF(COUNTIF(P177:AT177,"")=31,0,COUNTIFS(P169:AT169,5,P177:AT177,"■"))</f>
        <v>0</v>
      </c>
      <c r="BY177" s="232" t="str">
        <f>IFERROR(ROUNDDOWN(BX177/BW177,3),"***")</f>
        <v>***</v>
      </c>
      <c r="BZ177" s="233"/>
      <c r="CA177" s="18"/>
      <c r="CB177" s="45">
        <f>IF(COUNTIF(P177:AT177,"")=31,0,COUNTIFS(P169:AT169,6,P177:AT177,"")+COUNTIFS(P169:AT169,6,P177:AT177,"■"))</f>
        <v>0</v>
      </c>
      <c r="CC177" s="45">
        <f>IF(COUNTIF(P177:AT177,"")=31,0,COUNTIFS(P169:AT169,6,P177:AT177,"■"))</f>
        <v>0</v>
      </c>
      <c r="CD177" s="232" t="str">
        <f>IFERROR(ROUNDDOWN(CC177/CB177,3),"***")</f>
        <v>***</v>
      </c>
      <c r="CE177" s="233"/>
      <c r="CF177" s="18"/>
      <c r="CG177" s="45">
        <f>IF(COUNTIF(P177:AT177,"")+COUNTIF(P177:AT177,"─")=31,0,SUM(BC177,BH177,BM177,BR177,BW177,CB177))</f>
        <v>0</v>
      </c>
      <c r="CH177" s="45">
        <f>IF(COUNTIF(P177:AT177,"")+COUNTIF(P177:AT177,"─")=31,0,SUM(BD177,BI177,BN177,BS177,BX177,CC177))</f>
        <v>0</v>
      </c>
      <c r="CI177" s="232" t="str">
        <f>IFERROR(ROUNDDOWN(CH177/CG177,3),"***")</f>
        <v>***</v>
      </c>
      <c r="CJ177" s="233"/>
      <c r="CK177" s="18"/>
      <c r="CL177" s="234">
        <f>IF(COUNTIF(P177:AT177,"")=31,0,CL145+CG177)</f>
        <v>0</v>
      </c>
      <c r="CM177" s="235"/>
      <c r="CN177" s="234">
        <f>IF(COUNTIF(P177:AT177,"")=31,0,CN145+CH177)</f>
        <v>0</v>
      </c>
      <c r="CO177" s="235"/>
      <c r="CP177" s="232" t="str">
        <f>IFERROR(ROUNDDOWN(CN177/CL177,3),"***")</f>
        <v>***</v>
      </c>
      <c r="CQ177" s="233"/>
      <c r="CR177" s="23"/>
      <c r="CU177" s="71">
        <f t="shared" si="165"/>
        <v>169</v>
      </c>
      <c r="CV177" s="16"/>
      <c r="CW177" s="16"/>
      <c r="CX177" s="16"/>
      <c r="CY177" s="16"/>
    </row>
    <row r="178" spans="1:103" s="1" customFormat="1" ht="18.75">
      <c r="A178" s="72" t="s">
        <v>59</v>
      </c>
      <c r="D178" s="238" t="s">
        <v>34</v>
      </c>
      <c r="E178" s="246"/>
      <c r="F178" s="253" t="s">
        <v>26</v>
      </c>
      <c r="G178" s="253"/>
      <c r="H178" s="253"/>
      <c r="I178" s="253"/>
      <c r="J178" s="253"/>
      <c r="K178" s="254"/>
      <c r="L178" s="236" t="s">
        <v>27</v>
      </c>
      <c r="M178" s="255"/>
      <c r="N178" s="255"/>
      <c r="O178" s="237"/>
      <c r="P178" s="49">
        <f t="shared" ref="P178:AT178" si="240">P170</f>
        <v>46447</v>
      </c>
      <c r="Q178" s="49">
        <f t="shared" si="240"/>
        <v>46448</v>
      </c>
      <c r="R178" s="49">
        <f t="shared" si="240"/>
        <v>46449</v>
      </c>
      <c r="S178" s="49">
        <f t="shared" si="240"/>
        <v>46450</v>
      </c>
      <c r="T178" s="49">
        <f t="shared" si="240"/>
        <v>46451</v>
      </c>
      <c r="U178" s="49">
        <f t="shared" si="240"/>
        <v>46452</v>
      </c>
      <c r="V178" s="49">
        <f t="shared" si="240"/>
        <v>46453</v>
      </c>
      <c r="W178" s="49">
        <f t="shared" si="240"/>
        <v>46454</v>
      </c>
      <c r="X178" s="49">
        <f t="shared" si="240"/>
        <v>46455</v>
      </c>
      <c r="Y178" s="49">
        <f t="shared" si="240"/>
        <v>46456</v>
      </c>
      <c r="Z178" s="49">
        <f t="shared" si="240"/>
        <v>46457</v>
      </c>
      <c r="AA178" s="49">
        <f t="shared" si="240"/>
        <v>46458</v>
      </c>
      <c r="AB178" s="49">
        <f t="shared" si="240"/>
        <v>46459</v>
      </c>
      <c r="AC178" s="49">
        <f t="shared" si="240"/>
        <v>46460</v>
      </c>
      <c r="AD178" s="49">
        <f t="shared" si="240"/>
        <v>46461</v>
      </c>
      <c r="AE178" s="49">
        <f t="shared" si="240"/>
        <v>46462</v>
      </c>
      <c r="AF178" s="49">
        <f t="shared" si="240"/>
        <v>46463</v>
      </c>
      <c r="AG178" s="49">
        <f t="shared" si="240"/>
        <v>46464</v>
      </c>
      <c r="AH178" s="49">
        <f t="shared" si="240"/>
        <v>46465</v>
      </c>
      <c r="AI178" s="49">
        <f t="shared" si="240"/>
        <v>46466</v>
      </c>
      <c r="AJ178" s="49">
        <f t="shared" si="240"/>
        <v>46467</v>
      </c>
      <c r="AK178" s="49">
        <f t="shared" si="240"/>
        <v>46468</v>
      </c>
      <c r="AL178" s="49">
        <f t="shared" si="240"/>
        <v>46469</v>
      </c>
      <c r="AM178" s="49">
        <f t="shared" si="240"/>
        <v>46470</v>
      </c>
      <c r="AN178" s="49">
        <f t="shared" si="240"/>
        <v>46471</v>
      </c>
      <c r="AO178" s="49">
        <f t="shared" si="240"/>
        <v>46472</v>
      </c>
      <c r="AP178" s="49">
        <f t="shared" si="240"/>
        <v>46473</v>
      </c>
      <c r="AQ178" s="49">
        <f t="shared" si="240"/>
        <v>46474</v>
      </c>
      <c r="AR178" s="49">
        <f t="shared" si="240"/>
        <v>46475</v>
      </c>
      <c r="AS178" s="49">
        <f t="shared" si="240"/>
        <v>46476</v>
      </c>
      <c r="AT178" s="50">
        <f t="shared" si="240"/>
        <v>46477</v>
      </c>
      <c r="AU178" s="46"/>
      <c r="AV178" s="26"/>
      <c r="AW178" s="238" t="s">
        <v>34</v>
      </c>
      <c r="AX178" s="246"/>
      <c r="AY178" s="230" t="s">
        <v>27</v>
      </c>
      <c r="AZ178" s="231"/>
      <c r="BA178" s="231"/>
      <c r="BB178" s="154"/>
      <c r="BC178" s="193">
        <v>1</v>
      </c>
      <c r="BD178" s="193"/>
      <c r="BE178" s="193"/>
      <c r="BF178" s="193"/>
      <c r="BG178" s="193"/>
      <c r="BH178" s="193">
        <v>2</v>
      </c>
      <c r="BI178" s="193"/>
      <c r="BJ178" s="193"/>
      <c r="BK178" s="193"/>
      <c r="BL178" s="193"/>
      <c r="BM178" s="193">
        <v>3</v>
      </c>
      <c r="BN178" s="193"/>
      <c r="BO178" s="193"/>
      <c r="BP178" s="193"/>
      <c r="BQ178" s="193"/>
      <c r="BR178" s="193">
        <v>4</v>
      </c>
      <c r="BS178" s="193"/>
      <c r="BT178" s="193"/>
      <c r="BU178" s="193"/>
      <c r="BV178" s="193"/>
      <c r="BW178" s="193">
        <v>5</v>
      </c>
      <c r="BX178" s="193"/>
      <c r="BY178" s="193"/>
      <c r="BZ178" s="193"/>
      <c r="CA178" s="193"/>
      <c r="CB178" s="193">
        <v>6</v>
      </c>
      <c r="CC178" s="193"/>
      <c r="CD178" s="193"/>
      <c r="CE178" s="193"/>
      <c r="CF178" s="193"/>
      <c r="CG178" s="193" t="s">
        <v>29</v>
      </c>
      <c r="CH178" s="193"/>
      <c r="CI178" s="193"/>
      <c r="CJ178" s="193"/>
      <c r="CK178" s="193"/>
      <c r="CL178" s="193" t="s">
        <v>30</v>
      </c>
      <c r="CM178" s="193"/>
      <c r="CN178" s="193"/>
      <c r="CO178" s="193"/>
      <c r="CP178" s="193"/>
      <c r="CQ178" s="251"/>
      <c r="CR178" s="252"/>
      <c r="CU178" s="71">
        <f t="shared" si="165"/>
        <v>170</v>
      </c>
      <c r="CV178" s="16"/>
      <c r="CW178" s="16"/>
      <c r="CX178" s="16"/>
      <c r="CY178" s="16"/>
    </row>
    <row r="179" spans="1:103" s="1" customFormat="1" ht="18.75">
      <c r="A179" s="72" t="s">
        <v>59</v>
      </c>
      <c r="D179" s="238">
        <v>1</v>
      </c>
      <c r="E179" s="246"/>
      <c r="F179" s="241"/>
      <c r="G179" s="242"/>
      <c r="H179" s="242"/>
      <c r="I179" s="242"/>
      <c r="J179" s="242"/>
      <c r="K179" s="243"/>
      <c r="L179" s="244"/>
      <c r="M179" s="242"/>
      <c r="N179" s="242"/>
      <c r="O179" s="243"/>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3"/>
      <c r="AU179" s="44"/>
      <c r="AV179" s="26"/>
      <c r="AW179" s="245">
        <f t="shared" ref="AW179:AW190" si="241">D179</f>
        <v>1</v>
      </c>
      <c r="AX179" s="246"/>
      <c r="AY179" s="247"/>
      <c r="AZ179" s="248"/>
      <c r="BA179" s="248"/>
      <c r="BB179" s="249"/>
      <c r="BC179" s="45">
        <f>IF(COUNTIF(P179:AT179,"")=31,0,COUNTIFS(P169:AT169,1,P179:AT179,"")+COUNTIFS(P169:AT169,1,P179:AT179,"■"))</f>
        <v>0</v>
      </c>
      <c r="BD179" s="45">
        <f>IF(COUNTIF(P179:AT179,"")=31,0,COUNTIFS(P169:AT169,1,P179:AT179,"■"))</f>
        <v>0</v>
      </c>
      <c r="BE179" s="250" t="str">
        <f t="shared" ref="BE179:BE190" si="242">IFERROR(ROUNDDOWN(BD179/BC179,3),"***")</f>
        <v>***</v>
      </c>
      <c r="BF179" s="233"/>
      <c r="BG179" s="42"/>
      <c r="BH179" s="45">
        <f>IF(COUNTIF(P179:AT179,"")=31,0,COUNTIFS(P169:AT169,2,P179:AT179,"")+COUNTIFS(P169:AT169,2,P179:AT179,"■"))</f>
        <v>0</v>
      </c>
      <c r="BI179" s="45">
        <f>IF(COUNTIF(P179:AT179,"")=31,0,COUNTIFS(P169:AT169,2,P179:AT179,"■"))</f>
        <v>0</v>
      </c>
      <c r="BJ179" s="232" t="str">
        <f t="shared" ref="BJ179:BJ190" si="243">IFERROR(ROUNDDOWN(BI179/BH179,3),"***")</f>
        <v>***</v>
      </c>
      <c r="BK179" s="233"/>
      <c r="BL179" s="42"/>
      <c r="BM179" s="45">
        <f>IF(COUNTIF(P179:AT179,"")=31,0,COUNTIFS(P169:AT169,3,P179:AT179,"")+COUNTIFS(P169:AT169,3,P179:AT179,"■"))</f>
        <v>0</v>
      </c>
      <c r="BN179" s="45">
        <f>IF(COUNTIF(P179:AT179,"")=31,0,COUNTIFS(P169:AT169,3,P179:AT179,"■"))</f>
        <v>0</v>
      </c>
      <c r="BO179" s="232" t="str">
        <f t="shared" ref="BO179:BO190" si="244">IFERROR(ROUNDDOWN(BN179/BM179,3),"***")</f>
        <v>***</v>
      </c>
      <c r="BP179" s="233"/>
      <c r="BQ179" s="42"/>
      <c r="BR179" s="45">
        <f>IF(COUNTIF(P179:AT179,"")=31,0,COUNTIFS(P169:AT169,4,P179:AT179,"")+COUNTIFS(P169:AT169,4,P179:AT179,"■"))</f>
        <v>0</v>
      </c>
      <c r="BS179" s="45">
        <f>IF(COUNTIF(P179:AT179,"")=31,0,COUNTIFS(P169:AT169,4,P179:AT179,"■"))</f>
        <v>0</v>
      </c>
      <c r="BT179" s="232" t="str">
        <f t="shared" ref="BT179:BT190" si="245">IFERROR(ROUNDDOWN(BS179/BR179,3),"***")</f>
        <v>***</v>
      </c>
      <c r="BU179" s="233"/>
      <c r="BV179" s="42"/>
      <c r="BW179" s="45">
        <f>IF(COUNTIF(P179:AT179,"")=31,0,COUNTIFS(P169:AT169,5,P179:AT179,"")+COUNTIFS(P169:AT169,5,P179:AT179,"■"))</f>
        <v>0</v>
      </c>
      <c r="BX179" s="45">
        <f>IF(COUNTIF(P179:AT179,"")=31,0,COUNTIFS(P169:AT169,5,P179:AT179,"■"))</f>
        <v>0</v>
      </c>
      <c r="BY179" s="232" t="str">
        <f t="shared" ref="BY179:BY190" si="246">IFERROR(ROUNDDOWN(BX179/BW179,3),"***")</f>
        <v>***</v>
      </c>
      <c r="BZ179" s="233"/>
      <c r="CA179" s="42"/>
      <c r="CB179" s="45">
        <f>IF(COUNTIF(P179:AT179,"")=31,0,COUNTIFS(P169:AT169,6,P179:AT179,"")+COUNTIFS(P169:AT169,6,P179:AT179,"■"))</f>
        <v>0</v>
      </c>
      <c r="CC179" s="45">
        <f>IF(COUNTIF(P179:AT179,"")=31,0,COUNTIFS(P169:AT169,6,P179:AT179,"■"))</f>
        <v>0</v>
      </c>
      <c r="CD179" s="232" t="str">
        <f t="shared" ref="CD179:CD190" si="247">IFERROR(ROUNDDOWN(CC179/CB179,3),"***")</f>
        <v>***</v>
      </c>
      <c r="CE179" s="233"/>
      <c r="CF179" s="42"/>
      <c r="CG179" s="45">
        <f t="shared" ref="CG179:CG190" si="248">IF(COUNTIF(P179:AT179,"")+COUNTIF(P179:AT179,"─")=31,0,SUM(BC179,BH179,BM179,BR179,BW179,CB179))</f>
        <v>0</v>
      </c>
      <c r="CH179" s="45">
        <f t="shared" ref="CH179:CH190" si="249">IF(COUNTIF(P179:AT179,"")+COUNTIF(P179:AT179,"─")=31,0,SUM(BD179,BI179,BN179,BS179,BX179,CC179))</f>
        <v>0</v>
      </c>
      <c r="CI179" s="232" t="str">
        <f t="shared" ref="CI179:CI190" si="250">IFERROR(ROUNDDOWN(CH179/CG179,3),"***")</f>
        <v>***</v>
      </c>
      <c r="CJ179" s="233"/>
      <c r="CK179" s="42"/>
      <c r="CL179" s="234">
        <f t="shared" ref="CL179:CL190" si="251">IF(COUNTIF(P179:AT179,"")=31,0,CL147+CG179)</f>
        <v>0</v>
      </c>
      <c r="CM179" s="235"/>
      <c r="CN179" s="234">
        <f t="shared" ref="CN179:CN189" si="252">IF(COUNTIF(P179:AT179,"")=31,0,CN147+CH179)</f>
        <v>0</v>
      </c>
      <c r="CO179" s="235"/>
      <c r="CP179" s="232" t="str">
        <f t="shared" ref="CP179:CP190" si="253">IFERROR(ROUNDDOWN(CN179/CL179,3),"***")</f>
        <v>***</v>
      </c>
      <c r="CQ179" s="233"/>
      <c r="CR179" s="43"/>
      <c r="CU179" s="71">
        <f t="shared" si="165"/>
        <v>171</v>
      </c>
      <c r="CV179" s="16"/>
      <c r="CW179" s="16"/>
      <c r="CX179" s="16"/>
      <c r="CY179" s="16"/>
    </row>
    <row r="180" spans="1:103" s="1" customFormat="1" ht="18.75">
      <c r="A180" s="72" t="s">
        <v>59</v>
      </c>
      <c r="D180" s="238">
        <f>D179+1</f>
        <v>2</v>
      </c>
      <c r="E180" s="246"/>
      <c r="F180" s="241"/>
      <c r="G180" s="242"/>
      <c r="H180" s="242"/>
      <c r="I180" s="242"/>
      <c r="J180" s="242"/>
      <c r="K180" s="243"/>
      <c r="L180" s="244"/>
      <c r="M180" s="242"/>
      <c r="N180" s="242"/>
      <c r="O180" s="243"/>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3"/>
      <c r="AU180" s="44"/>
      <c r="AV180" s="26"/>
      <c r="AW180" s="245">
        <f t="shared" si="241"/>
        <v>2</v>
      </c>
      <c r="AX180" s="246"/>
      <c r="AY180" s="247"/>
      <c r="AZ180" s="248"/>
      <c r="BA180" s="248"/>
      <c r="BB180" s="249"/>
      <c r="BC180" s="45">
        <f>IF(COUNTIF(P180:AT180,"")=31,0,COUNTIFS(P169:AT169,1,P180:AT180,"")+COUNTIFS(P169:AT169,1,P180:AT180,"■"))</f>
        <v>0</v>
      </c>
      <c r="BD180" s="45">
        <f>IF(COUNTIF(P180:AT180,"")=31,0,COUNTIFS(P169:AT169,1,P180:AT180,"■"))</f>
        <v>0</v>
      </c>
      <c r="BE180" s="250" t="str">
        <f t="shared" si="242"/>
        <v>***</v>
      </c>
      <c r="BF180" s="233"/>
      <c r="BG180" s="42"/>
      <c r="BH180" s="45">
        <f>IF(COUNTIF(P180:AT180,"")=31,0,COUNTIFS(P169:AT169,2,P180:AT180,"")+COUNTIFS(P169:AT169,2,P180:AT180,"■"))</f>
        <v>0</v>
      </c>
      <c r="BI180" s="45">
        <f>IF(COUNTIF(P180:AT180,"")=31,0,COUNTIFS(P169:AT169,2,P180:AT180,"■"))</f>
        <v>0</v>
      </c>
      <c r="BJ180" s="232" t="str">
        <f t="shared" si="243"/>
        <v>***</v>
      </c>
      <c r="BK180" s="233"/>
      <c r="BL180" s="42"/>
      <c r="BM180" s="45">
        <f>IF(COUNTIF(P180:AT180,"")=31,0,COUNTIFS(P169:AT169,3,P180:AT180,"")+COUNTIFS(P169:AT169,3,P180:AT180,"■"))</f>
        <v>0</v>
      </c>
      <c r="BN180" s="45">
        <f>IF(COUNTIF(P180:AT180,"")=31,0,COUNTIFS(P169:AT169,3,P180:AT180,"■"))</f>
        <v>0</v>
      </c>
      <c r="BO180" s="232" t="str">
        <f t="shared" si="244"/>
        <v>***</v>
      </c>
      <c r="BP180" s="233"/>
      <c r="BQ180" s="42"/>
      <c r="BR180" s="45">
        <f>IF(COUNTIF(P180:AT180,"")=31,0,COUNTIFS(P169:AT169,4,P180:AT180,"")+COUNTIFS(P169:AT169,4,P180:AT180,"■"))</f>
        <v>0</v>
      </c>
      <c r="BS180" s="45">
        <f>IF(COUNTIF(P180:AT180,"")=31,0,COUNTIFS(P169:AT169,4,P180:AT180,"■"))</f>
        <v>0</v>
      </c>
      <c r="BT180" s="232" t="str">
        <f t="shared" si="245"/>
        <v>***</v>
      </c>
      <c r="BU180" s="233"/>
      <c r="BV180" s="42"/>
      <c r="BW180" s="45">
        <f>IF(COUNTIF(P180:AT180,"")=31,0,COUNTIFS(P169:AT169,5,P180:AT180,"")+COUNTIFS(P169:AT169,5,P180:AT180,"■"))</f>
        <v>0</v>
      </c>
      <c r="BX180" s="45">
        <f>IF(COUNTIF(P180:AT180,"")=31,0,COUNTIFS(P169:AT169,5,P180:AT180,"■"))</f>
        <v>0</v>
      </c>
      <c r="BY180" s="232" t="str">
        <f t="shared" si="246"/>
        <v>***</v>
      </c>
      <c r="BZ180" s="233"/>
      <c r="CA180" s="42"/>
      <c r="CB180" s="45">
        <f>IF(COUNTIF(P180:AT180,"")=31,0,COUNTIFS(P169:AT169,6,P180:AT180,"")+COUNTIFS(P169:AT169,6,P180:AT180,"■"))</f>
        <v>0</v>
      </c>
      <c r="CC180" s="45">
        <f>IF(COUNTIF(P180:AT180,"")=31,0,COUNTIFS(P169:AT169,6,P180:AT180,"■"))</f>
        <v>0</v>
      </c>
      <c r="CD180" s="232" t="str">
        <f t="shared" si="247"/>
        <v>***</v>
      </c>
      <c r="CE180" s="233"/>
      <c r="CF180" s="42"/>
      <c r="CG180" s="45">
        <f t="shared" si="248"/>
        <v>0</v>
      </c>
      <c r="CH180" s="45">
        <f t="shared" si="249"/>
        <v>0</v>
      </c>
      <c r="CI180" s="232" t="str">
        <f t="shared" si="250"/>
        <v>***</v>
      </c>
      <c r="CJ180" s="233"/>
      <c r="CK180" s="42"/>
      <c r="CL180" s="234">
        <f t="shared" si="251"/>
        <v>0</v>
      </c>
      <c r="CM180" s="235"/>
      <c r="CN180" s="234">
        <f t="shared" si="252"/>
        <v>0</v>
      </c>
      <c r="CO180" s="235"/>
      <c r="CP180" s="232" t="str">
        <f t="shared" si="253"/>
        <v>***</v>
      </c>
      <c r="CQ180" s="233"/>
      <c r="CR180" s="43"/>
      <c r="CU180" s="71">
        <f t="shared" si="165"/>
        <v>172</v>
      </c>
      <c r="CV180" s="16"/>
      <c r="CW180" s="16"/>
      <c r="CX180" s="16"/>
      <c r="CY180" s="16"/>
    </row>
    <row r="181" spans="1:103" s="1" customFormat="1" ht="18.75">
      <c r="A181" s="72" t="s">
        <v>59</v>
      </c>
      <c r="D181" s="238">
        <f t="shared" ref="D181:D187" si="254">D180+1</f>
        <v>3</v>
      </c>
      <c r="E181" s="246"/>
      <c r="F181" s="241"/>
      <c r="G181" s="242"/>
      <c r="H181" s="242"/>
      <c r="I181" s="242"/>
      <c r="J181" s="242"/>
      <c r="K181" s="243"/>
      <c r="L181" s="244"/>
      <c r="M181" s="242"/>
      <c r="N181" s="242"/>
      <c r="O181" s="243"/>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3"/>
      <c r="AU181" s="44"/>
      <c r="AV181" s="26"/>
      <c r="AW181" s="245">
        <f t="shared" si="241"/>
        <v>3</v>
      </c>
      <c r="AX181" s="246"/>
      <c r="AY181" s="247"/>
      <c r="AZ181" s="248"/>
      <c r="BA181" s="248"/>
      <c r="BB181" s="249"/>
      <c r="BC181" s="45">
        <f>IF(COUNTIF(P181:AT181,"")=31,0,COUNTIFS(P169:AT169,1,P181:AT181,"")+COUNTIFS(P169:AT169,1,P181:AT181,"■"))</f>
        <v>0</v>
      </c>
      <c r="BD181" s="45">
        <f>IF(COUNTIF(P181:AT181,"")=31,0,COUNTIFS(P169:AT169,1,P181:AT181,"■"))</f>
        <v>0</v>
      </c>
      <c r="BE181" s="250" t="str">
        <f t="shared" si="242"/>
        <v>***</v>
      </c>
      <c r="BF181" s="233"/>
      <c r="BG181" s="42"/>
      <c r="BH181" s="45">
        <f>IF(COUNTIF(P181:AT181,"")=31,0,COUNTIFS(P169:AT169,2,P181:AT181,"")+COUNTIFS(P169:AT169,2,P181:AT181,"■"))</f>
        <v>0</v>
      </c>
      <c r="BI181" s="45">
        <f>IF(COUNTIF(P181:AT181,"")=31,0,COUNTIFS(P169:AT169,2,P181:AT181,"■"))</f>
        <v>0</v>
      </c>
      <c r="BJ181" s="232" t="str">
        <f t="shared" si="243"/>
        <v>***</v>
      </c>
      <c r="BK181" s="233"/>
      <c r="BL181" s="42"/>
      <c r="BM181" s="45">
        <f>IF(COUNTIF(P181:AT181,"")=31,0,COUNTIFS(P169:AT169,3,P181:AT181,"")+COUNTIFS(P169:AT169,3,P181:AT181,"■"))</f>
        <v>0</v>
      </c>
      <c r="BN181" s="45">
        <f>IF(COUNTIF(P181:AT181,"")=31,0,COUNTIFS(P169:AT169,3,P181:AT181,"■"))</f>
        <v>0</v>
      </c>
      <c r="BO181" s="232" t="str">
        <f t="shared" si="244"/>
        <v>***</v>
      </c>
      <c r="BP181" s="233"/>
      <c r="BQ181" s="42"/>
      <c r="BR181" s="45">
        <f>IF(COUNTIF(P181:AT181,"")=31,0,COUNTIFS(P169:AT169,4,P181:AT181,"")+COUNTIFS(P169:AT169,4,P181:AT181,"■"))</f>
        <v>0</v>
      </c>
      <c r="BS181" s="45">
        <f>IF(COUNTIF(P181:AT181,"")=31,0,COUNTIFS(P169:AT169,4,P181:AT181,"■"))</f>
        <v>0</v>
      </c>
      <c r="BT181" s="232" t="str">
        <f t="shared" si="245"/>
        <v>***</v>
      </c>
      <c r="BU181" s="233"/>
      <c r="BV181" s="42"/>
      <c r="BW181" s="45">
        <f>IF(COUNTIF(P181:AT181,"")=31,0,COUNTIFS(P169:AT169,5,P181:AT181,"")+COUNTIFS(P169:AT169,5,P181:AT181,"■"))</f>
        <v>0</v>
      </c>
      <c r="BX181" s="45">
        <f>IF(COUNTIF(P181:AT181,"")=31,0,COUNTIFS(P169:AT169,5,P181:AT181,"■"))</f>
        <v>0</v>
      </c>
      <c r="BY181" s="232" t="str">
        <f t="shared" si="246"/>
        <v>***</v>
      </c>
      <c r="BZ181" s="233"/>
      <c r="CA181" s="42"/>
      <c r="CB181" s="45">
        <f>IF(COUNTIF(P181:AT181,"")=31,0,COUNTIFS(P169:AT169,6,P181:AT181,"")+COUNTIFS(P169:AT169,6,P181:AT181,"■"))</f>
        <v>0</v>
      </c>
      <c r="CC181" s="45">
        <f>IF(COUNTIF(P181:AT181,"")=31,0,COUNTIFS(P169:AT169,6,P181:AT181,"■"))</f>
        <v>0</v>
      </c>
      <c r="CD181" s="232" t="str">
        <f t="shared" si="247"/>
        <v>***</v>
      </c>
      <c r="CE181" s="233"/>
      <c r="CF181" s="42"/>
      <c r="CG181" s="45">
        <f t="shared" si="248"/>
        <v>0</v>
      </c>
      <c r="CH181" s="45">
        <f t="shared" si="249"/>
        <v>0</v>
      </c>
      <c r="CI181" s="232" t="str">
        <f t="shared" si="250"/>
        <v>***</v>
      </c>
      <c r="CJ181" s="233"/>
      <c r="CK181" s="42"/>
      <c r="CL181" s="234">
        <f t="shared" si="251"/>
        <v>0</v>
      </c>
      <c r="CM181" s="235"/>
      <c r="CN181" s="234">
        <f t="shared" si="252"/>
        <v>0</v>
      </c>
      <c r="CO181" s="235"/>
      <c r="CP181" s="232" t="str">
        <f t="shared" si="253"/>
        <v>***</v>
      </c>
      <c r="CQ181" s="233"/>
      <c r="CR181" s="43"/>
      <c r="CU181" s="71">
        <f t="shared" si="165"/>
        <v>173</v>
      </c>
      <c r="CV181" s="16"/>
      <c r="CW181" s="16"/>
      <c r="CX181" s="16"/>
      <c r="CY181" s="16"/>
    </row>
    <row r="182" spans="1:103" s="1" customFormat="1" ht="18.75">
      <c r="A182" s="72" t="s">
        <v>59</v>
      </c>
      <c r="D182" s="238">
        <f t="shared" si="254"/>
        <v>4</v>
      </c>
      <c r="E182" s="246"/>
      <c r="F182" s="241"/>
      <c r="G182" s="242"/>
      <c r="H182" s="242"/>
      <c r="I182" s="242"/>
      <c r="J182" s="242"/>
      <c r="K182" s="243"/>
      <c r="L182" s="244"/>
      <c r="M182" s="256"/>
      <c r="N182" s="256"/>
      <c r="O182" s="257"/>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3"/>
      <c r="AU182" s="44"/>
      <c r="AV182" s="26"/>
      <c r="AW182" s="245">
        <f t="shared" si="241"/>
        <v>4</v>
      </c>
      <c r="AX182" s="246"/>
      <c r="AY182" s="247"/>
      <c r="AZ182" s="248"/>
      <c r="BA182" s="248"/>
      <c r="BB182" s="249"/>
      <c r="BC182" s="45">
        <f>IF(COUNTIF(P182:AT182,"")=31,0,COUNTIFS(P169:AT169,1,P182:AT182,"")+COUNTIFS(P169:AT169,1,P182:AT182,"■"))</f>
        <v>0</v>
      </c>
      <c r="BD182" s="45">
        <f>IF(COUNTIF(P182:AT182,"")=31,0,COUNTIFS(P169:AT169,1,P182:AT182,"■"))</f>
        <v>0</v>
      </c>
      <c r="BE182" s="250" t="str">
        <f t="shared" si="242"/>
        <v>***</v>
      </c>
      <c r="BF182" s="233"/>
      <c r="BG182" s="42"/>
      <c r="BH182" s="45">
        <f>IF(COUNTIF(P182:AT182,"")=31,0,COUNTIFS(P169:AT169,2,P182:AT182,"")+COUNTIFS(P169:AT169,2,P182:AT182,"■"))</f>
        <v>0</v>
      </c>
      <c r="BI182" s="45">
        <f>IF(COUNTIF(P182:AT182,"")=31,0,COUNTIFS(P169:AT169,2,P182:AT182,"■"))</f>
        <v>0</v>
      </c>
      <c r="BJ182" s="232" t="str">
        <f t="shared" si="243"/>
        <v>***</v>
      </c>
      <c r="BK182" s="233"/>
      <c r="BL182" s="42"/>
      <c r="BM182" s="45">
        <f>IF(COUNTIF(P182:AT182,"")=31,0,COUNTIFS(P169:AT169,3,P182:AT182,"")+COUNTIFS(P169:AT169,3,P182:AT182,"■"))</f>
        <v>0</v>
      </c>
      <c r="BN182" s="45">
        <f>IF(COUNTIF(P182:AT182,"")=31,0,COUNTIFS(P169:AT169,3,P182:AT182,"■"))</f>
        <v>0</v>
      </c>
      <c r="BO182" s="232" t="str">
        <f t="shared" si="244"/>
        <v>***</v>
      </c>
      <c r="BP182" s="233"/>
      <c r="BQ182" s="42"/>
      <c r="BR182" s="45">
        <f>IF(COUNTIF(P182:AT182,"")=31,0,COUNTIFS(P169:AT169,4,P182:AT182,"")+COUNTIFS(P169:AT169,4,P182:AT182,"■"))</f>
        <v>0</v>
      </c>
      <c r="BS182" s="45">
        <f>IF(COUNTIF(P182:AT182,"")=31,0,COUNTIFS(P169:AT169,4,P182:AT182,"■"))</f>
        <v>0</v>
      </c>
      <c r="BT182" s="232" t="str">
        <f t="shared" si="245"/>
        <v>***</v>
      </c>
      <c r="BU182" s="233"/>
      <c r="BV182" s="42"/>
      <c r="BW182" s="45">
        <f>IF(COUNTIF(P182:AT182,"")=31,0,COUNTIFS(P169:AT169,5,P182:AT182,"")+COUNTIFS(P169:AT169,5,P182:AT182,"■"))</f>
        <v>0</v>
      </c>
      <c r="BX182" s="45">
        <f>IF(COUNTIF(P182:AT182,"")=31,0,COUNTIFS(P169:AT169,5,P182:AT182,"■"))</f>
        <v>0</v>
      </c>
      <c r="BY182" s="232" t="str">
        <f t="shared" si="246"/>
        <v>***</v>
      </c>
      <c r="BZ182" s="233"/>
      <c r="CA182" s="42"/>
      <c r="CB182" s="45">
        <f>IF(COUNTIF(P182:AT182,"")=31,0,COUNTIFS(P169:AT169,6,P182:AT182,"")+COUNTIFS(P169:AT169,6,P182:AT182,"■"))</f>
        <v>0</v>
      </c>
      <c r="CC182" s="45">
        <f>IF(COUNTIF(P182:AT182,"")=31,0,COUNTIFS(P169:AT169,6,P182:AT182,"■"))</f>
        <v>0</v>
      </c>
      <c r="CD182" s="232" t="str">
        <f t="shared" si="247"/>
        <v>***</v>
      </c>
      <c r="CE182" s="233"/>
      <c r="CF182" s="42"/>
      <c r="CG182" s="45">
        <f t="shared" si="248"/>
        <v>0</v>
      </c>
      <c r="CH182" s="45">
        <f t="shared" si="249"/>
        <v>0</v>
      </c>
      <c r="CI182" s="232" t="str">
        <f t="shared" si="250"/>
        <v>***</v>
      </c>
      <c r="CJ182" s="233"/>
      <c r="CK182" s="42"/>
      <c r="CL182" s="234">
        <f t="shared" si="251"/>
        <v>0</v>
      </c>
      <c r="CM182" s="235"/>
      <c r="CN182" s="234">
        <f t="shared" si="252"/>
        <v>0</v>
      </c>
      <c r="CO182" s="235"/>
      <c r="CP182" s="232" t="str">
        <f t="shared" si="253"/>
        <v>***</v>
      </c>
      <c r="CQ182" s="233"/>
      <c r="CR182" s="43"/>
      <c r="CU182" s="71">
        <f t="shared" si="165"/>
        <v>174</v>
      </c>
      <c r="CV182" s="16"/>
      <c r="CW182" s="16"/>
      <c r="CX182" s="16"/>
      <c r="CY182" s="16"/>
    </row>
    <row r="183" spans="1:103" s="1" customFormat="1" ht="18.75">
      <c r="A183" s="72" t="s">
        <v>59</v>
      </c>
      <c r="D183" s="238">
        <f t="shared" si="254"/>
        <v>5</v>
      </c>
      <c r="E183" s="246"/>
      <c r="F183" s="241"/>
      <c r="G183" s="242"/>
      <c r="H183" s="242"/>
      <c r="I183" s="242"/>
      <c r="J183" s="242"/>
      <c r="K183" s="243"/>
      <c r="L183" s="244"/>
      <c r="M183" s="256"/>
      <c r="N183" s="256"/>
      <c r="O183" s="257"/>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3"/>
      <c r="AU183" s="44"/>
      <c r="AV183" s="26"/>
      <c r="AW183" s="245">
        <f t="shared" si="241"/>
        <v>5</v>
      </c>
      <c r="AX183" s="246"/>
      <c r="AY183" s="247"/>
      <c r="AZ183" s="248"/>
      <c r="BA183" s="248"/>
      <c r="BB183" s="249"/>
      <c r="BC183" s="45">
        <f>IF(COUNTIF(P183:AT183,"")=31,0,COUNTIFS(P169:AT169,1,P183:AT183,"")+COUNTIFS(P169:AT169,1,P183:AT183,"■"))</f>
        <v>0</v>
      </c>
      <c r="BD183" s="45">
        <f>IF(COUNTIF(P183:AT183,"")=31,0,COUNTIFS(P169:AT169,1,P183:AT183,"■"))</f>
        <v>0</v>
      </c>
      <c r="BE183" s="250" t="str">
        <f t="shared" si="242"/>
        <v>***</v>
      </c>
      <c r="BF183" s="233"/>
      <c r="BG183" s="42"/>
      <c r="BH183" s="45">
        <f>IF(COUNTIF(P183:AT183,"")=31,0,COUNTIFS(P169:AT169,2,P183:AT183,"")+COUNTIFS(P169:AT169,2,P183:AT183,"■"))</f>
        <v>0</v>
      </c>
      <c r="BI183" s="45">
        <f>IF(COUNTIF(P183:AT183,"")=31,0,COUNTIFS(P169:AT169,2,P183:AT183,"■"))</f>
        <v>0</v>
      </c>
      <c r="BJ183" s="232" t="str">
        <f t="shared" si="243"/>
        <v>***</v>
      </c>
      <c r="BK183" s="233"/>
      <c r="BL183" s="42"/>
      <c r="BM183" s="45">
        <f>IF(COUNTIF(P183:AT183,"")=31,0,COUNTIFS(P169:AT169,3,P183:AT183,"")+COUNTIFS(P169:AT169,3,P183:AT183,"■"))</f>
        <v>0</v>
      </c>
      <c r="BN183" s="45">
        <f>IF(COUNTIF(P183:AT183,"")=31,0,COUNTIFS(P169:AT169,3,P183:AT183,"■"))</f>
        <v>0</v>
      </c>
      <c r="BO183" s="232" t="str">
        <f t="shared" si="244"/>
        <v>***</v>
      </c>
      <c r="BP183" s="233"/>
      <c r="BQ183" s="42"/>
      <c r="BR183" s="45">
        <f>IF(COUNTIF(P183:AT183,"")=31,0,COUNTIFS(P169:AT169,4,P183:AT183,"")+COUNTIFS(P169:AT169,4,P183:AT183,"■"))</f>
        <v>0</v>
      </c>
      <c r="BS183" s="45">
        <f>IF(COUNTIF(P183:AT183,"")=31,0,COUNTIFS(P169:AT169,4,P183:AT183,"■"))</f>
        <v>0</v>
      </c>
      <c r="BT183" s="232" t="str">
        <f t="shared" si="245"/>
        <v>***</v>
      </c>
      <c r="BU183" s="233"/>
      <c r="BV183" s="42"/>
      <c r="BW183" s="45">
        <f>IF(COUNTIF(P183:AT183,"")=31,0,COUNTIFS(P169:AT169,5,P183:AT183,"")+COUNTIFS(P169:AT169,5,P183:AT183,"■"))</f>
        <v>0</v>
      </c>
      <c r="BX183" s="45">
        <f>IF(COUNTIF(P183:AT183,"")=31,0,COUNTIFS(P169:AT169,5,P183:AT183,"■"))</f>
        <v>0</v>
      </c>
      <c r="BY183" s="232" t="str">
        <f t="shared" si="246"/>
        <v>***</v>
      </c>
      <c r="BZ183" s="233"/>
      <c r="CA183" s="42"/>
      <c r="CB183" s="45">
        <f>IF(COUNTIF(P183:AT183,"")=31,0,COUNTIFS(P169:AT169,6,P183:AT183,"")+COUNTIFS(P169:AT169,6,P183:AT183,"■"))</f>
        <v>0</v>
      </c>
      <c r="CC183" s="45">
        <f>IF(COUNTIF(P183:AT183,"")=31,0,COUNTIFS(P169:AT169,6,P183:AT183,"■"))</f>
        <v>0</v>
      </c>
      <c r="CD183" s="232" t="str">
        <f t="shared" si="247"/>
        <v>***</v>
      </c>
      <c r="CE183" s="233"/>
      <c r="CF183" s="42"/>
      <c r="CG183" s="45">
        <f t="shared" si="248"/>
        <v>0</v>
      </c>
      <c r="CH183" s="45">
        <f t="shared" si="249"/>
        <v>0</v>
      </c>
      <c r="CI183" s="232" t="str">
        <f t="shared" si="250"/>
        <v>***</v>
      </c>
      <c r="CJ183" s="233"/>
      <c r="CK183" s="42"/>
      <c r="CL183" s="234">
        <f t="shared" si="251"/>
        <v>0</v>
      </c>
      <c r="CM183" s="235"/>
      <c r="CN183" s="234">
        <f t="shared" si="252"/>
        <v>0</v>
      </c>
      <c r="CO183" s="235"/>
      <c r="CP183" s="232" t="str">
        <f t="shared" si="253"/>
        <v>***</v>
      </c>
      <c r="CQ183" s="233"/>
      <c r="CR183" s="43"/>
      <c r="CU183" s="71">
        <f t="shared" si="165"/>
        <v>175</v>
      </c>
      <c r="CV183" s="16"/>
      <c r="CW183" s="16"/>
      <c r="CX183" s="16"/>
      <c r="CY183" s="16"/>
    </row>
    <row r="184" spans="1:103" s="1" customFormat="1" ht="18.75">
      <c r="A184" s="72" t="s">
        <v>59</v>
      </c>
      <c r="D184" s="238">
        <f t="shared" si="254"/>
        <v>6</v>
      </c>
      <c r="E184" s="246"/>
      <c r="F184" s="241"/>
      <c r="G184" s="242"/>
      <c r="H184" s="242"/>
      <c r="I184" s="242"/>
      <c r="J184" s="242"/>
      <c r="K184" s="243"/>
      <c r="L184" s="244"/>
      <c r="M184" s="256"/>
      <c r="N184" s="256"/>
      <c r="O184" s="257"/>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3"/>
      <c r="AU184" s="44"/>
      <c r="AV184" s="27"/>
      <c r="AW184" s="245">
        <f t="shared" si="241"/>
        <v>6</v>
      </c>
      <c r="AX184" s="246"/>
      <c r="AY184" s="247"/>
      <c r="AZ184" s="248"/>
      <c r="BA184" s="248"/>
      <c r="BB184" s="249"/>
      <c r="BC184" s="45">
        <f>IF(COUNTIF(P184:AT184,"")=31,0,COUNTIFS(P169:AT169,1,P184:AT184,"")+COUNTIFS(P169:AT169,1,P184:AT184,"■"))</f>
        <v>0</v>
      </c>
      <c r="BD184" s="45">
        <f>IF(COUNTIF(P184:AT184,"")=31,0,COUNTIFS(P169:AT169,1,P184:AT184,"■"))</f>
        <v>0</v>
      </c>
      <c r="BE184" s="250" t="str">
        <f t="shared" si="242"/>
        <v>***</v>
      </c>
      <c r="BF184" s="233"/>
      <c r="BG184" s="42"/>
      <c r="BH184" s="45">
        <f>IF(COUNTIF(P184:AT184,"")=31,0,COUNTIFS(P169:AT169,2,P184:AT184,"")+COUNTIFS(P169:AT169,2,P184:AT184,"■"))</f>
        <v>0</v>
      </c>
      <c r="BI184" s="45">
        <f>IF(COUNTIF(P184:AT184,"")=31,0,COUNTIFS(P169:AT169,2,P184:AT184,"■"))</f>
        <v>0</v>
      </c>
      <c r="BJ184" s="232" t="str">
        <f t="shared" si="243"/>
        <v>***</v>
      </c>
      <c r="BK184" s="233"/>
      <c r="BL184" s="42"/>
      <c r="BM184" s="45">
        <f>IF(COUNTIF(P184:AT184,"")=31,0,COUNTIFS(P169:AT169,3,P184:AT184,"")+COUNTIFS(P169:AT169,3,P184:AT184,"■"))</f>
        <v>0</v>
      </c>
      <c r="BN184" s="45">
        <f>IF(COUNTIF(P184:AT184,"")=31,0,COUNTIFS(P169:AT169,3,P184:AT184,"■"))</f>
        <v>0</v>
      </c>
      <c r="BO184" s="232" t="str">
        <f t="shared" si="244"/>
        <v>***</v>
      </c>
      <c r="BP184" s="233"/>
      <c r="BQ184" s="42"/>
      <c r="BR184" s="45">
        <f>IF(COUNTIF(P184:AT184,"")=31,0,COUNTIFS(P169:AT169,4,P184:AT184,"")+COUNTIFS(P169:AT169,4,P184:AT184,"■"))</f>
        <v>0</v>
      </c>
      <c r="BS184" s="45">
        <f>IF(COUNTIF(P184:AT184,"")=31,0,COUNTIFS(P169:AT169,4,P184:AT184,"■"))</f>
        <v>0</v>
      </c>
      <c r="BT184" s="232" t="str">
        <f t="shared" si="245"/>
        <v>***</v>
      </c>
      <c r="BU184" s="233"/>
      <c r="BV184" s="42"/>
      <c r="BW184" s="45">
        <f>IF(COUNTIF(P184:AT184,"")=31,0,COUNTIFS(P169:AT169,5,P184:AT184,"")+COUNTIFS(P169:AT169,5,P184:AT184,"■"))</f>
        <v>0</v>
      </c>
      <c r="BX184" s="45">
        <f>IF(COUNTIF(P184:AT184,"")=31,0,COUNTIFS(P169:AT169,5,P184:AT184,"■"))</f>
        <v>0</v>
      </c>
      <c r="BY184" s="232" t="str">
        <f t="shared" si="246"/>
        <v>***</v>
      </c>
      <c r="BZ184" s="233"/>
      <c r="CA184" s="42"/>
      <c r="CB184" s="45">
        <f>IF(COUNTIF(P184:AT184,"")=31,0,COUNTIFS(P169:AT169,6,P184:AT184,"")+COUNTIFS(P169:AT169,6,P184:AT184,"■"))</f>
        <v>0</v>
      </c>
      <c r="CC184" s="45">
        <f>IF(COUNTIF(P184:AT184,"")=31,0,COUNTIFS(P169:AT169,6,P184:AT184,"■"))</f>
        <v>0</v>
      </c>
      <c r="CD184" s="232" t="str">
        <f t="shared" si="247"/>
        <v>***</v>
      </c>
      <c r="CE184" s="233"/>
      <c r="CF184" s="42"/>
      <c r="CG184" s="45">
        <f t="shared" si="248"/>
        <v>0</v>
      </c>
      <c r="CH184" s="45">
        <f t="shared" si="249"/>
        <v>0</v>
      </c>
      <c r="CI184" s="232" t="str">
        <f t="shared" si="250"/>
        <v>***</v>
      </c>
      <c r="CJ184" s="233"/>
      <c r="CK184" s="42"/>
      <c r="CL184" s="234">
        <f t="shared" si="251"/>
        <v>0</v>
      </c>
      <c r="CM184" s="235"/>
      <c r="CN184" s="234">
        <f t="shared" si="252"/>
        <v>0</v>
      </c>
      <c r="CO184" s="235"/>
      <c r="CP184" s="232" t="str">
        <f t="shared" si="253"/>
        <v>***</v>
      </c>
      <c r="CQ184" s="233"/>
      <c r="CR184" s="43"/>
      <c r="CU184" s="71">
        <f t="shared" si="165"/>
        <v>176</v>
      </c>
      <c r="CV184" s="16"/>
      <c r="CW184" s="16"/>
      <c r="CX184" s="16"/>
      <c r="CY184" s="16"/>
    </row>
    <row r="185" spans="1:103" s="1" customFormat="1" ht="18.75">
      <c r="A185" s="72" t="s">
        <v>59</v>
      </c>
      <c r="D185" s="238">
        <f t="shared" si="254"/>
        <v>7</v>
      </c>
      <c r="E185" s="246"/>
      <c r="F185" s="241"/>
      <c r="G185" s="242"/>
      <c r="H185" s="242"/>
      <c r="I185" s="242"/>
      <c r="J185" s="242"/>
      <c r="K185" s="243"/>
      <c r="L185" s="244"/>
      <c r="M185" s="256"/>
      <c r="N185" s="256"/>
      <c r="O185" s="257"/>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3"/>
      <c r="AU185" s="44"/>
      <c r="AV185" s="27"/>
      <c r="AW185" s="245">
        <f t="shared" si="241"/>
        <v>7</v>
      </c>
      <c r="AX185" s="246"/>
      <c r="AY185" s="247"/>
      <c r="AZ185" s="248"/>
      <c r="BA185" s="248"/>
      <c r="BB185" s="249"/>
      <c r="BC185" s="45">
        <f>IF(COUNTIF(P185:AT185,"")=31,0,COUNTIFS(P169:AT169,1,P185:AT185,"")+COUNTIFS(P169:AT169,1,P185:AT185,"■"))</f>
        <v>0</v>
      </c>
      <c r="BD185" s="45">
        <f>IF(COUNTIF(P185:AT185,"")=31,0,COUNTIFS(P169:AT169,1,P185:AT185,"■"))</f>
        <v>0</v>
      </c>
      <c r="BE185" s="250" t="str">
        <f t="shared" si="242"/>
        <v>***</v>
      </c>
      <c r="BF185" s="233"/>
      <c r="BG185" s="42"/>
      <c r="BH185" s="45">
        <f>IF(COUNTIF(P185:AT185,"")=31,0,COUNTIFS(P169:AT169,2,P185:AT185,"")+COUNTIFS(P169:AT169,2,P185:AT185,"■"))</f>
        <v>0</v>
      </c>
      <c r="BI185" s="45">
        <f>IF(COUNTIF(P185:AT185,"")=31,0,COUNTIFS(P169:AT169,2,P185:AT185,"■"))</f>
        <v>0</v>
      </c>
      <c r="BJ185" s="232" t="str">
        <f t="shared" si="243"/>
        <v>***</v>
      </c>
      <c r="BK185" s="233"/>
      <c r="BL185" s="42"/>
      <c r="BM185" s="45">
        <f>IF(COUNTIF(P185:AT185,"")=31,0,COUNTIFS(P169:AT169,3,P185:AT185,"")+COUNTIFS(P169:AT169,3,P185:AT185,"■"))</f>
        <v>0</v>
      </c>
      <c r="BN185" s="45">
        <f>IF(COUNTIF(P185:AT185,"")=31,0,COUNTIFS(P169:AT169,3,P185:AT185,"■"))</f>
        <v>0</v>
      </c>
      <c r="BO185" s="232" t="str">
        <f t="shared" si="244"/>
        <v>***</v>
      </c>
      <c r="BP185" s="233"/>
      <c r="BQ185" s="42"/>
      <c r="BR185" s="45">
        <f>IF(COUNTIF(P185:AT185,"")=31,0,COUNTIFS(P169:AT169,4,P185:AT185,"")+COUNTIFS(P169:AT169,4,P185:AT185,"■"))</f>
        <v>0</v>
      </c>
      <c r="BS185" s="45">
        <f>IF(COUNTIF(P185:AT185,"")=31,0,COUNTIFS(P169:AT169,4,P185:AT185,"■"))</f>
        <v>0</v>
      </c>
      <c r="BT185" s="232" t="str">
        <f t="shared" si="245"/>
        <v>***</v>
      </c>
      <c r="BU185" s="233"/>
      <c r="BV185" s="42"/>
      <c r="BW185" s="45">
        <f>IF(COUNTIF(P185:AT185,"")=31,0,COUNTIFS(P169:AT169,5,P185:AT185,"")+COUNTIFS(P169:AT169,5,P185:AT185,"■"))</f>
        <v>0</v>
      </c>
      <c r="BX185" s="45">
        <f>IF(COUNTIF(P185:AT185,"")=31,0,COUNTIFS(P169:AT169,5,P185:AT185,"■"))</f>
        <v>0</v>
      </c>
      <c r="BY185" s="232" t="str">
        <f t="shared" si="246"/>
        <v>***</v>
      </c>
      <c r="BZ185" s="233"/>
      <c r="CA185" s="42"/>
      <c r="CB185" s="45">
        <f>IF(COUNTIF(P185:AT185,"")=31,0,COUNTIFS(P169:AT169,6,P185:AT185,"")+COUNTIFS(P169:AT169,6,P185:AT185,"■"))</f>
        <v>0</v>
      </c>
      <c r="CC185" s="45">
        <f>IF(COUNTIF(P185:AT185,"")=31,0,COUNTIFS(P169:AT169,6,P185:AT185,"■"))</f>
        <v>0</v>
      </c>
      <c r="CD185" s="232" t="str">
        <f t="shared" si="247"/>
        <v>***</v>
      </c>
      <c r="CE185" s="233"/>
      <c r="CF185" s="42"/>
      <c r="CG185" s="45">
        <f t="shared" si="248"/>
        <v>0</v>
      </c>
      <c r="CH185" s="45">
        <f t="shared" si="249"/>
        <v>0</v>
      </c>
      <c r="CI185" s="232" t="str">
        <f t="shared" si="250"/>
        <v>***</v>
      </c>
      <c r="CJ185" s="233"/>
      <c r="CK185" s="42"/>
      <c r="CL185" s="234">
        <f t="shared" si="251"/>
        <v>0</v>
      </c>
      <c r="CM185" s="235"/>
      <c r="CN185" s="234">
        <f t="shared" si="252"/>
        <v>0</v>
      </c>
      <c r="CO185" s="235"/>
      <c r="CP185" s="232" t="str">
        <f t="shared" si="253"/>
        <v>***</v>
      </c>
      <c r="CQ185" s="233"/>
      <c r="CR185" s="43"/>
      <c r="CU185" s="71">
        <f t="shared" si="165"/>
        <v>177</v>
      </c>
      <c r="CV185" s="16"/>
      <c r="CW185" s="16"/>
      <c r="CX185" s="16"/>
      <c r="CY185" s="16"/>
    </row>
    <row r="186" spans="1:103" s="1" customFormat="1" ht="18.75">
      <c r="A186" s="72" t="s">
        <v>59</v>
      </c>
      <c r="D186" s="238">
        <f>D185+1</f>
        <v>8</v>
      </c>
      <c r="E186" s="246"/>
      <c r="F186" s="241"/>
      <c r="G186" s="242"/>
      <c r="H186" s="242"/>
      <c r="I186" s="242"/>
      <c r="J186" s="242"/>
      <c r="K186" s="243"/>
      <c r="L186" s="244"/>
      <c r="M186" s="256"/>
      <c r="N186" s="256"/>
      <c r="O186" s="257"/>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3"/>
      <c r="AU186" s="44"/>
      <c r="AV186" s="26"/>
      <c r="AW186" s="245">
        <f t="shared" si="241"/>
        <v>8</v>
      </c>
      <c r="AX186" s="246"/>
      <c r="AY186" s="247" t="str">
        <f t="shared" ref="AY186:AY190" si="255">IF(L186=0,"",L186)</f>
        <v/>
      </c>
      <c r="AZ186" s="248"/>
      <c r="BA186" s="248"/>
      <c r="BB186" s="249"/>
      <c r="BC186" s="45">
        <f>IF(COUNTIF(P186:AT186,"")=31,0,COUNTIFS(P169:AT169,1,P186:AT186,"")+COUNTIFS(P169:AT169,1,P186:AT186,"■"))</f>
        <v>0</v>
      </c>
      <c r="BD186" s="45">
        <f>IF(COUNTIF(P186:AT186,"")=31,0,COUNTIFS(P169:AT169,1,P186:AT186,"■"))</f>
        <v>0</v>
      </c>
      <c r="BE186" s="250" t="str">
        <f t="shared" si="242"/>
        <v>***</v>
      </c>
      <c r="BF186" s="233"/>
      <c r="BG186" s="42"/>
      <c r="BH186" s="45">
        <f>IF(COUNTIF(P186:AT186,"")=31,0,COUNTIFS(P169:AT169,2,P186:AT186,"")+COUNTIFS(P169:AT169,2,P186:AT186,"■"))</f>
        <v>0</v>
      </c>
      <c r="BI186" s="45">
        <f>IF(COUNTIF(P186:AT186,"")=31,0,COUNTIFS(P169:AT169,2,P186:AT186,"■"))</f>
        <v>0</v>
      </c>
      <c r="BJ186" s="232" t="str">
        <f t="shared" si="243"/>
        <v>***</v>
      </c>
      <c r="BK186" s="233"/>
      <c r="BL186" s="42"/>
      <c r="BM186" s="45">
        <f>IF(COUNTIF(P186:AT186,"")=31,0,COUNTIFS(P169:AT169,3,P186:AT186,"")+COUNTIFS(P169:AT169,3,P186:AT186,"■"))</f>
        <v>0</v>
      </c>
      <c r="BN186" s="45">
        <f>IF(COUNTIF(P186:AT186,"")=31,0,COUNTIFS(P169:AT169,3,P186:AT186,"■"))</f>
        <v>0</v>
      </c>
      <c r="BO186" s="232" t="str">
        <f t="shared" si="244"/>
        <v>***</v>
      </c>
      <c r="BP186" s="233"/>
      <c r="BQ186" s="42"/>
      <c r="BR186" s="45">
        <f>IF(COUNTIF(P186:AT186,"")=31,0,COUNTIFS(P169:AT169,4,P186:AT186,"")+COUNTIFS(P169:AT169,4,P186:AT186,"■"))</f>
        <v>0</v>
      </c>
      <c r="BS186" s="45">
        <f>IF(COUNTIF(P186:AT186,"")=31,0,COUNTIFS(P169:AT169,4,P186:AT186,"■"))</f>
        <v>0</v>
      </c>
      <c r="BT186" s="232" t="str">
        <f t="shared" si="245"/>
        <v>***</v>
      </c>
      <c r="BU186" s="233"/>
      <c r="BV186" s="42"/>
      <c r="BW186" s="45">
        <f>IF(COUNTIF(P186:AT186,"")=31,0,COUNTIFS(P169:AT169,5,P186:AT186,"")+COUNTIFS(P169:AT169,5,P186:AT186,"■"))</f>
        <v>0</v>
      </c>
      <c r="BX186" s="45">
        <f>IF(COUNTIF(P186:AT186,"")=31,0,COUNTIFS(P169:AT169,5,P186:AT186,"■"))</f>
        <v>0</v>
      </c>
      <c r="BY186" s="232" t="str">
        <f t="shared" si="246"/>
        <v>***</v>
      </c>
      <c r="BZ186" s="233"/>
      <c r="CA186" s="42"/>
      <c r="CB186" s="45">
        <f>IF(COUNTIF(P186:AT186,"")=31,0,COUNTIFS(P169:AT169,6,P186:AT186,"")+COUNTIFS(P169:AT169,6,P186:AT186,"■"))</f>
        <v>0</v>
      </c>
      <c r="CC186" s="45">
        <f>IF(COUNTIF(P186:AT186,"")=31,0,COUNTIFS(P169:AT169,6,P186:AT186,"■"))</f>
        <v>0</v>
      </c>
      <c r="CD186" s="232" t="str">
        <f t="shared" si="247"/>
        <v>***</v>
      </c>
      <c r="CE186" s="233"/>
      <c r="CF186" s="42"/>
      <c r="CG186" s="45">
        <f t="shared" si="248"/>
        <v>0</v>
      </c>
      <c r="CH186" s="45">
        <f t="shared" si="249"/>
        <v>0</v>
      </c>
      <c r="CI186" s="232" t="str">
        <f t="shared" si="250"/>
        <v>***</v>
      </c>
      <c r="CJ186" s="233"/>
      <c r="CK186" s="42"/>
      <c r="CL186" s="234">
        <f t="shared" si="251"/>
        <v>0</v>
      </c>
      <c r="CM186" s="235"/>
      <c r="CN186" s="234">
        <f t="shared" si="252"/>
        <v>0</v>
      </c>
      <c r="CO186" s="235"/>
      <c r="CP186" s="232" t="str">
        <f t="shared" si="253"/>
        <v>***</v>
      </c>
      <c r="CQ186" s="233"/>
      <c r="CR186" s="43"/>
      <c r="CU186" s="71">
        <f t="shared" si="165"/>
        <v>178</v>
      </c>
      <c r="CV186" s="16"/>
      <c r="CW186" s="16"/>
      <c r="CX186" s="16"/>
      <c r="CY186" s="16"/>
    </row>
    <row r="187" spans="1:103" s="1" customFormat="1" ht="18.75">
      <c r="A187" s="72" t="s">
        <v>59</v>
      </c>
      <c r="D187" s="238">
        <f t="shared" si="254"/>
        <v>9</v>
      </c>
      <c r="E187" s="246"/>
      <c r="F187" s="241"/>
      <c r="G187" s="242"/>
      <c r="H187" s="242"/>
      <c r="I187" s="242"/>
      <c r="J187" s="242"/>
      <c r="K187" s="243"/>
      <c r="L187" s="244"/>
      <c r="M187" s="256"/>
      <c r="N187" s="256"/>
      <c r="O187" s="257"/>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3"/>
      <c r="AU187" s="44"/>
      <c r="AV187" s="26"/>
      <c r="AW187" s="245">
        <f t="shared" si="241"/>
        <v>9</v>
      </c>
      <c r="AX187" s="246"/>
      <c r="AY187" s="247" t="str">
        <f t="shared" si="255"/>
        <v/>
      </c>
      <c r="AZ187" s="248"/>
      <c r="BA187" s="248"/>
      <c r="BB187" s="249"/>
      <c r="BC187" s="45">
        <f>IF(COUNTIF(P187:AT187,"")=31,0,COUNTIFS(P169:AT169,1,P187:AT187,"")+COUNTIFS(P169:AT169,1,P187:AT187,"■"))</f>
        <v>0</v>
      </c>
      <c r="BD187" s="45">
        <f>IF(COUNTIF(P187:AT187,"")=31,0,COUNTIFS(P169:AT169,1,P187:AT187,"■"))</f>
        <v>0</v>
      </c>
      <c r="BE187" s="250" t="str">
        <f t="shared" si="242"/>
        <v>***</v>
      </c>
      <c r="BF187" s="233"/>
      <c r="BG187" s="42"/>
      <c r="BH187" s="45">
        <f>IF(COUNTIF(P187:AT187,"")=31,0,COUNTIFS(P169:AT169,2,P187:AT187,"")+COUNTIFS(P169:AT169,2,P187:AT187,"■"))</f>
        <v>0</v>
      </c>
      <c r="BI187" s="45">
        <f>IF(COUNTIF(P187:AT187,"")=31,0,COUNTIFS(P169:AT169,2,P187:AT187,"■"))</f>
        <v>0</v>
      </c>
      <c r="BJ187" s="232" t="str">
        <f t="shared" si="243"/>
        <v>***</v>
      </c>
      <c r="BK187" s="233"/>
      <c r="BL187" s="42"/>
      <c r="BM187" s="45">
        <f>IF(COUNTIF(P187:AT187,"")=31,0,COUNTIFS(P169:AT169,3,P187:AT187,"")+COUNTIFS(P169:AT169,3,P187:AT187,"■"))</f>
        <v>0</v>
      </c>
      <c r="BN187" s="45">
        <f>IF(COUNTIF(P187:AT187,"")=31,0,COUNTIFS(P169:AT169,3,P187:AT187,"■"))</f>
        <v>0</v>
      </c>
      <c r="BO187" s="232" t="str">
        <f t="shared" si="244"/>
        <v>***</v>
      </c>
      <c r="BP187" s="233"/>
      <c r="BQ187" s="42"/>
      <c r="BR187" s="45">
        <f>IF(COUNTIF(P187:AT187,"")=31,0,COUNTIFS(P169:AT169,4,P187:AT187,"")+COUNTIFS(P169:AT169,4,P187:AT187,"■"))</f>
        <v>0</v>
      </c>
      <c r="BS187" s="45">
        <f>IF(COUNTIF(P187:AT187,"")=31,0,COUNTIFS(P169:AT169,4,P187:AT187,"■"))</f>
        <v>0</v>
      </c>
      <c r="BT187" s="232" t="str">
        <f t="shared" si="245"/>
        <v>***</v>
      </c>
      <c r="BU187" s="233"/>
      <c r="BV187" s="42"/>
      <c r="BW187" s="45">
        <f>IF(COUNTIF(P187:AT187,"")=31,0,COUNTIFS(P169:AT169,5,P187:AT187,"")+COUNTIFS(P169:AT169,5,P187:AT187,"■"))</f>
        <v>0</v>
      </c>
      <c r="BX187" s="45">
        <f>IF(COUNTIF(P187:AT187,"")=31,0,COUNTIFS(P169:AT169,5,P187:AT187,"■"))</f>
        <v>0</v>
      </c>
      <c r="BY187" s="232" t="str">
        <f t="shared" si="246"/>
        <v>***</v>
      </c>
      <c r="BZ187" s="233"/>
      <c r="CA187" s="42"/>
      <c r="CB187" s="45">
        <f>IF(COUNTIF(P187:AT187,"")=31,0,COUNTIFS(P169:AT169,6,P187:AT187,"")+COUNTIFS(P169:AT169,6,P187:AT187,"■"))</f>
        <v>0</v>
      </c>
      <c r="CC187" s="45">
        <f>IF(COUNTIF(P187:AT187,"")=31,0,COUNTIFS(P169:AT169,6,P187:AT187,"■"))</f>
        <v>0</v>
      </c>
      <c r="CD187" s="232" t="str">
        <f t="shared" si="247"/>
        <v>***</v>
      </c>
      <c r="CE187" s="233"/>
      <c r="CF187" s="42"/>
      <c r="CG187" s="45">
        <f t="shared" si="248"/>
        <v>0</v>
      </c>
      <c r="CH187" s="45">
        <f t="shared" si="249"/>
        <v>0</v>
      </c>
      <c r="CI187" s="232" t="str">
        <f t="shared" si="250"/>
        <v>***</v>
      </c>
      <c r="CJ187" s="233"/>
      <c r="CK187" s="42"/>
      <c r="CL187" s="234">
        <f t="shared" si="251"/>
        <v>0</v>
      </c>
      <c r="CM187" s="235"/>
      <c r="CN187" s="234">
        <f t="shared" si="252"/>
        <v>0</v>
      </c>
      <c r="CO187" s="235"/>
      <c r="CP187" s="232" t="str">
        <f t="shared" si="253"/>
        <v>***</v>
      </c>
      <c r="CQ187" s="233"/>
      <c r="CR187" s="43"/>
      <c r="CU187" s="71">
        <f t="shared" si="165"/>
        <v>179</v>
      </c>
      <c r="CV187" s="16"/>
      <c r="CW187" s="16"/>
      <c r="CX187" s="16"/>
      <c r="CY187" s="16"/>
    </row>
    <row r="188" spans="1:103" s="1" customFormat="1" ht="18.75">
      <c r="A188" s="72" t="s">
        <v>59</v>
      </c>
      <c r="D188" s="238">
        <f>D187+1</f>
        <v>10</v>
      </c>
      <c r="E188" s="246"/>
      <c r="F188" s="241"/>
      <c r="G188" s="242"/>
      <c r="H188" s="242"/>
      <c r="I188" s="242"/>
      <c r="J188" s="242"/>
      <c r="K188" s="243"/>
      <c r="L188" s="244"/>
      <c r="M188" s="256"/>
      <c r="N188" s="256"/>
      <c r="O188" s="257"/>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3"/>
      <c r="AU188" s="44"/>
      <c r="AV188" s="26"/>
      <c r="AW188" s="245">
        <f t="shared" si="241"/>
        <v>10</v>
      </c>
      <c r="AX188" s="246"/>
      <c r="AY188" s="247" t="str">
        <f t="shared" si="255"/>
        <v/>
      </c>
      <c r="AZ188" s="248"/>
      <c r="BA188" s="248"/>
      <c r="BB188" s="249"/>
      <c r="BC188" s="45">
        <f>IF(COUNTIF(P188:AT188,"")=31,0,COUNTIFS(P169:AT169,1,P188:AT188,"")+COUNTIFS(P169:AT169,1,P188:AT188,"■"))</f>
        <v>0</v>
      </c>
      <c r="BD188" s="45">
        <f>IF(COUNTIF(P188:AT188,"")=31,0,COUNTIFS(P169:AT169,1,P188:AT188,"■"))</f>
        <v>0</v>
      </c>
      <c r="BE188" s="250" t="str">
        <f t="shared" si="242"/>
        <v>***</v>
      </c>
      <c r="BF188" s="233"/>
      <c r="BG188" s="42"/>
      <c r="BH188" s="45">
        <f>IF(COUNTIF(P188:AT188,"")=31,0,COUNTIFS(P169:AT169,2,P188:AT188,"")+COUNTIFS(P169:AT169,2,P188:AT188,"■"))</f>
        <v>0</v>
      </c>
      <c r="BI188" s="45">
        <f>IF(COUNTIF(P188:AT188,"")=31,0,COUNTIFS(P169:AT169,2,P188:AT188,"■"))</f>
        <v>0</v>
      </c>
      <c r="BJ188" s="232" t="str">
        <f t="shared" si="243"/>
        <v>***</v>
      </c>
      <c r="BK188" s="233"/>
      <c r="BL188" s="42"/>
      <c r="BM188" s="45">
        <f>IF(COUNTIF(P188:AT188,"")=31,0,COUNTIFS(P169:AT169,3,P188:AT188,"")+COUNTIFS(P169:AT169,3,P188:AT188,"■"))</f>
        <v>0</v>
      </c>
      <c r="BN188" s="45">
        <f>IF(COUNTIF(P188:AT188,"")=31,0,COUNTIFS(P169:AT169,3,P188:AT188,"■"))</f>
        <v>0</v>
      </c>
      <c r="BO188" s="232" t="str">
        <f t="shared" si="244"/>
        <v>***</v>
      </c>
      <c r="BP188" s="233"/>
      <c r="BQ188" s="42"/>
      <c r="BR188" s="45">
        <f>IF(COUNTIF(P188:AT188,"")=31,0,COUNTIFS(P169:AT169,4,P188:AT188,"")+COUNTIFS(P169:AT169,4,P188:AT188,"■"))</f>
        <v>0</v>
      </c>
      <c r="BS188" s="45">
        <f>IF(COUNTIF(P188:AT188,"")=31,0,COUNTIFS(P169:AT169,4,P188:AT188,"■"))</f>
        <v>0</v>
      </c>
      <c r="BT188" s="232" t="str">
        <f t="shared" si="245"/>
        <v>***</v>
      </c>
      <c r="BU188" s="233"/>
      <c r="BV188" s="42"/>
      <c r="BW188" s="45">
        <f>IF(COUNTIF(P188:AT188,"")=31,0,COUNTIFS(P169:AT169,5,P188:AT188,"")+COUNTIFS(P169:AT169,5,P188:AT188,"■"))</f>
        <v>0</v>
      </c>
      <c r="BX188" s="45">
        <f>IF(COUNTIF(P188:AT188,"")=31,0,COUNTIFS(P169:AT169,5,P188:AT188,"■"))</f>
        <v>0</v>
      </c>
      <c r="BY188" s="232" t="str">
        <f t="shared" si="246"/>
        <v>***</v>
      </c>
      <c r="BZ188" s="233"/>
      <c r="CA188" s="42"/>
      <c r="CB188" s="45">
        <f>IF(COUNTIF(P188:AT188,"")=31,0,COUNTIFS(P169:AT169,6,P188:AT188,"")+COUNTIFS(P169:AT169,6,P188:AT188,"■"))</f>
        <v>0</v>
      </c>
      <c r="CC188" s="45">
        <f>IF(COUNTIF(P188:AT188,"")=31,0,COUNTIFS(P169:AT169,6,P188:AT188,"■"))</f>
        <v>0</v>
      </c>
      <c r="CD188" s="232" t="str">
        <f t="shared" si="247"/>
        <v>***</v>
      </c>
      <c r="CE188" s="233"/>
      <c r="CF188" s="42"/>
      <c r="CG188" s="45">
        <f t="shared" si="248"/>
        <v>0</v>
      </c>
      <c r="CH188" s="45">
        <f t="shared" si="249"/>
        <v>0</v>
      </c>
      <c r="CI188" s="232" t="str">
        <f t="shared" si="250"/>
        <v>***</v>
      </c>
      <c r="CJ188" s="233"/>
      <c r="CK188" s="42"/>
      <c r="CL188" s="234">
        <f t="shared" si="251"/>
        <v>0</v>
      </c>
      <c r="CM188" s="235"/>
      <c r="CN188" s="234">
        <f t="shared" si="252"/>
        <v>0</v>
      </c>
      <c r="CO188" s="235"/>
      <c r="CP188" s="232" t="str">
        <f t="shared" si="253"/>
        <v>***</v>
      </c>
      <c r="CQ188" s="233"/>
      <c r="CR188" s="43"/>
      <c r="CU188" s="71">
        <f t="shared" si="165"/>
        <v>180</v>
      </c>
      <c r="CV188" s="16"/>
      <c r="CW188" s="16"/>
      <c r="CX188" s="16"/>
      <c r="CY188" s="16"/>
    </row>
    <row r="189" spans="1:103" s="1" customFormat="1" ht="18.75">
      <c r="A189" s="72" t="s">
        <v>59</v>
      </c>
      <c r="D189" s="238">
        <f t="shared" ref="D189:D190" si="256">D188+1</f>
        <v>11</v>
      </c>
      <c r="E189" s="246"/>
      <c r="F189" s="241"/>
      <c r="G189" s="242"/>
      <c r="H189" s="242"/>
      <c r="I189" s="242"/>
      <c r="J189" s="242"/>
      <c r="K189" s="243"/>
      <c r="L189" s="244"/>
      <c r="M189" s="242"/>
      <c r="N189" s="242"/>
      <c r="O189" s="243"/>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3"/>
      <c r="AU189" s="44"/>
      <c r="AV189" s="26"/>
      <c r="AW189" s="245">
        <f t="shared" si="241"/>
        <v>11</v>
      </c>
      <c r="AX189" s="246"/>
      <c r="AY189" s="247" t="str">
        <f t="shared" si="255"/>
        <v/>
      </c>
      <c r="AZ189" s="248"/>
      <c r="BA189" s="248"/>
      <c r="BB189" s="249"/>
      <c r="BC189" s="45">
        <f>IF(COUNTIF(P189:AT189,"")=31,0,COUNTIFS(P169:AT169,1,P189:AT189,"")+COUNTIFS(P169:AT169,1,P189:AT189,"■"))</f>
        <v>0</v>
      </c>
      <c r="BD189" s="45">
        <f>IF(COUNTIF(P189:AT189,"")=31,0,COUNTIFS(P169:AT169,1,P189:AT189,"■"))</f>
        <v>0</v>
      </c>
      <c r="BE189" s="250" t="str">
        <f t="shared" si="242"/>
        <v>***</v>
      </c>
      <c r="BF189" s="233"/>
      <c r="BG189" s="42"/>
      <c r="BH189" s="45">
        <f>IF(COUNTIF(P189:AT189,"")=31,0,COUNTIFS(P169:AT169,2,P189:AT189,"")+COUNTIFS(P169:AT169,2,P189:AT189,"■"))</f>
        <v>0</v>
      </c>
      <c r="BI189" s="45">
        <f>IF(COUNTIF(P189:AT189,"")=31,0,COUNTIFS(P169:AT169,2,P189:AT189,"■"))</f>
        <v>0</v>
      </c>
      <c r="BJ189" s="232" t="str">
        <f t="shared" si="243"/>
        <v>***</v>
      </c>
      <c r="BK189" s="233"/>
      <c r="BL189" s="42"/>
      <c r="BM189" s="45">
        <f>IF(COUNTIF(P189:AT189,"")=31,0,COUNTIFS(P169:AT169,3,P189:AT189,"")+COUNTIFS(P169:AT169,3,P189:AT189,"■"))</f>
        <v>0</v>
      </c>
      <c r="BN189" s="45">
        <f>IF(COUNTIF(P189:AT189,"")=31,0,COUNTIFS(P169:AT169,3,P189:AT189,"■"))</f>
        <v>0</v>
      </c>
      <c r="BO189" s="232" t="str">
        <f t="shared" si="244"/>
        <v>***</v>
      </c>
      <c r="BP189" s="233"/>
      <c r="BQ189" s="42"/>
      <c r="BR189" s="45">
        <f>IF(COUNTIF(P189:AT189,"")=31,0,COUNTIFS(P169:AT169,4,P189:AT189,"")+COUNTIFS(P169:AT169,4,P189:AT189,"■"))</f>
        <v>0</v>
      </c>
      <c r="BS189" s="45">
        <f>IF(COUNTIF(P189:AT189,"")=31,0,COUNTIFS(P169:AT169,4,P189:AT189,"■"))</f>
        <v>0</v>
      </c>
      <c r="BT189" s="232" t="str">
        <f t="shared" si="245"/>
        <v>***</v>
      </c>
      <c r="BU189" s="233"/>
      <c r="BV189" s="42"/>
      <c r="BW189" s="45">
        <f>IF(COUNTIF(P189:AT189,"")=31,0,COUNTIFS(P169:AT169,5,P189:AT189,"")+COUNTIFS(P169:AT169,5,P189:AT189,"■"))</f>
        <v>0</v>
      </c>
      <c r="BX189" s="45">
        <f>IF(COUNTIF(P189:AT189,"")=31,0,COUNTIFS(P169:AT169,5,P189:AT189,"■"))</f>
        <v>0</v>
      </c>
      <c r="BY189" s="232" t="str">
        <f t="shared" si="246"/>
        <v>***</v>
      </c>
      <c r="BZ189" s="233"/>
      <c r="CA189" s="42"/>
      <c r="CB189" s="45">
        <f>IF(COUNTIF(P189:AT189,"")=31,0,COUNTIFS(P169:AT169,6,P189:AT189,"")+COUNTIFS(P169:AT169,6,P189:AT189,"■"))</f>
        <v>0</v>
      </c>
      <c r="CC189" s="45">
        <f>IF(COUNTIF(P189:AT189,"")=31,0,COUNTIFS(P169:AT169,6,P189:AT189,"■"))</f>
        <v>0</v>
      </c>
      <c r="CD189" s="232" t="str">
        <f t="shared" si="247"/>
        <v>***</v>
      </c>
      <c r="CE189" s="233"/>
      <c r="CF189" s="42"/>
      <c r="CG189" s="45">
        <f t="shared" si="248"/>
        <v>0</v>
      </c>
      <c r="CH189" s="45">
        <f t="shared" si="249"/>
        <v>0</v>
      </c>
      <c r="CI189" s="232" t="str">
        <f t="shared" si="250"/>
        <v>***</v>
      </c>
      <c r="CJ189" s="233"/>
      <c r="CK189" s="42"/>
      <c r="CL189" s="234">
        <f t="shared" si="251"/>
        <v>0</v>
      </c>
      <c r="CM189" s="235"/>
      <c r="CN189" s="234">
        <f t="shared" si="252"/>
        <v>0</v>
      </c>
      <c r="CO189" s="235"/>
      <c r="CP189" s="232" t="str">
        <f t="shared" si="253"/>
        <v>***</v>
      </c>
      <c r="CQ189" s="233"/>
      <c r="CR189" s="43"/>
      <c r="CU189" s="71">
        <f t="shared" si="165"/>
        <v>181</v>
      </c>
      <c r="CV189" s="16"/>
      <c r="CW189" s="16"/>
      <c r="CX189" s="16"/>
      <c r="CY189" s="16"/>
    </row>
    <row r="190" spans="1:103" s="1" customFormat="1" ht="18.75">
      <c r="A190" s="72" t="s">
        <v>59</v>
      </c>
      <c r="D190" s="194">
        <f t="shared" si="256"/>
        <v>12</v>
      </c>
      <c r="E190" s="197"/>
      <c r="F190" s="272"/>
      <c r="G190" s="273"/>
      <c r="H190" s="273"/>
      <c r="I190" s="273"/>
      <c r="J190" s="273"/>
      <c r="K190" s="274"/>
      <c r="L190" s="275"/>
      <c r="M190" s="273"/>
      <c r="N190" s="273"/>
      <c r="O190" s="274"/>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101"/>
      <c r="AU190" s="44"/>
      <c r="AV190" s="26"/>
      <c r="AW190" s="245">
        <f t="shared" si="241"/>
        <v>12</v>
      </c>
      <c r="AX190" s="246"/>
      <c r="AY190" s="247" t="str">
        <f t="shared" si="255"/>
        <v/>
      </c>
      <c r="AZ190" s="248"/>
      <c r="BA190" s="248"/>
      <c r="BB190" s="249"/>
      <c r="BC190" s="45">
        <f>IF(COUNTIF(P190:AT190,"")=31,0,COUNTIFS(P169:AT169,1,P190:AT190,"")+COUNTIFS(P169:AT169,1,P190:AT190,"■"))</f>
        <v>0</v>
      </c>
      <c r="BD190" s="45">
        <f>IF(COUNTIF(P190:AT190,"")=31,0,COUNTIFS(P169:AT169,1,P190:AT190,"■"))</f>
        <v>0</v>
      </c>
      <c r="BE190" s="250" t="str">
        <f t="shared" si="242"/>
        <v>***</v>
      </c>
      <c r="BF190" s="233"/>
      <c r="BG190" s="47"/>
      <c r="BH190" s="45">
        <f>IF(COUNTIF(P190:AT190,"")=31,0,COUNTIFS(P169:AT169,2,P190:AT190,"")+COUNTIFS(P169:AT169,2,P190:AT190,"■"))</f>
        <v>0</v>
      </c>
      <c r="BI190" s="45">
        <f>IF(COUNTIF(P190:AT190,"")=31,0,COUNTIFS(P169:AT169,2,P190:AT190,"■"))</f>
        <v>0</v>
      </c>
      <c r="BJ190" s="232" t="str">
        <f t="shared" si="243"/>
        <v>***</v>
      </c>
      <c r="BK190" s="233"/>
      <c r="BL190" s="42"/>
      <c r="BM190" s="45">
        <f>IF(COUNTIF(P190:AT190,"")=31,0,COUNTIFS(P169:AT169,3,P190:AT190,"")+COUNTIFS(P169:AT169,3,P190:AT190,"■"))</f>
        <v>0</v>
      </c>
      <c r="BN190" s="45">
        <f>IF(COUNTIF(P190:AT190,"")=31,0,COUNTIFS(P169:AT169,3,P190:AT190,"■"))</f>
        <v>0</v>
      </c>
      <c r="BO190" s="232" t="str">
        <f t="shared" si="244"/>
        <v>***</v>
      </c>
      <c r="BP190" s="233"/>
      <c r="BQ190" s="42"/>
      <c r="BR190" s="45">
        <f>IF(COUNTIF(P190:AT190,"")=31,0,COUNTIFS(P169:AT169,4,P190:AT190,"")+COUNTIFS(P169:AT169,4,P190:AT190,"■"))</f>
        <v>0</v>
      </c>
      <c r="BS190" s="45">
        <f>IF(COUNTIF(P190:AT190,"")=31,0,COUNTIFS(P169:AT169,4,P190:AT190,"■"))</f>
        <v>0</v>
      </c>
      <c r="BT190" s="232" t="str">
        <f t="shared" si="245"/>
        <v>***</v>
      </c>
      <c r="BU190" s="233"/>
      <c r="BV190" s="42"/>
      <c r="BW190" s="45">
        <f>IF(COUNTIF(P190:AT190,"")=31,0,COUNTIFS(P169:AT169,5,P190:AT190,"")+COUNTIFS(P169:AT169,5,P190:AT190,"■"))</f>
        <v>0</v>
      </c>
      <c r="BX190" s="45">
        <f>IF(COUNTIF(P190:AT190,"")=31,0,COUNTIFS(P169:AT169,5,P190:AT190,"■"))</f>
        <v>0</v>
      </c>
      <c r="BY190" s="232" t="str">
        <f t="shared" si="246"/>
        <v>***</v>
      </c>
      <c r="BZ190" s="233"/>
      <c r="CA190" s="42"/>
      <c r="CB190" s="45">
        <f>IF(COUNTIF(P190:AT190,"")=31,0,COUNTIFS(P169:AT169,6,P190:AT190,"")+COUNTIFS(P169:AT169,6,P190:AT190,"■"))</f>
        <v>0</v>
      </c>
      <c r="CC190" s="45">
        <f>IF(COUNTIF(P190:AT190,"")=31,0,COUNTIFS(P169:AT169,6,P190:AT190,"■"))</f>
        <v>0</v>
      </c>
      <c r="CD190" s="232" t="str">
        <f t="shared" si="247"/>
        <v>***</v>
      </c>
      <c r="CE190" s="233"/>
      <c r="CF190" s="42"/>
      <c r="CG190" s="45">
        <f t="shared" si="248"/>
        <v>0</v>
      </c>
      <c r="CH190" s="45">
        <f t="shared" si="249"/>
        <v>0</v>
      </c>
      <c r="CI190" s="232" t="str">
        <f t="shared" si="250"/>
        <v>***</v>
      </c>
      <c r="CJ190" s="233"/>
      <c r="CK190" s="42"/>
      <c r="CL190" s="234">
        <f t="shared" si="251"/>
        <v>0</v>
      </c>
      <c r="CM190" s="235"/>
      <c r="CN190" s="234">
        <f>IF(COUNTIF(P190:AT190,"")=31,0,CN158+CH190)</f>
        <v>0</v>
      </c>
      <c r="CO190" s="235"/>
      <c r="CP190" s="232" t="str">
        <f t="shared" si="253"/>
        <v>***</v>
      </c>
      <c r="CQ190" s="233"/>
      <c r="CR190" s="43"/>
      <c r="CU190" s="71">
        <f t="shared" si="165"/>
        <v>182</v>
      </c>
      <c r="CV190" s="16"/>
      <c r="CW190" s="16"/>
      <c r="CX190" s="16"/>
      <c r="CY190" s="16"/>
    </row>
    <row r="191" spans="1:103" s="1" customFormat="1" ht="18.75" customHeight="1">
      <c r="A191" s="72" t="s">
        <v>59</v>
      </c>
      <c r="D191" s="258" t="s">
        <v>102</v>
      </c>
      <c r="E191" s="259"/>
      <c r="F191" s="262"/>
      <c r="G191" s="263"/>
      <c r="H191" s="263"/>
      <c r="I191" s="263"/>
      <c r="J191" s="263"/>
      <c r="K191" s="263"/>
      <c r="L191" s="263"/>
      <c r="M191" s="263"/>
      <c r="N191" s="263"/>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c r="AL191" s="263"/>
      <c r="AM191" s="263"/>
      <c r="AN191" s="263"/>
      <c r="AO191" s="263"/>
      <c r="AP191" s="263"/>
      <c r="AQ191" s="263"/>
      <c r="AR191" s="263"/>
      <c r="AS191" s="263"/>
      <c r="AT191" s="264"/>
      <c r="AU191" s="44"/>
      <c r="AV191" s="26"/>
      <c r="AW191" s="267" t="s">
        <v>87</v>
      </c>
      <c r="AX191" s="268"/>
      <c r="AY191" s="268"/>
      <c r="AZ191" s="268"/>
      <c r="BA191" s="268"/>
      <c r="BB191" s="268"/>
      <c r="BC191" s="269" t="str">
        <f>IF(COUNTA(BG179:BG190)=0,"",IF(AND(COUNTIF(BG179:BG190,"○")=0,COUNTIF(BG179:BG190,"×")=0),"－",IF(COUNTIF(BG179:BG190,"×")&gt;=1,"×","○")))</f>
        <v/>
      </c>
      <c r="BD191" s="270"/>
      <c r="BE191" s="270"/>
      <c r="BF191" s="270"/>
      <c r="BG191" s="270"/>
      <c r="BH191" s="269" t="str">
        <f>IF(COUNTA(BL179:BL190)=0,"",IF(AND(COUNTIF(BL179:BL190,"○")=0,COUNTIF(BL179:BL190,"×")=0),"－",IF(COUNTIF(BL179:BL190,"×")&gt;=1,"×","○")))</f>
        <v/>
      </c>
      <c r="BI191" s="270"/>
      <c r="BJ191" s="270"/>
      <c r="BK191" s="270"/>
      <c r="BL191" s="270"/>
      <c r="BM191" s="269" t="str">
        <f>IF(COUNTA(BQ179:BQ190)=0,"",IF(AND(COUNTIF(BQ179:BQ190,"○")=0,COUNTIF(BQ179:BQ190,"×")=0),"－",IF(COUNTIF(BQ179:BQ190,"×")&gt;=1,"×","○")))</f>
        <v/>
      </c>
      <c r="BN191" s="270"/>
      <c r="BO191" s="270"/>
      <c r="BP191" s="270"/>
      <c r="BQ191" s="270"/>
      <c r="BR191" s="269" t="str">
        <f>IF(COUNTA(BV179:BV190)=0,"",IF(AND(COUNTIF(BV179:BV190,"○")=0,COUNTIF(BV179:BV190,"×")=0),"－",IF(COUNTIF(BV179:BV190,"×")&gt;=1,"×","○")))</f>
        <v/>
      </c>
      <c r="BS191" s="270"/>
      <c r="BT191" s="270"/>
      <c r="BU191" s="270"/>
      <c r="BV191" s="270"/>
      <c r="BW191" s="269" t="str">
        <f>IF(COUNTA(CA179:CA190)=0,"",IF(AND(COUNTIF(CA179:CA190,"○")=0,COUNTIF(CA179:CA190,"×")=0),"－",IF(COUNTIF(CA179:CA190,"×")&gt;=1,"×","○")))</f>
        <v/>
      </c>
      <c r="BX191" s="270"/>
      <c r="BY191" s="270"/>
      <c r="BZ191" s="270"/>
      <c r="CA191" s="270"/>
      <c r="CB191" s="269" t="str">
        <f>IF(COUNTA(CF179:CF190)=0,"",IF(AND(COUNTIF(CF179:CF190,"○")=0,COUNTIF(CF179:CF190,"×")=0),"－",IF(COUNTIF(CF179:CF190,"×")&gt;=1,"×","○")))</f>
        <v/>
      </c>
      <c r="CC191" s="270"/>
      <c r="CD191" s="270"/>
      <c r="CE191" s="270"/>
      <c r="CF191" s="270"/>
      <c r="CG191" s="280"/>
      <c r="CH191" s="281"/>
      <c r="CI191" s="281"/>
      <c r="CJ191" s="281"/>
      <c r="CK191" s="281"/>
      <c r="CL191" s="280"/>
      <c r="CM191" s="281"/>
      <c r="CN191" s="281"/>
      <c r="CO191" s="281"/>
      <c r="CP191" s="281"/>
      <c r="CQ191" s="281"/>
      <c r="CR191" s="282"/>
      <c r="CU191" s="87">
        <f t="shared" si="165"/>
        <v>183</v>
      </c>
      <c r="CV191" s="87"/>
      <c r="CW191" s="87"/>
      <c r="CX191" s="87"/>
      <c r="CY191" s="87"/>
    </row>
    <row r="192" spans="1:103" s="1" customFormat="1" ht="19.5" thickBot="1">
      <c r="A192" s="72" t="s">
        <v>59</v>
      </c>
      <c r="D192" s="260"/>
      <c r="E192" s="261"/>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6"/>
      <c r="AU192" s="26"/>
      <c r="AV192" s="26"/>
      <c r="AW192" s="283" t="s">
        <v>88</v>
      </c>
      <c r="AX192" s="284"/>
      <c r="AY192" s="284"/>
      <c r="AZ192" s="284"/>
      <c r="BA192" s="284"/>
      <c r="BB192" s="284"/>
      <c r="BC192" s="285" t="str">
        <f>IF(COUNTIF(BC191:CF191,"")=30,"",IF(AND(COUNTIF(BC191:CF191,"○")=0,COUNTIF(BC191:CF191,"×")=0),"－",IF(COUNTIF(BC191:CF191,"×")&gt;=1,"×","○")))</f>
        <v/>
      </c>
      <c r="BD192" s="286"/>
      <c r="BE192" s="286"/>
      <c r="BF192" s="286"/>
      <c r="BG192" s="286"/>
      <c r="BH192" s="287"/>
      <c r="BI192" s="287"/>
      <c r="BJ192" s="287"/>
      <c r="BK192" s="287"/>
      <c r="BL192" s="287"/>
      <c r="BM192" s="287"/>
      <c r="BN192" s="287"/>
      <c r="BO192" s="287"/>
      <c r="BP192" s="287"/>
      <c r="BQ192" s="287"/>
      <c r="BR192" s="287"/>
      <c r="BS192" s="287"/>
      <c r="BT192" s="287"/>
      <c r="BU192" s="287"/>
      <c r="BV192" s="287"/>
      <c r="BW192" s="287"/>
      <c r="BX192" s="287"/>
      <c r="BY192" s="287"/>
      <c r="BZ192" s="287"/>
      <c r="CA192" s="287"/>
      <c r="CB192" s="287"/>
      <c r="CC192" s="287"/>
      <c r="CD192" s="287"/>
      <c r="CE192" s="287"/>
      <c r="CF192" s="287"/>
      <c r="CG192" s="285" t="str">
        <f>IF(COUNTA(CK179:CK190)=0,"",IF(AND(COUNTIF(CK179:CK190,"○")=0,COUNTIF(CK179:CK190,"×")=0),"－",IF(COUNTIF(CK179:CK190,"×")&gt;=1,"×","○")))</f>
        <v/>
      </c>
      <c r="CH192" s="286"/>
      <c r="CI192" s="286"/>
      <c r="CJ192" s="286"/>
      <c r="CK192" s="286"/>
      <c r="CL192" s="285" t="str">
        <f>IF(COUNTA(CR179:CR190)=0,"",IF(AND(COUNTIF(CR179:CR190,"○")=0,COUNTIF(CR179:CR190,"×")=0),"－",IF(COUNTIF(CR179:CR190,"×")&gt;=1,"×","○")))</f>
        <v/>
      </c>
      <c r="CM192" s="285"/>
      <c r="CN192" s="286"/>
      <c r="CO192" s="286"/>
      <c r="CP192" s="286"/>
      <c r="CQ192" s="286"/>
      <c r="CR192" s="288"/>
      <c r="CU192" s="99">
        <f t="shared" si="165"/>
        <v>184</v>
      </c>
      <c r="CV192" s="100" t="str">
        <f>IF(COUNTIF(P177:AT177,"")=31,"",P168)</f>
        <v/>
      </c>
      <c r="CW192" s="99" t="str">
        <f>BC192</f>
        <v/>
      </c>
      <c r="CX192" s="99" t="str">
        <f>CG192</f>
        <v/>
      </c>
      <c r="CY192" s="99" t="str">
        <f>CL192</f>
        <v/>
      </c>
    </row>
    <row r="193" spans="1:103" s="1" customFormat="1" ht="16.5">
      <c r="A193" s="55" t="s">
        <v>59</v>
      </c>
      <c r="D193" s="97" t="s">
        <v>131</v>
      </c>
      <c r="E193" s="96"/>
      <c r="F193" s="96"/>
      <c r="G193" s="96"/>
      <c r="I193" s="96"/>
      <c r="J193" s="96"/>
      <c r="K193" s="96"/>
      <c r="L193" s="96"/>
      <c r="M193" s="96"/>
      <c r="N193" s="96"/>
      <c r="AU193" s="26"/>
      <c r="AV193" s="26"/>
      <c r="AW193" s="89" t="s">
        <v>105</v>
      </c>
      <c r="AX193" s="88"/>
      <c r="AZ193" s="90"/>
      <c r="BA193" s="90"/>
      <c r="BB193" s="90"/>
      <c r="BC193" s="90"/>
      <c r="BD193" s="90"/>
      <c r="BE193" s="90"/>
      <c r="BF193" s="90"/>
      <c r="BG193" s="90"/>
      <c r="BH193" s="90"/>
      <c r="BI193" s="90"/>
      <c r="BJ193" s="90"/>
      <c r="BK193" s="90"/>
      <c r="BL193" s="90"/>
      <c r="BM193" s="90"/>
      <c r="BN193" s="90"/>
      <c r="BO193" s="90"/>
      <c r="BP193" s="90"/>
      <c r="BQ193" s="90"/>
      <c r="BR193" s="90"/>
      <c r="BS193" s="90"/>
      <c r="BT193" s="90"/>
      <c r="BU193" s="90"/>
      <c r="BV193" s="90"/>
      <c r="BW193" s="90"/>
      <c r="BX193" s="90"/>
      <c r="BY193" s="90"/>
      <c r="BZ193" s="90"/>
      <c r="CA193" s="90"/>
      <c r="CB193" s="90"/>
      <c r="CC193" s="90"/>
      <c r="CD193" s="90"/>
      <c r="CE193" s="90"/>
      <c r="CF193" s="90"/>
      <c r="CG193" s="90"/>
      <c r="CH193" s="90"/>
      <c r="CI193" s="90"/>
      <c r="CJ193" s="90"/>
      <c r="CK193" s="90"/>
      <c r="CL193" s="90"/>
      <c r="CM193" s="90"/>
      <c r="CN193" s="90"/>
      <c r="CO193" s="90"/>
      <c r="CP193" s="90"/>
      <c r="CQ193" s="90"/>
      <c r="CR193" s="91"/>
      <c r="CU193" s="71">
        <f t="shared" si="165"/>
        <v>185</v>
      </c>
      <c r="CV193" s="16"/>
      <c r="CW193" s="16"/>
      <c r="CX193" s="16"/>
      <c r="CY193" s="16"/>
    </row>
    <row r="194" spans="1:103" s="1" customFormat="1" ht="16.5">
      <c r="A194" s="55" t="s">
        <v>59</v>
      </c>
      <c r="D194" s="96" t="s">
        <v>120</v>
      </c>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8"/>
      <c r="AM194" s="96"/>
      <c r="AN194" s="96"/>
      <c r="AO194" s="96"/>
      <c r="AP194" s="96"/>
      <c r="AQ194" s="96"/>
      <c r="AR194" s="96"/>
      <c r="AS194" s="96"/>
      <c r="AT194" s="96"/>
      <c r="AU194" s="26"/>
      <c r="AV194" s="26"/>
      <c r="AW194" s="93" t="s">
        <v>122</v>
      </c>
      <c r="AX194" s="88"/>
      <c r="AZ194" s="92"/>
      <c r="BA194" s="92"/>
      <c r="BB194" s="92"/>
      <c r="BC194" s="92"/>
      <c r="BD194" s="92"/>
      <c r="BE194" s="92"/>
      <c r="BF194" s="92"/>
      <c r="BG194" s="92"/>
      <c r="BH194" s="92"/>
      <c r="BI194" s="92"/>
      <c r="BJ194" s="92"/>
      <c r="BK194" s="92"/>
      <c r="BL194" s="92"/>
      <c r="BM194" s="92"/>
      <c r="BN194" s="92"/>
      <c r="BO194" s="92"/>
      <c r="BP194" s="92"/>
      <c r="BQ194" s="92"/>
      <c r="BR194" s="92"/>
      <c r="BS194" s="92"/>
      <c r="BT194" s="92"/>
      <c r="BU194" s="92"/>
      <c r="BV194" s="92"/>
      <c r="BW194" s="92"/>
      <c r="BX194" s="92"/>
      <c r="BY194" s="92"/>
      <c r="BZ194" s="92"/>
      <c r="CA194" s="92"/>
      <c r="CB194" s="92"/>
      <c r="CC194" s="92"/>
      <c r="CD194" s="92"/>
      <c r="CE194" s="92"/>
      <c r="CF194" s="92"/>
      <c r="CG194" s="92"/>
      <c r="CH194" s="92"/>
      <c r="CI194" s="92"/>
      <c r="CJ194" s="92"/>
      <c r="CK194" s="92"/>
      <c r="CL194" s="92"/>
      <c r="CM194" s="92"/>
      <c r="CN194" s="92"/>
      <c r="CO194" s="92"/>
      <c r="CP194" s="92"/>
      <c r="CQ194" s="92"/>
      <c r="CR194" s="91"/>
      <c r="CU194" s="71">
        <f t="shared" si="165"/>
        <v>186</v>
      </c>
      <c r="CV194" s="16"/>
      <c r="CW194" s="16"/>
      <c r="CX194" s="16"/>
      <c r="CY194" s="16"/>
    </row>
    <row r="195" spans="1:103" s="1" customFormat="1" ht="16.5">
      <c r="A195" s="55" t="s">
        <v>59</v>
      </c>
      <c r="D195" s="96" t="s">
        <v>121</v>
      </c>
      <c r="E195" s="96"/>
      <c r="F195" s="96"/>
      <c r="G195" s="96"/>
      <c r="H195" s="96"/>
      <c r="I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8"/>
      <c r="AM195" s="96"/>
      <c r="AN195" s="96"/>
      <c r="AO195" s="96"/>
      <c r="AP195" s="96"/>
      <c r="AQ195" s="96"/>
      <c r="AR195" s="96"/>
      <c r="AS195" s="96"/>
      <c r="AT195" s="96"/>
      <c r="AU195" s="26"/>
      <c r="AV195" s="26"/>
      <c r="AW195" s="93" t="s">
        <v>106</v>
      </c>
      <c r="AX195" s="88"/>
      <c r="AZ195" s="88"/>
      <c r="BA195" s="88"/>
      <c r="BB195" s="88"/>
      <c r="BC195" s="94"/>
      <c r="BD195" s="91"/>
      <c r="BE195" s="91"/>
      <c r="BF195" s="91"/>
      <c r="BG195" s="91"/>
      <c r="BH195" s="95"/>
      <c r="BI195" s="95"/>
      <c r="BJ195" s="95"/>
      <c r="BK195" s="95"/>
      <c r="BL195" s="95"/>
      <c r="BM195" s="95"/>
      <c r="BN195" s="95"/>
      <c r="BO195" s="95"/>
      <c r="BP195" s="95"/>
      <c r="BQ195" s="95"/>
      <c r="BR195" s="95"/>
      <c r="BS195" s="95"/>
      <c r="BT195" s="95"/>
      <c r="BU195" s="95"/>
      <c r="BV195" s="95"/>
      <c r="BW195" s="95"/>
      <c r="BX195" s="95"/>
      <c r="BY195" s="95"/>
      <c r="BZ195" s="95"/>
      <c r="CA195" s="95"/>
      <c r="CB195" s="95"/>
      <c r="CC195" s="95"/>
      <c r="CD195" s="95"/>
      <c r="CE195" s="95"/>
      <c r="CF195" s="95"/>
      <c r="CG195" s="94"/>
      <c r="CH195" s="91"/>
      <c r="CI195" s="91"/>
      <c r="CJ195" s="91"/>
      <c r="CK195" s="91"/>
      <c r="CL195" s="94"/>
      <c r="CM195" s="94"/>
      <c r="CN195" s="91"/>
      <c r="CO195" s="91"/>
      <c r="CP195" s="91"/>
      <c r="CQ195" s="91"/>
      <c r="CR195" s="91"/>
      <c r="CU195" s="71">
        <f t="shared" si="165"/>
        <v>187</v>
      </c>
      <c r="CV195" s="16"/>
      <c r="CW195" s="16"/>
      <c r="CX195" s="16"/>
      <c r="CY195" s="16"/>
    </row>
    <row r="196" spans="1:103" s="1" customFormat="1" ht="16.5">
      <c r="A196" s="55" t="s">
        <v>59</v>
      </c>
      <c r="D196" s="96" t="s">
        <v>108</v>
      </c>
      <c r="E196" s="96"/>
      <c r="F196" s="96"/>
      <c r="G196" s="96"/>
      <c r="H196" s="96"/>
      <c r="I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8"/>
      <c r="AM196" s="96"/>
      <c r="AN196" s="96"/>
      <c r="AO196" s="96"/>
      <c r="AP196" s="96"/>
      <c r="AQ196" s="96"/>
      <c r="AR196" s="96"/>
      <c r="AS196" s="96"/>
      <c r="AT196" s="96"/>
      <c r="AU196" s="26"/>
      <c r="AV196" s="26"/>
      <c r="AW196" s="93" t="s">
        <v>83</v>
      </c>
      <c r="AX196" s="88"/>
      <c r="AZ196" s="96"/>
      <c r="BA196" s="88"/>
      <c r="BB196" s="88"/>
      <c r="BC196" s="94"/>
      <c r="BD196" s="91"/>
      <c r="BE196" s="91"/>
      <c r="BF196" s="91"/>
      <c r="BG196" s="91"/>
      <c r="BH196" s="95"/>
      <c r="BI196" s="95"/>
      <c r="BJ196" s="95"/>
      <c r="BK196" s="95"/>
      <c r="BL196" s="95"/>
      <c r="BM196" s="95"/>
      <c r="BN196" s="95"/>
      <c r="BO196" s="95"/>
      <c r="BP196" s="95"/>
      <c r="BQ196" s="95"/>
      <c r="BR196" s="95"/>
      <c r="BS196" s="95"/>
      <c r="BT196" s="95"/>
      <c r="BU196" s="95"/>
      <c r="BV196" s="95"/>
      <c r="BW196" s="95"/>
      <c r="BX196" s="95"/>
      <c r="BY196" s="95"/>
      <c r="BZ196" s="95"/>
      <c r="CA196" s="95"/>
      <c r="CB196" s="95"/>
      <c r="CC196" s="95"/>
      <c r="CD196" s="95"/>
      <c r="CE196" s="95"/>
      <c r="CF196" s="95"/>
      <c r="CG196" s="94"/>
      <c r="CH196" s="91"/>
      <c r="CI196" s="91"/>
      <c r="CJ196" s="91"/>
      <c r="CK196" s="91"/>
      <c r="CL196" s="94"/>
      <c r="CM196" s="94"/>
      <c r="CN196" s="91"/>
      <c r="CO196" s="91"/>
      <c r="CP196" s="91"/>
      <c r="CQ196" s="91"/>
      <c r="CR196" s="91"/>
      <c r="CU196" s="71">
        <f t="shared" ref="CU196:CU257" si="257">ROW()-8</f>
        <v>188</v>
      </c>
      <c r="CV196" s="16"/>
      <c r="CW196" s="16"/>
      <c r="CX196" s="16"/>
      <c r="CY196" s="16"/>
    </row>
    <row r="197" spans="1:103" s="1" customFormat="1" ht="16.5">
      <c r="A197" s="55" t="s">
        <v>59</v>
      </c>
      <c r="D197" s="96" t="s">
        <v>123</v>
      </c>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8"/>
      <c r="AM197" s="96"/>
      <c r="AN197" s="96"/>
      <c r="AO197" s="96"/>
      <c r="AP197" s="96"/>
      <c r="AQ197" s="96"/>
      <c r="AR197" s="96"/>
      <c r="AS197" s="96"/>
      <c r="AT197" s="96"/>
      <c r="AU197" s="26"/>
      <c r="AV197" s="26"/>
      <c r="AW197" s="89" t="s">
        <v>107</v>
      </c>
      <c r="AX197" s="88"/>
      <c r="AZ197" s="96"/>
      <c r="BA197" s="88"/>
      <c r="BB197" s="88"/>
      <c r="BC197" s="94"/>
      <c r="BD197" s="91"/>
      <c r="BE197" s="91"/>
      <c r="BF197" s="91"/>
      <c r="BG197" s="91"/>
      <c r="BH197" s="95"/>
      <c r="BI197" s="95"/>
      <c r="BJ197" s="95"/>
      <c r="BK197" s="95"/>
      <c r="BL197" s="95"/>
      <c r="BM197" s="95"/>
      <c r="BN197" s="95"/>
      <c r="BO197" s="95"/>
      <c r="BP197" s="95"/>
      <c r="BQ197" s="95"/>
      <c r="BR197" s="95"/>
      <c r="BS197" s="95"/>
      <c r="BT197" s="95"/>
      <c r="BU197" s="95"/>
      <c r="BV197" s="95"/>
      <c r="BW197" s="95"/>
      <c r="BX197" s="95"/>
      <c r="BY197" s="95"/>
      <c r="BZ197" s="95"/>
      <c r="CA197" s="95"/>
      <c r="CB197" s="95"/>
      <c r="CC197" s="95"/>
      <c r="CD197" s="95"/>
      <c r="CE197" s="95"/>
      <c r="CF197" s="95"/>
      <c r="CG197" s="94"/>
      <c r="CH197" s="91"/>
      <c r="CI197" s="91"/>
      <c r="CJ197" s="91"/>
      <c r="CK197" s="91"/>
      <c r="CL197" s="94"/>
      <c r="CM197" s="94"/>
      <c r="CN197" s="91"/>
      <c r="CO197" s="91"/>
      <c r="CP197" s="91"/>
      <c r="CQ197" s="91"/>
      <c r="CR197" s="91"/>
      <c r="CU197" s="71">
        <f t="shared" si="257"/>
        <v>189</v>
      </c>
      <c r="CV197" s="16"/>
      <c r="CW197" s="16"/>
      <c r="CX197" s="16"/>
      <c r="CY197" s="16"/>
    </row>
    <row r="198" spans="1:103" s="1" customFormat="1" ht="16.5">
      <c r="A198" s="55" t="s">
        <v>18</v>
      </c>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8"/>
      <c r="AM198" s="96"/>
      <c r="AN198" s="96"/>
      <c r="AO198" s="96"/>
      <c r="AP198" s="96"/>
      <c r="AQ198" s="96"/>
      <c r="AR198" s="96"/>
      <c r="AS198" s="96"/>
      <c r="AT198" s="96"/>
      <c r="AU198" s="26"/>
      <c r="AV198" s="26"/>
      <c r="AW198" s="96" t="s">
        <v>124</v>
      </c>
      <c r="AX198" s="88"/>
      <c r="AY198" s="89"/>
      <c r="AZ198" s="96"/>
      <c r="BA198" s="88"/>
      <c r="BB198" s="88"/>
      <c r="BC198" s="94"/>
      <c r="BD198" s="91"/>
      <c r="BE198" s="91"/>
      <c r="BF198" s="91"/>
      <c r="BG198" s="91"/>
      <c r="BH198" s="95"/>
      <c r="BI198" s="95"/>
      <c r="BJ198" s="95"/>
      <c r="BK198" s="95"/>
      <c r="BL198" s="95"/>
      <c r="BM198" s="95"/>
      <c r="BN198" s="95"/>
      <c r="BO198" s="95"/>
      <c r="BP198" s="95"/>
      <c r="BQ198" s="95"/>
      <c r="BR198" s="95"/>
      <c r="BS198" s="95"/>
      <c r="BT198" s="95"/>
      <c r="BU198" s="95"/>
      <c r="BV198" s="95"/>
      <c r="BW198" s="95"/>
      <c r="BX198" s="95"/>
      <c r="BY198" s="95"/>
      <c r="BZ198" s="95"/>
      <c r="CA198" s="95"/>
      <c r="CB198" s="95"/>
      <c r="CC198" s="95"/>
      <c r="CD198" s="95"/>
      <c r="CE198" s="95"/>
      <c r="CF198" s="95"/>
      <c r="CG198" s="94"/>
      <c r="CH198" s="91"/>
      <c r="CI198" s="91"/>
      <c r="CJ198" s="91"/>
      <c r="CK198" s="91"/>
      <c r="CL198" s="94"/>
      <c r="CM198" s="94"/>
      <c r="CN198" s="91"/>
      <c r="CO198" s="91"/>
      <c r="CP198" s="91"/>
      <c r="CQ198" s="91"/>
      <c r="CR198" s="91"/>
      <c r="CU198" s="71">
        <f t="shared" si="257"/>
        <v>190</v>
      </c>
      <c r="CV198" s="60"/>
      <c r="CW198" s="60"/>
      <c r="CX198" s="60"/>
      <c r="CY198" s="60"/>
    </row>
    <row r="199" spans="1:103" ht="15" thickBot="1">
      <c r="A199" s="55" t="s">
        <v>18</v>
      </c>
      <c r="CU199" s="71">
        <f t="shared" si="257"/>
        <v>191</v>
      </c>
      <c r="CV199" s="16"/>
      <c r="CW199" s="16"/>
      <c r="CX199" s="16"/>
      <c r="CY199" s="16"/>
    </row>
    <row r="200" spans="1:103" s="1" customFormat="1" ht="18.75">
      <c r="A200" s="72" t="s">
        <v>59</v>
      </c>
      <c r="D200" s="182" t="s">
        <v>11</v>
      </c>
      <c r="E200" s="183"/>
      <c r="F200" s="184"/>
      <c r="G200" s="184"/>
      <c r="H200" s="184"/>
      <c r="I200" s="184"/>
      <c r="J200" s="184"/>
      <c r="K200" s="184"/>
      <c r="L200" s="184"/>
      <c r="M200" s="184"/>
      <c r="N200" s="184"/>
      <c r="O200" s="184"/>
      <c r="P200" s="185">
        <f>IFERROR(IF(P168=0,"",DATE(YEAR(P168),MONTH(P168)+1,1)),"")</f>
        <v>46478</v>
      </c>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6"/>
      <c r="AU200" s="28"/>
      <c r="AV200" s="26"/>
      <c r="AW200" s="187" t="s">
        <v>40</v>
      </c>
      <c r="AX200" s="188"/>
      <c r="AY200" s="188"/>
      <c r="AZ200" s="188"/>
      <c r="BA200" s="188"/>
      <c r="BB200" s="183"/>
      <c r="BC200" s="189">
        <f>P200</f>
        <v>46478</v>
      </c>
      <c r="BD200" s="190"/>
      <c r="BE200" s="190"/>
      <c r="BF200" s="190"/>
      <c r="BG200" s="190"/>
      <c r="BH200" s="190"/>
      <c r="BI200" s="190"/>
      <c r="BJ200" s="190"/>
      <c r="BK200" s="190"/>
      <c r="BL200" s="190"/>
      <c r="BM200" s="190"/>
      <c r="BN200" s="190"/>
      <c r="BO200" s="190"/>
      <c r="BP200" s="190"/>
      <c r="BQ200" s="190"/>
      <c r="BR200" s="190"/>
      <c r="BS200" s="190"/>
      <c r="BT200" s="190"/>
      <c r="BU200" s="190"/>
      <c r="BV200" s="190"/>
      <c r="BW200" s="190"/>
      <c r="BX200" s="190"/>
      <c r="BY200" s="190"/>
      <c r="BZ200" s="190"/>
      <c r="CA200" s="190"/>
      <c r="CB200" s="190"/>
      <c r="CC200" s="190"/>
      <c r="CD200" s="190"/>
      <c r="CE200" s="190"/>
      <c r="CF200" s="190"/>
      <c r="CG200" s="190"/>
      <c r="CH200" s="190"/>
      <c r="CI200" s="190"/>
      <c r="CJ200" s="190"/>
      <c r="CK200" s="190"/>
      <c r="CL200" s="190"/>
      <c r="CM200" s="190"/>
      <c r="CN200" s="190"/>
      <c r="CO200" s="190"/>
      <c r="CP200" s="190"/>
      <c r="CQ200" s="190"/>
      <c r="CR200" s="191"/>
      <c r="CU200" s="71">
        <f t="shared" si="257"/>
        <v>192</v>
      </c>
      <c r="CV200" s="16"/>
      <c r="CW200" s="16"/>
      <c r="CX200" s="16"/>
      <c r="CY200" s="16"/>
    </row>
    <row r="201" spans="1:103" s="1" customFormat="1" ht="18.75">
      <c r="A201" s="72" t="s">
        <v>59</v>
      </c>
      <c r="D201" s="153" t="s">
        <v>7</v>
      </c>
      <c r="E201" s="154"/>
      <c r="F201" s="155"/>
      <c r="G201" s="155"/>
      <c r="H201" s="155"/>
      <c r="I201" s="155"/>
      <c r="J201" s="155"/>
      <c r="K201" s="155"/>
      <c r="L201" s="155"/>
      <c r="M201" s="155"/>
      <c r="N201" s="155"/>
      <c r="O201" s="155"/>
      <c r="P201" s="29">
        <f t="shared" ref="P201:AQ201" si="258">IFERROR(WEEKNUM(P202,2)-WEEKNUM(DATE(YEAR(P202),MONTH(P202),1),2)+1,"")</f>
        <v>1</v>
      </c>
      <c r="Q201" s="29">
        <f t="shared" si="258"/>
        <v>1</v>
      </c>
      <c r="R201" s="29">
        <f t="shared" si="258"/>
        <v>1</v>
      </c>
      <c r="S201" s="29">
        <f t="shared" si="258"/>
        <v>1</v>
      </c>
      <c r="T201" s="29">
        <f t="shared" si="258"/>
        <v>2</v>
      </c>
      <c r="U201" s="29">
        <f t="shared" si="258"/>
        <v>2</v>
      </c>
      <c r="V201" s="29">
        <f t="shared" si="258"/>
        <v>2</v>
      </c>
      <c r="W201" s="29">
        <f t="shared" si="258"/>
        <v>2</v>
      </c>
      <c r="X201" s="29">
        <f t="shared" si="258"/>
        <v>2</v>
      </c>
      <c r="Y201" s="29">
        <f t="shared" si="258"/>
        <v>2</v>
      </c>
      <c r="Z201" s="29">
        <f t="shared" si="258"/>
        <v>2</v>
      </c>
      <c r="AA201" s="29">
        <f t="shared" si="258"/>
        <v>3</v>
      </c>
      <c r="AB201" s="29">
        <f t="shared" si="258"/>
        <v>3</v>
      </c>
      <c r="AC201" s="29">
        <f t="shared" si="258"/>
        <v>3</v>
      </c>
      <c r="AD201" s="29">
        <f t="shared" si="258"/>
        <v>3</v>
      </c>
      <c r="AE201" s="29">
        <f t="shared" si="258"/>
        <v>3</v>
      </c>
      <c r="AF201" s="29">
        <f t="shared" si="258"/>
        <v>3</v>
      </c>
      <c r="AG201" s="29">
        <f t="shared" si="258"/>
        <v>3</v>
      </c>
      <c r="AH201" s="29">
        <f t="shared" si="258"/>
        <v>4</v>
      </c>
      <c r="AI201" s="29">
        <f t="shared" si="258"/>
        <v>4</v>
      </c>
      <c r="AJ201" s="29">
        <f t="shared" si="258"/>
        <v>4</v>
      </c>
      <c r="AK201" s="29">
        <f t="shared" si="258"/>
        <v>4</v>
      </c>
      <c r="AL201" s="29">
        <f t="shared" si="258"/>
        <v>4</v>
      </c>
      <c r="AM201" s="29">
        <f t="shared" si="258"/>
        <v>4</v>
      </c>
      <c r="AN201" s="29">
        <f t="shared" si="258"/>
        <v>4</v>
      </c>
      <c r="AO201" s="29">
        <f t="shared" si="258"/>
        <v>5</v>
      </c>
      <c r="AP201" s="29">
        <f t="shared" si="258"/>
        <v>5</v>
      </c>
      <c r="AQ201" s="29">
        <f t="shared" si="258"/>
        <v>5</v>
      </c>
      <c r="AR201" s="29">
        <f>IF(AR202="","",WEEKNUM(AR202,2)-WEEKNUM(DATE(YEAR(AR202),MONTH(AR202),1),2)+1)</f>
        <v>5</v>
      </c>
      <c r="AS201" s="29">
        <f>IF(AS202="","",WEEKNUM(AS202,2)-WEEKNUM(DATE(YEAR(AS202),MONTH(AS202),1),2)+1)</f>
        <v>5</v>
      </c>
      <c r="AT201" s="30" t="str">
        <f>IF(AT202="","",WEEKNUM(AT202,2)-WEEKNUM(DATE(YEAR(AT202),MONTH(AT202),1),2)+1)</f>
        <v/>
      </c>
      <c r="AU201" s="31"/>
      <c r="AV201" s="26"/>
      <c r="AW201" s="194" t="s">
        <v>37</v>
      </c>
      <c r="AX201" s="195"/>
      <c r="AY201" s="196"/>
      <c r="AZ201" s="196"/>
      <c r="BA201" s="196"/>
      <c r="BB201" s="197"/>
      <c r="BC201" s="155" t="s">
        <v>31</v>
      </c>
      <c r="BD201" s="155"/>
      <c r="BE201" s="155"/>
      <c r="BF201" s="155"/>
      <c r="BG201" s="155"/>
      <c r="BH201" s="155"/>
      <c r="BI201" s="155"/>
      <c r="BJ201" s="155"/>
      <c r="BK201" s="155"/>
      <c r="BL201" s="155"/>
      <c r="BM201" s="155"/>
      <c r="BN201" s="155"/>
      <c r="BO201" s="155"/>
      <c r="BP201" s="155"/>
      <c r="BQ201" s="155"/>
      <c r="BR201" s="155"/>
      <c r="BS201" s="155"/>
      <c r="BT201" s="155"/>
      <c r="BU201" s="155"/>
      <c r="BV201" s="155"/>
      <c r="BW201" s="155"/>
      <c r="BX201" s="155"/>
      <c r="BY201" s="155"/>
      <c r="BZ201" s="155"/>
      <c r="CA201" s="155"/>
      <c r="CB201" s="155"/>
      <c r="CC201" s="155"/>
      <c r="CD201" s="155"/>
      <c r="CE201" s="155"/>
      <c r="CF201" s="155"/>
      <c r="CG201" s="201" t="s">
        <v>35</v>
      </c>
      <c r="CH201" s="202"/>
      <c r="CI201" s="202"/>
      <c r="CJ201" s="202"/>
      <c r="CK201" s="203"/>
      <c r="CL201" s="202" t="s">
        <v>36</v>
      </c>
      <c r="CM201" s="202"/>
      <c r="CN201" s="202"/>
      <c r="CO201" s="202"/>
      <c r="CP201" s="202"/>
      <c r="CQ201" s="202"/>
      <c r="CR201" s="207"/>
      <c r="CU201" s="71">
        <f t="shared" si="257"/>
        <v>193</v>
      </c>
      <c r="CV201" s="16"/>
      <c r="CW201" s="16"/>
      <c r="CX201" s="16"/>
      <c r="CY201" s="16"/>
    </row>
    <row r="202" spans="1:103" s="1" customFormat="1" ht="18.75">
      <c r="A202" s="72" t="s">
        <v>59</v>
      </c>
      <c r="D202" s="153" t="s">
        <v>1</v>
      </c>
      <c r="E202" s="154"/>
      <c r="F202" s="155"/>
      <c r="G202" s="155"/>
      <c r="H202" s="155"/>
      <c r="I202" s="155"/>
      <c r="J202" s="155"/>
      <c r="K202" s="155"/>
      <c r="L202" s="155"/>
      <c r="M202" s="155"/>
      <c r="N202" s="155"/>
      <c r="O202" s="155"/>
      <c r="P202" s="32">
        <f>P200</f>
        <v>46478</v>
      </c>
      <c r="Q202" s="32">
        <f t="shared" ref="Q202" si="259">IFERROR(P202+1,"")</f>
        <v>46479</v>
      </c>
      <c r="R202" s="32">
        <f t="shared" ref="R202" si="260">IFERROR(Q202+1,"")</f>
        <v>46480</v>
      </c>
      <c r="S202" s="32">
        <f t="shared" ref="S202" si="261">IFERROR(R202+1,"")</f>
        <v>46481</v>
      </c>
      <c r="T202" s="32">
        <f t="shared" ref="T202" si="262">IFERROR(S202+1,"")</f>
        <v>46482</v>
      </c>
      <c r="U202" s="32">
        <f t="shared" ref="U202" si="263">IFERROR(T202+1,"")</f>
        <v>46483</v>
      </c>
      <c r="V202" s="32">
        <f t="shared" ref="V202" si="264">IFERROR(U202+1,"")</f>
        <v>46484</v>
      </c>
      <c r="W202" s="32">
        <f t="shared" ref="W202" si="265">IFERROR(V202+1,"")</f>
        <v>46485</v>
      </c>
      <c r="X202" s="32">
        <f t="shared" ref="X202" si="266">IFERROR(W202+1,"")</f>
        <v>46486</v>
      </c>
      <c r="Y202" s="32">
        <f t="shared" ref="Y202" si="267">IFERROR(X202+1,"")</f>
        <v>46487</v>
      </c>
      <c r="Z202" s="32">
        <f t="shared" ref="Z202" si="268">IFERROR(Y202+1,"")</f>
        <v>46488</v>
      </c>
      <c r="AA202" s="32">
        <f t="shared" ref="AA202" si="269">IFERROR(Z202+1,"")</f>
        <v>46489</v>
      </c>
      <c r="AB202" s="32">
        <f t="shared" ref="AB202" si="270">IFERROR(AA202+1,"")</f>
        <v>46490</v>
      </c>
      <c r="AC202" s="32">
        <f t="shared" ref="AC202" si="271">IFERROR(AB202+1,"")</f>
        <v>46491</v>
      </c>
      <c r="AD202" s="32">
        <f t="shared" ref="AD202" si="272">IFERROR(AC202+1,"")</f>
        <v>46492</v>
      </c>
      <c r="AE202" s="32">
        <f t="shared" ref="AE202" si="273">IFERROR(AD202+1,"")</f>
        <v>46493</v>
      </c>
      <c r="AF202" s="32">
        <f t="shared" ref="AF202" si="274">IFERROR(AE202+1,"")</f>
        <v>46494</v>
      </c>
      <c r="AG202" s="32">
        <f t="shared" ref="AG202" si="275">IFERROR(AF202+1,"")</f>
        <v>46495</v>
      </c>
      <c r="AH202" s="32">
        <f t="shared" ref="AH202" si="276">IFERROR(AG202+1,"")</f>
        <v>46496</v>
      </c>
      <c r="AI202" s="32">
        <f t="shared" ref="AI202" si="277">IFERROR(AH202+1,"")</f>
        <v>46497</v>
      </c>
      <c r="AJ202" s="32">
        <f t="shared" ref="AJ202" si="278">IFERROR(AI202+1,"")</f>
        <v>46498</v>
      </c>
      <c r="AK202" s="32">
        <f t="shared" ref="AK202" si="279">IFERROR(AJ202+1,"")</f>
        <v>46499</v>
      </c>
      <c r="AL202" s="32">
        <f t="shared" ref="AL202" si="280">IFERROR(AK202+1,"")</f>
        <v>46500</v>
      </c>
      <c r="AM202" s="32">
        <f t="shared" ref="AM202" si="281">IFERROR(AL202+1,"")</f>
        <v>46501</v>
      </c>
      <c r="AN202" s="32">
        <f t="shared" ref="AN202" si="282">IFERROR(AM202+1,"")</f>
        <v>46502</v>
      </c>
      <c r="AO202" s="32">
        <f t="shared" ref="AO202" si="283">IFERROR(AN202+1,"")</f>
        <v>46503</v>
      </c>
      <c r="AP202" s="32">
        <f t="shared" ref="AP202" si="284">IFERROR(AO202+1,"")</f>
        <v>46504</v>
      </c>
      <c r="AQ202" s="32">
        <f t="shared" ref="AQ202" si="285">IFERROR(AP202+1,"")</f>
        <v>46505</v>
      </c>
      <c r="AR202" s="32">
        <f>IFERROR(IF(DAY(AQ202+1)=1,"",AQ202+1),"")</f>
        <v>46506</v>
      </c>
      <c r="AS202" s="32">
        <f>IFERROR(IF(AND(DAY(AQ202+2)&gt;=1,DAY(AQ202+2)&lt;=2),"",AQ202+2),"")</f>
        <v>46507</v>
      </c>
      <c r="AT202" s="33" t="str">
        <f>IFERROR(IF(AND(DAY(AQ202+3)&gt;=1,DAY(AQ202+3)&lt;=3),"",AQ202+3),"")</f>
        <v/>
      </c>
      <c r="AU202" s="34"/>
      <c r="AV202" s="26"/>
      <c r="AW202" s="198"/>
      <c r="AX202" s="199"/>
      <c r="AY202" s="199"/>
      <c r="AZ202" s="199"/>
      <c r="BA202" s="199"/>
      <c r="BB202" s="200"/>
      <c r="BC202" s="193">
        <v>1</v>
      </c>
      <c r="BD202" s="193"/>
      <c r="BE202" s="193"/>
      <c r="BF202" s="193"/>
      <c r="BG202" s="193"/>
      <c r="BH202" s="193">
        <v>2</v>
      </c>
      <c r="BI202" s="193"/>
      <c r="BJ202" s="193"/>
      <c r="BK202" s="193"/>
      <c r="BL202" s="193"/>
      <c r="BM202" s="193">
        <v>3</v>
      </c>
      <c r="BN202" s="193"/>
      <c r="BO202" s="193"/>
      <c r="BP202" s="193"/>
      <c r="BQ202" s="193"/>
      <c r="BR202" s="193">
        <v>4</v>
      </c>
      <c r="BS202" s="193"/>
      <c r="BT202" s="193"/>
      <c r="BU202" s="193"/>
      <c r="BV202" s="193"/>
      <c r="BW202" s="193">
        <v>5</v>
      </c>
      <c r="BX202" s="193"/>
      <c r="BY202" s="193"/>
      <c r="BZ202" s="193"/>
      <c r="CA202" s="193"/>
      <c r="CB202" s="193">
        <v>6</v>
      </c>
      <c r="CC202" s="193"/>
      <c r="CD202" s="193"/>
      <c r="CE202" s="193"/>
      <c r="CF202" s="193"/>
      <c r="CG202" s="276"/>
      <c r="CH202" s="277"/>
      <c r="CI202" s="277"/>
      <c r="CJ202" s="277"/>
      <c r="CK202" s="278"/>
      <c r="CL202" s="277"/>
      <c r="CM202" s="277"/>
      <c r="CN202" s="277"/>
      <c r="CO202" s="277"/>
      <c r="CP202" s="277"/>
      <c r="CQ202" s="277"/>
      <c r="CR202" s="279"/>
      <c r="CU202" s="71">
        <f t="shared" si="257"/>
        <v>194</v>
      </c>
      <c r="CV202" s="16"/>
      <c r="CW202" s="16"/>
      <c r="CX202" s="16"/>
      <c r="CY202" s="16"/>
    </row>
    <row r="203" spans="1:103" s="1" customFormat="1" ht="18.75">
      <c r="A203" s="72" t="s">
        <v>59</v>
      </c>
      <c r="D203" s="153" t="s">
        <v>2</v>
      </c>
      <c r="E203" s="154"/>
      <c r="F203" s="155"/>
      <c r="G203" s="155"/>
      <c r="H203" s="155"/>
      <c r="I203" s="155"/>
      <c r="J203" s="155"/>
      <c r="K203" s="155"/>
      <c r="L203" s="155"/>
      <c r="M203" s="155"/>
      <c r="N203" s="155"/>
      <c r="O203" s="155"/>
      <c r="P203" s="35" t="str">
        <f t="shared" ref="P203:AT203" si="286">TEXT(P202,"aaa")</f>
        <v>木</v>
      </c>
      <c r="Q203" s="35" t="str">
        <f t="shared" si="286"/>
        <v>金</v>
      </c>
      <c r="R203" s="35" t="str">
        <f t="shared" si="286"/>
        <v>土</v>
      </c>
      <c r="S203" s="35" t="str">
        <f t="shared" si="286"/>
        <v>日</v>
      </c>
      <c r="T203" s="35" t="str">
        <f t="shared" si="286"/>
        <v>月</v>
      </c>
      <c r="U203" s="35" t="str">
        <f t="shared" si="286"/>
        <v>火</v>
      </c>
      <c r="V203" s="35" t="str">
        <f t="shared" si="286"/>
        <v>水</v>
      </c>
      <c r="W203" s="35" t="str">
        <f t="shared" si="286"/>
        <v>木</v>
      </c>
      <c r="X203" s="35" t="str">
        <f t="shared" si="286"/>
        <v>金</v>
      </c>
      <c r="Y203" s="35" t="str">
        <f t="shared" si="286"/>
        <v>土</v>
      </c>
      <c r="Z203" s="35" t="str">
        <f t="shared" si="286"/>
        <v>日</v>
      </c>
      <c r="AA203" s="35" t="str">
        <f t="shared" si="286"/>
        <v>月</v>
      </c>
      <c r="AB203" s="35" t="str">
        <f t="shared" si="286"/>
        <v>火</v>
      </c>
      <c r="AC203" s="35" t="str">
        <f t="shared" si="286"/>
        <v>水</v>
      </c>
      <c r="AD203" s="35" t="str">
        <f t="shared" si="286"/>
        <v>木</v>
      </c>
      <c r="AE203" s="35" t="str">
        <f t="shared" si="286"/>
        <v>金</v>
      </c>
      <c r="AF203" s="35" t="str">
        <f t="shared" si="286"/>
        <v>土</v>
      </c>
      <c r="AG203" s="35" t="str">
        <f t="shared" si="286"/>
        <v>日</v>
      </c>
      <c r="AH203" s="35" t="str">
        <f t="shared" si="286"/>
        <v>月</v>
      </c>
      <c r="AI203" s="35" t="str">
        <f t="shared" si="286"/>
        <v>火</v>
      </c>
      <c r="AJ203" s="35" t="str">
        <f t="shared" si="286"/>
        <v>水</v>
      </c>
      <c r="AK203" s="35" t="str">
        <f t="shared" si="286"/>
        <v>木</v>
      </c>
      <c r="AL203" s="35" t="str">
        <f t="shared" si="286"/>
        <v>金</v>
      </c>
      <c r="AM203" s="35" t="str">
        <f t="shared" si="286"/>
        <v>土</v>
      </c>
      <c r="AN203" s="35" t="str">
        <f t="shared" si="286"/>
        <v>日</v>
      </c>
      <c r="AO203" s="35" t="str">
        <f t="shared" si="286"/>
        <v>月</v>
      </c>
      <c r="AP203" s="35" t="str">
        <f t="shared" si="286"/>
        <v>火</v>
      </c>
      <c r="AQ203" s="35" t="str">
        <f t="shared" si="286"/>
        <v>水</v>
      </c>
      <c r="AR203" s="35" t="str">
        <f t="shared" si="286"/>
        <v>木</v>
      </c>
      <c r="AS203" s="35" t="str">
        <f t="shared" si="286"/>
        <v>金</v>
      </c>
      <c r="AT203" s="36" t="str">
        <f t="shared" si="286"/>
        <v/>
      </c>
      <c r="AU203" s="37"/>
      <c r="AV203" s="26"/>
      <c r="AW203" s="156" t="s">
        <v>38</v>
      </c>
      <c r="AX203" s="157"/>
      <c r="AY203" s="158"/>
      <c r="AZ203" s="158"/>
      <c r="BA203" s="158"/>
      <c r="BB203" s="159"/>
      <c r="BC203" s="166" t="s">
        <v>33</v>
      </c>
      <c r="BD203" s="169" t="s">
        <v>24</v>
      </c>
      <c r="BE203" s="172" t="s">
        <v>28</v>
      </c>
      <c r="BF203" s="173"/>
      <c r="BG203" s="176" t="s">
        <v>32</v>
      </c>
      <c r="BH203" s="166" t="s">
        <v>33</v>
      </c>
      <c r="BI203" s="218" t="s">
        <v>24</v>
      </c>
      <c r="BJ203" s="172" t="s">
        <v>28</v>
      </c>
      <c r="BK203" s="173"/>
      <c r="BL203" s="221" t="s">
        <v>32</v>
      </c>
      <c r="BM203" s="166" t="s">
        <v>33</v>
      </c>
      <c r="BN203" s="218" t="s">
        <v>24</v>
      </c>
      <c r="BO203" s="172" t="s">
        <v>28</v>
      </c>
      <c r="BP203" s="173"/>
      <c r="BQ203" s="221" t="s">
        <v>32</v>
      </c>
      <c r="BR203" s="166" t="s">
        <v>33</v>
      </c>
      <c r="BS203" s="218" t="s">
        <v>24</v>
      </c>
      <c r="BT203" s="172" t="s">
        <v>28</v>
      </c>
      <c r="BU203" s="173"/>
      <c r="BV203" s="221" t="s">
        <v>32</v>
      </c>
      <c r="BW203" s="166" t="s">
        <v>33</v>
      </c>
      <c r="BX203" s="218" t="s">
        <v>24</v>
      </c>
      <c r="BY203" s="172" t="s">
        <v>28</v>
      </c>
      <c r="BZ203" s="173"/>
      <c r="CA203" s="221" t="s">
        <v>32</v>
      </c>
      <c r="CB203" s="166" t="s">
        <v>33</v>
      </c>
      <c r="CC203" s="218" t="s">
        <v>24</v>
      </c>
      <c r="CD203" s="172" t="s">
        <v>28</v>
      </c>
      <c r="CE203" s="173"/>
      <c r="CF203" s="221" t="s">
        <v>32</v>
      </c>
      <c r="CG203" s="166" t="s">
        <v>33</v>
      </c>
      <c r="CH203" s="218" t="s">
        <v>24</v>
      </c>
      <c r="CI203" s="172" t="s">
        <v>28</v>
      </c>
      <c r="CJ203" s="173"/>
      <c r="CK203" s="221" t="s">
        <v>32</v>
      </c>
      <c r="CL203" s="226" t="s">
        <v>33</v>
      </c>
      <c r="CM203" s="227"/>
      <c r="CN203" s="222" t="s">
        <v>24</v>
      </c>
      <c r="CO203" s="223"/>
      <c r="CP203" s="172" t="s">
        <v>28</v>
      </c>
      <c r="CQ203" s="173"/>
      <c r="CR203" s="209" t="s">
        <v>32</v>
      </c>
      <c r="CU203" s="71">
        <f t="shared" si="257"/>
        <v>195</v>
      </c>
      <c r="CV203" s="16"/>
      <c r="CW203" s="16"/>
      <c r="CX203" s="16"/>
      <c r="CY203" s="16"/>
    </row>
    <row r="204" spans="1:103" s="1" customFormat="1" ht="18.75">
      <c r="A204" s="72" t="s">
        <v>59</v>
      </c>
      <c r="D204" s="211" t="s">
        <v>4</v>
      </c>
      <c r="E204" s="212"/>
      <c r="F204" s="213"/>
      <c r="G204" s="213"/>
      <c r="H204" s="213"/>
      <c r="I204" s="213"/>
      <c r="J204" s="213"/>
      <c r="K204" s="213"/>
      <c r="L204" s="213"/>
      <c r="M204" s="213"/>
      <c r="N204" s="213"/>
      <c r="O204" s="213"/>
      <c r="P204" s="216"/>
      <c r="Q204" s="216"/>
      <c r="R204" s="216"/>
      <c r="S204" s="216"/>
      <c r="T204" s="216"/>
      <c r="U204" s="216"/>
      <c r="V204" s="216"/>
      <c r="W204" s="216"/>
      <c r="X204" s="216"/>
      <c r="Y204" s="216"/>
      <c r="Z204" s="216"/>
      <c r="AA204" s="216"/>
      <c r="AB204" s="216"/>
      <c r="AC204" s="216"/>
      <c r="AD204" s="216"/>
      <c r="AE204" s="216"/>
      <c r="AF204" s="216"/>
      <c r="AG204" s="216"/>
      <c r="AH204" s="216"/>
      <c r="AI204" s="216"/>
      <c r="AJ204" s="216"/>
      <c r="AK204" s="216"/>
      <c r="AL204" s="216"/>
      <c r="AM204" s="216"/>
      <c r="AN204" s="216"/>
      <c r="AO204" s="216"/>
      <c r="AP204" s="216"/>
      <c r="AQ204" s="216"/>
      <c r="AR204" s="216"/>
      <c r="AS204" s="216"/>
      <c r="AT204" s="239"/>
      <c r="AU204" s="38"/>
      <c r="AV204" s="26"/>
      <c r="AW204" s="160"/>
      <c r="AX204" s="161"/>
      <c r="AY204" s="161"/>
      <c r="AZ204" s="161"/>
      <c r="BA204" s="161"/>
      <c r="BB204" s="162"/>
      <c r="BC204" s="167"/>
      <c r="BD204" s="170"/>
      <c r="BE204" s="174"/>
      <c r="BF204" s="175"/>
      <c r="BG204" s="170"/>
      <c r="BH204" s="167"/>
      <c r="BI204" s="219"/>
      <c r="BJ204" s="174"/>
      <c r="BK204" s="175"/>
      <c r="BL204" s="219"/>
      <c r="BM204" s="167"/>
      <c r="BN204" s="219"/>
      <c r="BO204" s="174"/>
      <c r="BP204" s="175"/>
      <c r="BQ204" s="219"/>
      <c r="BR204" s="167"/>
      <c r="BS204" s="219"/>
      <c r="BT204" s="174"/>
      <c r="BU204" s="175"/>
      <c r="BV204" s="219"/>
      <c r="BW204" s="167"/>
      <c r="BX204" s="219"/>
      <c r="BY204" s="174"/>
      <c r="BZ204" s="175"/>
      <c r="CA204" s="219"/>
      <c r="CB204" s="167"/>
      <c r="CC204" s="219"/>
      <c r="CD204" s="174"/>
      <c r="CE204" s="175"/>
      <c r="CF204" s="219"/>
      <c r="CG204" s="167"/>
      <c r="CH204" s="219"/>
      <c r="CI204" s="174"/>
      <c r="CJ204" s="175"/>
      <c r="CK204" s="219"/>
      <c r="CL204" s="228"/>
      <c r="CM204" s="229"/>
      <c r="CN204" s="224"/>
      <c r="CO204" s="225"/>
      <c r="CP204" s="174"/>
      <c r="CQ204" s="175"/>
      <c r="CR204" s="210"/>
      <c r="CU204" s="71">
        <f t="shared" si="257"/>
        <v>196</v>
      </c>
      <c r="CV204" s="16"/>
      <c r="CW204" s="16"/>
      <c r="CX204" s="16"/>
      <c r="CY204" s="16"/>
    </row>
    <row r="205" spans="1:103" s="1" customFormat="1" ht="18.75">
      <c r="A205" s="72" t="s">
        <v>59</v>
      </c>
      <c r="D205" s="214"/>
      <c r="E205" s="215"/>
      <c r="F205" s="213"/>
      <c r="G205" s="213"/>
      <c r="H205" s="213"/>
      <c r="I205" s="213"/>
      <c r="J205" s="213"/>
      <c r="K205" s="213"/>
      <c r="L205" s="213"/>
      <c r="M205" s="213"/>
      <c r="N205" s="213"/>
      <c r="O205" s="213"/>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40"/>
      <c r="AU205" s="39"/>
      <c r="AV205" s="26"/>
      <c r="AW205" s="160"/>
      <c r="AX205" s="161"/>
      <c r="AY205" s="161"/>
      <c r="AZ205" s="161"/>
      <c r="BA205" s="161"/>
      <c r="BB205" s="162"/>
      <c r="BC205" s="167"/>
      <c r="BD205" s="170"/>
      <c r="BE205" s="174"/>
      <c r="BF205" s="175"/>
      <c r="BG205" s="170"/>
      <c r="BH205" s="167"/>
      <c r="BI205" s="219"/>
      <c r="BJ205" s="174"/>
      <c r="BK205" s="175"/>
      <c r="BL205" s="219"/>
      <c r="BM205" s="167"/>
      <c r="BN205" s="219"/>
      <c r="BO205" s="174"/>
      <c r="BP205" s="175"/>
      <c r="BQ205" s="219"/>
      <c r="BR205" s="167"/>
      <c r="BS205" s="219"/>
      <c r="BT205" s="174"/>
      <c r="BU205" s="175"/>
      <c r="BV205" s="219"/>
      <c r="BW205" s="167"/>
      <c r="BX205" s="219"/>
      <c r="BY205" s="174"/>
      <c r="BZ205" s="175"/>
      <c r="CA205" s="219"/>
      <c r="CB205" s="167"/>
      <c r="CC205" s="219"/>
      <c r="CD205" s="174"/>
      <c r="CE205" s="175"/>
      <c r="CF205" s="219"/>
      <c r="CG205" s="167"/>
      <c r="CH205" s="219"/>
      <c r="CI205" s="174"/>
      <c r="CJ205" s="175"/>
      <c r="CK205" s="219"/>
      <c r="CL205" s="228"/>
      <c r="CM205" s="229"/>
      <c r="CN205" s="224"/>
      <c r="CO205" s="225"/>
      <c r="CP205" s="174"/>
      <c r="CQ205" s="175"/>
      <c r="CR205" s="210"/>
      <c r="CU205" s="71">
        <f t="shared" si="257"/>
        <v>197</v>
      </c>
      <c r="CV205" s="16"/>
      <c r="CW205" s="16"/>
      <c r="CX205" s="16"/>
      <c r="CY205" s="16"/>
    </row>
    <row r="206" spans="1:103" s="1" customFormat="1" ht="18.75">
      <c r="A206" s="72" t="s">
        <v>59</v>
      </c>
      <c r="D206" s="214"/>
      <c r="E206" s="215"/>
      <c r="F206" s="213"/>
      <c r="G206" s="213"/>
      <c r="H206" s="213"/>
      <c r="I206" s="213"/>
      <c r="J206" s="213"/>
      <c r="K206" s="213"/>
      <c r="L206" s="213"/>
      <c r="M206" s="213"/>
      <c r="N206" s="213"/>
      <c r="O206" s="213"/>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40"/>
      <c r="AU206" s="39"/>
      <c r="AV206" s="26"/>
      <c r="AW206" s="160"/>
      <c r="AX206" s="161"/>
      <c r="AY206" s="161"/>
      <c r="AZ206" s="161"/>
      <c r="BA206" s="161"/>
      <c r="BB206" s="162"/>
      <c r="BC206" s="167"/>
      <c r="BD206" s="170"/>
      <c r="BE206" s="174"/>
      <c r="BF206" s="175"/>
      <c r="BG206" s="170"/>
      <c r="BH206" s="167"/>
      <c r="BI206" s="219"/>
      <c r="BJ206" s="174"/>
      <c r="BK206" s="175"/>
      <c r="BL206" s="219"/>
      <c r="BM206" s="167"/>
      <c r="BN206" s="219"/>
      <c r="BO206" s="174"/>
      <c r="BP206" s="175"/>
      <c r="BQ206" s="219"/>
      <c r="BR206" s="167"/>
      <c r="BS206" s="219"/>
      <c r="BT206" s="174"/>
      <c r="BU206" s="175"/>
      <c r="BV206" s="219"/>
      <c r="BW206" s="167"/>
      <c r="BX206" s="219"/>
      <c r="BY206" s="174"/>
      <c r="BZ206" s="175"/>
      <c r="CA206" s="219"/>
      <c r="CB206" s="167"/>
      <c r="CC206" s="219"/>
      <c r="CD206" s="174"/>
      <c r="CE206" s="175"/>
      <c r="CF206" s="219"/>
      <c r="CG206" s="167"/>
      <c r="CH206" s="219"/>
      <c r="CI206" s="174"/>
      <c r="CJ206" s="175"/>
      <c r="CK206" s="219"/>
      <c r="CL206" s="228"/>
      <c r="CM206" s="229"/>
      <c r="CN206" s="224"/>
      <c r="CO206" s="225"/>
      <c r="CP206" s="174"/>
      <c r="CQ206" s="175"/>
      <c r="CR206" s="210"/>
      <c r="CU206" s="71">
        <f t="shared" si="257"/>
        <v>198</v>
      </c>
      <c r="CV206" s="16"/>
      <c r="CW206" s="16"/>
      <c r="CX206" s="16"/>
      <c r="CY206" s="16"/>
    </row>
    <row r="207" spans="1:103" s="1" customFormat="1" ht="18.75">
      <c r="A207" s="72" t="s">
        <v>59</v>
      </c>
      <c r="D207" s="214"/>
      <c r="E207" s="215"/>
      <c r="F207" s="213"/>
      <c r="G207" s="213"/>
      <c r="H207" s="213"/>
      <c r="I207" s="213"/>
      <c r="J207" s="213"/>
      <c r="K207" s="213"/>
      <c r="L207" s="213"/>
      <c r="M207" s="213"/>
      <c r="N207" s="213"/>
      <c r="O207" s="213"/>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c r="AQ207" s="217"/>
      <c r="AR207" s="217"/>
      <c r="AS207" s="217"/>
      <c r="AT207" s="240"/>
      <c r="AU207" s="39"/>
      <c r="AV207" s="26"/>
      <c r="AW207" s="160"/>
      <c r="AX207" s="161"/>
      <c r="AY207" s="161"/>
      <c r="AZ207" s="161"/>
      <c r="BA207" s="161"/>
      <c r="BB207" s="162"/>
      <c r="BC207" s="168"/>
      <c r="BD207" s="171"/>
      <c r="BE207" s="174"/>
      <c r="BF207" s="175"/>
      <c r="BG207" s="171"/>
      <c r="BH207" s="168"/>
      <c r="BI207" s="219"/>
      <c r="BJ207" s="174"/>
      <c r="BK207" s="175"/>
      <c r="BL207" s="219"/>
      <c r="BM207" s="168"/>
      <c r="BN207" s="219"/>
      <c r="BO207" s="174"/>
      <c r="BP207" s="175"/>
      <c r="BQ207" s="219"/>
      <c r="BR207" s="168"/>
      <c r="BS207" s="219"/>
      <c r="BT207" s="174"/>
      <c r="BU207" s="175"/>
      <c r="BV207" s="219"/>
      <c r="BW207" s="168"/>
      <c r="BX207" s="219"/>
      <c r="BY207" s="174"/>
      <c r="BZ207" s="175"/>
      <c r="CA207" s="219"/>
      <c r="CB207" s="168"/>
      <c r="CC207" s="219"/>
      <c r="CD207" s="174"/>
      <c r="CE207" s="175"/>
      <c r="CF207" s="219"/>
      <c r="CG207" s="168"/>
      <c r="CH207" s="219"/>
      <c r="CI207" s="174"/>
      <c r="CJ207" s="175"/>
      <c r="CK207" s="219"/>
      <c r="CL207" s="228"/>
      <c r="CM207" s="229"/>
      <c r="CN207" s="224"/>
      <c r="CO207" s="225"/>
      <c r="CP207" s="174"/>
      <c r="CQ207" s="175"/>
      <c r="CR207" s="210"/>
      <c r="CU207" s="71">
        <f t="shared" si="257"/>
        <v>199</v>
      </c>
      <c r="CV207" s="16"/>
      <c r="CW207" s="16"/>
      <c r="CX207" s="16"/>
      <c r="CY207" s="16"/>
    </row>
    <row r="208" spans="1:103" s="1" customFormat="1" ht="18.75">
      <c r="A208" s="72" t="s">
        <v>59</v>
      </c>
      <c r="D208" s="214"/>
      <c r="E208" s="215"/>
      <c r="F208" s="213"/>
      <c r="G208" s="213"/>
      <c r="H208" s="213"/>
      <c r="I208" s="213"/>
      <c r="J208" s="213"/>
      <c r="K208" s="213"/>
      <c r="L208" s="213"/>
      <c r="M208" s="213"/>
      <c r="N208" s="213"/>
      <c r="O208" s="213"/>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7"/>
      <c r="AT208" s="240"/>
      <c r="AU208" s="39"/>
      <c r="AV208" s="26"/>
      <c r="AW208" s="163"/>
      <c r="AX208" s="164"/>
      <c r="AY208" s="164"/>
      <c r="AZ208" s="164"/>
      <c r="BA208" s="164"/>
      <c r="BB208" s="165"/>
      <c r="BC208" s="40" t="s">
        <v>9</v>
      </c>
      <c r="BD208" s="40" t="s">
        <v>129</v>
      </c>
      <c r="BE208" s="236" t="s">
        <v>130</v>
      </c>
      <c r="BF208" s="237"/>
      <c r="BG208" s="40"/>
      <c r="BH208" s="40" t="s">
        <v>9</v>
      </c>
      <c r="BI208" s="40" t="s">
        <v>129</v>
      </c>
      <c r="BJ208" s="236" t="s">
        <v>130</v>
      </c>
      <c r="BK208" s="237"/>
      <c r="BL208" s="40"/>
      <c r="BM208" s="40" t="s">
        <v>9</v>
      </c>
      <c r="BN208" s="40" t="s">
        <v>129</v>
      </c>
      <c r="BO208" s="236" t="s">
        <v>130</v>
      </c>
      <c r="BP208" s="237"/>
      <c r="BQ208" s="40"/>
      <c r="BR208" s="40" t="s">
        <v>9</v>
      </c>
      <c r="BS208" s="40" t="s">
        <v>129</v>
      </c>
      <c r="BT208" s="236" t="s">
        <v>130</v>
      </c>
      <c r="BU208" s="237"/>
      <c r="BV208" s="40"/>
      <c r="BW208" s="40" t="s">
        <v>9</v>
      </c>
      <c r="BX208" s="40" t="s">
        <v>129</v>
      </c>
      <c r="BY208" s="236" t="s">
        <v>130</v>
      </c>
      <c r="BZ208" s="237"/>
      <c r="CA208" s="40"/>
      <c r="CB208" s="40" t="s">
        <v>9</v>
      </c>
      <c r="CC208" s="40" t="s">
        <v>129</v>
      </c>
      <c r="CD208" s="236" t="s">
        <v>130</v>
      </c>
      <c r="CE208" s="237"/>
      <c r="CF208" s="40"/>
      <c r="CG208" s="40" t="s">
        <v>9</v>
      </c>
      <c r="CH208" s="40" t="s">
        <v>129</v>
      </c>
      <c r="CI208" s="236" t="s">
        <v>130</v>
      </c>
      <c r="CJ208" s="237"/>
      <c r="CK208" s="40"/>
      <c r="CL208" s="236" t="s">
        <v>9</v>
      </c>
      <c r="CM208" s="200"/>
      <c r="CN208" s="236" t="s">
        <v>129</v>
      </c>
      <c r="CO208" s="200"/>
      <c r="CP208" s="236" t="s">
        <v>130</v>
      </c>
      <c r="CQ208" s="237"/>
      <c r="CR208" s="41"/>
      <c r="CU208" s="71">
        <f t="shared" si="257"/>
        <v>200</v>
      </c>
      <c r="CV208" s="16"/>
      <c r="CW208" s="16"/>
      <c r="CX208" s="16"/>
      <c r="CY208" s="16"/>
    </row>
    <row r="209" spans="1:103" s="1" customFormat="1" ht="18.75">
      <c r="A209" s="72" t="s">
        <v>59</v>
      </c>
      <c r="D209" s="153" t="s">
        <v>25</v>
      </c>
      <c r="E209" s="154"/>
      <c r="F209" s="213"/>
      <c r="G209" s="213"/>
      <c r="H209" s="213"/>
      <c r="I209" s="213"/>
      <c r="J209" s="213"/>
      <c r="K209" s="213"/>
      <c r="L209" s="213"/>
      <c r="M209" s="213"/>
      <c r="N209" s="213"/>
      <c r="O209" s="213"/>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3"/>
      <c r="AU209" s="44"/>
      <c r="AV209" s="26"/>
      <c r="AW209" s="238" t="s">
        <v>39</v>
      </c>
      <c r="AX209" s="231"/>
      <c r="AY209" s="231"/>
      <c r="AZ209" s="231"/>
      <c r="BA209" s="231"/>
      <c r="BB209" s="154"/>
      <c r="BC209" s="45">
        <f>IF(COUNTIF(P209:AT209,"")=31,0,COUNTIFS(P201:AT201,1,P209:AT209,"")+COUNTIFS(P201:AT201,1,P209:AT209,"■"))</f>
        <v>0</v>
      </c>
      <c r="BD209" s="45">
        <f>IF(COUNTIF(P209:AT209,"")=31,0,COUNTIFS(P201:AT201,1,P209:AT209,"■"))</f>
        <v>0</v>
      </c>
      <c r="BE209" s="232" t="str">
        <f>IFERROR(ROUNDDOWN(BD209/BC209,3),"***")</f>
        <v>***</v>
      </c>
      <c r="BF209" s="233"/>
      <c r="BG209" s="18"/>
      <c r="BH209" s="45">
        <f>IF(COUNTIF(P209:AT209,"")=31,0,COUNTIFS(P201:AT201,2,P209:AT209,"")+COUNTIFS(P201:AT201,2,P209:AT209,"■"))</f>
        <v>0</v>
      </c>
      <c r="BI209" s="45">
        <f>IF(COUNTIF(P209:AT209,"")=31,0,COUNTIFS(P201:AT201,2,P209:AT209,"■"))</f>
        <v>0</v>
      </c>
      <c r="BJ209" s="232" t="str">
        <f>IFERROR(ROUNDDOWN(BI209/BH209,3),"***")</f>
        <v>***</v>
      </c>
      <c r="BK209" s="233"/>
      <c r="BL209" s="18"/>
      <c r="BM209" s="45">
        <f>IF(COUNTIF(P209:AT209,"")=31,0,COUNTIFS(P201:AT201,3,P209:AT209,"")+COUNTIFS(P201:AT201,3,P209:AT209,"■"))</f>
        <v>0</v>
      </c>
      <c r="BN209" s="45">
        <f>IF(COUNTIF(P209:AT209,"")=31,0,COUNTIFS(P201:AT201,3,P209:AT209,"■"))</f>
        <v>0</v>
      </c>
      <c r="BO209" s="232" t="str">
        <f>IFERROR(ROUNDDOWN(BN209/BM209,3),"***")</f>
        <v>***</v>
      </c>
      <c r="BP209" s="233"/>
      <c r="BQ209" s="18"/>
      <c r="BR209" s="45">
        <f>IF(COUNTIF(P209:AT209,"")=31,0,COUNTIFS(P201:AT201,4,P209:AT209,"")+COUNTIFS(P201:AT201,4,P209:AT209,"■"))</f>
        <v>0</v>
      </c>
      <c r="BS209" s="45">
        <f>IF(COUNTIF(P209:AT209,"")=31,0,COUNTIFS(P201:AT201,4,P209:AT209,"■"))</f>
        <v>0</v>
      </c>
      <c r="BT209" s="232" t="str">
        <f>IFERROR(ROUNDDOWN(BS209/BR209,3),"***")</f>
        <v>***</v>
      </c>
      <c r="BU209" s="233"/>
      <c r="BV209" s="18"/>
      <c r="BW209" s="45">
        <f>IF(COUNTIF(P209:AT209,"")=31,0,COUNTIFS(P201:AT201,5,P209:AT209,"")+COUNTIFS(P201:AT201,5,P209:AT209,"■"))</f>
        <v>0</v>
      </c>
      <c r="BX209" s="45">
        <f>IF(COUNTIF(P209:AT209,"")=31,0,COUNTIFS(P201:AT201,5,P209:AT209,"■"))</f>
        <v>0</v>
      </c>
      <c r="BY209" s="232" t="str">
        <f>IFERROR(ROUNDDOWN(BX209/BW209,3),"***")</f>
        <v>***</v>
      </c>
      <c r="BZ209" s="233"/>
      <c r="CA209" s="18"/>
      <c r="CB209" s="45">
        <f>IF(COUNTIF(P209:AT209,"")=31,0,COUNTIFS(P201:AT201,6,P209:AT209,"")+COUNTIFS(P201:AT201,6,P209:AT209,"■"))</f>
        <v>0</v>
      </c>
      <c r="CC209" s="45">
        <f>IF(COUNTIF(P209:AT209,"")=31,0,COUNTIFS(P201:AT201,6,P209:AT209,"■"))</f>
        <v>0</v>
      </c>
      <c r="CD209" s="232" t="str">
        <f>IFERROR(ROUNDDOWN(CC209/CB209,3),"***")</f>
        <v>***</v>
      </c>
      <c r="CE209" s="233"/>
      <c r="CF209" s="18"/>
      <c r="CG209" s="45">
        <f>IF(COUNTIF(P209:AT209,"")=31,0,SUM(BC209,BH209,BM209,BR209,BW209,CB209))</f>
        <v>0</v>
      </c>
      <c r="CH209" s="45">
        <f>IF(COUNTIF(P209:AT209,"")=31,0,SUM(BD209,BI209,BN209,BS209,BX209,CC209))</f>
        <v>0</v>
      </c>
      <c r="CI209" s="232" t="str">
        <f>IFERROR(ROUNDDOWN(CH209/CG209,3),"***")</f>
        <v>***</v>
      </c>
      <c r="CJ209" s="233"/>
      <c r="CK209" s="18"/>
      <c r="CL209" s="234">
        <f>IF(COUNTIF(P209:AT209,"")=31,0,CL177+CG209)</f>
        <v>0</v>
      </c>
      <c r="CM209" s="235"/>
      <c r="CN209" s="234">
        <f>IF(COUNTIF(P209:AT209,"")=31,0,CN177+CH209)</f>
        <v>0</v>
      </c>
      <c r="CO209" s="235"/>
      <c r="CP209" s="232" t="str">
        <f>IFERROR(ROUNDDOWN(CN209/CL209,3),"***")</f>
        <v>***</v>
      </c>
      <c r="CQ209" s="233"/>
      <c r="CR209" s="23"/>
      <c r="CU209" s="71">
        <f t="shared" si="257"/>
        <v>201</v>
      </c>
      <c r="CV209" s="16"/>
      <c r="CW209" s="16"/>
      <c r="CX209" s="16"/>
      <c r="CY209" s="16"/>
    </row>
    <row r="210" spans="1:103" s="1" customFormat="1" ht="18.75">
      <c r="A210" s="72" t="s">
        <v>59</v>
      </c>
      <c r="D210" s="238" t="s">
        <v>34</v>
      </c>
      <c r="E210" s="246"/>
      <c r="F210" s="253" t="s">
        <v>26</v>
      </c>
      <c r="G210" s="253"/>
      <c r="H210" s="253"/>
      <c r="I210" s="253"/>
      <c r="J210" s="253"/>
      <c r="K210" s="254"/>
      <c r="L210" s="236" t="s">
        <v>27</v>
      </c>
      <c r="M210" s="255"/>
      <c r="N210" s="255"/>
      <c r="O210" s="237"/>
      <c r="P210" s="49">
        <f t="shared" ref="P210:AT210" si="287">P202</f>
        <v>46478</v>
      </c>
      <c r="Q210" s="49">
        <f t="shared" si="287"/>
        <v>46479</v>
      </c>
      <c r="R210" s="49">
        <f t="shared" si="287"/>
        <v>46480</v>
      </c>
      <c r="S210" s="49">
        <f t="shared" si="287"/>
        <v>46481</v>
      </c>
      <c r="T210" s="49">
        <f t="shared" si="287"/>
        <v>46482</v>
      </c>
      <c r="U210" s="49">
        <f t="shared" si="287"/>
        <v>46483</v>
      </c>
      <c r="V210" s="49">
        <f t="shared" si="287"/>
        <v>46484</v>
      </c>
      <c r="W210" s="49">
        <f t="shared" si="287"/>
        <v>46485</v>
      </c>
      <c r="X210" s="49">
        <f t="shared" si="287"/>
        <v>46486</v>
      </c>
      <c r="Y210" s="49">
        <f t="shared" si="287"/>
        <v>46487</v>
      </c>
      <c r="Z210" s="49">
        <f t="shared" si="287"/>
        <v>46488</v>
      </c>
      <c r="AA210" s="49">
        <f t="shared" si="287"/>
        <v>46489</v>
      </c>
      <c r="AB210" s="49">
        <f t="shared" si="287"/>
        <v>46490</v>
      </c>
      <c r="AC210" s="49">
        <f t="shared" si="287"/>
        <v>46491</v>
      </c>
      <c r="AD210" s="49">
        <f t="shared" si="287"/>
        <v>46492</v>
      </c>
      <c r="AE210" s="49">
        <f t="shared" si="287"/>
        <v>46493</v>
      </c>
      <c r="AF210" s="49">
        <f t="shared" si="287"/>
        <v>46494</v>
      </c>
      <c r="AG210" s="49">
        <f t="shared" si="287"/>
        <v>46495</v>
      </c>
      <c r="AH210" s="49">
        <f t="shared" si="287"/>
        <v>46496</v>
      </c>
      <c r="AI210" s="49">
        <f t="shared" si="287"/>
        <v>46497</v>
      </c>
      <c r="AJ210" s="49">
        <f t="shared" si="287"/>
        <v>46498</v>
      </c>
      <c r="AK210" s="49">
        <f t="shared" si="287"/>
        <v>46499</v>
      </c>
      <c r="AL210" s="49">
        <f t="shared" si="287"/>
        <v>46500</v>
      </c>
      <c r="AM210" s="49">
        <f t="shared" si="287"/>
        <v>46501</v>
      </c>
      <c r="AN210" s="49">
        <f t="shared" si="287"/>
        <v>46502</v>
      </c>
      <c r="AO210" s="49">
        <f t="shared" si="287"/>
        <v>46503</v>
      </c>
      <c r="AP210" s="49">
        <f t="shared" si="287"/>
        <v>46504</v>
      </c>
      <c r="AQ210" s="49">
        <f t="shared" si="287"/>
        <v>46505</v>
      </c>
      <c r="AR210" s="49">
        <f t="shared" si="287"/>
        <v>46506</v>
      </c>
      <c r="AS210" s="49">
        <f t="shared" si="287"/>
        <v>46507</v>
      </c>
      <c r="AT210" s="50" t="str">
        <f t="shared" si="287"/>
        <v/>
      </c>
      <c r="AU210" s="46"/>
      <c r="AV210" s="26"/>
      <c r="AW210" s="238" t="s">
        <v>34</v>
      </c>
      <c r="AX210" s="246"/>
      <c r="AY210" s="230" t="s">
        <v>27</v>
      </c>
      <c r="AZ210" s="231"/>
      <c r="BA210" s="231"/>
      <c r="BB210" s="154"/>
      <c r="BC210" s="193">
        <v>1</v>
      </c>
      <c r="BD210" s="193"/>
      <c r="BE210" s="193"/>
      <c r="BF210" s="193"/>
      <c r="BG210" s="193"/>
      <c r="BH210" s="193">
        <v>2</v>
      </c>
      <c r="BI210" s="193"/>
      <c r="BJ210" s="193"/>
      <c r="BK210" s="193"/>
      <c r="BL210" s="193"/>
      <c r="BM210" s="193">
        <v>3</v>
      </c>
      <c r="BN210" s="193"/>
      <c r="BO210" s="193"/>
      <c r="BP210" s="193"/>
      <c r="BQ210" s="193"/>
      <c r="BR210" s="193">
        <v>4</v>
      </c>
      <c r="BS210" s="193"/>
      <c r="BT210" s="193"/>
      <c r="BU210" s="193"/>
      <c r="BV210" s="193"/>
      <c r="BW210" s="193">
        <v>5</v>
      </c>
      <c r="BX210" s="193"/>
      <c r="BY210" s="193"/>
      <c r="BZ210" s="193"/>
      <c r="CA210" s="193"/>
      <c r="CB210" s="193">
        <v>6</v>
      </c>
      <c r="CC210" s="193"/>
      <c r="CD210" s="193"/>
      <c r="CE210" s="193"/>
      <c r="CF210" s="193"/>
      <c r="CG210" s="193" t="s">
        <v>29</v>
      </c>
      <c r="CH210" s="193"/>
      <c r="CI210" s="193"/>
      <c r="CJ210" s="193"/>
      <c r="CK210" s="193"/>
      <c r="CL210" s="193" t="s">
        <v>30</v>
      </c>
      <c r="CM210" s="193"/>
      <c r="CN210" s="193"/>
      <c r="CO210" s="193"/>
      <c r="CP210" s="193"/>
      <c r="CQ210" s="251"/>
      <c r="CR210" s="252"/>
      <c r="CU210" s="71">
        <f t="shared" si="257"/>
        <v>202</v>
      </c>
      <c r="CV210" s="16"/>
      <c r="CW210" s="16"/>
      <c r="CX210" s="16"/>
      <c r="CY210" s="16"/>
    </row>
    <row r="211" spans="1:103" s="1" customFormat="1" ht="18.75">
      <c r="A211" s="72" t="s">
        <v>59</v>
      </c>
      <c r="D211" s="238">
        <v>1</v>
      </c>
      <c r="E211" s="246"/>
      <c r="F211" s="241"/>
      <c r="G211" s="242"/>
      <c r="H211" s="242"/>
      <c r="I211" s="242"/>
      <c r="J211" s="242"/>
      <c r="K211" s="243"/>
      <c r="L211" s="244"/>
      <c r="M211" s="242"/>
      <c r="N211" s="242"/>
      <c r="O211" s="243"/>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3"/>
      <c r="AU211" s="44"/>
      <c r="AV211" s="26"/>
      <c r="AW211" s="245">
        <f t="shared" ref="AW211:AW222" si="288">D211</f>
        <v>1</v>
      </c>
      <c r="AX211" s="246"/>
      <c r="AY211" s="247"/>
      <c r="AZ211" s="248"/>
      <c r="BA211" s="248"/>
      <c r="BB211" s="249"/>
      <c r="BC211" s="45">
        <f>IF(COUNTIF(P211:AT211,"")=31,0,COUNTIFS(P201:AT201,1,P211:AT211,"")+COUNTIFS(P201:AT201,1,P211:AT211,"■"))</f>
        <v>0</v>
      </c>
      <c r="BD211" s="45">
        <f>IF(COUNTIF(P211:AT211,"")=31,0,COUNTIFS(P201:AT201,1,P211:AT211,"■"))</f>
        <v>0</v>
      </c>
      <c r="BE211" s="250" t="str">
        <f t="shared" ref="BE211:BE222" si="289">IFERROR(ROUNDDOWN(BD211/BC211,3),"***")</f>
        <v>***</v>
      </c>
      <c r="BF211" s="233"/>
      <c r="BG211" s="42"/>
      <c r="BH211" s="45">
        <f>IF(COUNTIF(P211:AT211,"")=31,0,COUNTIFS(P201:AT201,2,P211:AT211,"")+COUNTIFS(P201:AT201,2,P211:AT211,"■"))</f>
        <v>0</v>
      </c>
      <c r="BI211" s="45">
        <f>IF(COUNTIF(P211:AT211,"")=31,0,COUNTIFS(P201:AT201,2,P211:AT211,"■"))</f>
        <v>0</v>
      </c>
      <c r="BJ211" s="232" t="str">
        <f t="shared" ref="BJ211:BJ222" si="290">IFERROR(ROUNDDOWN(BI211/BH211,3),"***")</f>
        <v>***</v>
      </c>
      <c r="BK211" s="233"/>
      <c r="BL211" s="42"/>
      <c r="BM211" s="45">
        <f>IF(COUNTIF(P211:AT211,"")=31,0,COUNTIFS(P201:AT201,3,P211:AT211,"")+COUNTIFS(P201:AT201,3,P211:AT211,"■"))</f>
        <v>0</v>
      </c>
      <c r="BN211" s="45">
        <f>IF(COUNTIF(P211:AT211,"")=31,0,COUNTIFS(P201:AT201,3,P211:AT211,"■"))</f>
        <v>0</v>
      </c>
      <c r="BO211" s="232" t="str">
        <f t="shared" ref="BO211:BO222" si="291">IFERROR(ROUNDDOWN(BN211/BM211,3),"***")</f>
        <v>***</v>
      </c>
      <c r="BP211" s="233"/>
      <c r="BQ211" s="42"/>
      <c r="BR211" s="45">
        <f>IF(COUNTIF(P211:AT211,"")=31,0,COUNTIFS(P201:AT201,4,P211:AT211,"")+COUNTIFS(P201:AT201,4,P211:AT211,"■"))</f>
        <v>0</v>
      </c>
      <c r="BS211" s="45">
        <f>IF(COUNTIF(P211:AT211,"")=31,0,COUNTIFS(P201:AT201,4,P211:AT211,"■"))</f>
        <v>0</v>
      </c>
      <c r="BT211" s="232" t="str">
        <f t="shared" ref="BT211:BT222" si="292">IFERROR(ROUNDDOWN(BS211/BR211,3),"***")</f>
        <v>***</v>
      </c>
      <c r="BU211" s="233"/>
      <c r="BV211" s="42"/>
      <c r="BW211" s="45">
        <f>IF(COUNTIF(P211:AT211,"")=31,0,COUNTIFS(P201:AT201,5,P211:AT211,"")+COUNTIFS(P201:AT201,5,P211:AT211,"■"))</f>
        <v>0</v>
      </c>
      <c r="BX211" s="45">
        <f>IF(COUNTIF(P211:AT211,"")=31,0,COUNTIFS(P201:AT201,5,P211:AT211,"■"))</f>
        <v>0</v>
      </c>
      <c r="BY211" s="232" t="str">
        <f t="shared" ref="BY211:BY222" si="293">IFERROR(ROUNDDOWN(BX211/BW211,3),"***")</f>
        <v>***</v>
      </c>
      <c r="BZ211" s="233"/>
      <c r="CA211" s="42"/>
      <c r="CB211" s="45">
        <f>IF(COUNTIF(P211:AT211,"")=31,0,COUNTIFS(P201:AT201,6,P211:AT211,"")+COUNTIFS(P201:AT201,6,P211:AT211,"■"))</f>
        <v>0</v>
      </c>
      <c r="CC211" s="45">
        <f>IF(COUNTIF(P211:AT211,"")=31,0,COUNTIFS(P201:AT201,6,P211:AT211,"■"))</f>
        <v>0</v>
      </c>
      <c r="CD211" s="232" t="str">
        <f t="shared" ref="CD211:CD222" si="294">IFERROR(ROUNDDOWN(CC211/CB211,3),"***")</f>
        <v>***</v>
      </c>
      <c r="CE211" s="233"/>
      <c r="CF211" s="42"/>
      <c r="CG211" s="45">
        <f t="shared" ref="CG211:CG222" si="295">IF(COUNTIF(P211:AT211,"")=31,0,SUM(BC211,BH211,BM211,BR211,BW211,CB211))</f>
        <v>0</v>
      </c>
      <c r="CH211" s="45">
        <f t="shared" ref="CH211:CH222" si="296">IF(COUNTIF(P211:AT211,"")=31,0,SUM(BD211,BI211,BN211,BS211,BX211,CC211))</f>
        <v>0</v>
      </c>
      <c r="CI211" s="232" t="str">
        <f t="shared" ref="CI211:CI222" si="297">IFERROR(ROUNDDOWN(CH211/CG211,3),"***")</f>
        <v>***</v>
      </c>
      <c r="CJ211" s="233"/>
      <c r="CK211" s="42"/>
      <c r="CL211" s="234">
        <f t="shared" ref="CL211:CL222" si="298">IF(COUNTIF(P211:AT211,"")=31,0,CL179+CG211)</f>
        <v>0</v>
      </c>
      <c r="CM211" s="235"/>
      <c r="CN211" s="234">
        <f t="shared" ref="CN211:CN222" si="299">IF(COUNTIF(P211:AT211,"")=31,0,CN179+CH211)</f>
        <v>0</v>
      </c>
      <c r="CO211" s="235"/>
      <c r="CP211" s="232" t="str">
        <f t="shared" ref="CP211:CP222" si="300">IFERROR(ROUNDDOWN(CN211/CL211,3),"***")</f>
        <v>***</v>
      </c>
      <c r="CQ211" s="233"/>
      <c r="CR211" s="43"/>
      <c r="CU211" s="71">
        <f t="shared" si="257"/>
        <v>203</v>
      </c>
      <c r="CV211" s="16"/>
      <c r="CW211" s="16"/>
      <c r="CX211" s="16"/>
      <c r="CY211" s="16"/>
    </row>
    <row r="212" spans="1:103" s="1" customFormat="1" ht="18.75">
      <c r="A212" s="72" t="s">
        <v>59</v>
      </c>
      <c r="D212" s="238">
        <f>D211+1</f>
        <v>2</v>
      </c>
      <c r="E212" s="246"/>
      <c r="F212" s="241"/>
      <c r="G212" s="242"/>
      <c r="H212" s="242"/>
      <c r="I212" s="242"/>
      <c r="J212" s="242"/>
      <c r="K212" s="243"/>
      <c r="L212" s="244"/>
      <c r="M212" s="242"/>
      <c r="N212" s="242"/>
      <c r="O212" s="243"/>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3"/>
      <c r="AU212" s="44"/>
      <c r="AV212" s="26"/>
      <c r="AW212" s="245">
        <f t="shared" si="288"/>
        <v>2</v>
      </c>
      <c r="AX212" s="246"/>
      <c r="AY212" s="247"/>
      <c r="AZ212" s="248"/>
      <c r="BA212" s="248"/>
      <c r="BB212" s="249"/>
      <c r="BC212" s="45">
        <f>IF(COUNTIF(P212:AT212,"")=31,0,COUNTIFS(P201:AT201,1,P212:AT212,"")+COUNTIFS(P201:AT201,1,P212:AT212,"■"))</f>
        <v>0</v>
      </c>
      <c r="BD212" s="45">
        <f>IF(COUNTIF(P212:AT212,"")=31,0,COUNTIFS(P201:AT201,1,P212:AT212,"■"))</f>
        <v>0</v>
      </c>
      <c r="BE212" s="250" t="str">
        <f t="shared" si="289"/>
        <v>***</v>
      </c>
      <c r="BF212" s="233"/>
      <c r="BG212" s="42"/>
      <c r="BH212" s="45">
        <f>IF(COUNTIF(P212:AT212,"")=31,0,COUNTIFS(P201:AT201,2,P212:AT212,"")+COUNTIFS(P201:AT201,2,P212:AT212,"■"))</f>
        <v>0</v>
      </c>
      <c r="BI212" s="45">
        <f>IF(COUNTIF(P212:AT212,"")=31,0,COUNTIFS(P201:AT201,2,P212:AT212,"■"))</f>
        <v>0</v>
      </c>
      <c r="BJ212" s="232" t="str">
        <f t="shared" si="290"/>
        <v>***</v>
      </c>
      <c r="BK212" s="233"/>
      <c r="BL212" s="42"/>
      <c r="BM212" s="45">
        <f>IF(COUNTIF(P212:AT212,"")=31,0,COUNTIFS(P201:AT201,3,P212:AT212,"")+COUNTIFS(P201:AT201,3,P212:AT212,"■"))</f>
        <v>0</v>
      </c>
      <c r="BN212" s="45">
        <f>IF(COUNTIF(P212:AT212,"")=31,0,COUNTIFS(P201:AT201,3,P212:AT212,"■"))</f>
        <v>0</v>
      </c>
      <c r="BO212" s="232" t="str">
        <f t="shared" si="291"/>
        <v>***</v>
      </c>
      <c r="BP212" s="233"/>
      <c r="BQ212" s="42"/>
      <c r="BR212" s="45">
        <f>IF(COUNTIF(P212:AT212,"")=31,0,COUNTIFS(P201:AT201,4,P212:AT212,"")+COUNTIFS(P201:AT201,4,P212:AT212,"■"))</f>
        <v>0</v>
      </c>
      <c r="BS212" s="45">
        <f>IF(COUNTIF(P212:AT212,"")=31,0,COUNTIFS(P201:AT201,4,P212:AT212,"■"))</f>
        <v>0</v>
      </c>
      <c r="BT212" s="232" t="str">
        <f t="shared" si="292"/>
        <v>***</v>
      </c>
      <c r="BU212" s="233"/>
      <c r="BV212" s="42"/>
      <c r="BW212" s="45">
        <f>IF(COUNTIF(P212:AT212,"")=31,0,COUNTIFS(P201:AT201,5,P212:AT212,"")+COUNTIFS(P201:AT201,5,P212:AT212,"■"))</f>
        <v>0</v>
      </c>
      <c r="BX212" s="45">
        <f>IF(COUNTIF(P212:AT212,"")=31,0,COUNTIFS(P201:AT201,5,P212:AT212,"■"))</f>
        <v>0</v>
      </c>
      <c r="BY212" s="232" t="str">
        <f t="shared" si="293"/>
        <v>***</v>
      </c>
      <c r="BZ212" s="233"/>
      <c r="CA212" s="42"/>
      <c r="CB212" s="45">
        <f>IF(COUNTIF(P212:AT212,"")=31,0,COUNTIFS(P201:AT201,6,P212:AT212,"")+COUNTIFS(P201:AT201,6,P212:AT212,"■"))</f>
        <v>0</v>
      </c>
      <c r="CC212" s="45">
        <f>IF(COUNTIF(P212:AT212,"")=31,0,COUNTIFS(P201:AT201,6,P212:AT212,"■"))</f>
        <v>0</v>
      </c>
      <c r="CD212" s="232" t="str">
        <f t="shared" si="294"/>
        <v>***</v>
      </c>
      <c r="CE212" s="233"/>
      <c r="CF212" s="42"/>
      <c r="CG212" s="45">
        <f t="shared" si="295"/>
        <v>0</v>
      </c>
      <c r="CH212" s="45">
        <f t="shared" si="296"/>
        <v>0</v>
      </c>
      <c r="CI212" s="232" t="str">
        <f t="shared" si="297"/>
        <v>***</v>
      </c>
      <c r="CJ212" s="233"/>
      <c r="CK212" s="42"/>
      <c r="CL212" s="234">
        <f t="shared" si="298"/>
        <v>0</v>
      </c>
      <c r="CM212" s="235"/>
      <c r="CN212" s="234">
        <f t="shared" si="299"/>
        <v>0</v>
      </c>
      <c r="CO212" s="235"/>
      <c r="CP212" s="232" t="str">
        <f t="shared" si="300"/>
        <v>***</v>
      </c>
      <c r="CQ212" s="233"/>
      <c r="CR212" s="43"/>
      <c r="CU212" s="71">
        <f t="shared" si="257"/>
        <v>204</v>
      </c>
      <c r="CV212" s="16"/>
      <c r="CW212" s="16"/>
      <c r="CX212" s="16"/>
      <c r="CY212" s="16"/>
    </row>
    <row r="213" spans="1:103" s="1" customFormat="1" ht="18.75">
      <c r="A213" s="72" t="s">
        <v>59</v>
      </c>
      <c r="D213" s="238">
        <f t="shared" ref="D213:D222" si="301">D212+1</f>
        <v>3</v>
      </c>
      <c r="E213" s="246"/>
      <c r="F213" s="241"/>
      <c r="G213" s="242"/>
      <c r="H213" s="242"/>
      <c r="I213" s="242"/>
      <c r="J213" s="242"/>
      <c r="K213" s="243"/>
      <c r="L213" s="244"/>
      <c r="M213" s="242"/>
      <c r="N213" s="242"/>
      <c r="O213" s="243"/>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3"/>
      <c r="AU213" s="44"/>
      <c r="AV213" s="26"/>
      <c r="AW213" s="245">
        <f t="shared" si="288"/>
        <v>3</v>
      </c>
      <c r="AX213" s="246"/>
      <c r="AY213" s="247"/>
      <c r="AZ213" s="248"/>
      <c r="BA213" s="248"/>
      <c r="BB213" s="249"/>
      <c r="BC213" s="45">
        <f>IF(COUNTIF(P213:AT213,"")=31,0,COUNTIFS(P201:AT201,1,P213:AT213,"")+COUNTIFS(P201:AT201,1,P213:AT213,"■"))</f>
        <v>0</v>
      </c>
      <c r="BD213" s="45">
        <f>IF(COUNTIF(P213:AT213,"")=31,0,COUNTIFS(P201:AT201,1,P213:AT213,"■"))</f>
        <v>0</v>
      </c>
      <c r="BE213" s="250" t="str">
        <f t="shared" si="289"/>
        <v>***</v>
      </c>
      <c r="BF213" s="233"/>
      <c r="BG213" s="42"/>
      <c r="BH213" s="45">
        <f>IF(COUNTIF(P213:AT213,"")=31,0,COUNTIFS(P201:AT201,2,P213:AT213,"")+COUNTIFS(P201:AT201,2,P213:AT213,"■"))</f>
        <v>0</v>
      </c>
      <c r="BI213" s="45">
        <f>IF(COUNTIF(P213:AT213,"")=31,0,COUNTIFS(P201:AT201,2,P213:AT213,"■"))</f>
        <v>0</v>
      </c>
      <c r="BJ213" s="232" t="str">
        <f t="shared" si="290"/>
        <v>***</v>
      </c>
      <c r="BK213" s="233"/>
      <c r="BL213" s="42"/>
      <c r="BM213" s="45">
        <f>IF(COUNTIF(P213:AT213,"")=31,0,COUNTIFS(P201:AT201,3,P213:AT213,"")+COUNTIFS(P201:AT201,3,P213:AT213,"■"))</f>
        <v>0</v>
      </c>
      <c r="BN213" s="45">
        <f>IF(COUNTIF(P213:AT213,"")=31,0,COUNTIFS(P201:AT201,3,P213:AT213,"■"))</f>
        <v>0</v>
      </c>
      <c r="BO213" s="232" t="str">
        <f t="shared" si="291"/>
        <v>***</v>
      </c>
      <c r="BP213" s="233"/>
      <c r="BQ213" s="42"/>
      <c r="BR213" s="45">
        <f>IF(COUNTIF(P213:AT213,"")=31,0,COUNTIFS(P201:AT201,4,P213:AT213,"")+COUNTIFS(P201:AT201,4,P213:AT213,"■"))</f>
        <v>0</v>
      </c>
      <c r="BS213" s="45">
        <f>IF(COUNTIF(P213:AT213,"")=31,0,COUNTIFS(P201:AT201,4,P213:AT213,"■"))</f>
        <v>0</v>
      </c>
      <c r="BT213" s="232" t="str">
        <f t="shared" si="292"/>
        <v>***</v>
      </c>
      <c r="BU213" s="233"/>
      <c r="BV213" s="42"/>
      <c r="BW213" s="45">
        <f>IF(COUNTIF(P213:AT213,"")=31,0,COUNTIFS(P201:AT201,5,P213:AT213,"")+COUNTIFS(P201:AT201,5,P213:AT213,"■"))</f>
        <v>0</v>
      </c>
      <c r="BX213" s="45">
        <f>IF(COUNTIF(P213:AT213,"")=31,0,COUNTIFS(P201:AT201,5,P213:AT213,"■"))</f>
        <v>0</v>
      </c>
      <c r="BY213" s="232" t="str">
        <f t="shared" si="293"/>
        <v>***</v>
      </c>
      <c r="BZ213" s="233"/>
      <c r="CA213" s="42"/>
      <c r="CB213" s="45">
        <f>IF(COUNTIF(P213:AT213,"")=31,0,COUNTIFS(P201:AT201,6,P213:AT213,"")+COUNTIFS(P201:AT201,6,P213:AT213,"■"))</f>
        <v>0</v>
      </c>
      <c r="CC213" s="45">
        <f>IF(COUNTIF(P213:AT213,"")=31,0,COUNTIFS(P201:AT201,6,P213:AT213,"■"))</f>
        <v>0</v>
      </c>
      <c r="CD213" s="232" t="str">
        <f t="shared" si="294"/>
        <v>***</v>
      </c>
      <c r="CE213" s="233"/>
      <c r="CF213" s="42"/>
      <c r="CG213" s="45">
        <f t="shared" si="295"/>
        <v>0</v>
      </c>
      <c r="CH213" s="45">
        <f t="shared" si="296"/>
        <v>0</v>
      </c>
      <c r="CI213" s="232" t="str">
        <f t="shared" si="297"/>
        <v>***</v>
      </c>
      <c r="CJ213" s="233"/>
      <c r="CK213" s="42"/>
      <c r="CL213" s="234">
        <f t="shared" si="298"/>
        <v>0</v>
      </c>
      <c r="CM213" s="235"/>
      <c r="CN213" s="234">
        <f t="shared" si="299"/>
        <v>0</v>
      </c>
      <c r="CO213" s="235"/>
      <c r="CP213" s="232" t="str">
        <f t="shared" si="300"/>
        <v>***</v>
      </c>
      <c r="CQ213" s="233"/>
      <c r="CR213" s="43"/>
      <c r="CU213" s="71">
        <f t="shared" si="257"/>
        <v>205</v>
      </c>
      <c r="CV213" s="16"/>
      <c r="CW213" s="16"/>
      <c r="CX213" s="16"/>
      <c r="CY213" s="16"/>
    </row>
    <row r="214" spans="1:103" s="1" customFormat="1" ht="18.75">
      <c r="A214" s="72" t="s">
        <v>59</v>
      </c>
      <c r="D214" s="238">
        <f t="shared" si="301"/>
        <v>4</v>
      </c>
      <c r="E214" s="246"/>
      <c r="F214" s="241"/>
      <c r="G214" s="242"/>
      <c r="H214" s="242"/>
      <c r="I214" s="242"/>
      <c r="J214" s="242"/>
      <c r="K214" s="243"/>
      <c r="L214" s="244"/>
      <c r="M214" s="256"/>
      <c r="N214" s="256"/>
      <c r="O214" s="257"/>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3"/>
      <c r="AU214" s="44"/>
      <c r="AV214" s="26"/>
      <c r="AW214" s="245">
        <f t="shared" si="288"/>
        <v>4</v>
      </c>
      <c r="AX214" s="246"/>
      <c r="AY214" s="247"/>
      <c r="AZ214" s="248"/>
      <c r="BA214" s="248"/>
      <c r="BB214" s="249"/>
      <c r="BC214" s="45">
        <f>IF(COUNTIF(P214:AT214,"")=31,0,COUNTIFS(P201:AT201,1,P214:AT214,"")+COUNTIFS(P201:AT201,1,P214:AT214,"■"))</f>
        <v>0</v>
      </c>
      <c r="BD214" s="45">
        <f>IF(COUNTIF(P214:AT214,"")=31,0,COUNTIFS(P201:AT201,1,P214:AT214,"■"))</f>
        <v>0</v>
      </c>
      <c r="BE214" s="250" t="str">
        <f t="shared" si="289"/>
        <v>***</v>
      </c>
      <c r="BF214" s="233"/>
      <c r="BG214" s="42"/>
      <c r="BH214" s="45">
        <f>IF(COUNTIF(P214:AT214,"")=31,0,COUNTIFS(P201:AT201,2,P214:AT214,"")+COUNTIFS(P201:AT201,2,P214:AT214,"■"))</f>
        <v>0</v>
      </c>
      <c r="BI214" s="45">
        <f>IF(COUNTIF(P214:AT214,"")=31,0,COUNTIFS(P201:AT201,2,P214:AT214,"■"))</f>
        <v>0</v>
      </c>
      <c r="BJ214" s="232" t="str">
        <f t="shared" si="290"/>
        <v>***</v>
      </c>
      <c r="BK214" s="233"/>
      <c r="BL214" s="42"/>
      <c r="BM214" s="45">
        <f>IF(COUNTIF(P214:AT214,"")=31,0,COUNTIFS(P201:AT201,3,P214:AT214,"")+COUNTIFS(P201:AT201,3,P214:AT214,"■"))</f>
        <v>0</v>
      </c>
      <c r="BN214" s="45">
        <f>IF(COUNTIF(P214:AT214,"")=31,0,COUNTIFS(P201:AT201,3,P214:AT214,"■"))</f>
        <v>0</v>
      </c>
      <c r="BO214" s="232" t="str">
        <f t="shared" si="291"/>
        <v>***</v>
      </c>
      <c r="BP214" s="233"/>
      <c r="BQ214" s="42"/>
      <c r="BR214" s="45">
        <f>IF(COUNTIF(P214:AT214,"")=31,0,COUNTIFS(P201:AT201,4,P214:AT214,"")+COUNTIFS(P201:AT201,4,P214:AT214,"■"))</f>
        <v>0</v>
      </c>
      <c r="BS214" s="45">
        <f>IF(COUNTIF(P214:AT214,"")=31,0,COUNTIFS(P201:AT201,4,P214:AT214,"■"))</f>
        <v>0</v>
      </c>
      <c r="BT214" s="232" t="str">
        <f t="shared" si="292"/>
        <v>***</v>
      </c>
      <c r="BU214" s="233"/>
      <c r="BV214" s="42"/>
      <c r="BW214" s="45">
        <f>IF(COUNTIF(P214:AT214,"")=31,0,COUNTIFS(P201:AT201,5,P214:AT214,"")+COUNTIFS(P201:AT201,5,P214:AT214,"■"))</f>
        <v>0</v>
      </c>
      <c r="BX214" s="45">
        <f>IF(COUNTIF(P214:AT214,"")=31,0,COUNTIFS(P201:AT201,5,P214:AT214,"■"))</f>
        <v>0</v>
      </c>
      <c r="BY214" s="232" t="str">
        <f t="shared" si="293"/>
        <v>***</v>
      </c>
      <c r="BZ214" s="233"/>
      <c r="CA214" s="42"/>
      <c r="CB214" s="45">
        <f>IF(COUNTIF(P214:AT214,"")=31,0,COUNTIFS(P201:AT201,6,P214:AT214,"")+COUNTIFS(P201:AT201,6,P214:AT214,"■"))</f>
        <v>0</v>
      </c>
      <c r="CC214" s="45">
        <f>IF(COUNTIF(P214:AT214,"")=31,0,COUNTIFS(P201:AT201,6,P214:AT214,"■"))</f>
        <v>0</v>
      </c>
      <c r="CD214" s="232" t="str">
        <f t="shared" si="294"/>
        <v>***</v>
      </c>
      <c r="CE214" s="233"/>
      <c r="CF214" s="42"/>
      <c r="CG214" s="45">
        <f t="shared" si="295"/>
        <v>0</v>
      </c>
      <c r="CH214" s="45">
        <f t="shared" si="296"/>
        <v>0</v>
      </c>
      <c r="CI214" s="232" t="str">
        <f t="shared" si="297"/>
        <v>***</v>
      </c>
      <c r="CJ214" s="233"/>
      <c r="CK214" s="42"/>
      <c r="CL214" s="234">
        <f t="shared" si="298"/>
        <v>0</v>
      </c>
      <c r="CM214" s="235"/>
      <c r="CN214" s="234">
        <f t="shared" si="299"/>
        <v>0</v>
      </c>
      <c r="CO214" s="235"/>
      <c r="CP214" s="232" t="str">
        <f t="shared" si="300"/>
        <v>***</v>
      </c>
      <c r="CQ214" s="233"/>
      <c r="CR214" s="43"/>
      <c r="CU214" s="71">
        <f t="shared" si="257"/>
        <v>206</v>
      </c>
      <c r="CV214" s="16"/>
      <c r="CW214" s="16"/>
      <c r="CX214" s="16"/>
      <c r="CY214" s="16"/>
    </row>
    <row r="215" spans="1:103" s="1" customFormat="1" ht="18.75">
      <c r="A215" s="72" t="s">
        <v>59</v>
      </c>
      <c r="D215" s="238">
        <f t="shared" si="301"/>
        <v>5</v>
      </c>
      <c r="E215" s="246"/>
      <c r="F215" s="241"/>
      <c r="G215" s="242"/>
      <c r="H215" s="242"/>
      <c r="I215" s="242"/>
      <c r="J215" s="242"/>
      <c r="K215" s="243"/>
      <c r="L215" s="244"/>
      <c r="M215" s="256"/>
      <c r="N215" s="256"/>
      <c r="O215" s="257"/>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3"/>
      <c r="AU215" s="44"/>
      <c r="AV215" s="26"/>
      <c r="AW215" s="245">
        <f t="shared" si="288"/>
        <v>5</v>
      </c>
      <c r="AX215" s="246"/>
      <c r="AY215" s="247"/>
      <c r="AZ215" s="248"/>
      <c r="BA215" s="248"/>
      <c r="BB215" s="249"/>
      <c r="BC215" s="45">
        <f>IF(COUNTIF(P215:AT215,"")=31,0,COUNTIFS(P201:AT201,1,P215:AT215,"")+COUNTIFS(P201:AT201,1,P215:AT215,"■"))</f>
        <v>0</v>
      </c>
      <c r="BD215" s="45">
        <f>IF(COUNTIF(P215:AT215,"")=31,0,COUNTIFS(P201:AT201,1,P215:AT215,"■"))</f>
        <v>0</v>
      </c>
      <c r="BE215" s="250" t="str">
        <f t="shared" si="289"/>
        <v>***</v>
      </c>
      <c r="BF215" s="233"/>
      <c r="BG215" s="42"/>
      <c r="BH215" s="45">
        <f>IF(COUNTIF(P215:AT215,"")=31,0,COUNTIFS(P201:AT201,2,P215:AT215,"")+COUNTIFS(P201:AT201,2,P215:AT215,"■"))</f>
        <v>0</v>
      </c>
      <c r="BI215" s="45">
        <f>IF(COUNTIF(P215:AT215,"")=31,0,COUNTIFS(P201:AT201,2,P215:AT215,"■"))</f>
        <v>0</v>
      </c>
      <c r="BJ215" s="232" t="str">
        <f t="shared" si="290"/>
        <v>***</v>
      </c>
      <c r="BK215" s="233"/>
      <c r="BL215" s="42"/>
      <c r="BM215" s="45">
        <f>IF(COUNTIF(P215:AT215,"")=31,0,COUNTIFS(P201:AT201,3,P215:AT215,"")+COUNTIFS(P201:AT201,3,P215:AT215,"■"))</f>
        <v>0</v>
      </c>
      <c r="BN215" s="45">
        <f>IF(COUNTIF(P215:AT215,"")=31,0,COUNTIFS(P201:AT201,3,P215:AT215,"■"))</f>
        <v>0</v>
      </c>
      <c r="BO215" s="232" t="str">
        <f t="shared" si="291"/>
        <v>***</v>
      </c>
      <c r="BP215" s="233"/>
      <c r="BQ215" s="42"/>
      <c r="BR215" s="45">
        <f>IF(COUNTIF(P215:AT215,"")=31,0,COUNTIFS(P201:AT201,4,P215:AT215,"")+COUNTIFS(P201:AT201,4,P215:AT215,"■"))</f>
        <v>0</v>
      </c>
      <c r="BS215" s="45">
        <f>IF(COUNTIF(P215:AT215,"")=31,0,COUNTIFS(P201:AT201,4,P215:AT215,"■"))</f>
        <v>0</v>
      </c>
      <c r="BT215" s="232" t="str">
        <f t="shared" si="292"/>
        <v>***</v>
      </c>
      <c r="BU215" s="233"/>
      <c r="BV215" s="42"/>
      <c r="BW215" s="45">
        <f>IF(COUNTIF(P215:AT215,"")=31,0,COUNTIFS(P201:AT201,5,P215:AT215,"")+COUNTIFS(P201:AT201,5,P215:AT215,"■"))</f>
        <v>0</v>
      </c>
      <c r="BX215" s="45">
        <f>IF(COUNTIF(P215:AT215,"")=31,0,COUNTIFS(P201:AT201,5,P215:AT215,"■"))</f>
        <v>0</v>
      </c>
      <c r="BY215" s="232" t="str">
        <f t="shared" si="293"/>
        <v>***</v>
      </c>
      <c r="BZ215" s="233"/>
      <c r="CA215" s="42"/>
      <c r="CB215" s="45">
        <f>IF(COUNTIF(P215:AT215,"")=31,0,COUNTIFS(P201:AT201,6,P215:AT215,"")+COUNTIFS(P201:AT201,6,P215:AT215,"■"))</f>
        <v>0</v>
      </c>
      <c r="CC215" s="45">
        <f>IF(COUNTIF(P215:AT215,"")=31,0,COUNTIFS(P201:AT201,6,P215:AT215,"■"))</f>
        <v>0</v>
      </c>
      <c r="CD215" s="232" t="str">
        <f t="shared" si="294"/>
        <v>***</v>
      </c>
      <c r="CE215" s="233"/>
      <c r="CF215" s="42"/>
      <c r="CG215" s="45">
        <f t="shared" si="295"/>
        <v>0</v>
      </c>
      <c r="CH215" s="45">
        <f t="shared" si="296"/>
        <v>0</v>
      </c>
      <c r="CI215" s="232" t="str">
        <f t="shared" si="297"/>
        <v>***</v>
      </c>
      <c r="CJ215" s="233"/>
      <c r="CK215" s="42"/>
      <c r="CL215" s="234">
        <f t="shared" si="298"/>
        <v>0</v>
      </c>
      <c r="CM215" s="235"/>
      <c r="CN215" s="234">
        <f t="shared" si="299"/>
        <v>0</v>
      </c>
      <c r="CO215" s="235"/>
      <c r="CP215" s="232" t="str">
        <f t="shared" si="300"/>
        <v>***</v>
      </c>
      <c r="CQ215" s="233"/>
      <c r="CR215" s="43"/>
      <c r="CU215" s="71">
        <f t="shared" si="257"/>
        <v>207</v>
      </c>
      <c r="CV215" s="16"/>
      <c r="CW215" s="16"/>
      <c r="CX215" s="16"/>
      <c r="CY215" s="16"/>
    </row>
    <row r="216" spans="1:103" s="1" customFormat="1" ht="18.75">
      <c r="A216" s="72" t="s">
        <v>59</v>
      </c>
      <c r="D216" s="238">
        <f t="shared" si="301"/>
        <v>6</v>
      </c>
      <c r="E216" s="246"/>
      <c r="F216" s="241"/>
      <c r="G216" s="242"/>
      <c r="H216" s="242"/>
      <c r="I216" s="242"/>
      <c r="J216" s="242"/>
      <c r="K216" s="243"/>
      <c r="L216" s="244"/>
      <c r="M216" s="256"/>
      <c r="N216" s="256"/>
      <c r="O216" s="257"/>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3"/>
      <c r="AU216" s="44"/>
      <c r="AV216" s="27"/>
      <c r="AW216" s="245">
        <f t="shared" si="288"/>
        <v>6</v>
      </c>
      <c r="AX216" s="246"/>
      <c r="AY216" s="247"/>
      <c r="AZ216" s="248"/>
      <c r="BA216" s="248"/>
      <c r="BB216" s="249"/>
      <c r="BC216" s="45">
        <f>IF(COUNTIF(P216:AT216,"")=31,0,COUNTIFS(P201:AT201,1,P216:AT216,"")+COUNTIFS(P201:AT201,1,P216:AT216,"■"))</f>
        <v>0</v>
      </c>
      <c r="BD216" s="45">
        <f>IF(COUNTIF(P216:AT216,"")=31,0,COUNTIFS(P201:AT201,1,P216:AT216,"■"))</f>
        <v>0</v>
      </c>
      <c r="BE216" s="250" t="str">
        <f t="shared" si="289"/>
        <v>***</v>
      </c>
      <c r="BF216" s="233"/>
      <c r="BG216" s="42"/>
      <c r="BH216" s="45">
        <f>IF(COUNTIF(P216:AT216,"")=31,0,COUNTIFS(P201:AT201,2,P216:AT216,"")+COUNTIFS(P201:AT201,2,P216:AT216,"■"))</f>
        <v>0</v>
      </c>
      <c r="BI216" s="45">
        <f>IF(COUNTIF(P216:AT216,"")=31,0,COUNTIFS(P201:AT201,2,P216:AT216,"■"))</f>
        <v>0</v>
      </c>
      <c r="BJ216" s="232" t="str">
        <f t="shared" si="290"/>
        <v>***</v>
      </c>
      <c r="BK216" s="233"/>
      <c r="BL216" s="42"/>
      <c r="BM216" s="45">
        <f>IF(COUNTIF(P216:AT216,"")=31,0,COUNTIFS(P201:AT201,3,P216:AT216,"")+COUNTIFS(P201:AT201,3,P216:AT216,"■"))</f>
        <v>0</v>
      </c>
      <c r="BN216" s="45">
        <f>IF(COUNTIF(P216:AT216,"")=31,0,COUNTIFS(P201:AT201,3,P216:AT216,"■"))</f>
        <v>0</v>
      </c>
      <c r="BO216" s="232" t="str">
        <f t="shared" si="291"/>
        <v>***</v>
      </c>
      <c r="BP216" s="233"/>
      <c r="BQ216" s="42"/>
      <c r="BR216" s="45">
        <f>IF(COUNTIF(P216:AT216,"")=31,0,COUNTIFS(P201:AT201,4,P216:AT216,"")+COUNTIFS(P201:AT201,4,P216:AT216,"■"))</f>
        <v>0</v>
      </c>
      <c r="BS216" s="45">
        <f>IF(COUNTIF(P216:AT216,"")=31,0,COUNTIFS(P201:AT201,4,P216:AT216,"■"))</f>
        <v>0</v>
      </c>
      <c r="BT216" s="232" t="str">
        <f t="shared" si="292"/>
        <v>***</v>
      </c>
      <c r="BU216" s="233"/>
      <c r="BV216" s="42"/>
      <c r="BW216" s="45">
        <f>IF(COUNTIF(P216:AT216,"")=31,0,COUNTIFS(P201:AT201,5,P216:AT216,"")+COUNTIFS(P201:AT201,5,P216:AT216,"■"))</f>
        <v>0</v>
      </c>
      <c r="BX216" s="45">
        <f>IF(COUNTIF(P216:AT216,"")=31,0,COUNTIFS(P201:AT201,5,P216:AT216,"■"))</f>
        <v>0</v>
      </c>
      <c r="BY216" s="232" t="str">
        <f t="shared" si="293"/>
        <v>***</v>
      </c>
      <c r="BZ216" s="233"/>
      <c r="CA216" s="42"/>
      <c r="CB216" s="45">
        <f>IF(COUNTIF(P216:AT216,"")=31,0,COUNTIFS(P201:AT201,6,P216:AT216,"")+COUNTIFS(P201:AT201,6,P216:AT216,"■"))</f>
        <v>0</v>
      </c>
      <c r="CC216" s="45">
        <f>IF(COUNTIF(P216:AT216,"")=31,0,COUNTIFS(P201:AT201,6,P216:AT216,"■"))</f>
        <v>0</v>
      </c>
      <c r="CD216" s="232" t="str">
        <f t="shared" si="294"/>
        <v>***</v>
      </c>
      <c r="CE216" s="233"/>
      <c r="CF216" s="42"/>
      <c r="CG216" s="45">
        <f t="shared" si="295"/>
        <v>0</v>
      </c>
      <c r="CH216" s="45">
        <f t="shared" si="296"/>
        <v>0</v>
      </c>
      <c r="CI216" s="232" t="str">
        <f t="shared" si="297"/>
        <v>***</v>
      </c>
      <c r="CJ216" s="233"/>
      <c r="CK216" s="42"/>
      <c r="CL216" s="234">
        <f t="shared" si="298"/>
        <v>0</v>
      </c>
      <c r="CM216" s="235"/>
      <c r="CN216" s="234">
        <f t="shared" si="299"/>
        <v>0</v>
      </c>
      <c r="CO216" s="235"/>
      <c r="CP216" s="232" t="str">
        <f t="shared" si="300"/>
        <v>***</v>
      </c>
      <c r="CQ216" s="233"/>
      <c r="CR216" s="43"/>
      <c r="CU216" s="71">
        <f t="shared" si="257"/>
        <v>208</v>
      </c>
      <c r="CV216" s="16"/>
      <c r="CW216" s="16"/>
      <c r="CX216" s="16"/>
      <c r="CY216" s="16"/>
    </row>
    <row r="217" spans="1:103" s="1" customFormat="1" ht="18.75">
      <c r="A217" s="72" t="s">
        <v>59</v>
      </c>
      <c r="D217" s="238">
        <f t="shared" si="301"/>
        <v>7</v>
      </c>
      <c r="E217" s="246"/>
      <c r="F217" s="241"/>
      <c r="G217" s="242"/>
      <c r="H217" s="242"/>
      <c r="I217" s="242"/>
      <c r="J217" s="242"/>
      <c r="K217" s="243"/>
      <c r="L217" s="244"/>
      <c r="M217" s="256"/>
      <c r="N217" s="256"/>
      <c r="O217" s="257"/>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3"/>
      <c r="AU217" s="44"/>
      <c r="AV217" s="27"/>
      <c r="AW217" s="245">
        <f t="shared" si="288"/>
        <v>7</v>
      </c>
      <c r="AX217" s="246"/>
      <c r="AY217" s="247"/>
      <c r="AZ217" s="248"/>
      <c r="BA217" s="248"/>
      <c r="BB217" s="249"/>
      <c r="BC217" s="45">
        <f>IF(COUNTIF(P217:AT217,"")=31,0,COUNTIFS(P201:AT201,1,P217:AT217,"")+COUNTIFS(P201:AT201,1,P217:AT217,"■"))</f>
        <v>0</v>
      </c>
      <c r="BD217" s="45">
        <f>IF(COUNTIF(P217:AT217,"")=31,0,COUNTIFS(P201:AT201,1,P217:AT217,"■"))</f>
        <v>0</v>
      </c>
      <c r="BE217" s="250" t="str">
        <f t="shared" si="289"/>
        <v>***</v>
      </c>
      <c r="BF217" s="233"/>
      <c r="BG217" s="42"/>
      <c r="BH217" s="45">
        <f>IF(COUNTIF(P217:AT217,"")=31,0,COUNTIFS(P201:AT201,2,P217:AT217,"")+COUNTIFS(P201:AT201,2,P217:AT217,"■"))</f>
        <v>0</v>
      </c>
      <c r="BI217" s="45">
        <f>IF(COUNTIF(P217:AT217,"")=31,0,COUNTIFS(P201:AT201,2,P217:AT217,"■"))</f>
        <v>0</v>
      </c>
      <c r="BJ217" s="232" t="str">
        <f t="shared" si="290"/>
        <v>***</v>
      </c>
      <c r="BK217" s="233"/>
      <c r="BL217" s="42"/>
      <c r="BM217" s="45">
        <f>IF(COUNTIF(P217:AT217,"")=31,0,COUNTIFS(P201:AT201,3,P217:AT217,"")+COUNTIFS(P201:AT201,3,P217:AT217,"■"))</f>
        <v>0</v>
      </c>
      <c r="BN217" s="45">
        <f>IF(COUNTIF(P217:AT217,"")=31,0,COUNTIFS(P201:AT201,3,P217:AT217,"■"))</f>
        <v>0</v>
      </c>
      <c r="BO217" s="232" t="str">
        <f t="shared" si="291"/>
        <v>***</v>
      </c>
      <c r="BP217" s="233"/>
      <c r="BQ217" s="42"/>
      <c r="BR217" s="45">
        <f>IF(COUNTIF(P217:AT217,"")=31,0,COUNTIFS(P201:AT201,4,P217:AT217,"")+COUNTIFS(P201:AT201,4,P217:AT217,"■"))</f>
        <v>0</v>
      </c>
      <c r="BS217" s="45">
        <f>IF(COUNTIF(P217:AT217,"")=31,0,COUNTIFS(P201:AT201,4,P217:AT217,"■"))</f>
        <v>0</v>
      </c>
      <c r="BT217" s="232" t="str">
        <f t="shared" si="292"/>
        <v>***</v>
      </c>
      <c r="BU217" s="233"/>
      <c r="BV217" s="42"/>
      <c r="BW217" s="45">
        <f>IF(COUNTIF(P217:AT217,"")=31,0,COUNTIFS(P201:AT201,5,P217:AT217,"")+COUNTIFS(P201:AT201,5,P217:AT217,"■"))</f>
        <v>0</v>
      </c>
      <c r="BX217" s="45">
        <f>IF(COUNTIF(P217:AT217,"")=31,0,COUNTIFS(P201:AT201,5,P217:AT217,"■"))</f>
        <v>0</v>
      </c>
      <c r="BY217" s="232" t="str">
        <f t="shared" si="293"/>
        <v>***</v>
      </c>
      <c r="BZ217" s="233"/>
      <c r="CA217" s="42"/>
      <c r="CB217" s="45">
        <f>IF(COUNTIF(P217:AT217,"")=31,0,COUNTIFS(P201:AT201,6,P217:AT217,"")+COUNTIFS(P201:AT201,6,P217:AT217,"■"))</f>
        <v>0</v>
      </c>
      <c r="CC217" s="45">
        <f>IF(COUNTIF(P217:AT217,"")=31,0,COUNTIFS(P201:AT201,6,P217:AT217,"■"))</f>
        <v>0</v>
      </c>
      <c r="CD217" s="232" t="str">
        <f t="shared" si="294"/>
        <v>***</v>
      </c>
      <c r="CE217" s="233"/>
      <c r="CF217" s="42"/>
      <c r="CG217" s="45">
        <f t="shared" si="295"/>
        <v>0</v>
      </c>
      <c r="CH217" s="45">
        <f t="shared" si="296"/>
        <v>0</v>
      </c>
      <c r="CI217" s="232" t="str">
        <f t="shared" si="297"/>
        <v>***</v>
      </c>
      <c r="CJ217" s="233"/>
      <c r="CK217" s="42"/>
      <c r="CL217" s="234">
        <f t="shared" si="298"/>
        <v>0</v>
      </c>
      <c r="CM217" s="235"/>
      <c r="CN217" s="234">
        <f t="shared" si="299"/>
        <v>0</v>
      </c>
      <c r="CO217" s="235"/>
      <c r="CP217" s="232" t="str">
        <f t="shared" si="300"/>
        <v>***</v>
      </c>
      <c r="CQ217" s="233"/>
      <c r="CR217" s="43"/>
      <c r="CU217" s="71">
        <f t="shared" si="257"/>
        <v>209</v>
      </c>
      <c r="CV217" s="16"/>
      <c r="CW217" s="16"/>
      <c r="CX217" s="16"/>
      <c r="CY217" s="16"/>
    </row>
    <row r="218" spans="1:103" s="1" customFormat="1" ht="18.75">
      <c r="A218" s="72" t="s">
        <v>59</v>
      </c>
      <c r="D218" s="238">
        <f t="shared" si="301"/>
        <v>8</v>
      </c>
      <c r="E218" s="246"/>
      <c r="F218" s="241"/>
      <c r="G218" s="242"/>
      <c r="H218" s="242"/>
      <c r="I218" s="242"/>
      <c r="J218" s="242"/>
      <c r="K218" s="243"/>
      <c r="L218" s="244"/>
      <c r="M218" s="256"/>
      <c r="N218" s="256"/>
      <c r="O218" s="257"/>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3"/>
      <c r="AU218" s="44"/>
      <c r="AV218" s="26"/>
      <c r="AW218" s="245">
        <f t="shared" si="288"/>
        <v>8</v>
      </c>
      <c r="AX218" s="246"/>
      <c r="AY218" s="247" t="str">
        <f t="shared" ref="AY218:AY222" si="302">IF(L218=0,"",L218)</f>
        <v/>
      </c>
      <c r="AZ218" s="248"/>
      <c r="BA218" s="248"/>
      <c r="BB218" s="249"/>
      <c r="BC218" s="45">
        <f>IF(COUNTIF(P218:AT218,"")=31,0,COUNTIFS(P201:AT201,1,P218:AT218,"")+COUNTIFS(P201:AT201,1,P218:AT218,"■"))</f>
        <v>0</v>
      </c>
      <c r="BD218" s="45">
        <f>IF(COUNTIF(P218:AT218,"")=31,0,COUNTIFS(P201:AT201,1,P218:AT218,"■"))</f>
        <v>0</v>
      </c>
      <c r="BE218" s="250" t="str">
        <f t="shared" si="289"/>
        <v>***</v>
      </c>
      <c r="BF218" s="233"/>
      <c r="BG218" s="42"/>
      <c r="BH218" s="45">
        <f>IF(COUNTIF(P218:AT218,"")=31,0,COUNTIFS(P201:AT201,2,P218:AT218,"")+COUNTIFS(P201:AT201,2,P218:AT218,"■"))</f>
        <v>0</v>
      </c>
      <c r="BI218" s="45">
        <f>IF(COUNTIF(P218:AT218,"")=31,0,COUNTIFS(P201:AT201,2,P218:AT218,"■"))</f>
        <v>0</v>
      </c>
      <c r="BJ218" s="232" t="str">
        <f t="shared" si="290"/>
        <v>***</v>
      </c>
      <c r="BK218" s="233"/>
      <c r="BL218" s="42"/>
      <c r="BM218" s="45">
        <f>IF(COUNTIF(P218:AT218,"")=31,0,COUNTIFS(P201:AT201,3,P218:AT218,"")+COUNTIFS(P201:AT201,3,P218:AT218,"■"))</f>
        <v>0</v>
      </c>
      <c r="BN218" s="45">
        <f>IF(COUNTIF(P218:AT218,"")=31,0,COUNTIFS(P201:AT201,3,P218:AT218,"■"))</f>
        <v>0</v>
      </c>
      <c r="BO218" s="232" t="str">
        <f t="shared" si="291"/>
        <v>***</v>
      </c>
      <c r="BP218" s="233"/>
      <c r="BQ218" s="42"/>
      <c r="BR218" s="45">
        <f>IF(COUNTIF(P218:AT218,"")=31,0,COUNTIFS(P201:AT201,4,P218:AT218,"")+COUNTIFS(P201:AT201,4,P218:AT218,"■"))</f>
        <v>0</v>
      </c>
      <c r="BS218" s="45">
        <f>IF(COUNTIF(P218:AT218,"")=31,0,COUNTIFS(P201:AT201,4,P218:AT218,"■"))</f>
        <v>0</v>
      </c>
      <c r="BT218" s="232" t="str">
        <f t="shared" si="292"/>
        <v>***</v>
      </c>
      <c r="BU218" s="233"/>
      <c r="BV218" s="42"/>
      <c r="BW218" s="45">
        <f>IF(COUNTIF(P218:AT218,"")=31,0,COUNTIFS(P201:AT201,5,P218:AT218,"")+COUNTIFS(P201:AT201,5,P218:AT218,"■"))</f>
        <v>0</v>
      </c>
      <c r="BX218" s="45">
        <f>IF(COUNTIF(P218:AT218,"")=31,0,COUNTIFS(P201:AT201,5,P218:AT218,"■"))</f>
        <v>0</v>
      </c>
      <c r="BY218" s="232" t="str">
        <f t="shared" si="293"/>
        <v>***</v>
      </c>
      <c r="BZ218" s="233"/>
      <c r="CA218" s="42"/>
      <c r="CB218" s="45">
        <f>IF(COUNTIF(P218:AT218,"")=31,0,COUNTIFS(P201:AT201,6,P218:AT218,"")+COUNTIFS(P201:AT201,6,P218:AT218,"■"))</f>
        <v>0</v>
      </c>
      <c r="CC218" s="45">
        <f>IF(COUNTIF(P218:AT218,"")=31,0,COUNTIFS(P201:AT201,6,P218:AT218,"■"))</f>
        <v>0</v>
      </c>
      <c r="CD218" s="232" t="str">
        <f t="shared" si="294"/>
        <v>***</v>
      </c>
      <c r="CE218" s="233"/>
      <c r="CF218" s="42"/>
      <c r="CG218" s="45">
        <f t="shared" si="295"/>
        <v>0</v>
      </c>
      <c r="CH218" s="45">
        <f t="shared" si="296"/>
        <v>0</v>
      </c>
      <c r="CI218" s="232" t="str">
        <f t="shared" si="297"/>
        <v>***</v>
      </c>
      <c r="CJ218" s="233"/>
      <c r="CK218" s="42"/>
      <c r="CL218" s="234">
        <f t="shared" si="298"/>
        <v>0</v>
      </c>
      <c r="CM218" s="235"/>
      <c r="CN218" s="234">
        <f t="shared" si="299"/>
        <v>0</v>
      </c>
      <c r="CO218" s="235"/>
      <c r="CP218" s="232" t="str">
        <f t="shared" si="300"/>
        <v>***</v>
      </c>
      <c r="CQ218" s="233"/>
      <c r="CR218" s="43"/>
      <c r="CU218" s="71">
        <f t="shared" si="257"/>
        <v>210</v>
      </c>
      <c r="CV218" s="16"/>
      <c r="CW218" s="16"/>
      <c r="CX218" s="16"/>
      <c r="CY218" s="16"/>
    </row>
    <row r="219" spans="1:103" s="1" customFormat="1" ht="18.75">
      <c r="A219" s="72" t="s">
        <v>59</v>
      </c>
      <c r="D219" s="238">
        <f t="shared" si="301"/>
        <v>9</v>
      </c>
      <c r="E219" s="246"/>
      <c r="F219" s="241"/>
      <c r="G219" s="242"/>
      <c r="H219" s="242"/>
      <c r="I219" s="242"/>
      <c r="J219" s="242"/>
      <c r="K219" s="243"/>
      <c r="L219" s="244"/>
      <c r="M219" s="256"/>
      <c r="N219" s="256"/>
      <c r="O219" s="257"/>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3"/>
      <c r="AU219" s="44"/>
      <c r="AV219" s="26"/>
      <c r="AW219" s="245">
        <f t="shared" si="288"/>
        <v>9</v>
      </c>
      <c r="AX219" s="246"/>
      <c r="AY219" s="247" t="str">
        <f t="shared" si="302"/>
        <v/>
      </c>
      <c r="AZ219" s="248"/>
      <c r="BA219" s="248"/>
      <c r="BB219" s="249"/>
      <c r="BC219" s="45">
        <f>IF(COUNTIF(P219:AT219,"")=31,0,COUNTIFS(P201:AT201,1,P219:AT219,"")+COUNTIFS(P201:AT201,1,P219:AT219,"■"))</f>
        <v>0</v>
      </c>
      <c r="BD219" s="45">
        <f>IF(COUNTIF(P219:AT219,"")=31,0,COUNTIFS(P201:AT201,1,P219:AT219,"■"))</f>
        <v>0</v>
      </c>
      <c r="BE219" s="250" t="str">
        <f t="shared" si="289"/>
        <v>***</v>
      </c>
      <c r="BF219" s="233"/>
      <c r="BG219" s="42"/>
      <c r="BH219" s="45">
        <f>IF(COUNTIF(P219:AT219,"")=31,0,COUNTIFS(P201:AT201,2,P219:AT219,"")+COUNTIFS(P201:AT201,2,P219:AT219,"■"))</f>
        <v>0</v>
      </c>
      <c r="BI219" s="45">
        <f>IF(COUNTIF(P219:AT219,"")=31,0,COUNTIFS(P201:AT201,2,P219:AT219,"■"))</f>
        <v>0</v>
      </c>
      <c r="BJ219" s="232" t="str">
        <f t="shared" si="290"/>
        <v>***</v>
      </c>
      <c r="BK219" s="233"/>
      <c r="BL219" s="42"/>
      <c r="BM219" s="45">
        <f>IF(COUNTIF(P219:AT219,"")=31,0,COUNTIFS(P201:AT201,3,P219:AT219,"")+COUNTIFS(P201:AT201,3,P219:AT219,"■"))</f>
        <v>0</v>
      </c>
      <c r="BN219" s="45">
        <f>IF(COUNTIF(P219:AT219,"")=31,0,COUNTIFS(P201:AT201,3,P219:AT219,"■"))</f>
        <v>0</v>
      </c>
      <c r="BO219" s="232" t="str">
        <f t="shared" si="291"/>
        <v>***</v>
      </c>
      <c r="BP219" s="233"/>
      <c r="BQ219" s="42"/>
      <c r="BR219" s="45">
        <f>IF(COUNTIF(P219:AT219,"")=31,0,COUNTIFS(P201:AT201,4,P219:AT219,"")+COUNTIFS(P201:AT201,4,P219:AT219,"■"))</f>
        <v>0</v>
      </c>
      <c r="BS219" s="45">
        <f>IF(COUNTIF(P219:AT219,"")=31,0,COUNTIFS(P201:AT201,4,P219:AT219,"■"))</f>
        <v>0</v>
      </c>
      <c r="BT219" s="232" t="str">
        <f t="shared" si="292"/>
        <v>***</v>
      </c>
      <c r="BU219" s="233"/>
      <c r="BV219" s="42"/>
      <c r="BW219" s="45">
        <f>IF(COUNTIF(P219:AT219,"")=31,0,COUNTIFS(P201:AT201,5,P219:AT219,"")+COUNTIFS(P201:AT201,5,P219:AT219,"■"))</f>
        <v>0</v>
      </c>
      <c r="BX219" s="45">
        <f>IF(COUNTIF(P219:AT219,"")=31,0,COUNTIFS(P201:AT201,5,P219:AT219,"■"))</f>
        <v>0</v>
      </c>
      <c r="BY219" s="232" t="str">
        <f t="shared" si="293"/>
        <v>***</v>
      </c>
      <c r="BZ219" s="233"/>
      <c r="CA219" s="42"/>
      <c r="CB219" s="45">
        <f>IF(COUNTIF(P219:AT219,"")=31,0,COUNTIFS(P201:AT201,6,P219:AT219,"")+COUNTIFS(P201:AT201,6,P219:AT219,"■"))</f>
        <v>0</v>
      </c>
      <c r="CC219" s="45">
        <f>IF(COUNTIF(P219:AT219,"")=31,0,COUNTIFS(P201:AT201,6,P219:AT219,"■"))</f>
        <v>0</v>
      </c>
      <c r="CD219" s="232" t="str">
        <f t="shared" si="294"/>
        <v>***</v>
      </c>
      <c r="CE219" s="233"/>
      <c r="CF219" s="42"/>
      <c r="CG219" s="45">
        <f t="shared" si="295"/>
        <v>0</v>
      </c>
      <c r="CH219" s="45">
        <f t="shared" si="296"/>
        <v>0</v>
      </c>
      <c r="CI219" s="232" t="str">
        <f t="shared" si="297"/>
        <v>***</v>
      </c>
      <c r="CJ219" s="233"/>
      <c r="CK219" s="42"/>
      <c r="CL219" s="234">
        <f t="shared" si="298"/>
        <v>0</v>
      </c>
      <c r="CM219" s="235"/>
      <c r="CN219" s="234">
        <f t="shared" si="299"/>
        <v>0</v>
      </c>
      <c r="CO219" s="235"/>
      <c r="CP219" s="232" t="str">
        <f t="shared" si="300"/>
        <v>***</v>
      </c>
      <c r="CQ219" s="233"/>
      <c r="CR219" s="43"/>
      <c r="CU219" s="71">
        <f t="shared" si="257"/>
        <v>211</v>
      </c>
      <c r="CV219" s="16"/>
      <c r="CW219" s="16"/>
      <c r="CX219" s="16"/>
      <c r="CY219" s="16"/>
    </row>
    <row r="220" spans="1:103" s="1" customFormat="1" ht="18.75">
      <c r="A220" s="72" t="s">
        <v>59</v>
      </c>
      <c r="D220" s="238">
        <f t="shared" si="301"/>
        <v>10</v>
      </c>
      <c r="E220" s="246"/>
      <c r="F220" s="241"/>
      <c r="G220" s="242"/>
      <c r="H220" s="242"/>
      <c r="I220" s="242"/>
      <c r="J220" s="242"/>
      <c r="K220" s="243"/>
      <c r="L220" s="244"/>
      <c r="M220" s="256"/>
      <c r="N220" s="256"/>
      <c r="O220" s="257"/>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3"/>
      <c r="AU220" s="44"/>
      <c r="AV220" s="26"/>
      <c r="AW220" s="245">
        <f t="shared" si="288"/>
        <v>10</v>
      </c>
      <c r="AX220" s="246"/>
      <c r="AY220" s="247" t="str">
        <f t="shared" si="302"/>
        <v/>
      </c>
      <c r="AZ220" s="248"/>
      <c r="BA220" s="248"/>
      <c r="BB220" s="249"/>
      <c r="BC220" s="45">
        <f>IF(COUNTIF(P220:AT220,"")=31,0,COUNTIFS(P201:AT201,1,P220:AT220,"")+COUNTIFS(P201:AT201,1,P220:AT220,"■"))</f>
        <v>0</v>
      </c>
      <c r="BD220" s="45">
        <f>IF(COUNTIF(P220:AT220,"")=31,0,COUNTIFS(P201:AT201,1,P220:AT220,"■"))</f>
        <v>0</v>
      </c>
      <c r="BE220" s="250" t="str">
        <f t="shared" si="289"/>
        <v>***</v>
      </c>
      <c r="BF220" s="233"/>
      <c r="BG220" s="42"/>
      <c r="BH220" s="45">
        <f>IF(COUNTIF(P220:AT220,"")=31,0,COUNTIFS(P201:AT201,2,P220:AT220,"")+COUNTIFS(P201:AT201,2,P220:AT220,"■"))</f>
        <v>0</v>
      </c>
      <c r="BI220" s="45">
        <f>IF(COUNTIF(P220:AT220,"")=31,0,COUNTIFS(P201:AT201,2,P220:AT220,"■"))</f>
        <v>0</v>
      </c>
      <c r="BJ220" s="232" t="str">
        <f t="shared" si="290"/>
        <v>***</v>
      </c>
      <c r="BK220" s="233"/>
      <c r="BL220" s="42"/>
      <c r="BM220" s="45">
        <f>IF(COUNTIF(P220:AT220,"")=31,0,COUNTIFS(P201:AT201,3,P220:AT220,"")+COUNTIFS(P201:AT201,3,P220:AT220,"■"))</f>
        <v>0</v>
      </c>
      <c r="BN220" s="45">
        <f>IF(COUNTIF(P220:AT220,"")=31,0,COUNTIFS(P201:AT201,3,P220:AT220,"■"))</f>
        <v>0</v>
      </c>
      <c r="BO220" s="232" t="str">
        <f t="shared" si="291"/>
        <v>***</v>
      </c>
      <c r="BP220" s="233"/>
      <c r="BQ220" s="42"/>
      <c r="BR220" s="45">
        <f>IF(COUNTIF(P220:AT220,"")=31,0,COUNTIFS(P201:AT201,4,P220:AT220,"")+COUNTIFS(P201:AT201,4,P220:AT220,"■"))</f>
        <v>0</v>
      </c>
      <c r="BS220" s="45">
        <f>IF(COUNTIF(P220:AT220,"")=31,0,COUNTIFS(P201:AT201,4,P220:AT220,"■"))</f>
        <v>0</v>
      </c>
      <c r="BT220" s="232" t="str">
        <f t="shared" si="292"/>
        <v>***</v>
      </c>
      <c r="BU220" s="233"/>
      <c r="BV220" s="42"/>
      <c r="BW220" s="45">
        <f>IF(COUNTIF(P220:AT220,"")=31,0,COUNTIFS(P201:AT201,5,P220:AT220,"")+COUNTIFS(P201:AT201,5,P220:AT220,"■"))</f>
        <v>0</v>
      </c>
      <c r="BX220" s="45">
        <f>IF(COUNTIF(P220:AT220,"")=31,0,COUNTIFS(P201:AT201,5,P220:AT220,"■"))</f>
        <v>0</v>
      </c>
      <c r="BY220" s="232" t="str">
        <f t="shared" si="293"/>
        <v>***</v>
      </c>
      <c r="BZ220" s="233"/>
      <c r="CA220" s="42"/>
      <c r="CB220" s="45">
        <f>IF(COUNTIF(P220:AT220,"")=31,0,COUNTIFS(P201:AT201,6,P220:AT220,"")+COUNTIFS(P201:AT201,6,P220:AT220,"■"))</f>
        <v>0</v>
      </c>
      <c r="CC220" s="45">
        <f>IF(COUNTIF(P220:AT220,"")=31,0,COUNTIFS(P201:AT201,6,P220:AT220,"■"))</f>
        <v>0</v>
      </c>
      <c r="CD220" s="232" t="str">
        <f t="shared" si="294"/>
        <v>***</v>
      </c>
      <c r="CE220" s="233"/>
      <c r="CF220" s="42"/>
      <c r="CG220" s="45">
        <f t="shared" si="295"/>
        <v>0</v>
      </c>
      <c r="CH220" s="45">
        <f t="shared" si="296"/>
        <v>0</v>
      </c>
      <c r="CI220" s="232" t="str">
        <f t="shared" si="297"/>
        <v>***</v>
      </c>
      <c r="CJ220" s="233"/>
      <c r="CK220" s="42"/>
      <c r="CL220" s="234">
        <f t="shared" si="298"/>
        <v>0</v>
      </c>
      <c r="CM220" s="235"/>
      <c r="CN220" s="234">
        <f t="shared" si="299"/>
        <v>0</v>
      </c>
      <c r="CO220" s="235"/>
      <c r="CP220" s="232" t="str">
        <f t="shared" si="300"/>
        <v>***</v>
      </c>
      <c r="CQ220" s="233"/>
      <c r="CR220" s="43"/>
      <c r="CU220" s="71">
        <f t="shared" si="257"/>
        <v>212</v>
      </c>
      <c r="CV220" s="16"/>
      <c r="CW220" s="16"/>
      <c r="CX220" s="16"/>
      <c r="CY220" s="16"/>
    </row>
    <row r="221" spans="1:103" s="1" customFormat="1" ht="18.75">
      <c r="A221" s="72" t="s">
        <v>59</v>
      </c>
      <c r="D221" s="238">
        <f t="shared" si="301"/>
        <v>11</v>
      </c>
      <c r="E221" s="246"/>
      <c r="F221" s="241"/>
      <c r="G221" s="242"/>
      <c r="H221" s="242"/>
      <c r="I221" s="242"/>
      <c r="J221" s="242"/>
      <c r="K221" s="243"/>
      <c r="L221" s="244"/>
      <c r="M221" s="242"/>
      <c r="N221" s="242"/>
      <c r="O221" s="243"/>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3"/>
      <c r="AU221" s="44"/>
      <c r="AV221" s="26"/>
      <c r="AW221" s="245">
        <f t="shared" si="288"/>
        <v>11</v>
      </c>
      <c r="AX221" s="246"/>
      <c r="AY221" s="247" t="str">
        <f t="shared" si="302"/>
        <v/>
      </c>
      <c r="AZ221" s="248"/>
      <c r="BA221" s="248"/>
      <c r="BB221" s="249"/>
      <c r="BC221" s="45">
        <f>IF(COUNTIF(P221:AT221,"")=31,0,COUNTIFS(P201:AT201,1,P221:AT221,"")+COUNTIFS(P201:AT201,1,P221:AT221,"■"))</f>
        <v>0</v>
      </c>
      <c r="BD221" s="45">
        <f>IF(COUNTIF(P221:AT221,"")=31,0,COUNTIFS(P201:AT201,1,P221:AT221,"■"))</f>
        <v>0</v>
      </c>
      <c r="BE221" s="250" t="str">
        <f t="shared" si="289"/>
        <v>***</v>
      </c>
      <c r="BF221" s="233"/>
      <c r="BG221" s="42"/>
      <c r="BH221" s="45">
        <f>IF(COUNTIF(P221:AT221,"")=31,0,COUNTIFS(P201:AT201,2,P221:AT221,"")+COUNTIFS(P201:AT201,2,P221:AT221,"■"))</f>
        <v>0</v>
      </c>
      <c r="BI221" s="45">
        <f>IF(COUNTIF(P221:AT221,"")=31,0,COUNTIFS(P201:AT201,2,P221:AT221,"■"))</f>
        <v>0</v>
      </c>
      <c r="BJ221" s="232" t="str">
        <f t="shared" si="290"/>
        <v>***</v>
      </c>
      <c r="BK221" s="233"/>
      <c r="BL221" s="42"/>
      <c r="BM221" s="45">
        <f>IF(COUNTIF(P221:AT221,"")=31,0,COUNTIFS(P201:AT201,3,P221:AT221,"")+COUNTIFS(P201:AT201,3,P221:AT221,"■"))</f>
        <v>0</v>
      </c>
      <c r="BN221" s="45">
        <f>IF(COUNTIF(P221:AT221,"")=31,0,COUNTIFS(P201:AT201,3,P221:AT221,"■"))</f>
        <v>0</v>
      </c>
      <c r="BO221" s="232" t="str">
        <f t="shared" si="291"/>
        <v>***</v>
      </c>
      <c r="BP221" s="233"/>
      <c r="BQ221" s="42"/>
      <c r="BR221" s="45">
        <f>IF(COUNTIF(P221:AT221,"")=31,0,COUNTIFS(P201:AT201,4,P221:AT221,"")+COUNTIFS(P201:AT201,4,P221:AT221,"■"))</f>
        <v>0</v>
      </c>
      <c r="BS221" s="45">
        <f>IF(COUNTIF(P221:AT221,"")=31,0,COUNTIFS(P201:AT201,4,P221:AT221,"■"))</f>
        <v>0</v>
      </c>
      <c r="BT221" s="232" t="str">
        <f t="shared" si="292"/>
        <v>***</v>
      </c>
      <c r="BU221" s="233"/>
      <c r="BV221" s="42"/>
      <c r="BW221" s="45">
        <f>IF(COUNTIF(P221:AT221,"")=31,0,COUNTIFS(P201:AT201,5,P221:AT221,"")+COUNTIFS(P201:AT201,5,P221:AT221,"■"))</f>
        <v>0</v>
      </c>
      <c r="BX221" s="45">
        <f>IF(COUNTIF(P221:AT221,"")=31,0,COUNTIFS(P201:AT201,5,P221:AT221,"■"))</f>
        <v>0</v>
      </c>
      <c r="BY221" s="232" t="str">
        <f t="shared" si="293"/>
        <v>***</v>
      </c>
      <c r="BZ221" s="233"/>
      <c r="CA221" s="42"/>
      <c r="CB221" s="45">
        <f>IF(COUNTIF(P221:AT221,"")=31,0,COUNTIFS(P201:AT201,6,P221:AT221,"")+COUNTIFS(P201:AT201,6,P221:AT221,"■"))</f>
        <v>0</v>
      </c>
      <c r="CC221" s="45">
        <f>IF(COUNTIF(P221:AT221,"")=31,0,COUNTIFS(P201:AT201,6,P221:AT221,"■"))</f>
        <v>0</v>
      </c>
      <c r="CD221" s="232" t="str">
        <f t="shared" si="294"/>
        <v>***</v>
      </c>
      <c r="CE221" s="233"/>
      <c r="CF221" s="42"/>
      <c r="CG221" s="45">
        <f t="shared" si="295"/>
        <v>0</v>
      </c>
      <c r="CH221" s="45">
        <f t="shared" si="296"/>
        <v>0</v>
      </c>
      <c r="CI221" s="232" t="str">
        <f t="shared" si="297"/>
        <v>***</v>
      </c>
      <c r="CJ221" s="233"/>
      <c r="CK221" s="42"/>
      <c r="CL221" s="234">
        <f t="shared" si="298"/>
        <v>0</v>
      </c>
      <c r="CM221" s="235"/>
      <c r="CN221" s="234">
        <f t="shared" si="299"/>
        <v>0</v>
      </c>
      <c r="CO221" s="235"/>
      <c r="CP221" s="232" t="str">
        <f t="shared" si="300"/>
        <v>***</v>
      </c>
      <c r="CQ221" s="233"/>
      <c r="CR221" s="43"/>
      <c r="CU221" s="71">
        <f t="shared" si="257"/>
        <v>213</v>
      </c>
      <c r="CV221" s="16"/>
      <c r="CW221" s="16"/>
      <c r="CX221" s="16"/>
      <c r="CY221" s="16"/>
    </row>
    <row r="222" spans="1:103" s="1" customFormat="1" ht="18.75">
      <c r="A222" s="72" t="s">
        <v>59</v>
      </c>
      <c r="D222" s="194">
        <f t="shared" si="301"/>
        <v>12</v>
      </c>
      <c r="E222" s="197"/>
      <c r="F222" s="272"/>
      <c r="G222" s="273"/>
      <c r="H222" s="273"/>
      <c r="I222" s="273"/>
      <c r="J222" s="273"/>
      <c r="K222" s="274"/>
      <c r="L222" s="275"/>
      <c r="M222" s="273"/>
      <c r="N222" s="273"/>
      <c r="O222" s="274"/>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101"/>
      <c r="AU222" s="44"/>
      <c r="AV222" s="26"/>
      <c r="AW222" s="245">
        <f t="shared" si="288"/>
        <v>12</v>
      </c>
      <c r="AX222" s="246"/>
      <c r="AY222" s="247" t="str">
        <f t="shared" si="302"/>
        <v/>
      </c>
      <c r="AZ222" s="248"/>
      <c r="BA222" s="248"/>
      <c r="BB222" s="249"/>
      <c r="BC222" s="45">
        <f>IF(COUNTIF(P222:AT222,"")=31,0,COUNTIFS(P201:AT201,1,P222:AT222,"")+COUNTIFS(P201:AT201,1,P222:AT222,"■"))</f>
        <v>0</v>
      </c>
      <c r="BD222" s="45">
        <f>IF(COUNTIF(P222:AT222,"")=31,0,COUNTIFS(P201:AT201,1,P222:AT222,"■"))</f>
        <v>0</v>
      </c>
      <c r="BE222" s="250" t="str">
        <f t="shared" si="289"/>
        <v>***</v>
      </c>
      <c r="BF222" s="233"/>
      <c r="BG222" s="47"/>
      <c r="BH222" s="45">
        <f>IF(COUNTIF(P222:AT222,"")=31,0,COUNTIFS(P201:AT201,2,P222:AT222,"")+COUNTIFS(P201:AT201,2,P222:AT222,"■"))</f>
        <v>0</v>
      </c>
      <c r="BI222" s="45">
        <f>IF(COUNTIF(P222:AT222,"")=31,0,COUNTIFS(P201:AT201,2,P222:AT222,"■"))</f>
        <v>0</v>
      </c>
      <c r="BJ222" s="232" t="str">
        <f t="shared" si="290"/>
        <v>***</v>
      </c>
      <c r="BK222" s="233"/>
      <c r="BL222" s="42"/>
      <c r="BM222" s="45">
        <f>IF(COUNTIF(P222:AT222,"")=31,0,COUNTIFS(P201:AT201,3,P222:AT222,"")+COUNTIFS(P201:AT201,3,P222:AT222,"■"))</f>
        <v>0</v>
      </c>
      <c r="BN222" s="45">
        <f>IF(COUNTIF(P222:AT222,"")=31,0,COUNTIFS(P201:AT201,3,P222:AT222,"■"))</f>
        <v>0</v>
      </c>
      <c r="BO222" s="232" t="str">
        <f t="shared" si="291"/>
        <v>***</v>
      </c>
      <c r="BP222" s="233"/>
      <c r="BQ222" s="42"/>
      <c r="BR222" s="45">
        <f>IF(COUNTIF(P222:AT222,"")=31,0,COUNTIFS(P201:AT201,4,P222:AT222,"")+COUNTIFS(P201:AT201,4,P222:AT222,"■"))</f>
        <v>0</v>
      </c>
      <c r="BS222" s="45">
        <f>IF(COUNTIF(P222:AT222,"")=31,0,COUNTIFS(P201:AT201,4,P222:AT222,"■"))</f>
        <v>0</v>
      </c>
      <c r="BT222" s="232" t="str">
        <f t="shared" si="292"/>
        <v>***</v>
      </c>
      <c r="BU222" s="233"/>
      <c r="BV222" s="42"/>
      <c r="BW222" s="45">
        <f>IF(COUNTIF(P222:AT222,"")=31,0,COUNTIFS(P201:AT201,5,P222:AT222,"")+COUNTIFS(P201:AT201,5,P222:AT222,"■"))</f>
        <v>0</v>
      </c>
      <c r="BX222" s="45">
        <f>IF(COUNTIF(P222:AT222,"")=31,0,COUNTIFS(P201:AT201,5,P222:AT222,"■"))</f>
        <v>0</v>
      </c>
      <c r="BY222" s="232" t="str">
        <f t="shared" si="293"/>
        <v>***</v>
      </c>
      <c r="BZ222" s="233"/>
      <c r="CA222" s="42"/>
      <c r="CB222" s="45">
        <f>IF(COUNTIF(P222:AT222,"")=31,0,COUNTIFS(P201:AT201,6,P222:AT222,"")+COUNTIFS(P201:AT201,6,P222:AT222,"■"))</f>
        <v>0</v>
      </c>
      <c r="CC222" s="45">
        <f>IF(COUNTIF(P222:AT222,"")=31,0,COUNTIFS(P201:AT201,6,P222:AT222,"■"))</f>
        <v>0</v>
      </c>
      <c r="CD222" s="232" t="str">
        <f t="shared" si="294"/>
        <v>***</v>
      </c>
      <c r="CE222" s="233"/>
      <c r="CF222" s="42"/>
      <c r="CG222" s="45">
        <f t="shared" si="295"/>
        <v>0</v>
      </c>
      <c r="CH222" s="45">
        <f t="shared" si="296"/>
        <v>0</v>
      </c>
      <c r="CI222" s="232" t="str">
        <f t="shared" si="297"/>
        <v>***</v>
      </c>
      <c r="CJ222" s="233"/>
      <c r="CK222" s="42"/>
      <c r="CL222" s="234">
        <f t="shared" si="298"/>
        <v>0</v>
      </c>
      <c r="CM222" s="235"/>
      <c r="CN222" s="234">
        <f t="shared" si="299"/>
        <v>0</v>
      </c>
      <c r="CO222" s="235"/>
      <c r="CP222" s="232" t="str">
        <f t="shared" si="300"/>
        <v>***</v>
      </c>
      <c r="CQ222" s="233"/>
      <c r="CR222" s="43"/>
      <c r="CU222" s="71">
        <f t="shared" si="257"/>
        <v>214</v>
      </c>
      <c r="CV222" s="16"/>
      <c r="CW222" s="16"/>
      <c r="CX222" s="16"/>
      <c r="CY222" s="16"/>
    </row>
    <row r="223" spans="1:103" s="1" customFormat="1" ht="18.75">
      <c r="A223" s="72" t="s">
        <v>59</v>
      </c>
      <c r="D223" s="258" t="s">
        <v>102</v>
      </c>
      <c r="E223" s="259"/>
      <c r="F223" s="262"/>
      <c r="G223" s="263"/>
      <c r="H223" s="263"/>
      <c r="I223" s="263"/>
      <c r="J223" s="263"/>
      <c r="K223" s="263"/>
      <c r="L223" s="263"/>
      <c r="M223" s="263"/>
      <c r="N223" s="263"/>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4"/>
      <c r="AU223" s="44"/>
      <c r="AV223" s="26"/>
      <c r="AW223" s="267" t="s">
        <v>87</v>
      </c>
      <c r="AX223" s="268"/>
      <c r="AY223" s="268"/>
      <c r="AZ223" s="268"/>
      <c r="BA223" s="268"/>
      <c r="BB223" s="268"/>
      <c r="BC223" s="269" t="str">
        <f>IF(COUNTA(BG211:BG222)=0,"",IF(AND(COUNTIF(BG211:BG222,"○")=0,COUNTIF(BG211:BG222,"×")=0),"－",IF(COUNTIF(BG211:BG222,"×")&gt;=1,"×","○")))</f>
        <v/>
      </c>
      <c r="BD223" s="270"/>
      <c r="BE223" s="270"/>
      <c r="BF223" s="270"/>
      <c r="BG223" s="270"/>
      <c r="BH223" s="269" t="str">
        <f>IF(COUNTA(BL211:BL222)=0,"",IF(AND(COUNTIF(BL211:BL222,"○")=0,COUNTIF(BL211:BL222,"×")=0),"－",IF(COUNTIF(BL211:BL222,"×")&gt;=1,"×","○")))</f>
        <v/>
      </c>
      <c r="BI223" s="270"/>
      <c r="BJ223" s="270"/>
      <c r="BK223" s="270"/>
      <c r="BL223" s="270"/>
      <c r="BM223" s="269" t="str">
        <f>IF(COUNTA(BQ211:BQ222)=0,"",IF(AND(COUNTIF(BQ211:BQ222,"○")=0,COUNTIF(BQ211:BQ222,"×")=0),"－",IF(COUNTIF(BQ211:BQ222,"×")&gt;=1,"×","○")))</f>
        <v/>
      </c>
      <c r="BN223" s="270"/>
      <c r="BO223" s="270"/>
      <c r="BP223" s="270"/>
      <c r="BQ223" s="270"/>
      <c r="BR223" s="269" t="str">
        <f>IF(COUNTA(BV211:BV222)=0,"",IF(AND(COUNTIF(BV211:BV222,"○")=0,COUNTIF(BV211:BV222,"×")=0),"－",IF(COUNTIF(BV211:BV222,"×")&gt;=1,"×","○")))</f>
        <v/>
      </c>
      <c r="BS223" s="270"/>
      <c r="BT223" s="270"/>
      <c r="BU223" s="270"/>
      <c r="BV223" s="270"/>
      <c r="BW223" s="269" t="str">
        <f>IF(COUNTA(CA211:CA222)=0,"",IF(AND(COUNTIF(CA211:CA222,"○")=0,COUNTIF(CA211:CA222,"×")=0),"－",IF(COUNTIF(CA211:CA222,"×")&gt;=1,"×","○")))</f>
        <v/>
      </c>
      <c r="BX223" s="270"/>
      <c r="BY223" s="270"/>
      <c r="BZ223" s="270"/>
      <c r="CA223" s="270"/>
      <c r="CB223" s="269" t="str">
        <f>IF(COUNTA(CF211:CF222)=0,"",IF(AND(COUNTIF(CF211:CF222,"○")=0,COUNTIF(CF211:CF222,"×")=0),"－",IF(COUNTIF(CF211:CF222,"×")&gt;=1,"×","○")))</f>
        <v/>
      </c>
      <c r="CC223" s="270"/>
      <c r="CD223" s="270"/>
      <c r="CE223" s="270"/>
      <c r="CF223" s="270"/>
      <c r="CG223" s="280"/>
      <c r="CH223" s="281"/>
      <c r="CI223" s="281"/>
      <c r="CJ223" s="281"/>
      <c r="CK223" s="281"/>
      <c r="CL223" s="280"/>
      <c r="CM223" s="281"/>
      <c r="CN223" s="281"/>
      <c r="CO223" s="281"/>
      <c r="CP223" s="281"/>
      <c r="CQ223" s="281"/>
      <c r="CR223" s="282"/>
      <c r="CU223" s="87">
        <f t="shared" si="257"/>
        <v>215</v>
      </c>
      <c r="CV223" s="87"/>
      <c r="CW223" s="87"/>
      <c r="CX223" s="87"/>
      <c r="CY223" s="87"/>
    </row>
    <row r="224" spans="1:103" s="1" customFormat="1" ht="19.5" thickBot="1">
      <c r="A224" s="72" t="s">
        <v>59</v>
      </c>
      <c r="D224" s="260"/>
      <c r="E224" s="261"/>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5"/>
      <c r="AB224" s="265"/>
      <c r="AC224" s="265"/>
      <c r="AD224" s="265"/>
      <c r="AE224" s="265"/>
      <c r="AF224" s="265"/>
      <c r="AG224" s="265"/>
      <c r="AH224" s="265"/>
      <c r="AI224" s="265"/>
      <c r="AJ224" s="265"/>
      <c r="AK224" s="265"/>
      <c r="AL224" s="265"/>
      <c r="AM224" s="265"/>
      <c r="AN224" s="265"/>
      <c r="AO224" s="265"/>
      <c r="AP224" s="265"/>
      <c r="AQ224" s="265"/>
      <c r="AR224" s="265"/>
      <c r="AS224" s="265"/>
      <c r="AT224" s="266"/>
      <c r="AU224" s="26"/>
      <c r="AV224" s="26"/>
      <c r="AW224" s="283" t="s">
        <v>88</v>
      </c>
      <c r="AX224" s="284"/>
      <c r="AY224" s="284"/>
      <c r="AZ224" s="284"/>
      <c r="BA224" s="284"/>
      <c r="BB224" s="284"/>
      <c r="BC224" s="285" t="str">
        <f>IF(COUNTIF(BC223:CF223,"")=30,"",IF(AND(COUNTIF(BC223:CF223,"○")=0,COUNTIF(BC223:CF223,"×")=0),"－",IF(COUNTIF(BC223:CF223,"×")&gt;=1,"×","○")))</f>
        <v/>
      </c>
      <c r="BD224" s="286"/>
      <c r="BE224" s="286"/>
      <c r="BF224" s="286"/>
      <c r="BG224" s="286"/>
      <c r="BH224" s="287"/>
      <c r="BI224" s="287"/>
      <c r="BJ224" s="287"/>
      <c r="BK224" s="287"/>
      <c r="BL224" s="287"/>
      <c r="BM224" s="287"/>
      <c r="BN224" s="287"/>
      <c r="BO224" s="287"/>
      <c r="BP224" s="287"/>
      <c r="BQ224" s="287"/>
      <c r="BR224" s="287"/>
      <c r="BS224" s="287"/>
      <c r="BT224" s="287"/>
      <c r="BU224" s="287"/>
      <c r="BV224" s="287"/>
      <c r="BW224" s="287"/>
      <c r="BX224" s="287"/>
      <c r="BY224" s="287"/>
      <c r="BZ224" s="287"/>
      <c r="CA224" s="287"/>
      <c r="CB224" s="287"/>
      <c r="CC224" s="287"/>
      <c r="CD224" s="287"/>
      <c r="CE224" s="287"/>
      <c r="CF224" s="287"/>
      <c r="CG224" s="285" t="str">
        <f>IF(COUNTA(CK211:CK222)=0,"",IF(AND(COUNTIF(CK211:CK222,"○")=0,COUNTIF(CK211:CK222,"×")=0),"－",IF(COUNTIF(CK211:CK222,"×")&gt;=1,"×","○")))</f>
        <v/>
      </c>
      <c r="CH224" s="286"/>
      <c r="CI224" s="286"/>
      <c r="CJ224" s="286"/>
      <c r="CK224" s="286"/>
      <c r="CL224" s="285" t="str">
        <f>IF(COUNTA(CR211:CR222)=0,"",IF(AND(COUNTIF(CR211:CR222,"○")=0,COUNTIF(CR211:CR222,"×")=0),"－",IF(COUNTIF(CR211:CR222,"×")&gt;=1,"×","○")))</f>
        <v/>
      </c>
      <c r="CM224" s="285"/>
      <c r="CN224" s="286"/>
      <c r="CO224" s="286"/>
      <c r="CP224" s="286"/>
      <c r="CQ224" s="286"/>
      <c r="CR224" s="288"/>
      <c r="CU224" s="99">
        <f t="shared" si="257"/>
        <v>216</v>
      </c>
      <c r="CV224" s="100" t="str">
        <f>IF(COUNTIF(P209:AT209,"")=31,"",P200)</f>
        <v/>
      </c>
      <c r="CW224" s="99" t="str">
        <f>BC224</f>
        <v/>
      </c>
      <c r="CX224" s="99" t="str">
        <f>CG224</f>
        <v/>
      </c>
      <c r="CY224" s="99" t="str">
        <f>CL224</f>
        <v/>
      </c>
    </row>
    <row r="225" spans="1:103" s="1" customFormat="1" ht="16.5">
      <c r="A225" s="55" t="s">
        <v>59</v>
      </c>
      <c r="D225" s="97" t="s">
        <v>131</v>
      </c>
      <c r="E225" s="96"/>
      <c r="F225" s="96"/>
      <c r="G225" s="96"/>
      <c r="I225" s="96"/>
      <c r="J225" s="96"/>
      <c r="K225" s="96"/>
      <c r="L225" s="96"/>
      <c r="M225" s="96"/>
      <c r="N225" s="96"/>
      <c r="AU225" s="26"/>
      <c r="AV225" s="26"/>
      <c r="AW225" s="89" t="s">
        <v>105</v>
      </c>
      <c r="AX225" s="88"/>
      <c r="AZ225" s="90"/>
      <c r="BA225" s="90"/>
      <c r="BB225" s="90"/>
      <c r="BC225" s="90"/>
      <c r="BD225" s="90"/>
      <c r="BE225" s="90"/>
      <c r="BF225" s="90"/>
      <c r="BG225" s="90"/>
      <c r="BH225" s="90"/>
      <c r="BI225" s="90"/>
      <c r="BJ225" s="90"/>
      <c r="BK225" s="90"/>
      <c r="BL225" s="90"/>
      <c r="BM225" s="90"/>
      <c r="BN225" s="90"/>
      <c r="BO225" s="90"/>
      <c r="BP225" s="90"/>
      <c r="BQ225" s="90"/>
      <c r="BR225" s="90"/>
      <c r="BS225" s="90"/>
      <c r="BT225" s="90"/>
      <c r="BU225" s="90"/>
      <c r="BV225" s="90"/>
      <c r="BW225" s="90"/>
      <c r="BX225" s="90"/>
      <c r="BY225" s="90"/>
      <c r="BZ225" s="90"/>
      <c r="CA225" s="90"/>
      <c r="CB225" s="90"/>
      <c r="CC225" s="90"/>
      <c r="CD225" s="90"/>
      <c r="CE225" s="90"/>
      <c r="CF225" s="90"/>
      <c r="CG225" s="90"/>
      <c r="CH225" s="90"/>
      <c r="CI225" s="90"/>
      <c r="CJ225" s="90"/>
      <c r="CK225" s="90"/>
      <c r="CL225" s="90"/>
      <c r="CM225" s="90"/>
      <c r="CN225" s="90"/>
      <c r="CO225" s="90"/>
      <c r="CP225" s="90"/>
      <c r="CQ225" s="90"/>
      <c r="CR225" s="91"/>
      <c r="CU225" s="71">
        <f t="shared" si="257"/>
        <v>217</v>
      </c>
      <c r="CV225" s="16"/>
      <c r="CW225" s="16"/>
      <c r="CX225" s="16"/>
      <c r="CY225" s="16"/>
    </row>
    <row r="226" spans="1:103" s="1" customFormat="1" ht="16.5">
      <c r="A226" s="55" t="s">
        <v>59</v>
      </c>
      <c r="D226" s="96" t="s">
        <v>120</v>
      </c>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c r="AL226" s="98"/>
      <c r="AM226" s="96"/>
      <c r="AN226" s="96"/>
      <c r="AO226" s="96"/>
      <c r="AP226" s="96"/>
      <c r="AQ226" s="96"/>
      <c r="AR226" s="96"/>
      <c r="AS226" s="96"/>
      <c r="AT226" s="96"/>
      <c r="AU226" s="26"/>
      <c r="AV226" s="26"/>
      <c r="AW226" s="93" t="s">
        <v>122</v>
      </c>
      <c r="AX226" s="88"/>
      <c r="AZ226" s="92"/>
      <c r="BA226" s="92"/>
      <c r="BB226" s="92"/>
      <c r="BC226" s="92"/>
      <c r="BD226" s="92"/>
      <c r="BE226" s="92"/>
      <c r="BF226" s="92"/>
      <c r="BG226" s="92"/>
      <c r="BH226" s="92"/>
      <c r="BI226" s="92"/>
      <c r="BJ226" s="92"/>
      <c r="BK226" s="92"/>
      <c r="BL226" s="92"/>
      <c r="BM226" s="92"/>
      <c r="BN226" s="92"/>
      <c r="BO226" s="92"/>
      <c r="BP226" s="92"/>
      <c r="BQ226" s="92"/>
      <c r="BR226" s="92"/>
      <c r="BS226" s="92"/>
      <c r="BT226" s="92"/>
      <c r="BU226" s="92"/>
      <c r="BV226" s="92"/>
      <c r="BW226" s="92"/>
      <c r="BX226" s="92"/>
      <c r="BY226" s="92"/>
      <c r="BZ226" s="92"/>
      <c r="CA226" s="92"/>
      <c r="CB226" s="92"/>
      <c r="CC226" s="92"/>
      <c r="CD226" s="92"/>
      <c r="CE226" s="92"/>
      <c r="CF226" s="92"/>
      <c r="CG226" s="92"/>
      <c r="CH226" s="92"/>
      <c r="CI226" s="92"/>
      <c r="CJ226" s="92"/>
      <c r="CK226" s="92"/>
      <c r="CL226" s="92"/>
      <c r="CM226" s="92"/>
      <c r="CN226" s="92"/>
      <c r="CO226" s="92"/>
      <c r="CP226" s="92"/>
      <c r="CQ226" s="92"/>
      <c r="CR226" s="91"/>
      <c r="CU226" s="71">
        <f t="shared" si="257"/>
        <v>218</v>
      </c>
      <c r="CV226" s="16"/>
      <c r="CW226" s="16"/>
      <c r="CX226" s="16"/>
      <c r="CY226" s="16"/>
    </row>
    <row r="227" spans="1:103" s="1" customFormat="1" ht="16.5">
      <c r="A227" s="55" t="s">
        <v>59</v>
      </c>
      <c r="D227" s="96" t="s">
        <v>121</v>
      </c>
      <c r="E227" s="96"/>
      <c r="F227" s="96"/>
      <c r="G227" s="96"/>
      <c r="H227" s="96"/>
      <c r="I227" s="96"/>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c r="AL227" s="98"/>
      <c r="AM227" s="96"/>
      <c r="AN227" s="96"/>
      <c r="AO227" s="96"/>
      <c r="AP227" s="96"/>
      <c r="AQ227" s="96"/>
      <c r="AR227" s="96"/>
      <c r="AS227" s="96"/>
      <c r="AT227" s="96"/>
      <c r="AU227" s="26"/>
      <c r="AV227" s="26"/>
      <c r="AW227" s="93" t="s">
        <v>106</v>
      </c>
      <c r="AX227" s="88"/>
      <c r="AZ227" s="88"/>
      <c r="BA227" s="88"/>
      <c r="BB227" s="88"/>
      <c r="BC227" s="94"/>
      <c r="BD227" s="91"/>
      <c r="BE227" s="91"/>
      <c r="BF227" s="91"/>
      <c r="BG227" s="91"/>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4"/>
      <c r="CH227" s="91"/>
      <c r="CI227" s="91"/>
      <c r="CJ227" s="91"/>
      <c r="CK227" s="91"/>
      <c r="CL227" s="94"/>
      <c r="CM227" s="94"/>
      <c r="CN227" s="91"/>
      <c r="CO227" s="91"/>
      <c r="CP227" s="91"/>
      <c r="CQ227" s="91"/>
      <c r="CR227" s="91"/>
      <c r="CU227" s="71">
        <f t="shared" si="257"/>
        <v>219</v>
      </c>
      <c r="CV227" s="16"/>
      <c r="CW227" s="16"/>
      <c r="CX227" s="16"/>
      <c r="CY227" s="16"/>
    </row>
    <row r="228" spans="1:103" s="1" customFormat="1" ht="16.5">
      <c r="A228" s="55" t="s">
        <v>59</v>
      </c>
      <c r="D228" s="96" t="s">
        <v>108</v>
      </c>
      <c r="E228" s="96"/>
      <c r="F228" s="96"/>
      <c r="G228" s="96"/>
      <c r="H228" s="96"/>
      <c r="I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8"/>
      <c r="AM228" s="96"/>
      <c r="AN228" s="96"/>
      <c r="AO228" s="96"/>
      <c r="AP228" s="96"/>
      <c r="AQ228" s="96"/>
      <c r="AR228" s="96"/>
      <c r="AS228" s="96"/>
      <c r="AT228" s="96"/>
      <c r="AU228" s="26"/>
      <c r="AV228" s="26"/>
      <c r="AW228" s="93" t="s">
        <v>83</v>
      </c>
      <c r="AX228" s="88"/>
      <c r="AZ228" s="96"/>
      <c r="BA228" s="88"/>
      <c r="BB228" s="88"/>
      <c r="BC228" s="94"/>
      <c r="BD228" s="91"/>
      <c r="BE228" s="91"/>
      <c r="BF228" s="91"/>
      <c r="BG228" s="91"/>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4"/>
      <c r="CH228" s="91"/>
      <c r="CI228" s="91"/>
      <c r="CJ228" s="91"/>
      <c r="CK228" s="91"/>
      <c r="CL228" s="94"/>
      <c r="CM228" s="94"/>
      <c r="CN228" s="91"/>
      <c r="CO228" s="91"/>
      <c r="CP228" s="91"/>
      <c r="CQ228" s="91"/>
      <c r="CR228" s="91"/>
      <c r="CU228" s="71">
        <f t="shared" si="257"/>
        <v>220</v>
      </c>
      <c r="CV228" s="16"/>
      <c r="CW228" s="16"/>
      <c r="CX228" s="16"/>
      <c r="CY228" s="16"/>
    </row>
    <row r="229" spans="1:103" s="1" customFormat="1" ht="16.5">
      <c r="A229" s="55" t="s">
        <v>59</v>
      </c>
      <c r="D229" s="96" t="s">
        <v>123</v>
      </c>
      <c r="J229" s="96"/>
      <c r="K229" s="96"/>
      <c r="L229" s="96"/>
      <c r="M229" s="96"/>
      <c r="N229" s="96"/>
      <c r="O229" s="96"/>
      <c r="P229" s="96"/>
      <c r="Q229" s="96"/>
      <c r="R229" s="96"/>
      <c r="S229" s="96"/>
      <c r="T229" s="96"/>
      <c r="U229" s="96"/>
      <c r="V229" s="96"/>
      <c r="W229" s="96"/>
      <c r="X229" s="96"/>
      <c r="Y229" s="96"/>
      <c r="Z229" s="96"/>
      <c r="AA229" s="96"/>
      <c r="AB229" s="96"/>
      <c r="AC229" s="96"/>
      <c r="AD229" s="96"/>
      <c r="AE229" s="96"/>
      <c r="AF229" s="96"/>
      <c r="AG229" s="96"/>
      <c r="AH229" s="96"/>
      <c r="AI229" s="96"/>
      <c r="AJ229" s="96"/>
      <c r="AK229" s="96"/>
      <c r="AL229" s="98"/>
      <c r="AM229" s="96"/>
      <c r="AN229" s="96"/>
      <c r="AO229" s="96"/>
      <c r="AP229" s="96"/>
      <c r="AQ229" s="96"/>
      <c r="AR229" s="96"/>
      <c r="AS229" s="96"/>
      <c r="AT229" s="96"/>
      <c r="AU229" s="26"/>
      <c r="AV229" s="26"/>
      <c r="AW229" s="89" t="s">
        <v>107</v>
      </c>
      <c r="AX229" s="88"/>
      <c r="AZ229" s="96"/>
      <c r="BA229" s="88"/>
      <c r="BB229" s="88"/>
      <c r="BC229" s="94"/>
      <c r="BD229" s="91"/>
      <c r="BE229" s="91"/>
      <c r="BF229" s="91"/>
      <c r="BG229" s="91"/>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4"/>
      <c r="CH229" s="91"/>
      <c r="CI229" s="91"/>
      <c r="CJ229" s="91"/>
      <c r="CK229" s="91"/>
      <c r="CL229" s="94"/>
      <c r="CM229" s="94"/>
      <c r="CN229" s="91"/>
      <c r="CO229" s="91"/>
      <c r="CP229" s="91"/>
      <c r="CQ229" s="91"/>
      <c r="CR229" s="91"/>
      <c r="CU229" s="71">
        <f t="shared" si="257"/>
        <v>221</v>
      </c>
      <c r="CV229" s="16"/>
      <c r="CW229" s="16"/>
      <c r="CX229" s="16"/>
      <c r="CY229" s="16"/>
    </row>
    <row r="230" spans="1:103" s="1" customFormat="1" ht="16.5">
      <c r="A230" s="55" t="s">
        <v>18</v>
      </c>
      <c r="D230" s="96"/>
      <c r="E230" s="96"/>
      <c r="F230" s="96"/>
      <c r="G230" s="96"/>
      <c r="H230" s="96"/>
      <c r="I230" s="96"/>
      <c r="J230" s="96"/>
      <c r="K230" s="96"/>
      <c r="L230" s="96"/>
      <c r="M230" s="96"/>
      <c r="N230" s="96"/>
      <c r="O230" s="96"/>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8"/>
      <c r="AM230" s="96"/>
      <c r="AN230" s="96"/>
      <c r="AO230" s="96"/>
      <c r="AP230" s="96"/>
      <c r="AQ230" s="96"/>
      <c r="AR230" s="96"/>
      <c r="AS230" s="96"/>
      <c r="AT230" s="96"/>
      <c r="AU230" s="26"/>
      <c r="AV230" s="26"/>
      <c r="AW230" s="96" t="s">
        <v>124</v>
      </c>
      <c r="AX230" s="88"/>
      <c r="AY230" s="89"/>
      <c r="AZ230" s="96"/>
      <c r="BA230" s="88"/>
      <c r="BB230" s="88"/>
      <c r="BC230" s="94"/>
      <c r="BD230" s="91"/>
      <c r="BE230" s="91"/>
      <c r="BF230" s="91"/>
      <c r="BG230" s="91"/>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4"/>
      <c r="CH230" s="91"/>
      <c r="CI230" s="91"/>
      <c r="CJ230" s="91"/>
      <c r="CK230" s="91"/>
      <c r="CL230" s="94"/>
      <c r="CM230" s="94"/>
      <c r="CN230" s="91"/>
      <c r="CO230" s="91"/>
      <c r="CP230" s="91"/>
      <c r="CQ230" s="91"/>
      <c r="CR230" s="91"/>
      <c r="CU230" s="71">
        <f t="shared" si="257"/>
        <v>222</v>
      </c>
      <c r="CV230" s="60"/>
      <c r="CW230" s="60"/>
      <c r="CX230" s="60"/>
      <c r="CY230" s="60"/>
    </row>
    <row r="231" spans="1:103" ht="15" thickBot="1">
      <c r="A231" s="55" t="s">
        <v>18</v>
      </c>
      <c r="CU231" s="71">
        <f t="shared" si="257"/>
        <v>223</v>
      </c>
      <c r="CV231" s="16"/>
      <c r="CW231" s="16"/>
      <c r="CX231" s="16"/>
      <c r="CY231" s="16"/>
    </row>
    <row r="232" spans="1:103" s="1" customFormat="1" ht="18.75">
      <c r="A232" s="72" t="s">
        <v>59</v>
      </c>
      <c r="D232" s="182" t="s">
        <v>11</v>
      </c>
      <c r="E232" s="183"/>
      <c r="F232" s="184"/>
      <c r="G232" s="184"/>
      <c r="H232" s="184"/>
      <c r="I232" s="184"/>
      <c r="J232" s="184"/>
      <c r="K232" s="184"/>
      <c r="L232" s="184"/>
      <c r="M232" s="184"/>
      <c r="N232" s="184"/>
      <c r="O232" s="184"/>
      <c r="P232" s="185">
        <f>IFERROR(IF(P200=0,"",DATE(YEAR(P200),MONTH(P200)+1,1)),"")</f>
        <v>46508</v>
      </c>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6"/>
      <c r="AU232" s="28"/>
      <c r="AV232" s="26"/>
      <c r="AW232" s="187" t="s">
        <v>40</v>
      </c>
      <c r="AX232" s="188"/>
      <c r="AY232" s="188"/>
      <c r="AZ232" s="188"/>
      <c r="BA232" s="188"/>
      <c r="BB232" s="183"/>
      <c r="BC232" s="189">
        <f>P232</f>
        <v>46508</v>
      </c>
      <c r="BD232" s="190"/>
      <c r="BE232" s="190"/>
      <c r="BF232" s="190"/>
      <c r="BG232" s="190"/>
      <c r="BH232" s="190"/>
      <c r="BI232" s="190"/>
      <c r="BJ232" s="190"/>
      <c r="BK232" s="190"/>
      <c r="BL232" s="190"/>
      <c r="BM232" s="190"/>
      <c r="BN232" s="190"/>
      <c r="BO232" s="190"/>
      <c r="BP232" s="190"/>
      <c r="BQ232" s="190"/>
      <c r="BR232" s="190"/>
      <c r="BS232" s="190"/>
      <c r="BT232" s="190"/>
      <c r="BU232" s="190"/>
      <c r="BV232" s="190"/>
      <c r="BW232" s="190"/>
      <c r="BX232" s="190"/>
      <c r="BY232" s="190"/>
      <c r="BZ232" s="190"/>
      <c r="CA232" s="190"/>
      <c r="CB232" s="190"/>
      <c r="CC232" s="190"/>
      <c r="CD232" s="190"/>
      <c r="CE232" s="190"/>
      <c r="CF232" s="190"/>
      <c r="CG232" s="190"/>
      <c r="CH232" s="190"/>
      <c r="CI232" s="190"/>
      <c r="CJ232" s="190"/>
      <c r="CK232" s="190"/>
      <c r="CL232" s="190"/>
      <c r="CM232" s="190"/>
      <c r="CN232" s="190"/>
      <c r="CO232" s="190"/>
      <c r="CP232" s="190"/>
      <c r="CQ232" s="190"/>
      <c r="CR232" s="191"/>
      <c r="CU232" s="71">
        <f t="shared" si="257"/>
        <v>224</v>
      </c>
      <c r="CV232" s="16"/>
      <c r="CW232" s="16"/>
      <c r="CX232" s="16"/>
      <c r="CY232" s="16"/>
    </row>
    <row r="233" spans="1:103" s="1" customFormat="1" ht="18.75">
      <c r="A233" s="72" t="s">
        <v>59</v>
      </c>
      <c r="D233" s="153" t="s">
        <v>7</v>
      </c>
      <c r="E233" s="154"/>
      <c r="F233" s="155"/>
      <c r="G233" s="155"/>
      <c r="H233" s="155"/>
      <c r="I233" s="155"/>
      <c r="J233" s="155"/>
      <c r="K233" s="155"/>
      <c r="L233" s="155"/>
      <c r="M233" s="155"/>
      <c r="N233" s="155"/>
      <c r="O233" s="155"/>
      <c r="P233" s="29">
        <f t="shared" ref="P233:AQ233" si="303">IFERROR(WEEKNUM(P234,2)-WEEKNUM(DATE(YEAR(P234),MONTH(P234),1),2)+1,"")</f>
        <v>1</v>
      </c>
      <c r="Q233" s="29">
        <f t="shared" si="303"/>
        <v>1</v>
      </c>
      <c r="R233" s="29">
        <f t="shared" si="303"/>
        <v>2</v>
      </c>
      <c r="S233" s="29">
        <f t="shared" si="303"/>
        <v>2</v>
      </c>
      <c r="T233" s="29">
        <f t="shared" si="303"/>
        <v>2</v>
      </c>
      <c r="U233" s="29">
        <f t="shared" si="303"/>
        <v>2</v>
      </c>
      <c r="V233" s="29">
        <f t="shared" si="303"/>
        <v>2</v>
      </c>
      <c r="W233" s="29">
        <f t="shared" si="303"/>
        <v>2</v>
      </c>
      <c r="X233" s="29">
        <f t="shared" si="303"/>
        <v>2</v>
      </c>
      <c r="Y233" s="29">
        <f t="shared" si="303"/>
        <v>3</v>
      </c>
      <c r="Z233" s="29">
        <f t="shared" si="303"/>
        <v>3</v>
      </c>
      <c r="AA233" s="29">
        <f t="shared" si="303"/>
        <v>3</v>
      </c>
      <c r="AB233" s="29">
        <f t="shared" si="303"/>
        <v>3</v>
      </c>
      <c r="AC233" s="29">
        <f t="shared" si="303"/>
        <v>3</v>
      </c>
      <c r="AD233" s="29">
        <f t="shared" si="303"/>
        <v>3</v>
      </c>
      <c r="AE233" s="29">
        <f t="shared" si="303"/>
        <v>3</v>
      </c>
      <c r="AF233" s="29">
        <f t="shared" si="303"/>
        <v>4</v>
      </c>
      <c r="AG233" s="29">
        <f t="shared" si="303"/>
        <v>4</v>
      </c>
      <c r="AH233" s="29">
        <f t="shared" si="303"/>
        <v>4</v>
      </c>
      <c r="AI233" s="29">
        <f t="shared" si="303"/>
        <v>4</v>
      </c>
      <c r="AJ233" s="29">
        <f t="shared" si="303"/>
        <v>4</v>
      </c>
      <c r="AK233" s="29">
        <f t="shared" si="303"/>
        <v>4</v>
      </c>
      <c r="AL233" s="29">
        <f t="shared" si="303"/>
        <v>4</v>
      </c>
      <c r="AM233" s="29">
        <f t="shared" si="303"/>
        <v>5</v>
      </c>
      <c r="AN233" s="29">
        <f t="shared" si="303"/>
        <v>5</v>
      </c>
      <c r="AO233" s="29">
        <f t="shared" si="303"/>
        <v>5</v>
      </c>
      <c r="AP233" s="29">
        <f t="shared" si="303"/>
        <v>5</v>
      </c>
      <c r="AQ233" s="29">
        <f t="shared" si="303"/>
        <v>5</v>
      </c>
      <c r="AR233" s="29">
        <f>IF(AR234="","",WEEKNUM(AR234,2)-WEEKNUM(DATE(YEAR(AR234),MONTH(AR234),1),2)+1)</f>
        <v>5</v>
      </c>
      <c r="AS233" s="29">
        <f>IF(AS234="","",WEEKNUM(AS234,2)-WEEKNUM(DATE(YEAR(AS234),MONTH(AS234),1),2)+1)</f>
        <v>5</v>
      </c>
      <c r="AT233" s="30">
        <f>IF(AT234="","",WEEKNUM(AT234,2)-WEEKNUM(DATE(YEAR(AT234),MONTH(AT234),1),2)+1)</f>
        <v>6</v>
      </c>
      <c r="AU233" s="31"/>
      <c r="AV233" s="26"/>
      <c r="AW233" s="194" t="s">
        <v>37</v>
      </c>
      <c r="AX233" s="195"/>
      <c r="AY233" s="196"/>
      <c r="AZ233" s="196"/>
      <c r="BA233" s="196"/>
      <c r="BB233" s="197"/>
      <c r="BC233" s="155" t="s">
        <v>31</v>
      </c>
      <c r="BD233" s="155"/>
      <c r="BE233" s="155"/>
      <c r="BF233" s="155"/>
      <c r="BG233" s="155"/>
      <c r="BH233" s="155"/>
      <c r="BI233" s="155"/>
      <c r="BJ233" s="155"/>
      <c r="BK233" s="155"/>
      <c r="BL233" s="155"/>
      <c r="BM233" s="155"/>
      <c r="BN233" s="155"/>
      <c r="BO233" s="155"/>
      <c r="BP233" s="155"/>
      <c r="BQ233" s="155"/>
      <c r="BR233" s="155"/>
      <c r="BS233" s="155"/>
      <c r="BT233" s="155"/>
      <c r="BU233" s="155"/>
      <c r="BV233" s="155"/>
      <c r="BW233" s="155"/>
      <c r="BX233" s="155"/>
      <c r="BY233" s="155"/>
      <c r="BZ233" s="155"/>
      <c r="CA233" s="155"/>
      <c r="CB233" s="155"/>
      <c r="CC233" s="155"/>
      <c r="CD233" s="155"/>
      <c r="CE233" s="155"/>
      <c r="CF233" s="155"/>
      <c r="CG233" s="201" t="s">
        <v>35</v>
      </c>
      <c r="CH233" s="202"/>
      <c r="CI233" s="202"/>
      <c r="CJ233" s="202"/>
      <c r="CK233" s="203"/>
      <c r="CL233" s="202" t="s">
        <v>36</v>
      </c>
      <c r="CM233" s="202"/>
      <c r="CN233" s="202"/>
      <c r="CO233" s="202"/>
      <c r="CP233" s="202"/>
      <c r="CQ233" s="202"/>
      <c r="CR233" s="207"/>
      <c r="CU233" s="71">
        <f t="shared" si="257"/>
        <v>225</v>
      </c>
      <c r="CV233" s="16"/>
      <c r="CW233" s="16"/>
      <c r="CX233" s="16"/>
      <c r="CY233" s="16"/>
    </row>
    <row r="234" spans="1:103" s="1" customFormat="1" ht="18.75">
      <c r="A234" s="72" t="s">
        <v>59</v>
      </c>
      <c r="D234" s="153" t="s">
        <v>1</v>
      </c>
      <c r="E234" s="154"/>
      <c r="F234" s="155"/>
      <c r="G234" s="155"/>
      <c r="H234" s="155"/>
      <c r="I234" s="155"/>
      <c r="J234" s="155"/>
      <c r="K234" s="155"/>
      <c r="L234" s="155"/>
      <c r="M234" s="155"/>
      <c r="N234" s="155"/>
      <c r="O234" s="155"/>
      <c r="P234" s="32">
        <f>P232</f>
        <v>46508</v>
      </c>
      <c r="Q234" s="32">
        <f t="shared" ref="Q234" si="304">IFERROR(P234+1,"")</f>
        <v>46509</v>
      </c>
      <c r="R234" s="32">
        <f t="shared" ref="R234" si="305">IFERROR(Q234+1,"")</f>
        <v>46510</v>
      </c>
      <c r="S234" s="32">
        <f t="shared" ref="S234" si="306">IFERROR(R234+1,"")</f>
        <v>46511</v>
      </c>
      <c r="T234" s="32">
        <f t="shared" ref="T234" si="307">IFERROR(S234+1,"")</f>
        <v>46512</v>
      </c>
      <c r="U234" s="32">
        <f t="shared" ref="U234" si="308">IFERROR(T234+1,"")</f>
        <v>46513</v>
      </c>
      <c r="V234" s="32">
        <f t="shared" ref="V234" si="309">IFERROR(U234+1,"")</f>
        <v>46514</v>
      </c>
      <c r="W234" s="32">
        <f t="shared" ref="W234" si="310">IFERROR(V234+1,"")</f>
        <v>46515</v>
      </c>
      <c r="X234" s="32">
        <f t="shared" ref="X234" si="311">IFERROR(W234+1,"")</f>
        <v>46516</v>
      </c>
      <c r="Y234" s="32">
        <f t="shared" ref="Y234" si="312">IFERROR(X234+1,"")</f>
        <v>46517</v>
      </c>
      <c r="Z234" s="32">
        <f t="shared" ref="Z234" si="313">IFERROR(Y234+1,"")</f>
        <v>46518</v>
      </c>
      <c r="AA234" s="32">
        <f t="shared" ref="AA234" si="314">IFERROR(Z234+1,"")</f>
        <v>46519</v>
      </c>
      <c r="AB234" s="32">
        <f t="shared" ref="AB234" si="315">IFERROR(AA234+1,"")</f>
        <v>46520</v>
      </c>
      <c r="AC234" s="32">
        <f t="shared" ref="AC234" si="316">IFERROR(AB234+1,"")</f>
        <v>46521</v>
      </c>
      <c r="AD234" s="32">
        <f t="shared" ref="AD234" si="317">IFERROR(AC234+1,"")</f>
        <v>46522</v>
      </c>
      <c r="AE234" s="32">
        <f t="shared" ref="AE234" si="318">IFERROR(AD234+1,"")</f>
        <v>46523</v>
      </c>
      <c r="AF234" s="32">
        <f t="shared" ref="AF234" si="319">IFERROR(AE234+1,"")</f>
        <v>46524</v>
      </c>
      <c r="AG234" s="32">
        <f t="shared" ref="AG234" si="320">IFERROR(AF234+1,"")</f>
        <v>46525</v>
      </c>
      <c r="AH234" s="32">
        <f t="shared" ref="AH234" si="321">IFERROR(AG234+1,"")</f>
        <v>46526</v>
      </c>
      <c r="AI234" s="32">
        <f t="shared" ref="AI234" si="322">IFERROR(AH234+1,"")</f>
        <v>46527</v>
      </c>
      <c r="AJ234" s="32">
        <f t="shared" ref="AJ234" si="323">IFERROR(AI234+1,"")</f>
        <v>46528</v>
      </c>
      <c r="AK234" s="32">
        <f t="shared" ref="AK234" si="324">IFERROR(AJ234+1,"")</f>
        <v>46529</v>
      </c>
      <c r="AL234" s="32">
        <f t="shared" ref="AL234" si="325">IFERROR(AK234+1,"")</f>
        <v>46530</v>
      </c>
      <c r="AM234" s="32">
        <f t="shared" ref="AM234" si="326">IFERROR(AL234+1,"")</f>
        <v>46531</v>
      </c>
      <c r="AN234" s="32">
        <f t="shared" ref="AN234" si="327">IFERROR(AM234+1,"")</f>
        <v>46532</v>
      </c>
      <c r="AO234" s="32">
        <f t="shared" ref="AO234" si="328">IFERROR(AN234+1,"")</f>
        <v>46533</v>
      </c>
      <c r="AP234" s="32">
        <f t="shared" ref="AP234" si="329">IFERROR(AO234+1,"")</f>
        <v>46534</v>
      </c>
      <c r="AQ234" s="32">
        <f t="shared" ref="AQ234" si="330">IFERROR(AP234+1,"")</f>
        <v>46535</v>
      </c>
      <c r="AR234" s="32">
        <f>IFERROR(IF(DAY(AQ234+1)=1,"",AQ234+1),"")</f>
        <v>46536</v>
      </c>
      <c r="AS234" s="32">
        <f>IFERROR(IF(AND(DAY(AQ234+2)&gt;=1,DAY(AQ234+2)&lt;=2),"",AQ234+2),"")</f>
        <v>46537</v>
      </c>
      <c r="AT234" s="33">
        <f>IFERROR(IF(AND(DAY(AQ234+3)&gt;=1,DAY(AQ234+3)&lt;=3),"",AQ234+3),"")</f>
        <v>46538</v>
      </c>
      <c r="AU234" s="34"/>
      <c r="AV234" s="26"/>
      <c r="AW234" s="198"/>
      <c r="AX234" s="199"/>
      <c r="AY234" s="199"/>
      <c r="AZ234" s="199"/>
      <c r="BA234" s="199"/>
      <c r="BB234" s="200"/>
      <c r="BC234" s="193">
        <v>1</v>
      </c>
      <c r="BD234" s="193"/>
      <c r="BE234" s="193"/>
      <c r="BF234" s="193"/>
      <c r="BG234" s="193"/>
      <c r="BH234" s="193">
        <v>2</v>
      </c>
      <c r="BI234" s="193"/>
      <c r="BJ234" s="193"/>
      <c r="BK234" s="193"/>
      <c r="BL234" s="193"/>
      <c r="BM234" s="193">
        <v>3</v>
      </c>
      <c r="BN234" s="193"/>
      <c r="BO234" s="193"/>
      <c r="BP234" s="193"/>
      <c r="BQ234" s="193"/>
      <c r="BR234" s="193">
        <v>4</v>
      </c>
      <c r="BS234" s="193"/>
      <c r="BT234" s="193"/>
      <c r="BU234" s="193"/>
      <c r="BV234" s="193"/>
      <c r="BW234" s="193">
        <v>5</v>
      </c>
      <c r="BX234" s="193"/>
      <c r="BY234" s="193"/>
      <c r="BZ234" s="193"/>
      <c r="CA234" s="193"/>
      <c r="CB234" s="193">
        <v>6</v>
      </c>
      <c r="CC234" s="193"/>
      <c r="CD234" s="193"/>
      <c r="CE234" s="193"/>
      <c r="CF234" s="193"/>
      <c r="CG234" s="276"/>
      <c r="CH234" s="277"/>
      <c r="CI234" s="277"/>
      <c r="CJ234" s="277"/>
      <c r="CK234" s="278"/>
      <c r="CL234" s="277"/>
      <c r="CM234" s="277"/>
      <c r="CN234" s="277"/>
      <c r="CO234" s="277"/>
      <c r="CP234" s="277"/>
      <c r="CQ234" s="277"/>
      <c r="CR234" s="279"/>
      <c r="CU234" s="71">
        <f t="shared" si="257"/>
        <v>226</v>
      </c>
      <c r="CV234" s="16"/>
      <c r="CW234" s="16"/>
      <c r="CX234" s="16"/>
      <c r="CY234" s="16"/>
    </row>
    <row r="235" spans="1:103" s="1" customFormat="1" ht="18.75">
      <c r="A235" s="72" t="s">
        <v>59</v>
      </c>
      <c r="D235" s="153" t="s">
        <v>2</v>
      </c>
      <c r="E235" s="154"/>
      <c r="F235" s="155"/>
      <c r="G235" s="155"/>
      <c r="H235" s="155"/>
      <c r="I235" s="155"/>
      <c r="J235" s="155"/>
      <c r="K235" s="155"/>
      <c r="L235" s="155"/>
      <c r="M235" s="155"/>
      <c r="N235" s="155"/>
      <c r="O235" s="155"/>
      <c r="P235" s="35" t="str">
        <f t="shared" ref="P235:AT235" si="331">TEXT(P234,"aaa")</f>
        <v>土</v>
      </c>
      <c r="Q235" s="35" t="str">
        <f t="shared" si="331"/>
        <v>日</v>
      </c>
      <c r="R235" s="35" t="str">
        <f t="shared" si="331"/>
        <v>月</v>
      </c>
      <c r="S235" s="35" t="str">
        <f t="shared" si="331"/>
        <v>火</v>
      </c>
      <c r="T235" s="35" t="str">
        <f t="shared" si="331"/>
        <v>水</v>
      </c>
      <c r="U235" s="35" t="str">
        <f t="shared" si="331"/>
        <v>木</v>
      </c>
      <c r="V235" s="35" t="str">
        <f t="shared" si="331"/>
        <v>金</v>
      </c>
      <c r="W235" s="35" t="str">
        <f t="shared" si="331"/>
        <v>土</v>
      </c>
      <c r="X235" s="35" t="str">
        <f t="shared" si="331"/>
        <v>日</v>
      </c>
      <c r="Y235" s="35" t="str">
        <f t="shared" si="331"/>
        <v>月</v>
      </c>
      <c r="Z235" s="35" t="str">
        <f t="shared" si="331"/>
        <v>火</v>
      </c>
      <c r="AA235" s="35" t="str">
        <f t="shared" si="331"/>
        <v>水</v>
      </c>
      <c r="AB235" s="35" t="str">
        <f t="shared" si="331"/>
        <v>木</v>
      </c>
      <c r="AC235" s="35" t="str">
        <f t="shared" si="331"/>
        <v>金</v>
      </c>
      <c r="AD235" s="35" t="str">
        <f t="shared" si="331"/>
        <v>土</v>
      </c>
      <c r="AE235" s="35" t="str">
        <f t="shared" si="331"/>
        <v>日</v>
      </c>
      <c r="AF235" s="35" t="str">
        <f t="shared" si="331"/>
        <v>月</v>
      </c>
      <c r="AG235" s="35" t="str">
        <f t="shared" si="331"/>
        <v>火</v>
      </c>
      <c r="AH235" s="35" t="str">
        <f t="shared" si="331"/>
        <v>水</v>
      </c>
      <c r="AI235" s="35" t="str">
        <f t="shared" si="331"/>
        <v>木</v>
      </c>
      <c r="AJ235" s="35" t="str">
        <f t="shared" si="331"/>
        <v>金</v>
      </c>
      <c r="AK235" s="35" t="str">
        <f t="shared" si="331"/>
        <v>土</v>
      </c>
      <c r="AL235" s="35" t="str">
        <f t="shared" si="331"/>
        <v>日</v>
      </c>
      <c r="AM235" s="35" t="str">
        <f t="shared" si="331"/>
        <v>月</v>
      </c>
      <c r="AN235" s="35" t="str">
        <f t="shared" si="331"/>
        <v>火</v>
      </c>
      <c r="AO235" s="35" t="str">
        <f t="shared" si="331"/>
        <v>水</v>
      </c>
      <c r="AP235" s="35" t="str">
        <f t="shared" si="331"/>
        <v>木</v>
      </c>
      <c r="AQ235" s="35" t="str">
        <f t="shared" si="331"/>
        <v>金</v>
      </c>
      <c r="AR235" s="35" t="str">
        <f t="shared" si="331"/>
        <v>土</v>
      </c>
      <c r="AS235" s="35" t="str">
        <f t="shared" si="331"/>
        <v>日</v>
      </c>
      <c r="AT235" s="36" t="str">
        <f t="shared" si="331"/>
        <v>月</v>
      </c>
      <c r="AU235" s="37"/>
      <c r="AV235" s="26"/>
      <c r="AW235" s="156" t="s">
        <v>38</v>
      </c>
      <c r="AX235" s="157"/>
      <c r="AY235" s="158"/>
      <c r="AZ235" s="158"/>
      <c r="BA235" s="158"/>
      <c r="BB235" s="159"/>
      <c r="BC235" s="166" t="s">
        <v>33</v>
      </c>
      <c r="BD235" s="169" t="s">
        <v>24</v>
      </c>
      <c r="BE235" s="172" t="s">
        <v>28</v>
      </c>
      <c r="BF235" s="173"/>
      <c r="BG235" s="176" t="s">
        <v>32</v>
      </c>
      <c r="BH235" s="166" t="s">
        <v>33</v>
      </c>
      <c r="BI235" s="218" t="s">
        <v>24</v>
      </c>
      <c r="BJ235" s="172" t="s">
        <v>28</v>
      </c>
      <c r="BK235" s="173"/>
      <c r="BL235" s="221" t="s">
        <v>32</v>
      </c>
      <c r="BM235" s="166" t="s">
        <v>33</v>
      </c>
      <c r="BN235" s="218" t="s">
        <v>24</v>
      </c>
      <c r="BO235" s="172" t="s">
        <v>28</v>
      </c>
      <c r="BP235" s="173"/>
      <c r="BQ235" s="221" t="s">
        <v>32</v>
      </c>
      <c r="BR235" s="166" t="s">
        <v>33</v>
      </c>
      <c r="BS235" s="218" t="s">
        <v>24</v>
      </c>
      <c r="BT235" s="172" t="s">
        <v>28</v>
      </c>
      <c r="BU235" s="173"/>
      <c r="BV235" s="221" t="s">
        <v>32</v>
      </c>
      <c r="BW235" s="166" t="s">
        <v>33</v>
      </c>
      <c r="BX235" s="218" t="s">
        <v>24</v>
      </c>
      <c r="BY235" s="172" t="s">
        <v>28</v>
      </c>
      <c r="BZ235" s="173"/>
      <c r="CA235" s="221" t="s">
        <v>32</v>
      </c>
      <c r="CB235" s="166" t="s">
        <v>33</v>
      </c>
      <c r="CC235" s="218" t="s">
        <v>24</v>
      </c>
      <c r="CD235" s="172" t="s">
        <v>28</v>
      </c>
      <c r="CE235" s="173"/>
      <c r="CF235" s="221" t="s">
        <v>32</v>
      </c>
      <c r="CG235" s="166" t="s">
        <v>33</v>
      </c>
      <c r="CH235" s="218" t="s">
        <v>24</v>
      </c>
      <c r="CI235" s="172" t="s">
        <v>28</v>
      </c>
      <c r="CJ235" s="173"/>
      <c r="CK235" s="221" t="s">
        <v>32</v>
      </c>
      <c r="CL235" s="226" t="s">
        <v>33</v>
      </c>
      <c r="CM235" s="227"/>
      <c r="CN235" s="222" t="s">
        <v>24</v>
      </c>
      <c r="CO235" s="223"/>
      <c r="CP235" s="172" t="s">
        <v>28</v>
      </c>
      <c r="CQ235" s="173"/>
      <c r="CR235" s="209" t="s">
        <v>32</v>
      </c>
      <c r="CU235" s="71">
        <f t="shared" si="257"/>
        <v>227</v>
      </c>
      <c r="CV235" s="16"/>
      <c r="CW235" s="16"/>
      <c r="CX235" s="16"/>
      <c r="CY235" s="16"/>
    </row>
    <row r="236" spans="1:103" s="1" customFormat="1" ht="18.75">
      <c r="A236" s="72" t="s">
        <v>59</v>
      </c>
      <c r="D236" s="211" t="s">
        <v>4</v>
      </c>
      <c r="E236" s="212"/>
      <c r="F236" s="213"/>
      <c r="G236" s="213"/>
      <c r="H236" s="213"/>
      <c r="I236" s="213"/>
      <c r="J236" s="213"/>
      <c r="K236" s="213"/>
      <c r="L236" s="213"/>
      <c r="M236" s="213"/>
      <c r="N236" s="213"/>
      <c r="O236" s="213"/>
      <c r="P236" s="216"/>
      <c r="Q236" s="216"/>
      <c r="R236" s="216"/>
      <c r="S236" s="216"/>
      <c r="T236" s="216"/>
      <c r="U236" s="216"/>
      <c r="V236" s="216"/>
      <c r="W236" s="216"/>
      <c r="X236" s="216"/>
      <c r="Y236" s="216"/>
      <c r="Z236" s="216"/>
      <c r="AA236" s="216"/>
      <c r="AB236" s="216"/>
      <c r="AC236" s="216"/>
      <c r="AD236" s="216"/>
      <c r="AE236" s="216"/>
      <c r="AF236" s="216"/>
      <c r="AG236" s="216"/>
      <c r="AH236" s="216"/>
      <c r="AI236" s="216"/>
      <c r="AJ236" s="216"/>
      <c r="AK236" s="216"/>
      <c r="AL236" s="216"/>
      <c r="AM236" s="216"/>
      <c r="AN236" s="216"/>
      <c r="AO236" s="216"/>
      <c r="AP236" s="216"/>
      <c r="AQ236" s="216"/>
      <c r="AR236" s="216"/>
      <c r="AS236" s="216"/>
      <c r="AT236" s="239"/>
      <c r="AU236" s="38"/>
      <c r="AV236" s="26"/>
      <c r="AW236" s="160"/>
      <c r="AX236" s="161"/>
      <c r="AY236" s="161"/>
      <c r="AZ236" s="161"/>
      <c r="BA236" s="161"/>
      <c r="BB236" s="162"/>
      <c r="BC236" s="167"/>
      <c r="BD236" s="170"/>
      <c r="BE236" s="174"/>
      <c r="BF236" s="175"/>
      <c r="BG236" s="170"/>
      <c r="BH236" s="167"/>
      <c r="BI236" s="219"/>
      <c r="BJ236" s="174"/>
      <c r="BK236" s="175"/>
      <c r="BL236" s="219"/>
      <c r="BM236" s="167"/>
      <c r="BN236" s="219"/>
      <c r="BO236" s="174"/>
      <c r="BP236" s="175"/>
      <c r="BQ236" s="219"/>
      <c r="BR236" s="167"/>
      <c r="BS236" s="219"/>
      <c r="BT236" s="174"/>
      <c r="BU236" s="175"/>
      <c r="BV236" s="219"/>
      <c r="BW236" s="167"/>
      <c r="BX236" s="219"/>
      <c r="BY236" s="174"/>
      <c r="BZ236" s="175"/>
      <c r="CA236" s="219"/>
      <c r="CB236" s="167"/>
      <c r="CC236" s="219"/>
      <c r="CD236" s="174"/>
      <c r="CE236" s="175"/>
      <c r="CF236" s="219"/>
      <c r="CG236" s="167"/>
      <c r="CH236" s="219"/>
      <c r="CI236" s="174"/>
      <c r="CJ236" s="175"/>
      <c r="CK236" s="219"/>
      <c r="CL236" s="228"/>
      <c r="CM236" s="229"/>
      <c r="CN236" s="224"/>
      <c r="CO236" s="225"/>
      <c r="CP236" s="174"/>
      <c r="CQ236" s="175"/>
      <c r="CR236" s="210"/>
      <c r="CU236" s="71">
        <f t="shared" si="257"/>
        <v>228</v>
      </c>
      <c r="CV236" s="16"/>
      <c r="CW236" s="16"/>
      <c r="CX236" s="16"/>
      <c r="CY236" s="16"/>
    </row>
    <row r="237" spans="1:103" s="1" customFormat="1" ht="18.75">
      <c r="A237" s="72" t="s">
        <v>59</v>
      </c>
      <c r="D237" s="214"/>
      <c r="E237" s="215"/>
      <c r="F237" s="213"/>
      <c r="G237" s="213"/>
      <c r="H237" s="213"/>
      <c r="I237" s="213"/>
      <c r="J237" s="213"/>
      <c r="K237" s="213"/>
      <c r="L237" s="213"/>
      <c r="M237" s="213"/>
      <c r="N237" s="213"/>
      <c r="O237" s="213"/>
      <c r="P237" s="217"/>
      <c r="Q237" s="217"/>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c r="AQ237" s="217"/>
      <c r="AR237" s="217"/>
      <c r="AS237" s="217"/>
      <c r="AT237" s="240"/>
      <c r="AU237" s="39"/>
      <c r="AV237" s="26"/>
      <c r="AW237" s="160"/>
      <c r="AX237" s="161"/>
      <c r="AY237" s="161"/>
      <c r="AZ237" s="161"/>
      <c r="BA237" s="161"/>
      <c r="BB237" s="162"/>
      <c r="BC237" s="167"/>
      <c r="BD237" s="170"/>
      <c r="BE237" s="174"/>
      <c r="BF237" s="175"/>
      <c r="BG237" s="170"/>
      <c r="BH237" s="167"/>
      <c r="BI237" s="219"/>
      <c r="BJ237" s="174"/>
      <c r="BK237" s="175"/>
      <c r="BL237" s="219"/>
      <c r="BM237" s="167"/>
      <c r="BN237" s="219"/>
      <c r="BO237" s="174"/>
      <c r="BP237" s="175"/>
      <c r="BQ237" s="219"/>
      <c r="BR237" s="167"/>
      <c r="BS237" s="219"/>
      <c r="BT237" s="174"/>
      <c r="BU237" s="175"/>
      <c r="BV237" s="219"/>
      <c r="BW237" s="167"/>
      <c r="BX237" s="219"/>
      <c r="BY237" s="174"/>
      <c r="BZ237" s="175"/>
      <c r="CA237" s="219"/>
      <c r="CB237" s="167"/>
      <c r="CC237" s="219"/>
      <c r="CD237" s="174"/>
      <c r="CE237" s="175"/>
      <c r="CF237" s="219"/>
      <c r="CG237" s="167"/>
      <c r="CH237" s="219"/>
      <c r="CI237" s="174"/>
      <c r="CJ237" s="175"/>
      <c r="CK237" s="219"/>
      <c r="CL237" s="228"/>
      <c r="CM237" s="229"/>
      <c r="CN237" s="224"/>
      <c r="CO237" s="225"/>
      <c r="CP237" s="174"/>
      <c r="CQ237" s="175"/>
      <c r="CR237" s="210"/>
      <c r="CU237" s="71">
        <f t="shared" si="257"/>
        <v>229</v>
      </c>
      <c r="CV237" s="16"/>
      <c r="CW237" s="16"/>
      <c r="CX237" s="16"/>
      <c r="CY237" s="16"/>
    </row>
    <row r="238" spans="1:103" s="1" customFormat="1" ht="18.75">
      <c r="A238" s="72" t="s">
        <v>59</v>
      </c>
      <c r="D238" s="214"/>
      <c r="E238" s="215"/>
      <c r="F238" s="213"/>
      <c r="G238" s="213"/>
      <c r="H238" s="213"/>
      <c r="I238" s="213"/>
      <c r="J238" s="213"/>
      <c r="K238" s="213"/>
      <c r="L238" s="213"/>
      <c r="M238" s="213"/>
      <c r="N238" s="213"/>
      <c r="O238" s="213"/>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c r="AQ238" s="217"/>
      <c r="AR238" s="217"/>
      <c r="AS238" s="217"/>
      <c r="AT238" s="240"/>
      <c r="AU238" s="39"/>
      <c r="AV238" s="26"/>
      <c r="AW238" s="160"/>
      <c r="AX238" s="161"/>
      <c r="AY238" s="161"/>
      <c r="AZ238" s="161"/>
      <c r="BA238" s="161"/>
      <c r="BB238" s="162"/>
      <c r="BC238" s="167"/>
      <c r="BD238" s="170"/>
      <c r="BE238" s="174"/>
      <c r="BF238" s="175"/>
      <c r="BG238" s="170"/>
      <c r="BH238" s="167"/>
      <c r="BI238" s="219"/>
      <c r="BJ238" s="174"/>
      <c r="BK238" s="175"/>
      <c r="BL238" s="219"/>
      <c r="BM238" s="167"/>
      <c r="BN238" s="219"/>
      <c r="BO238" s="174"/>
      <c r="BP238" s="175"/>
      <c r="BQ238" s="219"/>
      <c r="BR238" s="167"/>
      <c r="BS238" s="219"/>
      <c r="BT238" s="174"/>
      <c r="BU238" s="175"/>
      <c r="BV238" s="219"/>
      <c r="BW238" s="167"/>
      <c r="BX238" s="219"/>
      <c r="BY238" s="174"/>
      <c r="BZ238" s="175"/>
      <c r="CA238" s="219"/>
      <c r="CB238" s="167"/>
      <c r="CC238" s="219"/>
      <c r="CD238" s="174"/>
      <c r="CE238" s="175"/>
      <c r="CF238" s="219"/>
      <c r="CG238" s="167"/>
      <c r="CH238" s="219"/>
      <c r="CI238" s="174"/>
      <c r="CJ238" s="175"/>
      <c r="CK238" s="219"/>
      <c r="CL238" s="228"/>
      <c r="CM238" s="229"/>
      <c r="CN238" s="224"/>
      <c r="CO238" s="225"/>
      <c r="CP238" s="174"/>
      <c r="CQ238" s="175"/>
      <c r="CR238" s="210"/>
      <c r="CU238" s="71">
        <f t="shared" si="257"/>
        <v>230</v>
      </c>
      <c r="CV238" s="16"/>
      <c r="CW238" s="16"/>
      <c r="CX238" s="16"/>
      <c r="CY238" s="16"/>
    </row>
    <row r="239" spans="1:103" s="1" customFormat="1" ht="18.75">
      <c r="A239" s="72" t="s">
        <v>59</v>
      </c>
      <c r="D239" s="214"/>
      <c r="E239" s="215"/>
      <c r="F239" s="213"/>
      <c r="G239" s="213"/>
      <c r="H239" s="213"/>
      <c r="I239" s="213"/>
      <c r="J239" s="213"/>
      <c r="K239" s="213"/>
      <c r="L239" s="213"/>
      <c r="M239" s="213"/>
      <c r="N239" s="213"/>
      <c r="O239" s="213"/>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c r="AQ239" s="217"/>
      <c r="AR239" s="217"/>
      <c r="AS239" s="217"/>
      <c r="AT239" s="240"/>
      <c r="AU239" s="39"/>
      <c r="AV239" s="26"/>
      <c r="AW239" s="160"/>
      <c r="AX239" s="161"/>
      <c r="AY239" s="161"/>
      <c r="AZ239" s="161"/>
      <c r="BA239" s="161"/>
      <c r="BB239" s="162"/>
      <c r="BC239" s="168"/>
      <c r="BD239" s="171"/>
      <c r="BE239" s="174"/>
      <c r="BF239" s="175"/>
      <c r="BG239" s="171"/>
      <c r="BH239" s="168"/>
      <c r="BI239" s="219"/>
      <c r="BJ239" s="174"/>
      <c r="BK239" s="175"/>
      <c r="BL239" s="219"/>
      <c r="BM239" s="168"/>
      <c r="BN239" s="219"/>
      <c r="BO239" s="174"/>
      <c r="BP239" s="175"/>
      <c r="BQ239" s="219"/>
      <c r="BR239" s="168"/>
      <c r="BS239" s="219"/>
      <c r="BT239" s="174"/>
      <c r="BU239" s="175"/>
      <c r="BV239" s="219"/>
      <c r="BW239" s="168"/>
      <c r="BX239" s="219"/>
      <c r="BY239" s="174"/>
      <c r="BZ239" s="175"/>
      <c r="CA239" s="219"/>
      <c r="CB239" s="168"/>
      <c r="CC239" s="219"/>
      <c r="CD239" s="174"/>
      <c r="CE239" s="175"/>
      <c r="CF239" s="219"/>
      <c r="CG239" s="168"/>
      <c r="CH239" s="219"/>
      <c r="CI239" s="174"/>
      <c r="CJ239" s="175"/>
      <c r="CK239" s="219"/>
      <c r="CL239" s="228"/>
      <c r="CM239" s="229"/>
      <c r="CN239" s="224"/>
      <c r="CO239" s="225"/>
      <c r="CP239" s="174"/>
      <c r="CQ239" s="175"/>
      <c r="CR239" s="210"/>
      <c r="CU239" s="71">
        <f t="shared" si="257"/>
        <v>231</v>
      </c>
      <c r="CV239" s="16"/>
      <c r="CW239" s="16"/>
      <c r="CX239" s="16"/>
      <c r="CY239" s="16"/>
    </row>
    <row r="240" spans="1:103" s="1" customFormat="1" ht="18.75">
      <c r="A240" s="72" t="s">
        <v>59</v>
      </c>
      <c r="D240" s="214"/>
      <c r="E240" s="215"/>
      <c r="F240" s="213"/>
      <c r="G240" s="213"/>
      <c r="H240" s="213"/>
      <c r="I240" s="213"/>
      <c r="J240" s="213"/>
      <c r="K240" s="213"/>
      <c r="L240" s="213"/>
      <c r="M240" s="213"/>
      <c r="N240" s="213"/>
      <c r="O240" s="213"/>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c r="AQ240" s="217"/>
      <c r="AR240" s="217"/>
      <c r="AS240" s="217"/>
      <c r="AT240" s="240"/>
      <c r="AU240" s="39"/>
      <c r="AV240" s="26"/>
      <c r="AW240" s="163"/>
      <c r="AX240" s="164"/>
      <c r="AY240" s="164"/>
      <c r="AZ240" s="164"/>
      <c r="BA240" s="164"/>
      <c r="BB240" s="165"/>
      <c r="BC240" s="40" t="s">
        <v>9</v>
      </c>
      <c r="BD240" s="40" t="s">
        <v>129</v>
      </c>
      <c r="BE240" s="236" t="s">
        <v>130</v>
      </c>
      <c r="BF240" s="237"/>
      <c r="BG240" s="40"/>
      <c r="BH240" s="40" t="s">
        <v>9</v>
      </c>
      <c r="BI240" s="40" t="s">
        <v>129</v>
      </c>
      <c r="BJ240" s="236" t="s">
        <v>130</v>
      </c>
      <c r="BK240" s="237"/>
      <c r="BL240" s="40"/>
      <c r="BM240" s="40" t="s">
        <v>9</v>
      </c>
      <c r="BN240" s="40" t="s">
        <v>129</v>
      </c>
      <c r="BO240" s="236" t="s">
        <v>130</v>
      </c>
      <c r="BP240" s="237"/>
      <c r="BQ240" s="40"/>
      <c r="BR240" s="40" t="s">
        <v>9</v>
      </c>
      <c r="BS240" s="40" t="s">
        <v>129</v>
      </c>
      <c r="BT240" s="236" t="s">
        <v>130</v>
      </c>
      <c r="BU240" s="237"/>
      <c r="BV240" s="40"/>
      <c r="BW240" s="40" t="s">
        <v>9</v>
      </c>
      <c r="BX240" s="40" t="s">
        <v>129</v>
      </c>
      <c r="BY240" s="236" t="s">
        <v>130</v>
      </c>
      <c r="BZ240" s="237"/>
      <c r="CA240" s="40"/>
      <c r="CB240" s="40" t="s">
        <v>9</v>
      </c>
      <c r="CC240" s="40" t="s">
        <v>129</v>
      </c>
      <c r="CD240" s="236" t="s">
        <v>130</v>
      </c>
      <c r="CE240" s="237"/>
      <c r="CF240" s="40"/>
      <c r="CG240" s="40" t="s">
        <v>9</v>
      </c>
      <c r="CH240" s="40" t="s">
        <v>129</v>
      </c>
      <c r="CI240" s="236" t="s">
        <v>130</v>
      </c>
      <c r="CJ240" s="237"/>
      <c r="CK240" s="40"/>
      <c r="CL240" s="236" t="s">
        <v>9</v>
      </c>
      <c r="CM240" s="200"/>
      <c r="CN240" s="236" t="s">
        <v>129</v>
      </c>
      <c r="CO240" s="200"/>
      <c r="CP240" s="236" t="s">
        <v>130</v>
      </c>
      <c r="CQ240" s="237"/>
      <c r="CR240" s="41"/>
      <c r="CU240" s="71">
        <f t="shared" si="257"/>
        <v>232</v>
      </c>
      <c r="CV240" s="16"/>
      <c r="CW240" s="16"/>
      <c r="CX240" s="16"/>
      <c r="CY240" s="16"/>
    </row>
    <row r="241" spans="1:103" s="1" customFormat="1" ht="18.75">
      <c r="A241" s="72" t="s">
        <v>59</v>
      </c>
      <c r="D241" s="153" t="s">
        <v>25</v>
      </c>
      <c r="E241" s="154"/>
      <c r="F241" s="213"/>
      <c r="G241" s="213"/>
      <c r="H241" s="213"/>
      <c r="I241" s="213"/>
      <c r="J241" s="213"/>
      <c r="K241" s="213"/>
      <c r="L241" s="213"/>
      <c r="M241" s="213"/>
      <c r="N241" s="213"/>
      <c r="O241" s="213"/>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3"/>
      <c r="AU241" s="44"/>
      <c r="AV241" s="26"/>
      <c r="AW241" s="238" t="s">
        <v>39</v>
      </c>
      <c r="AX241" s="231"/>
      <c r="AY241" s="231"/>
      <c r="AZ241" s="231"/>
      <c r="BA241" s="231"/>
      <c r="BB241" s="154"/>
      <c r="BC241" s="45">
        <f>IF(COUNTIF(P241:AT241,"")=31,0,COUNTIFS(P233:AT233,1,P241:AT241,"")+COUNTIFS(P233:AT233,1,P241:AT241,"■"))</f>
        <v>0</v>
      </c>
      <c r="BD241" s="45">
        <f>IF(COUNTIF(P241:AT241,"")=31,0,COUNTIFS(P233:AT233,1,P241:AT241,"■"))</f>
        <v>0</v>
      </c>
      <c r="BE241" s="232" t="str">
        <f>IFERROR(ROUNDDOWN(BD241/BC241,3),"***")</f>
        <v>***</v>
      </c>
      <c r="BF241" s="233"/>
      <c r="BG241" s="18"/>
      <c r="BH241" s="45">
        <f>IF(COUNTIF(P241:AT241,"")=31,0,COUNTIFS(P233:AT233,2,P241:AT241,"")+COUNTIFS(P233:AT233,2,P241:AT241,"■"))</f>
        <v>0</v>
      </c>
      <c r="BI241" s="45">
        <f>IF(COUNTIF(P241:AT241,"")=31,0,COUNTIFS(P233:AT233,2,P241:AT241,"■"))</f>
        <v>0</v>
      </c>
      <c r="BJ241" s="232" t="str">
        <f>IFERROR(ROUNDDOWN(BI241/BH241,3),"***")</f>
        <v>***</v>
      </c>
      <c r="BK241" s="233"/>
      <c r="BL241" s="18"/>
      <c r="BM241" s="45">
        <f>IF(COUNTIF(P241:AT241,"")=31,0,COUNTIFS(P233:AT233,3,P241:AT241,"")+COUNTIFS(P233:AT233,3,P241:AT241,"■"))</f>
        <v>0</v>
      </c>
      <c r="BN241" s="45">
        <f>IF(COUNTIF(P241:AT241,"")=31,0,COUNTIFS(P233:AT233,3,P241:AT241,"■"))</f>
        <v>0</v>
      </c>
      <c r="BO241" s="232" t="str">
        <f>IFERROR(ROUNDDOWN(BN241/BM241,3),"***")</f>
        <v>***</v>
      </c>
      <c r="BP241" s="233"/>
      <c r="BQ241" s="18"/>
      <c r="BR241" s="45">
        <f>IF(COUNTIF(P241:AT241,"")=31,0,COUNTIFS(P233:AT233,4,P241:AT241,"")+COUNTIFS(P233:AT233,4,P241:AT241,"■"))</f>
        <v>0</v>
      </c>
      <c r="BS241" s="45">
        <f>IF(COUNTIF(P241:AT241,"")=31,0,COUNTIFS(P233:AT233,4,P241:AT241,"■"))</f>
        <v>0</v>
      </c>
      <c r="BT241" s="232" t="str">
        <f>IFERROR(ROUNDDOWN(BS241/BR241,3),"***")</f>
        <v>***</v>
      </c>
      <c r="BU241" s="233"/>
      <c r="BV241" s="18"/>
      <c r="BW241" s="45">
        <f>IF(COUNTIF(P241:AT241,"")=31,0,COUNTIFS(P233:AT233,5,P241:AT241,"")+COUNTIFS(P233:AT233,5,P241:AT241,"■"))</f>
        <v>0</v>
      </c>
      <c r="BX241" s="45">
        <f>IF(COUNTIF(P241:AT241,"")=31,0,COUNTIFS(P233:AT233,5,P241:AT241,"■"))</f>
        <v>0</v>
      </c>
      <c r="BY241" s="232" t="str">
        <f>IFERROR(ROUNDDOWN(BX241/BW241,3),"***")</f>
        <v>***</v>
      </c>
      <c r="BZ241" s="233"/>
      <c r="CA241" s="18"/>
      <c r="CB241" s="45">
        <f>IF(COUNTIF(P241:AT241,"")=31,0,COUNTIFS(P233:AT233,6,P241:AT241,"")+COUNTIFS(P233:AT233,6,P241:AT241,"■"))</f>
        <v>0</v>
      </c>
      <c r="CC241" s="45">
        <f>IF(COUNTIF(P241:AT241,"")=31,0,COUNTIFS(P233:AT233,6,P241:AT241,"■"))</f>
        <v>0</v>
      </c>
      <c r="CD241" s="232" t="str">
        <f>IFERROR(ROUNDDOWN(CC241/CB241,3),"***")</f>
        <v>***</v>
      </c>
      <c r="CE241" s="233"/>
      <c r="CF241" s="18"/>
      <c r="CG241" s="45">
        <f>IF(COUNTIF(P241:AT241,"")=31,0,SUM(BC241,BH241,BM241,BR241,BW241,CB241))</f>
        <v>0</v>
      </c>
      <c r="CH241" s="45">
        <f>IF(COUNTIF(P241:AT241,"")=31,0,SUM(BD241,BI241,BN241,BS241,BX241,CC241))</f>
        <v>0</v>
      </c>
      <c r="CI241" s="232" t="str">
        <f>IFERROR(ROUNDDOWN(CH241/CG241,3),"***")</f>
        <v>***</v>
      </c>
      <c r="CJ241" s="233"/>
      <c r="CK241" s="18"/>
      <c r="CL241" s="234">
        <f>IF(COUNTIF(P241:AT241,"")=31,0,CL209+CG241)</f>
        <v>0</v>
      </c>
      <c r="CM241" s="235"/>
      <c r="CN241" s="234">
        <f>IF(COUNTIF(P241:AT241,"")=31,0,CN209+CH241)</f>
        <v>0</v>
      </c>
      <c r="CO241" s="235"/>
      <c r="CP241" s="232" t="str">
        <f>IFERROR(ROUNDDOWN(CN241/CL241,3),"***")</f>
        <v>***</v>
      </c>
      <c r="CQ241" s="233"/>
      <c r="CR241" s="23"/>
      <c r="CU241" s="71">
        <f t="shared" si="257"/>
        <v>233</v>
      </c>
      <c r="CV241" s="16"/>
      <c r="CW241" s="16"/>
      <c r="CX241" s="16"/>
      <c r="CY241" s="16"/>
    </row>
    <row r="242" spans="1:103" s="1" customFormat="1" ht="18.75">
      <c r="A242" s="72" t="s">
        <v>59</v>
      </c>
      <c r="D242" s="238" t="s">
        <v>34</v>
      </c>
      <c r="E242" s="246"/>
      <c r="F242" s="253" t="s">
        <v>26</v>
      </c>
      <c r="G242" s="253"/>
      <c r="H242" s="253"/>
      <c r="I242" s="253"/>
      <c r="J242" s="253"/>
      <c r="K242" s="254"/>
      <c r="L242" s="236" t="s">
        <v>27</v>
      </c>
      <c r="M242" s="255"/>
      <c r="N242" s="255"/>
      <c r="O242" s="237"/>
      <c r="P242" s="49">
        <f t="shared" ref="P242:AT242" si="332">P234</f>
        <v>46508</v>
      </c>
      <c r="Q242" s="49">
        <f t="shared" si="332"/>
        <v>46509</v>
      </c>
      <c r="R242" s="49">
        <f t="shared" si="332"/>
        <v>46510</v>
      </c>
      <c r="S242" s="49">
        <f t="shared" si="332"/>
        <v>46511</v>
      </c>
      <c r="T242" s="49">
        <f t="shared" si="332"/>
        <v>46512</v>
      </c>
      <c r="U242" s="49">
        <f t="shared" si="332"/>
        <v>46513</v>
      </c>
      <c r="V242" s="49">
        <f t="shared" si="332"/>
        <v>46514</v>
      </c>
      <c r="W242" s="49">
        <f t="shared" si="332"/>
        <v>46515</v>
      </c>
      <c r="X242" s="49">
        <f t="shared" si="332"/>
        <v>46516</v>
      </c>
      <c r="Y242" s="49">
        <f t="shared" si="332"/>
        <v>46517</v>
      </c>
      <c r="Z242" s="49">
        <f t="shared" si="332"/>
        <v>46518</v>
      </c>
      <c r="AA242" s="49">
        <f t="shared" si="332"/>
        <v>46519</v>
      </c>
      <c r="AB242" s="49">
        <f t="shared" si="332"/>
        <v>46520</v>
      </c>
      <c r="AC242" s="49">
        <f t="shared" si="332"/>
        <v>46521</v>
      </c>
      <c r="AD242" s="49">
        <f t="shared" si="332"/>
        <v>46522</v>
      </c>
      <c r="AE242" s="49">
        <f t="shared" si="332"/>
        <v>46523</v>
      </c>
      <c r="AF242" s="49">
        <f t="shared" si="332"/>
        <v>46524</v>
      </c>
      <c r="AG242" s="49">
        <f t="shared" si="332"/>
        <v>46525</v>
      </c>
      <c r="AH242" s="49">
        <f t="shared" si="332"/>
        <v>46526</v>
      </c>
      <c r="AI242" s="49">
        <f t="shared" si="332"/>
        <v>46527</v>
      </c>
      <c r="AJ242" s="49">
        <f t="shared" si="332"/>
        <v>46528</v>
      </c>
      <c r="AK242" s="49">
        <f t="shared" si="332"/>
        <v>46529</v>
      </c>
      <c r="AL242" s="49">
        <f t="shared" si="332"/>
        <v>46530</v>
      </c>
      <c r="AM242" s="49">
        <f t="shared" si="332"/>
        <v>46531</v>
      </c>
      <c r="AN242" s="49">
        <f t="shared" si="332"/>
        <v>46532</v>
      </c>
      <c r="AO242" s="49">
        <f t="shared" si="332"/>
        <v>46533</v>
      </c>
      <c r="AP242" s="49">
        <f t="shared" si="332"/>
        <v>46534</v>
      </c>
      <c r="AQ242" s="49">
        <f t="shared" si="332"/>
        <v>46535</v>
      </c>
      <c r="AR242" s="49">
        <f t="shared" si="332"/>
        <v>46536</v>
      </c>
      <c r="AS242" s="49">
        <f t="shared" si="332"/>
        <v>46537</v>
      </c>
      <c r="AT242" s="50">
        <f t="shared" si="332"/>
        <v>46538</v>
      </c>
      <c r="AU242" s="46"/>
      <c r="AV242" s="26"/>
      <c r="AW242" s="238" t="s">
        <v>34</v>
      </c>
      <c r="AX242" s="246"/>
      <c r="AY242" s="230" t="s">
        <v>27</v>
      </c>
      <c r="AZ242" s="231"/>
      <c r="BA242" s="231"/>
      <c r="BB242" s="154"/>
      <c r="BC242" s="193">
        <v>1</v>
      </c>
      <c r="BD242" s="193"/>
      <c r="BE242" s="193"/>
      <c r="BF242" s="193"/>
      <c r="BG242" s="193"/>
      <c r="BH242" s="193">
        <v>2</v>
      </c>
      <c r="BI242" s="193"/>
      <c r="BJ242" s="193"/>
      <c r="BK242" s="193"/>
      <c r="BL242" s="193"/>
      <c r="BM242" s="193">
        <v>3</v>
      </c>
      <c r="BN242" s="193"/>
      <c r="BO242" s="193"/>
      <c r="BP242" s="193"/>
      <c r="BQ242" s="193"/>
      <c r="BR242" s="193">
        <v>4</v>
      </c>
      <c r="BS242" s="193"/>
      <c r="BT242" s="193"/>
      <c r="BU242" s="193"/>
      <c r="BV242" s="193"/>
      <c r="BW242" s="193">
        <v>5</v>
      </c>
      <c r="BX242" s="193"/>
      <c r="BY242" s="193"/>
      <c r="BZ242" s="193"/>
      <c r="CA242" s="193"/>
      <c r="CB242" s="193">
        <v>6</v>
      </c>
      <c r="CC242" s="193"/>
      <c r="CD242" s="193"/>
      <c r="CE242" s="193"/>
      <c r="CF242" s="193"/>
      <c r="CG242" s="193" t="s">
        <v>29</v>
      </c>
      <c r="CH242" s="193"/>
      <c r="CI242" s="193"/>
      <c r="CJ242" s="193"/>
      <c r="CK242" s="193"/>
      <c r="CL242" s="193" t="s">
        <v>30</v>
      </c>
      <c r="CM242" s="193"/>
      <c r="CN242" s="193"/>
      <c r="CO242" s="193"/>
      <c r="CP242" s="193"/>
      <c r="CQ242" s="251"/>
      <c r="CR242" s="252"/>
      <c r="CU242" s="71">
        <f t="shared" si="257"/>
        <v>234</v>
      </c>
      <c r="CV242" s="16"/>
      <c r="CW242" s="16"/>
      <c r="CX242" s="16"/>
      <c r="CY242" s="16"/>
    </row>
    <row r="243" spans="1:103" s="1" customFormat="1" ht="18.75">
      <c r="A243" s="72" t="s">
        <v>59</v>
      </c>
      <c r="D243" s="238">
        <v>1</v>
      </c>
      <c r="E243" s="246"/>
      <c r="F243" s="241"/>
      <c r="G243" s="242"/>
      <c r="H243" s="242"/>
      <c r="I243" s="242"/>
      <c r="J243" s="242"/>
      <c r="K243" s="243"/>
      <c r="L243" s="244"/>
      <c r="M243" s="242"/>
      <c r="N243" s="242"/>
      <c r="O243" s="243"/>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3"/>
      <c r="AU243" s="44"/>
      <c r="AV243" s="26"/>
      <c r="AW243" s="245">
        <f t="shared" ref="AW243:AW254" si="333">D243</f>
        <v>1</v>
      </c>
      <c r="AX243" s="246"/>
      <c r="AY243" s="247"/>
      <c r="AZ243" s="248"/>
      <c r="BA243" s="248"/>
      <c r="BB243" s="249"/>
      <c r="BC243" s="45">
        <f>IF(COUNTIF(P243:AT243,"")=31,0,COUNTIFS(P233:AT233,1,P243:AT243,"")+COUNTIFS(P233:AT233,1,P243:AT243,"■"))</f>
        <v>0</v>
      </c>
      <c r="BD243" s="45">
        <f>IF(COUNTIF(P243:AT243,"")=31,0,COUNTIFS(P233:AT233,1,P243:AT243,"■"))</f>
        <v>0</v>
      </c>
      <c r="BE243" s="250" t="str">
        <f t="shared" ref="BE243:BE254" si="334">IFERROR(ROUNDDOWN(BD243/BC243,3),"***")</f>
        <v>***</v>
      </c>
      <c r="BF243" s="233"/>
      <c r="BG243" s="42"/>
      <c r="BH243" s="45">
        <f>IF(COUNTIF(P243:AT243,"")=31,0,COUNTIFS(P233:AT233,2,P243:AT243,"")+COUNTIFS(P233:AT233,2,P243:AT243,"■"))</f>
        <v>0</v>
      </c>
      <c r="BI243" s="45">
        <f>IF(COUNTIF(P243:AT243,"")=31,0,COUNTIFS(P233:AT233,2,P243:AT243,"■"))</f>
        <v>0</v>
      </c>
      <c r="BJ243" s="232" t="str">
        <f t="shared" ref="BJ243:BJ254" si="335">IFERROR(ROUNDDOWN(BI243/BH243,3),"***")</f>
        <v>***</v>
      </c>
      <c r="BK243" s="233"/>
      <c r="BL243" s="42"/>
      <c r="BM243" s="45">
        <f>IF(COUNTIF(P243:AT243,"")=31,0,COUNTIFS(P233:AT233,3,P243:AT243,"")+COUNTIFS(P233:AT233,3,P243:AT243,"■"))</f>
        <v>0</v>
      </c>
      <c r="BN243" s="45">
        <f>IF(COUNTIF(P243:AT243,"")=31,0,COUNTIFS(P233:AT233,3,P243:AT243,"■"))</f>
        <v>0</v>
      </c>
      <c r="BO243" s="232" t="str">
        <f t="shared" ref="BO243:BO254" si="336">IFERROR(ROUNDDOWN(BN243/BM243,3),"***")</f>
        <v>***</v>
      </c>
      <c r="BP243" s="233"/>
      <c r="BQ243" s="42"/>
      <c r="BR243" s="45">
        <f>IF(COUNTIF(P243:AT243,"")=31,0,COUNTIFS(P233:AT233,4,P243:AT243,"")+COUNTIFS(P233:AT233,4,P243:AT243,"■"))</f>
        <v>0</v>
      </c>
      <c r="BS243" s="45">
        <f>IF(COUNTIF(P243:AT243,"")=31,0,COUNTIFS(P233:AT233,4,P243:AT243,"■"))</f>
        <v>0</v>
      </c>
      <c r="BT243" s="232" t="str">
        <f t="shared" ref="BT243:BT254" si="337">IFERROR(ROUNDDOWN(BS243/BR243,3),"***")</f>
        <v>***</v>
      </c>
      <c r="BU243" s="233"/>
      <c r="BV243" s="42"/>
      <c r="BW243" s="45">
        <f>IF(COUNTIF(P243:AT243,"")=31,0,COUNTIFS(P233:AT233,5,P243:AT243,"")+COUNTIFS(P233:AT233,5,P243:AT243,"■"))</f>
        <v>0</v>
      </c>
      <c r="BX243" s="45">
        <f>IF(COUNTIF(P243:AT243,"")=31,0,COUNTIFS(P233:AT233,5,P243:AT243,"■"))</f>
        <v>0</v>
      </c>
      <c r="BY243" s="232" t="str">
        <f t="shared" ref="BY243:BY254" si="338">IFERROR(ROUNDDOWN(BX243/BW243,3),"***")</f>
        <v>***</v>
      </c>
      <c r="BZ243" s="233"/>
      <c r="CA243" s="42"/>
      <c r="CB243" s="45">
        <f>IF(COUNTIF(P243:AT243,"")=31,0,COUNTIFS(P233:AT233,6,P243:AT243,"")+COUNTIFS(P233:AT233,6,P243:AT243,"■"))</f>
        <v>0</v>
      </c>
      <c r="CC243" s="45">
        <f>IF(COUNTIF(P243:AT243,"")=31,0,COUNTIFS(P233:AT233,6,P243:AT243,"■"))</f>
        <v>0</v>
      </c>
      <c r="CD243" s="232" t="str">
        <f t="shared" ref="CD243:CD254" si="339">IFERROR(ROUNDDOWN(CC243/CB243,3),"***")</f>
        <v>***</v>
      </c>
      <c r="CE243" s="233"/>
      <c r="CF243" s="42"/>
      <c r="CG243" s="45">
        <f t="shared" ref="CG243:CG254" si="340">IF(COUNTIF(P243:AT243,"")=31,0,SUM(BC243,BH243,BM243,BR243,BW243,CB243))</f>
        <v>0</v>
      </c>
      <c r="CH243" s="45">
        <f t="shared" ref="CH243:CH254" si="341">IF(COUNTIF(P243:AT243,"")=31,0,SUM(BD243,BI243,BN243,BS243,BX243,CC243))</f>
        <v>0</v>
      </c>
      <c r="CI243" s="232" t="str">
        <f t="shared" ref="CI243:CI254" si="342">IFERROR(ROUNDDOWN(CH243/CG243,3),"***")</f>
        <v>***</v>
      </c>
      <c r="CJ243" s="233"/>
      <c r="CK243" s="42"/>
      <c r="CL243" s="234">
        <f t="shared" ref="CL243:CL254" si="343">IF(COUNTIF(P243:AT243,"")=31,0,CL211+CG243)</f>
        <v>0</v>
      </c>
      <c r="CM243" s="235"/>
      <c r="CN243" s="234">
        <f t="shared" ref="CN243:CN254" si="344">IF(COUNTIF(P243:AT243,"")=31,0,CN211+CH243)</f>
        <v>0</v>
      </c>
      <c r="CO243" s="235"/>
      <c r="CP243" s="232" t="str">
        <f t="shared" ref="CP243:CP254" si="345">IFERROR(ROUNDDOWN(CN243/CL243,3),"***")</f>
        <v>***</v>
      </c>
      <c r="CQ243" s="233"/>
      <c r="CR243" s="43"/>
      <c r="CU243" s="71">
        <f t="shared" si="257"/>
        <v>235</v>
      </c>
      <c r="CV243" s="16"/>
      <c r="CW243" s="16"/>
      <c r="CX243" s="16"/>
      <c r="CY243" s="16"/>
    </row>
    <row r="244" spans="1:103" s="1" customFormat="1" ht="18.75">
      <c r="A244" s="72" t="s">
        <v>59</v>
      </c>
      <c r="D244" s="238">
        <f>D243+1</f>
        <v>2</v>
      </c>
      <c r="E244" s="246"/>
      <c r="F244" s="241"/>
      <c r="G244" s="242"/>
      <c r="H244" s="242"/>
      <c r="I244" s="242"/>
      <c r="J244" s="242"/>
      <c r="K244" s="243"/>
      <c r="L244" s="244"/>
      <c r="M244" s="242"/>
      <c r="N244" s="242"/>
      <c r="O244" s="243"/>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3"/>
      <c r="AU244" s="44"/>
      <c r="AV244" s="26"/>
      <c r="AW244" s="245">
        <f t="shared" si="333"/>
        <v>2</v>
      </c>
      <c r="AX244" s="246"/>
      <c r="AY244" s="247"/>
      <c r="AZ244" s="248"/>
      <c r="BA244" s="248"/>
      <c r="BB244" s="249"/>
      <c r="BC244" s="45">
        <f>IF(COUNTIF(P244:AT244,"")=31,0,COUNTIFS(P233:AT233,1,P244:AT244,"")+COUNTIFS(P233:AT233,1,P244:AT244,"■"))</f>
        <v>0</v>
      </c>
      <c r="BD244" s="45">
        <f>IF(COUNTIF(P244:AT244,"")=31,0,COUNTIFS(P233:AT233,1,P244:AT244,"■"))</f>
        <v>0</v>
      </c>
      <c r="BE244" s="250" t="str">
        <f t="shared" si="334"/>
        <v>***</v>
      </c>
      <c r="BF244" s="233"/>
      <c r="BG244" s="42"/>
      <c r="BH244" s="45">
        <f>IF(COUNTIF(P244:AT244,"")=31,0,COUNTIFS(P233:AT233,2,P244:AT244,"")+COUNTIFS(P233:AT233,2,P244:AT244,"■"))</f>
        <v>0</v>
      </c>
      <c r="BI244" s="45">
        <f>IF(COUNTIF(P244:AT244,"")=31,0,COUNTIFS(P233:AT233,2,P244:AT244,"■"))</f>
        <v>0</v>
      </c>
      <c r="BJ244" s="232" t="str">
        <f t="shared" si="335"/>
        <v>***</v>
      </c>
      <c r="BK244" s="233"/>
      <c r="BL244" s="42"/>
      <c r="BM244" s="45">
        <f>IF(COUNTIF(P244:AT244,"")=31,0,COUNTIFS(P233:AT233,3,P244:AT244,"")+COUNTIFS(P233:AT233,3,P244:AT244,"■"))</f>
        <v>0</v>
      </c>
      <c r="BN244" s="45">
        <f>IF(COUNTIF(P244:AT244,"")=31,0,COUNTIFS(P233:AT233,3,P244:AT244,"■"))</f>
        <v>0</v>
      </c>
      <c r="BO244" s="232" t="str">
        <f t="shared" si="336"/>
        <v>***</v>
      </c>
      <c r="BP244" s="233"/>
      <c r="BQ244" s="42"/>
      <c r="BR244" s="45">
        <f>IF(COUNTIF(P244:AT244,"")=31,0,COUNTIFS(P233:AT233,4,P244:AT244,"")+COUNTIFS(P233:AT233,4,P244:AT244,"■"))</f>
        <v>0</v>
      </c>
      <c r="BS244" s="45">
        <f>IF(COUNTIF(P244:AT244,"")=31,0,COUNTIFS(P233:AT233,4,P244:AT244,"■"))</f>
        <v>0</v>
      </c>
      <c r="BT244" s="232" t="str">
        <f t="shared" si="337"/>
        <v>***</v>
      </c>
      <c r="BU244" s="233"/>
      <c r="BV244" s="42"/>
      <c r="BW244" s="45">
        <f>IF(COUNTIF(P244:AT244,"")=31,0,COUNTIFS(P233:AT233,5,P244:AT244,"")+COUNTIFS(P233:AT233,5,P244:AT244,"■"))</f>
        <v>0</v>
      </c>
      <c r="BX244" s="45">
        <f>IF(COUNTIF(P244:AT244,"")=31,0,COUNTIFS(P233:AT233,5,P244:AT244,"■"))</f>
        <v>0</v>
      </c>
      <c r="BY244" s="232" t="str">
        <f t="shared" si="338"/>
        <v>***</v>
      </c>
      <c r="BZ244" s="233"/>
      <c r="CA244" s="42"/>
      <c r="CB244" s="45">
        <f>IF(COUNTIF(P244:AT244,"")=31,0,COUNTIFS(P233:AT233,6,P244:AT244,"")+COUNTIFS(P233:AT233,6,P244:AT244,"■"))</f>
        <v>0</v>
      </c>
      <c r="CC244" s="45">
        <f>IF(COUNTIF(P244:AT244,"")=31,0,COUNTIFS(P233:AT233,6,P244:AT244,"■"))</f>
        <v>0</v>
      </c>
      <c r="CD244" s="232" t="str">
        <f t="shared" si="339"/>
        <v>***</v>
      </c>
      <c r="CE244" s="233"/>
      <c r="CF244" s="42"/>
      <c r="CG244" s="45">
        <f t="shared" si="340"/>
        <v>0</v>
      </c>
      <c r="CH244" s="45">
        <f t="shared" si="341"/>
        <v>0</v>
      </c>
      <c r="CI244" s="232" t="str">
        <f t="shared" si="342"/>
        <v>***</v>
      </c>
      <c r="CJ244" s="233"/>
      <c r="CK244" s="42"/>
      <c r="CL244" s="234">
        <f t="shared" si="343"/>
        <v>0</v>
      </c>
      <c r="CM244" s="235"/>
      <c r="CN244" s="234">
        <f t="shared" si="344"/>
        <v>0</v>
      </c>
      <c r="CO244" s="235"/>
      <c r="CP244" s="232" t="str">
        <f t="shared" si="345"/>
        <v>***</v>
      </c>
      <c r="CQ244" s="233"/>
      <c r="CR244" s="43"/>
      <c r="CU244" s="71">
        <f t="shared" si="257"/>
        <v>236</v>
      </c>
      <c r="CV244" s="16"/>
      <c r="CW244" s="16"/>
      <c r="CX244" s="16"/>
      <c r="CY244" s="16"/>
    </row>
    <row r="245" spans="1:103" s="1" customFormat="1" ht="18.75">
      <c r="A245" s="72" t="s">
        <v>59</v>
      </c>
      <c r="D245" s="238">
        <f t="shared" ref="D245:D254" si="346">D244+1</f>
        <v>3</v>
      </c>
      <c r="E245" s="246"/>
      <c r="F245" s="241"/>
      <c r="G245" s="242"/>
      <c r="H245" s="242"/>
      <c r="I245" s="242"/>
      <c r="J245" s="242"/>
      <c r="K245" s="243"/>
      <c r="L245" s="244"/>
      <c r="M245" s="242"/>
      <c r="N245" s="242"/>
      <c r="O245" s="243"/>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3"/>
      <c r="AU245" s="44"/>
      <c r="AV245" s="26"/>
      <c r="AW245" s="245">
        <f t="shared" si="333"/>
        <v>3</v>
      </c>
      <c r="AX245" s="246"/>
      <c r="AY245" s="247"/>
      <c r="AZ245" s="248"/>
      <c r="BA245" s="248"/>
      <c r="BB245" s="249"/>
      <c r="BC245" s="45">
        <f>IF(COUNTIF(P245:AT245,"")=31,0,COUNTIFS(P233:AT233,1,P245:AT245,"")+COUNTIFS(P233:AT233,1,P245:AT245,"■"))</f>
        <v>0</v>
      </c>
      <c r="BD245" s="45">
        <f>IF(COUNTIF(P245:AT245,"")=31,0,COUNTIFS(P233:AT233,1,P245:AT245,"■"))</f>
        <v>0</v>
      </c>
      <c r="BE245" s="250" t="str">
        <f t="shared" si="334"/>
        <v>***</v>
      </c>
      <c r="BF245" s="233"/>
      <c r="BG245" s="42"/>
      <c r="BH245" s="45">
        <f>IF(COUNTIF(P245:AT245,"")=31,0,COUNTIFS(P233:AT233,2,P245:AT245,"")+COUNTIFS(P233:AT233,2,P245:AT245,"■"))</f>
        <v>0</v>
      </c>
      <c r="BI245" s="45">
        <f>IF(COUNTIF(P245:AT245,"")=31,0,COUNTIFS(P233:AT233,2,P245:AT245,"■"))</f>
        <v>0</v>
      </c>
      <c r="BJ245" s="232" t="str">
        <f t="shared" si="335"/>
        <v>***</v>
      </c>
      <c r="BK245" s="233"/>
      <c r="BL245" s="42"/>
      <c r="BM245" s="45">
        <f>IF(COUNTIF(P245:AT245,"")=31,0,COUNTIFS(P233:AT233,3,P245:AT245,"")+COUNTIFS(P233:AT233,3,P245:AT245,"■"))</f>
        <v>0</v>
      </c>
      <c r="BN245" s="45">
        <f>IF(COUNTIF(P245:AT245,"")=31,0,COUNTIFS(P233:AT233,3,P245:AT245,"■"))</f>
        <v>0</v>
      </c>
      <c r="BO245" s="232" t="str">
        <f t="shared" si="336"/>
        <v>***</v>
      </c>
      <c r="BP245" s="233"/>
      <c r="BQ245" s="42"/>
      <c r="BR245" s="45">
        <f>IF(COUNTIF(P245:AT245,"")=31,0,COUNTIFS(P233:AT233,4,P245:AT245,"")+COUNTIFS(P233:AT233,4,P245:AT245,"■"))</f>
        <v>0</v>
      </c>
      <c r="BS245" s="45">
        <f>IF(COUNTIF(P245:AT245,"")=31,0,COUNTIFS(P233:AT233,4,P245:AT245,"■"))</f>
        <v>0</v>
      </c>
      <c r="BT245" s="232" t="str">
        <f t="shared" si="337"/>
        <v>***</v>
      </c>
      <c r="BU245" s="233"/>
      <c r="BV245" s="42"/>
      <c r="BW245" s="45">
        <f>IF(COUNTIF(P245:AT245,"")=31,0,COUNTIFS(P233:AT233,5,P245:AT245,"")+COUNTIFS(P233:AT233,5,P245:AT245,"■"))</f>
        <v>0</v>
      </c>
      <c r="BX245" s="45">
        <f>IF(COUNTIF(P245:AT245,"")=31,0,COUNTIFS(P233:AT233,5,P245:AT245,"■"))</f>
        <v>0</v>
      </c>
      <c r="BY245" s="232" t="str">
        <f t="shared" si="338"/>
        <v>***</v>
      </c>
      <c r="BZ245" s="233"/>
      <c r="CA245" s="42"/>
      <c r="CB245" s="45">
        <f>IF(COUNTIF(P245:AT245,"")=31,0,COUNTIFS(P233:AT233,6,P245:AT245,"")+COUNTIFS(P233:AT233,6,P245:AT245,"■"))</f>
        <v>0</v>
      </c>
      <c r="CC245" s="45">
        <f>IF(COUNTIF(P245:AT245,"")=31,0,COUNTIFS(P233:AT233,6,P245:AT245,"■"))</f>
        <v>0</v>
      </c>
      <c r="CD245" s="232" t="str">
        <f t="shared" si="339"/>
        <v>***</v>
      </c>
      <c r="CE245" s="233"/>
      <c r="CF245" s="42"/>
      <c r="CG245" s="45">
        <f t="shared" si="340"/>
        <v>0</v>
      </c>
      <c r="CH245" s="45">
        <f>IF(COUNTIF(P245:AT245,"")=31,0,SUM(BD245,BI245,BN245,BS245,BX245,CC245))</f>
        <v>0</v>
      </c>
      <c r="CI245" s="232" t="str">
        <f t="shared" si="342"/>
        <v>***</v>
      </c>
      <c r="CJ245" s="233"/>
      <c r="CK245" s="42"/>
      <c r="CL245" s="234">
        <f t="shared" si="343"/>
        <v>0</v>
      </c>
      <c r="CM245" s="235"/>
      <c r="CN245" s="234">
        <f t="shared" si="344"/>
        <v>0</v>
      </c>
      <c r="CO245" s="235"/>
      <c r="CP245" s="232" t="str">
        <f t="shared" si="345"/>
        <v>***</v>
      </c>
      <c r="CQ245" s="233"/>
      <c r="CR245" s="43"/>
      <c r="CU245" s="71">
        <f t="shared" si="257"/>
        <v>237</v>
      </c>
      <c r="CV245" s="16"/>
      <c r="CW245" s="16"/>
      <c r="CX245" s="16"/>
      <c r="CY245" s="16"/>
    </row>
    <row r="246" spans="1:103" s="1" customFormat="1" ht="18.75">
      <c r="A246" s="72" t="s">
        <v>59</v>
      </c>
      <c r="D246" s="238">
        <f t="shared" si="346"/>
        <v>4</v>
      </c>
      <c r="E246" s="246"/>
      <c r="F246" s="241"/>
      <c r="G246" s="242"/>
      <c r="H246" s="242"/>
      <c r="I246" s="242"/>
      <c r="J246" s="242"/>
      <c r="K246" s="243"/>
      <c r="L246" s="244"/>
      <c r="M246" s="256"/>
      <c r="N246" s="256"/>
      <c r="O246" s="257"/>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3"/>
      <c r="AU246" s="44"/>
      <c r="AV246" s="26"/>
      <c r="AW246" s="245">
        <f t="shared" si="333"/>
        <v>4</v>
      </c>
      <c r="AX246" s="246"/>
      <c r="AY246" s="247"/>
      <c r="AZ246" s="248"/>
      <c r="BA246" s="248"/>
      <c r="BB246" s="249"/>
      <c r="BC246" s="45">
        <f>IF(COUNTIF(P246:AT246,"")=31,0,COUNTIFS(P233:AT233,1,P246:AT246,"")+COUNTIFS(P233:AT233,1,P246:AT246,"■"))</f>
        <v>0</v>
      </c>
      <c r="BD246" s="45">
        <f>IF(COUNTIF(P246:AT246,"")=31,0,COUNTIFS(P233:AT233,1,P246:AT246,"■"))</f>
        <v>0</v>
      </c>
      <c r="BE246" s="250" t="str">
        <f t="shared" si="334"/>
        <v>***</v>
      </c>
      <c r="BF246" s="233"/>
      <c r="BG246" s="42"/>
      <c r="BH246" s="45">
        <f>IF(COUNTIF(P246:AT246,"")=31,0,COUNTIFS(P233:AT233,2,P246:AT246,"")+COUNTIFS(P233:AT233,2,P246:AT246,"■"))</f>
        <v>0</v>
      </c>
      <c r="BI246" s="45">
        <f>IF(COUNTIF(P246:AT246,"")=31,0,COUNTIFS(P233:AT233,2,P246:AT246,"■"))</f>
        <v>0</v>
      </c>
      <c r="BJ246" s="232" t="str">
        <f t="shared" si="335"/>
        <v>***</v>
      </c>
      <c r="BK246" s="233"/>
      <c r="BL246" s="42"/>
      <c r="BM246" s="45">
        <f>IF(COUNTIF(P246:AT246,"")=31,0,COUNTIFS(P233:AT233,3,P246:AT246,"")+COUNTIFS(P233:AT233,3,P246:AT246,"■"))</f>
        <v>0</v>
      </c>
      <c r="BN246" s="45">
        <f>IF(COUNTIF(P246:AT246,"")=31,0,COUNTIFS(P233:AT233,3,P246:AT246,"■"))</f>
        <v>0</v>
      </c>
      <c r="BO246" s="232" t="str">
        <f t="shared" si="336"/>
        <v>***</v>
      </c>
      <c r="BP246" s="233"/>
      <c r="BQ246" s="42"/>
      <c r="BR246" s="45">
        <f>IF(COUNTIF(P246:AT246,"")=31,0,COUNTIFS(P233:AT233,4,P246:AT246,"")+COUNTIFS(P233:AT233,4,P246:AT246,"■"))</f>
        <v>0</v>
      </c>
      <c r="BS246" s="45">
        <f>IF(COUNTIF(P246:AT246,"")=31,0,COUNTIFS(P233:AT233,4,P246:AT246,"■"))</f>
        <v>0</v>
      </c>
      <c r="BT246" s="232" t="str">
        <f t="shared" si="337"/>
        <v>***</v>
      </c>
      <c r="BU246" s="233"/>
      <c r="BV246" s="42"/>
      <c r="BW246" s="45">
        <f>IF(COUNTIF(P246:AT246,"")=31,0,COUNTIFS(P233:AT233,5,P246:AT246,"")+COUNTIFS(P233:AT233,5,P246:AT246,"■"))</f>
        <v>0</v>
      </c>
      <c r="BX246" s="45">
        <f>IF(COUNTIF(P246:AT246,"")=31,0,COUNTIFS(P233:AT233,5,P246:AT246,"■"))</f>
        <v>0</v>
      </c>
      <c r="BY246" s="232" t="str">
        <f t="shared" si="338"/>
        <v>***</v>
      </c>
      <c r="BZ246" s="233"/>
      <c r="CA246" s="42"/>
      <c r="CB246" s="45">
        <f>IF(COUNTIF(P246:AT246,"")=31,0,COUNTIFS(P233:AT233,6,P246:AT246,"")+COUNTIFS(P233:AT233,6,P246:AT246,"■"))</f>
        <v>0</v>
      </c>
      <c r="CC246" s="45">
        <f>IF(COUNTIF(P246:AT246,"")=31,0,COUNTIFS(P233:AT233,6,P246:AT246,"■"))</f>
        <v>0</v>
      </c>
      <c r="CD246" s="232" t="str">
        <f t="shared" si="339"/>
        <v>***</v>
      </c>
      <c r="CE246" s="233"/>
      <c r="CF246" s="42"/>
      <c r="CG246" s="45">
        <f t="shared" si="340"/>
        <v>0</v>
      </c>
      <c r="CH246" s="45">
        <f t="shared" si="341"/>
        <v>0</v>
      </c>
      <c r="CI246" s="232" t="str">
        <f t="shared" si="342"/>
        <v>***</v>
      </c>
      <c r="CJ246" s="233"/>
      <c r="CK246" s="42"/>
      <c r="CL246" s="234">
        <f t="shared" si="343"/>
        <v>0</v>
      </c>
      <c r="CM246" s="235"/>
      <c r="CN246" s="234">
        <f t="shared" si="344"/>
        <v>0</v>
      </c>
      <c r="CO246" s="235"/>
      <c r="CP246" s="232" t="str">
        <f t="shared" si="345"/>
        <v>***</v>
      </c>
      <c r="CQ246" s="233"/>
      <c r="CR246" s="43"/>
      <c r="CU246" s="71">
        <f t="shared" si="257"/>
        <v>238</v>
      </c>
      <c r="CV246" s="16"/>
      <c r="CW246" s="16"/>
      <c r="CX246" s="16"/>
      <c r="CY246" s="16"/>
    </row>
    <row r="247" spans="1:103" s="1" customFormat="1" ht="18.75">
      <c r="A247" s="72" t="s">
        <v>59</v>
      </c>
      <c r="D247" s="238">
        <f t="shared" si="346"/>
        <v>5</v>
      </c>
      <c r="E247" s="246"/>
      <c r="F247" s="241"/>
      <c r="G247" s="242"/>
      <c r="H247" s="242"/>
      <c r="I247" s="242"/>
      <c r="J247" s="242"/>
      <c r="K247" s="243"/>
      <c r="L247" s="244"/>
      <c r="M247" s="256"/>
      <c r="N247" s="256"/>
      <c r="O247" s="257"/>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3"/>
      <c r="AU247" s="44"/>
      <c r="AV247" s="26"/>
      <c r="AW247" s="245">
        <f t="shared" si="333"/>
        <v>5</v>
      </c>
      <c r="AX247" s="246"/>
      <c r="AY247" s="247"/>
      <c r="AZ247" s="248"/>
      <c r="BA247" s="248"/>
      <c r="BB247" s="249"/>
      <c r="BC247" s="45">
        <f>IF(COUNTIF(P247:AT247,"")=31,0,COUNTIFS(P233:AT233,1,P247:AT247,"")+COUNTIFS(P233:AT233,1,P247:AT247,"■"))</f>
        <v>0</v>
      </c>
      <c r="BD247" s="45">
        <f>IF(COUNTIF(P247:AT247,"")=31,0,COUNTIFS(P233:AT233,1,P247:AT247,"■"))</f>
        <v>0</v>
      </c>
      <c r="BE247" s="250" t="str">
        <f t="shared" si="334"/>
        <v>***</v>
      </c>
      <c r="BF247" s="233"/>
      <c r="BG247" s="42"/>
      <c r="BH247" s="45">
        <f>IF(COUNTIF(P247:AT247,"")=31,0,COUNTIFS(P233:AT233,2,P247:AT247,"")+COUNTIFS(P233:AT233,2,P247:AT247,"■"))</f>
        <v>0</v>
      </c>
      <c r="BI247" s="45">
        <f>IF(COUNTIF(P247:AT247,"")=31,0,COUNTIFS(P233:AT233,2,P247:AT247,"■"))</f>
        <v>0</v>
      </c>
      <c r="BJ247" s="232" t="str">
        <f t="shared" si="335"/>
        <v>***</v>
      </c>
      <c r="BK247" s="233"/>
      <c r="BL247" s="42"/>
      <c r="BM247" s="45">
        <f>IF(COUNTIF(P247:AT247,"")=31,0,COUNTIFS(P233:AT233,3,P247:AT247,"")+COUNTIFS(P233:AT233,3,P247:AT247,"■"))</f>
        <v>0</v>
      </c>
      <c r="BN247" s="45">
        <f>IF(COUNTIF(P247:AT247,"")=31,0,COUNTIFS(P233:AT233,3,P247:AT247,"■"))</f>
        <v>0</v>
      </c>
      <c r="BO247" s="232" t="str">
        <f t="shared" si="336"/>
        <v>***</v>
      </c>
      <c r="BP247" s="233"/>
      <c r="BQ247" s="42"/>
      <c r="BR247" s="45">
        <f>IF(COUNTIF(P247:AT247,"")=31,0,COUNTIFS(P233:AT233,4,P247:AT247,"")+COUNTIFS(P233:AT233,4,P247:AT247,"■"))</f>
        <v>0</v>
      </c>
      <c r="BS247" s="45">
        <f>IF(COUNTIF(P247:AT247,"")=31,0,COUNTIFS(P233:AT233,4,P247:AT247,"■"))</f>
        <v>0</v>
      </c>
      <c r="BT247" s="232" t="str">
        <f t="shared" si="337"/>
        <v>***</v>
      </c>
      <c r="BU247" s="233"/>
      <c r="BV247" s="42"/>
      <c r="BW247" s="45">
        <f>IF(COUNTIF(P247:AT247,"")=31,0,COUNTIFS(P233:AT233,5,P247:AT247,"")+COUNTIFS(P233:AT233,5,P247:AT247,"■"))</f>
        <v>0</v>
      </c>
      <c r="BX247" s="45">
        <f>IF(COUNTIF(P247:AT247,"")=31,0,COUNTIFS(P233:AT233,5,P247:AT247,"■"))</f>
        <v>0</v>
      </c>
      <c r="BY247" s="232" t="str">
        <f t="shared" si="338"/>
        <v>***</v>
      </c>
      <c r="BZ247" s="233"/>
      <c r="CA247" s="42"/>
      <c r="CB247" s="45">
        <f>IF(COUNTIF(P247:AT247,"")=31,0,COUNTIFS(P233:AT233,6,P247:AT247,"")+COUNTIFS(P233:AT233,6,P247:AT247,"■"))</f>
        <v>0</v>
      </c>
      <c r="CC247" s="45">
        <f>IF(COUNTIF(P247:AT247,"")=31,0,COUNTIFS(P233:AT233,6,P247:AT247,"■"))</f>
        <v>0</v>
      </c>
      <c r="CD247" s="232" t="str">
        <f t="shared" si="339"/>
        <v>***</v>
      </c>
      <c r="CE247" s="233"/>
      <c r="CF247" s="42"/>
      <c r="CG247" s="45">
        <f t="shared" si="340"/>
        <v>0</v>
      </c>
      <c r="CH247" s="45">
        <f t="shared" si="341"/>
        <v>0</v>
      </c>
      <c r="CI247" s="232" t="str">
        <f t="shared" si="342"/>
        <v>***</v>
      </c>
      <c r="CJ247" s="233"/>
      <c r="CK247" s="42"/>
      <c r="CL247" s="234">
        <f>IF(COUNTIF(P247:AT247,"")=31,0,CL215+CG247)</f>
        <v>0</v>
      </c>
      <c r="CM247" s="235"/>
      <c r="CN247" s="234">
        <f>IF(COUNTIF(P247:AT247,"")=31,0,CN215+CH247)</f>
        <v>0</v>
      </c>
      <c r="CO247" s="235"/>
      <c r="CP247" s="232" t="str">
        <f t="shared" si="345"/>
        <v>***</v>
      </c>
      <c r="CQ247" s="233"/>
      <c r="CR247" s="43"/>
      <c r="CU247" s="71">
        <f t="shared" si="257"/>
        <v>239</v>
      </c>
      <c r="CV247" s="16"/>
      <c r="CW247" s="16"/>
      <c r="CX247" s="16"/>
      <c r="CY247" s="16"/>
    </row>
    <row r="248" spans="1:103" s="1" customFormat="1" ht="18.75">
      <c r="A248" s="72" t="s">
        <v>59</v>
      </c>
      <c r="D248" s="238">
        <f t="shared" si="346"/>
        <v>6</v>
      </c>
      <c r="E248" s="246"/>
      <c r="F248" s="241"/>
      <c r="G248" s="242"/>
      <c r="H248" s="242"/>
      <c r="I248" s="242"/>
      <c r="J248" s="242"/>
      <c r="K248" s="243"/>
      <c r="L248" s="244"/>
      <c r="M248" s="256"/>
      <c r="N248" s="256"/>
      <c r="O248" s="257"/>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3"/>
      <c r="AU248" s="44"/>
      <c r="AV248" s="27"/>
      <c r="AW248" s="245">
        <f t="shared" si="333"/>
        <v>6</v>
      </c>
      <c r="AX248" s="246"/>
      <c r="AY248" s="247"/>
      <c r="AZ248" s="248"/>
      <c r="BA248" s="248"/>
      <c r="BB248" s="249"/>
      <c r="BC248" s="45">
        <f>IF(COUNTIF(P248:AT248,"")=31,0,COUNTIFS(P233:AT233,1,P248:AT248,"")+COUNTIFS(P233:AT233,1,P248:AT248,"■"))</f>
        <v>0</v>
      </c>
      <c r="BD248" s="45">
        <f>IF(COUNTIF(P248:AT248,"")=31,0,COUNTIFS(P233:AT233,1,P248:AT248,"■"))</f>
        <v>0</v>
      </c>
      <c r="BE248" s="250" t="str">
        <f t="shared" si="334"/>
        <v>***</v>
      </c>
      <c r="BF248" s="233"/>
      <c r="BG248" s="42"/>
      <c r="BH248" s="45">
        <f>IF(COUNTIF(P248:AT248,"")=31,0,COUNTIFS(P233:AT233,2,P248:AT248,"")+COUNTIFS(P233:AT233,2,P248:AT248,"■"))</f>
        <v>0</v>
      </c>
      <c r="BI248" s="45">
        <f>IF(COUNTIF(P248:AT248,"")=31,0,COUNTIFS(P233:AT233,2,P248:AT248,"■"))</f>
        <v>0</v>
      </c>
      <c r="BJ248" s="232" t="str">
        <f t="shared" si="335"/>
        <v>***</v>
      </c>
      <c r="BK248" s="233"/>
      <c r="BL248" s="42"/>
      <c r="BM248" s="45">
        <f>IF(COUNTIF(P248:AT248,"")=31,0,COUNTIFS(P233:AT233,3,P248:AT248,"")+COUNTIFS(P233:AT233,3,P248:AT248,"■"))</f>
        <v>0</v>
      </c>
      <c r="BN248" s="45">
        <f>IF(COUNTIF(P248:AT248,"")=31,0,COUNTIFS(P233:AT233,3,P248:AT248,"■"))</f>
        <v>0</v>
      </c>
      <c r="BO248" s="232" t="str">
        <f t="shared" si="336"/>
        <v>***</v>
      </c>
      <c r="BP248" s="233"/>
      <c r="BQ248" s="42"/>
      <c r="BR248" s="45">
        <f>IF(COUNTIF(P248:AT248,"")=31,0,COUNTIFS(P233:AT233,4,P248:AT248,"")+COUNTIFS(P233:AT233,4,P248:AT248,"■"))</f>
        <v>0</v>
      </c>
      <c r="BS248" s="45">
        <f>IF(COUNTIF(P248:AT248,"")=31,0,COUNTIFS(P233:AT233,4,P248:AT248,"■"))</f>
        <v>0</v>
      </c>
      <c r="BT248" s="232" t="str">
        <f t="shared" si="337"/>
        <v>***</v>
      </c>
      <c r="BU248" s="233"/>
      <c r="BV248" s="42"/>
      <c r="BW248" s="45">
        <f>IF(COUNTIF(P248:AT248,"")=31,0,COUNTIFS(P233:AT233,5,P248:AT248,"")+COUNTIFS(P233:AT233,5,P248:AT248,"■"))</f>
        <v>0</v>
      </c>
      <c r="BX248" s="45">
        <f>IF(COUNTIF(P248:AT248,"")=31,0,COUNTIFS(P233:AT233,5,P248:AT248,"■"))</f>
        <v>0</v>
      </c>
      <c r="BY248" s="232" t="str">
        <f t="shared" si="338"/>
        <v>***</v>
      </c>
      <c r="BZ248" s="233"/>
      <c r="CA248" s="42"/>
      <c r="CB248" s="45">
        <f>IF(COUNTIF(P248:AT248,"")=31,0,COUNTIFS(P233:AT233,6,P248:AT248,"")+COUNTIFS(P233:AT233,6,P248:AT248,"■"))</f>
        <v>0</v>
      </c>
      <c r="CC248" s="45">
        <f>IF(COUNTIF(P248:AT248,"")=31,0,COUNTIFS(P233:AT233,6,P248:AT248,"■"))</f>
        <v>0</v>
      </c>
      <c r="CD248" s="232" t="str">
        <f t="shared" si="339"/>
        <v>***</v>
      </c>
      <c r="CE248" s="233"/>
      <c r="CF248" s="42"/>
      <c r="CG248" s="45">
        <f t="shared" si="340"/>
        <v>0</v>
      </c>
      <c r="CH248" s="45">
        <f t="shared" si="341"/>
        <v>0</v>
      </c>
      <c r="CI248" s="232" t="str">
        <f t="shared" si="342"/>
        <v>***</v>
      </c>
      <c r="CJ248" s="233"/>
      <c r="CK248" s="42"/>
      <c r="CL248" s="234">
        <f t="shared" si="343"/>
        <v>0</v>
      </c>
      <c r="CM248" s="235"/>
      <c r="CN248" s="234">
        <f t="shared" si="344"/>
        <v>0</v>
      </c>
      <c r="CO248" s="235"/>
      <c r="CP248" s="232" t="str">
        <f t="shared" si="345"/>
        <v>***</v>
      </c>
      <c r="CQ248" s="233"/>
      <c r="CR248" s="43"/>
      <c r="CU248" s="71">
        <f t="shared" si="257"/>
        <v>240</v>
      </c>
      <c r="CV248" s="16"/>
      <c r="CW248" s="16"/>
      <c r="CX248" s="16"/>
      <c r="CY248" s="16"/>
    </row>
    <row r="249" spans="1:103" s="1" customFormat="1" ht="18.75">
      <c r="A249" s="72" t="s">
        <v>59</v>
      </c>
      <c r="D249" s="238">
        <f t="shared" si="346"/>
        <v>7</v>
      </c>
      <c r="E249" s="246"/>
      <c r="F249" s="241"/>
      <c r="G249" s="242"/>
      <c r="H249" s="242"/>
      <c r="I249" s="242"/>
      <c r="J249" s="242"/>
      <c r="K249" s="243"/>
      <c r="L249" s="244"/>
      <c r="M249" s="256"/>
      <c r="N249" s="256"/>
      <c r="O249" s="257"/>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3"/>
      <c r="AU249" s="44"/>
      <c r="AV249" s="27"/>
      <c r="AW249" s="245">
        <f t="shared" si="333"/>
        <v>7</v>
      </c>
      <c r="AX249" s="246"/>
      <c r="AY249" s="247"/>
      <c r="AZ249" s="248"/>
      <c r="BA249" s="248"/>
      <c r="BB249" s="249"/>
      <c r="BC249" s="45">
        <f>IF(COUNTIF(P249:AT249,"")=31,0,COUNTIFS(P233:AT233,1,P249:AT249,"")+COUNTIFS(P233:AT233,1,P249:AT249,"■"))</f>
        <v>0</v>
      </c>
      <c r="BD249" s="45">
        <f>IF(COUNTIF(P249:AT249,"")=31,0,COUNTIFS(P233:AT233,1,P249:AT249,"■"))</f>
        <v>0</v>
      </c>
      <c r="BE249" s="250" t="str">
        <f t="shared" si="334"/>
        <v>***</v>
      </c>
      <c r="BF249" s="233"/>
      <c r="BG249" s="42"/>
      <c r="BH249" s="45">
        <f>IF(COUNTIF(P249:AT249,"")=31,0,COUNTIFS(P233:AT233,2,P249:AT249,"")+COUNTIFS(P233:AT233,2,P249:AT249,"■"))</f>
        <v>0</v>
      </c>
      <c r="BI249" s="45">
        <f>IF(COUNTIF(P249:AT249,"")=31,0,COUNTIFS(P233:AT233,2,P249:AT249,"■"))</f>
        <v>0</v>
      </c>
      <c r="BJ249" s="232" t="str">
        <f t="shared" si="335"/>
        <v>***</v>
      </c>
      <c r="BK249" s="233"/>
      <c r="BL249" s="42"/>
      <c r="BM249" s="45">
        <f>IF(COUNTIF(P249:AT249,"")=31,0,COUNTIFS(P233:AT233,3,P249:AT249,"")+COUNTIFS(P233:AT233,3,P249:AT249,"■"))</f>
        <v>0</v>
      </c>
      <c r="BN249" s="45">
        <f>IF(COUNTIF(P249:AT249,"")=31,0,COUNTIFS(P233:AT233,3,P249:AT249,"■"))</f>
        <v>0</v>
      </c>
      <c r="BO249" s="232" t="str">
        <f t="shared" si="336"/>
        <v>***</v>
      </c>
      <c r="BP249" s="233"/>
      <c r="BQ249" s="42"/>
      <c r="BR249" s="45">
        <f>IF(COUNTIF(P249:AT249,"")=31,0,COUNTIFS(P233:AT233,4,P249:AT249,"")+COUNTIFS(P233:AT233,4,P249:AT249,"■"))</f>
        <v>0</v>
      </c>
      <c r="BS249" s="45">
        <f>IF(COUNTIF(P249:AT249,"")=31,0,COUNTIFS(P233:AT233,4,P249:AT249,"■"))</f>
        <v>0</v>
      </c>
      <c r="BT249" s="232" t="str">
        <f t="shared" si="337"/>
        <v>***</v>
      </c>
      <c r="BU249" s="233"/>
      <c r="BV249" s="42"/>
      <c r="BW249" s="45">
        <f>IF(COUNTIF(P249:AT249,"")=31,0,COUNTIFS(P233:AT233,5,P249:AT249,"")+COUNTIFS(P233:AT233,5,P249:AT249,"■"))</f>
        <v>0</v>
      </c>
      <c r="BX249" s="45">
        <f>IF(COUNTIF(P249:AT249,"")=31,0,COUNTIFS(P233:AT233,5,P249:AT249,"■"))</f>
        <v>0</v>
      </c>
      <c r="BY249" s="232" t="str">
        <f t="shared" si="338"/>
        <v>***</v>
      </c>
      <c r="BZ249" s="233"/>
      <c r="CA249" s="42"/>
      <c r="CB249" s="45">
        <f>IF(COUNTIF(P249:AT249,"")=31,0,COUNTIFS(P233:AT233,6,P249:AT249,"")+COUNTIFS(P233:AT233,6,P249:AT249,"■"))</f>
        <v>0</v>
      </c>
      <c r="CC249" s="45">
        <f>IF(COUNTIF(P249:AT249,"")=31,0,COUNTIFS(P233:AT233,6,P249:AT249,"■"))</f>
        <v>0</v>
      </c>
      <c r="CD249" s="232" t="str">
        <f t="shared" si="339"/>
        <v>***</v>
      </c>
      <c r="CE249" s="233"/>
      <c r="CF249" s="42"/>
      <c r="CG249" s="45">
        <f t="shared" si="340"/>
        <v>0</v>
      </c>
      <c r="CH249" s="45">
        <f t="shared" si="341"/>
        <v>0</v>
      </c>
      <c r="CI249" s="232" t="str">
        <f t="shared" si="342"/>
        <v>***</v>
      </c>
      <c r="CJ249" s="233"/>
      <c r="CK249" s="42"/>
      <c r="CL249" s="234">
        <f t="shared" si="343"/>
        <v>0</v>
      </c>
      <c r="CM249" s="235"/>
      <c r="CN249" s="234">
        <f t="shared" si="344"/>
        <v>0</v>
      </c>
      <c r="CO249" s="235"/>
      <c r="CP249" s="232" t="str">
        <f t="shared" si="345"/>
        <v>***</v>
      </c>
      <c r="CQ249" s="233"/>
      <c r="CR249" s="43"/>
      <c r="CU249" s="71">
        <f t="shared" si="257"/>
        <v>241</v>
      </c>
      <c r="CV249" s="16"/>
      <c r="CW249" s="16"/>
      <c r="CX249" s="16"/>
      <c r="CY249" s="16"/>
    </row>
    <row r="250" spans="1:103" s="1" customFormat="1" ht="18.75">
      <c r="A250" s="72" t="s">
        <v>59</v>
      </c>
      <c r="D250" s="238">
        <f t="shared" si="346"/>
        <v>8</v>
      </c>
      <c r="E250" s="246"/>
      <c r="F250" s="241"/>
      <c r="G250" s="242"/>
      <c r="H250" s="242"/>
      <c r="I250" s="242"/>
      <c r="J250" s="242"/>
      <c r="K250" s="243"/>
      <c r="L250" s="244"/>
      <c r="M250" s="256"/>
      <c r="N250" s="256"/>
      <c r="O250" s="257"/>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3"/>
      <c r="AU250" s="44"/>
      <c r="AV250" s="26"/>
      <c r="AW250" s="245">
        <f t="shared" si="333"/>
        <v>8</v>
      </c>
      <c r="AX250" s="246"/>
      <c r="AY250" s="247" t="str">
        <f t="shared" ref="AY250:AY254" si="347">IF(L250=0,"",L250)</f>
        <v/>
      </c>
      <c r="AZ250" s="248"/>
      <c r="BA250" s="248"/>
      <c r="BB250" s="249"/>
      <c r="BC250" s="45">
        <f>IF(COUNTIF(P250:AT250,"")=31,0,COUNTIFS(P233:AT233,1,P250:AT250,"")+COUNTIFS(P233:AT233,1,P250:AT250,"■"))</f>
        <v>0</v>
      </c>
      <c r="BD250" s="45">
        <f>IF(COUNTIF(P250:AT250,"")=31,0,COUNTIFS(P233:AT233,1,P250:AT250,"■"))</f>
        <v>0</v>
      </c>
      <c r="BE250" s="250" t="str">
        <f t="shared" si="334"/>
        <v>***</v>
      </c>
      <c r="BF250" s="233"/>
      <c r="BG250" s="42"/>
      <c r="BH250" s="45">
        <f>IF(COUNTIF(P250:AT250,"")=31,0,COUNTIFS(P233:AT233,2,P250:AT250,"")+COUNTIFS(P233:AT233,2,P250:AT250,"■"))</f>
        <v>0</v>
      </c>
      <c r="BI250" s="45">
        <f>IF(COUNTIF(P250:AT250,"")=31,0,COUNTIFS(P233:AT233,2,P250:AT250,"■"))</f>
        <v>0</v>
      </c>
      <c r="BJ250" s="232" t="str">
        <f t="shared" si="335"/>
        <v>***</v>
      </c>
      <c r="BK250" s="233"/>
      <c r="BL250" s="42"/>
      <c r="BM250" s="45">
        <f>IF(COUNTIF(P250:AT250,"")=31,0,COUNTIFS(P233:AT233,3,P250:AT250,"")+COUNTIFS(P233:AT233,3,P250:AT250,"■"))</f>
        <v>0</v>
      </c>
      <c r="BN250" s="45">
        <f>IF(COUNTIF(P250:AT250,"")=31,0,COUNTIFS(P233:AT233,3,P250:AT250,"■"))</f>
        <v>0</v>
      </c>
      <c r="BO250" s="232" t="str">
        <f t="shared" si="336"/>
        <v>***</v>
      </c>
      <c r="BP250" s="233"/>
      <c r="BQ250" s="42"/>
      <c r="BR250" s="45">
        <f>IF(COUNTIF(P250:AT250,"")=31,0,COUNTIFS(P233:AT233,4,P250:AT250,"")+COUNTIFS(P233:AT233,4,P250:AT250,"■"))</f>
        <v>0</v>
      </c>
      <c r="BS250" s="45">
        <f>IF(COUNTIF(P250:AT250,"")=31,0,COUNTIFS(P233:AT233,4,P250:AT250,"■"))</f>
        <v>0</v>
      </c>
      <c r="BT250" s="232" t="str">
        <f t="shared" si="337"/>
        <v>***</v>
      </c>
      <c r="BU250" s="233"/>
      <c r="BV250" s="42"/>
      <c r="BW250" s="45">
        <f>IF(COUNTIF(P250:AT250,"")=31,0,COUNTIFS(P233:AT233,5,P250:AT250,"")+COUNTIFS(P233:AT233,5,P250:AT250,"■"))</f>
        <v>0</v>
      </c>
      <c r="BX250" s="45">
        <f>IF(COUNTIF(P250:AT250,"")=31,0,COUNTIFS(P233:AT233,5,P250:AT250,"■"))</f>
        <v>0</v>
      </c>
      <c r="BY250" s="232" t="str">
        <f t="shared" si="338"/>
        <v>***</v>
      </c>
      <c r="BZ250" s="233"/>
      <c r="CA250" s="42"/>
      <c r="CB250" s="45">
        <f>IF(COUNTIF(P250:AT250,"")=31,0,COUNTIFS(P233:AT233,6,P250:AT250,"")+COUNTIFS(P233:AT233,6,P250:AT250,"■"))</f>
        <v>0</v>
      </c>
      <c r="CC250" s="45">
        <f>IF(COUNTIF(P250:AT250,"")=31,0,COUNTIFS(P233:AT233,6,P250:AT250,"■"))</f>
        <v>0</v>
      </c>
      <c r="CD250" s="232" t="str">
        <f t="shared" si="339"/>
        <v>***</v>
      </c>
      <c r="CE250" s="233"/>
      <c r="CF250" s="42"/>
      <c r="CG250" s="45">
        <f t="shared" si="340"/>
        <v>0</v>
      </c>
      <c r="CH250" s="45">
        <f t="shared" si="341"/>
        <v>0</v>
      </c>
      <c r="CI250" s="232" t="str">
        <f t="shared" si="342"/>
        <v>***</v>
      </c>
      <c r="CJ250" s="233"/>
      <c r="CK250" s="42"/>
      <c r="CL250" s="234">
        <f t="shared" si="343"/>
        <v>0</v>
      </c>
      <c r="CM250" s="235"/>
      <c r="CN250" s="234">
        <f t="shared" si="344"/>
        <v>0</v>
      </c>
      <c r="CO250" s="235"/>
      <c r="CP250" s="232" t="str">
        <f t="shared" si="345"/>
        <v>***</v>
      </c>
      <c r="CQ250" s="233"/>
      <c r="CR250" s="43"/>
      <c r="CU250" s="71">
        <f t="shared" si="257"/>
        <v>242</v>
      </c>
      <c r="CV250" s="16"/>
      <c r="CW250" s="16"/>
      <c r="CX250" s="16"/>
      <c r="CY250" s="16"/>
    </row>
    <row r="251" spans="1:103" s="1" customFormat="1" ht="18.75">
      <c r="A251" s="72" t="s">
        <v>59</v>
      </c>
      <c r="D251" s="238">
        <f t="shared" si="346"/>
        <v>9</v>
      </c>
      <c r="E251" s="246"/>
      <c r="F251" s="241"/>
      <c r="G251" s="242"/>
      <c r="H251" s="242"/>
      <c r="I251" s="242"/>
      <c r="J251" s="242"/>
      <c r="K251" s="243"/>
      <c r="L251" s="244"/>
      <c r="M251" s="256"/>
      <c r="N251" s="256"/>
      <c r="O251" s="257"/>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3"/>
      <c r="AU251" s="44"/>
      <c r="AV251" s="26"/>
      <c r="AW251" s="245">
        <f t="shared" si="333"/>
        <v>9</v>
      </c>
      <c r="AX251" s="246"/>
      <c r="AY251" s="247" t="str">
        <f t="shared" si="347"/>
        <v/>
      </c>
      <c r="AZ251" s="248"/>
      <c r="BA251" s="248"/>
      <c r="BB251" s="249"/>
      <c r="BC251" s="45">
        <f>IF(COUNTIF(P251:AT251,"")=31,0,COUNTIFS(P233:AT233,1,P251:AT251,"")+COUNTIFS(P233:AT233,1,P251:AT251,"■"))</f>
        <v>0</v>
      </c>
      <c r="BD251" s="45">
        <f>IF(COUNTIF(P251:AT251,"")=31,0,COUNTIFS(P233:AT233,1,P251:AT251,"■"))</f>
        <v>0</v>
      </c>
      <c r="BE251" s="250" t="str">
        <f t="shared" si="334"/>
        <v>***</v>
      </c>
      <c r="BF251" s="233"/>
      <c r="BG251" s="42"/>
      <c r="BH251" s="45">
        <f>IF(COUNTIF(P251:AT251,"")=31,0,COUNTIFS(P233:AT233,2,P251:AT251,"")+COUNTIFS(P233:AT233,2,P251:AT251,"■"))</f>
        <v>0</v>
      </c>
      <c r="BI251" s="45">
        <f>IF(COUNTIF(P251:AT251,"")=31,0,COUNTIFS(P233:AT233,2,P251:AT251,"■"))</f>
        <v>0</v>
      </c>
      <c r="BJ251" s="232" t="str">
        <f t="shared" si="335"/>
        <v>***</v>
      </c>
      <c r="BK251" s="233"/>
      <c r="BL251" s="42"/>
      <c r="BM251" s="45">
        <f>IF(COUNTIF(P251:AT251,"")=31,0,COUNTIFS(P233:AT233,3,P251:AT251,"")+COUNTIFS(P233:AT233,3,P251:AT251,"■"))</f>
        <v>0</v>
      </c>
      <c r="BN251" s="45">
        <f>IF(COUNTIF(P251:AT251,"")=31,0,COUNTIFS(P233:AT233,3,P251:AT251,"■"))</f>
        <v>0</v>
      </c>
      <c r="BO251" s="232" t="str">
        <f t="shared" si="336"/>
        <v>***</v>
      </c>
      <c r="BP251" s="233"/>
      <c r="BQ251" s="42"/>
      <c r="BR251" s="45">
        <f>IF(COUNTIF(P251:AT251,"")=31,0,COUNTIFS(P233:AT233,4,P251:AT251,"")+COUNTIFS(P233:AT233,4,P251:AT251,"■"))</f>
        <v>0</v>
      </c>
      <c r="BS251" s="45">
        <f>IF(COUNTIF(P251:AT251,"")=31,0,COUNTIFS(P233:AT233,4,P251:AT251,"■"))</f>
        <v>0</v>
      </c>
      <c r="BT251" s="232" t="str">
        <f t="shared" si="337"/>
        <v>***</v>
      </c>
      <c r="BU251" s="233"/>
      <c r="BV251" s="42"/>
      <c r="BW251" s="45">
        <f>IF(COUNTIF(P251:AT251,"")=31,0,COUNTIFS(P233:AT233,5,P251:AT251,"")+COUNTIFS(P233:AT233,5,P251:AT251,"■"))</f>
        <v>0</v>
      </c>
      <c r="BX251" s="45">
        <f>IF(COUNTIF(P251:AT251,"")=31,0,COUNTIFS(P233:AT233,5,P251:AT251,"■"))</f>
        <v>0</v>
      </c>
      <c r="BY251" s="232" t="str">
        <f t="shared" si="338"/>
        <v>***</v>
      </c>
      <c r="BZ251" s="233"/>
      <c r="CA251" s="42"/>
      <c r="CB251" s="45">
        <f>IF(COUNTIF(P251:AT251,"")=31,0,COUNTIFS(P233:AT233,6,P251:AT251,"")+COUNTIFS(P233:AT233,6,P251:AT251,"■"))</f>
        <v>0</v>
      </c>
      <c r="CC251" s="45">
        <f>IF(COUNTIF(P251:AT251,"")=31,0,COUNTIFS(P233:AT233,6,P251:AT251,"■"))</f>
        <v>0</v>
      </c>
      <c r="CD251" s="232" t="str">
        <f t="shared" si="339"/>
        <v>***</v>
      </c>
      <c r="CE251" s="233"/>
      <c r="CF251" s="42"/>
      <c r="CG251" s="45">
        <f t="shared" si="340"/>
        <v>0</v>
      </c>
      <c r="CH251" s="45">
        <f t="shared" si="341"/>
        <v>0</v>
      </c>
      <c r="CI251" s="232" t="str">
        <f t="shared" si="342"/>
        <v>***</v>
      </c>
      <c r="CJ251" s="233"/>
      <c r="CK251" s="42"/>
      <c r="CL251" s="234">
        <f t="shared" si="343"/>
        <v>0</v>
      </c>
      <c r="CM251" s="235"/>
      <c r="CN251" s="234">
        <f t="shared" si="344"/>
        <v>0</v>
      </c>
      <c r="CO251" s="235"/>
      <c r="CP251" s="232" t="str">
        <f t="shared" si="345"/>
        <v>***</v>
      </c>
      <c r="CQ251" s="233"/>
      <c r="CR251" s="43"/>
      <c r="CU251" s="71">
        <f t="shared" si="257"/>
        <v>243</v>
      </c>
      <c r="CV251" s="16"/>
      <c r="CW251" s="16"/>
      <c r="CX251" s="16"/>
      <c r="CY251" s="16"/>
    </row>
    <row r="252" spans="1:103" s="1" customFormat="1" ht="18.75">
      <c r="A252" s="72" t="s">
        <v>59</v>
      </c>
      <c r="D252" s="238">
        <f t="shared" si="346"/>
        <v>10</v>
      </c>
      <c r="E252" s="246"/>
      <c r="F252" s="241"/>
      <c r="G252" s="242"/>
      <c r="H252" s="242"/>
      <c r="I252" s="242"/>
      <c r="J252" s="242"/>
      <c r="K252" s="243"/>
      <c r="L252" s="244"/>
      <c r="M252" s="256"/>
      <c r="N252" s="256"/>
      <c r="O252" s="257"/>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3"/>
      <c r="AU252" s="44"/>
      <c r="AV252" s="26"/>
      <c r="AW252" s="245">
        <f t="shared" si="333"/>
        <v>10</v>
      </c>
      <c r="AX252" s="246"/>
      <c r="AY252" s="247" t="str">
        <f t="shared" si="347"/>
        <v/>
      </c>
      <c r="AZ252" s="248"/>
      <c r="BA252" s="248"/>
      <c r="BB252" s="249"/>
      <c r="BC252" s="45">
        <f>IF(COUNTIF(P252:AT252,"")=31,0,COUNTIFS(P233:AT233,1,P252:AT252,"")+COUNTIFS(P233:AT233,1,P252:AT252,"■"))</f>
        <v>0</v>
      </c>
      <c r="BD252" s="45">
        <f>IF(COUNTIF(P252:AT252,"")=31,0,COUNTIFS(P233:AT233,1,P252:AT252,"■"))</f>
        <v>0</v>
      </c>
      <c r="BE252" s="250" t="str">
        <f t="shared" si="334"/>
        <v>***</v>
      </c>
      <c r="BF252" s="233"/>
      <c r="BG252" s="42"/>
      <c r="BH252" s="45">
        <f>IF(COUNTIF(P252:AT252,"")=31,0,COUNTIFS(P233:AT233,2,P252:AT252,"")+COUNTIFS(P233:AT233,2,P252:AT252,"■"))</f>
        <v>0</v>
      </c>
      <c r="BI252" s="45">
        <f>IF(COUNTIF(P252:AT252,"")=31,0,COUNTIFS(P233:AT233,2,P252:AT252,"■"))</f>
        <v>0</v>
      </c>
      <c r="BJ252" s="232" t="str">
        <f t="shared" si="335"/>
        <v>***</v>
      </c>
      <c r="BK252" s="233"/>
      <c r="BL252" s="42"/>
      <c r="BM252" s="45">
        <f>IF(COUNTIF(P252:AT252,"")=31,0,COUNTIFS(P233:AT233,3,P252:AT252,"")+COUNTIFS(P233:AT233,3,P252:AT252,"■"))</f>
        <v>0</v>
      </c>
      <c r="BN252" s="45">
        <f>IF(COUNTIF(P252:AT252,"")=31,0,COUNTIFS(P233:AT233,3,P252:AT252,"■"))</f>
        <v>0</v>
      </c>
      <c r="BO252" s="232" t="str">
        <f t="shared" si="336"/>
        <v>***</v>
      </c>
      <c r="BP252" s="233"/>
      <c r="BQ252" s="42"/>
      <c r="BR252" s="45">
        <f>IF(COUNTIF(P252:AT252,"")=31,0,COUNTIFS(P233:AT233,4,P252:AT252,"")+COUNTIFS(P233:AT233,4,P252:AT252,"■"))</f>
        <v>0</v>
      </c>
      <c r="BS252" s="45">
        <f>IF(COUNTIF(P252:AT252,"")=31,0,COUNTIFS(P233:AT233,4,P252:AT252,"■"))</f>
        <v>0</v>
      </c>
      <c r="BT252" s="232" t="str">
        <f t="shared" si="337"/>
        <v>***</v>
      </c>
      <c r="BU252" s="233"/>
      <c r="BV252" s="42"/>
      <c r="BW252" s="45">
        <f>IF(COUNTIF(P252:AT252,"")=31,0,COUNTIFS(P233:AT233,5,P252:AT252,"")+COUNTIFS(P233:AT233,5,P252:AT252,"■"))</f>
        <v>0</v>
      </c>
      <c r="BX252" s="45">
        <f>IF(COUNTIF(P252:AT252,"")=31,0,COUNTIFS(P233:AT233,5,P252:AT252,"■"))</f>
        <v>0</v>
      </c>
      <c r="BY252" s="232" t="str">
        <f t="shared" si="338"/>
        <v>***</v>
      </c>
      <c r="BZ252" s="233"/>
      <c r="CA252" s="42"/>
      <c r="CB252" s="45">
        <f>IF(COUNTIF(P252:AT252,"")=31,0,COUNTIFS(P233:AT233,6,P252:AT252,"")+COUNTIFS(P233:AT233,6,P252:AT252,"■"))</f>
        <v>0</v>
      </c>
      <c r="CC252" s="45">
        <f>IF(COUNTIF(P252:AT252,"")=31,0,COUNTIFS(P233:AT233,6,P252:AT252,"■"))</f>
        <v>0</v>
      </c>
      <c r="CD252" s="232" t="str">
        <f t="shared" si="339"/>
        <v>***</v>
      </c>
      <c r="CE252" s="233"/>
      <c r="CF252" s="42"/>
      <c r="CG252" s="45">
        <f t="shared" si="340"/>
        <v>0</v>
      </c>
      <c r="CH252" s="45">
        <f t="shared" si="341"/>
        <v>0</v>
      </c>
      <c r="CI252" s="232" t="str">
        <f t="shared" si="342"/>
        <v>***</v>
      </c>
      <c r="CJ252" s="233"/>
      <c r="CK252" s="42"/>
      <c r="CL252" s="234">
        <f t="shared" si="343"/>
        <v>0</v>
      </c>
      <c r="CM252" s="235"/>
      <c r="CN252" s="234">
        <f t="shared" si="344"/>
        <v>0</v>
      </c>
      <c r="CO252" s="235"/>
      <c r="CP252" s="232" t="str">
        <f t="shared" si="345"/>
        <v>***</v>
      </c>
      <c r="CQ252" s="233"/>
      <c r="CR252" s="43"/>
      <c r="CU252" s="71">
        <f t="shared" si="257"/>
        <v>244</v>
      </c>
      <c r="CV252" s="16"/>
      <c r="CW252" s="16"/>
      <c r="CX252" s="16"/>
      <c r="CY252" s="16"/>
    </row>
    <row r="253" spans="1:103" s="1" customFormat="1" ht="18.75">
      <c r="A253" s="72" t="s">
        <v>59</v>
      </c>
      <c r="D253" s="238">
        <f t="shared" si="346"/>
        <v>11</v>
      </c>
      <c r="E253" s="246"/>
      <c r="F253" s="241"/>
      <c r="G253" s="242"/>
      <c r="H253" s="242"/>
      <c r="I253" s="242"/>
      <c r="J253" s="242"/>
      <c r="K253" s="243"/>
      <c r="L253" s="244"/>
      <c r="M253" s="242"/>
      <c r="N253" s="242"/>
      <c r="O253" s="243"/>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3"/>
      <c r="AU253" s="44"/>
      <c r="AV253" s="26"/>
      <c r="AW253" s="245">
        <f t="shared" si="333"/>
        <v>11</v>
      </c>
      <c r="AX253" s="246"/>
      <c r="AY253" s="247" t="str">
        <f t="shared" si="347"/>
        <v/>
      </c>
      <c r="AZ253" s="248"/>
      <c r="BA253" s="248"/>
      <c r="BB253" s="249"/>
      <c r="BC253" s="45">
        <f>IF(COUNTIF(P253:AT253,"")=31,0,COUNTIFS(P233:AT233,1,P253:AT253,"")+COUNTIFS(P233:AT233,1,P253:AT253,"■"))</f>
        <v>0</v>
      </c>
      <c r="BD253" s="45">
        <f>IF(COUNTIF(P253:AT253,"")=31,0,COUNTIFS(P233:AT233,1,P253:AT253,"■"))</f>
        <v>0</v>
      </c>
      <c r="BE253" s="250" t="str">
        <f t="shared" si="334"/>
        <v>***</v>
      </c>
      <c r="BF253" s="233"/>
      <c r="BG253" s="42"/>
      <c r="BH253" s="45">
        <f>IF(COUNTIF(P253:AT253,"")=31,0,COUNTIFS(P233:AT233,2,P253:AT253,"")+COUNTIFS(P233:AT233,2,P253:AT253,"■"))</f>
        <v>0</v>
      </c>
      <c r="BI253" s="45">
        <f>IF(COUNTIF(P253:AT253,"")=31,0,COUNTIFS(P233:AT233,2,P253:AT253,"■"))</f>
        <v>0</v>
      </c>
      <c r="BJ253" s="232" t="str">
        <f t="shared" si="335"/>
        <v>***</v>
      </c>
      <c r="BK253" s="233"/>
      <c r="BL253" s="42"/>
      <c r="BM253" s="45">
        <f>IF(COUNTIF(P253:AT253,"")=31,0,COUNTIFS(P233:AT233,3,P253:AT253,"")+COUNTIFS(P233:AT233,3,P253:AT253,"■"))</f>
        <v>0</v>
      </c>
      <c r="BN253" s="45">
        <f>IF(COUNTIF(P253:AT253,"")=31,0,COUNTIFS(P233:AT233,3,P253:AT253,"■"))</f>
        <v>0</v>
      </c>
      <c r="BO253" s="232" t="str">
        <f t="shared" si="336"/>
        <v>***</v>
      </c>
      <c r="BP253" s="233"/>
      <c r="BQ253" s="42"/>
      <c r="BR253" s="45">
        <f>IF(COUNTIF(P253:AT253,"")=31,0,COUNTIFS(P233:AT233,4,P253:AT253,"")+COUNTIFS(P233:AT233,4,P253:AT253,"■"))</f>
        <v>0</v>
      </c>
      <c r="BS253" s="45">
        <f>IF(COUNTIF(P253:AT253,"")=31,0,COUNTIFS(P233:AT233,4,P253:AT253,"■"))</f>
        <v>0</v>
      </c>
      <c r="BT253" s="232" t="str">
        <f t="shared" si="337"/>
        <v>***</v>
      </c>
      <c r="BU253" s="233"/>
      <c r="BV253" s="42"/>
      <c r="BW253" s="45">
        <f>IF(COUNTIF(P253:AT253,"")=31,0,COUNTIFS(P233:AT233,5,P253:AT253,"")+COUNTIFS(P233:AT233,5,P253:AT253,"■"))</f>
        <v>0</v>
      </c>
      <c r="BX253" s="45">
        <f>IF(COUNTIF(P253:AT253,"")=31,0,COUNTIFS(P233:AT233,5,P253:AT253,"■"))</f>
        <v>0</v>
      </c>
      <c r="BY253" s="232" t="str">
        <f t="shared" si="338"/>
        <v>***</v>
      </c>
      <c r="BZ253" s="233"/>
      <c r="CA253" s="42"/>
      <c r="CB253" s="45">
        <f>IF(COUNTIF(P253:AT253,"")=31,0,COUNTIFS(P233:AT233,6,P253:AT253,"")+COUNTIFS(P233:AT233,6,P253:AT253,"■"))</f>
        <v>0</v>
      </c>
      <c r="CC253" s="45">
        <f>IF(COUNTIF(P253:AT253,"")=31,0,COUNTIFS(P233:AT233,6,P253:AT253,"■"))</f>
        <v>0</v>
      </c>
      <c r="CD253" s="232" t="str">
        <f t="shared" si="339"/>
        <v>***</v>
      </c>
      <c r="CE253" s="233"/>
      <c r="CF253" s="42"/>
      <c r="CG253" s="45">
        <f t="shared" si="340"/>
        <v>0</v>
      </c>
      <c r="CH253" s="45">
        <f t="shared" si="341"/>
        <v>0</v>
      </c>
      <c r="CI253" s="232" t="str">
        <f t="shared" si="342"/>
        <v>***</v>
      </c>
      <c r="CJ253" s="233"/>
      <c r="CK253" s="42"/>
      <c r="CL253" s="234">
        <f t="shared" si="343"/>
        <v>0</v>
      </c>
      <c r="CM253" s="235"/>
      <c r="CN253" s="234">
        <f t="shared" si="344"/>
        <v>0</v>
      </c>
      <c r="CO253" s="235"/>
      <c r="CP253" s="232" t="str">
        <f t="shared" si="345"/>
        <v>***</v>
      </c>
      <c r="CQ253" s="233"/>
      <c r="CR253" s="43"/>
      <c r="CU253" s="71">
        <f t="shared" si="257"/>
        <v>245</v>
      </c>
      <c r="CV253" s="16"/>
      <c r="CW253" s="16"/>
      <c r="CX253" s="16"/>
      <c r="CY253" s="16"/>
    </row>
    <row r="254" spans="1:103" s="1" customFormat="1" ht="18.75">
      <c r="A254" s="72" t="s">
        <v>59</v>
      </c>
      <c r="D254" s="194">
        <f t="shared" si="346"/>
        <v>12</v>
      </c>
      <c r="E254" s="197"/>
      <c r="F254" s="272"/>
      <c r="G254" s="273"/>
      <c r="H254" s="273"/>
      <c r="I254" s="273"/>
      <c r="J254" s="273"/>
      <c r="K254" s="274"/>
      <c r="L254" s="275"/>
      <c r="M254" s="273"/>
      <c r="N254" s="273"/>
      <c r="O254" s="274"/>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101"/>
      <c r="AU254" s="44"/>
      <c r="AV254" s="26"/>
      <c r="AW254" s="245">
        <f t="shared" si="333"/>
        <v>12</v>
      </c>
      <c r="AX254" s="246"/>
      <c r="AY254" s="247" t="str">
        <f t="shared" si="347"/>
        <v/>
      </c>
      <c r="AZ254" s="248"/>
      <c r="BA254" s="248"/>
      <c r="BB254" s="249"/>
      <c r="BC254" s="45">
        <f>IF(COUNTIF(P254:AT254,"")=31,0,COUNTIFS(P233:AT233,1,P254:AT254,"")+COUNTIFS(P233:AT233,1,P254:AT254,"■"))</f>
        <v>0</v>
      </c>
      <c r="BD254" s="45">
        <f>IF(COUNTIF(P254:AT254,"")=31,0,COUNTIFS(P233:AT233,1,P254:AT254,"■"))</f>
        <v>0</v>
      </c>
      <c r="BE254" s="250" t="str">
        <f t="shared" si="334"/>
        <v>***</v>
      </c>
      <c r="BF254" s="233"/>
      <c r="BG254" s="47"/>
      <c r="BH254" s="45">
        <f>IF(COUNTIF(P254:AT254,"")=31,0,COUNTIFS(P233:AT233,2,P254:AT254,"")+COUNTIFS(P233:AT233,2,P254:AT254,"■"))</f>
        <v>0</v>
      </c>
      <c r="BI254" s="45">
        <f>IF(COUNTIF(P254:AT254,"")=31,0,COUNTIFS(P233:AT233,2,P254:AT254,"■"))</f>
        <v>0</v>
      </c>
      <c r="BJ254" s="232" t="str">
        <f t="shared" si="335"/>
        <v>***</v>
      </c>
      <c r="BK254" s="233"/>
      <c r="BL254" s="42"/>
      <c r="BM254" s="45">
        <f>IF(COUNTIF(P254:AT254,"")=31,0,COUNTIFS(P233:AT233,3,P254:AT254,"")+COUNTIFS(P233:AT233,3,P254:AT254,"■"))</f>
        <v>0</v>
      </c>
      <c r="BN254" s="45">
        <f>IF(COUNTIF(P254:AT254,"")=31,0,COUNTIFS(P233:AT233,3,P254:AT254,"■"))</f>
        <v>0</v>
      </c>
      <c r="BO254" s="232" t="str">
        <f t="shared" si="336"/>
        <v>***</v>
      </c>
      <c r="BP254" s="233"/>
      <c r="BQ254" s="42"/>
      <c r="BR254" s="45">
        <f>IF(COUNTIF(P254:AT254,"")=31,0,COUNTIFS(P233:AT233,4,P254:AT254,"")+COUNTIFS(P233:AT233,4,P254:AT254,"■"))</f>
        <v>0</v>
      </c>
      <c r="BS254" s="45">
        <f>IF(COUNTIF(P254:AT254,"")=31,0,COUNTIFS(P233:AT233,4,P254:AT254,"■"))</f>
        <v>0</v>
      </c>
      <c r="BT254" s="232" t="str">
        <f t="shared" si="337"/>
        <v>***</v>
      </c>
      <c r="BU254" s="233"/>
      <c r="BV254" s="42"/>
      <c r="BW254" s="45">
        <f>IF(COUNTIF(P254:AT254,"")=31,0,COUNTIFS(P233:AT233,5,P254:AT254,"")+COUNTIFS(P233:AT233,5,P254:AT254,"■"))</f>
        <v>0</v>
      </c>
      <c r="BX254" s="45">
        <f>IF(COUNTIF(P254:AT254,"")=31,0,COUNTIFS(P233:AT233,5,P254:AT254,"■"))</f>
        <v>0</v>
      </c>
      <c r="BY254" s="232" t="str">
        <f t="shared" si="338"/>
        <v>***</v>
      </c>
      <c r="BZ254" s="233"/>
      <c r="CA254" s="42"/>
      <c r="CB254" s="45">
        <f>IF(COUNTIF(P254:AT254,"")=31,0,COUNTIFS(P233:AT233,6,P254:AT254,"")+COUNTIFS(P233:AT233,6,P254:AT254,"■"))</f>
        <v>0</v>
      </c>
      <c r="CC254" s="45">
        <f>IF(COUNTIF(P254:AT254,"")=31,0,COUNTIFS(P233:AT233,6,P254:AT254,"■"))</f>
        <v>0</v>
      </c>
      <c r="CD254" s="232" t="str">
        <f t="shared" si="339"/>
        <v>***</v>
      </c>
      <c r="CE254" s="233"/>
      <c r="CF254" s="42"/>
      <c r="CG254" s="45">
        <f t="shared" si="340"/>
        <v>0</v>
      </c>
      <c r="CH254" s="45">
        <f t="shared" si="341"/>
        <v>0</v>
      </c>
      <c r="CI254" s="232" t="str">
        <f t="shared" si="342"/>
        <v>***</v>
      </c>
      <c r="CJ254" s="233"/>
      <c r="CK254" s="42"/>
      <c r="CL254" s="234">
        <f t="shared" si="343"/>
        <v>0</v>
      </c>
      <c r="CM254" s="235"/>
      <c r="CN254" s="234">
        <f t="shared" si="344"/>
        <v>0</v>
      </c>
      <c r="CO254" s="235"/>
      <c r="CP254" s="232" t="str">
        <f t="shared" si="345"/>
        <v>***</v>
      </c>
      <c r="CQ254" s="233"/>
      <c r="CR254" s="43"/>
      <c r="CU254" s="71">
        <f t="shared" si="257"/>
        <v>246</v>
      </c>
      <c r="CV254" s="16"/>
      <c r="CW254" s="16"/>
      <c r="CX254" s="16"/>
      <c r="CY254" s="16"/>
    </row>
    <row r="255" spans="1:103" s="1" customFormat="1" ht="18.75">
      <c r="A255" s="72" t="s">
        <v>59</v>
      </c>
      <c r="D255" s="258" t="s">
        <v>102</v>
      </c>
      <c r="E255" s="259"/>
      <c r="F255" s="262"/>
      <c r="G255" s="263"/>
      <c r="H255" s="263"/>
      <c r="I255" s="263"/>
      <c r="J255" s="263"/>
      <c r="K255" s="263"/>
      <c r="L255" s="263"/>
      <c r="M255" s="263"/>
      <c r="N255" s="263"/>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c r="AL255" s="263"/>
      <c r="AM255" s="263"/>
      <c r="AN255" s="263"/>
      <c r="AO255" s="263"/>
      <c r="AP255" s="263"/>
      <c r="AQ255" s="263"/>
      <c r="AR255" s="263"/>
      <c r="AS255" s="263"/>
      <c r="AT255" s="264"/>
      <c r="AU255" s="44"/>
      <c r="AV255" s="26"/>
      <c r="AW255" s="267" t="s">
        <v>87</v>
      </c>
      <c r="AX255" s="268"/>
      <c r="AY255" s="268"/>
      <c r="AZ255" s="268"/>
      <c r="BA255" s="268"/>
      <c r="BB255" s="268"/>
      <c r="BC255" s="269" t="str">
        <f>IF(COUNTA(BG243:BG254)=0,"",IF(AND(COUNTIF(BG243:BG254,"○")=0,COUNTIF(BG243:BG254,"×")=0),"－",IF(COUNTIF(BG243:BG254,"×")&gt;=1,"×","○")))</f>
        <v/>
      </c>
      <c r="BD255" s="270"/>
      <c r="BE255" s="270"/>
      <c r="BF255" s="270"/>
      <c r="BG255" s="270"/>
      <c r="BH255" s="269" t="str">
        <f>IF(COUNTA(BL243:BL254)=0,"",IF(AND(COUNTIF(BL243:BL254,"○")=0,COUNTIF(BL243:BL254,"×")=0),"－",IF(COUNTIF(BL243:BL254,"×")&gt;=1,"×","○")))</f>
        <v/>
      </c>
      <c r="BI255" s="270"/>
      <c r="BJ255" s="270"/>
      <c r="BK255" s="270"/>
      <c r="BL255" s="270"/>
      <c r="BM255" s="269" t="str">
        <f>IF(COUNTA(BQ243:BQ254)=0,"",IF(AND(COUNTIF(BQ243:BQ254,"○")=0,COUNTIF(BQ243:BQ254,"×")=0),"－",IF(COUNTIF(BQ243:BQ254,"×")&gt;=1,"×","○")))</f>
        <v/>
      </c>
      <c r="BN255" s="270"/>
      <c r="BO255" s="270"/>
      <c r="BP255" s="270"/>
      <c r="BQ255" s="270"/>
      <c r="BR255" s="269" t="str">
        <f>IF(COUNTA(BV243:BV254)=0,"",IF(AND(COUNTIF(BV243:BV254,"○")=0,COUNTIF(BV243:BV254,"×")=0),"－",IF(COUNTIF(BV243:BV254,"×")&gt;=1,"×","○")))</f>
        <v/>
      </c>
      <c r="BS255" s="270"/>
      <c r="BT255" s="270"/>
      <c r="BU255" s="270"/>
      <c r="BV255" s="270"/>
      <c r="BW255" s="269" t="str">
        <f>IF(COUNTA(CA243:CA254)=0,"",IF(AND(COUNTIF(CA243:CA254,"○")=0,COUNTIF(CA243:CA254,"×")=0),"－",IF(COUNTIF(CA243:CA254,"×")&gt;=1,"×","○")))</f>
        <v/>
      </c>
      <c r="BX255" s="270"/>
      <c r="BY255" s="270"/>
      <c r="BZ255" s="270"/>
      <c r="CA255" s="270"/>
      <c r="CB255" s="269" t="str">
        <f>IF(COUNTA(CF243:CF254)=0,"",IF(AND(COUNTIF(CF243:CF254,"○")=0,COUNTIF(CF243:CF254,"×")=0),"－",IF(COUNTIF(CF243:CF254,"×")&gt;=1,"×","○")))</f>
        <v/>
      </c>
      <c r="CC255" s="270"/>
      <c r="CD255" s="270"/>
      <c r="CE255" s="270"/>
      <c r="CF255" s="270"/>
      <c r="CG255" s="280"/>
      <c r="CH255" s="281"/>
      <c r="CI255" s="281"/>
      <c r="CJ255" s="281"/>
      <c r="CK255" s="281"/>
      <c r="CL255" s="280"/>
      <c r="CM255" s="281"/>
      <c r="CN255" s="281"/>
      <c r="CO255" s="281"/>
      <c r="CP255" s="281"/>
      <c r="CQ255" s="281"/>
      <c r="CR255" s="282"/>
      <c r="CU255" s="87">
        <f t="shared" si="257"/>
        <v>247</v>
      </c>
      <c r="CV255" s="87"/>
      <c r="CW255" s="87"/>
      <c r="CX255" s="87"/>
      <c r="CY255" s="87"/>
    </row>
    <row r="256" spans="1:103" s="1" customFormat="1" ht="19.5" thickBot="1">
      <c r="A256" s="72" t="s">
        <v>59</v>
      </c>
      <c r="D256" s="260"/>
      <c r="E256" s="261"/>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5"/>
      <c r="AB256" s="265"/>
      <c r="AC256" s="265"/>
      <c r="AD256" s="265"/>
      <c r="AE256" s="265"/>
      <c r="AF256" s="265"/>
      <c r="AG256" s="265"/>
      <c r="AH256" s="265"/>
      <c r="AI256" s="265"/>
      <c r="AJ256" s="265"/>
      <c r="AK256" s="265"/>
      <c r="AL256" s="265"/>
      <c r="AM256" s="265"/>
      <c r="AN256" s="265"/>
      <c r="AO256" s="265"/>
      <c r="AP256" s="265"/>
      <c r="AQ256" s="265"/>
      <c r="AR256" s="265"/>
      <c r="AS256" s="265"/>
      <c r="AT256" s="266"/>
      <c r="AU256" s="26"/>
      <c r="AV256" s="26"/>
      <c r="AW256" s="283" t="s">
        <v>88</v>
      </c>
      <c r="AX256" s="284"/>
      <c r="AY256" s="284"/>
      <c r="AZ256" s="284"/>
      <c r="BA256" s="284"/>
      <c r="BB256" s="284"/>
      <c r="BC256" s="285" t="str">
        <f>IF(COUNTIF(BC255:CF255,"")=30,"",IF(AND(COUNTIF(BC255:CF255,"○")=0,COUNTIF(BC255:CF255,"×")=0),"－",IF(COUNTIF(BC255:CF255,"×")&gt;=1,"×","○")))</f>
        <v/>
      </c>
      <c r="BD256" s="286"/>
      <c r="BE256" s="286"/>
      <c r="BF256" s="286"/>
      <c r="BG256" s="286"/>
      <c r="BH256" s="287"/>
      <c r="BI256" s="287"/>
      <c r="BJ256" s="287"/>
      <c r="BK256" s="287"/>
      <c r="BL256" s="287"/>
      <c r="BM256" s="287"/>
      <c r="BN256" s="287"/>
      <c r="BO256" s="287"/>
      <c r="BP256" s="287"/>
      <c r="BQ256" s="287"/>
      <c r="BR256" s="287"/>
      <c r="BS256" s="287"/>
      <c r="BT256" s="287"/>
      <c r="BU256" s="287"/>
      <c r="BV256" s="287"/>
      <c r="BW256" s="287"/>
      <c r="BX256" s="287"/>
      <c r="BY256" s="287"/>
      <c r="BZ256" s="287"/>
      <c r="CA256" s="287"/>
      <c r="CB256" s="287"/>
      <c r="CC256" s="287"/>
      <c r="CD256" s="287"/>
      <c r="CE256" s="287"/>
      <c r="CF256" s="287"/>
      <c r="CG256" s="285" t="str">
        <f>IF(COUNTA(CK243:CK254)=0,"",IF(AND(COUNTIF(CK243:CK254,"○")=0,COUNTIF(CK243:CK254,"×")=0),"－",IF(COUNTIF(CK243:CK254,"×")&gt;=1,"×","○")))</f>
        <v/>
      </c>
      <c r="CH256" s="286"/>
      <c r="CI256" s="286"/>
      <c r="CJ256" s="286"/>
      <c r="CK256" s="286"/>
      <c r="CL256" s="285" t="str">
        <f>IF(COUNTA(CR243:CR254)=0,"",IF(AND(COUNTIF(CR243:CR254,"○")=0,COUNTIF(CR243:CR254,"×")=0),"－",IF(COUNTIF(CR243:CR254,"×")&gt;=1,"×","○")))</f>
        <v/>
      </c>
      <c r="CM256" s="285"/>
      <c r="CN256" s="286"/>
      <c r="CO256" s="286"/>
      <c r="CP256" s="286"/>
      <c r="CQ256" s="286"/>
      <c r="CR256" s="288"/>
      <c r="CU256" s="99">
        <f t="shared" si="257"/>
        <v>248</v>
      </c>
      <c r="CV256" s="100" t="str">
        <f>IF(COUNTIF(P241:AT241,"")=31,"",P232)</f>
        <v/>
      </c>
      <c r="CW256" s="99" t="str">
        <f>BC256</f>
        <v/>
      </c>
      <c r="CX256" s="99" t="str">
        <f>CG256</f>
        <v/>
      </c>
      <c r="CY256" s="99" t="str">
        <f>CL256</f>
        <v/>
      </c>
    </row>
    <row r="257" spans="1:103" s="1" customFormat="1" ht="16.5">
      <c r="A257" s="55" t="s">
        <v>59</v>
      </c>
      <c r="D257" s="97" t="s">
        <v>131</v>
      </c>
      <c r="E257" s="96"/>
      <c r="F257" s="96"/>
      <c r="G257" s="96"/>
      <c r="I257" s="96"/>
      <c r="J257" s="96"/>
      <c r="K257" s="96"/>
      <c r="L257" s="96"/>
      <c r="M257" s="96"/>
      <c r="N257" s="96"/>
      <c r="AU257" s="26"/>
      <c r="AV257" s="26"/>
      <c r="AW257" s="89" t="s">
        <v>105</v>
      </c>
      <c r="AX257" s="88"/>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c r="CB257" s="90"/>
      <c r="CC257" s="90"/>
      <c r="CD257" s="90"/>
      <c r="CE257" s="90"/>
      <c r="CF257" s="90"/>
      <c r="CG257" s="90"/>
      <c r="CH257" s="90"/>
      <c r="CI257" s="90"/>
      <c r="CJ257" s="90"/>
      <c r="CK257" s="90"/>
      <c r="CL257" s="90"/>
      <c r="CM257" s="90"/>
      <c r="CN257" s="90"/>
      <c r="CO257" s="90"/>
      <c r="CP257" s="90"/>
      <c r="CQ257" s="90"/>
      <c r="CR257" s="91"/>
      <c r="CU257" s="71">
        <f t="shared" si="257"/>
        <v>249</v>
      </c>
      <c r="CV257" s="16"/>
      <c r="CW257" s="16"/>
      <c r="CX257" s="16"/>
      <c r="CY257" s="16"/>
    </row>
    <row r="258" spans="1:103" s="1" customFormat="1" ht="16.5">
      <c r="A258" s="55" t="s">
        <v>59</v>
      </c>
      <c r="D258" s="96" t="s">
        <v>120</v>
      </c>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c r="AK258" s="96"/>
      <c r="AL258" s="98"/>
      <c r="AM258" s="96"/>
      <c r="AN258" s="96"/>
      <c r="AO258" s="96"/>
      <c r="AP258" s="96"/>
      <c r="AQ258" s="96"/>
      <c r="AR258" s="96"/>
      <c r="AS258" s="96"/>
      <c r="AT258" s="96"/>
      <c r="AU258" s="26"/>
      <c r="AV258" s="26"/>
      <c r="AW258" s="93" t="s">
        <v>122</v>
      </c>
      <c r="AX258" s="88"/>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1"/>
      <c r="CU258" s="71">
        <f t="shared" ref="CU258:CU319" si="348">ROW()-8</f>
        <v>250</v>
      </c>
      <c r="CV258" s="16"/>
      <c r="CW258" s="16"/>
      <c r="CX258" s="16"/>
      <c r="CY258" s="16"/>
    </row>
    <row r="259" spans="1:103" s="1" customFormat="1" ht="16.5">
      <c r="A259" s="55" t="s">
        <v>59</v>
      </c>
      <c r="D259" s="96" t="s">
        <v>121</v>
      </c>
      <c r="E259" s="96"/>
      <c r="F259" s="96"/>
      <c r="G259" s="96"/>
      <c r="H259" s="96"/>
      <c r="I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c r="AK259" s="96"/>
      <c r="AL259" s="98"/>
      <c r="AM259" s="96"/>
      <c r="AN259" s="96"/>
      <c r="AO259" s="96"/>
      <c r="AP259" s="96"/>
      <c r="AQ259" s="96"/>
      <c r="AR259" s="96"/>
      <c r="AS259" s="96"/>
      <c r="AT259" s="96"/>
      <c r="AU259" s="26"/>
      <c r="AV259" s="26"/>
      <c r="AW259" s="93" t="s">
        <v>106</v>
      </c>
      <c r="AX259" s="88"/>
      <c r="AZ259" s="88"/>
      <c r="BA259" s="88"/>
      <c r="BB259" s="88"/>
      <c r="BC259" s="94"/>
      <c r="BD259" s="91"/>
      <c r="BE259" s="91"/>
      <c r="BF259" s="91"/>
      <c r="BG259" s="91"/>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c r="CD259" s="95"/>
      <c r="CE259" s="95"/>
      <c r="CF259" s="95"/>
      <c r="CG259" s="94"/>
      <c r="CH259" s="91"/>
      <c r="CI259" s="91"/>
      <c r="CJ259" s="91"/>
      <c r="CK259" s="91"/>
      <c r="CL259" s="94"/>
      <c r="CM259" s="94"/>
      <c r="CN259" s="91"/>
      <c r="CO259" s="91"/>
      <c r="CP259" s="91"/>
      <c r="CQ259" s="91"/>
      <c r="CR259" s="91"/>
      <c r="CU259" s="71">
        <f t="shared" si="348"/>
        <v>251</v>
      </c>
      <c r="CV259" s="16"/>
      <c r="CW259" s="16"/>
      <c r="CX259" s="16"/>
      <c r="CY259" s="16"/>
    </row>
    <row r="260" spans="1:103" s="1" customFormat="1" ht="16.5">
      <c r="A260" s="55" t="s">
        <v>59</v>
      </c>
      <c r="D260" s="96" t="s">
        <v>108</v>
      </c>
      <c r="E260" s="96"/>
      <c r="F260" s="96"/>
      <c r="G260" s="96"/>
      <c r="H260" s="96"/>
      <c r="I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c r="AK260" s="96"/>
      <c r="AL260" s="98"/>
      <c r="AM260" s="96"/>
      <c r="AN260" s="96"/>
      <c r="AO260" s="96"/>
      <c r="AP260" s="96"/>
      <c r="AQ260" s="96"/>
      <c r="AR260" s="96"/>
      <c r="AS260" s="96"/>
      <c r="AT260" s="96"/>
      <c r="AU260" s="26"/>
      <c r="AV260" s="26"/>
      <c r="AW260" s="93" t="s">
        <v>83</v>
      </c>
      <c r="AX260" s="88"/>
      <c r="AZ260" s="96"/>
      <c r="BA260" s="88"/>
      <c r="BB260" s="88"/>
      <c r="BC260" s="94"/>
      <c r="BD260" s="91"/>
      <c r="BE260" s="91"/>
      <c r="BF260" s="91"/>
      <c r="BG260" s="91"/>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4"/>
      <c r="CH260" s="91"/>
      <c r="CI260" s="91"/>
      <c r="CJ260" s="91"/>
      <c r="CK260" s="91"/>
      <c r="CL260" s="94"/>
      <c r="CM260" s="94"/>
      <c r="CN260" s="91"/>
      <c r="CO260" s="91"/>
      <c r="CP260" s="91"/>
      <c r="CQ260" s="91"/>
      <c r="CR260" s="91"/>
      <c r="CU260" s="71">
        <f t="shared" si="348"/>
        <v>252</v>
      </c>
      <c r="CV260" s="16"/>
      <c r="CW260" s="16"/>
      <c r="CX260" s="16"/>
      <c r="CY260" s="16"/>
    </row>
    <row r="261" spans="1:103" s="1" customFormat="1" ht="16.5">
      <c r="A261" s="55" t="s">
        <v>59</v>
      </c>
      <c r="D261" s="96" t="s">
        <v>123</v>
      </c>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c r="AK261" s="96"/>
      <c r="AL261" s="98"/>
      <c r="AM261" s="96"/>
      <c r="AN261" s="96"/>
      <c r="AO261" s="96"/>
      <c r="AP261" s="96"/>
      <c r="AQ261" s="96"/>
      <c r="AR261" s="96"/>
      <c r="AS261" s="96"/>
      <c r="AT261" s="96"/>
      <c r="AU261" s="26"/>
      <c r="AV261" s="26"/>
      <c r="AW261" s="89" t="s">
        <v>107</v>
      </c>
      <c r="AX261" s="88"/>
      <c r="AZ261" s="96"/>
      <c r="BA261" s="88"/>
      <c r="BB261" s="88"/>
      <c r="BC261" s="94"/>
      <c r="BD261" s="91"/>
      <c r="BE261" s="91"/>
      <c r="BF261" s="91"/>
      <c r="BG261" s="91"/>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4"/>
      <c r="CH261" s="91"/>
      <c r="CI261" s="91"/>
      <c r="CJ261" s="91"/>
      <c r="CK261" s="91"/>
      <c r="CL261" s="94"/>
      <c r="CM261" s="94"/>
      <c r="CN261" s="91"/>
      <c r="CO261" s="91"/>
      <c r="CP261" s="91"/>
      <c r="CQ261" s="91"/>
      <c r="CR261" s="91"/>
      <c r="CU261" s="71">
        <f t="shared" si="348"/>
        <v>253</v>
      </c>
      <c r="CV261" s="16"/>
      <c r="CW261" s="16"/>
      <c r="CX261" s="16"/>
      <c r="CY261" s="16"/>
    </row>
    <row r="262" spans="1:103" s="1" customFormat="1" ht="16.5">
      <c r="A262" s="55" t="s">
        <v>18</v>
      </c>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c r="AK262" s="96"/>
      <c r="AL262" s="98"/>
      <c r="AM262" s="96"/>
      <c r="AN262" s="96"/>
      <c r="AO262" s="96"/>
      <c r="AP262" s="96"/>
      <c r="AQ262" s="96"/>
      <c r="AR262" s="96"/>
      <c r="AS262" s="96"/>
      <c r="AT262" s="96"/>
      <c r="AU262" s="26"/>
      <c r="AV262" s="26"/>
      <c r="AW262" s="96" t="s">
        <v>124</v>
      </c>
      <c r="AX262" s="88"/>
      <c r="AY262" s="89"/>
      <c r="AZ262" s="96"/>
      <c r="BA262" s="88"/>
      <c r="BB262" s="88"/>
      <c r="BC262" s="94"/>
      <c r="BD262" s="91"/>
      <c r="BE262" s="91"/>
      <c r="BF262" s="91"/>
      <c r="BG262" s="91"/>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4"/>
      <c r="CH262" s="91"/>
      <c r="CI262" s="91"/>
      <c r="CJ262" s="91"/>
      <c r="CK262" s="91"/>
      <c r="CL262" s="94"/>
      <c r="CM262" s="94"/>
      <c r="CN262" s="91"/>
      <c r="CO262" s="91"/>
      <c r="CP262" s="91"/>
      <c r="CQ262" s="91"/>
      <c r="CR262" s="91"/>
      <c r="CU262" s="71">
        <f t="shared" si="348"/>
        <v>254</v>
      </c>
      <c r="CV262" s="60"/>
      <c r="CW262" s="60"/>
      <c r="CX262" s="60"/>
      <c r="CY262" s="60"/>
    </row>
    <row r="263" spans="1:103" ht="15" thickBot="1">
      <c r="A263" s="55" t="s">
        <v>18</v>
      </c>
      <c r="CU263" s="71">
        <f t="shared" si="348"/>
        <v>255</v>
      </c>
      <c r="CV263" s="16"/>
      <c r="CW263" s="16"/>
      <c r="CX263" s="16"/>
      <c r="CY263" s="16"/>
    </row>
    <row r="264" spans="1:103" s="1" customFormat="1" ht="18.75">
      <c r="A264" s="72" t="s">
        <v>59</v>
      </c>
      <c r="D264" s="182" t="s">
        <v>11</v>
      </c>
      <c r="E264" s="183"/>
      <c r="F264" s="184"/>
      <c r="G264" s="184"/>
      <c r="H264" s="184"/>
      <c r="I264" s="184"/>
      <c r="J264" s="184"/>
      <c r="K264" s="184"/>
      <c r="L264" s="184"/>
      <c r="M264" s="184"/>
      <c r="N264" s="184"/>
      <c r="O264" s="184"/>
      <c r="P264" s="185">
        <f>IFERROR(IF(P232=0,"",DATE(YEAR(P232),MONTH(P232)+1,1)),"")</f>
        <v>46539</v>
      </c>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6"/>
      <c r="AU264" s="28"/>
      <c r="AV264" s="26"/>
      <c r="AW264" s="187" t="s">
        <v>40</v>
      </c>
      <c r="AX264" s="188"/>
      <c r="AY264" s="188"/>
      <c r="AZ264" s="188"/>
      <c r="BA264" s="188"/>
      <c r="BB264" s="183"/>
      <c r="BC264" s="189">
        <f>P264</f>
        <v>46539</v>
      </c>
      <c r="BD264" s="190"/>
      <c r="BE264" s="190"/>
      <c r="BF264" s="190"/>
      <c r="BG264" s="190"/>
      <c r="BH264" s="190"/>
      <c r="BI264" s="190"/>
      <c r="BJ264" s="190"/>
      <c r="BK264" s="190"/>
      <c r="BL264" s="190"/>
      <c r="BM264" s="190"/>
      <c r="BN264" s="190"/>
      <c r="BO264" s="190"/>
      <c r="BP264" s="190"/>
      <c r="BQ264" s="190"/>
      <c r="BR264" s="190"/>
      <c r="BS264" s="190"/>
      <c r="BT264" s="190"/>
      <c r="BU264" s="190"/>
      <c r="BV264" s="190"/>
      <c r="BW264" s="190"/>
      <c r="BX264" s="190"/>
      <c r="BY264" s="190"/>
      <c r="BZ264" s="190"/>
      <c r="CA264" s="190"/>
      <c r="CB264" s="190"/>
      <c r="CC264" s="190"/>
      <c r="CD264" s="190"/>
      <c r="CE264" s="190"/>
      <c r="CF264" s="190"/>
      <c r="CG264" s="190"/>
      <c r="CH264" s="190"/>
      <c r="CI264" s="190"/>
      <c r="CJ264" s="190"/>
      <c r="CK264" s="190"/>
      <c r="CL264" s="190"/>
      <c r="CM264" s="190"/>
      <c r="CN264" s="190"/>
      <c r="CO264" s="190"/>
      <c r="CP264" s="190"/>
      <c r="CQ264" s="190"/>
      <c r="CR264" s="191"/>
      <c r="CU264" s="71">
        <f t="shared" si="348"/>
        <v>256</v>
      </c>
      <c r="CV264" s="16"/>
      <c r="CW264" s="16"/>
      <c r="CX264" s="16"/>
      <c r="CY264" s="16"/>
    </row>
    <row r="265" spans="1:103" s="1" customFormat="1" ht="18.75">
      <c r="A265" s="72" t="s">
        <v>59</v>
      </c>
      <c r="D265" s="153" t="s">
        <v>7</v>
      </c>
      <c r="E265" s="154"/>
      <c r="F265" s="155"/>
      <c r="G265" s="155"/>
      <c r="H265" s="155"/>
      <c r="I265" s="155"/>
      <c r="J265" s="155"/>
      <c r="K265" s="155"/>
      <c r="L265" s="155"/>
      <c r="M265" s="155"/>
      <c r="N265" s="155"/>
      <c r="O265" s="155"/>
      <c r="P265" s="29">
        <f t="shared" ref="P265:AQ265" si="349">IFERROR(WEEKNUM(P266,2)-WEEKNUM(DATE(YEAR(P266),MONTH(P266),1),2)+1,"")</f>
        <v>1</v>
      </c>
      <c r="Q265" s="29">
        <f t="shared" si="349"/>
        <v>1</v>
      </c>
      <c r="R265" s="29">
        <f t="shared" si="349"/>
        <v>1</v>
      </c>
      <c r="S265" s="29">
        <f t="shared" si="349"/>
        <v>1</v>
      </c>
      <c r="T265" s="29">
        <f t="shared" si="349"/>
        <v>1</v>
      </c>
      <c r="U265" s="29">
        <f t="shared" si="349"/>
        <v>1</v>
      </c>
      <c r="V265" s="29">
        <f t="shared" si="349"/>
        <v>2</v>
      </c>
      <c r="W265" s="29">
        <f t="shared" si="349"/>
        <v>2</v>
      </c>
      <c r="X265" s="29">
        <f t="shared" si="349"/>
        <v>2</v>
      </c>
      <c r="Y265" s="29">
        <f t="shared" si="349"/>
        <v>2</v>
      </c>
      <c r="Z265" s="29">
        <f t="shared" si="349"/>
        <v>2</v>
      </c>
      <c r="AA265" s="29">
        <f t="shared" si="349"/>
        <v>2</v>
      </c>
      <c r="AB265" s="29">
        <f t="shared" si="349"/>
        <v>2</v>
      </c>
      <c r="AC265" s="29">
        <f t="shared" si="349"/>
        <v>3</v>
      </c>
      <c r="AD265" s="29">
        <f t="shared" si="349"/>
        <v>3</v>
      </c>
      <c r="AE265" s="29">
        <f t="shared" si="349"/>
        <v>3</v>
      </c>
      <c r="AF265" s="29">
        <f t="shared" si="349"/>
        <v>3</v>
      </c>
      <c r="AG265" s="29">
        <f t="shared" si="349"/>
        <v>3</v>
      </c>
      <c r="AH265" s="29">
        <f t="shared" si="349"/>
        <v>3</v>
      </c>
      <c r="AI265" s="29">
        <f t="shared" si="349"/>
        <v>3</v>
      </c>
      <c r="AJ265" s="29">
        <f t="shared" si="349"/>
        <v>4</v>
      </c>
      <c r="AK265" s="29">
        <f t="shared" si="349"/>
        <v>4</v>
      </c>
      <c r="AL265" s="29">
        <f t="shared" si="349"/>
        <v>4</v>
      </c>
      <c r="AM265" s="29">
        <f t="shared" si="349"/>
        <v>4</v>
      </c>
      <c r="AN265" s="29">
        <f t="shared" si="349"/>
        <v>4</v>
      </c>
      <c r="AO265" s="29">
        <f t="shared" si="349"/>
        <v>4</v>
      </c>
      <c r="AP265" s="29">
        <f t="shared" si="349"/>
        <v>4</v>
      </c>
      <c r="AQ265" s="29">
        <f t="shared" si="349"/>
        <v>5</v>
      </c>
      <c r="AR265" s="29">
        <f>IF(AR266="","",WEEKNUM(AR266,2)-WEEKNUM(DATE(YEAR(AR266),MONTH(AR266),1),2)+1)</f>
        <v>5</v>
      </c>
      <c r="AS265" s="29">
        <f>IF(AS266="","",WEEKNUM(AS266,2)-WEEKNUM(DATE(YEAR(AS266),MONTH(AS266),1),2)+1)</f>
        <v>5</v>
      </c>
      <c r="AT265" s="30" t="str">
        <f>IF(AT266="","",WEEKNUM(AT266,2)-WEEKNUM(DATE(YEAR(AT266),MONTH(AT266),1),2)+1)</f>
        <v/>
      </c>
      <c r="AU265" s="31"/>
      <c r="AV265" s="26"/>
      <c r="AW265" s="194" t="s">
        <v>37</v>
      </c>
      <c r="AX265" s="195"/>
      <c r="AY265" s="196"/>
      <c r="AZ265" s="196"/>
      <c r="BA265" s="196"/>
      <c r="BB265" s="197"/>
      <c r="BC265" s="155" t="s">
        <v>31</v>
      </c>
      <c r="BD265" s="155"/>
      <c r="BE265" s="155"/>
      <c r="BF265" s="155"/>
      <c r="BG265" s="155"/>
      <c r="BH265" s="155"/>
      <c r="BI265" s="155"/>
      <c r="BJ265" s="155"/>
      <c r="BK265" s="155"/>
      <c r="BL265" s="155"/>
      <c r="BM265" s="155"/>
      <c r="BN265" s="155"/>
      <c r="BO265" s="155"/>
      <c r="BP265" s="155"/>
      <c r="BQ265" s="155"/>
      <c r="BR265" s="155"/>
      <c r="BS265" s="155"/>
      <c r="BT265" s="155"/>
      <c r="BU265" s="155"/>
      <c r="BV265" s="155"/>
      <c r="BW265" s="155"/>
      <c r="BX265" s="155"/>
      <c r="BY265" s="155"/>
      <c r="BZ265" s="155"/>
      <c r="CA265" s="155"/>
      <c r="CB265" s="155"/>
      <c r="CC265" s="155"/>
      <c r="CD265" s="155"/>
      <c r="CE265" s="155"/>
      <c r="CF265" s="155"/>
      <c r="CG265" s="201" t="s">
        <v>35</v>
      </c>
      <c r="CH265" s="202"/>
      <c r="CI265" s="202"/>
      <c r="CJ265" s="202"/>
      <c r="CK265" s="203"/>
      <c r="CL265" s="202" t="s">
        <v>36</v>
      </c>
      <c r="CM265" s="202"/>
      <c r="CN265" s="202"/>
      <c r="CO265" s="202"/>
      <c r="CP265" s="202"/>
      <c r="CQ265" s="202"/>
      <c r="CR265" s="207"/>
      <c r="CU265" s="71">
        <f t="shared" si="348"/>
        <v>257</v>
      </c>
      <c r="CV265" s="16"/>
      <c r="CW265" s="16"/>
      <c r="CX265" s="16"/>
      <c r="CY265" s="16"/>
    </row>
    <row r="266" spans="1:103" s="1" customFormat="1" ht="18.75">
      <c r="A266" s="72" t="s">
        <v>59</v>
      </c>
      <c r="D266" s="153" t="s">
        <v>1</v>
      </c>
      <c r="E266" s="154"/>
      <c r="F266" s="155"/>
      <c r="G266" s="155"/>
      <c r="H266" s="155"/>
      <c r="I266" s="155"/>
      <c r="J266" s="155"/>
      <c r="K266" s="155"/>
      <c r="L266" s="155"/>
      <c r="M266" s="155"/>
      <c r="N266" s="155"/>
      <c r="O266" s="155"/>
      <c r="P266" s="32">
        <f>P264</f>
        <v>46539</v>
      </c>
      <c r="Q266" s="32">
        <f t="shared" ref="Q266" si="350">IFERROR(P266+1,"")</f>
        <v>46540</v>
      </c>
      <c r="R266" s="32">
        <f t="shared" ref="R266" si="351">IFERROR(Q266+1,"")</f>
        <v>46541</v>
      </c>
      <c r="S266" s="32">
        <f t="shared" ref="S266" si="352">IFERROR(R266+1,"")</f>
        <v>46542</v>
      </c>
      <c r="T266" s="32">
        <f t="shared" ref="T266" si="353">IFERROR(S266+1,"")</f>
        <v>46543</v>
      </c>
      <c r="U266" s="32">
        <f t="shared" ref="U266" si="354">IFERROR(T266+1,"")</f>
        <v>46544</v>
      </c>
      <c r="V266" s="32">
        <f t="shared" ref="V266" si="355">IFERROR(U266+1,"")</f>
        <v>46545</v>
      </c>
      <c r="W266" s="32">
        <f t="shared" ref="W266" si="356">IFERROR(V266+1,"")</f>
        <v>46546</v>
      </c>
      <c r="X266" s="32">
        <f t="shared" ref="X266" si="357">IFERROR(W266+1,"")</f>
        <v>46547</v>
      </c>
      <c r="Y266" s="32">
        <f t="shared" ref="Y266" si="358">IFERROR(X266+1,"")</f>
        <v>46548</v>
      </c>
      <c r="Z266" s="32">
        <f t="shared" ref="Z266" si="359">IFERROR(Y266+1,"")</f>
        <v>46549</v>
      </c>
      <c r="AA266" s="32">
        <f t="shared" ref="AA266" si="360">IFERROR(Z266+1,"")</f>
        <v>46550</v>
      </c>
      <c r="AB266" s="32">
        <f t="shared" ref="AB266" si="361">IFERROR(AA266+1,"")</f>
        <v>46551</v>
      </c>
      <c r="AC266" s="32">
        <f t="shared" ref="AC266" si="362">IFERROR(AB266+1,"")</f>
        <v>46552</v>
      </c>
      <c r="AD266" s="32">
        <f t="shared" ref="AD266" si="363">IFERROR(AC266+1,"")</f>
        <v>46553</v>
      </c>
      <c r="AE266" s="32">
        <f t="shared" ref="AE266" si="364">IFERROR(AD266+1,"")</f>
        <v>46554</v>
      </c>
      <c r="AF266" s="32">
        <f t="shared" ref="AF266" si="365">IFERROR(AE266+1,"")</f>
        <v>46555</v>
      </c>
      <c r="AG266" s="32">
        <f t="shared" ref="AG266" si="366">IFERROR(AF266+1,"")</f>
        <v>46556</v>
      </c>
      <c r="AH266" s="32">
        <f t="shared" ref="AH266" si="367">IFERROR(AG266+1,"")</f>
        <v>46557</v>
      </c>
      <c r="AI266" s="32">
        <f t="shared" ref="AI266" si="368">IFERROR(AH266+1,"")</f>
        <v>46558</v>
      </c>
      <c r="AJ266" s="32">
        <f t="shared" ref="AJ266" si="369">IFERROR(AI266+1,"")</f>
        <v>46559</v>
      </c>
      <c r="AK266" s="32">
        <f t="shared" ref="AK266" si="370">IFERROR(AJ266+1,"")</f>
        <v>46560</v>
      </c>
      <c r="AL266" s="32">
        <f t="shared" ref="AL266" si="371">IFERROR(AK266+1,"")</f>
        <v>46561</v>
      </c>
      <c r="AM266" s="32">
        <f t="shared" ref="AM266" si="372">IFERROR(AL266+1,"")</f>
        <v>46562</v>
      </c>
      <c r="AN266" s="32">
        <f t="shared" ref="AN266" si="373">IFERROR(AM266+1,"")</f>
        <v>46563</v>
      </c>
      <c r="AO266" s="32">
        <f t="shared" ref="AO266" si="374">IFERROR(AN266+1,"")</f>
        <v>46564</v>
      </c>
      <c r="AP266" s="32">
        <f t="shared" ref="AP266" si="375">IFERROR(AO266+1,"")</f>
        <v>46565</v>
      </c>
      <c r="AQ266" s="32">
        <f t="shared" ref="AQ266" si="376">IFERROR(AP266+1,"")</f>
        <v>46566</v>
      </c>
      <c r="AR266" s="32">
        <f>IFERROR(IF(DAY(AQ266+1)=1,"",AQ266+1),"")</f>
        <v>46567</v>
      </c>
      <c r="AS266" s="32">
        <f>IFERROR(IF(AND(DAY(AQ266+2)&gt;=1,DAY(AQ266+2)&lt;=2),"",AQ266+2),"")</f>
        <v>46568</v>
      </c>
      <c r="AT266" s="33" t="str">
        <f>IFERROR(IF(AND(DAY(AQ266+3)&gt;=1,DAY(AQ266+3)&lt;=3),"",AQ266+3),"")</f>
        <v/>
      </c>
      <c r="AU266" s="34"/>
      <c r="AV266" s="26"/>
      <c r="AW266" s="198"/>
      <c r="AX266" s="199"/>
      <c r="AY266" s="199"/>
      <c r="AZ266" s="199"/>
      <c r="BA266" s="199"/>
      <c r="BB266" s="200"/>
      <c r="BC266" s="193">
        <v>1</v>
      </c>
      <c r="BD266" s="193"/>
      <c r="BE266" s="193"/>
      <c r="BF266" s="193"/>
      <c r="BG266" s="193"/>
      <c r="BH266" s="193">
        <v>2</v>
      </c>
      <c r="BI266" s="193"/>
      <c r="BJ266" s="193"/>
      <c r="BK266" s="193"/>
      <c r="BL266" s="193"/>
      <c r="BM266" s="193">
        <v>3</v>
      </c>
      <c r="BN266" s="193"/>
      <c r="BO266" s="193"/>
      <c r="BP266" s="193"/>
      <c r="BQ266" s="193"/>
      <c r="BR266" s="193">
        <v>4</v>
      </c>
      <c r="BS266" s="193"/>
      <c r="BT266" s="193"/>
      <c r="BU266" s="193"/>
      <c r="BV266" s="193"/>
      <c r="BW266" s="193">
        <v>5</v>
      </c>
      <c r="BX266" s="193"/>
      <c r="BY266" s="193"/>
      <c r="BZ266" s="193"/>
      <c r="CA266" s="193"/>
      <c r="CB266" s="193">
        <v>6</v>
      </c>
      <c r="CC266" s="193"/>
      <c r="CD266" s="193"/>
      <c r="CE266" s="193"/>
      <c r="CF266" s="193"/>
      <c r="CG266" s="276"/>
      <c r="CH266" s="277"/>
      <c r="CI266" s="277"/>
      <c r="CJ266" s="277"/>
      <c r="CK266" s="278"/>
      <c r="CL266" s="277"/>
      <c r="CM266" s="277"/>
      <c r="CN266" s="277"/>
      <c r="CO266" s="277"/>
      <c r="CP266" s="277"/>
      <c r="CQ266" s="277"/>
      <c r="CR266" s="279"/>
      <c r="CU266" s="71">
        <f t="shared" si="348"/>
        <v>258</v>
      </c>
      <c r="CV266" s="16"/>
      <c r="CW266" s="16"/>
      <c r="CX266" s="16"/>
      <c r="CY266" s="16"/>
    </row>
    <row r="267" spans="1:103" s="1" customFormat="1" ht="18.75">
      <c r="A267" s="72" t="s">
        <v>59</v>
      </c>
      <c r="D267" s="153" t="s">
        <v>2</v>
      </c>
      <c r="E267" s="154"/>
      <c r="F267" s="155"/>
      <c r="G267" s="155"/>
      <c r="H267" s="155"/>
      <c r="I267" s="155"/>
      <c r="J267" s="155"/>
      <c r="K267" s="155"/>
      <c r="L267" s="155"/>
      <c r="M267" s="155"/>
      <c r="N267" s="155"/>
      <c r="O267" s="155"/>
      <c r="P267" s="35" t="str">
        <f t="shared" ref="P267:AT267" si="377">TEXT(P266,"aaa")</f>
        <v>火</v>
      </c>
      <c r="Q267" s="35" t="str">
        <f t="shared" si="377"/>
        <v>水</v>
      </c>
      <c r="R267" s="35" t="str">
        <f t="shared" si="377"/>
        <v>木</v>
      </c>
      <c r="S267" s="35" t="str">
        <f t="shared" si="377"/>
        <v>金</v>
      </c>
      <c r="T267" s="35" t="str">
        <f t="shared" si="377"/>
        <v>土</v>
      </c>
      <c r="U267" s="35" t="str">
        <f t="shared" si="377"/>
        <v>日</v>
      </c>
      <c r="V267" s="35" t="str">
        <f t="shared" si="377"/>
        <v>月</v>
      </c>
      <c r="W267" s="35" t="str">
        <f t="shared" si="377"/>
        <v>火</v>
      </c>
      <c r="X267" s="35" t="str">
        <f t="shared" si="377"/>
        <v>水</v>
      </c>
      <c r="Y267" s="35" t="str">
        <f t="shared" si="377"/>
        <v>木</v>
      </c>
      <c r="Z267" s="35" t="str">
        <f t="shared" si="377"/>
        <v>金</v>
      </c>
      <c r="AA267" s="35" t="str">
        <f t="shared" si="377"/>
        <v>土</v>
      </c>
      <c r="AB267" s="35" t="str">
        <f t="shared" si="377"/>
        <v>日</v>
      </c>
      <c r="AC267" s="35" t="str">
        <f t="shared" si="377"/>
        <v>月</v>
      </c>
      <c r="AD267" s="35" t="str">
        <f t="shared" si="377"/>
        <v>火</v>
      </c>
      <c r="AE267" s="35" t="str">
        <f t="shared" si="377"/>
        <v>水</v>
      </c>
      <c r="AF267" s="35" t="str">
        <f t="shared" si="377"/>
        <v>木</v>
      </c>
      <c r="AG267" s="35" t="str">
        <f t="shared" si="377"/>
        <v>金</v>
      </c>
      <c r="AH267" s="35" t="str">
        <f t="shared" si="377"/>
        <v>土</v>
      </c>
      <c r="AI267" s="35" t="str">
        <f t="shared" si="377"/>
        <v>日</v>
      </c>
      <c r="AJ267" s="35" t="str">
        <f t="shared" si="377"/>
        <v>月</v>
      </c>
      <c r="AK267" s="35" t="str">
        <f t="shared" si="377"/>
        <v>火</v>
      </c>
      <c r="AL267" s="35" t="str">
        <f t="shared" si="377"/>
        <v>水</v>
      </c>
      <c r="AM267" s="35" t="str">
        <f t="shared" si="377"/>
        <v>木</v>
      </c>
      <c r="AN267" s="35" t="str">
        <f t="shared" si="377"/>
        <v>金</v>
      </c>
      <c r="AO267" s="35" t="str">
        <f t="shared" si="377"/>
        <v>土</v>
      </c>
      <c r="AP267" s="35" t="str">
        <f t="shared" si="377"/>
        <v>日</v>
      </c>
      <c r="AQ267" s="35" t="str">
        <f t="shared" si="377"/>
        <v>月</v>
      </c>
      <c r="AR267" s="35" t="str">
        <f t="shared" si="377"/>
        <v>火</v>
      </c>
      <c r="AS267" s="35" t="str">
        <f t="shared" si="377"/>
        <v>水</v>
      </c>
      <c r="AT267" s="36" t="str">
        <f t="shared" si="377"/>
        <v/>
      </c>
      <c r="AU267" s="37"/>
      <c r="AV267" s="26"/>
      <c r="AW267" s="156" t="s">
        <v>38</v>
      </c>
      <c r="AX267" s="157"/>
      <c r="AY267" s="158"/>
      <c r="AZ267" s="158"/>
      <c r="BA267" s="158"/>
      <c r="BB267" s="159"/>
      <c r="BC267" s="166" t="s">
        <v>33</v>
      </c>
      <c r="BD267" s="169" t="s">
        <v>24</v>
      </c>
      <c r="BE267" s="172" t="s">
        <v>28</v>
      </c>
      <c r="BF267" s="173"/>
      <c r="BG267" s="176" t="s">
        <v>32</v>
      </c>
      <c r="BH267" s="166" t="s">
        <v>33</v>
      </c>
      <c r="BI267" s="218" t="s">
        <v>24</v>
      </c>
      <c r="BJ267" s="172" t="s">
        <v>28</v>
      </c>
      <c r="BK267" s="173"/>
      <c r="BL267" s="221" t="s">
        <v>32</v>
      </c>
      <c r="BM267" s="166" t="s">
        <v>33</v>
      </c>
      <c r="BN267" s="218" t="s">
        <v>24</v>
      </c>
      <c r="BO267" s="172" t="s">
        <v>28</v>
      </c>
      <c r="BP267" s="173"/>
      <c r="BQ267" s="221" t="s">
        <v>32</v>
      </c>
      <c r="BR267" s="166" t="s">
        <v>33</v>
      </c>
      <c r="BS267" s="218" t="s">
        <v>24</v>
      </c>
      <c r="BT267" s="172" t="s">
        <v>28</v>
      </c>
      <c r="BU267" s="173"/>
      <c r="BV267" s="221" t="s">
        <v>32</v>
      </c>
      <c r="BW267" s="166" t="s">
        <v>33</v>
      </c>
      <c r="BX267" s="218" t="s">
        <v>24</v>
      </c>
      <c r="BY267" s="172" t="s">
        <v>28</v>
      </c>
      <c r="BZ267" s="173"/>
      <c r="CA267" s="221" t="s">
        <v>32</v>
      </c>
      <c r="CB267" s="166" t="s">
        <v>33</v>
      </c>
      <c r="CC267" s="218" t="s">
        <v>24</v>
      </c>
      <c r="CD267" s="172" t="s">
        <v>28</v>
      </c>
      <c r="CE267" s="173"/>
      <c r="CF267" s="221" t="s">
        <v>32</v>
      </c>
      <c r="CG267" s="166" t="s">
        <v>33</v>
      </c>
      <c r="CH267" s="218" t="s">
        <v>24</v>
      </c>
      <c r="CI267" s="172" t="s">
        <v>28</v>
      </c>
      <c r="CJ267" s="173"/>
      <c r="CK267" s="221" t="s">
        <v>32</v>
      </c>
      <c r="CL267" s="226" t="s">
        <v>33</v>
      </c>
      <c r="CM267" s="227"/>
      <c r="CN267" s="222" t="s">
        <v>24</v>
      </c>
      <c r="CO267" s="223"/>
      <c r="CP267" s="172" t="s">
        <v>28</v>
      </c>
      <c r="CQ267" s="173"/>
      <c r="CR267" s="209" t="s">
        <v>32</v>
      </c>
      <c r="CU267" s="71">
        <f t="shared" si="348"/>
        <v>259</v>
      </c>
      <c r="CV267" s="16"/>
      <c r="CW267" s="16"/>
      <c r="CX267" s="16"/>
      <c r="CY267" s="16"/>
    </row>
    <row r="268" spans="1:103" s="1" customFormat="1" ht="18.75">
      <c r="A268" s="72" t="s">
        <v>59</v>
      </c>
      <c r="D268" s="211" t="s">
        <v>4</v>
      </c>
      <c r="E268" s="212"/>
      <c r="F268" s="213"/>
      <c r="G268" s="213"/>
      <c r="H268" s="213"/>
      <c r="I268" s="213"/>
      <c r="J268" s="213"/>
      <c r="K268" s="213"/>
      <c r="L268" s="213"/>
      <c r="M268" s="213"/>
      <c r="N268" s="213"/>
      <c r="O268" s="213"/>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39"/>
      <c r="AU268" s="38"/>
      <c r="AV268" s="26"/>
      <c r="AW268" s="160"/>
      <c r="AX268" s="161"/>
      <c r="AY268" s="161"/>
      <c r="AZ268" s="161"/>
      <c r="BA268" s="161"/>
      <c r="BB268" s="162"/>
      <c r="BC268" s="167"/>
      <c r="BD268" s="170"/>
      <c r="BE268" s="174"/>
      <c r="BF268" s="175"/>
      <c r="BG268" s="170"/>
      <c r="BH268" s="167"/>
      <c r="BI268" s="219"/>
      <c r="BJ268" s="174"/>
      <c r="BK268" s="175"/>
      <c r="BL268" s="219"/>
      <c r="BM268" s="167"/>
      <c r="BN268" s="219"/>
      <c r="BO268" s="174"/>
      <c r="BP268" s="175"/>
      <c r="BQ268" s="219"/>
      <c r="BR268" s="167"/>
      <c r="BS268" s="219"/>
      <c r="BT268" s="174"/>
      <c r="BU268" s="175"/>
      <c r="BV268" s="219"/>
      <c r="BW268" s="167"/>
      <c r="BX268" s="219"/>
      <c r="BY268" s="174"/>
      <c r="BZ268" s="175"/>
      <c r="CA268" s="219"/>
      <c r="CB268" s="167"/>
      <c r="CC268" s="219"/>
      <c r="CD268" s="174"/>
      <c r="CE268" s="175"/>
      <c r="CF268" s="219"/>
      <c r="CG268" s="167"/>
      <c r="CH268" s="219"/>
      <c r="CI268" s="174"/>
      <c r="CJ268" s="175"/>
      <c r="CK268" s="219"/>
      <c r="CL268" s="228"/>
      <c r="CM268" s="229"/>
      <c r="CN268" s="224"/>
      <c r="CO268" s="225"/>
      <c r="CP268" s="174"/>
      <c r="CQ268" s="175"/>
      <c r="CR268" s="210"/>
      <c r="CU268" s="71">
        <f t="shared" si="348"/>
        <v>260</v>
      </c>
      <c r="CV268" s="16"/>
      <c r="CW268" s="16"/>
      <c r="CX268" s="16"/>
      <c r="CY268" s="16"/>
    </row>
    <row r="269" spans="1:103" s="1" customFormat="1" ht="18.75">
      <c r="A269" s="72" t="s">
        <v>59</v>
      </c>
      <c r="D269" s="214"/>
      <c r="E269" s="215"/>
      <c r="F269" s="213"/>
      <c r="G269" s="213"/>
      <c r="H269" s="213"/>
      <c r="I269" s="213"/>
      <c r="J269" s="213"/>
      <c r="K269" s="213"/>
      <c r="L269" s="213"/>
      <c r="M269" s="213"/>
      <c r="N269" s="213"/>
      <c r="O269" s="213"/>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40"/>
      <c r="AU269" s="39"/>
      <c r="AV269" s="26"/>
      <c r="AW269" s="160"/>
      <c r="AX269" s="161"/>
      <c r="AY269" s="161"/>
      <c r="AZ269" s="161"/>
      <c r="BA269" s="161"/>
      <c r="BB269" s="162"/>
      <c r="BC269" s="167"/>
      <c r="BD269" s="170"/>
      <c r="BE269" s="174"/>
      <c r="BF269" s="175"/>
      <c r="BG269" s="170"/>
      <c r="BH269" s="167"/>
      <c r="BI269" s="219"/>
      <c r="BJ269" s="174"/>
      <c r="BK269" s="175"/>
      <c r="BL269" s="219"/>
      <c r="BM269" s="167"/>
      <c r="BN269" s="219"/>
      <c r="BO269" s="174"/>
      <c r="BP269" s="175"/>
      <c r="BQ269" s="219"/>
      <c r="BR269" s="167"/>
      <c r="BS269" s="219"/>
      <c r="BT269" s="174"/>
      <c r="BU269" s="175"/>
      <c r="BV269" s="219"/>
      <c r="BW269" s="167"/>
      <c r="BX269" s="219"/>
      <c r="BY269" s="174"/>
      <c r="BZ269" s="175"/>
      <c r="CA269" s="219"/>
      <c r="CB269" s="167"/>
      <c r="CC269" s="219"/>
      <c r="CD269" s="174"/>
      <c r="CE269" s="175"/>
      <c r="CF269" s="219"/>
      <c r="CG269" s="167"/>
      <c r="CH269" s="219"/>
      <c r="CI269" s="174"/>
      <c r="CJ269" s="175"/>
      <c r="CK269" s="219"/>
      <c r="CL269" s="228"/>
      <c r="CM269" s="229"/>
      <c r="CN269" s="224"/>
      <c r="CO269" s="225"/>
      <c r="CP269" s="174"/>
      <c r="CQ269" s="175"/>
      <c r="CR269" s="210"/>
      <c r="CU269" s="71">
        <f t="shared" si="348"/>
        <v>261</v>
      </c>
      <c r="CV269" s="16"/>
      <c r="CW269" s="16"/>
      <c r="CX269" s="16"/>
      <c r="CY269" s="16"/>
    </row>
    <row r="270" spans="1:103" s="1" customFormat="1" ht="18.75">
      <c r="A270" s="72" t="s">
        <v>59</v>
      </c>
      <c r="D270" s="214"/>
      <c r="E270" s="215"/>
      <c r="F270" s="213"/>
      <c r="G270" s="213"/>
      <c r="H270" s="213"/>
      <c r="I270" s="213"/>
      <c r="J270" s="213"/>
      <c r="K270" s="213"/>
      <c r="L270" s="213"/>
      <c r="M270" s="213"/>
      <c r="N270" s="213"/>
      <c r="O270" s="213"/>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40"/>
      <c r="AU270" s="39"/>
      <c r="AV270" s="26"/>
      <c r="AW270" s="160"/>
      <c r="AX270" s="161"/>
      <c r="AY270" s="161"/>
      <c r="AZ270" s="161"/>
      <c r="BA270" s="161"/>
      <c r="BB270" s="162"/>
      <c r="BC270" s="167"/>
      <c r="BD270" s="170"/>
      <c r="BE270" s="174"/>
      <c r="BF270" s="175"/>
      <c r="BG270" s="170"/>
      <c r="BH270" s="167"/>
      <c r="BI270" s="219"/>
      <c r="BJ270" s="174"/>
      <c r="BK270" s="175"/>
      <c r="BL270" s="219"/>
      <c r="BM270" s="167"/>
      <c r="BN270" s="219"/>
      <c r="BO270" s="174"/>
      <c r="BP270" s="175"/>
      <c r="BQ270" s="219"/>
      <c r="BR270" s="167"/>
      <c r="BS270" s="219"/>
      <c r="BT270" s="174"/>
      <c r="BU270" s="175"/>
      <c r="BV270" s="219"/>
      <c r="BW270" s="167"/>
      <c r="BX270" s="219"/>
      <c r="BY270" s="174"/>
      <c r="BZ270" s="175"/>
      <c r="CA270" s="219"/>
      <c r="CB270" s="167"/>
      <c r="CC270" s="219"/>
      <c r="CD270" s="174"/>
      <c r="CE270" s="175"/>
      <c r="CF270" s="219"/>
      <c r="CG270" s="167"/>
      <c r="CH270" s="219"/>
      <c r="CI270" s="174"/>
      <c r="CJ270" s="175"/>
      <c r="CK270" s="219"/>
      <c r="CL270" s="228"/>
      <c r="CM270" s="229"/>
      <c r="CN270" s="224"/>
      <c r="CO270" s="225"/>
      <c r="CP270" s="174"/>
      <c r="CQ270" s="175"/>
      <c r="CR270" s="210"/>
      <c r="CU270" s="71">
        <f t="shared" si="348"/>
        <v>262</v>
      </c>
      <c r="CV270" s="16"/>
      <c r="CW270" s="16"/>
      <c r="CX270" s="16"/>
      <c r="CY270" s="16"/>
    </row>
    <row r="271" spans="1:103" s="1" customFormat="1" ht="18.75">
      <c r="A271" s="72" t="s">
        <v>59</v>
      </c>
      <c r="D271" s="214"/>
      <c r="E271" s="215"/>
      <c r="F271" s="213"/>
      <c r="G271" s="213"/>
      <c r="H271" s="213"/>
      <c r="I271" s="213"/>
      <c r="J271" s="213"/>
      <c r="K271" s="213"/>
      <c r="L271" s="213"/>
      <c r="M271" s="213"/>
      <c r="N271" s="213"/>
      <c r="O271" s="213"/>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40"/>
      <c r="AU271" s="39"/>
      <c r="AV271" s="26"/>
      <c r="AW271" s="160"/>
      <c r="AX271" s="161"/>
      <c r="AY271" s="161"/>
      <c r="AZ271" s="161"/>
      <c r="BA271" s="161"/>
      <c r="BB271" s="162"/>
      <c r="BC271" s="168"/>
      <c r="BD271" s="171"/>
      <c r="BE271" s="174"/>
      <c r="BF271" s="175"/>
      <c r="BG271" s="171"/>
      <c r="BH271" s="168"/>
      <c r="BI271" s="219"/>
      <c r="BJ271" s="174"/>
      <c r="BK271" s="175"/>
      <c r="BL271" s="219"/>
      <c r="BM271" s="168"/>
      <c r="BN271" s="219"/>
      <c r="BO271" s="174"/>
      <c r="BP271" s="175"/>
      <c r="BQ271" s="219"/>
      <c r="BR271" s="168"/>
      <c r="BS271" s="219"/>
      <c r="BT271" s="174"/>
      <c r="BU271" s="175"/>
      <c r="BV271" s="219"/>
      <c r="BW271" s="168"/>
      <c r="BX271" s="219"/>
      <c r="BY271" s="174"/>
      <c r="BZ271" s="175"/>
      <c r="CA271" s="219"/>
      <c r="CB271" s="168"/>
      <c r="CC271" s="219"/>
      <c r="CD271" s="174"/>
      <c r="CE271" s="175"/>
      <c r="CF271" s="219"/>
      <c r="CG271" s="168"/>
      <c r="CH271" s="219"/>
      <c r="CI271" s="174"/>
      <c r="CJ271" s="175"/>
      <c r="CK271" s="219"/>
      <c r="CL271" s="228"/>
      <c r="CM271" s="229"/>
      <c r="CN271" s="224"/>
      <c r="CO271" s="225"/>
      <c r="CP271" s="174"/>
      <c r="CQ271" s="175"/>
      <c r="CR271" s="210"/>
      <c r="CU271" s="71">
        <f t="shared" si="348"/>
        <v>263</v>
      </c>
      <c r="CV271" s="16"/>
      <c r="CW271" s="16"/>
      <c r="CX271" s="16"/>
      <c r="CY271" s="16"/>
    </row>
    <row r="272" spans="1:103" s="1" customFormat="1" ht="18.75">
      <c r="A272" s="72" t="s">
        <v>59</v>
      </c>
      <c r="D272" s="214"/>
      <c r="E272" s="215"/>
      <c r="F272" s="213"/>
      <c r="G272" s="213"/>
      <c r="H272" s="213"/>
      <c r="I272" s="213"/>
      <c r="J272" s="213"/>
      <c r="K272" s="213"/>
      <c r="L272" s="213"/>
      <c r="M272" s="213"/>
      <c r="N272" s="213"/>
      <c r="O272" s="213"/>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40"/>
      <c r="AU272" s="39"/>
      <c r="AV272" s="26"/>
      <c r="AW272" s="163"/>
      <c r="AX272" s="164"/>
      <c r="AY272" s="164"/>
      <c r="AZ272" s="164"/>
      <c r="BA272" s="164"/>
      <c r="BB272" s="165"/>
      <c r="BC272" s="40" t="s">
        <v>9</v>
      </c>
      <c r="BD272" s="40" t="s">
        <v>129</v>
      </c>
      <c r="BE272" s="236" t="s">
        <v>130</v>
      </c>
      <c r="BF272" s="237"/>
      <c r="BG272" s="40"/>
      <c r="BH272" s="40" t="s">
        <v>9</v>
      </c>
      <c r="BI272" s="40" t="s">
        <v>129</v>
      </c>
      <c r="BJ272" s="236" t="s">
        <v>130</v>
      </c>
      <c r="BK272" s="237"/>
      <c r="BL272" s="40"/>
      <c r="BM272" s="40" t="s">
        <v>9</v>
      </c>
      <c r="BN272" s="40" t="s">
        <v>129</v>
      </c>
      <c r="BO272" s="236" t="s">
        <v>130</v>
      </c>
      <c r="BP272" s="237"/>
      <c r="BQ272" s="40"/>
      <c r="BR272" s="40" t="s">
        <v>9</v>
      </c>
      <c r="BS272" s="40" t="s">
        <v>129</v>
      </c>
      <c r="BT272" s="236" t="s">
        <v>130</v>
      </c>
      <c r="BU272" s="237"/>
      <c r="BV272" s="40"/>
      <c r="BW272" s="40" t="s">
        <v>9</v>
      </c>
      <c r="BX272" s="40" t="s">
        <v>129</v>
      </c>
      <c r="BY272" s="236" t="s">
        <v>130</v>
      </c>
      <c r="BZ272" s="237"/>
      <c r="CA272" s="40"/>
      <c r="CB272" s="40" t="s">
        <v>9</v>
      </c>
      <c r="CC272" s="40" t="s">
        <v>129</v>
      </c>
      <c r="CD272" s="236" t="s">
        <v>130</v>
      </c>
      <c r="CE272" s="237"/>
      <c r="CF272" s="40"/>
      <c r="CG272" s="40" t="s">
        <v>9</v>
      </c>
      <c r="CH272" s="40" t="s">
        <v>129</v>
      </c>
      <c r="CI272" s="236" t="s">
        <v>130</v>
      </c>
      <c r="CJ272" s="237"/>
      <c r="CK272" s="40"/>
      <c r="CL272" s="236" t="s">
        <v>9</v>
      </c>
      <c r="CM272" s="200"/>
      <c r="CN272" s="236" t="s">
        <v>129</v>
      </c>
      <c r="CO272" s="200"/>
      <c r="CP272" s="236" t="s">
        <v>130</v>
      </c>
      <c r="CQ272" s="237"/>
      <c r="CR272" s="41"/>
      <c r="CU272" s="71">
        <f t="shared" si="348"/>
        <v>264</v>
      </c>
      <c r="CV272" s="16"/>
      <c r="CW272" s="16"/>
      <c r="CX272" s="16"/>
      <c r="CY272" s="16"/>
    </row>
    <row r="273" spans="1:103" s="1" customFormat="1" ht="18.75">
      <c r="A273" s="72" t="s">
        <v>59</v>
      </c>
      <c r="D273" s="153" t="s">
        <v>25</v>
      </c>
      <c r="E273" s="154"/>
      <c r="F273" s="213"/>
      <c r="G273" s="213"/>
      <c r="H273" s="213"/>
      <c r="I273" s="213"/>
      <c r="J273" s="213"/>
      <c r="K273" s="213"/>
      <c r="L273" s="213"/>
      <c r="M273" s="213"/>
      <c r="N273" s="213"/>
      <c r="O273" s="213"/>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3"/>
      <c r="AU273" s="44"/>
      <c r="AV273" s="26"/>
      <c r="AW273" s="238" t="s">
        <v>39</v>
      </c>
      <c r="AX273" s="231"/>
      <c r="AY273" s="231"/>
      <c r="AZ273" s="231"/>
      <c r="BA273" s="231"/>
      <c r="BB273" s="154"/>
      <c r="BC273" s="45">
        <f>IF(COUNTIF(P273:AT273,"")=31,0,COUNTIFS(P265:AT265,1,P273:AT273,"")+COUNTIFS(P265:AT265,1,P273:AT273,"■"))</f>
        <v>0</v>
      </c>
      <c r="BD273" s="45">
        <f>IF(COUNTIF(P273:AT273,"")=31,0,COUNTIFS(P265:AT265,1,P273:AT273,"■"))</f>
        <v>0</v>
      </c>
      <c r="BE273" s="232" t="str">
        <f>IFERROR(ROUNDDOWN(BD273/BC273,3),"***")</f>
        <v>***</v>
      </c>
      <c r="BF273" s="233"/>
      <c r="BG273" s="18"/>
      <c r="BH273" s="45">
        <f>IF(COUNTIF(P273:AT273,"")=31,0,COUNTIFS(P265:AT265,2,P273:AT273,"")+COUNTIFS(P265:AT265,2,P273:AT273,"■"))</f>
        <v>0</v>
      </c>
      <c r="BI273" s="45">
        <f>IF(COUNTIF(P273:AT273,"")=31,0,COUNTIFS(P265:AT265,2,P273:AT273,"■"))</f>
        <v>0</v>
      </c>
      <c r="BJ273" s="232" t="str">
        <f>IFERROR(ROUNDDOWN(BI273/BH273,3),"***")</f>
        <v>***</v>
      </c>
      <c r="BK273" s="233"/>
      <c r="BL273" s="18"/>
      <c r="BM273" s="45">
        <f>IF(COUNTIF(P273:AT273,"")=31,0,COUNTIFS(P265:AT265,3,P273:AT273,"")+COUNTIFS(P265:AT265,3,P273:AT273,"■"))</f>
        <v>0</v>
      </c>
      <c r="BN273" s="45">
        <f>IF(COUNTIF(P273:AT273,"")=31,0,COUNTIFS(P265:AT265,3,P273:AT273,"■"))</f>
        <v>0</v>
      </c>
      <c r="BO273" s="232" t="str">
        <f>IFERROR(ROUNDDOWN(BN273/BM273,3),"***")</f>
        <v>***</v>
      </c>
      <c r="BP273" s="233"/>
      <c r="BQ273" s="18"/>
      <c r="BR273" s="45">
        <f>IF(COUNTIF(P273:AT273,"")=31,0,COUNTIFS(P265:AT265,4,P273:AT273,"")+COUNTIFS(P265:AT265,4,P273:AT273,"■"))</f>
        <v>0</v>
      </c>
      <c r="BS273" s="45">
        <f>IF(COUNTIF(P273:AT273,"")=31,0,COUNTIFS(P265:AT265,4,P273:AT273,"■"))</f>
        <v>0</v>
      </c>
      <c r="BT273" s="232" t="str">
        <f>IFERROR(ROUNDDOWN(BS273/BR273,3),"***")</f>
        <v>***</v>
      </c>
      <c r="BU273" s="233"/>
      <c r="BV273" s="18"/>
      <c r="BW273" s="45">
        <f>IF(COUNTIF(P273:AT273,"")=31,0,COUNTIFS(P265:AT265,5,P273:AT273,"")+COUNTIFS(P265:AT265,5,P273:AT273,"■"))</f>
        <v>0</v>
      </c>
      <c r="BX273" s="45">
        <f>IF(COUNTIF(P273:AT273,"")=31,0,COUNTIFS(P265:AT265,5,P273:AT273,"■"))</f>
        <v>0</v>
      </c>
      <c r="BY273" s="232" t="str">
        <f>IFERROR(ROUNDDOWN(BX273/BW273,3),"***")</f>
        <v>***</v>
      </c>
      <c r="BZ273" s="233"/>
      <c r="CA273" s="18"/>
      <c r="CB273" s="45">
        <f>IF(COUNTIF(P273:AT273,"")=31,0,COUNTIFS(P265:AT265,6,P273:AT273,"")+COUNTIFS(P265:AT265,6,P273:AT273,"■"))</f>
        <v>0</v>
      </c>
      <c r="CC273" s="45">
        <f>IF(COUNTIF(P273:AT273,"")=31,0,COUNTIFS(P265:AT265,6,P273:AT273,"■"))</f>
        <v>0</v>
      </c>
      <c r="CD273" s="232" t="str">
        <f>IFERROR(ROUNDDOWN(CC273/CB273,3),"***")</f>
        <v>***</v>
      </c>
      <c r="CE273" s="233"/>
      <c r="CF273" s="18"/>
      <c r="CG273" s="45">
        <f>IF(COUNTIF(P273:AT273,"")=31,0,SUM(BC273,BH273,BM273,BR273,BW273,CB273))</f>
        <v>0</v>
      </c>
      <c r="CH273" s="45">
        <f>IF(COUNTIF(P273:AT273,"")=31,0,SUM(BD273,BI273,BN273,BS273,BX273,CC273))</f>
        <v>0</v>
      </c>
      <c r="CI273" s="232" t="str">
        <f>IFERROR(ROUNDDOWN(CH273/CG273,3),"***")</f>
        <v>***</v>
      </c>
      <c r="CJ273" s="233"/>
      <c r="CK273" s="18"/>
      <c r="CL273" s="234">
        <f>IF(COUNTIF(P273:AT273,"")=31,0,CL241+CG273)</f>
        <v>0</v>
      </c>
      <c r="CM273" s="235"/>
      <c r="CN273" s="234">
        <f>IF(COUNTIF(P273:AT273,"")=31,0,CN241+CH273)</f>
        <v>0</v>
      </c>
      <c r="CO273" s="235"/>
      <c r="CP273" s="232" t="str">
        <f>IFERROR(ROUNDDOWN(CN273/CL273,3),"***")</f>
        <v>***</v>
      </c>
      <c r="CQ273" s="233"/>
      <c r="CR273" s="23"/>
      <c r="CU273" s="71">
        <f t="shared" si="348"/>
        <v>265</v>
      </c>
      <c r="CV273" s="16"/>
      <c r="CW273" s="16"/>
      <c r="CX273" s="16"/>
      <c r="CY273" s="16"/>
    </row>
    <row r="274" spans="1:103" s="1" customFormat="1" ht="18.75">
      <c r="A274" s="72" t="s">
        <v>59</v>
      </c>
      <c r="D274" s="238" t="s">
        <v>34</v>
      </c>
      <c r="E274" s="246"/>
      <c r="F274" s="253" t="s">
        <v>26</v>
      </c>
      <c r="G274" s="253"/>
      <c r="H274" s="253"/>
      <c r="I274" s="253"/>
      <c r="J274" s="253"/>
      <c r="K274" s="254"/>
      <c r="L274" s="236" t="s">
        <v>27</v>
      </c>
      <c r="M274" s="255"/>
      <c r="N274" s="255"/>
      <c r="O274" s="237"/>
      <c r="P274" s="49">
        <f t="shared" ref="P274:AT274" si="378">P266</f>
        <v>46539</v>
      </c>
      <c r="Q274" s="49">
        <f t="shared" si="378"/>
        <v>46540</v>
      </c>
      <c r="R274" s="49">
        <f t="shared" si="378"/>
        <v>46541</v>
      </c>
      <c r="S274" s="49">
        <f t="shared" si="378"/>
        <v>46542</v>
      </c>
      <c r="T274" s="49">
        <f t="shared" si="378"/>
        <v>46543</v>
      </c>
      <c r="U274" s="49">
        <f t="shared" si="378"/>
        <v>46544</v>
      </c>
      <c r="V274" s="49">
        <f t="shared" si="378"/>
        <v>46545</v>
      </c>
      <c r="W274" s="49">
        <f t="shared" si="378"/>
        <v>46546</v>
      </c>
      <c r="X274" s="49">
        <f t="shared" si="378"/>
        <v>46547</v>
      </c>
      <c r="Y274" s="49">
        <f t="shared" si="378"/>
        <v>46548</v>
      </c>
      <c r="Z274" s="49">
        <f t="shared" si="378"/>
        <v>46549</v>
      </c>
      <c r="AA274" s="49">
        <f t="shared" si="378"/>
        <v>46550</v>
      </c>
      <c r="AB274" s="49">
        <f t="shared" si="378"/>
        <v>46551</v>
      </c>
      <c r="AC274" s="49">
        <f t="shared" si="378"/>
        <v>46552</v>
      </c>
      <c r="AD274" s="49">
        <f t="shared" si="378"/>
        <v>46553</v>
      </c>
      <c r="AE274" s="49">
        <f t="shared" si="378"/>
        <v>46554</v>
      </c>
      <c r="AF274" s="49">
        <f t="shared" si="378"/>
        <v>46555</v>
      </c>
      <c r="AG274" s="49">
        <f t="shared" si="378"/>
        <v>46556</v>
      </c>
      <c r="AH274" s="49">
        <f t="shared" si="378"/>
        <v>46557</v>
      </c>
      <c r="AI274" s="49">
        <f t="shared" si="378"/>
        <v>46558</v>
      </c>
      <c r="AJ274" s="49">
        <f t="shared" si="378"/>
        <v>46559</v>
      </c>
      <c r="AK274" s="49">
        <f t="shared" si="378"/>
        <v>46560</v>
      </c>
      <c r="AL274" s="49">
        <f t="shared" si="378"/>
        <v>46561</v>
      </c>
      <c r="AM274" s="49">
        <f t="shared" si="378"/>
        <v>46562</v>
      </c>
      <c r="AN274" s="49">
        <f t="shared" si="378"/>
        <v>46563</v>
      </c>
      <c r="AO274" s="49">
        <f t="shared" si="378"/>
        <v>46564</v>
      </c>
      <c r="AP274" s="49">
        <f t="shared" si="378"/>
        <v>46565</v>
      </c>
      <c r="AQ274" s="49">
        <f t="shared" si="378"/>
        <v>46566</v>
      </c>
      <c r="AR274" s="49">
        <f t="shared" si="378"/>
        <v>46567</v>
      </c>
      <c r="AS274" s="49">
        <f t="shared" si="378"/>
        <v>46568</v>
      </c>
      <c r="AT274" s="50" t="str">
        <f t="shared" si="378"/>
        <v/>
      </c>
      <c r="AU274" s="46"/>
      <c r="AV274" s="26"/>
      <c r="AW274" s="238" t="s">
        <v>34</v>
      </c>
      <c r="AX274" s="246"/>
      <c r="AY274" s="230" t="s">
        <v>27</v>
      </c>
      <c r="AZ274" s="231"/>
      <c r="BA274" s="231"/>
      <c r="BB274" s="154"/>
      <c r="BC274" s="193">
        <v>1</v>
      </c>
      <c r="BD274" s="193"/>
      <c r="BE274" s="193"/>
      <c r="BF274" s="193"/>
      <c r="BG274" s="193"/>
      <c r="BH274" s="193">
        <v>2</v>
      </c>
      <c r="BI274" s="193"/>
      <c r="BJ274" s="193"/>
      <c r="BK274" s="193"/>
      <c r="BL274" s="193"/>
      <c r="BM274" s="193">
        <v>3</v>
      </c>
      <c r="BN274" s="193"/>
      <c r="BO274" s="193"/>
      <c r="BP274" s="193"/>
      <c r="BQ274" s="193"/>
      <c r="BR274" s="193">
        <v>4</v>
      </c>
      <c r="BS274" s="193"/>
      <c r="BT274" s="193"/>
      <c r="BU274" s="193"/>
      <c r="BV274" s="193"/>
      <c r="BW274" s="193">
        <v>5</v>
      </c>
      <c r="BX274" s="193"/>
      <c r="BY274" s="193"/>
      <c r="BZ274" s="193"/>
      <c r="CA274" s="193"/>
      <c r="CB274" s="193">
        <v>6</v>
      </c>
      <c r="CC274" s="193"/>
      <c r="CD274" s="193"/>
      <c r="CE274" s="193"/>
      <c r="CF274" s="193"/>
      <c r="CG274" s="193" t="s">
        <v>29</v>
      </c>
      <c r="CH274" s="193"/>
      <c r="CI274" s="193"/>
      <c r="CJ274" s="193"/>
      <c r="CK274" s="193"/>
      <c r="CL274" s="193" t="s">
        <v>30</v>
      </c>
      <c r="CM274" s="193"/>
      <c r="CN274" s="193"/>
      <c r="CO274" s="193"/>
      <c r="CP274" s="193"/>
      <c r="CQ274" s="251"/>
      <c r="CR274" s="252"/>
      <c r="CU274" s="71">
        <f t="shared" si="348"/>
        <v>266</v>
      </c>
      <c r="CV274" s="16"/>
      <c r="CW274" s="16"/>
      <c r="CX274" s="16"/>
      <c r="CY274" s="16"/>
    </row>
    <row r="275" spans="1:103" s="1" customFormat="1" ht="18.75">
      <c r="A275" s="72" t="s">
        <v>59</v>
      </c>
      <c r="D275" s="238">
        <v>1</v>
      </c>
      <c r="E275" s="246"/>
      <c r="F275" s="241"/>
      <c r="G275" s="242"/>
      <c r="H275" s="242"/>
      <c r="I275" s="242"/>
      <c r="J275" s="242"/>
      <c r="K275" s="243"/>
      <c r="L275" s="244"/>
      <c r="M275" s="242"/>
      <c r="N275" s="242"/>
      <c r="O275" s="243"/>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3"/>
      <c r="AU275" s="44"/>
      <c r="AV275" s="26"/>
      <c r="AW275" s="245">
        <f t="shared" ref="AW275:AW286" si="379">D275</f>
        <v>1</v>
      </c>
      <c r="AX275" s="246"/>
      <c r="AY275" s="247"/>
      <c r="AZ275" s="248"/>
      <c r="BA275" s="248"/>
      <c r="BB275" s="249"/>
      <c r="BC275" s="45">
        <f>IF(COUNTIF(P275:AT275,"")=31,0,COUNTIFS(P265:AT265,1,P275:AT275,"")+COUNTIFS(P265:AT265,1,P275:AT275,"■"))</f>
        <v>0</v>
      </c>
      <c r="BD275" s="45">
        <f>IF(COUNTIF(P275:AT275,"")=31,0,COUNTIFS(P265:AT265,1,P275:AT275,"■"))</f>
        <v>0</v>
      </c>
      <c r="BE275" s="250" t="str">
        <f t="shared" ref="BE275:BE286" si="380">IFERROR(ROUNDDOWN(BD275/BC275,3),"***")</f>
        <v>***</v>
      </c>
      <c r="BF275" s="233"/>
      <c r="BG275" s="42"/>
      <c r="BH275" s="45">
        <f>IF(COUNTIF(P275:AT275,"")=31,0,COUNTIFS(P265:AT265,2,P275:AT275,"")+COUNTIFS(P265:AT265,2,P275:AT275,"■"))</f>
        <v>0</v>
      </c>
      <c r="BI275" s="45">
        <f>IF(COUNTIF(P275:AT275,"")=31,0,COUNTIFS(P265:AT265,2,P275:AT275,"■"))</f>
        <v>0</v>
      </c>
      <c r="BJ275" s="232" t="str">
        <f t="shared" ref="BJ275:BJ286" si="381">IFERROR(ROUNDDOWN(BI275/BH275,3),"***")</f>
        <v>***</v>
      </c>
      <c r="BK275" s="233"/>
      <c r="BL275" s="42"/>
      <c r="BM275" s="45">
        <f>IF(COUNTIF(P275:AT275,"")=31,0,COUNTIFS(P265:AT265,3,P275:AT275,"")+COUNTIFS(P265:AT265,3,P275:AT275,"■"))</f>
        <v>0</v>
      </c>
      <c r="BN275" s="45">
        <f>IF(COUNTIF(P275:AT275,"")=31,0,COUNTIFS(P265:AT265,3,P275:AT275,"■"))</f>
        <v>0</v>
      </c>
      <c r="BO275" s="232" t="str">
        <f t="shared" ref="BO275:BO286" si="382">IFERROR(ROUNDDOWN(BN275/BM275,3),"***")</f>
        <v>***</v>
      </c>
      <c r="BP275" s="233"/>
      <c r="BQ275" s="42"/>
      <c r="BR275" s="45">
        <f>IF(COUNTIF(P275:AT275,"")=31,0,COUNTIFS(P265:AT265,4,P275:AT275,"")+COUNTIFS(P265:AT265,4,P275:AT275,"■"))</f>
        <v>0</v>
      </c>
      <c r="BS275" s="45">
        <f>IF(COUNTIF(P275:AT275,"")=31,0,COUNTIFS(P265:AT265,4,P275:AT275,"■"))</f>
        <v>0</v>
      </c>
      <c r="BT275" s="232" t="str">
        <f t="shared" ref="BT275:BT286" si="383">IFERROR(ROUNDDOWN(BS275/BR275,3),"***")</f>
        <v>***</v>
      </c>
      <c r="BU275" s="233"/>
      <c r="BV275" s="42"/>
      <c r="BW275" s="45">
        <f>IF(COUNTIF(P275:AT275,"")=31,0,COUNTIFS(P265:AT265,5,P275:AT275,"")+COUNTIFS(P265:AT265,5,P275:AT275,"■"))</f>
        <v>0</v>
      </c>
      <c r="BX275" s="45">
        <f>IF(COUNTIF(P275:AT275,"")=31,0,COUNTIFS(P265:AT265,5,P275:AT275,"■"))</f>
        <v>0</v>
      </c>
      <c r="BY275" s="232" t="str">
        <f t="shared" ref="BY275:BY286" si="384">IFERROR(ROUNDDOWN(BX275/BW275,3),"***")</f>
        <v>***</v>
      </c>
      <c r="BZ275" s="233"/>
      <c r="CA275" s="42"/>
      <c r="CB275" s="45">
        <f>IF(COUNTIF(P275:AT275,"")=31,0,COUNTIFS(P265:AT265,6,P275:AT275,"")+COUNTIFS(P265:AT265,6,P275:AT275,"■"))</f>
        <v>0</v>
      </c>
      <c r="CC275" s="45">
        <f>IF(COUNTIF(P275:AT275,"")=31,0,COUNTIFS(P265:AT265,6,P275:AT275,"■"))</f>
        <v>0</v>
      </c>
      <c r="CD275" s="232" t="str">
        <f t="shared" ref="CD275:CD286" si="385">IFERROR(ROUNDDOWN(CC275/CB275,3),"***")</f>
        <v>***</v>
      </c>
      <c r="CE275" s="233"/>
      <c r="CF275" s="42"/>
      <c r="CG275" s="45">
        <f t="shared" ref="CG275:CG286" si="386">IF(COUNTIF(P275:AT275,"")=31,0,SUM(BC275,BH275,BM275,BR275,BW275,CB275))</f>
        <v>0</v>
      </c>
      <c r="CH275" s="45">
        <f t="shared" ref="CH275:CH286" si="387">IF(COUNTIF(P275:AT275,"")=31,0,SUM(BD275,BI275,BN275,BS275,BX275,CC275))</f>
        <v>0</v>
      </c>
      <c r="CI275" s="232" t="str">
        <f t="shared" ref="CI275:CI286" si="388">IFERROR(ROUNDDOWN(CH275/CG275,3),"***")</f>
        <v>***</v>
      </c>
      <c r="CJ275" s="233"/>
      <c r="CK275" s="42"/>
      <c r="CL275" s="234">
        <f t="shared" ref="CL275:CL286" si="389">IF(COUNTIF(P275:AT275,"")=31,0,CL243+CG275)</f>
        <v>0</v>
      </c>
      <c r="CM275" s="235"/>
      <c r="CN275" s="234">
        <f t="shared" ref="CN275:CN286" si="390">IF(COUNTIF(P275:AT275,"")=31,0,CN243+CH275)</f>
        <v>0</v>
      </c>
      <c r="CO275" s="235"/>
      <c r="CP275" s="232" t="str">
        <f t="shared" ref="CP275:CP286" si="391">IFERROR(ROUNDDOWN(CN275/CL275,3),"***")</f>
        <v>***</v>
      </c>
      <c r="CQ275" s="233"/>
      <c r="CR275" s="43"/>
      <c r="CU275" s="71">
        <f t="shared" si="348"/>
        <v>267</v>
      </c>
      <c r="CV275" s="16"/>
      <c r="CW275" s="16"/>
      <c r="CX275" s="16"/>
      <c r="CY275" s="16"/>
    </row>
    <row r="276" spans="1:103" s="1" customFormat="1" ht="18.75">
      <c r="A276" s="72" t="s">
        <v>59</v>
      </c>
      <c r="D276" s="238">
        <f>D275+1</f>
        <v>2</v>
      </c>
      <c r="E276" s="246"/>
      <c r="F276" s="241"/>
      <c r="G276" s="242"/>
      <c r="H276" s="242"/>
      <c r="I276" s="242"/>
      <c r="J276" s="242"/>
      <c r="K276" s="243"/>
      <c r="L276" s="244"/>
      <c r="M276" s="242"/>
      <c r="N276" s="242"/>
      <c r="O276" s="243"/>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3"/>
      <c r="AU276" s="44"/>
      <c r="AV276" s="26"/>
      <c r="AW276" s="245">
        <f t="shared" si="379"/>
        <v>2</v>
      </c>
      <c r="AX276" s="246"/>
      <c r="AY276" s="247"/>
      <c r="AZ276" s="248"/>
      <c r="BA276" s="248"/>
      <c r="BB276" s="249"/>
      <c r="BC276" s="45">
        <f>IF(COUNTIF(P276:AT276,"")=31,0,COUNTIFS(P265:AT265,1,P276:AT276,"")+COUNTIFS(P265:AT265,1,P276:AT276,"■"))</f>
        <v>0</v>
      </c>
      <c r="BD276" s="45">
        <f>IF(COUNTIF(P276:AT276,"")=31,0,COUNTIFS(P265:AT265,1,P276:AT276,"■"))</f>
        <v>0</v>
      </c>
      <c r="BE276" s="250" t="str">
        <f t="shared" si="380"/>
        <v>***</v>
      </c>
      <c r="BF276" s="233"/>
      <c r="BG276" s="42"/>
      <c r="BH276" s="45">
        <f>IF(COUNTIF(P276:AT276,"")=31,0,COUNTIFS(P265:AT265,2,P276:AT276,"")+COUNTIFS(P265:AT265,2,P276:AT276,"■"))</f>
        <v>0</v>
      </c>
      <c r="BI276" s="45">
        <f>IF(COUNTIF(P276:AT276,"")=31,0,COUNTIFS(P265:AT265,2,P276:AT276,"■"))</f>
        <v>0</v>
      </c>
      <c r="BJ276" s="232" t="str">
        <f t="shared" si="381"/>
        <v>***</v>
      </c>
      <c r="BK276" s="233"/>
      <c r="BL276" s="42"/>
      <c r="BM276" s="45">
        <f>IF(COUNTIF(P276:AT276,"")=31,0,COUNTIFS(P265:AT265,3,P276:AT276,"")+COUNTIFS(P265:AT265,3,P276:AT276,"■"))</f>
        <v>0</v>
      </c>
      <c r="BN276" s="45">
        <f>IF(COUNTIF(P276:AT276,"")=31,0,COUNTIFS(P265:AT265,3,P276:AT276,"■"))</f>
        <v>0</v>
      </c>
      <c r="BO276" s="232" t="str">
        <f t="shared" si="382"/>
        <v>***</v>
      </c>
      <c r="BP276" s="233"/>
      <c r="BQ276" s="42"/>
      <c r="BR276" s="45">
        <f>IF(COUNTIF(P276:AT276,"")=31,0,COUNTIFS(P265:AT265,4,P276:AT276,"")+COUNTIFS(P265:AT265,4,P276:AT276,"■"))</f>
        <v>0</v>
      </c>
      <c r="BS276" s="45">
        <f>IF(COUNTIF(P276:AT276,"")=31,0,COUNTIFS(P265:AT265,4,P276:AT276,"■"))</f>
        <v>0</v>
      </c>
      <c r="BT276" s="232" t="str">
        <f t="shared" si="383"/>
        <v>***</v>
      </c>
      <c r="BU276" s="233"/>
      <c r="BV276" s="42"/>
      <c r="BW276" s="45">
        <f>IF(COUNTIF(P276:AT276,"")=31,0,COUNTIFS(P265:AT265,5,P276:AT276,"")+COUNTIFS(P265:AT265,5,P276:AT276,"■"))</f>
        <v>0</v>
      </c>
      <c r="BX276" s="45">
        <f>IF(COUNTIF(P276:AT276,"")=31,0,COUNTIFS(P265:AT265,5,P276:AT276,"■"))</f>
        <v>0</v>
      </c>
      <c r="BY276" s="232" t="str">
        <f t="shared" si="384"/>
        <v>***</v>
      </c>
      <c r="BZ276" s="233"/>
      <c r="CA276" s="42"/>
      <c r="CB276" s="45">
        <f>IF(COUNTIF(P276:AT276,"")=31,0,COUNTIFS(P265:AT265,6,P276:AT276,"")+COUNTIFS(P265:AT265,6,P276:AT276,"■"))</f>
        <v>0</v>
      </c>
      <c r="CC276" s="45">
        <f>IF(COUNTIF(P276:AT276,"")=31,0,COUNTIFS(P265:AT265,6,P276:AT276,"■"))</f>
        <v>0</v>
      </c>
      <c r="CD276" s="232" t="str">
        <f t="shared" si="385"/>
        <v>***</v>
      </c>
      <c r="CE276" s="233"/>
      <c r="CF276" s="42"/>
      <c r="CG276" s="45">
        <f t="shared" si="386"/>
        <v>0</v>
      </c>
      <c r="CH276" s="45">
        <f t="shared" si="387"/>
        <v>0</v>
      </c>
      <c r="CI276" s="232" t="str">
        <f t="shared" si="388"/>
        <v>***</v>
      </c>
      <c r="CJ276" s="233"/>
      <c r="CK276" s="42"/>
      <c r="CL276" s="234">
        <f t="shared" si="389"/>
        <v>0</v>
      </c>
      <c r="CM276" s="235"/>
      <c r="CN276" s="234">
        <f t="shared" si="390"/>
        <v>0</v>
      </c>
      <c r="CO276" s="235"/>
      <c r="CP276" s="232" t="str">
        <f t="shared" si="391"/>
        <v>***</v>
      </c>
      <c r="CQ276" s="233"/>
      <c r="CR276" s="43"/>
      <c r="CU276" s="71">
        <f t="shared" si="348"/>
        <v>268</v>
      </c>
      <c r="CV276" s="16"/>
      <c r="CW276" s="16"/>
      <c r="CX276" s="16"/>
      <c r="CY276" s="16"/>
    </row>
    <row r="277" spans="1:103" s="1" customFormat="1" ht="18.75">
      <c r="A277" s="72" t="s">
        <v>59</v>
      </c>
      <c r="D277" s="238">
        <f t="shared" ref="D277:D286" si="392">D276+1</f>
        <v>3</v>
      </c>
      <c r="E277" s="246"/>
      <c r="F277" s="241"/>
      <c r="G277" s="242"/>
      <c r="H277" s="242"/>
      <c r="I277" s="242"/>
      <c r="J277" s="242"/>
      <c r="K277" s="243"/>
      <c r="L277" s="244"/>
      <c r="M277" s="242"/>
      <c r="N277" s="242"/>
      <c r="O277" s="243"/>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3"/>
      <c r="AU277" s="44"/>
      <c r="AV277" s="26"/>
      <c r="AW277" s="245">
        <f t="shared" si="379"/>
        <v>3</v>
      </c>
      <c r="AX277" s="246"/>
      <c r="AY277" s="247"/>
      <c r="AZ277" s="248"/>
      <c r="BA277" s="248"/>
      <c r="BB277" s="249"/>
      <c r="BC277" s="45">
        <f>IF(COUNTIF(P277:AT277,"")=31,0,COUNTIFS(P265:AT265,1,P277:AT277,"")+COUNTIFS(P265:AT265,1,P277:AT277,"■"))</f>
        <v>0</v>
      </c>
      <c r="BD277" s="45">
        <f>IF(COUNTIF(P277:AT277,"")=31,0,COUNTIFS(P265:AT265,1,P277:AT277,"■"))</f>
        <v>0</v>
      </c>
      <c r="BE277" s="250" t="str">
        <f t="shared" si="380"/>
        <v>***</v>
      </c>
      <c r="BF277" s="233"/>
      <c r="BG277" s="42"/>
      <c r="BH277" s="45">
        <f>IF(COUNTIF(P277:AT277,"")=31,0,COUNTIFS(P265:AT265,2,P277:AT277,"")+COUNTIFS(P265:AT265,2,P277:AT277,"■"))</f>
        <v>0</v>
      </c>
      <c r="BI277" s="45">
        <f>IF(COUNTIF(P277:AT277,"")=31,0,COUNTIFS(P265:AT265,2,P277:AT277,"■"))</f>
        <v>0</v>
      </c>
      <c r="BJ277" s="232" t="str">
        <f t="shared" si="381"/>
        <v>***</v>
      </c>
      <c r="BK277" s="233"/>
      <c r="BL277" s="42"/>
      <c r="BM277" s="45">
        <f>IF(COUNTIF(P277:AT277,"")=31,0,COUNTIFS(P265:AT265,3,P277:AT277,"")+COUNTIFS(P265:AT265,3,P277:AT277,"■"))</f>
        <v>0</v>
      </c>
      <c r="BN277" s="45">
        <f>IF(COUNTIF(P277:AT277,"")=31,0,COUNTIFS(P265:AT265,3,P277:AT277,"■"))</f>
        <v>0</v>
      </c>
      <c r="BO277" s="232" t="str">
        <f t="shared" si="382"/>
        <v>***</v>
      </c>
      <c r="BP277" s="233"/>
      <c r="BQ277" s="42"/>
      <c r="BR277" s="45">
        <f>IF(COUNTIF(P277:AT277,"")=31,0,COUNTIFS(P265:AT265,4,P277:AT277,"")+COUNTIFS(P265:AT265,4,P277:AT277,"■"))</f>
        <v>0</v>
      </c>
      <c r="BS277" s="45">
        <f>IF(COUNTIF(P277:AT277,"")=31,0,COUNTIFS(P265:AT265,4,P277:AT277,"■"))</f>
        <v>0</v>
      </c>
      <c r="BT277" s="232" t="str">
        <f t="shared" si="383"/>
        <v>***</v>
      </c>
      <c r="BU277" s="233"/>
      <c r="BV277" s="42"/>
      <c r="BW277" s="45">
        <f>IF(COUNTIF(P277:AT277,"")=31,0,COUNTIFS(P265:AT265,5,P277:AT277,"")+COUNTIFS(P265:AT265,5,P277:AT277,"■"))</f>
        <v>0</v>
      </c>
      <c r="BX277" s="45">
        <f>IF(COUNTIF(P277:AT277,"")=31,0,COUNTIFS(P265:AT265,5,P277:AT277,"■"))</f>
        <v>0</v>
      </c>
      <c r="BY277" s="232" t="str">
        <f t="shared" si="384"/>
        <v>***</v>
      </c>
      <c r="BZ277" s="233"/>
      <c r="CA277" s="42"/>
      <c r="CB277" s="45">
        <f>IF(COUNTIF(P277:AT277,"")=31,0,COUNTIFS(P265:AT265,6,P277:AT277,"")+COUNTIFS(P265:AT265,6,P277:AT277,"■"))</f>
        <v>0</v>
      </c>
      <c r="CC277" s="45">
        <f>IF(COUNTIF(P277:AT277,"")=31,0,COUNTIFS(P265:AT265,6,P277:AT277,"■"))</f>
        <v>0</v>
      </c>
      <c r="CD277" s="232" t="str">
        <f t="shared" si="385"/>
        <v>***</v>
      </c>
      <c r="CE277" s="233"/>
      <c r="CF277" s="42"/>
      <c r="CG277" s="45">
        <f t="shared" si="386"/>
        <v>0</v>
      </c>
      <c r="CH277" s="45">
        <f t="shared" si="387"/>
        <v>0</v>
      </c>
      <c r="CI277" s="232" t="str">
        <f t="shared" si="388"/>
        <v>***</v>
      </c>
      <c r="CJ277" s="233"/>
      <c r="CK277" s="42"/>
      <c r="CL277" s="234">
        <f t="shared" si="389"/>
        <v>0</v>
      </c>
      <c r="CM277" s="235"/>
      <c r="CN277" s="234">
        <f t="shared" si="390"/>
        <v>0</v>
      </c>
      <c r="CO277" s="235"/>
      <c r="CP277" s="232" t="str">
        <f t="shared" si="391"/>
        <v>***</v>
      </c>
      <c r="CQ277" s="233"/>
      <c r="CR277" s="43"/>
      <c r="CU277" s="71">
        <f t="shared" si="348"/>
        <v>269</v>
      </c>
      <c r="CV277" s="16"/>
      <c r="CW277" s="16"/>
      <c r="CX277" s="16"/>
      <c r="CY277" s="16"/>
    </row>
    <row r="278" spans="1:103" s="1" customFormat="1" ht="18.75">
      <c r="A278" s="72" t="s">
        <v>59</v>
      </c>
      <c r="D278" s="238">
        <f t="shared" si="392"/>
        <v>4</v>
      </c>
      <c r="E278" s="246"/>
      <c r="F278" s="241"/>
      <c r="G278" s="242"/>
      <c r="H278" s="242"/>
      <c r="I278" s="242"/>
      <c r="J278" s="242"/>
      <c r="K278" s="243"/>
      <c r="L278" s="244"/>
      <c r="M278" s="256"/>
      <c r="N278" s="256"/>
      <c r="O278" s="257"/>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3"/>
      <c r="AU278" s="44"/>
      <c r="AV278" s="26"/>
      <c r="AW278" s="245">
        <f t="shared" si="379"/>
        <v>4</v>
      </c>
      <c r="AX278" s="246"/>
      <c r="AY278" s="247"/>
      <c r="AZ278" s="248"/>
      <c r="BA278" s="248"/>
      <c r="BB278" s="249"/>
      <c r="BC278" s="45">
        <f>IF(COUNTIF(P278:AT278,"")=31,0,COUNTIFS(P265:AT265,1,P278:AT278,"")+COUNTIFS(P265:AT265,1,P278:AT278,"■"))</f>
        <v>0</v>
      </c>
      <c r="BD278" s="45">
        <f>IF(COUNTIF(P278:AT278,"")=31,0,COUNTIFS(P265:AT265,1,P278:AT278,"■"))</f>
        <v>0</v>
      </c>
      <c r="BE278" s="250" t="str">
        <f t="shared" si="380"/>
        <v>***</v>
      </c>
      <c r="BF278" s="233"/>
      <c r="BG278" s="42"/>
      <c r="BH278" s="45">
        <f>IF(COUNTIF(P278:AT278,"")=31,0,COUNTIFS(P265:AT265,2,P278:AT278,"")+COUNTIFS(P265:AT265,2,P278:AT278,"■"))</f>
        <v>0</v>
      </c>
      <c r="BI278" s="45">
        <f>IF(COUNTIF(P278:AT278,"")=31,0,COUNTIFS(P265:AT265,2,P278:AT278,"■"))</f>
        <v>0</v>
      </c>
      <c r="BJ278" s="232" t="str">
        <f t="shared" si="381"/>
        <v>***</v>
      </c>
      <c r="BK278" s="233"/>
      <c r="BL278" s="42"/>
      <c r="BM278" s="45">
        <f>IF(COUNTIF(P278:AT278,"")=31,0,COUNTIFS(P265:AT265,3,P278:AT278,"")+COUNTIFS(P265:AT265,3,P278:AT278,"■"))</f>
        <v>0</v>
      </c>
      <c r="BN278" s="45">
        <f>IF(COUNTIF(P278:AT278,"")=31,0,COUNTIFS(P265:AT265,3,P278:AT278,"■"))</f>
        <v>0</v>
      </c>
      <c r="BO278" s="232" t="str">
        <f t="shared" si="382"/>
        <v>***</v>
      </c>
      <c r="BP278" s="233"/>
      <c r="BQ278" s="42"/>
      <c r="BR278" s="45">
        <f>IF(COUNTIF(P278:AT278,"")=31,0,COUNTIFS(P265:AT265,4,P278:AT278,"")+COUNTIFS(P265:AT265,4,P278:AT278,"■"))</f>
        <v>0</v>
      </c>
      <c r="BS278" s="45">
        <f>IF(COUNTIF(P278:AT278,"")=31,0,COUNTIFS(P265:AT265,4,P278:AT278,"■"))</f>
        <v>0</v>
      </c>
      <c r="BT278" s="232" t="str">
        <f t="shared" si="383"/>
        <v>***</v>
      </c>
      <c r="BU278" s="233"/>
      <c r="BV278" s="42"/>
      <c r="BW278" s="45">
        <f>IF(COUNTIF(P278:AT278,"")=31,0,COUNTIFS(P265:AT265,5,P278:AT278,"")+COUNTIFS(P265:AT265,5,P278:AT278,"■"))</f>
        <v>0</v>
      </c>
      <c r="BX278" s="45">
        <f>IF(COUNTIF(P278:AT278,"")=31,0,COUNTIFS(P265:AT265,5,P278:AT278,"■"))</f>
        <v>0</v>
      </c>
      <c r="BY278" s="232" t="str">
        <f t="shared" si="384"/>
        <v>***</v>
      </c>
      <c r="BZ278" s="233"/>
      <c r="CA278" s="42"/>
      <c r="CB278" s="45">
        <f>IF(COUNTIF(P278:AT278,"")=31,0,COUNTIFS(P265:AT265,6,P278:AT278,"")+COUNTIFS(P265:AT265,6,P278:AT278,"■"))</f>
        <v>0</v>
      </c>
      <c r="CC278" s="45">
        <f>IF(COUNTIF(P278:AT278,"")=31,0,COUNTIFS(P265:AT265,6,P278:AT278,"■"))</f>
        <v>0</v>
      </c>
      <c r="CD278" s="232" t="str">
        <f t="shared" si="385"/>
        <v>***</v>
      </c>
      <c r="CE278" s="233"/>
      <c r="CF278" s="42"/>
      <c r="CG278" s="45">
        <f t="shared" si="386"/>
        <v>0</v>
      </c>
      <c r="CH278" s="45">
        <f>IF(COUNTIF(P278:AT278,"")=31,0,SUM(BD278,BI278,BN278,BS278,BX278,CC278))</f>
        <v>0</v>
      </c>
      <c r="CI278" s="232" t="str">
        <f t="shared" si="388"/>
        <v>***</v>
      </c>
      <c r="CJ278" s="233"/>
      <c r="CK278" s="42"/>
      <c r="CL278" s="234">
        <f t="shared" si="389"/>
        <v>0</v>
      </c>
      <c r="CM278" s="235"/>
      <c r="CN278" s="234">
        <f t="shared" si="390"/>
        <v>0</v>
      </c>
      <c r="CO278" s="235"/>
      <c r="CP278" s="232" t="str">
        <f t="shared" si="391"/>
        <v>***</v>
      </c>
      <c r="CQ278" s="233"/>
      <c r="CR278" s="43"/>
      <c r="CU278" s="71">
        <f t="shared" si="348"/>
        <v>270</v>
      </c>
      <c r="CV278" s="16"/>
      <c r="CW278" s="16"/>
      <c r="CX278" s="16"/>
      <c r="CY278" s="16"/>
    </row>
    <row r="279" spans="1:103" s="1" customFormat="1" ht="18.75">
      <c r="A279" s="72" t="s">
        <v>59</v>
      </c>
      <c r="D279" s="238">
        <f t="shared" si="392"/>
        <v>5</v>
      </c>
      <c r="E279" s="246"/>
      <c r="F279" s="241"/>
      <c r="G279" s="242"/>
      <c r="H279" s="242"/>
      <c r="I279" s="242"/>
      <c r="J279" s="242"/>
      <c r="K279" s="243"/>
      <c r="L279" s="244"/>
      <c r="M279" s="256"/>
      <c r="N279" s="256"/>
      <c r="O279" s="257"/>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3"/>
      <c r="AU279" s="44"/>
      <c r="AV279" s="26"/>
      <c r="AW279" s="245">
        <f t="shared" si="379"/>
        <v>5</v>
      </c>
      <c r="AX279" s="246"/>
      <c r="AY279" s="247"/>
      <c r="AZ279" s="248"/>
      <c r="BA279" s="248"/>
      <c r="BB279" s="249"/>
      <c r="BC279" s="45">
        <f>IF(COUNTIF(P279:AT279,"")=31,0,COUNTIFS(P265:AT265,1,P279:AT279,"")+COUNTIFS(P265:AT265,1,P279:AT279,"■"))</f>
        <v>0</v>
      </c>
      <c r="BD279" s="45">
        <f>IF(COUNTIF(P279:AT279,"")=31,0,COUNTIFS(P265:AT265,1,P279:AT279,"■"))</f>
        <v>0</v>
      </c>
      <c r="BE279" s="250" t="str">
        <f t="shared" si="380"/>
        <v>***</v>
      </c>
      <c r="BF279" s="233"/>
      <c r="BG279" s="42"/>
      <c r="BH279" s="45">
        <f>IF(COUNTIF(P279:AT279,"")=31,0,COUNTIFS(P265:AT265,2,P279:AT279,"")+COUNTIFS(P265:AT265,2,P279:AT279,"■"))</f>
        <v>0</v>
      </c>
      <c r="BI279" s="45">
        <f>IF(COUNTIF(P279:AT279,"")=31,0,COUNTIFS(P265:AT265,2,P279:AT279,"■"))</f>
        <v>0</v>
      </c>
      <c r="BJ279" s="232" t="str">
        <f t="shared" si="381"/>
        <v>***</v>
      </c>
      <c r="BK279" s="233"/>
      <c r="BL279" s="42"/>
      <c r="BM279" s="45">
        <f>IF(COUNTIF(P279:AT279,"")=31,0,COUNTIFS(P265:AT265,3,P279:AT279,"")+COUNTIFS(P265:AT265,3,P279:AT279,"■"))</f>
        <v>0</v>
      </c>
      <c r="BN279" s="45">
        <f>IF(COUNTIF(P279:AT279,"")=31,0,COUNTIFS(P265:AT265,3,P279:AT279,"■"))</f>
        <v>0</v>
      </c>
      <c r="BO279" s="232" t="str">
        <f t="shared" si="382"/>
        <v>***</v>
      </c>
      <c r="BP279" s="233"/>
      <c r="BQ279" s="42"/>
      <c r="BR279" s="45">
        <f>IF(COUNTIF(P279:AT279,"")=31,0,COUNTIFS(P265:AT265,4,P279:AT279,"")+COUNTIFS(P265:AT265,4,P279:AT279,"■"))</f>
        <v>0</v>
      </c>
      <c r="BS279" s="45">
        <f>IF(COUNTIF(P279:AT279,"")=31,0,COUNTIFS(P265:AT265,4,P279:AT279,"■"))</f>
        <v>0</v>
      </c>
      <c r="BT279" s="232" t="str">
        <f t="shared" si="383"/>
        <v>***</v>
      </c>
      <c r="BU279" s="233"/>
      <c r="BV279" s="42"/>
      <c r="BW279" s="45">
        <f>IF(COUNTIF(P279:AT279,"")=31,0,COUNTIFS(P265:AT265,5,P279:AT279,"")+COUNTIFS(P265:AT265,5,P279:AT279,"■"))</f>
        <v>0</v>
      </c>
      <c r="BX279" s="45">
        <f>IF(COUNTIF(P279:AT279,"")=31,0,COUNTIFS(P265:AT265,5,P279:AT279,"■"))</f>
        <v>0</v>
      </c>
      <c r="BY279" s="232" t="str">
        <f t="shared" si="384"/>
        <v>***</v>
      </c>
      <c r="BZ279" s="233"/>
      <c r="CA279" s="42"/>
      <c r="CB279" s="45">
        <f>IF(COUNTIF(P279:AT279,"")=31,0,COUNTIFS(P265:AT265,6,P279:AT279,"")+COUNTIFS(P265:AT265,6,P279:AT279,"■"))</f>
        <v>0</v>
      </c>
      <c r="CC279" s="45">
        <f>IF(COUNTIF(P279:AT279,"")=31,0,COUNTIFS(P265:AT265,6,P279:AT279,"■"))</f>
        <v>0</v>
      </c>
      <c r="CD279" s="232" t="str">
        <f t="shared" si="385"/>
        <v>***</v>
      </c>
      <c r="CE279" s="233"/>
      <c r="CF279" s="42"/>
      <c r="CG279" s="45">
        <f t="shared" si="386"/>
        <v>0</v>
      </c>
      <c r="CH279" s="45">
        <f t="shared" si="387"/>
        <v>0</v>
      </c>
      <c r="CI279" s="232" t="str">
        <f t="shared" si="388"/>
        <v>***</v>
      </c>
      <c r="CJ279" s="233"/>
      <c r="CK279" s="42"/>
      <c r="CL279" s="234">
        <f t="shared" si="389"/>
        <v>0</v>
      </c>
      <c r="CM279" s="235"/>
      <c r="CN279" s="234">
        <f t="shared" si="390"/>
        <v>0</v>
      </c>
      <c r="CO279" s="235"/>
      <c r="CP279" s="232" t="str">
        <f t="shared" si="391"/>
        <v>***</v>
      </c>
      <c r="CQ279" s="233"/>
      <c r="CR279" s="43"/>
      <c r="CU279" s="71">
        <f t="shared" si="348"/>
        <v>271</v>
      </c>
      <c r="CV279" s="16"/>
      <c r="CW279" s="16"/>
      <c r="CX279" s="16"/>
      <c r="CY279" s="16"/>
    </row>
    <row r="280" spans="1:103" s="1" customFormat="1" ht="18.75">
      <c r="A280" s="72" t="s">
        <v>59</v>
      </c>
      <c r="D280" s="238">
        <f t="shared" si="392"/>
        <v>6</v>
      </c>
      <c r="E280" s="246"/>
      <c r="F280" s="241"/>
      <c r="G280" s="242"/>
      <c r="H280" s="242"/>
      <c r="I280" s="242"/>
      <c r="J280" s="242"/>
      <c r="K280" s="243"/>
      <c r="L280" s="244"/>
      <c r="M280" s="256"/>
      <c r="N280" s="256"/>
      <c r="O280" s="257"/>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3"/>
      <c r="AU280" s="44"/>
      <c r="AV280" s="27"/>
      <c r="AW280" s="245">
        <f t="shared" si="379"/>
        <v>6</v>
      </c>
      <c r="AX280" s="246"/>
      <c r="AY280" s="247"/>
      <c r="AZ280" s="248"/>
      <c r="BA280" s="248"/>
      <c r="BB280" s="249"/>
      <c r="BC280" s="45">
        <f>IF(COUNTIF(P280:AT280,"")=31,0,COUNTIFS(P265:AT265,1,P280:AT280,"")+COUNTIFS(P265:AT265,1,P280:AT280,"■"))</f>
        <v>0</v>
      </c>
      <c r="BD280" s="45">
        <f>IF(COUNTIF(P280:AT280,"")=31,0,COUNTIFS(P265:AT265,1,P280:AT280,"■"))</f>
        <v>0</v>
      </c>
      <c r="BE280" s="250" t="str">
        <f t="shared" si="380"/>
        <v>***</v>
      </c>
      <c r="BF280" s="233"/>
      <c r="BG280" s="42"/>
      <c r="BH280" s="45">
        <f>IF(COUNTIF(P280:AT280,"")=31,0,COUNTIFS(P265:AT265,2,P280:AT280,"")+COUNTIFS(P265:AT265,2,P280:AT280,"■"))</f>
        <v>0</v>
      </c>
      <c r="BI280" s="45">
        <f>IF(COUNTIF(P280:AT280,"")=31,0,COUNTIFS(P265:AT265,2,P280:AT280,"■"))</f>
        <v>0</v>
      </c>
      <c r="BJ280" s="232" t="str">
        <f t="shared" si="381"/>
        <v>***</v>
      </c>
      <c r="BK280" s="233"/>
      <c r="BL280" s="42"/>
      <c r="BM280" s="45">
        <f>IF(COUNTIF(P280:AT280,"")=31,0,COUNTIFS(P265:AT265,3,P280:AT280,"")+COUNTIFS(P265:AT265,3,P280:AT280,"■"))</f>
        <v>0</v>
      </c>
      <c r="BN280" s="45">
        <f>IF(COUNTIF(P280:AT280,"")=31,0,COUNTIFS(P265:AT265,3,P280:AT280,"■"))</f>
        <v>0</v>
      </c>
      <c r="BO280" s="232" t="str">
        <f t="shared" si="382"/>
        <v>***</v>
      </c>
      <c r="BP280" s="233"/>
      <c r="BQ280" s="42"/>
      <c r="BR280" s="45">
        <f>IF(COUNTIF(P280:AT280,"")=31,0,COUNTIFS(P265:AT265,4,P280:AT280,"")+COUNTIFS(P265:AT265,4,P280:AT280,"■"))</f>
        <v>0</v>
      </c>
      <c r="BS280" s="45">
        <f>IF(COUNTIF(P280:AT280,"")=31,0,COUNTIFS(P265:AT265,4,P280:AT280,"■"))</f>
        <v>0</v>
      </c>
      <c r="BT280" s="232" t="str">
        <f t="shared" si="383"/>
        <v>***</v>
      </c>
      <c r="BU280" s="233"/>
      <c r="BV280" s="42"/>
      <c r="BW280" s="45">
        <f>IF(COUNTIF(P280:AT280,"")=31,0,COUNTIFS(P265:AT265,5,P280:AT280,"")+COUNTIFS(P265:AT265,5,P280:AT280,"■"))</f>
        <v>0</v>
      </c>
      <c r="BX280" s="45">
        <f>IF(COUNTIF(P280:AT280,"")=31,0,COUNTIFS(P265:AT265,5,P280:AT280,"■"))</f>
        <v>0</v>
      </c>
      <c r="BY280" s="232" t="str">
        <f t="shared" si="384"/>
        <v>***</v>
      </c>
      <c r="BZ280" s="233"/>
      <c r="CA280" s="42"/>
      <c r="CB280" s="45">
        <f>IF(COUNTIF(P280:AT280,"")=31,0,COUNTIFS(P265:AT265,6,P280:AT280,"")+COUNTIFS(P265:AT265,6,P280:AT280,"■"))</f>
        <v>0</v>
      </c>
      <c r="CC280" s="45">
        <f>IF(COUNTIF(P280:AT280,"")=31,0,COUNTIFS(P265:AT265,6,P280:AT280,"■"))</f>
        <v>0</v>
      </c>
      <c r="CD280" s="232" t="str">
        <f t="shared" si="385"/>
        <v>***</v>
      </c>
      <c r="CE280" s="233"/>
      <c r="CF280" s="42"/>
      <c r="CG280" s="45">
        <f t="shared" si="386"/>
        <v>0</v>
      </c>
      <c r="CH280" s="45">
        <f t="shared" si="387"/>
        <v>0</v>
      </c>
      <c r="CI280" s="232" t="str">
        <f t="shared" si="388"/>
        <v>***</v>
      </c>
      <c r="CJ280" s="233"/>
      <c r="CK280" s="42"/>
      <c r="CL280" s="234">
        <f t="shared" si="389"/>
        <v>0</v>
      </c>
      <c r="CM280" s="235"/>
      <c r="CN280" s="234">
        <f t="shared" si="390"/>
        <v>0</v>
      </c>
      <c r="CO280" s="235"/>
      <c r="CP280" s="232" t="str">
        <f t="shared" si="391"/>
        <v>***</v>
      </c>
      <c r="CQ280" s="233"/>
      <c r="CR280" s="43"/>
      <c r="CU280" s="71">
        <f t="shared" si="348"/>
        <v>272</v>
      </c>
      <c r="CV280" s="16"/>
      <c r="CW280" s="16"/>
      <c r="CX280" s="16"/>
      <c r="CY280" s="16"/>
    </row>
    <row r="281" spans="1:103" s="1" customFormat="1" ht="18.75">
      <c r="A281" s="72" t="s">
        <v>59</v>
      </c>
      <c r="D281" s="238">
        <f t="shared" si="392"/>
        <v>7</v>
      </c>
      <c r="E281" s="246"/>
      <c r="F281" s="241"/>
      <c r="G281" s="242"/>
      <c r="H281" s="242"/>
      <c r="I281" s="242"/>
      <c r="J281" s="242"/>
      <c r="K281" s="243"/>
      <c r="L281" s="244"/>
      <c r="M281" s="256"/>
      <c r="N281" s="256"/>
      <c r="O281" s="257"/>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3"/>
      <c r="AU281" s="44"/>
      <c r="AV281" s="27"/>
      <c r="AW281" s="245">
        <f t="shared" si="379"/>
        <v>7</v>
      </c>
      <c r="AX281" s="246"/>
      <c r="AY281" s="247"/>
      <c r="AZ281" s="248"/>
      <c r="BA281" s="248"/>
      <c r="BB281" s="249"/>
      <c r="BC281" s="45">
        <f>IF(COUNTIF(P281:AT281,"")=31,0,COUNTIFS(P265:AT265,1,P281:AT281,"")+COUNTIFS(P265:AT265,1,P281:AT281,"■"))</f>
        <v>0</v>
      </c>
      <c r="BD281" s="45">
        <f>IF(COUNTIF(P281:AT281,"")=31,0,COUNTIFS(P265:AT265,1,P281:AT281,"■"))</f>
        <v>0</v>
      </c>
      <c r="BE281" s="250" t="str">
        <f t="shared" si="380"/>
        <v>***</v>
      </c>
      <c r="BF281" s="233"/>
      <c r="BG281" s="42"/>
      <c r="BH281" s="45">
        <f>IF(COUNTIF(P281:AT281,"")=31,0,COUNTIFS(P265:AT265,2,P281:AT281,"")+COUNTIFS(P265:AT265,2,P281:AT281,"■"))</f>
        <v>0</v>
      </c>
      <c r="BI281" s="45">
        <f>IF(COUNTIF(P281:AT281,"")=31,0,COUNTIFS(P265:AT265,2,P281:AT281,"■"))</f>
        <v>0</v>
      </c>
      <c r="BJ281" s="232" t="str">
        <f t="shared" si="381"/>
        <v>***</v>
      </c>
      <c r="BK281" s="233"/>
      <c r="BL281" s="42"/>
      <c r="BM281" s="45">
        <f>IF(COUNTIF(P281:AT281,"")=31,0,COUNTIFS(P265:AT265,3,P281:AT281,"")+COUNTIFS(P265:AT265,3,P281:AT281,"■"))</f>
        <v>0</v>
      </c>
      <c r="BN281" s="45">
        <f>IF(COUNTIF(P281:AT281,"")=31,0,COUNTIFS(P265:AT265,3,P281:AT281,"■"))</f>
        <v>0</v>
      </c>
      <c r="BO281" s="232" t="str">
        <f t="shared" si="382"/>
        <v>***</v>
      </c>
      <c r="BP281" s="233"/>
      <c r="BQ281" s="42"/>
      <c r="BR281" s="45">
        <f>IF(COUNTIF(P281:AT281,"")=31,0,COUNTIFS(P265:AT265,4,P281:AT281,"")+COUNTIFS(P265:AT265,4,P281:AT281,"■"))</f>
        <v>0</v>
      </c>
      <c r="BS281" s="45">
        <f>IF(COUNTIF(P281:AT281,"")=31,0,COUNTIFS(P265:AT265,4,P281:AT281,"■"))</f>
        <v>0</v>
      </c>
      <c r="BT281" s="232" t="str">
        <f t="shared" si="383"/>
        <v>***</v>
      </c>
      <c r="BU281" s="233"/>
      <c r="BV281" s="42"/>
      <c r="BW281" s="45">
        <f>IF(COUNTIF(P281:AT281,"")=31,0,COUNTIFS(P265:AT265,5,P281:AT281,"")+COUNTIFS(P265:AT265,5,P281:AT281,"■"))</f>
        <v>0</v>
      </c>
      <c r="BX281" s="45">
        <f>IF(COUNTIF(P281:AT281,"")=31,0,COUNTIFS(P265:AT265,5,P281:AT281,"■"))</f>
        <v>0</v>
      </c>
      <c r="BY281" s="232" t="str">
        <f t="shared" si="384"/>
        <v>***</v>
      </c>
      <c r="BZ281" s="233"/>
      <c r="CA281" s="42"/>
      <c r="CB281" s="45">
        <f>IF(COUNTIF(P281:AT281,"")=31,0,COUNTIFS(P265:AT265,6,P281:AT281,"")+COUNTIFS(P265:AT265,6,P281:AT281,"■"))</f>
        <v>0</v>
      </c>
      <c r="CC281" s="45">
        <f>IF(COUNTIF(P281:AT281,"")=31,0,COUNTIFS(P265:AT265,6,P281:AT281,"■"))</f>
        <v>0</v>
      </c>
      <c r="CD281" s="232" t="str">
        <f t="shared" si="385"/>
        <v>***</v>
      </c>
      <c r="CE281" s="233"/>
      <c r="CF281" s="42"/>
      <c r="CG281" s="45">
        <f>IF(COUNTIF(P281:AT281,"")=31,0,SUM(BC281,BH281,BM281,BR281,BW281,CB281))</f>
        <v>0</v>
      </c>
      <c r="CH281" s="45">
        <f t="shared" si="387"/>
        <v>0</v>
      </c>
      <c r="CI281" s="232" t="str">
        <f t="shared" si="388"/>
        <v>***</v>
      </c>
      <c r="CJ281" s="233"/>
      <c r="CK281" s="42"/>
      <c r="CL281" s="234">
        <f t="shared" si="389"/>
        <v>0</v>
      </c>
      <c r="CM281" s="235"/>
      <c r="CN281" s="234">
        <f>IF(COUNTIF(P281:AT281,"")=31,0,CN249+CH281)</f>
        <v>0</v>
      </c>
      <c r="CO281" s="235"/>
      <c r="CP281" s="232" t="str">
        <f t="shared" si="391"/>
        <v>***</v>
      </c>
      <c r="CQ281" s="233"/>
      <c r="CR281" s="43"/>
      <c r="CU281" s="71">
        <f t="shared" si="348"/>
        <v>273</v>
      </c>
      <c r="CV281" s="16"/>
      <c r="CW281" s="16"/>
      <c r="CX281" s="16"/>
      <c r="CY281" s="16"/>
    </row>
    <row r="282" spans="1:103" s="1" customFormat="1" ht="18.75">
      <c r="A282" s="72" t="s">
        <v>59</v>
      </c>
      <c r="D282" s="238">
        <f t="shared" si="392"/>
        <v>8</v>
      </c>
      <c r="E282" s="246"/>
      <c r="F282" s="241"/>
      <c r="G282" s="242"/>
      <c r="H282" s="242"/>
      <c r="I282" s="242"/>
      <c r="J282" s="242"/>
      <c r="K282" s="243"/>
      <c r="L282" s="244"/>
      <c r="M282" s="256"/>
      <c r="N282" s="256"/>
      <c r="O282" s="257"/>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3"/>
      <c r="AU282" s="44"/>
      <c r="AV282" s="26"/>
      <c r="AW282" s="245">
        <f t="shared" si="379"/>
        <v>8</v>
      </c>
      <c r="AX282" s="246"/>
      <c r="AY282" s="247" t="str">
        <f t="shared" ref="AY282:AY286" si="393">IF(L282=0,"",L282)</f>
        <v/>
      </c>
      <c r="AZ282" s="248"/>
      <c r="BA282" s="248"/>
      <c r="BB282" s="249"/>
      <c r="BC282" s="45">
        <f>IF(COUNTIF(P282:AT282,"")=31,0,COUNTIFS(P265:AT265,1,P282:AT282,"")+COUNTIFS(P265:AT265,1,P282:AT282,"■"))</f>
        <v>0</v>
      </c>
      <c r="BD282" s="45">
        <f>IF(COUNTIF(P282:AT282,"")=31,0,COUNTIFS(P265:AT265,1,P282:AT282,"■"))</f>
        <v>0</v>
      </c>
      <c r="BE282" s="250" t="str">
        <f t="shared" si="380"/>
        <v>***</v>
      </c>
      <c r="BF282" s="233"/>
      <c r="BG282" s="42"/>
      <c r="BH282" s="45">
        <f>IF(COUNTIF(P282:AT282,"")=31,0,COUNTIFS(P265:AT265,2,P282:AT282,"")+COUNTIFS(P265:AT265,2,P282:AT282,"■"))</f>
        <v>0</v>
      </c>
      <c r="BI282" s="45">
        <f>IF(COUNTIF(P282:AT282,"")=31,0,COUNTIFS(P265:AT265,2,P282:AT282,"■"))</f>
        <v>0</v>
      </c>
      <c r="BJ282" s="232" t="str">
        <f t="shared" si="381"/>
        <v>***</v>
      </c>
      <c r="BK282" s="233"/>
      <c r="BL282" s="42"/>
      <c r="BM282" s="45">
        <f>IF(COUNTIF(P282:AT282,"")=31,0,COUNTIFS(P265:AT265,3,P282:AT282,"")+COUNTIFS(P265:AT265,3,P282:AT282,"■"))</f>
        <v>0</v>
      </c>
      <c r="BN282" s="45">
        <f>IF(COUNTIF(P282:AT282,"")=31,0,COUNTIFS(P265:AT265,3,P282:AT282,"■"))</f>
        <v>0</v>
      </c>
      <c r="BO282" s="232" t="str">
        <f t="shared" si="382"/>
        <v>***</v>
      </c>
      <c r="BP282" s="233"/>
      <c r="BQ282" s="42"/>
      <c r="BR282" s="45">
        <f>IF(COUNTIF(P282:AT282,"")=31,0,COUNTIFS(P265:AT265,4,P282:AT282,"")+COUNTIFS(P265:AT265,4,P282:AT282,"■"))</f>
        <v>0</v>
      </c>
      <c r="BS282" s="45">
        <f>IF(COUNTIF(P282:AT282,"")=31,0,COUNTIFS(P265:AT265,4,P282:AT282,"■"))</f>
        <v>0</v>
      </c>
      <c r="BT282" s="232" t="str">
        <f t="shared" si="383"/>
        <v>***</v>
      </c>
      <c r="BU282" s="233"/>
      <c r="BV282" s="42"/>
      <c r="BW282" s="45">
        <f>IF(COUNTIF(P282:AT282,"")=31,0,COUNTIFS(P265:AT265,5,P282:AT282,"")+COUNTIFS(P265:AT265,5,P282:AT282,"■"))</f>
        <v>0</v>
      </c>
      <c r="BX282" s="45">
        <f>IF(COUNTIF(P282:AT282,"")=31,0,COUNTIFS(P265:AT265,5,P282:AT282,"■"))</f>
        <v>0</v>
      </c>
      <c r="BY282" s="232" t="str">
        <f t="shared" si="384"/>
        <v>***</v>
      </c>
      <c r="BZ282" s="233"/>
      <c r="CA282" s="42"/>
      <c r="CB282" s="45">
        <f>IF(COUNTIF(P282:AT282,"")=31,0,COUNTIFS(P265:AT265,6,P282:AT282,"")+COUNTIFS(P265:AT265,6,P282:AT282,"■"))</f>
        <v>0</v>
      </c>
      <c r="CC282" s="45">
        <f>IF(COUNTIF(P282:AT282,"")=31,0,COUNTIFS(P265:AT265,6,P282:AT282,"■"))</f>
        <v>0</v>
      </c>
      <c r="CD282" s="232" t="str">
        <f t="shared" si="385"/>
        <v>***</v>
      </c>
      <c r="CE282" s="233"/>
      <c r="CF282" s="42"/>
      <c r="CG282" s="45">
        <f t="shared" si="386"/>
        <v>0</v>
      </c>
      <c r="CH282" s="45">
        <f t="shared" si="387"/>
        <v>0</v>
      </c>
      <c r="CI282" s="232" t="str">
        <f t="shared" si="388"/>
        <v>***</v>
      </c>
      <c r="CJ282" s="233"/>
      <c r="CK282" s="42"/>
      <c r="CL282" s="234">
        <f t="shared" si="389"/>
        <v>0</v>
      </c>
      <c r="CM282" s="235"/>
      <c r="CN282" s="234">
        <f t="shared" si="390"/>
        <v>0</v>
      </c>
      <c r="CO282" s="235"/>
      <c r="CP282" s="232" t="str">
        <f t="shared" si="391"/>
        <v>***</v>
      </c>
      <c r="CQ282" s="233"/>
      <c r="CR282" s="43"/>
      <c r="CU282" s="71">
        <f t="shared" si="348"/>
        <v>274</v>
      </c>
      <c r="CV282" s="16"/>
      <c r="CW282" s="16"/>
      <c r="CX282" s="16"/>
      <c r="CY282" s="16"/>
    </row>
    <row r="283" spans="1:103" s="1" customFormat="1" ht="18.75">
      <c r="A283" s="72" t="s">
        <v>59</v>
      </c>
      <c r="D283" s="238">
        <f t="shared" si="392"/>
        <v>9</v>
      </c>
      <c r="E283" s="246"/>
      <c r="F283" s="241"/>
      <c r="G283" s="242"/>
      <c r="H283" s="242"/>
      <c r="I283" s="242"/>
      <c r="J283" s="242"/>
      <c r="K283" s="243"/>
      <c r="L283" s="244"/>
      <c r="M283" s="256"/>
      <c r="N283" s="256"/>
      <c r="O283" s="257"/>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3"/>
      <c r="AU283" s="44"/>
      <c r="AV283" s="26"/>
      <c r="AW283" s="245">
        <f t="shared" si="379"/>
        <v>9</v>
      </c>
      <c r="AX283" s="246"/>
      <c r="AY283" s="247" t="str">
        <f t="shared" si="393"/>
        <v/>
      </c>
      <c r="AZ283" s="248"/>
      <c r="BA283" s="248"/>
      <c r="BB283" s="249"/>
      <c r="BC283" s="45">
        <f>IF(COUNTIF(P283:AT283,"")=31,0,COUNTIFS(P265:AT265,1,P283:AT283,"")+COUNTIFS(P265:AT265,1,P283:AT283,"■"))</f>
        <v>0</v>
      </c>
      <c r="BD283" s="45">
        <f>IF(COUNTIF(P283:AT283,"")=31,0,COUNTIFS(P265:AT265,1,P283:AT283,"■"))</f>
        <v>0</v>
      </c>
      <c r="BE283" s="250" t="str">
        <f t="shared" si="380"/>
        <v>***</v>
      </c>
      <c r="BF283" s="233"/>
      <c r="BG283" s="42"/>
      <c r="BH283" s="45">
        <f>IF(COUNTIF(P283:AT283,"")=31,0,COUNTIFS(P265:AT265,2,P283:AT283,"")+COUNTIFS(P265:AT265,2,P283:AT283,"■"))</f>
        <v>0</v>
      </c>
      <c r="BI283" s="45">
        <f>IF(COUNTIF(P283:AT283,"")=31,0,COUNTIFS(P265:AT265,2,P283:AT283,"■"))</f>
        <v>0</v>
      </c>
      <c r="BJ283" s="232" t="str">
        <f t="shared" si="381"/>
        <v>***</v>
      </c>
      <c r="BK283" s="233"/>
      <c r="BL283" s="42"/>
      <c r="BM283" s="45">
        <f>IF(COUNTIF(P283:AT283,"")=31,0,COUNTIFS(P265:AT265,3,P283:AT283,"")+COUNTIFS(P265:AT265,3,P283:AT283,"■"))</f>
        <v>0</v>
      </c>
      <c r="BN283" s="45">
        <f>IF(COUNTIF(P283:AT283,"")=31,0,COUNTIFS(P265:AT265,3,P283:AT283,"■"))</f>
        <v>0</v>
      </c>
      <c r="BO283" s="232" t="str">
        <f t="shared" si="382"/>
        <v>***</v>
      </c>
      <c r="BP283" s="233"/>
      <c r="BQ283" s="42"/>
      <c r="BR283" s="45">
        <f>IF(COUNTIF(P283:AT283,"")=31,0,COUNTIFS(P265:AT265,4,P283:AT283,"")+COUNTIFS(P265:AT265,4,P283:AT283,"■"))</f>
        <v>0</v>
      </c>
      <c r="BS283" s="45">
        <f>IF(COUNTIF(P283:AT283,"")=31,0,COUNTIFS(P265:AT265,4,P283:AT283,"■"))</f>
        <v>0</v>
      </c>
      <c r="BT283" s="232" t="str">
        <f t="shared" si="383"/>
        <v>***</v>
      </c>
      <c r="BU283" s="233"/>
      <c r="BV283" s="42"/>
      <c r="BW283" s="45">
        <f>IF(COUNTIF(P283:AT283,"")=31,0,COUNTIFS(P265:AT265,5,P283:AT283,"")+COUNTIFS(P265:AT265,5,P283:AT283,"■"))</f>
        <v>0</v>
      </c>
      <c r="BX283" s="45">
        <f>IF(COUNTIF(P283:AT283,"")=31,0,COUNTIFS(P265:AT265,5,P283:AT283,"■"))</f>
        <v>0</v>
      </c>
      <c r="BY283" s="232" t="str">
        <f t="shared" si="384"/>
        <v>***</v>
      </c>
      <c r="BZ283" s="233"/>
      <c r="CA283" s="42"/>
      <c r="CB283" s="45">
        <f>IF(COUNTIF(P283:AT283,"")=31,0,COUNTIFS(P265:AT265,6,P283:AT283,"")+COUNTIFS(P265:AT265,6,P283:AT283,"■"))</f>
        <v>0</v>
      </c>
      <c r="CC283" s="45">
        <f>IF(COUNTIF(P283:AT283,"")=31,0,COUNTIFS(P265:AT265,6,P283:AT283,"■"))</f>
        <v>0</v>
      </c>
      <c r="CD283" s="232" t="str">
        <f t="shared" si="385"/>
        <v>***</v>
      </c>
      <c r="CE283" s="233"/>
      <c r="CF283" s="42"/>
      <c r="CG283" s="45">
        <f t="shared" si="386"/>
        <v>0</v>
      </c>
      <c r="CH283" s="45">
        <f t="shared" si="387"/>
        <v>0</v>
      </c>
      <c r="CI283" s="232" t="str">
        <f t="shared" si="388"/>
        <v>***</v>
      </c>
      <c r="CJ283" s="233"/>
      <c r="CK283" s="42"/>
      <c r="CL283" s="234">
        <f t="shared" si="389"/>
        <v>0</v>
      </c>
      <c r="CM283" s="235"/>
      <c r="CN283" s="234">
        <f t="shared" si="390"/>
        <v>0</v>
      </c>
      <c r="CO283" s="235"/>
      <c r="CP283" s="232" t="str">
        <f t="shared" si="391"/>
        <v>***</v>
      </c>
      <c r="CQ283" s="233"/>
      <c r="CR283" s="43"/>
      <c r="CU283" s="71">
        <f t="shared" si="348"/>
        <v>275</v>
      </c>
      <c r="CV283" s="16"/>
      <c r="CW283" s="16"/>
      <c r="CX283" s="16"/>
      <c r="CY283" s="16"/>
    </row>
    <row r="284" spans="1:103" s="1" customFormat="1" ht="18.75">
      <c r="A284" s="72" t="s">
        <v>59</v>
      </c>
      <c r="D284" s="238">
        <f t="shared" si="392"/>
        <v>10</v>
      </c>
      <c r="E284" s="246"/>
      <c r="F284" s="241"/>
      <c r="G284" s="242"/>
      <c r="H284" s="242"/>
      <c r="I284" s="242"/>
      <c r="J284" s="242"/>
      <c r="K284" s="243"/>
      <c r="L284" s="244"/>
      <c r="M284" s="256"/>
      <c r="N284" s="256"/>
      <c r="O284" s="257"/>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3"/>
      <c r="AU284" s="44"/>
      <c r="AV284" s="26"/>
      <c r="AW284" s="245">
        <f t="shared" si="379"/>
        <v>10</v>
      </c>
      <c r="AX284" s="246"/>
      <c r="AY284" s="247" t="str">
        <f t="shared" si="393"/>
        <v/>
      </c>
      <c r="AZ284" s="248"/>
      <c r="BA284" s="248"/>
      <c r="BB284" s="249"/>
      <c r="BC284" s="45">
        <f>IF(COUNTIF(P284:AT284,"")=31,0,COUNTIFS(P265:AT265,1,P284:AT284,"")+COUNTIFS(P265:AT265,1,P284:AT284,"■"))</f>
        <v>0</v>
      </c>
      <c r="BD284" s="45">
        <f>IF(COUNTIF(P284:AT284,"")=31,0,COUNTIFS(P265:AT265,1,P284:AT284,"■"))</f>
        <v>0</v>
      </c>
      <c r="BE284" s="250" t="str">
        <f t="shared" si="380"/>
        <v>***</v>
      </c>
      <c r="BF284" s="233"/>
      <c r="BG284" s="42"/>
      <c r="BH284" s="45">
        <f>IF(COUNTIF(P284:AT284,"")=31,0,COUNTIFS(P265:AT265,2,P284:AT284,"")+COUNTIFS(P265:AT265,2,P284:AT284,"■"))</f>
        <v>0</v>
      </c>
      <c r="BI284" s="45">
        <f>IF(COUNTIF(P284:AT284,"")=31,0,COUNTIFS(P265:AT265,2,P284:AT284,"■"))</f>
        <v>0</v>
      </c>
      <c r="BJ284" s="232" t="str">
        <f t="shared" si="381"/>
        <v>***</v>
      </c>
      <c r="BK284" s="233"/>
      <c r="BL284" s="42"/>
      <c r="BM284" s="45">
        <f>IF(COUNTIF(P284:AT284,"")=31,0,COUNTIFS(P265:AT265,3,P284:AT284,"")+COUNTIFS(P265:AT265,3,P284:AT284,"■"))</f>
        <v>0</v>
      </c>
      <c r="BN284" s="45">
        <f>IF(COUNTIF(P284:AT284,"")=31,0,COUNTIFS(P265:AT265,3,P284:AT284,"■"))</f>
        <v>0</v>
      </c>
      <c r="BO284" s="232" t="str">
        <f t="shared" si="382"/>
        <v>***</v>
      </c>
      <c r="BP284" s="233"/>
      <c r="BQ284" s="42"/>
      <c r="BR284" s="45">
        <f>IF(COUNTIF(P284:AT284,"")=31,0,COUNTIFS(P265:AT265,4,P284:AT284,"")+COUNTIFS(P265:AT265,4,P284:AT284,"■"))</f>
        <v>0</v>
      </c>
      <c r="BS284" s="45">
        <f>IF(COUNTIF(P284:AT284,"")=31,0,COUNTIFS(P265:AT265,4,P284:AT284,"■"))</f>
        <v>0</v>
      </c>
      <c r="BT284" s="232" t="str">
        <f t="shared" si="383"/>
        <v>***</v>
      </c>
      <c r="BU284" s="233"/>
      <c r="BV284" s="42"/>
      <c r="BW284" s="45">
        <f>IF(COUNTIF(P284:AT284,"")=31,0,COUNTIFS(P265:AT265,5,P284:AT284,"")+COUNTIFS(P265:AT265,5,P284:AT284,"■"))</f>
        <v>0</v>
      </c>
      <c r="BX284" s="45">
        <f>IF(COUNTIF(P284:AT284,"")=31,0,COUNTIFS(P265:AT265,5,P284:AT284,"■"))</f>
        <v>0</v>
      </c>
      <c r="BY284" s="232" t="str">
        <f t="shared" si="384"/>
        <v>***</v>
      </c>
      <c r="BZ284" s="233"/>
      <c r="CA284" s="42"/>
      <c r="CB284" s="45">
        <f>IF(COUNTIF(P284:AT284,"")=31,0,COUNTIFS(P265:AT265,6,P284:AT284,"")+COUNTIFS(P265:AT265,6,P284:AT284,"■"))</f>
        <v>0</v>
      </c>
      <c r="CC284" s="45">
        <f>IF(COUNTIF(P284:AT284,"")=31,0,COUNTIFS(P265:AT265,6,P284:AT284,"■"))</f>
        <v>0</v>
      </c>
      <c r="CD284" s="232" t="str">
        <f t="shared" si="385"/>
        <v>***</v>
      </c>
      <c r="CE284" s="233"/>
      <c r="CF284" s="42"/>
      <c r="CG284" s="45">
        <f t="shared" si="386"/>
        <v>0</v>
      </c>
      <c r="CH284" s="45">
        <f>IF(COUNTIF(P284:AT284,"")=31,0,SUM(BD284,BI284,BN284,BS284,BX284,CC284))</f>
        <v>0</v>
      </c>
      <c r="CI284" s="232" t="str">
        <f t="shared" si="388"/>
        <v>***</v>
      </c>
      <c r="CJ284" s="233"/>
      <c r="CK284" s="42"/>
      <c r="CL284" s="234">
        <f t="shared" si="389"/>
        <v>0</v>
      </c>
      <c r="CM284" s="235"/>
      <c r="CN284" s="234">
        <f t="shared" si="390"/>
        <v>0</v>
      </c>
      <c r="CO284" s="235"/>
      <c r="CP284" s="232" t="str">
        <f t="shared" si="391"/>
        <v>***</v>
      </c>
      <c r="CQ284" s="233"/>
      <c r="CR284" s="43"/>
      <c r="CU284" s="71">
        <f t="shared" si="348"/>
        <v>276</v>
      </c>
      <c r="CV284" s="16"/>
      <c r="CW284" s="16"/>
      <c r="CX284" s="16"/>
      <c r="CY284" s="16"/>
    </row>
    <row r="285" spans="1:103" s="1" customFormat="1" ht="18.75">
      <c r="A285" s="72" t="s">
        <v>59</v>
      </c>
      <c r="D285" s="238">
        <f t="shared" si="392"/>
        <v>11</v>
      </c>
      <c r="E285" s="246"/>
      <c r="F285" s="241"/>
      <c r="G285" s="242"/>
      <c r="H285" s="242"/>
      <c r="I285" s="242"/>
      <c r="J285" s="242"/>
      <c r="K285" s="243"/>
      <c r="L285" s="244"/>
      <c r="M285" s="242"/>
      <c r="N285" s="242"/>
      <c r="O285" s="243"/>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3"/>
      <c r="AU285" s="44"/>
      <c r="AV285" s="26"/>
      <c r="AW285" s="245">
        <f t="shared" si="379"/>
        <v>11</v>
      </c>
      <c r="AX285" s="246"/>
      <c r="AY285" s="247" t="str">
        <f t="shared" si="393"/>
        <v/>
      </c>
      <c r="AZ285" s="248"/>
      <c r="BA285" s="248"/>
      <c r="BB285" s="249"/>
      <c r="BC285" s="45">
        <f>IF(COUNTIF(P285:AT285,"")=31,0,COUNTIFS(P265:AT265,1,P285:AT285,"")+COUNTIFS(P265:AT265,1,P285:AT285,"■"))</f>
        <v>0</v>
      </c>
      <c r="BD285" s="45">
        <f>IF(COUNTIF(P285:AT285,"")=31,0,COUNTIFS(P265:AT265,1,P285:AT285,"■"))</f>
        <v>0</v>
      </c>
      <c r="BE285" s="250" t="str">
        <f t="shared" si="380"/>
        <v>***</v>
      </c>
      <c r="BF285" s="233"/>
      <c r="BG285" s="42"/>
      <c r="BH285" s="45">
        <f>IF(COUNTIF(P285:AT285,"")=31,0,COUNTIFS(P265:AT265,2,P285:AT285,"")+COUNTIFS(P265:AT265,2,P285:AT285,"■"))</f>
        <v>0</v>
      </c>
      <c r="BI285" s="45">
        <f>IF(COUNTIF(P285:AT285,"")=31,0,COUNTIFS(P265:AT265,2,P285:AT285,"■"))</f>
        <v>0</v>
      </c>
      <c r="BJ285" s="232" t="str">
        <f t="shared" si="381"/>
        <v>***</v>
      </c>
      <c r="BK285" s="233"/>
      <c r="BL285" s="42"/>
      <c r="BM285" s="45">
        <f>IF(COUNTIF(P285:AT285,"")=31,0,COUNTIFS(P265:AT265,3,P285:AT285,"")+COUNTIFS(P265:AT265,3,P285:AT285,"■"))</f>
        <v>0</v>
      </c>
      <c r="BN285" s="45">
        <f>IF(COUNTIF(P285:AT285,"")=31,0,COUNTIFS(P265:AT265,3,P285:AT285,"■"))</f>
        <v>0</v>
      </c>
      <c r="BO285" s="232" t="str">
        <f t="shared" si="382"/>
        <v>***</v>
      </c>
      <c r="BP285" s="233"/>
      <c r="BQ285" s="42"/>
      <c r="BR285" s="45">
        <f>IF(COUNTIF(P285:AT285,"")=31,0,COUNTIFS(P265:AT265,4,P285:AT285,"")+COUNTIFS(P265:AT265,4,P285:AT285,"■"))</f>
        <v>0</v>
      </c>
      <c r="BS285" s="45">
        <f>IF(COUNTIF(P285:AT285,"")=31,0,COUNTIFS(P265:AT265,4,P285:AT285,"■"))</f>
        <v>0</v>
      </c>
      <c r="BT285" s="232" t="str">
        <f t="shared" si="383"/>
        <v>***</v>
      </c>
      <c r="BU285" s="233"/>
      <c r="BV285" s="42"/>
      <c r="BW285" s="45">
        <f>IF(COUNTIF(P285:AT285,"")=31,0,COUNTIFS(P265:AT265,5,P285:AT285,"")+COUNTIFS(P265:AT265,5,P285:AT285,"■"))</f>
        <v>0</v>
      </c>
      <c r="BX285" s="45">
        <f>IF(COUNTIF(P285:AT285,"")=31,0,COUNTIFS(P265:AT265,5,P285:AT285,"■"))</f>
        <v>0</v>
      </c>
      <c r="BY285" s="232" t="str">
        <f t="shared" si="384"/>
        <v>***</v>
      </c>
      <c r="BZ285" s="233"/>
      <c r="CA285" s="42"/>
      <c r="CB285" s="45">
        <f>IF(COUNTIF(P285:AT285,"")=31,0,COUNTIFS(P265:AT265,6,P285:AT285,"")+COUNTIFS(P265:AT265,6,P285:AT285,"■"))</f>
        <v>0</v>
      </c>
      <c r="CC285" s="45">
        <f>IF(COUNTIF(P285:AT285,"")=31,0,COUNTIFS(P265:AT265,6,P285:AT285,"■"))</f>
        <v>0</v>
      </c>
      <c r="CD285" s="232" t="str">
        <f t="shared" si="385"/>
        <v>***</v>
      </c>
      <c r="CE285" s="233"/>
      <c r="CF285" s="42"/>
      <c r="CG285" s="45">
        <f t="shared" si="386"/>
        <v>0</v>
      </c>
      <c r="CH285" s="45">
        <f t="shared" si="387"/>
        <v>0</v>
      </c>
      <c r="CI285" s="232" t="str">
        <f t="shared" si="388"/>
        <v>***</v>
      </c>
      <c r="CJ285" s="233"/>
      <c r="CK285" s="42"/>
      <c r="CL285" s="234">
        <f t="shared" si="389"/>
        <v>0</v>
      </c>
      <c r="CM285" s="235"/>
      <c r="CN285" s="234">
        <f t="shared" si="390"/>
        <v>0</v>
      </c>
      <c r="CO285" s="235"/>
      <c r="CP285" s="232" t="str">
        <f t="shared" si="391"/>
        <v>***</v>
      </c>
      <c r="CQ285" s="233"/>
      <c r="CR285" s="43"/>
      <c r="CU285" s="71">
        <f t="shared" si="348"/>
        <v>277</v>
      </c>
      <c r="CV285" s="16"/>
      <c r="CW285" s="16"/>
      <c r="CX285" s="16"/>
      <c r="CY285" s="16"/>
    </row>
    <row r="286" spans="1:103" s="1" customFormat="1" ht="18.75">
      <c r="A286" s="72" t="s">
        <v>59</v>
      </c>
      <c r="D286" s="194">
        <f t="shared" si="392"/>
        <v>12</v>
      </c>
      <c r="E286" s="197"/>
      <c r="F286" s="272"/>
      <c r="G286" s="273"/>
      <c r="H286" s="273"/>
      <c r="I286" s="273"/>
      <c r="J286" s="273"/>
      <c r="K286" s="274"/>
      <c r="L286" s="275"/>
      <c r="M286" s="273"/>
      <c r="N286" s="273"/>
      <c r="O286" s="274"/>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101"/>
      <c r="AU286" s="44"/>
      <c r="AV286" s="26"/>
      <c r="AW286" s="245">
        <f t="shared" si="379"/>
        <v>12</v>
      </c>
      <c r="AX286" s="246"/>
      <c r="AY286" s="247" t="str">
        <f t="shared" si="393"/>
        <v/>
      </c>
      <c r="AZ286" s="248"/>
      <c r="BA286" s="248"/>
      <c r="BB286" s="249"/>
      <c r="BC286" s="45">
        <f>IF(COUNTIF(P286:AT286,"")=31,0,COUNTIFS(P265:AT265,1,P286:AT286,"")+COUNTIFS(P265:AT265,1,P286:AT286,"■"))</f>
        <v>0</v>
      </c>
      <c r="BD286" s="45">
        <f>IF(COUNTIF(P286:AT286,"")=31,0,COUNTIFS(P265:AT265,1,P286:AT286,"■"))</f>
        <v>0</v>
      </c>
      <c r="BE286" s="250" t="str">
        <f t="shared" si="380"/>
        <v>***</v>
      </c>
      <c r="BF286" s="233"/>
      <c r="BG286" s="47"/>
      <c r="BH286" s="45">
        <f>IF(COUNTIF(P286:AT286,"")=31,0,COUNTIFS(P265:AT265,2,P286:AT286,"")+COUNTIFS(P265:AT265,2,P286:AT286,"■"))</f>
        <v>0</v>
      </c>
      <c r="BI286" s="45">
        <f>IF(COUNTIF(P286:AT286,"")=31,0,COUNTIFS(P265:AT265,2,P286:AT286,"■"))</f>
        <v>0</v>
      </c>
      <c r="BJ286" s="232" t="str">
        <f t="shared" si="381"/>
        <v>***</v>
      </c>
      <c r="BK286" s="233"/>
      <c r="BL286" s="42"/>
      <c r="BM286" s="45">
        <f>IF(COUNTIF(P286:AT286,"")=31,0,COUNTIFS(P265:AT265,3,P286:AT286,"")+COUNTIFS(P265:AT265,3,P286:AT286,"■"))</f>
        <v>0</v>
      </c>
      <c r="BN286" s="45">
        <f>IF(COUNTIF(P286:AT286,"")=31,0,COUNTIFS(P265:AT265,3,P286:AT286,"■"))</f>
        <v>0</v>
      </c>
      <c r="BO286" s="232" t="str">
        <f t="shared" si="382"/>
        <v>***</v>
      </c>
      <c r="BP286" s="233"/>
      <c r="BQ286" s="42"/>
      <c r="BR286" s="45">
        <f>IF(COUNTIF(P286:AT286,"")=31,0,COUNTIFS(P265:AT265,4,P286:AT286,"")+COUNTIFS(P265:AT265,4,P286:AT286,"■"))</f>
        <v>0</v>
      </c>
      <c r="BS286" s="45">
        <f>IF(COUNTIF(P286:AT286,"")=31,0,COUNTIFS(P265:AT265,4,P286:AT286,"■"))</f>
        <v>0</v>
      </c>
      <c r="BT286" s="232" t="str">
        <f t="shared" si="383"/>
        <v>***</v>
      </c>
      <c r="BU286" s="233"/>
      <c r="BV286" s="42"/>
      <c r="BW286" s="45">
        <f>IF(COUNTIF(P286:AT286,"")=31,0,COUNTIFS(P265:AT265,5,P286:AT286,"")+COUNTIFS(P265:AT265,5,P286:AT286,"■"))</f>
        <v>0</v>
      </c>
      <c r="BX286" s="45">
        <f>IF(COUNTIF(P286:AT286,"")=31,0,COUNTIFS(P265:AT265,5,P286:AT286,"■"))</f>
        <v>0</v>
      </c>
      <c r="BY286" s="232" t="str">
        <f t="shared" si="384"/>
        <v>***</v>
      </c>
      <c r="BZ286" s="233"/>
      <c r="CA286" s="42"/>
      <c r="CB286" s="45">
        <f>IF(COUNTIF(P286:AT286,"")=31,0,COUNTIFS(P265:AT265,6,P286:AT286,"")+COUNTIFS(P265:AT265,6,P286:AT286,"■"))</f>
        <v>0</v>
      </c>
      <c r="CC286" s="45">
        <f>IF(COUNTIF(P286:AT286,"")=31,0,COUNTIFS(P265:AT265,6,P286:AT286,"■"))</f>
        <v>0</v>
      </c>
      <c r="CD286" s="232" t="str">
        <f t="shared" si="385"/>
        <v>***</v>
      </c>
      <c r="CE286" s="233"/>
      <c r="CF286" s="42"/>
      <c r="CG286" s="45">
        <f t="shared" si="386"/>
        <v>0</v>
      </c>
      <c r="CH286" s="45">
        <f t="shared" si="387"/>
        <v>0</v>
      </c>
      <c r="CI286" s="232" t="str">
        <f t="shared" si="388"/>
        <v>***</v>
      </c>
      <c r="CJ286" s="233"/>
      <c r="CK286" s="42"/>
      <c r="CL286" s="234">
        <f t="shared" si="389"/>
        <v>0</v>
      </c>
      <c r="CM286" s="235"/>
      <c r="CN286" s="234">
        <f t="shared" si="390"/>
        <v>0</v>
      </c>
      <c r="CO286" s="235"/>
      <c r="CP286" s="232" t="str">
        <f t="shared" si="391"/>
        <v>***</v>
      </c>
      <c r="CQ286" s="233"/>
      <c r="CR286" s="43"/>
      <c r="CU286" s="71">
        <f t="shared" si="348"/>
        <v>278</v>
      </c>
      <c r="CV286" s="16"/>
      <c r="CW286" s="16"/>
      <c r="CX286" s="16"/>
      <c r="CY286" s="16"/>
    </row>
    <row r="287" spans="1:103" s="1" customFormat="1" ht="18.75">
      <c r="A287" s="72" t="s">
        <v>59</v>
      </c>
      <c r="D287" s="258" t="s">
        <v>102</v>
      </c>
      <c r="E287" s="259"/>
      <c r="F287" s="262"/>
      <c r="G287" s="263"/>
      <c r="H287" s="263"/>
      <c r="I287" s="263"/>
      <c r="J287" s="263"/>
      <c r="K287" s="263"/>
      <c r="L287" s="263"/>
      <c r="M287" s="263"/>
      <c r="N287" s="263"/>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4"/>
      <c r="AU287" s="44"/>
      <c r="AV287" s="26"/>
      <c r="AW287" s="267" t="s">
        <v>87</v>
      </c>
      <c r="AX287" s="268"/>
      <c r="AY287" s="268"/>
      <c r="AZ287" s="268"/>
      <c r="BA287" s="268"/>
      <c r="BB287" s="268"/>
      <c r="BC287" s="269" t="str">
        <f>IF(COUNTA(BG275:BG286)=0,"",IF(AND(COUNTIF(BG275:BG286,"○")=0,COUNTIF(BG275:BG286,"×")=0),"－",IF(COUNTIF(BG275:BG286,"×")&gt;=1,"×","○")))</f>
        <v/>
      </c>
      <c r="BD287" s="270"/>
      <c r="BE287" s="270"/>
      <c r="BF287" s="270"/>
      <c r="BG287" s="270"/>
      <c r="BH287" s="269" t="str">
        <f>IF(COUNTA(BL275:BL286)=0,"",IF(AND(COUNTIF(BL275:BL286,"○")=0,COUNTIF(BL275:BL286,"×")=0),"－",IF(COUNTIF(BL275:BL286,"×")&gt;=1,"×","○")))</f>
        <v/>
      </c>
      <c r="BI287" s="270"/>
      <c r="BJ287" s="270"/>
      <c r="BK287" s="270"/>
      <c r="BL287" s="270"/>
      <c r="BM287" s="269" t="str">
        <f>IF(COUNTA(BQ275:BQ286)=0,"",IF(AND(COUNTIF(BQ275:BQ286,"○")=0,COUNTIF(BQ275:BQ286,"×")=0),"－",IF(COUNTIF(BQ275:BQ286,"×")&gt;=1,"×","○")))</f>
        <v/>
      </c>
      <c r="BN287" s="270"/>
      <c r="BO287" s="270"/>
      <c r="BP287" s="270"/>
      <c r="BQ287" s="270"/>
      <c r="BR287" s="269" t="str">
        <f>IF(COUNTA(BV275:BV286)=0,"",IF(AND(COUNTIF(BV275:BV286,"○")=0,COUNTIF(BV275:BV286,"×")=0),"－",IF(COUNTIF(BV275:BV286,"×")&gt;=1,"×","○")))</f>
        <v/>
      </c>
      <c r="BS287" s="270"/>
      <c r="BT287" s="270"/>
      <c r="BU287" s="270"/>
      <c r="BV287" s="270"/>
      <c r="BW287" s="269" t="str">
        <f>IF(COUNTA(CA275:CA286)=0,"",IF(AND(COUNTIF(CA275:CA286,"○")=0,COUNTIF(CA275:CA286,"×")=0),"－",IF(COUNTIF(CA275:CA286,"×")&gt;=1,"×","○")))</f>
        <v/>
      </c>
      <c r="BX287" s="270"/>
      <c r="BY287" s="270"/>
      <c r="BZ287" s="270"/>
      <c r="CA287" s="270"/>
      <c r="CB287" s="269" t="str">
        <f>IF(COUNTA(CF275:CF286)=0,"",IF(AND(COUNTIF(CF275:CF286,"○")=0,COUNTIF(CF275:CF286,"×")=0),"－",IF(COUNTIF(CF275:CF286,"×")&gt;=1,"×","○")))</f>
        <v/>
      </c>
      <c r="CC287" s="270"/>
      <c r="CD287" s="270"/>
      <c r="CE287" s="270"/>
      <c r="CF287" s="270"/>
      <c r="CG287" s="280"/>
      <c r="CH287" s="281"/>
      <c r="CI287" s="281"/>
      <c r="CJ287" s="281"/>
      <c r="CK287" s="281"/>
      <c r="CL287" s="280"/>
      <c r="CM287" s="281"/>
      <c r="CN287" s="281"/>
      <c r="CO287" s="281"/>
      <c r="CP287" s="281"/>
      <c r="CQ287" s="281"/>
      <c r="CR287" s="282"/>
      <c r="CU287" s="87">
        <f t="shared" si="348"/>
        <v>279</v>
      </c>
      <c r="CV287" s="87"/>
      <c r="CW287" s="87"/>
      <c r="CX287" s="87"/>
      <c r="CY287" s="87"/>
    </row>
    <row r="288" spans="1:103" s="1" customFormat="1" ht="19.5" thickBot="1">
      <c r="A288" s="72" t="s">
        <v>59</v>
      </c>
      <c r="D288" s="260"/>
      <c r="E288" s="261"/>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5"/>
      <c r="AB288" s="265"/>
      <c r="AC288" s="265"/>
      <c r="AD288" s="265"/>
      <c r="AE288" s="265"/>
      <c r="AF288" s="265"/>
      <c r="AG288" s="265"/>
      <c r="AH288" s="265"/>
      <c r="AI288" s="265"/>
      <c r="AJ288" s="265"/>
      <c r="AK288" s="265"/>
      <c r="AL288" s="265"/>
      <c r="AM288" s="265"/>
      <c r="AN288" s="265"/>
      <c r="AO288" s="265"/>
      <c r="AP288" s="265"/>
      <c r="AQ288" s="265"/>
      <c r="AR288" s="265"/>
      <c r="AS288" s="265"/>
      <c r="AT288" s="266"/>
      <c r="AU288" s="26"/>
      <c r="AV288" s="26"/>
      <c r="AW288" s="283" t="s">
        <v>88</v>
      </c>
      <c r="AX288" s="284"/>
      <c r="AY288" s="284"/>
      <c r="AZ288" s="284"/>
      <c r="BA288" s="284"/>
      <c r="BB288" s="284"/>
      <c r="BC288" s="285" t="str">
        <f>IF(COUNTIF(BC287:CF287,"")=30,"",IF(AND(COUNTIF(BC287:CF287,"○")=0,COUNTIF(BC287:CF287,"×")=0),"－",IF(COUNTIF(BC287:CF287,"×")&gt;=1,"×","○")))</f>
        <v/>
      </c>
      <c r="BD288" s="286"/>
      <c r="BE288" s="286"/>
      <c r="BF288" s="286"/>
      <c r="BG288" s="286"/>
      <c r="BH288" s="287"/>
      <c r="BI288" s="287"/>
      <c r="BJ288" s="287"/>
      <c r="BK288" s="287"/>
      <c r="BL288" s="287"/>
      <c r="BM288" s="287"/>
      <c r="BN288" s="287"/>
      <c r="BO288" s="287"/>
      <c r="BP288" s="287"/>
      <c r="BQ288" s="287"/>
      <c r="BR288" s="287"/>
      <c r="BS288" s="287"/>
      <c r="BT288" s="287"/>
      <c r="BU288" s="287"/>
      <c r="BV288" s="287"/>
      <c r="BW288" s="287"/>
      <c r="BX288" s="287"/>
      <c r="BY288" s="287"/>
      <c r="BZ288" s="287"/>
      <c r="CA288" s="287"/>
      <c r="CB288" s="287"/>
      <c r="CC288" s="287"/>
      <c r="CD288" s="287"/>
      <c r="CE288" s="287"/>
      <c r="CF288" s="287"/>
      <c r="CG288" s="285" t="str">
        <f>IF(COUNTA(CK275:CK286)=0,"",IF(AND(COUNTIF(CK275:CK286,"○")=0,COUNTIF(CK275:CK286,"×")=0),"－",IF(COUNTIF(CK275:CK286,"×")&gt;=1,"×","○")))</f>
        <v/>
      </c>
      <c r="CH288" s="286"/>
      <c r="CI288" s="286"/>
      <c r="CJ288" s="286"/>
      <c r="CK288" s="286"/>
      <c r="CL288" s="285" t="str">
        <f>IF(COUNTA(CR275:CR286)=0,"",IF(AND(COUNTIF(CR275:CR286,"○")=0,COUNTIF(CR275:CR286,"×")=0),"－",IF(COUNTIF(CR275:CR286,"×")&gt;=1,"×","○")))</f>
        <v/>
      </c>
      <c r="CM288" s="285"/>
      <c r="CN288" s="286"/>
      <c r="CO288" s="286"/>
      <c r="CP288" s="286"/>
      <c r="CQ288" s="286"/>
      <c r="CR288" s="288"/>
      <c r="CU288" s="99">
        <f t="shared" si="348"/>
        <v>280</v>
      </c>
      <c r="CV288" s="100" t="str">
        <f>IF(COUNTIF(P273:AT273,"")=31,"",P264)</f>
        <v/>
      </c>
      <c r="CW288" s="99" t="str">
        <f>BC288</f>
        <v/>
      </c>
      <c r="CX288" s="99" t="str">
        <f>CG288</f>
        <v/>
      </c>
      <c r="CY288" s="99" t="str">
        <f>CL288</f>
        <v/>
      </c>
    </row>
    <row r="289" spans="1:103" s="1" customFormat="1" ht="16.5">
      <c r="A289" s="55" t="s">
        <v>59</v>
      </c>
      <c r="D289" s="97" t="s">
        <v>131</v>
      </c>
      <c r="E289" s="96"/>
      <c r="F289" s="96"/>
      <c r="G289" s="96"/>
      <c r="I289" s="96"/>
      <c r="J289" s="96"/>
      <c r="K289" s="96"/>
      <c r="L289" s="96"/>
      <c r="M289" s="96"/>
      <c r="N289" s="96"/>
      <c r="AU289" s="26"/>
      <c r="AV289" s="26"/>
      <c r="AW289" s="89" t="s">
        <v>105</v>
      </c>
      <c r="AX289" s="88"/>
      <c r="AZ289" s="90"/>
      <c r="BA289" s="90"/>
      <c r="BB289" s="90"/>
      <c r="BC289" s="90"/>
      <c r="BD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c r="BZ289" s="90"/>
      <c r="CA289" s="90"/>
      <c r="CB289" s="90"/>
      <c r="CC289" s="90"/>
      <c r="CD289" s="90"/>
      <c r="CE289" s="90"/>
      <c r="CF289" s="90"/>
      <c r="CG289" s="90"/>
      <c r="CH289" s="90"/>
      <c r="CI289" s="90"/>
      <c r="CJ289" s="90"/>
      <c r="CK289" s="90"/>
      <c r="CL289" s="90"/>
      <c r="CM289" s="90"/>
      <c r="CN289" s="90"/>
      <c r="CO289" s="90"/>
      <c r="CP289" s="90"/>
      <c r="CQ289" s="90"/>
      <c r="CR289" s="91"/>
      <c r="CU289" s="71">
        <f t="shared" si="348"/>
        <v>281</v>
      </c>
      <c r="CV289" s="16"/>
      <c r="CW289" s="16"/>
      <c r="CX289" s="16"/>
      <c r="CY289" s="16"/>
    </row>
    <row r="290" spans="1:103" s="1" customFormat="1" ht="16.5">
      <c r="A290" s="55" t="s">
        <v>59</v>
      </c>
      <c r="D290" s="96" t="s">
        <v>120</v>
      </c>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c r="AK290" s="96"/>
      <c r="AL290" s="98"/>
      <c r="AM290" s="96"/>
      <c r="AN290" s="96"/>
      <c r="AO290" s="96"/>
      <c r="AP290" s="96"/>
      <c r="AQ290" s="96"/>
      <c r="AR290" s="96"/>
      <c r="AS290" s="96"/>
      <c r="AT290" s="96"/>
      <c r="AU290" s="26"/>
      <c r="AV290" s="26"/>
      <c r="AW290" s="93" t="s">
        <v>122</v>
      </c>
      <c r="AX290" s="88"/>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1"/>
      <c r="CU290" s="71">
        <f t="shared" si="348"/>
        <v>282</v>
      </c>
      <c r="CV290" s="16"/>
      <c r="CW290" s="16"/>
      <c r="CX290" s="16"/>
      <c r="CY290" s="16"/>
    </row>
    <row r="291" spans="1:103" s="1" customFormat="1" ht="16.5">
      <c r="A291" s="55" t="s">
        <v>59</v>
      </c>
      <c r="D291" s="96" t="s">
        <v>121</v>
      </c>
      <c r="E291" s="96"/>
      <c r="F291" s="96"/>
      <c r="G291" s="96"/>
      <c r="H291" s="96"/>
      <c r="I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8"/>
      <c r="AM291" s="96"/>
      <c r="AN291" s="96"/>
      <c r="AO291" s="96"/>
      <c r="AP291" s="96"/>
      <c r="AQ291" s="96"/>
      <c r="AR291" s="96"/>
      <c r="AS291" s="96"/>
      <c r="AT291" s="96"/>
      <c r="AU291" s="26"/>
      <c r="AV291" s="26"/>
      <c r="AW291" s="93" t="s">
        <v>106</v>
      </c>
      <c r="AX291" s="88"/>
      <c r="AZ291" s="88"/>
      <c r="BA291" s="88"/>
      <c r="BB291" s="88"/>
      <c r="BC291" s="94"/>
      <c r="BD291" s="91"/>
      <c r="BE291" s="91"/>
      <c r="BF291" s="91"/>
      <c r="BG291" s="91"/>
      <c r="BH291" s="95"/>
      <c r="BI291" s="95"/>
      <c r="BJ291" s="95"/>
      <c r="BK291" s="95"/>
      <c r="BL291" s="95"/>
      <c r="BM291" s="95"/>
      <c r="BN291" s="95"/>
      <c r="BO291" s="95"/>
      <c r="BP291" s="95"/>
      <c r="BQ291" s="95"/>
      <c r="BR291" s="95"/>
      <c r="BS291" s="95"/>
      <c r="BT291" s="95"/>
      <c r="BU291" s="95"/>
      <c r="BV291" s="95"/>
      <c r="BW291" s="95"/>
      <c r="BX291" s="95"/>
      <c r="BY291" s="95"/>
      <c r="BZ291" s="95"/>
      <c r="CA291" s="95"/>
      <c r="CB291" s="95"/>
      <c r="CC291" s="95"/>
      <c r="CD291" s="95"/>
      <c r="CE291" s="95"/>
      <c r="CF291" s="95"/>
      <c r="CG291" s="94"/>
      <c r="CH291" s="91"/>
      <c r="CI291" s="91"/>
      <c r="CJ291" s="91"/>
      <c r="CK291" s="91"/>
      <c r="CL291" s="94"/>
      <c r="CM291" s="94"/>
      <c r="CN291" s="91"/>
      <c r="CO291" s="91"/>
      <c r="CP291" s="91"/>
      <c r="CQ291" s="91"/>
      <c r="CR291" s="91"/>
      <c r="CU291" s="71">
        <f t="shared" si="348"/>
        <v>283</v>
      </c>
      <c r="CV291" s="16"/>
      <c r="CW291" s="16"/>
      <c r="CX291" s="16"/>
      <c r="CY291" s="16"/>
    </row>
    <row r="292" spans="1:103" s="1" customFormat="1" ht="16.5">
      <c r="A292" s="55" t="s">
        <v>59</v>
      </c>
      <c r="D292" s="96" t="s">
        <v>108</v>
      </c>
      <c r="E292" s="96"/>
      <c r="F292" s="96"/>
      <c r="G292" s="96"/>
      <c r="H292" s="96"/>
      <c r="I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8"/>
      <c r="AM292" s="96"/>
      <c r="AN292" s="96"/>
      <c r="AO292" s="96"/>
      <c r="AP292" s="96"/>
      <c r="AQ292" s="96"/>
      <c r="AR292" s="96"/>
      <c r="AS292" s="96"/>
      <c r="AT292" s="96"/>
      <c r="AU292" s="26"/>
      <c r="AV292" s="26"/>
      <c r="AW292" s="93" t="s">
        <v>83</v>
      </c>
      <c r="AX292" s="88"/>
      <c r="AZ292" s="96"/>
      <c r="BA292" s="88"/>
      <c r="BB292" s="88"/>
      <c r="BC292" s="94"/>
      <c r="BD292" s="91"/>
      <c r="BE292" s="91"/>
      <c r="BF292" s="91"/>
      <c r="BG292" s="91"/>
      <c r="BH292" s="95"/>
      <c r="BI292" s="95"/>
      <c r="BJ292" s="95"/>
      <c r="BK292" s="95"/>
      <c r="BL292" s="95"/>
      <c r="BM292" s="95"/>
      <c r="BN292" s="95"/>
      <c r="BO292" s="95"/>
      <c r="BP292" s="95"/>
      <c r="BQ292" s="95"/>
      <c r="BR292" s="95"/>
      <c r="BS292" s="95"/>
      <c r="BT292" s="95"/>
      <c r="BU292" s="95"/>
      <c r="BV292" s="95"/>
      <c r="BW292" s="95"/>
      <c r="BX292" s="95"/>
      <c r="BY292" s="95"/>
      <c r="BZ292" s="95"/>
      <c r="CA292" s="95"/>
      <c r="CB292" s="95"/>
      <c r="CC292" s="95"/>
      <c r="CD292" s="95"/>
      <c r="CE292" s="95"/>
      <c r="CF292" s="95"/>
      <c r="CG292" s="94"/>
      <c r="CH292" s="91"/>
      <c r="CI292" s="91"/>
      <c r="CJ292" s="91"/>
      <c r="CK292" s="91"/>
      <c r="CL292" s="94"/>
      <c r="CM292" s="94"/>
      <c r="CN292" s="91"/>
      <c r="CO292" s="91"/>
      <c r="CP292" s="91"/>
      <c r="CQ292" s="91"/>
      <c r="CR292" s="91"/>
      <c r="CU292" s="71">
        <f t="shared" si="348"/>
        <v>284</v>
      </c>
      <c r="CV292" s="16"/>
      <c r="CW292" s="16"/>
      <c r="CX292" s="16"/>
      <c r="CY292" s="16"/>
    </row>
    <row r="293" spans="1:103" s="1" customFormat="1" ht="16.5">
      <c r="A293" s="55" t="s">
        <v>59</v>
      </c>
      <c r="D293" s="96" t="s">
        <v>123</v>
      </c>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8"/>
      <c r="AM293" s="96"/>
      <c r="AN293" s="96"/>
      <c r="AO293" s="96"/>
      <c r="AP293" s="96"/>
      <c r="AQ293" s="96"/>
      <c r="AR293" s="96"/>
      <c r="AS293" s="96"/>
      <c r="AT293" s="96"/>
      <c r="AU293" s="26"/>
      <c r="AV293" s="26"/>
      <c r="AW293" s="89" t="s">
        <v>107</v>
      </c>
      <c r="AX293" s="88"/>
      <c r="AZ293" s="96"/>
      <c r="BA293" s="88"/>
      <c r="BB293" s="88"/>
      <c r="BC293" s="94"/>
      <c r="BD293" s="91"/>
      <c r="BE293" s="91"/>
      <c r="BF293" s="91"/>
      <c r="BG293" s="91"/>
      <c r="BH293" s="95"/>
      <c r="BI293" s="95"/>
      <c r="BJ293" s="95"/>
      <c r="BK293" s="95"/>
      <c r="BL293" s="95"/>
      <c r="BM293" s="95"/>
      <c r="BN293" s="95"/>
      <c r="BO293" s="95"/>
      <c r="BP293" s="95"/>
      <c r="BQ293" s="95"/>
      <c r="BR293" s="95"/>
      <c r="BS293" s="95"/>
      <c r="BT293" s="95"/>
      <c r="BU293" s="95"/>
      <c r="BV293" s="95"/>
      <c r="BW293" s="95"/>
      <c r="BX293" s="95"/>
      <c r="BY293" s="95"/>
      <c r="BZ293" s="95"/>
      <c r="CA293" s="95"/>
      <c r="CB293" s="95"/>
      <c r="CC293" s="95"/>
      <c r="CD293" s="95"/>
      <c r="CE293" s="95"/>
      <c r="CF293" s="95"/>
      <c r="CG293" s="94"/>
      <c r="CH293" s="91"/>
      <c r="CI293" s="91"/>
      <c r="CJ293" s="91"/>
      <c r="CK293" s="91"/>
      <c r="CL293" s="94"/>
      <c r="CM293" s="94"/>
      <c r="CN293" s="91"/>
      <c r="CO293" s="91"/>
      <c r="CP293" s="91"/>
      <c r="CQ293" s="91"/>
      <c r="CR293" s="91"/>
      <c r="CU293" s="71">
        <f t="shared" si="348"/>
        <v>285</v>
      </c>
      <c r="CV293" s="16"/>
      <c r="CW293" s="16"/>
      <c r="CX293" s="16"/>
      <c r="CY293" s="16"/>
    </row>
    <row r="294" spans="1:103" s="1" customFormat="1" ht="16.5">
      <c r="A294" s="55" t="s">
        <v>18</v>
      </c>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c r="AL294" s="98"/>
      <c r="AM294" s="96"/>
      <c r="AN294" s="96"/>
      <c r="AO294" s="96"/>
      <c r="AP294" s="96"/>
      <c r="AQ294" s="96"/>
      <c r="AR294" s="96"/>
      <c r="AS294" s="96"/>
      <c r="AT294" s="96"/>
      <c r="AU294" s="26"/>
      <c r="AV294" s="26"/>
      <c r="AW294" s="96" t="s">
        <v>124</v>
      </c>
      <c r="AX294" s="88"/>
      <c r="AY294" s="89"/>
      <c r="AZ294" s="96"/>
      <c r="BA294" s="88"/>
      <c r="BB294" s="88"/>
      <c r="BC294" s="94"/>
      <c r="BD294" s="91"/>
      <c r="BE294" s="91"/>
      <c r="BF294" s="91"/>
      <c r="BG294" s="91"/>
      <c r="BH294" s="95"/>
      <c r="BI294" s="95"/>
      <c r="BJ294" s="95"/>
      <c r="BK294" s="95"/>
      <c r="BL294" s="95"/>
      <c r="BM294" s="95"/>
      <c r="BN294" s="95"/>
      <c r="BO294" s="95"/>
      <c r="BP294" s="95"/>
      <c r="BQ294" s="95"/>
      <c r="BR294" s="95"/>
      <c r="BS294" s="95"/>
      <c r="BT294" s="95"/>
      <c r="BU294" s="95"/>
      <c r="BV294" s="95"/>
      <c r="BW294" s="95"/>
      <c r="BX294" s="95"/>
      <c r="BY294" s="95"/>
      <c r="BZ294" s="95"/>
      <c r="CA294" s="95"/>
      <c r="CB294" s="95"/>
      <c r="CC294" s="95"/>
      <c r="CD294" s="95"/>
      <c r="CE294" s="95"/>
      <c r="CF294" s="95"/>
      <c r="CG294" s="94"/>
      <c r="CH294" s="91"/>
      <c r="CI294" s="91"/>
      <c r="CJ294" s="91"/>
      <c r="CK294" s="91"/>
      <c r="CL294" s="94"/>
      <c r="CM294" s="94"/>
      <c r="CN294" s="91"/>
      <c r="CO294" s="91"/>
      <c r="CP294" s="91"/>
      <c r="CQ294" s="91"/>
      <c r="CR294" s="91"/>
      <c r="CU294" s="71">
        <f t="shared" si="348"/>
        <v>286</v>
      </c>
      <c r="CV294" s="60"/>
      <c r="CW294" s="60"/>
      <c r="CX294" s="60"/>
      <c r="CY294" s="60"/>
    </row>
    <row r="295" spans="1:103" ht="15" thickBot="1">
      <c r="A295" s="55" t="s">
        <v>18</v>
      </c>
      <c r="CU295" s="71">
        <f t="shared" si="348"/>
        <v>287</v>
      </c>
      <c r="CV295" s="16"/>
      <c r="CW295" s="16"/>
      <c r="CX295" s="16"/>
      <c r="CY295" s="16"/>
    </row>
    <row r="296" spans="1:103" s="1" customFormat="1" ht="18.75">
      <c r="A296" s="72" t="s">
        <v>59</v>
      </c>
      <c r="D296" s="182" t="s">
        <v>11</v>
      </c>
      <c r="E296" s="183"/>
      <c r="F296" s="184"/>
      <c r="G296" s="184"/>
      <c r="H296" s="184"/>
      <c r="I296" s="184"/>
      <c r="J296" s="184"/>
      <c r="K296" s="184"/>
      <c r="L296" s="184"/>
      <c r="M296" s="184"/>
      <c r="N296" s="184"/>
      <c r="O296" s="184"/>
      <c r="P296" s="185">
        <f>IFERROR(IF(P264=0,"",DATE(YEAR(P264),MONTH(P264)+1,1)),"")</f>
        <v>46569</v>
      </c>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c r="AT296" s="186"/>
      <c r="AU296" s="28"/>
      <c r="AV296" s="26"/>
      <c r="AW296" s="187" t="s">
        <v>40</v>
      </c>
      <c r="AX296" s="188"/>
      <c r="AY296" s="188"/>
      <c r="AZ296" s="188"/>
      <c r="BA296" s="188"/>
      <c r="BB296" s="183"/>
      <c r="BC296" s="189">
        <f>P296</f>
        <v>46569</v>
      </c>
      <c r="BD296" s="190"/>
      <c r="BE296" s="190"/>
      <c r="BF296" s="190"/>
      <c r="BG296" s="190"/>
      <c r="BH296" s="190"/>
      <c r="BI296" s="190"/>
      <c r="BJ296" s="190"/>
      <c r="BK296" s="190"/>
      <c r="BL296" s="190"/>
      <c r="BM296" s="190"/>
      <c r="BN296" s="190"/>
      <c r="BO296" s="190"/>
      <c r="BP296" s="190"/>
      <c r="BQ296" s="190"/>
      <c r="BR296" s="190"/>
      <c r="BS296" s="190"/>
      <c r="BT296" s="190"/>
      <c r="BU296" s="190"/>
      <c r="BV296" s="190"/>
      <c r="BW296" s="190"/>
      <c r="BX296" s="190"/>
      <c r="BY296" s="190"/>
      <c r="BZ296" s="190"/>
      <c r="CA296" s="190"/>
      <c r="CB296" s="190"/>
      <c r="CC296" s="190"/>
      <c r="CD296" s="190"/>
      <c r="CE296" s="190"/>
      <c r="CF296" s="190"/>
      <c r="CG296" s="190"/>
      <c r="CH296" s="190"/>
      <c r="CI296" s="190"/>
      <c r="CJ296" s="190"/>
      <c r="CK296" s="190"/>
      <c r="CL296" s="190"/>
      <c r="CM296" s="190"/>
      <c r="CN296" s="190"/>
      <c r="CO296" s="190"/>
      <c r="CP296" s="190"/>
      <c r="CQ296" s="190"/>
      <c r="CR296" s="191"/>
      <c r="CU296" s="71">
        <f t="shared" si="348"/>
        <v>288</v>
      </c>
      <c r="CV296" s="16"/>
      <c r="CW296" s="16"/>
      <c r="CX296" s="16"/>
      <c r="CY296" s="16"/>
    </row>
    <row r="297" spans="1:103" s="1" customFormat="1" ht="18.75">
      <c r="A297" s="72" t="s">
        <v>59</v>
      </c>
      <c r="D297" s="153" t="s">
        <v>7</v>
      </c>
      <c r="E297" s="154"/>
      <c r="F297" s="155"/>
      <c r="G297" s="155"/>
      <c r="H297" s="155"/>
      <c r="I297" s="155"/>
      <c r="J297" s="155"/>
      <c r="K297" s="155"/>
      <c r="L297" s="155"/>
      <c r="M297" s="155"/>
      <c r="N297" s="155"/>
      <c r="O297" s="155"/>
      <c r="P297" s="29">
        <f t="shared" ref="P297:AQ297" si="394">IFERROR(WEEKNUM(P298,2)-WEEKNUM(DATE(YEAR(P298),MONTH(P298),1),2)+1,"")</f>
        <v>1</v>
      </c>
      <c r="Q297" s="29">
        <f t="shared" si="394"/>
        <v>1</v>
      </c>
      <c r="R297" s="29">
        <f t="shared" si="394"/>
        <v>1</v>
      </c>
      <c r="S297" s="29">
        <f t="shared" si="394"/>
        <v>1</v>
      </c>
      <c r="T297" s="29">
        <f t="shared" si="394"/>
        <v>2</v>
      </c>
      <c r="U297" s="29">
        <f t="shared" si="394"/>
        <v>2</v>
      </c>
      <c r="V297" s="29">
        <f t="shared" si="394"/>
        <v>2</v>
      </c>
      <c r="W297" s="29">
        <f t="shared" si="394"/>
        <v>2</v>
      </c>
      <c r="X297" s="29">
        <f t="shared" si="394"/>
        <v>2</v>
      </c>
      <c r="Y297" s="29">
        <f t="shared" si="394"/>
        <v>2</v>
      </c>
      <c r="Z297" s="29">
        <f t="shared" si="394"/>
        <v>2</v>
      </c>
      <c r="AA297" s="29">
        <f t="shared" si="394"/>
        <v>3</v>
      </c>
      <c r="AB297" s="29">
        <f t="shared" si="394"/>
        <v>3</v>
      </c>
      <c r="AC297" s="29">
        <f t="shared" si="394"/>
        <v>3</v>
      </c>
      <c r="AD297" s="29">
        <f t="shared" si="394"/>
        <v>3</v>
      </c>
      <c r="AE297" s="29">
        <f t="shared" si="394"/>
        <v>3</v>
      </c>
      <c r="AF297" s="29">
        <f t="shared" si="394"/>
        <v>3</v>
      </c>
      <c r="AG297" s="29">
        <f t="shared" si="394"/>
        <v>3</v>
      </c>
      <c r="AH297" s="29">
        <f t="shared" si="394"/>
        <v>4</v>
      </c>
      <c r="AI297" s="29">
        <f t="shared" si="394"/>
        <v>4</v>
      </c>
      <c r="AJ297" s="29">
        <f t="shared" si="394"/>
        <v>4</v>
      </c>
      <c r="AK297" s="29">
        <f t="shared" si="394"/>
        <v>4</v>
      </c>
      <c r="AL297" s="29">
        <f t="shared" si="394"/>
        <v>4</v>
      </c>
      <c r="AM297" s="29">
        <f t="shared" si="394"/>
        <v>4</v>
      </c>
      <c r="AN297" s="29">
        <f t="shared" si="394"/>
        <v>4</v>
      </c>
      <c r="AO297" s="29">
        <f t="shared" si="394"/>
        <v>5</v>
      </c>
      <c r="AP297" s="29">
        <f t="shared" si="394"/>
        <v>5</v>
      </c>
      <c r="AQ297" s="29">
        <f t="shared" si="394"/>
        <v>5</v>
      </c>
      <c r="AR297" s="29">
        <f>IF(AR298="","",WEEKNUM(AR298,2)-WEEKNUM(DATE(YEAR(AR298),MONTH(AR298),1),2)+1)</f>
        <v>5</v>
      </c>
      <c r="AS297" s="29">
        <f>IF(AS298="","",WEEKNUM(AS298,2)-WEEKNUM(DATE(YEAR(AS298),MONTH(AS298),1),2)+1)</f>
        <v>5</v>
      </c>
      <c r="AT297" s="30">
        <f>IF(AT298="","",WEEKNUM(AT298,2)-WEEKNUM(DATE(YEAR(AT298),MONTH(AT298),1),2)+1)</f>
        <v>5</v>
      </c>
      <c r="AU297" s="31"/>
      <c r="AV297" s="26"/>
      <c r="AW297" s="194" t="s">
        <v>37</v>
      </c>
      <c r="AX297" s="195"/>
      <c r="AY297" s="196"/>
      <c r="AZ297" s="196"/>
      <c r="BA297" s="196"/>
      <c r="BB297" s="197"/>
      <c r="BC297" s="155" t="s">
        <v>31</v>
      </c>
      <c r="BD297" s="155"/>
      <c r="BE297" s="155"/>
      <c r="BF297" s="155"/>
      <c r="BG297" s="155"/>
      <c r="BH297" s="155"/>
      <c r="BI297" s="155"/>
      <c r="BJ297" s="155"/>
      <c r="BK297" s="155"/>
      <c r="BL297" s="155"/>
      <c r="BM297" s="155"/>
      <c r="BN297" s="155"/>
      <c r="BO297" s="155"/>
      <c r="BP297" s="155"/>
      <c r="BQ297" s="155"/>
      <c r="BR297" s="155"/>
      <c r="BS297" s="155"/>
      <c r="BT297" s="155"/>
      <c r="BU297" s="155"/>
      <c r="BV297" s="155"/>
      <c r="BW297" s="155"/>
      <c r="BX297" s="155"/>
      <c r="BY297" s="155"/>
      <c r="BZ297" s="155"/>
      <c r="CA297" s="155"/>
      <c r="CB297" s="155"/>
      <c r="CC297" s="155"/>
      <c r="CD297" s="155"/>
      <c r="CE297" s="155"/>
      <c r="CF297" s="155"/>
      <c r="CG297" s="201" t="s">
        <v>35</v>
      </c>
      <c r="CH297" s="202"/>
      <c r="CI297" s="202"/>
      <c r="CJ297" s="202"/>
      <c r="CK297" s="203"/>
      <c r="CL297" s="202" t="s">
        <v>36</v>
      </c>
      <c r="CM297" s="202"/>
      <c r="CN297" s="202"/>
      <c r="CO297" s="202"/>
      <c r="CP297" s="202"/>
      <c r="CQ297" s="202"/>
      <c r="CR297" s="207"/>
      <c r="CU297" s="71">
        <f t="shared" si="348"/>
        <v>289</v>
      </c>
      <c r="CV297" s="16"/>
      <c r="CW297" s="16"/>
      <c r="CX297" s="16"/>
      <c r="CY297" s="16"/>
    </row>
    <row r="298" spans="1:103" s="1" customFormat="1" ht="18.75">
      <c r="A298" s="72" t="s">
        <v>59</v>
      </c>
      <c r="D298" s="153" t="s">
        <v>1</v>
      </c>
      <c r="E298" s="154"/>
      <c r="F298" s="155"/>
      <c r="G298" s="155"/>
      <c r="H298" s="155"/>
      <c r="I298" s="155"/>
      <c r="J298" s="155"/>
      <c r="K298" s="155"/>
      <c r="L298" s="155"/>
      <c r="M298" s="155"/>
      <c r="N298" s="155"/>
      <c r="O298" s="155"/>
      <c r="P298" s="32">
        <f>P296</f>
        <v>46569</v>
      </c>
      <c r="Q298" s="32">
        <f t="shared" ref="Q298" si="395">IFERROR(P298+1,"")</f>
        <v>46570</v>
      </c>
      <c r="R298" s="32">
        <f t="shared" ref="R298" si="396">IFERROR(Q298+1,"")</f>
        <v>46571</v>
      </c>
      <c r="S298" s="32">
        <f t="shared" ref="S298" si="397">IFERROR(R298+1,"")</f>
        <v>46572</v>
      </c>
      <c r="T298" s="32">
        <f t="shared" ref="T298" si="398">IFERROR(S298+1,"")</f>
        <v>46573</v>
      </c>
      <c r="U298" s="32">
        <f t="shared" ref="U298" si="399">IFERROR(T298+1,"")</f>
        <v>46574</v>
      </c>
      <c r="V298" s="32">
        <f t="shared" ref="V298" si="400">IFERROR(U298+1,"")</f>
        <v>46575</v>
      </c>
      <c r="W298" s="32">
        <f t="shared" ref="W298" si="401">IFERROR(V298+1,"")</f>
        <v>46576</v>
      </c>
      <c r="X298" s="32">
        <f t="shared" ref="X298" si="402">IFERROR(W298+1,"")</f>
        <v>46577</v>
      </c>
      <c r="Y298" s="32">
        <f t="shared" ref="Y298" si="403">IFERROR(X298+1,"")</f>
        <v>46578</v>
      </c>
      <c r="Z298" s="32">
        <f t="shared" ref="Z298" si="404">IFERROR(Y298+1,"")</f>
        <v>46579</v>
      </c>
      <c r="AA298" s="32">
        <f t="shared" ref="AA298" si="405">IFERROR(Z298+1,"")</f>
        <v>46580</v>
      </c>
      <c r="AB298" s="32">
        <f t="shared" ref="AB298" si="406">IFERROR(AA298+1,"")</f>
        <v>46581</v>
      </c>
      <c r="AC298" s="32">
        <f t="shared" ref="AC298" si="407">IFERROR(AB298+1,"")</f>
        <v>46582</v>
      </c>
      <c r="AD298" s="32">
        <f t="shared" ref="AD298" si="408">IFERROR(AC298+1,"")</f>
        <v>46583</v>
      </c>
      <c r="AE298" s="32">
        <f t="shared" ref="AE298" si="409">IFERROR(AD298+1,"")</f>
        <v>46584</v>
      </c>
      <c r="AF298" s="32">
        <f t="shared" ref="AF298" si="410">IFERROR(AE298+1,"")</f>
        <v>46585</v>
      </c>
      <c r="AG298" s="32">
        <f t="shared" ref="AG298" si="411">IFERROR(AF298+1,"")</f>
        <v>46586</v>
      </c>
      <c r="AH298" s="32">
        <f t="shared" ref="AH298" si="412">IFERROR(AG298+1,"")</f>
        <v>46587</v>
      </c>
      <c r="AI298" s="32">
        <f t="shared" ref="AI298" si="413">IFERROR(AH298+1,"")</f>
        <v>46588</v>
      </c>
      <c r="AJ298" s="32">
        <f t="shared" ref="AJ298" si="414">IFERROR(AI298+1,"")</f>
        <v>46589</v>
      </c>
      <c r="AK298" s="32">
        <f t="shared" ref="AK298" si="415">IFERROR(AJ298+1,"")</f>
        <v>46590</v>
      </c>
      <c r="AL298" s="32">
        <f t="shared" ref="AL298" si="416">IFERROR(AK298+1,"")</f>
        <v>46591</v>
      </c>
      <c r="AM298" s="32">
        <f t="shared" ref="AM298" si="417">IFERROR(AL298+1,"")</f>
        <v>46592</v>
      </c>
      <c r="AN298" s="32">
        <f t="shared" ref="AN298" si="418">IFERROR(AM298+1,"")</f>
        <v>46593</v>
      </c>
      <c r="AO298" s="32">
        <f t="shared" ref="AO298" si="419">IFERROR(AN298+1,"")</f>
        <v>46594</v>
      </c>
      <c r="AP298" s="32">
        <f t="shared" ref="AP298" si="420">IFERROR(AO298+1,"")</f>
        <v>46595</v>
      </c>
      <c r="AQ298" s="32">
        <f t="shared" ref="AQ298" si="421">IFERROR(AP298+1,"")</f>
        <v>46596</v>
      </c>
      <c r="AR298" s="32">
        <f>IFERROR(IF(DAY(AQ298+1)=1,"",AQ298+1),"")</f>
        <v>46597</v>
      </c>
      <c r="AS298" s="32">
        <f>IFERROR(IF(AND(DAY(AQ298+2)&gt;=1,DAY(AQ298+2)&lt;=2),"",AQ298+2),"")</f>
        <v>46598</v>
      </c>
      <c r="AT298" s="33">
        <f>IFERROR(IF(AND(DAY(AQ298+3)&gt;=1,DAY(AQ298+3)&lt;=3),"",AQ298+3),"")</f>
        <v>46599</v>
      </c>
      <c r="AU298" s="34"/>
      <c r="AV298" s="26"/>
      <c r="AW298" s="198"/>
      <c r="AX298" s="199"/>
      <c r="AY298" s="199"/>
      <c r="AZ298" s="199"/>
      <c r="BA298" s="199"/>
      <c r="BB298" s="200"/>
      <c r="BC298" s="193">
        <v>1</v>
      </c>
      <c r="BD298" s="193"/>
      <c r="BE298" s="193"/>
      <c r="BF298" s="193"/>
      <c r="BG298" s="193"/>
      <c r="BH298" s="193">
        <v>2</v>
      </c>
      <c r="BI298" s="193"/>
      <c r="BJ298" s="193"/>
      <c r="BK298" s="193"/>
      <c r="BL298" s="193"/>
      <c r="BM298" s="193">
        <v>3</v>
      </c>
      <c r="BN298" s="193"/>
      <c r="BO298" s="193"/>
      <c r="BP298" s="193"/>
      <c r="BQ298" s="193"/>
      <c r="BR298" s="193">
        <v>4</v>
      </c>
      <c r="BS298" s="193"/>
      <c r="BT298" s="193"/>
      <c r="BU298" s="193"/>
      <c r="BV298" s="193"/>
      <c r="BW298" s="193">
        <v>5</v>
      </c>
      <c r="BX298" s="193"/>
      <c r="BY298" s="193"/>
      <c r="BZ298" s="193"/>
      <c r="CA298" s="193"/>
      <c r="CB298" s="193">
        <v>6</v>
      </c>
      <c r="CC298" s="193"/>
      <c r="CD298" s="193"/>
      <c r="CE298" s="193"/>
      <c r="CF298" s="193"/>
      <c r="CG298" s="276"/>
      <c r="CH298" s="277"/>
      <c r="CI298" s="277"/>
      <c r="CJ298" s="277"/>
      <c r="CK298" s="278"/>
      <c r="CL298" s="277"/>
      <c r="CM298" s="277"/>
      <c r="CN298" s="277"/>
      <c r="CO298" s="277"/>
      <c r="CP298" s="277"/>
      <c r="CQ298" s="277"/>
      <c r="CR298" s="279"/>
      <c r="CU298" s="71">
        <f t="shared" si="348"/>
        <v>290</v>
      </c>
      <c r="CV298" s="16"/>
      <c r="CW298" s="16"/>
      <c r="CX298" s="16"/>
      <c r="CY298" s="16"/>
    </row>
    <row r="299" spans="1:103" s="1" customFormat="1" ht="18.75">
      <c r="A299" s="72" t="s">
        <v>59</v>
      </c>
      <c r="D299" s="153" t="s">
        <v>2</v>
      </c>
      <c r="E299" s="154"/>
      <c r="F299" s="155"/>
      <c r="G299" s="155"/>
      <c r="H299" s="155"/>
      <c r="I299" s="155"/>
      <c r="J299" s="155"/>
      <c r="K299" s="155"/>
      <c r="L299" s="155"/>
      <c r="M299" s="155"/>
      <c r="N299" s="155"/>
      <c r="O299" s="155"/>
      <c r="P299" s="35" t="str">
        <f t="shared" ref="P299:AT299" si="422">TEXT(P298,"aaa")</f>
        <v>木</v>
      </c>
      <c r="Q299" s="35" t="str">
        <f t="shared" si="422"/>
        <v>金</v>
      </c>
      <c r="R299" s="35" t="str">
        <f t="shared" si="422"/>
        <v>土</v>
      </c>
      <c r="S299" s="35" t="str">
        <f t="shared" si="422"/>
        <v>日</v>
      </c>
      <c r="T299" s="35" t="str">
        <f t="shared" si="422"/>
        <v>月</v>
      </c>
      <c r="U299" s="35" t="str">
        <f t="shared" si="422"/>
        <v>火</v>
      </c>
      <c r="V299" s="35" t="str">
        <f t="shared" si="422"/>
        <v>水</v>
      </c>
      <c r="W299" s="35" t="str">
        <f t="shared" si="422"/>
        <v>木</v>
      </c>
      <c r="X299" s="35" t="str">
        <f t="shared" si="422"/>
        <v>金</v>
      </c>
      <c r="Y299" s="35" t="str">
        <f t="shared" si="422"/>
        <v>土</v>
      </c>
      <c r="Z299" s="35" t="str">
        <f t="shared" si="422"/>
        <v>日</v>
      </c>
      <c r="AA299" s="35" t="str">
        <f t="shared" si="422"/>
        <v>月</v>
      </c>
      <c r="AB299" s="35" t="str">
        <f t="shared" si="422"/>
        <v>火</v>
      </c>
      <c r="AC299" s="35" t="str">
        <f t="shared" si="422"/>
        <v>水</v>
      </c>
      <c r="AD299" s="35" t="str">
        <f t="shared" si="422"/>
        <v>木</v>
      </c>
      <c r="AE299" s="35" t="str">
        <f t="shared" si="422"/>
        <v>金</v>
      </c>
      <c r="AF299" s="35" t="str">
        <f t="shared" si="422"/>
        <v>土</v>
      </c>
      <c r="AG299" s="35" t="str">
        <f t="shared" si="422"/>
        <v>日</v>
      </c>
      <c r="AH299" s="35" t="str">
        <f t="shared" si="422"/>
        <v>月</v>
      </c>
      <c r="AI299" s="35" t="str">
        <f t="shared" si="422"/>
        <v>火</v>
      </c>
      <c r="AJ299" s="35" t="str">
        <f t="shared" si="422"/>
        <v>水</v>
      </c>
      <c r="AK299" s="35" t="str">
        <f t="shared" si="422"/>
        <v>木</v>
      </c>
      <c r="AL299" s="35" t="str">
        <f t="shared" si="422"/>
        <v>金</v>
      </c>
      <c r="AM299" s="35" t="str">
        <f t="shared" si="422"/>
        <v>土</v>
      </c>
      <c r="AN299" s="35" t="str">
        <f t="shared" si="422"/>
        <v>日</v>
      </c>
      <c r="AO299" s="35" t="str">
        <f t="shared" si="422"/>
        <v>月</v>
      </c>
      <c r="AP299" s="35" t="str">
        <f t="shared" si="422"/>
        <v>火</v>
      </c>
      <c r="AQ299" s="35" t="str">
        <f t="shared" si="422"/>
        <v>水</v>
      </c>
      <c r="AR299" s="35" t="str">
        <f t="shared" si="422"/>
        <v>木</v>
      </c>
      <c r="AS299" s="35" t="str">
        <f t="shared" si="422"/>
        <v>金</v>
      </c>
      <c r="AT299" s="36" t="str">
        <f t="shared" si="422"/>
        <v>土</v>
      </c>
      <c r="AU299" s="37"/>
      <c r="AV299" s="26"/>
      <c r="AW299" s="156" t="s">
        <v>38</v>
      </c>
      <c r="AX299" s="157"/>
      <c r="AY299" s="158"/>
      <c r="AZ299" s="158"/>
      <c r="BA299" s="158"/>
      <c r="BB299" s="159"/>
      <c r="BC299" s="166" t="s">
        <v>33</v>
      </c>
      <c r="BD299" s="169" t="s">
        <v>24</v>
      </c>
      <c r="BE299" s="172" t="s">
        <v>28</v>
      </c>
      <c r="BF299" s="173"/>
      <c r="BG299" s="176" t="s">
        <v>32</v>
      </c>
      <c r="BH299" s="166" t="s">
        <v>33</v>
      </c>
      <c r="BI299" s="218" t="s">
        <v>24</v>
      </c>
      <c r="BJ299" s="172" t="s">
        <v>28</v>
      </c>
      <c r="BK299" s="173"/>
      <c r="BL299" s="221" t="s">
        <v>32</v>
      </c>
      <c r="BM299" s="166" t="s">
        <v>33</v>
      </c>
      <c r="BN299" s="218" t="s">
        <v>24</v>
      </c>
      <c r="BO299" s="172" t="s">
        <v>28</v>
      </c>
      <c r="BP299" s="173"/>
      <c r="BQ299" s="221" t="s">
        <v>32</v>
      </c>
      <c r="BR299" s="166" t="s">
        <v>33</v>
      </c>
      <c r="BS299" s="218" t="s">
        <v>24</v>
      </c>
      <c r="BT299" s="172" t="s">
        <v>28</v>
      </c>
      <c r="BU299" s="173"/>
      <c r="BV299" s="221" t="s">
        <v>32</v>
      </c>
      <c r="BW299" s="166" t="s">
        <v>33</v>
      </c>
      <c r="BX299" s="218" t="s">
        <v>24</v>
      </c>
      <c r="BY299" s="172" t="s">
        <v>28</v>
      </c>
      <c r="BZ299" s="173"/>
      <c r="CA299" s="221" t="s">
        <v>32</v>
      </c>
      <c r="CB299" s="166" t="s">
        <v>33</v>
      </c>
      <c r="CC299" s="218" t="s">
        <v>24</v>
      </c>
      <c r="CD299" s="172" t="s">
        <v>28</v>
      </c>
      <c r="CE299" s="173"/>
      <c r="CF299" s="221" t="s">
        <v>32</v>
      </c>
      <c r="CG299" s="166" t="s">
        <v>33</v>
      </c>
      <c r="CH299" s="218" t="s">
        <v>24</v>
      </c>
      <c r="CI299" s="172" t="s">
        <v>28</v>
      </c>
      <c r="CJ299" s="173"/>
      <c r="CK299" s="221" t="s">
        <v>32</v>
      </c>
      <c r="CL299" s="226" t="s">
        <v>33</v>
      </c>
      <c r="CM299" s="227"/>
      <c r="CN299" s="222" t="s">
        <v>24</v>
      </c>
      <c r="CO299" s="223"/>
      <c r="CP299" s="172" t="s">
        <v>28</v>
      </c>
      <c r="CQ299" s="173"/>
      <c r="CR299" s="209" t="s">
        <v>32</v>
      </c>
      <c r="CU299" s="71">
        <f t="shared" si="348"/>
        <v>291</v>
      </c>
      <c r="CV299" s="16"/>
      <c r="CW299" s="16"/>
      <c r="CX299" s="16"/>
      <c r="CY299" s="16"/>
    </row>
    <row r="300" spans="1:103" s="1" customFormat="1" ht="18.75">
      <c r="A300" s="72" t="s">
        <v>59</v>
      </c>
      <c r="D300" s="211" t="s">
        <v>4</v>
      </c>
      <c r="E300" s="212"/>
      <c r="F300" s="213"/>
      <c r="G300" s="213"/>
      <c r="H300" s="213"/>
      <c r="I300" s="213"/>
      <c r="J300" s="213"/>
      <c r="K300" s="213"/>
      <c r="L300" s="213"/>
      <c r="M300" s="213"/>
      <c r="N300" s="213"/>
      <c r="O300" s="213"/>
      <c r="P300" s="216"/>
      <c r="Q300" s="216"/>
      <c r="R300" s="216"/>
      <c r="S300" s="216"/>
      <c r="T300" s="216"/>
      <c r="U300" s="216"/>
      <c r="V300" s="216"/>
      <c r="W300" s="216"/>
      <c r="X300" s="216"/>
      <c r="Y300" s="216"/>
      <c r="Z300" s="216"/>
      <c r="AA300" s="216"/>
      <c r="AB300" s="216"/>
      <c r="AC300" s="216"/>
      <c r="AD300" s="216"/>
      <c r="AE300" s="216"/>
      <c r="AF300" s="216"/>
      <c r="AG300" s="216"/>
      <c r="AH300" s="216"/>
      <c r="AI300" s="216"/>
      <c r="AJ300" s="216"/>
      <c r="AK300" s="216"/>
      <c r="AL300" s="216"/>
      <c r="AM300" s="216"/>
      <c r="AN300" s="216"/>
      <c r="AO300" s="216"/>
      <c r="AP300" s="216"/>
      <c r="AQ300" s="216"/>
      <c r="AR300" s="216"/>
      <c r="AS300" s="216"/>
      <c r="AT300" s="239"/>
      <c r="AU300" s="38"/>
      <c r="AV300" s="26"/>
      <c r="AW300" s="160"/>
      <c r="AX300" s="161"/>
      <c r="AY300" s="161"/>
      <c r="AZ300" s="161"/>
      <c r="BA300" s="161"/>
      <c r="BB300" s="162"/>
      <c r="BC300" s="167"/>
      <c r="BD300" s="170"/>
      <c r="BE300" s="174"/>
      <c r="BF300" s="175"/>
      <c r="BG300" s="170"/>
      <c r="BH300" s="167"/>
      <c r="BI300" s="219"/>
      <c r="BJ300" s="174"/>
      <c r="BK300" s="175"/>
      <c r="BL300" s="219"/>
      <c r="BM300" s="167"/>
      <c r="BN300" s="219"/>
      <c r="BO300" s="174"/>
      <c r="BP300" s="175"/>
      <c r="BQ300" s="219"/>
      <c r="BR300" s="167"/>
      <c r="BS300" s="219"/>
      <c r="BT300" s="174"/>
      <c r="BU300" s="175"/>
      <c r="BV300" s="219"/>
      <c r="BW300" s="167"/>
      <c r="BX300" s="219"/>
      <c r="BY300" s="174"/>
      <c r="BZ300" s="175"/>
      <c r="CA300" s="219"/>
      <c r="CB300" s="167"/>
      <c r="CC300" s="219"/>
      <c r="CD300" s="174"/>
      <c r="CE300" s="175"/>
      <c r="CF300" s="219"/>
      <c r="CG300" s="167"/>
      <c r="CH300" s="219"/>
      <c r="CI300" s="174"/>
      <c r="CJ300" s="175"/>
      <c r="CK300" s="219"/>
      <c r="CL300" s="228"/>
      <c r="CM300" s="229"/>
      <c r="CN300" s="224"/>
      <c r="CO300" s="225"/>
      <c r="CP300" s="174"/>
      <c r="CQ300" s="175"/>
      <c r="CR300" s="210"/>
      <c r="CU300" s="71">
        <f t="shared" si="348"/>
        <v>292</v>
      </c>
      <c r="CV300" s="16"/>
      <c r="CW300" s="16"/>
      <c r="CX300" s="16"/>
      <c r="CY300" s="16"/>
    </row>
    <row r="301" spans="1:103" s="1" customFormat="1" ht="18.75">
      <c r="A301" s="72" t="s">
        <v>59</v>
      </c>
      <c r="D301" s="214"/>
      <c r="E301" s="215"/>
      <c r="F301" s="213"/>
      <c r="G301" s="213"/>
      <c r="H301" s="213"/>
      <c r="I301" s="213"/>
      <c r="J301" s="213"/>
      <c r="K301" s="213"/>
      <c r="L301" s="213"/>
      <c r="M301" s="213"/>
      <c r="N301" s="213"/>
      <c r="O301" s="213"/>
      <c r="P301" s="217"/>
      <c r="Q301" s="217"/>
      <c r="R301" s="217"/>
      <c r="S301" s="217"/>
      <c r="T301" s="217"/>
      <c r="U301" s="217"/>
      <c r="V301" s="217"/>
      <c r="W301" s="217"/>
      <c r="X301" s="217"/>
      <c r="Y301" s="217"/>
      <c r="Z301" s="217"/>
      <c r="AA301" s="217"/>
      <c r="AB301" s="217"/>
      <c r="AC301" s="217"/>
      <c r="AD301" s="217"/>
      <c r="AE301" s="217"/>
      <c r="AF301" s="217"/>
      <c r="AG301" s="217"/>
      <c r="AH301" s="217"/>
      <c r="AI301" s="217"/>
      <c r="AJ301" s="217"/>
      <c r="AK301" s="217"/>
      <c r="AL301" s="217"/>
      <c r="AM301" s="217"/>
      <c r="AN301" s="217"/>
      <c r="AO301" s="217"/>
      <c r="AP301" s="217"/>
      <c r="AQ301" s="217"/>
      <c r="AR301" s="217"/>
      <c r="AS301" s="217"/>
      <c r="AT301" s="240"/>
      <c r="AU301" s="39"/>
      <c r="AV301" s="26"/>
      <c r="AW301" s="160"/>
      <c r="AX301" s="161"/>
      <c r="AY301" s="161"/>
      <c r="AZ301" s="161"/>
      <c r="BA301" s="161"/>
      <c r="BB301" s="162"/>
      <c r="BC301" s="167"/>
      <c r="BD301" s="170"/>
      <c r="BE301" s="174"/>
      <c r="BF301" s="175"/>
      <c r="BG301" s="170"/>
      <c r="BH301" s="167"/>
      <c r="BI301" s="219"/>
      <c r="BJ301" s="174"/>
      <c r="BK301" s="175"/>
      <c r="BL301" s="219"/>
      <c r="BM301" s="167"/>
      <c r="BN301" s="219"/>
      <c r="BO301" s="174"/>
      <c r="BP301" s="175"/>
      <c r="BQ301" s="219"/>
      <c r="BR301" s="167"/>
      <c r="BS301" s="219"/>
      <c r="BT301" s="174"/>
      <c r="BU301" s="175"/>
      <c r="BV301" s="219"/>
      <c r="BW301" s="167"/>
      <c r="BX301" s="219"/>
      <c r="BY301" s="174"/>
      <c r="BZ301" s="175"/>
      <c r="CA301" s="219"/>
      <c r="CB301" s="167"/>
      <c r="CC301" s="219"/>
      <c r="CD301" s="174"/>
      <c r="CE301" s="175"/>
      <c r="CF301" s="219"/>
      <c r="CG301" s="167"/>
      <c r="CH301" s="219"/>
      <c r="CI301" s="174"/>
      <c r="CJ301" s="175"/>
      <c r="CK301" s="219"/>
      <c r="CL301" s="228"/>
      <c r="CM301" s="229"/>
      <c r="CN301" s="224"/>
      <c r="CO301" s="225"/>
      <c r="CP301" s="174"/>
      <c r="CQ301" s="175"/>
      <c r="CR301" s="210"/>
      <c r="CU301" s="71">
        <f t="shared" si="348"/>
        <v>293</v>
      </c>
      <c r="CV301" s="16"/>
      <c r="CW301" s="16"/>
      <c r="CX301" s="16"/>
      <c r="CY301" s="16"/>
    </row>
    <row r="302" spans="1:103" s="1" customFormat="1" ht="18.75">
      <c r="A302" s="72" t="s">
        <v>59</v>
      </c>
      <c r="D302" s="214"/>
      <c r="E302" s="215"/>
      <c r="F302" s="213"/>
      <c r="G302" s="213"/>
      <c r="H302" s="213"/>
      <c r="I302" s="213"/>
      <c r="J302" s="213"/>
      <c r="K302" s="213"/>
      <c r="L302" s="213"/>
      <c r="M302" s="213"/>
      <c r="N302" s="213"/>
      <c r="O302" s="213"/>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40"/>
      <c r="AU302" s="39"/>
      <c r="AV302" s="26"/>
      <c r="AW302" s="160"/>
      <c r="AX302" s="161"/>
      <c r="AY302" s="161"/>
      <c r="AZ302" s="161"/>
      <c r="BA302" s="161"/>
      <c r="BB302" s="162"/>
      <c r="BC302" s="167"/>
      <c r="BD302" s="170"/>
      <c r="BE302" s="174"/>
      <c r="BF302" s="175"/>
      <c r="BG302" s="170"/>
      <c r="BH302" s="167"/>
      <c r="BI302" s="219"/>
      <c r="BJ302" s="174"/>
      <c r="BK302" s="175"/>
      <c r="BL302" s="219"/>
      <c r="BM302" s="167"/>
      <c r="BN302" s="219"/>
      <c r="BO302" s="174"/>
      <c r="BP302" s="175"/>
      <c r="BQ302" s="219"/>
      <c r="BR302" s="167"/>
      <c r="BS302" s="219"/>
      <c r="BT302" s="174"/>
      <c r="BU302" s="175"/>
      <c r="BV302" s="219"/>
      <c r="BW302" s="167"/>
      <c r="BX302" s="219"/>
      <c r="BY302" s="174"/>
      <c r="BZ302" s="175"/>
      <c r="CA302" s="219"/>
      <c r="CB302" s="167"/>
      <c r="CC302" s="219"/>
      <c r="CD302" s="174"/>
      <c r="CE302" s="175"/>
      <c r="CF302" s="219"/>
      <c r="CG302" s="167"/>
      <c r="CH302" s="219"/>
      <c r="CI302" s="174"/>
      <c r="CJ302" s="175"/>
      <c r="CK302" s="219"/>
      <c r="CL302" s="228"/>
      <c r="CM302" s="229"/>
      <c r="CN302" s="224"/>
      <c r="CO302" s="225"/>
      <c r="CP302" s="174"/>
      <c r="CQ302" s="175"/>
      <c r="CR302" s="210"/>
      <c r="CU302" s="87">
        <f t="shared" si="348"/>
        <v>294</v>
      </c>
      <c r="CV302" s="87"/>
      <c r="CW302" s="87"/>
      <c r="CX302" s="87"/>
      <c r="CY302" s="87"/>
    </row>
    <row r="303" spans="1:103" s="1" customFormat="1" ht="18.75">
      <c r="A303" s="72" t="s">
        <v>59</v>
      </c>
      <c r="D303" s="214"/>
      <c r="E303" s="215"/>
      <c r="F303" s="213"/>
      <c r="G303" s="213"/>
      <c r="H303" s="213"/>
      <c r="I303" s="213"/>
      <c r="J303" s="213"/>
      <c r="K303" s="213"/>
      <c r="L303" s="213"/>
      <c r="M303" s="213"/>
      <c r="N303" s="213"/>
      <c r="O303" s="213"/>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40"/>
      <c r="AU303" s="39"/>
      <c r="AV303" s="26"/>
      <c r="AW303" s="160"/>
      <c r="AX303" s="161"/>
      <c r="AY303" s="161"/>
      <c r="AZ303" s="161"/>
      <c r="BA303" s="161"/>
      <c r="BB303" s="162"/>
      <c r="BC303" s="168"/>
      <c r="BD303" s="171"/>
      <c r="BE303" s="174"/>
      <c r="BF303" s="175"/>
      <c r="BG303" s="171"/>
      <c r="BH303" s="168"/>
      <c r="BI303" s="219"/>
      <c r="BJ303" s="174"/>
      <c r="BK303" s="175"/>
      <c r="BL303" s="219"/>
      <c r="BM303" s="168"/>
      <c r="BN303" s="219"/>
      <c r="BO303" s="174"/>
      <c r="BP303" s="175"/>
      <c r="BQ303" s="219"/>
      <c r="BR303" s="168"/>
      <c r="BS303" s="219"/>
      <c r="BT303" s="174"/>
      <c r="BU303" s="175"/>
      <c r="BV303" s="219"/>
      <c r="BW303" s="168"/>
      <c r="BX303" s="219"/>
      <c r="BY303" s="174"/>
      <c r="BZ303" s="175"/>
      <c r="CA303" s="219"/>
      <c r="CB303" s="168"/>
      <c r="CC303" s="219"/>
      <c r="CD303" s="174"/>
      <c r="CE303" s="175"/>
      <c r="CF303" s="219"/>
      <c r="CG303" s="168"/>
      <c r="CH303" s="219"/>
      <c r="CI303" s="174"/>
      <c r="CJ303" s="175"/>
      <c r="CK303" s="219"/>
      <c r="CL303" s="228"/>
      <c r="CM303" s="229"/>
      <c r="CN303" s="224"/>
      <c r="CO303" s="225"/>
      <c r="CP303" s="174"/>
      <c r="CQ303" s="175"/>
      <c r="CR303" s="210"/>
      <c r="CU303" s="71">
        <f t="shared" si="348"/>
        <v>295</v>
      </c>
      <c r="CV303" s="16"/>
      <c r="CW303" s="16"/>
      <c r="CX303" s="16"/>
      <c r="CY303" s="16"/>
    </row>
    <row r="304" spans="1:103" s="1" customFormat="1" ht="18.75">
      <c r="A304" s="72" t="s">
        <v>59</v>
      </c>
      <c r="D304" s="214"/>
      <c r="E304" s="215"/>
      <c r="F304" s="213"/>
      <c r="G304" s="213"/>
      <c r="H304" s="213"/>
      <c r="I304" s="213"/>
      <c r="J304" s="213"/>
      <c r="K304" s="213"/>
      <c r="L304" s="213"/>
      <c r="M304" s="213"/>
      <c r="N304" s="213"/>
      <c r="O304" s="213"/>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c r="AQ304" s="217"/>
      <c r="AR304" s="217"/>
      <c r="AS304" s="217"/>
      <c r="AT304" s="240"/>
      <c r="AU304" s="39"/>
      <c r="AV304" s="26"/>
      <c r="AW304" s="163"/>
      <c r="AX304" s="164"/>
      <c r="AY304" s="164"/>
      <c r="AZ304" s="164"/>
      <c r="BA304" s="164"/>
      <c r="BB304" s="165"/>
      <c r="BC304" s="40" t="s">
        <v>9</v>
      </c>
      <c r="BD304" s="40" t="s">
        <v>129</v>
      </c>
      <c r="BE304" s="236" t="s">
        <v>130</v>
      </c>
      <c r="BF304" s="237"/>
      <c r="BG304" s="40"/>
      <c r="BH304" s="40" t="s">
        <v>9</v>
      </c>
      <c r="BI304" s="40" t="s">
        <v>129</v>
      </c>
      <c r="BJ304" s="236" t="s">
        <v>130</v>
      </c>
      <c r="BK304" s="237"/>
      <c r="BL304" s="40"/>
      <c r="BM304" s="40" t="s">
        <v>9</v>
      </c>
      <c r="BN304" s="40" t="s">
        <v>129</v>
      </c>
      <c r="BO304" s="236" t="s">
        <v>130</v>
      </c>
      <c r="BP304" s="237"/>
      <c r="BQ304" s="40"/>
      <c r="BR304" s="40" t="s">
        <v>9</v>
      </c>
      <c r="BS304" s="40" t="s">
        <v>129</v>
      </c>
      <c r="BT304" s="236" t="s">
        <v>130</v>
      </c>
      <c r="BU304" s="237"/>
      <c r="BV304" s="40"/>
      <c r="BW304" s="40" t="s">
        <v>9</v>
      </c>
      <c r="BX304" s="40" t="s">
        <v>129</v>
      </c>
      <c r="BY304" s="236" t="s">
        <v>130</v>
      </c>
      <c r="BZ304" s="237"/>
      <c r="CA304" s="40"/>
      <c r="CB304" s="40" t="s">
        <v>9</v>
      </c>
      <c r="CC304" s="40" t="s">
        <v>129</v>
      </c>
      <c r="CD304" s="236" t="s">
        <v>130</v>
      </c>
      <c r="CE304" s="237"/>
      <c r="CF304" s="40"/>
      <c r="CG304" s="40" t="s">
        <v>9</v>
      </c>
      <c r="CH304" s="40" t="s">
        <v>129</v>
      </c>
      <c r="CI304" s="236" t="s">
        <v>130</v>
      </c>
      <c r="CJ304" s="237"/>
      <c r="CK304" s="40"/>
      <c r="CL304" s="236" t="s">
        <v>9</v>
      </c>
      <c r="CM304" s="200"/>
      <c r="CN304" s="236" t="s">
        <v>129</v>
      </c>
      <c r="CO304" s="200"/>
      <c r="CP304" s="236" t="s">
        <v>130</v>
      </c>
      <c r="CQ304" s="237"/>
      <c r="CR304" s="41"/>
      <c r="CU304" s="71">
        <f t="shared" si="348"/>
        <v>296</v>
      </c>
      <c r="CV304" s="16"/>
      <c r="CW304" s="16"/>
      <c r="CX304" s="16"/>
      <c r="CY304" s="16"/>
    </row>
    <row r="305" spans="1:103" s="1" customFormat="1" ht="18.75">
      <c r="A305" s="72" t="s">
        <v>59</v>
      </c>
      <c r="D305" s="153" t="s">
        <v>25</v>
      </c>
      <c r="E305" s="154"/>
      <c r="F305" s="213"/>
      <c r="G305" s="213"/>
      <c r="H305" s="213"/>
      <c r="I305" s="213"/>
      <c r="J305" s="213"/>
      <c r="K305" s="213"/>
      <c r="L305" s="213"/>
      <c r="M305" s="213"/>
      <c r="N305" s="213"/>
      <c r="O305" s="213"/>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3"/>
      <c r="AU305" s="44"/>
      <c r="AV305" s="26"/>
      <c r="AW305" s="238" t="s">
        <v>39</v>
      </c>
      <c r="AX305" s="231"/>
      <c r="AY305" s="231"/>
      <c r="AZ305" s="231"/>
      <c r="BA305" s="231"/>
      <c r="BB305" s="154"/>
      <c r="BC305" s="45">
        <f>IF(COUNTIF(P305:AT305,"")=31,0,COUNTIFS(P297:AT297,1,P305:AT305,"")+COUNTIFS(P297:AT297,1,P305:AT305,"■"))</f>
        <v>0</v>
      </c>
      <c r="BD305" s="45">
        <f>IF(COUNTIF(P305:AT305,"")=31,0,COUNTIFS(P297:AT297,1,P305:AT305,"■"))</f>
        <v>0</v>
      </c>
      <c r="BE305" s="232" t="str">
        <f>IFERROR(ROUNDDOWN(BD305/BC305,3),"***")</f>
        <v>***</v>
      </c>
      <c r="BF305" s="233"/>
      <c r="BG305" s="18"/>
      <c r="BH305" s="45">
        <f>IF(COUNTIF(P305:AT305,"")=31,0,COUNTIFS(P297:AT297,2,P305:AT305,"")+COUNTIFS(P297:AT297,2,P305:AT305,"■"))</f>
        <v>0</v>
      </c>
      <c r="BI305" s="45">
        <f>IF(COUNTIF(P305:AT305,"")=31,0,COUNTIFS(P297:AT297,2,P305:AT305,"■"))</f>
        <v>0</v>
      </c>
      <c r="BJ305" s="232" t="str">
        <f>IFERROR(ROUNDDOWN(BI305/BH305,3),"***")</f>
        <v>***</v>
      </c>
      <c r="BK305" s="233"/>
      <c r="BL305" s="18"/>
      <c r="BM305" s="45">
        <f>IF(COUNTIF(P305:AT305,"")=31,0,COUNTIFS(P297:AT297,3,P305:AT305,"")+COUNTIFS(P297:AT297,3,P305:AT305,"■"))</f>
        <v>0</v>
      </c>
      <c r="BN305" s="45">
        <f>IF(COUNTIF(P305:AT305,"")=31,0,COUNTIFS(P297:AT297,3,P305:AT305,"■"))</f>
        <v>0</v>
      </c>
      <c r="BO305" s="232" t="str">
        <f>IFERROR(ROUNDDOWN(BN305/BM305,3),"***")</f>
        <v>***</v>
      </c>
      <c r="BP305" s="233"/>
      <c r="BQ305" s="18"/>
      <c r="BR305" s="45">
        <f>IF(COUNTIF(P305:AT305,"")=31,0,COUNTIFS(P297:AT297,4,P305:AT305,"")+COUNTIFS(P297:AT297,4,P305:AT305,"■"))</f>
        <v>0</v>
      </c>
      <c r="BS305" s="45">
        <f>IF(COUNTIF(P305:AT305,"")=31,0,COUNTIFS(P297:AT297,4,P305:AT305,"■"))</f>
        <v>0</v>
      </c>
      <c r="BT305" s="232" t="str">
        <f>IFERROR(ROUNDDOWN(BS305/BR305,3),"***")</f>
        <v>***</v>
      </c>
      <c r="BU305" s="233"/>
      <c r="BV305" s="18"/>
      <c r="BW305" s="45">
        <f>IF(COUNTIF(P305:AT305,"")=31,0,COUNTIFS(P297:AT297,5,P305:AT305,"")+COUNTIFS(P297:AT297,5,P305:AT305,"■"))</f>
        <v>0</v>
      </c>
      <c r="BX305" s="45">
        <f>IF(COUNTIF(P305:AT305,"")=31,0,COUNTIFS(P297:AT297,5,P305:AT305,"■"))</f>
        <v>0</v>
      </c>
      <c r="BY305" s="232" t="str">
        <f>IFERROR(ROUNDDOWN(BX305/BW305,3),"***")</f>
        <v>***</v>
      </c>
      <c r="BZ305" s="233"/>
      <c r="CA305" s="18"/>
      <c r="CB305" s="45">
        <f>IF(COUNTIF(P305:AT305,"")=31,0,COUNTIFS(P297:AT297,6,P305:AT305,"")+COUNTIFS(P297:AT297,6,P305:AT305,"■"))</f>
        <v>0</v>
      </c>
      <c r="CC305" s="45">
        <f>IF(COUNTIF(P305:AT305,"")=31,0,COUNTIFS(P297:AT297,6,P305:AT305,"■"))</f>
        <v>0</v>
      </c>
      <c r="CD305" s="232" t="str">
        <f>IFERROR(ROUNDDOWN(CC305/CB305,3),"***")</f>
        <v>***</v>
      </c>
      <c r="CE305" s="233"/>
      <c r="CF305" s="18"/>
      <c r="CG305" s="45">
        <f>IF(COUNTIF(P305:AT305,"")=31,0,SUM(BC305,BH305,BM305,BR305,BW305,CB305))</f>
        <v>0</v>
      </c>
      <c r="CH305" s="45">
        <f>IF(COUNTIF(P305:AT305,"")=31,0,SUM(BD305,BI305,BN305,BS305,BX305,CC305))</f>
        <v>0</v>
      </c>
      <c r="CI305" s="232" t="str">
        <f>IFERROR(ROUNDDOWN(CH305/CG305,3),"***")</f>
        <v>***</v>
      </c>
      <c r="CJ305" s="233"/>
      <c r="CK305" s="18"/>
      <c r="CL305" s="234">
        <f>IF(COUNTIF(P305:AT305,"")=31,0,CL273+CG305)</f>
        <v>0</v>
      </c>
      <c r="CM305" s="235"/>
      <c r="CN305" s="234">
        <f>IF(COUNTIF(P305:AT305,"")=31,0,CN273+CH305)</f>
        <v>0</v>
      </c>
      <c r="CO305" s="235"/>
      <c r="CP305" s="232" t="str">
        <f>IFERROR(ROUNDDOWN(CN305/CL305,3),"***")</f>
        <v>***</v>
      </c>
      <c r="CQ305" s="233"/>
      <c r="CR305" s="23"/>
      <c r="CU305" s="71">
        <f t="shared" si="348"/>
        <v>297</v>
      </c>
      <c r="CV305" s="16"/>
      <c r="CW305" s="16"/>
      <c r="CX305" s="16"/>
      <c r="CY305" s="16"/>
    </row>
    <row r="306" spans="1:103" s="1" customFormat="1" ht="18.75">
      <c r="A306" s="72" t="s">
        <v>59</v>
      </c>
      <c r="D306" s="238" t="s">
        <v>34</v>
      </c>
      <c r="E306" s="246"/>
      <c r="F306" s="253" t="s">
        <v>26</v>
      </c>
      <c r="G306" s="253"/>
      <c r="H306" s="253"/>
      <c r="I306" s="253"/>
      <c r="J306" s="253"/>
      <c r="K306" s="254"/>
      <c r="L306" s="236" t="s">
        <v>27</v>
      </c>
      <c r="M306" s="255"/>
      <c r="N306" s="255"/>
      <c r="O306" s="237"/>
      <c r="P306" s="49">
        <f t="shared" ref="P306:AT306" si="423">P298</f>
        <v>46569</v>
      </c>
      <c r="Q306" s="49">
        <f t="shared" si="423"/>
        <v>46570</v>
      </c>
      <c r="R306" s="49">
        <f t="shared" si="423"/>
        <v>46571</v>
      </c>
      <c r="S306" s="49">
        <f t="shared" si="423"/>
        <v>46572</v>
      </c>
      <c r="T306" s="49">
        <f t="shared" si="423"/>
        <v>46573</v>
      </c>
      <c r="U306" s="49">
        <f t="shared" si="423"/>
        <v>46574</v>
      </c>
      <c r="V306" s="49">
        <f t="shared" si="423"/>
        <v>46575</v>
      </c>
      <c r="W306" s="49">
        <f t="shared" si="423"/>
        <v>46576</v>
      </c>
      <c r="X306" s="49">
        <f t="shared" si="423"/>
        <v>46577</v>
      </c>
      <c r="Y306" s="49">
        <f t="shared" si="423"/>
        <v>46578</v>
      </c>
      <c r="Z306" s="49">
        <f t="shared" si="423"/>
        <v>46579</v>
      </c>
      <c r="AA306" s="49">
        <f t="shared" si="423"/>
        <v>46580</v>
      </c>
      <c r="AB306" s="49">
        <f t="shared" si="423"/>
        <v>46581</v>
      </c>
      <c r="AC306" s="49">
        <f t="shared" si="423"/>
        <v>46582</v>
      </c>
      <c r="AD306" s="49">
        <f t="shared" si="423"/>
        <v>46583</v>
      </c>
      <c r="AE306" s="49">
        <f t="shared" si="423"/>
        <v>46584</v>
      </c>
      <c r="AF306" s="49">
        <f t="shared" si="423"/>
        <v>46585</v>
      </c>
      <c r="AG306" s="49">
        <f t="shared" si="423"/>
        <v>46586</v>
      </c>
      <c r="AH306" s="49">
        <f t="shared" si="423"/>
        <v>46587</v>
      </c>
      <c r="AI306" s="49">
        <f t="shared" si="423"/>
        <v>46588</v>
      </c>
      <c r="AJ306" s="49">
        <f t="shared" si="423"/>
        <v>46589</v>
      </c>
      <c r="AK306" s="49">
        <f t="shared" si="423"/>
        <v>46590</v>
      </c>
      <c r="AL306" s="49">
        <f t="shared" si="423"/>
        <v>46591</v>
      </c>
      <c r="AM306" s="49">
        <f t="shared" si="423"/>
        <v>46592</v>
      </c>
      <c r="AN306" s="49">
        <f t="shared" si="423"/>
        <v>46593</v>
      </c>
      <c r="AO306" s="49">
        <f t="shared" si="423"/>
        <v>46594</v>
      </c>
      <c r="AP306" s="49">
        <f t="shared" si="423"/>
        <v>46595</v>
      </c>
      <c r="AQ306" s="49">
        <f t="shared" si="423"/>
        <v>46596</v>
      </c>
      <c r="AR306" s="49">
        <f t="shared" si="423"/>
        <v>46597</v>
      </c>
      <c r="AS306" s="49">
        <f t="shared" si="423"/>
        <v>46598</v>
      </c>
      <c r="AT306" s="50">
        <f t="shared" si="423"/>
        <v>46599</v>
      </c>
      <c r="AU306" s="46"/>
      <c r="AV306" s="26"/>
      <c r="AW306" s="238" t="s">
        <v>34</v>
      </c>
      <c r="AX306" s="246"/>
      <c r="AY306" s="230" t="s">
        <v>27</v>
      </c>
      <c r="AZ306" s="231"/>
      <c r="BA306" s="231"/>
      <c r="BB306" s="154"/>
      <c r="BC306" s="193">
        <v>1</v>
      </c>
      <c r="BD306" s="193"/>
      <c r="BE306" s="193"/>
      <c r="BF306" s="193"/>
      <c r="BG306" s="193"/>
      <c r="BH306" s="193">
        <v>2</v>
      </c>
      <c r="BI306" s="193"/>
      <c r="BJ306" s="193"/>
      <c r="BK306" s="193"/>
      <c r="BL306" s="193"/>
      <c r="BM306" s="193">
        <v>3</v>
      </c>
      <c r="BN306" s="193"/>
      <c r="BO306" s="193"/>
      <c r="BP306" s="193"/>
      <c r="BQ306" s="193"/>
      <c r="BR306" s="193">
        <v>4</v>
      </c>
      <c r="BS306" s="193"/>
      <c r="BT306" s="193"/>
      <c r="BU306" s="193"/>
      <c r="BV306" s="193"/>
      <c r="BW306" s="193">
        <v>5</v>
      </c>
      <c r="BX306" s="193"/>
      <c r="BY306" s="193"/>
      <c r="BZ306" s="193"/>
      <c r="CA306" s="193"/>
      <c r="CB306" s="193">
        <v>6</v>
      </c>
      <c r="CC306" s="193"/>
      <c r="CD306" s="193"/>
      <c r="CE306" s="193"/>
      <c r="CF306" s="193"/>
      <c r="CG306" s="193" t="s">
        <v>29</v>
      </c>
      <c r="CH306" s="193"/>
      <c r="CI306" s="193"/>
      <c r="CJ306" s="193"/>
      <c r="CK306" s="193"/>
      <c r="CL306" s="193" t="s">
        <v>30</v>
      </c>
      <c r="CM306" s="193"/>
      <c r="CN306" s="193"/>
      <c r="CO306" s="193"/>
      <c r="CP306" s="193"/>
      <c r="CQ306" s="251"/>
      <c r="CR306" s="252"/>
      <c r="CU306" s="71">
        <f t="shared" si="348"/>
        <v>298</v>
      </c>
      <c r="CV306" s="16"/>
      <c r="CW306" s="16"/>
      <c r="CX306" s="16"/>
      <c r="CY306" s="16"/>
    </row>
    <row r="307" spans="1:103" s="1" customFormat="1" ht="18.75">
      <c r="A307" s="72" t="s">
        <v>59</v>
      </c>
      <c r="D307" s="238">
        <v>1</v>
      </c>
      <c r="E307" s="246"/>
      <c r="F307" s="241"/>
      <c r="G307" s="242"/>
      <c r="H307" s="242"/>
      <c r="I307" s="242"/>
      <c r="J307" s="242"/>
      <c r="K307" s="243"/>
      <c r="L307" s="244"/>
      <c r="M307" s="242"/>
      <c r="N307" s="242"/>
      <c r="O307" s="243"/>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3"/>
      <c r="AU307" s="44"/>
      <c r="AV307" s="26"/>
      <c r="AW307" s="245">
        <f t="shared" ref="AW307:AW318" si="424">D307</f>
        <v>1</v>
      </c>
      <c r="AX307" s="246"/>
      <c r="AY307" s="247"/>
      <c r="AZ307" s="248"/>
      <c r="BA307" s="248"/>
      <c r="BB307" s="249"/>
      <c r="BC307" s="45">
        <f>IF(COUNTIF(P307:AT307,"")=31,0,COUNTIFS(P297:AT297,1,P307:AT307,"")+COUNTIFS(P297:AT297,1,P307:AT307,"■"))</f>
        <v>0</v>
      </c>
      <c r="BD307" s="45">
        <f>IF(COUNTIF(P307:AT307,"")=31,0,COUNTIFS(P297:AT297,1,P307:AT307,"■"))</f>
        <v>0</v>
      </c>
      <c r="BE307" s="250" t="str">
        <f t="shared" ref="BE307:BE318" si="425">IFERROR(ROUNDDOWN(BD307/BC307,3),"***")</f>
        <v>***</v>
      </c>
      <c r="BF307" s="233"/>
      <c r="BG307" s="42"/>
      <c r="BH307" s="45">
        <f>IF(COUNTIF(P307:AT307,"")=31,0,COUNTIFS(P297:AT297,2,P307:AT307,"")+COUNTIFS(P297:AT297,2,P307:AT307,"■"))</f>
        <v>0</v>
      </c>
      <c r="BI307" s="45">
        <f>IF(COUNTIF(P307:AT307,"")=31,0,COUNTIFS(P297:AT297,2,P307:AT307,"■"))</f>
        <v>0</v>
      </c>
      <c r="BJ307" s="232" t="str">
        <f t="shared" ref="BJ307:BJ318" si="426">IFERROR(ROUNDDOWN(BI307/BH307,3),"***")</f>
        <v>***</v>
      </c>
      <c r="BK307" s="233"/>
      <c r="BL307" s="42"/>
      <c r="BM307" s="45">
        <f>IF(COUNTIF(P307:AT307,"")=31,0,COUNTIFS(P297:AT297,3,P307:AT307,"")+COUNTIFS(P297:AT297,3,P307:AT307,"■"))</f>
        <v>0</v>
      </c>
      <c r="BN307" s="45">
        <f>IF(COUNTIF(P307:AT307,"")=31,0,COUNTIFS(P297:AT297,3,P307:AT307,"■"))</f>
        <v>0</v>
      </c>
      <c r="BO307" s="232" t="str">
        <f t="shared" ref="BO307:BO318" si="427">IFERROR(ROUNDDOWN(BN307/BM307,3),"***")</f>
        <v>***</v>
      </c>
      <c r="BP307" s="233"/>
      <c r="BQ307" s="42"/>
      <c r="BR307" s="45">
        <f>IF(COUNTIF(P307:AT307,"")=31,0,COUNTIFS(P297:AT297,4,P307:AT307,"")+COUNTIFS(P297:AT297,4,P307:AT307,"■"))</f>
        <v>0</v>
      </c>
      <c r="BS307" s="45">
        <f>IF(COUNTIF(P307:AT307,"")=31,0,COUNTIFS(P297:AT297,4,P307:AT307,"■"))</f>
        <v>0</v>
      </c>
      <c r="BT307" s="232" t="str">
        <f t="shared" ref="BT307:BT318" si="428">IFERROR(ROUNDDOWN(BS307/BR307,3),"***")</f>
        <v>***</v>
      </c>
      <c r="BU307" s="233"/>
      <c r="BV307" s="42"/>
      <c r="BW307" s="45">
        <f>IF(COUNTIF(P307:AT307,"")=31,0,COUNTIFS(P297:AT297,5,P307:AT307,"")+COUNTIFS(P297:AT297,5,P307:AT307,"■"))</f>
        <v>0</v>
      </c>
      <c r="BX307" s="45">
        <f>IF(COUNTIF(P307:AT307,"")=31,0,COUNTIFS(P297:AT297,5,P307:AT307,"■"))</f>
        <v>0</v>
      </c>
      <c r="BY307" s="232" t="str">
        <f t="shared" ref="BY307:BY318" si="429">IFERROR(ROUNDDOWN(BX307/BW307,3),"***")</f>
        <v>***</v>
      </c>
      <c r="BZ307" s="233"/>
      <c r="CA307" s="42"/>
      <c r="CB307" s="45">
        <f>IF(COUNTIF(P307:AT307,"")=31,0,COUNTIFS(P297:AT297,6,P307:AT307,"")+COUNTIFS(P297:AT297,6,P307:AT307,"■"))</f>
        <v>0</v>
      </c>
      <c r="CC307" s="45">
        <f>IF(COUNTIF(P307:AT307,"")=31,0,COUNTIFS(P297:AT297,6,P307:AT307,"■"))</f>
        <v>0</v>
      </c>
      <c r="CD307" s="232" t="str">
        <f t="shared" ref="CD307:CD318" si="430">IFERROR(ROUNDDOWN(CC307/CB307,3),"***")</f>
        <v>***</v>
      </c>
      <c r="CE307" s="233"/>
      <c r="CF307" s="42"/>
      <c r="CG307" s="45">
        <f t="shared" ref="CG307:CG318" si="431">IF(COUNTIF(P307:AT307,"")=31,0,SUM(BC307,BH307,BM307,BR307,BW307,CB307))</f>
        <v>0</v>
      </c>
      <c r="CH307" s="45">
        <f t="shared" ref="CH307:CH318" si="432">IF(COUNTIF(P307:AT307,"")=31,0,SUM(BD307,BI307,BN307,BS307,BX307,CC307))</f>
        <v>0</v>
      </c>
      <c r="CI307" s="232" t="str">
        <f t="shared" ref="CI307:CI318" si="433">IFERROR(ROUNDDOWN(CH307/CG307,3),"***")</f>
        <v>***</v>
      </c>
      <c r="CJ307" s="233"/>
      <c r="CK307" s="42"/>
      <c r="CL307" s="234">
        <f t="shared" ref="CL307:CL318" si="434">IF(COUNTIF(P307:AT307,"")=31,0,CL275+CG307)</f>
        <v>0</v>
      </c>
      <c r="CM307" s="235"/>
      <c r="CN307" s="234">
        <f t="shared" ref="CN307:CN318" si="435">IF(COUNTIF(P307:AT307,"")=31,0,CN275+CH307)</f>
        <v>0</v>
      </c>
      <c r="CO307" s="235"/>
      <c r="CP307" s="232" t="str">
        <f t="shared" ref="CP307:CP318" si="436">IFERROR(ROUNDDOWN(CN307/CL307,3),"***")</f>
        <v>***</v>
      </c>
      <c r="CQ307" s="233"/>
      <c r="CR307" s="43"/>
      <c r="CU307" s="71">
        <f t="shared" si="348"/>
        <v>299</v>
      </c>
      <c r="CV307" s="16"/>
      <c r="CW307" s="16"/>
      <c r="CX307" s="16"/>
      <c r="CY307" s="16"/>
    </row>
    <row r="308" spans="1:103" s="1" customFormat="1" ht="18.75">
      <c r="A308" s="72" t="s">
        <v>59</v>
      </c>
      <c r="D308" s="238">
        <f>D307+1</f>
        <v>2</v>
      </c>
      <c r="E308" s="246"/>
      <c r="F308" s="241"/>
      <c r="G308" s="242"/>
      <c r="H308" s="242"/>
      <c r="I308" s="242"/>
      <c r="J308" s="242"/>
      <c r="K308" s="243"/>
      <c r="L308" s="244"/>
      <c r="M308" s="242"/>
      <c r="N308" s="242"/>
      <c r="O308" s="243"/>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3"/>
      <c r="AU308" s="44"/>
      <c r="AV308" s="26"/>
      <c r="AW308" s="245">
        <f t="shared" si="424"/>
        <v>2</v>
      </c>
      <c r="AX308" s="246"/>
      <c r="AY308" s="247"/>
      <c r="AZ308" s="248"/>
      <c r="BA308" s="248"/>
      <c r="BB308" s="249"/>
      <c r="BC308" s="45">
        <f>IF(COUNTIF(P308:AT308,"")=31,0,COUNTIFS(P297:AT297,1,P308:AT308,"")+COUNTIFS(P297:AT297,1,P308:AT308,"■"))</f>
        <v>0</v>
      </c>
      <c r="BD308" s="45">
        <f>IF(COUNTIF(P308:AT308,"")=31,0,COUNTIFS(P297:AT297,1,P308:AT308,"■"))</f>
        <v>0</v>
      </c>
      <c r="BE308" s="250" t="str">
        <f t="shared" si="425"/>
        <v>***</v>
      </c>
      <c r="BF308" s="233"/>
      <c r="BG308" s="42"/>
      <c r="BH308" s="45">
        <f>IF(COUNTIF(P308:AT308,"")=31,0,COUNTIFS(P297:AT297,2,P308:AT308,"")+COUNTIFS(P297:AT297,2,P308:AT308,"■"))</f>
        <v>0</v>
      </c>
      <c r="BI308" s="45">
        <f>IF(COUNTIF(P308:AT308,"")=31,0,COUNTIFS(P297:AT297,2,P308:AT308,"■"))</f>
        <v>0</v>
      </c>
      <c r="BJ308" s="232" t="str">
        <f t="shared" si="426"/>
        <v>***</v>
      </c>
      <c r="BK308" s="233"/>
      <c r="BL308" s="42"/>
      <c r="BM308" s="45">
        <f>IF(COUNTIF(P308:AT308,"")=31,0,COUNTIFS(P297:AT297,3,P308:AT308,"")+COUNTIFS(P297:AT297,3,P308:AT308,"■"))</f>
        <v>0</v>
      </c>
      <c r="BN308" s="45">
        <f>IF(COUNTIF(P308:AT308,"")=31,0,COUNTIFS(P297:AT297,3,P308:AT308,"■"))</f>
        <v>0</v>
      </c>
      <c r="BO308" s="232" t="str">
        <f t="shared" si="427"/>
        <v>***</v>
      </c>
      <c r="BP308" s="233"/>
      <c r="BQ308" s="42"/>
      <c r="BR308" s="45">
        <f>IF(COUNTIF(P308:AT308,"")=31,0,COUNTIFS(P297:AT297,4,P308:AT308,"")+COUNTIFS(P297:AT297,4,P308:AT308,"■"))</f>
        <v>0</v>
      </c>
      <c r="BS308" s="45">
        <f>IF(COUNTIF(P308:AT308,"")=31,0,COUNTIFS(P297:AT297,4,P308:AT308,"■"))</f>
        <v>0</v>
      </c>
      <c r="BT308" s="232" t="str">
        <f t="shared" si="428"/>
        <v>***</v>
      </c>
      <c r="BU308" s="233"/>
      <c r="BV308" s="42"/>
      <c r="BW308" s="45">
        <f>IF(COUNTIF(P308:AT308,"")=31,0,COUNTIFS(P297:AT297,5,P308:AT308,"")+COUNTIFS(P297:AT297,5,P308:AT308,"■"))</f>
        <v>0</v>
      </c>
      <c r="BX308" s="45">
        <f>IF(COUNTIF(P308:AT308,"")=31,0,COUNTIFS(P297:AT297,5,P308:AT308,"■"))</f>
        <v>0</v>
      </c>
      <c r="BY308" s="232" t="str">
        <f t="shared" si="429"/>
        <v>***</v>
      </c>
      <c r="BZ308" s="233"/>
      <c r="CA308" s="42"/>
      <c r="CB308" s="45">
        <f>IF(COUNTIF(P308:AT308,"")=31,0,COUNTIFS(P297:AT297,6,P308:AT308,"")+COUNTIFS(P297:AT297,6,P308:AT308,"■"))</f>
        <v>0</v>
      </c>
      <c r="CC308" s="45">
        <f>IF(COUNTIF(P308:AT308,"")=31,0,COUNTIFS(P297:AT297,6,P308:AT308,"■"))</f>
        <v>0</v>
      </c>
      <c r="CD308" s="232" t="str">
        <f t="shared" si="430"/>
        <v>***</v>
      </c>
      <c r="CE308" s="233"/>
      <c r="CF308" s="42"/>
      <c r="CG308" s="45">
        <f t="shared" si="431"/>
        <v>0</v>
      </c>
      <c r="CH308" s="45">
        <f t="shared" si="432"/>
        <v>0</v>
      </c>
      <c r="CI308" s="232" t="str">
        <f t="shared" si="433"/>
        <v>***</v>
      </c>
      <c r="CJ308" s="233"/>
      <c r="CK308" s="42"/>
      <c r="CL308" s="234">
        <f t="shared" si="434"/>
        <v>0</v>
      </c>
      <c r="CM308" s="235"/>
      <c r="CN308" s="234">
        <f t="shared" si="435"/>
        <v>0</v>
      </c>
      <c r="CO308" s="235"/>
      <c r="CP308" s="232" t="str">
        <f t="shared" si="436"/>
        <v>***</v>
      </c>
      <c r="CQ308" s="233"/>
      <c r="CR308" s="43"/>
      <c r="CU308" s="71">
        <f t="shared" si="348"/>
        <v>300</v>
      </c>
      <c r="CV308" s="16"/>
      <c r="CW308" s="16"/>
      <c r="CX308" s="16"/>
      <c r="CY308" s="16"/>
    </row>
    <row r="309" spans="1:103" s="1" customFormat="1" ht="18.75">
      <c r="A309" s="72" t="s">
        <v>59</v>
      </c>
      <c r="D309" s="238">
        <f t="shared" ref="D309:D318" si="437">D308+1</f>
        <v>3</v>
      </c>
      <c r="E309" s="246"/>
      <c r="F309" s="241"/>
      <c r="G309" s="242"/>
      <c r="H309" s="242"/>
      <c r="I309" s="242"/>
      <c r="J309" s="242"/>
      <c r="K309" s="243"/>
      <c r="L309" s="244"/>
      <c r="M309" s="242"/>
      <c r="N309" s="242"/>
      <c r="O309" s="243"/>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3"/>
      <c r="AU309" s="44"/>
      <c r="AV309" s="26"/>
      <c r="AW309" s="245">
        <f t="shared" si="424"/>
        <v>3</v>
      </c>
      <c r="AX309" s="246"/>
      <c r="AY309" s="247"/>
      <c r="AZ309" s="248"/>
      <c r="BA309" s="248"/>
      <c r="BB309" s="249"/>
      <c r="BC309" s="45">
        <f>IF(COUNTIF(P309:AT309,"")=31,0,COUNTIFS(P297:AT297,1,P309:AT309,"")+COUNTIFS(P297:AT297,1,P309:AT309,"■"))</f>
        <v>0</v>
      </c>
      <c r="BD309" s="45">
        <f>IF(COUNTIF(P309:AT309,"")=31,0,COUNTIFS(P297:AT297,1,P309:AT309,"■"))</f>
        <v>0</v>
      </c>
      <c r="BE309" s="250" t="str">
        <f t="shared" si="425"/>
        <v>***</v>
      </c>
      <c r="BF309" s="233"/>
      <c r="BG309" s="42"/>
      <c r="BH309" s="45">
        <f>IF(COUNTIF(P309:AT309,"")=31,0,COUNTIFS(P297:AT297,2,P309:AT309,"")+COUNTIFS(P297:AT297,2,P309:AT309,"■"))</f>
        <v>0</v>
      </c>
      <c r="BI309" s="45">
        <f>IF(COUNTIF(P309:AT309,"")=31,0,COUNTIFS(P297:AT297,2,P309:AT309,"■"))</f>
        <v>0</v>
      </c>
      <c r="BJ309" s="232" t="str">
        <f t="shared" si="426"/>
        <v>***</v>
      </c>
      <c r="BK309" s="233"/>
      <c r="BL309" s="42"/>
      <c r="BM309" s="45">
        <f>IF(COUNTIF(P309:AT309,"")=31,0,COUNTIFS(P297:AT297,3,P309:AT309,"")+COUNTIFS(P297:AT297,3,P309:AT309,"■"))</f>
        <v>0</v>
      </c>
      <c r="BN309" s="45">
        <f>IF(COUNTIF(P309:AT309,"")=31,0,COUNTIFS(P297:AT297,3,P309:AT309,"■"))</f>
        <v>0</v>
      </c>
      <c r="BO309" s="232" t="str">
        <f t="shared" si="427"/>
        <v>***</v>
      </c>
      <c r="BP309" s="233"/>
      <c r="BQ309" s="42"/>
      <c r="BR309" s="45">
        <f>IF(COUNTIF(P309:AT309,"")=31,0,COUNTIFS(P297:AT297,4,P309:AT309,"")+COUNTIFS(P297:AT297,4,P309:AT309,"■"))</f>
        <v>0</v>
      </c>
      <c r="BS309" s="45">
        <f>IF(COUNTIF(P309:AT309,"")=31,0,COUNTIFS(P297:AT297,4,P309:AT309,"■"))</f>
        <v>0</v>
      </c>
      <c r="BT309" s="232" t="str">
        <f t="shared" si="428"/>
        <v>***</v>
      </c>
      <c r="BU309" s="233"/>
      <c r="BV309" s="42"/>
      <c r="BW309" s="45">
        <f>IF(COUNTIF(P309:AT309,"")=31,0,COUNTIFS(P297:AT297,5,P309:AT309,"")+COUNTIFS(P297:AT297,5,P309:AT309,"■"))</f>
        <v>0</v>
      </c>
      <c r="BX309" s="45">
        <f>IF(COUNTIF(P309:AT309,"")=31,0,COUNTIFS(P297:AT297,5,P309:AT309,"■"))</f>
        <v>0</v>
      </c>
      <c r="BY309" s="232" t="str">
        <f t="shared" si="429"/>
        <v>***</v>
      </c>
      <c r="BZ309" s="233"/>
      <c r="CA309" s="42"/>
      <c r="CB309" s="45">
        <f>IF(COUNTIF(P309:AT309,"")=31,0,COUNTIFS(P297:AT297,6,P309:AT309,"")+COUNTIFS(P297:AT297,6,P309:AT309,"■"))</f>
        <v>0</v>
      </c>
      <c r="CC309" s="45">
        <f>IF(COUNTIF(P309:AT309,"")=31,0,COUNTIFS(P297:AT297,6,P309:AT309,"■"))</f>
        <v>0</v>
      </c>
      <c r="CD309" s="232" t="str">
        <f t="shared" si="430"/>
        <v>***</v>
      </c>
      <c r="CE309" s="233"/>
      <c r="CF309" s="42"/>
      <c r="CG309" s="45">
        <f t="shared" si="431"/>
        <v>0</v>
      </c>
      <c r="CH309" s="45">
        <f t="shared" si="432"/>
        <v>0</v>
      </c>
      <c r="CI309" s="232" t="str">
        <f t="shared" si="433"/>
        <v>***</v>
      </c>
      <c r="CJ309" s="233"/>
      <c r="CK309" s="42"/>
      <c r="CL309" s="234">
        <f t="shared" si="434"/>
        <v>0</v>
      </c>
      <c r="CM309" s="235"/>
      <c r="CN309" s="234">
        <f t="shared" si="435"/>
        <v>0</v>
      </c>
      <c r="CO309" s="235"/>
      <c r="CP309" s="232" t="str">
        <f t="shared" si="436"/>
        <v>***</v>
      </c>
      <c r="CQ309" s="233"/>
      <c r="CR309" s="43"/>
      <c r="CU309" s="71">
        <f t="shared" si="348"/>
        <v>301</v>
      </c>
      <c r="CV309" s="16"/>
      <c r="CW309" s="16"/>
      <c r="CX309" s="16"/>
      <c r="CY309" s="16"/>
    </row>
    <row r="310" spans="1:103" s="1" customFormat="1" ht="18.75">
      <c r="A310" s="72" t="s">
        <v>59</v>
      </c>
      <c r="D310" s="238">
        <f t="shared" si="437"/>
        <v>4</v>
      </c>
      <c r="E310" s="246"/>
      <c r="F310" s="241"/>
      <c r="G310" s="242"/>
      <c r="H310" s="242"/>
      <c r="I310" s="242"/>
      <c r="J310" s="242"/>
      <c r="K310" s="243"/>
      <c r="L310" s="244"/>
      <c r="M310" s="256"/>
      <c r="N310" s="256"/>
      <c r="O310" s="257"/>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3"/>
      <c r="AU310" s="44"/>
      <c r="AV310" s="26"/>
      <c r="AW310" s="245">
        <f t="shared" si="424"/>
        <v>4</v>
      </c>
      <c r="AX310" s="246"/>
      <c r="AY310" s="247"/>
      <c r="AZ310" s="248"/>
      <c r="BA310" s="248"/>
      <c r="BB310" s="249"/>
      <c r="BC310" s="45">
        <f>IF(COUNTIF(P310:AT310,"")=31,0,COUNTIFS(P297:AT297,1,P310:AT310,"")+COUNTIFS(P297:AT297,1,P310:AT310,"■"))</f>
        <v>0</v>
      </c>
      <c r="BD310" s="45">
        <f>IF(COUNTIF(P310:AT310,"")=31,0,COUNTIFS(P297:AT297,1,P310:AT310,"■"))</f>
        <v>0</v>
      </c>
      <c r="BE310" s="250" t="str">
        <f t="shared" si="425"/>
        <v>***</v>
      </c>
      <c r="BF310" s="233"/>
      <c r="BG310" s="42"/>
      <c r="BH310" s="45">
        <f>IF(COUNTIF(P310:AT310,"")=31,0,COUNTIFS(P297:AT297,2,P310:AT310,"")+COUNTIFS(P297:AT297,2,P310:AT310,"■"))</f>
        <v>0</v>
      </c>
      <c r="BI310" s="45">
        <f>IF(COUNTIF(P310:AT310,"")=31,0,COUNTIFS(P297:AT297,2,P310:AT310,"■"))</f>
        <v>0</v>
      </c>
      <c r="BJ310" s="232" t="str">
        <f t="shared" si="426"/>
        <v>***</v>
      </c>
      <c r="BK310" s="233"/>
      <c r="BL310" s="42"/>
      <c r="BM310" s="45">
        <f>IF(COUNTIF(P310:AT310,"")=31,0,COUNTIFS(P297:AT297,3,P310:AT310,"")+COUNTIFS(P297:AT297,3,P310:AT310,"■"))</f>
        <v>0</v>
      </c>
      <c r="BN310" s="45">
        <f>IF(COUNTIF(P310:AT310,"")=31,0,COUNTIFS(P297:AT297,3,P310:AT310,"■"))</f>
        <v>0</v>
      </c>
      <c r="BO310" s="232" t="str">
        <f t="shared" si="427"/>
        <v>***</v>
      </c>
      <c r="BP310" s="233"/>
      <c r="BQ310" s="42"/>
      <c r="BR310" s="45">
        <f>IF(COUNTIF(P310:AT310,"")=31,0,COUNTIFS(P297:AT297,4,P310:AT310,"")+COUNTIFS(P297:AT297,4,P310:AT310,"■"))</f>
        <v>0</v>
      </c>
      <c r="BS310" s="45">
        <f>IF(COUNTIF(P310:AT310,"")=31,0,COUNTIFS(P297:AT297,4,P310:AT310,"■"))</f>
        <v>0</v>
      </c>
      <c r="BT310" s="232" t="str">
        <f t="shared" si="428"/>
        <v>***</v>
      </c>
      <c r="BU310" s="233"/>
      <c r="BV310" s="42"/>
      <c r="BW310" s="45">
        <f>IF(COUNTIF(P310:AT310,"")=31,0,COUNTIFS(P297:AT297,5,P310:AT310,"")+COUNTIFS(P297:AT297,5,P310:AT310,"■"))</f>
        <v>0</v>
      </c>
      <c r="BX310" s="45">
        <f>IF(COUNTIF(P310:AT310,"")=31,0,COUNTIFS(P297:AT297,5,P310:AT310,"■"))</f>
        <v>0</v>
      </c>
      <c r="BY310" s="232" t="str">
        <f t="shared" si="429"/>
        <v>***</v>
      </c>
      <c r="BZ310" s="233"/>
      <c r="CA310" s="42"/>
      <c r="CB310" s="45">
        <f>IF(COUNTIF(P310:AT310,"")=31,0,COUNTIFS(P297:AT297,6,P310:AT310,"")+COUNTIFS(P297:AT297,6,P310:AT310,"■"))</f>
        <v>0</v>
      </c>
      <c r="CC310" s="45">
        <f>IF(COUNTIF(P310:AT310,"")=31,0,COUNTIFS(P297:AT297,6,P310:AT310,"■"))</f>
        <v>0</v>
      </c>
      <c r="CD310" s="232" t="str">
        <f t="shared" si="430"/>
        <v>***</v>
      </c>
      <c r="CE310" s="233"/>
      <c r="CF310" s="42"/>
      <c r="CG310" s="45">
        <f t="shared" si="431"/>
        <v>0</v>
      </c>
      <c r="CH310" s="45">
        <f t="shared" si="432"/>
        <v>0</v>
      </c>
      <c r="CI310" s="232" t="str">
        <f t="shared" si="433"/>
        <v>***</v>
      </c>
      <c r="CJ310" s="233"/>
      <c r="CK310" s="42"/>
      <c r="CL310" s="234">
        <f t="shared" si="434"/>
        <v>0</v>
      </c>
      <c r="CM310" s="235"/>
      <c r="CN310" s="234">
        <f t="shared" si="435"/>
        <v>0</v>
      </c>
      <c r="CO310" s="235"/>
      <c r="CP310" s="232" t="str">
        <f t="shared" si="436"/>
        <v>***</v>
      </c>
      <c r="CQ310" s="233"/>
      <c r="CR310" s="43"/>
      <c r="CU310" s="71">
        <f t="shared" si="348"/>
        <v>302</v>
      </c>
      <c r="CV310" s="16"/>
      <c r="CW310" s="16"/>
      <c r="CX310" s="16"/>
      <c r="CY310" s="16"/>
    </row>
    <row r="311" spans="1:103" s="1" customFormat="1" ht="18.75">
      <c r="A311" s="72" t="s">
        <v>59</v>
      </c>
      <c r="D311" s="238">
        <f t="shared" si="437"/>
        <v>5</v>
      </c>
      <c r="E311" s="246"/>
      <c r="F311" s="241"/>
      <c r="G311" s="242"/>
      <c r="H311" s="242"/>
      <c r="I311" s="242"/>
      <c r="J311" s="242"/>
      <c r="K311" s="243"/>
      <c r="L311" s="244"/>
      <c r="M311" s="256"/>
      <c r="N311" s="256"/>
      <c r="O311" s="257"/>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3"/>
      <c r="AU311" s="44"/>
      <c r="AV311" s="26"/>
      <c r="AW311" s="245">
        <f t="shared" si="424"/>
        <v>5</v>
      </c>
      <c r="AX311" s="246"/>
      <c r="AY311" s="247"/>
      <c r="AZ311" s="248"/>
      <c r="BA311" s="248"/>
      <c r="BB311" s="249"/>
      <c r="BC311" s="45">
        <f>IF(COUNTIF(P311:AT311,"")=31,0,COUNTIFS(P297:AT297,1,P311:AT311,"")+COUNTIFS(P297:AT297,1,P311:AT311,"■"))</f>
        <v>0</v>
      </c>
      <c r="BD311" s="45">
        <f>IF(COUNTIF(P311:AT311,"")=31,0,COUNTIFS(P297:AT297,1,P311:AT311,"■"))</f>
        <v>0</v>
      </c>
      <c r="BE311" s="250" t="str">
        <f t="shared" si="425"/>
        <v>***</v>
      </c>
      <c r="BF311" s="233"/>
      <c r="BG311" s="42"/>
      <c r="BH311" s="45">
        <f>IF(COUNTIF(P311:AT311,"")=31,0,COUNTIFS(P297:AT297,2,P311:AT311,"")+COUNTIFS(P297:AT297,2,P311:AT311,"■"))</f>
        <v>0</v>
      </c>
      <c r="BI311" s="45">
        <f>IF(COUNTIF(P311:AT311,"")=31,0,COUNTIFS(P297:AT297,2,P311:AT311,"■"))</f>
        <v>0</v>
      </c>
      <c r="BJ311" s="232" t="str">
        <f t="shared" si="426"/>
        <v>***</v>
      </c>
      <c r="BK311" s="233"/>
      <c r="BL311" s="42"/>
      <c r="BM311" s="45">
        <f>IF(COUNTIF(P311:AT311,"")=31,0,COUNTIFS(P297:AT297,3,P311:AT311,"")+COUNTIFS(P297:AT297,3,P311:AT311,"■"))</f>
        <v>0</v>
      </c>
      <c r="BN311" s="45">
        <f>IF(COUNTIF(P311:AT311,"")=31,0,COUNTIFS(P297:AT297,3,P311:AT311,"■"))</f>
        <v>0</v>
      </c>
      <c r="BO311" s="232" t="str">
        <f t="shared" si="427"/>
        <v>***</v>
      </c>
      <c r="BP311" s="233"/>
      <c r="BQ311" s="42"/>
      <c r="BR311" s="45">
        <f>IF(COUNTIF(P311:AT311,"")=31,0,COUNTIFS(P297:AT297,4,P311:AT311,"")+COUNTIFS(P297:AT297,4,P311:AT311,"■"))</f>
        <v>0</v>
      </c>
      <c r="BS311" s="45">
        <f>IF(COUNTIF(P311:AT311,"")=31,0,COUNTIFS(P297:AT297,4,P311:AT311,"■"))</f>
        <v>0</v>
      </c>
      <c r="BT311" s="232" t="str">
        <f t="shared" si="428"/>
        <v>***</v>
      </c>
      <c r="BU311" s="233"/>
      <c r="BV311" s="42"/>
      <c r="BW311" s="45">
        <f>IF(COUNTIF(P311:AT311,"")=31,0,COUNTIFS(P297:AT297,5,P311:AT311,"")+COUNTIFS(P297:AT297,5,P311:AT311,"■"))</f>
        <v>0</v>
      </c>
      <c r="BX311" s="45">
        <f>IF(COUNTIF(P311:AT311,"")=31,0,COUNTIFS(P297:AT297,5,P311:AT311,"■"))</f>
        <v>0</v>
      </c>
      <c r="BY311" s="232" t="str">
        <f t="shared" si="429"/>
        <v>***</v>
      </c>
      <c r="BZ311" s="233"/>
      <c r="CA311" s="42"/>
      <c r="CB311" s="45">
        <f>IF(COUNTIF(P311:AT311,"")=31,0,COUNTIFS(P297:AT297,6,P311:AT311,"")+COUNTIFS(P297:AT297,6,P311:AT311,"■"))</f>
        <v>0</v>
      </c>
      <c r="CC311" s="45">
        <f>IF(COUNTIF(P311:AT311,"")=31,0,COUNTIFS(P297:AT297,6,P311:AT311,"■"))</f>
        <v>0</v>
      </c>
      <c r="CD311" s="232" t="str">
        <f t="shared" si="430"/>
        <v>***</v>
      </c>
      <c r="CE311" s="233"/>
      <c r="CF311" s="42"/>
      <c r="CG311" s="45">
        <f t="shared" si="431"/>
        <v>0</v>
      </c>
      <c r="CH311" s="45">
        <f t="shared" si="432"/>
        <v>0</v>
      </c>
      <c r="CI311" s="232" t="str">
        <f t="shared" si="433"/>
        <v>***</v>
      </c>
      <c r="CJ311" s="233"/>
      <c r="CK311" s="42"/>
      <c r="CL311" s="234">
        <f t="shared" si="434"/>
        <v>0</v>
      </c>
      <c r="CM311" s="235"/>
      <c r="CN311" s="234">
        <f t="shared" si="435"/>
        <v>0</v>
      </c>
      <c r="CO311" s="235"/>
      <c r="CP311" s="232" t="str">
        <f t="shared" si="436"/>
        <v>***</v>
      </c>
      <c r="CQ311" s="233"/>
      <c r="CR311" s="43"/>
      <c r="CU311" s="71">
        <f t="shared" si="348"/>
        <v>303</v>
      </c>
      <c r="CV311" s="16"/>
      <c r="CW311" s="16"/>
      <c r="CX311" s="16"/>
      <c r="CY311" s="16"/>
    </row>
    <row r="312" spans="1:103" s="1" customFormat="1" ht="18.75">
      <c r="A312" s="72" t="s">
        <v>59</v>
      </c>
      <c r="D312" s="238">
        <f t="shared" si="437"/>
        <v>6</v>
      </c>
      <c r="E312" s="246"/>
      <c r="F312" s="241"/>
      <c r="G312" s="242"/>
      <c r="H312" s="242"/>
      <c r="I312" s="242"/>
      <c r="J312" s="242"/>
      <c r="K312" s="243"/>
      <c r="L312" s="244"/>
      <c r="M312" s="256"/>
      <c r="N312" s="256"/>
      <c r="O312" s="257"/>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3"/>
      <c r="AU312" s="44"/>
      <c r="AV312" s="27"/>
      <c r="AW312" s="245">
        <f t="shared" si="424"/>
        <v>6</v>
      </c>
      <c r="AX312" s="246"/>
      <c r="AY312" s="247"/>
      <c r="AZ312" s="248"/>
      <c r="BA312" s="248"/>
      <c r="BB312" s="249"/>
      <c r="BC312" s="45">
        <f>IF(COUNTIF(P312:AT312,"")=31,0,COUNTIFS(P297:AT297,1,P312:AT312,"")+COUNTIFS(P297:AT297,1,P312:AT312,"■"))</f>
        <v>0</v>
      </c>
      <c r="BD312" s="45">
        <f>IF(COUNTIF(P312:AT312,"")=31,0,COUNTIFS(P297:AT297,1,P312:AT312,"■"))</f>
        <v>0</v>
      </c>
      <c r="BE312" s="250" t="str">
        <f t="shared" si="425"/>
        <v>***</v>
      </c>
      <c r="BF312" s="233"/>
      <c r="BG312" s="42"/>
      <c r="BH312" s="45">
        <f>IF(COUNTIF(P312:AT312,"")=31,0,COUNTIFS(P297:AT297,2,P312:AT312,"")+COUNTIFS(P297:AT297,2,P312:AT312,"■"))</f>
        <v>0</v>
      </c>
      <c r="BI312" s="45">
        <f>IF(COUNTIF(P312:AT312,"")=31,0,COUNTIFS(P297:AT297,2,P312:AT312,"■"))</f>
        <v>0</v>
      </c>
      <c r="BJ312" s="232" t="str">
        <f t="shared" si="426"/>
        <v>***</v>
      </c>
      <c r="BK312" s="233"/>
      <c r="BL312" s="42"/>
      <c r="BM312" s="45">
        <f>IF(COUNTIF(P312:AT312,"")=31,0,COUNTIFS(P297:AT297,3,P312:AT312,"")+COUNTIFS(P297:AT297,3,P312:AT312,"■"))</f>
        <v>0</v>
      </c>
      <c r="BN312" s="45">
        <f>IF(COUNTIF(P312:AT312,"")=31,0,COUNTIFS(P297:AT297,3,P312:AT312,"■"))</f>
        <v>0</v>
      </c>
      <c r="BO312" s="232" t="str">
        <f t="shared" si="427"/>
        <v>***</v>
      </c>
      <c r="BP312" s="233"/>
      <c r="BQ312" s="42"/>
      <c r="BR312" s="45">
        <f>IF(COUNTIF(P312:AT312,"")=31,0,COUNTIFS(P297:AT297,4,P312:AT312,"")+COUNTIFS(P297:AT297,4,P312:AT312,"■"))</f>
        <v>0</v>
      </c>
      <c r="BS312" s="45">
        <f>IF(COUNTIF(P312:AT312,"")=31,0,COUNTIFS(P297:AT297,4,P312:AT312,"■"))</f>
        <v>0</v>
      </c>
      <c r="BT312" s="232" t="str">
        <f t="shared" si="428"/>
        <v>***</v>
      </c>
      <c r="BU312" s="233"/>
      <c r="BV312" s="42"/>
      <c r="BW312" s="45">
        <f>IF(COUNTIF(P312:AT312,"")=31,0,COUNTIFS(P297:AT297,5,P312:AT312,"")+COUNTIFS(P297:AT297,5,P312:AT312,"■"))</f>
        <v>0</v>
      </c>
      <c r="BX312" s="45">
        <f>IF(COUNTIF(P312:AT312,"")=31,0,COUNTIFS(P297:AT297,5,P312:AT312,"■"))</f>
        <v>0</v>
      </c>
      <c r="BY312" s="232" t="str">
        <f t="shared" si="429"/>
        <v>***</v>
      </c>
      <c r="BZ312" s="233"/>
      <c r="CA312" s="42"/>
      <c r="CB312" s="45">
        <f>IF(COUNTIF(P312:AT312,"")=31,0,COUNTIFS(P297:AT297,6,P312:AT312,"")+COUNTIFS(P297:AT297,6,P312:AT312,"■"))</f>
        <v>0</v>
      </c>
      <c r="CC312" s="45">
        <f>IF(COUNTIF(P312:AT312,"")=31,0,COUNTIFS(P297:AT297,6,P312:AT312,"■"))</f>
        <v>0</v>
      </c>
      <c r="CD312" s="232" t="str">
        <f t="shared" si="430"/>
        <v>***</v>
      </c>
      <c r="CE312" s="233"/>
      <c r="CF312" s="42"/>
      <c r="CG312" s="45">
        <f t="shared" si="431"/>
        <v>0</v>
      </c>
      <c r="CH312" s="45">
        <f t="shared" si="432"/>
        <v>0</v>
      </c>
      <c r="CI312" s="232" t="str">
        <f t="shared" si="433"/>
        <v>***</v>
      </c>
      <c r="CJ312" s="233"/>
      <c r="CK312" s="42"/>
      <c r="CL312" s="234">
        <f>IF(COUNTIF(P312:AT312,"")=31,0,CL280+CG312)</f>
        <v>0</v>
      </c>
      <c r="CM312" s="235"/>
      <c r="CN312" s="234">
        <f>IF(COUNTIF(P312:AT312,"")=31,0,CN280+CH312)</f>
        <v>0</v>
      </c>
      <c r="CO312" s="235"/>
      <c r="CP312" s="232" t="str">
        <f t="shared" si="436"/>
        <v>***</v>
      </c>
      <c r="CQ312" s="233"/>
      <c r="CR312" s="43"/>
      <c r="CU312" s="71">
        <f t="shared" si="348"/>
        <v>304</v>
      </c>
      <c r="CV312" s="16"/>
      <c r="CW312" s="16"/>
      <c r="CX312" s="16"/>
      <c r="CY312" s="16"/>
    </row>
    <row r="313" spans="1:103" s="1" customFormat="1" ht="18.75">
      <c r="A313" s="72" t="s">
        <v>59</v>
      </c>
      <c r="D313" s="238">
        <f t="shared" si="437"/>
        <v>7</v>
      </c>
      <c r="E313" s="246"/>
      <c r="F313" s="241"/>
      <c r="G313" s="242"/>
      <c r="H313" s="242"/>
      <c r="I313" s="242"/>
      <c r="J313" s="242"/>
      <c r="K313" s="243"/>
      <c r="L313" s="244"/>
      <c r="M313" s="256"/>
      <c r="N313" s="256"/>
      <c r="O313" s="257"/>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3"/>
      <c r="AU313" s="44"/>
      <c r="AV313" s="27"/>
      <c r="AW313" s="245">
        <f t="shared" si="424"/>
        <v>7</v>
      </c>
      <c r="AX313" s="246"/>
      <c r="AY313" s="247"/>
      <c r="AZ313" s="248"/>
      <c r="BA313" s="248"/>
      <c r="BB313" s="249"/>
      <c r="BC313" s="45">
        <f>IF(COUNTIF(P313:AT313,"")=31,0,COUNTIFS(P297:AT297,1,P313:AT313,"")+COUNTIFS(P297:AT297,1,P313:AT313,"■"))</f>
        <v>0</v>
      </c>
      <c r="BD313" s="45">
        <f>IF(COUNTIF(P313:AT313,"")=31,0,COUNTIFS(P297:AT297,1,P313:AT313,"■"))</f>
        <v>0</v>
      </c>
      <c r="BE313" s="250" t="str">
        <f t="shared" si="425"/>
        <v>***</v>
      </c>
      <c r="BF313" s="233"/>
      <c r="BG313" s="42"/>
      <c r="BH313" s="45">
        <f>IF(COUNTIF(P313:AT313,"")=31,0,COUNTIFS(P297:AT297,2,P313:AT313,"")+COUNTIFS(P297:AT297,2,P313:AT313,"■"))</f>
        <v>0</v>
      </c>
      <c r="BI313" s="45">
        <f>IF(COUNTIF(P313:AT313,"")=31,0,COUNTIFS(P297:AT297,2,P313:AT313,"■"))</f>
        <v>0</v>
      </c>
      <c r="BJ313" s="232" t="str">
        <f t="shared" si="426"/>
        <v>***</v>
      </c>
      <c r="BK313" s="233"/>
      <c r="BL313" s="42"/>
      <c r="BM313" s="45">
        <f>IF(COUNTIF(P313:AT313,"")=31,0,COUNTIFS(P297:AT297,3,P313:AT313,"")+COUNTIFS(P297:AT297,3,P313:AT313,"■"))</f>
        <v>0</v>
      </c>
      <c r="BN313" s="45">
        <f>IF(COUNTIF(P313:AT313,"")=31,0,COUNTIFS(P297:AT297,3,P313:AT313,"■"))</f>
        <v>0</v>
      </c>
      <c r="BO313" s="232" t="str">
        <f t="shared" si="427"/>
        <v>***</v>
      </c>
      <c r="BP313" s="233"/>
      <c r="BQ313" s="42"/>
      <c r="BR313" s="45">
        <f>IF(COUNTIF(P313:AT313,"")=31,0,COUNTIFS(P297:AT297,4,P313:AT313,"")+COUNTIFS(P297:AT297,4,P313:AT313,"■"))</f>
        <v>0</v>
      </c>
      <c r="BS313" s="45">
        <f>IF(COUNTIF(P313:AT313,"")=31,0,COUNTIFS(P297:AT297,4,P313:AT313,"■"))</f>
        <v>0</v>
      </c>
      <c r="BT313" s="232" t="str">
        <f t="shared" si="428"/>
        <v>***</v>
      </c>
      <c r="BU313" s="233"/>
      <c r="BV313" s="42"/>
      <c r="BW313" s="45">
        <f>IF(COUNTIF(P313:AT313,"")=31,0,COUNTIFS(P297:AT297,5,P313:AT313,"")+COUNTIFS(P297:AT297,5,P313:AT313,"■"))</f>
        <v>0</v>
      </c>
      <c r="BX313" s="45">
        <f>IF(COUNTIF(P313:AT313,"")=31,0,COUNTIFS(P297:AT297,5,P313:AT313,"■"))</f>
        <v>0</v>
      </c>
      <c r="BY313" s="232" t="str">
        <f t="shared" si="429"/>
        <v>***</v>
      </c>
      <c r="BZ313" s="233"/>
      <c r="CA313" s="42"/>
      <c r="CB313" s="45">
        <f>IF(COUNTIF(P313:AT313,"")=31,0,COUNTIFS(P297:AT297,6,P313:AT313,"")+COUNTIFS(P297:AT297,6,P313:AT313,"■"))</f>
        <v>0</v>
      </c>
      <c r="CC313" s="45">
        <f>IF(COUNTIF(P313:AT313,"")=31,0,COUNTIFS(P297:AT297,6,P313:AT313,"■"))</f>
        <v>0</v>
      </c>
      <c r="CD313" s="232" t="str">
        <f t="shared" si="430"/>
        <v>***</v>
      </c>
      <c r="CE313" s="233"/>
      <c r="CF313" s="42"/>
      <c r="CG313" s="45">
        <f t="shared" si="431"/>
        <v>0</v>
      </c>
      <c r="CH313" s="45">
        <f t="shared" si="432"/>
        <v>0</v>
      </c>
      <c r="CI313" s="232" t="str">
        <f t="shared" si="433"/>
        <v>***</v>
      </c>
      <c r="CJ313" s="233"/>
      <c r="CK313" s="42"/>
      <c r="CL313" s="234">
        <f t="shared" si="434"/>
        <v>0</v>
      </c>
      <c r="CM313" s="235"/>
      <c r="CN313" s="234">
        <f t="shared" si="435"/>
        <v>0</v>
      </c>
      <c r="CO313" s="235"/>
      <c r="CP313" s="232" t="str">
        <f t="shared" si="436"/>
        <v>***</v>
      </c>
      <c r="CQ313" s="233"/>
      <c r="CR313" s="43"/>
      <c r="CU313" s="71">
        <f t="shared" si="348"/>
        <v>305</v>
      </c>
      <c r="CV313" s="16"/>
      <c r="CW313" s="16"/>
      <c r="CX313" s="16"/>
      <c r="CY313" s="16"/>
    </row>
    <row r="314" spans="1:103" s="1" customFormat="1" ht="18.75">
      <c r="A314" s="72" t="s">
        <v>59</v>
      </c>
      <c r="D314" s="238">
        <f t="shared" si="437"/>
        <v>8</v>
      </c>
      <c r="E314" s="246"/>
      <c r="F314" s="241"/>
      <c r="G314" s="242"/>
      <c r="H314" s="242"/>
      <c r="I314" s="242"/>
      <c r="J314" s="242"/>
      <c r="K314" s="243"/>
      <c r="L314" s="244"/>
      <c r="M314" s="256"/>
      <c r="N314" s="256"/>
      <c r="O314" s="257"/>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3"/>
      <c r="AU314" s="44"/>
      <c r="AV314" s="26"/>
      <c r="AW314" s="245">
        <f t="shared" si="424"/>
        <v>8</v>
      </c>
      <c r="AX314" s="246"/>
      <c r="AY314" s="247" t="str">
        <f t="shared" ref="AY314:AY318" si="438">IF(L314=0,"",L314)</f>
        <v/>
      </c>
      <c r="AZ314" s="248"/>
      <c r="BA314" s="248"/>
      <c r="BB314" s="249"/>
      <c r="BC314" s="45">
        <f>IF(COUNTIF(P314:AT314,"")=31,0,COUNTIFS(P297:AT297,1,P314:AT314,"")+COUNTIFS(P297:AT297,1,P314:AT314,"■"))</f>
        <v>0</v>
      </c>
      <c r="BD314" s="45">
        <f>IF(COUNTIF(P314:AT314,"")=31,0,COUNTIFS(P297:AT297,1,P314:AT314,"■"))</f>
        <v>0</v>
      </c>
      <c r="BE314" s="250" t="str">
        <f t="shared" si="425"/>
        <v>***</v>
      </c>
      <c r="BF314" s="233"/>
      <c r="BG314" s="42"/>
      <c r="BH314" s="45">
        <f>IF(COUNTIF(P314:AT314,"")=31,0,COUNTIFS(P297:AT297,2,P314:AT314,"")+COUNTIFS(P297:AT297,2,P314:AT314,"■"))</f>
        <v>0</v>
      </c>
      <c r="BI314" s="45">
        <f>IF(COUNTIF(P314:AT314,"")=31,0,COUNTIFS(P297:AT297,2,P314:AT314,"■"))</f>
        <v>0</v>
      </c>
      <c r="BJ314" s="232" t="str">
        <f t="shared" si="426"/>
        <v>***</v>
      </c>
      <c r="BK314" s="233"/>
      <c r="BL314" s="42"/>
      <c r="BM314" s="45">
        <f>IF(COUNTIF(P314:AT314,"")=31,0,COUNTIFS(P297:AT297,3,P314:AT314,"")+COUNTIFS(P297:AT297,3,P314:AT314,"■"))</f>
        <v>0</v>
      </c>
      <c r="BN314" s="45">
        <f>IF(COUNTIF(P314:AT314,"")=31,0,COUNTIFS(P297:AT297,3,P314:AT314,"■"))</f>
        <v>0</v>
      </c>
      <c r="BO314" s="232" t="str">
        <f t="shared" si="427"/>
        <v>***</v>
      </c>
      <c r="BP314" s="233"/>
      <c r="BQ314" s="42"/>
      <c r="BR314" s="45">
        <f>IF(COUNTIF(P314:AT314,"")=31,0,COUNTIFS(P297:AT297,4,P314:AT314,"")+COUNTIFS(P297:AT297,4,P314:AT314,"■"))</f>
        <v>0</v>
      </c>
      <c r="BS314" s="45">
        <f>IF(COUNTIF(P314:AT314,"")=31,0,COUNTIFS(P297:AT297,4,P314:AT314,"■"))</f>
        <v>0</v>
      </c>
      <c r="BT314" s="232" t="str">
        <f t="shared" si="428"/>
        <v>***</v>
      </c>
      <c r="BU314" s="233"/>
      <c r="BV314" s="42"/>
      <c r="BW314" s="45">
        <f>IF(COUNTIF(P314:AT314,"")=31,0,COUNTIFS(P297:AT297,5,P314:AT314,"")+COUNTIFS(P297:AT297,5,P314:AT314,"■"))</f>
        <v>0</v>
      </c>
      <c r="BX314" s="45">
        <f>IF(COUNTIF(P314:AT314,"")=31,0,COUNTIFS(P297:AT297,5,P314:AT314,"■"))</f>
        <v>0</v>
      </c>
      <c r="BY314" s="232" t="str">
        <f t="shared" si="429"/>
        <v>***</v>
      </c>
      <c r="BZ314" s="233"/>
      <c r="CA314" s="42"/>
      <c r="CB314" s="45">
        <f>IF(COUNTIF(P314:AT314,"")=31,0,COUNTIFS(P297:AT297,6,P314:AT314,"")+COUNTIFS(P297:AT297,6,P314:AT314,"■"))</f>
        <v>0</v>
      </c>
      <c r="CC314" s="45">
        <f>IF(COUNTIF(P314:AT314,"")=31,0,COUNTIFS(P297:AT297,6,P314:AT314,"■"))</f>
        <v>0</v>
      </c>
      <c r="CD314" s="232" t="str">
        <f t="shared" si="430"/>
        <v>***</v>
      </c>
      <c r="CE314" s="233"/>
      <c r="CF314" s="42"/>
      <c r="CG314" s="45">
        <f t="shared" si="431"/>
        <v>0</v>
      </c>
      <c r="CH314" s="45">
        <f t="shared" si="432"/>
        <v>0</v>
      </c>
      <c r="CI314" s="232" t="str">
        <f t="shared" si="433"/>
        <v>***</v>
      </c>
      <c r="CJ314" s="233"/>
      <c r="CK314" s="42"/>
      <c r="CL314" s="234">
        <f t="shared" si="434"/>
        <v>0</v>
      </c>
      <c r="CM314" s="235"/>
      <c r="CN314" s="234">
        <f t="shared" si="435"/>
        <v>0</v>
      </c>
      <c r="CO314" s="235"/>
      <c r="CP314" s="232" t="str">
        <f t="shared" si="436"/>
        <v>***</v>
      </c>
      <c r="CQ314" s="233"/>
      <c r="CR314" s="43"/>
      <c r="CU314" s="71">
        <f t="shared" si="348"/>
        <v>306</v>
      </c>
      <c r="CV314" s="16"/>
      <c r="CW314" s="16"/>
      <c r="CX314" s="16"/>
      <c r="CY314" s="16"/>
    </row>
    <row r="315" spans="1:103" s="1" customFormat="1" ht="18.75">
      <c r="A315" s="72" t="s">
        <v>59</v>
      </c>
      <c r="D315" s="238">
        <f t="shared" si="437"/>
        <v>9</v>
      </c>
      <c r="E315" s="246"/>
      <c r="F315" s="241"/>
      <c r="G315" s="242"/>
      <c r="H315" s="242"/>
      <c r="I315" s="242"/>
      <c r="J315" s="242"/>
      <c r="K315" s="243"/>
      <c r="L315" s="244"/>
      <c r="M315" s="256"/>
      <c r="N315" s="256"/>
      <c r="O315" s="257"/>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3"/>
      <c r="AU315" s="44"/>
      <c r="AV315" s="26"/>
      <c r="AW315" s="245">
        <f t="shared" si="424"/>
        <v>9</v>
      </c>
      <c r="AX315" s="246"/>
      <c r="AY315" s="247" t="str">
        <f t="shared" si="438"/>
        <v/>
      </c>
      <c r="AZ315" s="248"/>
      <c r="BA315" s="248"/>
      <c r="BB315" s="249"/>
      <c r="BC315" s="45">
        <f>IF(COUNTIF(P315:AT315,"")=31,0,COUNTIFS(P297:AT297,1,P315:AT315,"")+COUNTIFS(P297:AT297,1,P315:AT315,"■"))</f>
        <v>0</v>
      </c>
      <c r="BD315" s="45">
        <f>IF(COUNTIF(P315:AT315,"")=31,0,COUNTIFS(P297:AT297,1,P315:AT315,"■"))</f>
        <v>0</v>
      </c>
      <c r="BE315" s="250" t="str">
        <f t="shared" si="425"/>
        <v>***</v>
      </c>
      <c r="BF315" s="233"/>
      <c r="BG315" s="42"/>
      <c r="BH315" s="45">
        <f>IF(COUNTIF(P315:AT315,"")=31,0,COUNTIFS(P297:AT297,2,P315:AT315,"")+COUNTIFS(P297:AT297,2,P315:AT315,"■"))</f>
        <v>0</v>
      </c>
      <c r="BI315" s="45">
        <f>IF(COUNTIF(P315:AT315,"")=31,0,COUNTIFS(P297:AT297,2,P315:AT315,"■"))</f>
        <v>0</v>
      </c>
      <c r="BJ315" s="232" t="str">
        <f t="shared" si="426"/>
        <v>***</v>
      </c>
      <c r="BK315" s="233"/>
      <c r="BL315" s="42"/>
      <c r="BM315" s="45">
        <f>IF(COUNTIF(P315:AT315,"")=31,0,COUNTIFS(P297:AT297,3,P315:AT315,"")+COUNTIFS(P297:AT297,3,P315:AT315,"■"))</f>
        <v>0</v>
      </c>
      <c r="BN315" s="45">
        <f>IF(COUNTIF(P315:AT315,"")=31,0,COUNTIFS(P297:AT297,3,P315:AT315,"■"))</f>
        <v>0</v>
      </c>
      <c r="BO315" s="232" t="str">
        <f t="shared" si="427"/>
        <v>***</v>
      </c>
      <c r="BP315" s="233"/>
      <c r="BQ315" s="42"/>
      <c r="BR315" s="45">
        <f>IF(COUNTIF(P315:AT315,"")=31,0,COUNTIFS(P297:AT297,4,P315:AT315,"")+COUNTIFS(P297:AT297,4,P315:AT315,"■"))</f>
        <v>0</v>
      </c>
      <c r="BS315" s="45">
        <f>IF(COUNTIF(P315:AT315,"")=31,0,COUNTIFS(P297:AT297,4,P315:AT315,"■"))</f>
        <v>0</v>
      </c>
      <c r="BT315" s="232" t="str">
        <f t="shared" si="428"/>
        <v>***</v>
      </c>
      <c r="BU315" s="233"/>
      <c r="BV315" s="42"/>
      <c r="BW315" s="45">
        <f>IF(COUNTIF(P315:AT315,"")=31,0,COUNTIFS(P297:AT297,5,P315:AT315,"")+COUNTIFS(P297:AT297,5,P315:AT315,"■"))</f>
        <v>0</v>
      </c>
      <c r="BX315" s="45">
        <f>IF(COUNTIF(P315:AT315,"")=31,0,COUNTIFS(P297:AT297,5,P315:AT315,"■"))</f>
        <v>0</v>
      </c>
      <c r="BY315" s="232" t="str">
        <f t="shared" si="429"/>
        <v>***</v>
      </c>
      <c r="BZ315" s="233"/>
      <c r="CA315" s="42"/>
      <c r="CB315" s="45">
        <f>IF(COUNTIF(P315:AT315,"")=31,0,COUNTIFS(P297:AT297,6,P315:AT315,"")+COUNTIFS(P297:AT297,6,P315:AT315,"■"))</f>
        <v>0</v>
      </c>
      <c r="CC315" s="45">
        <f>IF(COUNTIF(P315:AT315,"")=31,0,COUNTIFS(P297:AT297,6,P315:AT315,"■"))</f>
        <v>0</v>
      </c>
      <c r="CD315" s="232" t="str">
        <f t="shared" si="430"/>
        <v>***</v>
      </c>
      <c r="CE315" s="233"/>
      <c r="CF315" s="42"/>
      <c r="CG315" s="45">
        <f t="shared" si="431"/>
        <v>0</v>
      </c>
      <c r="CH315" s="45">
        <f t="shared" si="432"/>
        <v>0</v>
      </c>
      <c r="CI315" s="232" t="str">
        <f t="shared" si="433"/>
        <v>***</v>
      </c>
      <c r="CJ315" s="233"/>
      <c r="CK315" s="42"/>
      <c r="CL315" s="234">
        <f t="shared" si="434"/>
        <v>0</v>
      </c>
      <c r="CM315" s="235"/>
      <c r="CN315" s="234">
        <f t="shared" si="435"/>
        <v>0</v>
      </c>
      <c r="CO315" s="235"/>
      <c r="CP315" s="232" t="str">
        <f t="shared" si="436"/>
        <v>***</v>
      </c>
      <c r="CQ315" s="233"/>
      <c r="CR315" s="43"/>
      <c r="CU315" s="71">
        <f t="shared" si="348"/>
        <v>307</v>
      </c>
      <c r="CV315" s="16"/>
      <c r="CW315" s="16"/>
      <c r="CX315" s="16"/>
      <c r="CY315" s="16"/>
    </row>
    <row r="316" spans="1:103" s="1" customFormat="1" ht="18.75">
      <c r="A316" s="72" t="s">
        <v>59</v>
      </c>
      <c r="D316" s="238">
        <f t="shared" si="437"/>
        <v>10</v>
      </c>
      <c r="E316" s="246"/>
      <c r="F316" s="241"/>
      <c r="G316" s="242"/>
      <c r="H316" s="242"/>
      <c r="I316" s="242"/>
      <c r="J316" s="242"/>
      <c r="K316" s="243"/>
      <c r="L316" s="244"/>
      <c r="M316" s="256"/>
      <c r="N316" s="256"/>
      <c r="O316" s="257"/>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3"/>
      <c r="AU316" s="44"/>
      <c r="AV316" s="26"/>
      <c r="AW316" s="245">
        <f t="shared" si="424"/>
        <v>10</v>
      </c>
      <c r="AX316" s="246"/>
      <c r="AY316" s="247" t="str">
        <f t="shared" si="438"/>
        <v/>
      </c>
      <c r="AZ316" s="248"/>
      <c r="BA316" s="248"/>
      <c r="BB316" s="249"/>
      <c r="BC316" s="45">
        <f>IF(COUNTIF(P316:AT316,"")=31,0,COUNTIFS(P297:AT297,1,P316:AT316,"")+COUNTIFS(P297:AT297,1,P316:AT316,"■"))</f>
        <v>0</v>
      </c>
      <c r="BD316" s="45">
        <f>IF(COUNTIF(P316:AT316,"")=31,0,COUNTIFS(P297:AT297,1,P316:AT316,"■"))</f>
        <v>0</v>
      </c>
      <c r="BE316" s="250" t="str">
        <f t="shared" si="425"/>
        <v>***</v>
      </c>
      <c r="BF316" s="233"/>
      <c r="BG316" s="42"/>
      <c r="BH316" s="45">
        <f>IF(COUNTIF(P316:AT316,"")=31,0,COUNTIFS(P297:AT297,2,P316:AT316,"")+COUNTIFS(P297:AT297,2,P316:AT316,"■"))</f>
        <v>0</v>
      </c>
      <c r="BI316" s="45">
        <f>IF(COUNTIF(P316:AT316,"")=31,0,COUNTIFS(P297:AT297,2,P316:AT316,"■"))</f>
        <v>0</v>
      </c>
      <c r="BJ316" s="232" t="str">
        <f t="shared" si="426"/>
        <v>***</v>
      </c>
      <c r="BK316" s="233"/>
      <c r="BL316" s="42"/>
      <c r="BM316" s="45">
        <f>IF(COUNTIF(P316:AT316,"")=31,0,COUNTIFS(P297:AT297,3,P316:AT316,"")+COUNTIFS(P297:AT297,3,P316:AT316,"■"))</f>
        <v>0</v>
      </c>
      <c r="BN316" s="45">
        <f>IF(COUNTIF(P316:AT316,"")=31,0,COUNTIFS(P297:AT297,3,P316:AT316,"■"))</f>
        <v>0</v>
      </c>
      <c r="BO316" s="232" t="str">
        <f t="shared" si="427"/>
        <v>***</v>
      </c>
      <c r="BP316" s="233"/>
      <c r="BQ316" s="42"/>
      <c r="BR316" s="45">
        <f>IF(COUNTIF(P316:AT316,"")=31,0,COUNTIFS(P297:AT297,4,P316:AT316,"")+COUNTIFS(P297:AT297,4,P316:AT316,"■"))</f>
        <v>0</v>
      </c>
      <c r="BS316" s="45">
        <f>IF(COUNTIF(P316:AT316,"")=31,0,COUNTIFS(P297:AT297,4,P316:AT316,"■"))</f>
        <v>0</v>
      </c>
      <c r="BT316" s="232" t="str">
        <f t="shared" si="428"/>
        <v>***</v>
      </c>
      <c r="BU316" s="233"/>
      <c r="BV316" s="42"/>
      <c r="BW316" s="45">
        <f>IF(COUNTIF(P316:AT316,"")=31,0,COUNTIFS(P297:AT297,5,P316:AT316,"")+COUNTIFS(P297:AT297,5,P316:AT316,"■"))</f>
        <v>0</v>
      </c>
      <c r="BX316" s="45">
        <f>IF(COUNTIF(P316:AT316,"")=31,0,COUNTIFS(P297:AT297,5,P316:AT316,"■"))</f>
        <v>0</v>
      </c>
      <c r="BY316" s="232" t="str">
        <f t="shared" si="429"/>
        <v>***</v>
      </c>
      <c r="BZ316" s="233"/>
      <c r="CA316" s="42"/>
      <c r="CB316" s="45">
        <f>IF(COUNTIF(P316:AT316,"")=31,0,COUNTIFS(P297:AT297,6,P316:AT316,"")+COUNTIFS(P297:AT297,6,P316:AT316,"■"))</f>
        <v>0</v>
      </c>
      <c r="CC316" s="45">
        <f>IF(COUNTIF(P316:AT316,"")=31,0,COUNTIFS(P297:AT297,6,P316:AT316,"■"))</f>
        <v>0</v>
      </c>
      <c r="CD316" s="232" t="str">
        <f t="shared" si="430"/>
        <v>***</v>
      </c>
      <c r="CE316" s="233"/>
      <c r="CF316" s="42"/>
      <c r="CG316" s="45">
        <f t="shared" si="431"/>
        <v>0</v>
      </c>
      <c r="CH316" s="45">
        <f t="shared" si="432"/>
        <v>0</v>
      </c>
      <c r="CI316" s="232" t="str">
        <f t="shared" si="433"/>
        <v>***</v>
      </c>
      <c r="CJ316" s="233"/>
      <c r="CK316" s="42"/>
      <c r="CL316" s="234">
        <f t="shared" si="434"/>
        <v>0</v>
      </c>
      <c r="CM316" s="235"/>
      <c r="CN316" s="234">
        <f t="shared" si="435"/>
        <v>0</v>
      </c>
      <c r="CO316" s="235"/>
      <c r="CP316" s="232" t="str">
        <f t="shared" si="436"/>
        <v>***</v>
      </c>
      <c r="CQ316" s="233"/>
      <c r="CR316" s="43"/>
      <c r="CU316" s="71">
        <f t="shared" si="348"/>
        <v>308</v>
      </c>
      <c r="CV316" s="16"/>
      <c r="CW316" s="16"/>
      <c r="CX316" s="16"/>
      <c r="CY316" s="16"/>
    </row>
    <row r="317" spans="1:103" s="1" customFormat="1" ht="18.75">
      <c r="A317" s="72" t="s">
        <v>59</v>
      </c>
      <c r="D317" s="238">
        <f t="shared" si="437"/>
        <v>11</v>
      </c>
      <c r="E317" s="246"/>
      <c r="F317" s="241"/>
      <c r="G317" s="242"/>
      <c r="H317" s="242"/>
      <c r="I317" s="242"/>
      <c r="J317" s="242"/>
      <c r="K317" s="243"/>
      <c r="L317" s="244"/>
      <c r="M317" s="242"/>
      <c r="N317" s="242"/>
      <c r="O317" s="243"/>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3"/>
      <c r="AU317" s="44"/>
      <c r="AV317" s="26"/>
      <c r="AW317" s="245">
        <f t="shared" si="424"/>
        <v>11</v>
      </c>
      <c r="AX317" s="246"/>
      <c r="AY317" s="247" t="str">
        <f t="shared" si="438"/>
        <v/>
      </c>
      <c r="AZ317" s="248"/>
      <c r="BA317" s="248"/>
      <c r="BB317" s="249"/>
      <c r="BC317" s="45">
        <f>IF(COUNTIF(P317:AT317,"")=31,0,COUNTIFS(P297:AT297,1,P317:AT317,"")+COUNTIFS(P297:AT297,1,P317:AT317,"■"))</f>
        <v>0</v>
      </c>
      <c r="BD317" s="45">
        <f>IF(COUNTIF(P317:AT317,"")=31,0,COUNTIFS(P297:AT297,1,P317:AT317,"■"))</f>
        <v>0</v>
      </c>
      <c r="BE317" s="250" t="str">
        <f t="shared" si="425"/>
        <v>***</v>
      </c>
      <c r="BF317" s="233"/>
      <c r="BG317" s="42"/>
      <c r="BH317" s="45">
        <f>IF(COUNTIF(P317:AT317,"")=31,0,COUNTIFS(P297:AT297,2,P317:AT317,"")+COUNTIFS(P297:AT297,2,P317:AT317,"■"))</f>
        <v>0</v>
      </c>
      <c r="BI317" s="45">
        <f>IF(COUNTIF(P317:AT317,"")=31,0,COUNTIFS(P297:AT297,2,P317:AT317,"■"))</f>
        <v>0</v>
      </c>
      <c r="BJ317" s="232" t="str">
        <f t="shared" si="426"/>
        <v>***</v>
      </c>
      <c r="BK317" s="233"/>
      <c r="BL317" s="42"/>
      <c r="BM317" s="45">
        <f>IF(COUNTIF(P317:AT317,"")=31,0,COUNTIFS(P297:AT297,3,P317:AT317,"")+COUNTIFS(P297:AT297,3,P317:AT317,"■"))</f>
        <v>0</v>
      </c>
      <c r="BN317" s="45">
        <f>IF(COUNTIF(P317:AT317,"")=31,0,COUNTIFS(P297:AT297,3,P317:AT317,"■"))</f>
        <v>0</v>
      </c>
      <c r="BO317" s="232" t="str">
        <f t="shared" si="427"/>
        <v>***</v>
      </c>
      <c r="BP317" s="233"/>
      <c r="BQ317" s="42"/>
      <c r="BR317" s="45">
        <f>IF(COUNTIF(P317:AT317,"")=31,0,COUNTIFS(P297:AT297,4,P317:AT317,"")+COUNTIFS(P297:AT297,4,P317:AT317,"■"))</f>
        <v>0</v>
      </c>
      <c r="BS317" s="45">
        <f>IF(COUNTIF(P317:AT317,"")=31,0,COUNTIFS(P297:AT297,4,P317:AT317,"■"))</f>
        <v>0</v>
      </c>
      <c r="BT317" s="232" t="str">
        <f t="shared" si="428"/>
        <v>***</v>
      </c>
      <c r="BU317" s="233"/>
      <c r="BV317" s="42"/>
      <c r="BW317" s="45">
        <f>IF(COUNTIF(P317:AT317,"")=31,0,COUNTIFS(P297:AT297,5,P317:AT317,"")+COUNTIFS(P297:AT297,5,P317:AT317,"■"))</f>
        <v>0</v>
      </c>
      <c r="BX317" s="45">
        <f>IF(COUNTIF(P317:AT317,"")=31,0,COUNTIFS(P297:AT297,5,P317:AT317,"■"))</f>
        <v>0</v>
      </c>
      <c r="BY317" s="232" t="str">
        <f t="shared" si="429"/>
        <v>***</v>
      </c>
      <c r="BZ317" s="233"/>
      <c r="CA317" s="42"/>
      <c r="CB317" s="45">
        <f>IF(COUNTIF(P317:AT317,"")=31,0,COUNTIFS(P297:AT297,6,P317:AT317,"")+COUNTIFS(P297:AT297,6,P317:AT317,"■"))</f>
        <v>0</v>
      </c>
      <c r="CC317" s="45">
        <f>IF(COUNTIF(P317:AT317,"")=31,0,COUNTIFS(P297:AT297,6,P317:AT317,"■"))</f>
        <v>0</v>
      </c>
      <c r="CD317" s="232" t="str">
        <f t="shared" si="430"/>
        <v>***</v>
      </c>
      <c r="CE317" s="233"/>
      <c r="CF317" s="42"/>
      <c r="CG317" s="45">
        <f t="shared" si="431"/>
        <v>0</v>
      </c>
      <c r="CH317" s="45">
        <f>IF(COUNTIF(P317:AT317,"")=31,0,SUM(BD317,BI317,BN317,BS317,BX317,CC317))</f>
        <v>0</v>
      </c>
      <c r="CI317" s="232" t="str">
        <f t="shared" si="433"/>
        <v>***</v>
      </c>
      <c r="CJ317" s="233"/>
      <c r="CK317" s="42"/>
      <c r="CL317" s="234">
        <f t="shared" si="434"/>
        <v>0</v>
      </c>
      <c r="CM317" s="235"/>
      <c r="CN317" s="234">
        <f t="shared" si="435"/>
        <v>0</v>
      </c>
      <c r="CO317" s="235"/>
      <c r="CP317" s="232" t="str">
        <f t="shared" si="436"/>
        <v>***</v>
      </c>
      <c r="CQ317" s="233"/>
      <c r="CR317" s="43"/>
      <c r="CU317" s="71">
        <f t="shared" si="348"/>
        <v>309</v>
      </c>
      <c r="CV317" s="16"/>
      <c r="CW317" s="16"/>
      <c r="CX317" s="16"/>
      <c r="CY317" s="16"/>
    </row>
    <row r="318" spans="1:103" s="1" customFormat="1" ht="18.75">
      <c r="A318" s="72" t="s">
        <v>59</v>
      </c>
      <c r="D318" s="194">
        <f t="shared" si="437"/>
        <v>12</v>
      </c>
      <c r="E318" s="197"/>
      <c r="F318" s="272"/>
      <c r="G318" s="273"/>
      <c r="H318" s="273"/>
      <c r="I318" s="273"/>
      <c r="J318" s="273"/>
      <c r="K318" s="274"/>
      <c r="L318" s="275"/>
      <c r="M318" s="273"/>
      <c r="N318" s="273"/>
      <c r="O318" s="274"/>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101"/>
      <c r="AU318" s="44"/>
      <c r="AV318" s="26"/>
      <c r="AW318" s="245">
        <f t="shared" si="424"/>
        <v>12</v>
      </c>
      <c r="AX318" s="246"/>
      <c r="AY318" s="247" t="str">
        <f t="shared" si="438"/>
        <v/>
      </c>
      <c r="AZ318" s="248"/>
      <c r="BA318" s="248"/>
      <c r="BB318" s="249"/>
      <c r="BC318" s="45">
        <f>IF(COUNTIF(P318:AT318,"")=31,0,COUNTIFS(P297:AT297,1,P318:AT318,"")+COUNTIFS(P297:AT297,1,P318:AT318,"■"))</f>
        <v>0</v>
      </c>
      <c r="BD318" s="45">
        <f>IF(COUNTIF(P318:AT318,"")=31,0,COUNTIFS(P297:AT297,1,P318:AT318,"■"))</f>
        <v>0</v>
      </c>
      <c r="BE318" s="250" t="str">
        <f t="shared" si="425"/>
        <v>***</v>
      </c>
      <c r="BF318" s="233"/>
      <c r="BG318" s="47"/>
      <c r="BH318" s="45">
        <f>IF(COUNTIF(P318:AT318,"")=31,0,COUNTIFS(P297:AT297,2,P318:AT318,"")+COUNTIFS(P297:AT297,2,P318:AT318,"■"))</f>
        <v>0</v>
      </c>
      <c r="BI318" s="45">
        <f>IF(COUNTIF(P318:AT318,"")=31,0,COUNTIFS(P297:AT297,2,P318:AT318,"■"))</f>
        <v>0</v>
      </c>
      <c r="BJ318" s="232" t="str">
        <f t="shared" si="426"/>
        <v>***</v>
      </c>
      <c r="BK318" s="233"/>
      <c r="BL318" s="42"/>
      <c r="BM318" s="45">
        <f>IF(COUNTIF(P318:AT318,"")=31,0,COUNTIFS(P297:AT297,3,P318:AT318,"")+COUNTIFS(P297:AT297,3,P318:AT318,"■"))</f>
        <v>0</v>
      </c>
      <c r="BN318" s="45">
        <f>IF(COUNTIF(P318:AT318,"")=31,0,COUNTIFS(P297:AT297,3,P318:AT318,"■"))</f>
        <v>0</v>
      </c>
      <c r="BO318" s="232" t="str">
        <f t="shared" si="427"/>
        <v>***</v>
      </c>
      <c r="BP318" s="233"/>
      <c r="BQ318" s="42"/>
      <c r="BR318" s="45">
        <f>IF(COUNTIF(P318:AT318,"")=31,0,COUNTIFS(P297:AT297,4,P318:AT318,"")+COUNTIFS(P297:AT297,4,P318:AT318,"■"))</f>
        <v>0</v>
      </c>
      <c r="BS318" s="45">
        <f>IF(COUNTIF(P318:AT318,"")=31,0,COUNTIFS(P297:AT297,4,P318:AT318,"■"))</f>
        <v>0</v>
      </c>
      <c r="BT318" s="232" t="str">
        <f t="shared" si="428"/>
        <v>***</v>
      </c>
      <c r="BU318" s="233"/>
      <c r="BV318" s="42"/>
      <c r="BW318" s="45">
        <f>IF(COUNTIF(P318:AT318,"")=31,0,COUNTIFS(P297:AT297,5,P318:AT318,"")+COUNTIFS(P297:AT297,5,P318:AT318,"■"))</f>
        <v>0</v>
      </c>
      <c r="BX318" s="45">
        <f>IF(COUNTIF(P318:AT318,"")=31,0,COUNTIFS(P297:AT297,5,P318:AT318,"■"))</f>
        <v>0</v>
      </c>
      <c r="BY318" s="232" t="str">
        <f t="shared" si="429"/>
        <v>***</v>
      </c>
      <c r="BZ318" s="233"/>
      <c r="CA318" s="42"/>
      <c r="CB318" s="45">
        <f>IF(COUNTIF(P318:AT318,"")=31,0,COUNTIFS(P297:AT297,6,P318:AT318,"")+COUNTIFS(P297:AT297,6,P318:AT318,"■"))</f>
        <v>0</v>
      </c>
      <c r="CC318" s="45">
        <f>IF(COUNTIF(P318:AT318,"")=31,0,COUNTIFS(P297:AT297,6,P318:AT318,"■"))</f>
        <v>0</v>
      </c>
      <c r="CD318" s="232" t="str">
        <f t="shared" si="430"/>
        <v>***</v>
      </c>
      <c r="CE318" s="233"/>
      <c r="CF318" s="42"/>
      <c r="CG318" s="45">
        <f t="shared" si="431"/>
        <v>0</v>
      </c>
      <c r="CH318" s="45">
        <f t="shared" si="432"/>
        <v>0</v>
      </c>
      <c r="CI318" s="232" t="str">
        <f t="shared" si="433"/>
        <v>***</v>
      </c>
      <c r="CJ318" s="233"/>
      <c r="CK318" s="42"/>
      <c r="CL318" s="234">
        <f t="shared" si="434"/>
        <v>0</v>
      </c>
      <c r="CM318" s="235"/>
      <c r="CN318" s="234">
        <f t="shared" si="435"/>
        <v>0</v>
      </c>
      <c r="CO318" s="235"/>
      <c r="CP318" s="232" t="str">
        <f t="shared" si="436"/>
        <v>***</v>
      </c>
      <c r="CQ318" s="233"/>
      <c r="CR318" s="43"/>
      <c r="CU318" s="71">
        <f t="shared" si="348"/>
        <v>310</v>
      </c>
      <c r="CV318" s="16"/>
      <c r="CW318" s="16"/>
      <c r="CX318" s="16"/>
      <c r="CY318" s="16"/>
    </row>
    <row r="319" spans="1:103" s="1" customFormat="1" ht="18.75">
      <c r="A319" s="72" t="s">
        <v>59</v>
      </c>
      <c r="D319" s="258" t="s">
        <v>102</v>
      </c>
      <c r="E319" s="259"/>
      <c r="F319" s="262"/>
      <c r="G319" s="263"/>
      <c r="H319" s="263"/>
      <c r="I319" s="263"/>
      <c r="J319" s="263"/>
      <c r="K319" s="263"/>
      <c r="L319" s="263"/>
      <c r="M319" s="263"/>
      <c r="N319" s="263"/>
      <c r="O319" s="263"/>
      <c r="P319" s="263"/>
      <c r="Q319" s="263"/>
      <c r="R319" s="263"/>
      <c r="S319" s="263"/>
      <c r="T319" s="263"/>
      <c r="U319" s="263"/>
      <c r="V319" s="263"/>
      <c r="W319" s="263"/>
      <c r="X319" s="263"/>
      <c r="Y319" s="263"/>
      <c r="Z319" s="263"/>
      <c r="AA319" s="263"/>
      <c r="AB319" s="263"/>
      <c r="AC319" s="263"/>
      <c r="AD319" s="263"/>
      <c r="AE319" s="263"/>
      <c r="AF319" s="263"/>
      <c r="AG319" s="263"/>
      <c r="AH319" s="263"/>
      <c r="AI319" s="263"/>
      <c r="AJ319" s="263"/>
      <c r="AK319" s="263"/>
      <c r="AL319" s="263"/>
      <c r="AM319" s="263"/>
      <c r="AN319" s="263"/>
      <c r="AO319" s="263"/>
      <c r="AP319" s="263"/>
      <c r="AQ319" s="263"/>
      <c r="AR319" s="263"/>
      <c r="AS319" s="263"/>
      <c r="AT319" s="264"/>
      <c r="AU319" s="44"/>
      <c r="AV319" s="26"/>
      <c r="AW319" s="267" t="s">
        <v>87</v>
      </c>
      <c r="AX319" s="268"/>
      <c r="AY319" s="268"/>
      <c r="AZ319" s="268"/>
      <c r="BA319" s="268"/>
      <c r="BB319" s="268"/>
      <c r="BC319" s="269" t="str">
        <f>IF(COUNTA(BG307:BG318)=0,"",IF(AND(COUNTIF(BG307:BG318,"○")=0,COUNTIF(BG307:BG318,"×")=0),"－",IF(COUNTIF(BG307:BG318,"×")&gt;=1,"×","○")))</f>
        <v/>
      </c>
      <c r="BD319" s="270"/>
      <c r="BE319" s="270"/>
      <c r="BF319" s="270"/>
      <c r="BG319" s="270"/>
      <c r="BH319" s="269" t="str">
        <f>IF(COUNTA(BL307:BL318)=0,"",IF(AND(COUNTIF(BL307:BL318,"○")=0,COUNTIF(BL307:BL318,"×")=0),"－",IF(COUNTIF(BL307:BL318,"×")&gt;=1,"×","○")))</f>
        <v/>
      </c>
      <c r="BI319" s="270"/>
      <c r="BJ319" s="270"/>
      <c r="BK319" s="270"/>
      <c r="BL319" s="270"/>
      <c r="BM319" s="269" t="str">
        <f>IF(COUNTA(BQ307:BQ318)=0,"",IF(AND(COUNTIF(BQ307:BQ318,"○")=0,COUNTIF(BQ307:BQ318,"×")=0),"－",IF(COUNTIF(BQ307:BQ318,"×")&gt;=1,"×","○")))</f>
        <v/>
      </c>
      <c r="BN319" s="270"/>
      <c r="BO319" s="270"/>
      <c r="BP319" s="270"/>
      <c r="BQ319" s="270"/>
      <c r="BR319" s="269" t="str">
        <f>IF(COUNTA(BV307:BV318)=0,"",IF(AND(COUNTIF(BV307:BV318,"○")=0,COUNTIF(BV307:BV318,"×")=0),"－",IF(COUNTIF(BV307:BV318,"×")&gt;=1,"×","○")))</f>
        <v/>
      </c>
      <c r="BS319" s="270"/>
      <c r="BT319" s="270"/>
      <c r="BU319" s="270"/>
      <c r="BV319" s="270"/>
      <c r="BW319" s="269" t="str">
        <f>IF(COUNTA(CA307:CA318)=0,"",IF(AND(COUNTIF(CA307:CA318,"○")=0,COUNTIF(CA307:CA318,"×")=0),"－",IF(COUNTIF(CA307:CA318,"×")&gt;=1,"×","○")))</f>
        <v/>
      </c>
      <c r="BX319" s="270"/>
      <c r="BY319" s="270"/>
      <c r="BZ319" s="270"/>
      <c r="CA319" s="270"/>
      <c r="CB319" s="269" t="str">
        <f>IF(COUNTA(CF307:CF318)=0,"",IF(AND(COUNTIF(CF307:CF318,"○")=0,COUNTIF(CF307:CF318,"×")=0),"－",IF(COUNTIF(CF307:CF318,"×")&gt;=1,"×","○")))</f>
        <v/>
      </c>
      <c r="CC319" s="270"/>
      <c r="CD319" s="270"/>
      <c r="CE319" s="270"/>
      <c r="CF319" s="270"/>
      <c r="CG319" s="280"/>
      <c r="CH319" s="281"/>
      <c r="CI319" s="281"/>
      <c r="CJ319" s="281"/>
      <c r="CK319" s="281"/>
      <c r="CL319" s="280"/>
      <c r="CM319" s="281"/>
      <c r="CN319" s="281"/>
      <c r="CO319" s="281"/>
      <c r="CP319" s="281"/>
      <c r="CQ319" s="281"/>
      <c r="CR319" s="282"/>
      <c r="CU319" s="87">
        <f t="shared" si="348"/>
        <v>311</v>
      </c>
      <c r="CV319" s="87"/>
      <c r="CW319" s="87"/>
      <c r="CX319" s="87"/>
      <c r="CY319" s="87"/>
    </row>
    <row r="320" spans="1:103" s="1" customFormat="1" ht="19.5" thickBot="1">
      <c r="A320" s="72" t="s">
        <v>59</v>
      </c>
      <c r="D320" s="260"/>
      <c r="E320" s="261"/>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5"/>
      <c r="AG320" s="265"/>
      <c r="AH320" s="265"/>
      <c r="AI320" s="265"/>
      <c r="AJ320" s="265"/>
      <c r="AK320" s="265"/>
      <c r="AL320" s="265"/>
      <c r="AM320" s="265"/>
      <c r="AN320" s="265"/>
      <c r="AO320" s="265"/>
      <c r="AP320" s="265"/>
      <c r="AQ320" s="265"/>
      <c r="AR320" s="265"/>
      <c r="AS320" s="265"/>
      <c r="AT320" s="266"/>
      <c r="AU320" s="26"/>
      <c r="AV320" s="26"/>
      <c r="AW320" s="283" t="s">
        <v>88</v>
      </c>
      <c r="AX320" s="284"/>
      <c r="AY320" s="284"/>
      <c r="AZ320" s="284"/>
      <c r="BA320" s="284"/>
      <c r="BB320" s="284"/>
      <c r="BC320" s="285" t="str">
        <f>IF(COUNTIF(BC319:CF319,"")=30,"",IF(AND(COUNTIF(BC319:CF319,"○")=0,COUNTIF(BC319:CF319,"×")=0),"－",IF(COUNTIF(BC319:CF319,"×")&gt;=1,"×","○")))</f>
        <v/>
      </c>
      <c r="BD320" s="286"/>
      <c r="BE320" s="286"/>
      <c r="BF320" s="286"/>
      <c r="BG320" s="286"/>
      <c r="BH320" s="287"/>
      <c r="BI320" s="287"/>
      <c r="BJ320" s="287"/>
      <c r="BK320" s="287"/>
      <c r="BL320" s="287"/>
      <c r="BM320" s="287"/>
      <c r="BN320" s="287"/>
      <c r="BO320" s="287"/>
      <c r="BP320" s="287"/>
      <c r="BQ320" s="287"/>
      <c r="BR320" s="287"/>
      <c r="BS320" s="287"/>
      <c r="BT320" s="287"/>
      <c r="BU320" s="287"/>
      <c r="BV320" s="287"/>
      <c r="BW320" s="287"/>
      <c r="BX320" s="287"/>
      <c r="BY320" s="287"/>
      <c r="BZ320" s="287"/>
      <c r="CA320" s="287"/>
      <c r="CB320" s="287"/>
      <c r="CC320" s="287"/>
      <c r="CD320" s="287"/>
      <c r="CE320" s="287"/>
      <c r="CF320" s="287"/>
      <c r="CG320" s="285" t="str">
        <f>IF(COUNTA(CK307:CK318)=0,"",IF(AND(COUNTIF(CK307:CK318,"○")=0,COUNTIF(CK307:CK318,"×")=0),"－",IF(COUNTIF(CK307:CK318,"×")&gt;=1,"×","○")))</f>
        <v/>
      </c>
      <c r="CH320" s="286"/>
      <c r="CI320" s="286"/>
      <c r="CJ320" s="286"/>
      <c r="CK320" s="286"/>
      <c r="CL320" s="285" t="str">
        <f>IF(COUNTA(CR307:CR318)=0,"",IF(AND(COUNTIF(CR307:CR318,"○")=0,COUNTIF(CR307:CR318,"×")=0),"－",IF(COUNTIF(CR307:CR318,"×")&gt;=1,"×","○")))</f>
        <v/>
      </c>
      <c r="CM320" s="285"/>
      <c r="CN320" s="286"/>
      <c r="CO320" s="286"/>
      <c r="CP320" s="286"/>
      <c r="CQ320" s="286"/>
      <c r="CR320" s="288"/>
      <c r="CU320" s="99">
        <f t="shared" ref="CU320:CU381" si="439">ROW()-8</f>
        <v>312</v>
      </c>
      <c r="CV320" s="100" t="str">
        <f>IF(COUNTIF(P305:AT305,"")=31,"",P296)</f>
        <v/>
      </c>
      <c r="CW320" s="99" t="str">
        <f>BC320</f>
        <v/>
      </c>
      <c r="CX320" s="99" t="str">
        <f>CG320</f>
        <v/>
      </c>
      <c r="CY320" s="99" t="str">
        <f>CL320</f>
        <v/>
      </c>
    </row>
    <row r="321" spans="1:103" s="1" customFormat="1" ht="16.5">
      <c r="A321" s="55" t="s">
        <v>59</v>
      </c>
      <c r="D321" s="97" t="s">
        <v>131</v>
      </c>
      <c r="E321" s="96"/>
      <c r="F321" s="96"/>
      <c r="G321" s="96"/>
      <c r="I321" s="96"/>
      <c r="J321" s="96"/>
      <c r="K321" s="96"/>
      <c r="L321" s="96"/>
      <c r="M321" s="96"/>
      <c r="N321" s="96"/>
      <c r="AU321" s="26"/>
      <c r="AV321" s="26"/>
      <c r="AW321" s="89" t="s">
        <v>105</v>
      </c>
      <c r="AX321" s="88"/>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1"/>
      <c r="CU321" s="71">
        <f t="shared" si="439"/>
        <v>313</v>
      </c>
      <c r="CV321" s="16"/>
      <c r="CW321" s="16"/>
      <c r="CX321" s="16"/>
      <c r="CY321" s="16"/>
    </row>
    <row r="322" spans="1:103" s="1" customFormat="1" ht="16.5">
      <c r="A322" s="55" t="s">
        <v>59</v>
      </c>
      <c r="D322" s="96" t="s">
        <v>120</v>
      </c>
      <c r="E322" s="96"/>
      <c r="F322" s="96"/>
      <c r="G322" s="96"/>
      <c r="H322" s="96"/>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c r="AG322" s="96"/>
      <c r="AH322" s="96"/>
      <c r="AI322" s="96"/>
      <c r="AJ322" s="96"/>
      <c r="AK322" s="96"/>
      <c r="AL322" s="98"/>
      <c r="AM322" s="96"/>
      <c r="AN322" s="96"/>
      <c r="AO322" s="96"/>
      <c r="AP322" s="96"/>
      <c r="AQ322" s="96"/>
      <c r="AR322" s="96"/>
      <c r="AS322" s="96"/>
      <c r="AT322" s="96"/>
      <c r="AU322" s="26"/>
      <c r="AV322" s="26"/>
      <c r="AW322" s="93" t="s">
        <v>122</v>
      </c>
      <c r="AX322" s="88"/>
      <c r="AZ322" s="92"/>
      <c r="BA322" s="92"/>
      <c r="BB322" s="92"/>
      <c r="BC322" s="92"/>
      <c r="BD322" s="92"/>
      <c r="BE322" s="92"/>
      <c r="BF322" s="92"/>
      <c r="BG322" s="92"/>
      <c r="BH322" s="92"/>
      <c r="BI322" s="92"/>
      <c r="BJ322" s="92"/>
      <c r="BK322" s="92"/>
      <c r="BL322" s="92"/>
      <c r="BM322" s="92"/>
      <c r="BN322" s="92"/>
      <c r="BO322" s="92"/>
      <c r="BP322" s="92"/>
      <c r="BQ322" s="92"/>
      <c r="BR322" s="92"/>
      <c r="BS322" s="92"/>
      <c r="BT322" s="92"/>
      <c r="BU322" s="92"/>
      <c r="BV322" s="92"/>
      <c r="BW322" s="92"/>
      <c r="BX322" s="92"/>
      <c r="BY322" s="92"/>
      <c r="BZ322" s="92"/>
      <c r="CA322" s="92"/>
      <c r="CB322" s="92"/>
      <c r="CC322" s="92"/>
      <c r="CD322" s="92"/>
      <c r="CE322" s="92"/>
      <c r="CF322" s="92"/>
      <c r="CG322" s="92"/>
      <c r="CH322" s="92"/>
      <c r="CI322" s="92"/>
      <c r="CJ322" s="92"/>
      <c r="CK322" s="92"/>
      <c r="CL322" s="92"/>
      <c r="CM322" s="92"/>
      <c r="CN322" s="92"/>
      <c r="CO322" s="92"/>
      <c r="CP322" s="92"/>
      <c r="CQ322" s="92"/>
      <c r="CR322" s="91"/>
      <c r="CU322" s="71">
        <f t="shared" si="439"/>
        <v>314</v>
      </c>
      <c r="CV322" s="16"/>
      <c r="CW322" s="16"/>
      <c r="CX322" s="16"/>
      <c r="CY322" s="16"/>
    </row>
    <row r="323" spans="1:103" s="1" customFormat="1" ht="16.5">
      <c r="A323" s="55" t="s">
        <v>59</v>
      </c>
      <c r="D323" s="96" t="s">
        <v>121</v>
      </c>
      <c r="E323" s="96"/>
      <c r="F323" s="96"/>
      <c r="G323" s="96"/>
      <c r="H323" s="96"/>
      <c r="I323" s="96"/>
      <c r="O323" s="96"/>
      <c r="P323" s="96"/>
      <c r="Q323" s="96"/>
      <c r="R323" s="96"/>
      <c r="S323" s="96"/>
      <c r="T323" s="96"/>
      <c r="U323" s="96"/>
      <c r="V323" s="96"/>
      <c r="W323" s="96"/>
      <c r="X323" s="96"/>
      <c r="Y323" s="96"/>
      <c r="Z323" s="96"/>
      <c r="AA323" s="96"/>
      <c r="AB323" s="96"/>
      <c r="AC323" s="96"/>
      <c r="AD323" s="96"/>
      <c r="AE323" s="96"/>
      <c r="AF323" s="96"/>
      <c r="AG323" s="96"/>
      <c r="AH323" s="96"/>
      <c r="AI323" s="96"/>
      <c r="AJ323" s="96"/>
      <c r="AK323" s="96"/>
      <c r="AL323" s="98"/>
      <c r="AM323" s="96"/>
      <c r="AN323" s="96"/>
      <c r="AO323" s="96"/>
      <c r="AP323" s="96"/>
      <c r="AQ323" s="96"/>
      <c r="AR323" s="96"/>
      <c r="AS323" s="96"/>
      <c r="AT323" s="96"/>
      <c r="AU323" s="26"/>
      <c r="AV323" s="26"/>
      <c r="AW323" s="93" t="s">
        <v>106</v>
      </c>
      <c r="AX323" s="88"/>
      <c r="AZ323" s="88"/>
      <c r="BA323" s="88"/>
      <c r="BB323" s="88"/>
      <c r="BC323" s="94"/>
      <c r="BD323" s="91"/>
      <c r="BE323" s="91"/>
      <c r="BF323" s="91"/>
      <c r="BG323" s="91"/>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4"/>
      <c r="CH323" s="91"/>
      <c r="CI323" s="91"/>
      <c r="CJ323" s="91"/>
      <c r="CK323" s="91"/>
      <c r="CL323" s="94"/>
      <c r="CM323" s="94"/>
      <c r="CN323" s="91"/>
      <c r="CO323" s="91"/>
      <c r="CP323" s="91"/>
      <c r="CQ323" s="91"/>
      <c r="CR323" s="91"/>
      <c r="CU323" s="71">
        <f t="shared" si="439"/>
        <v>315</v>
      </c>
      <c r="CV323" s="16"/>
      <c r="CW323" s="16"/>
      <c r="CX323" s="16"/>
      <c r="CY323" s="16"/>
    </row>
    <row r="324" spans="1:103" s="1" customFormat="1" ht="16.5">
      <c r="A324" s="55" t="s">
        <v>59</v>
      </c>
      <c r="D324" s="96" t="s">
        <v>108</v>
      </c>
      <c r="E324" s="96"/>
      <c r="F324" s="96"/>
      <c r="G324" s="96"/>
      <c r="H324" s="96"/>
      <c r="I324" s="96"/>
      <c r="O324" s="96"/>
      <c r="P324" s="96"/>
      <c r="Q324" s="96"/>
      <c r="R324" s="96"/>
      <c r="S324" s="96"/>
      <c r="T324" s="96"/>
      <c r="U324" s="96"/>
      <c r="V324" s="96"/>
      <c r="W324" s="96"/>
      <c r="X324" s="96"/>
      <c r="Y324" s="96"/>
      <c r="Z324" s="96"/>
      <c r="AA324" s="96"/>
      <c r="AB324" s="96"/>
      <c r="AC324" s="96"/>
      <c r="AD324" s="96"/>
      <c r="AE324" s="96"/>
      <c r="AF324" s="96"/>
      <c r="AG324" s="96"/>
      <c r="AH324" s="96"/>
      <c r="AI324" s="96"/>
      <c r="AJ324" s="96"/>
      <c r="AK324" s="96"/>
      <c r="AL324" s="98"/>
      <c r="AM324" s="96"/>
      <c r="AN324" s="96"/>
      <c r="AO324" s="96"/>
      <c r="AP324" s="96"/>
      <c r="AQ324" s="96"/>
      <c r="AR324" s="96"/>
      <c r="AS324" s="96"/>
      <c r="AT324" s="96"/>
      <c r="AU324" s="26"/>
      <c r="AV324" s="26"/>
      <c r="AW324" s="93" t="s">
        <v>83</v>
      </c>
      <c r="AX324" s="88"/>
      <c r="AZ324" s="96"/>
      <c r="BA324" s="88"/>
      <c r="BB324" s="88"/>
      <c r="BC324" s="94"/>
      <c r="BD324" s="91"/>
      <c r="BE324" s="91"/>
      <c r="BF324" s="91"/>
      <c r="BG324" s="91"/>
      <c r="BH324" s="95"/>
      <c r="BI324" s="95"/>
      <c r="BJ324" s="95"/>
      <c r="BK324" s="95"/>
      <c r="BL324" s="95"/>
      <c r="BM324" s="95"/>
      <c r="BN324" s="95"/>
      <c r="BO324" s="95"/>
      <c r="BP324" s="95"/>
      <c r="BQ324" s="95"/>
      <c r="BR324" s="95"/>
      <c r="BS324" s="95"/>
      <c r="BT324" s="95"/>
      <c r="BU324" s="95"/>
      <c r="BV324" s="95"/>
      <c r="BW324" s="95"/>
      <c r="BX324" s="95"/>
      <c r="BY324" s="95"/>
      <c r="BZ324" s="95"/>
      <c r="CA324" s="95"/>
      <c r="CB324" s="95"/>
      <c r="CC324" s="95"/>
      <c r="CD324" s="95"/>
      <c r="CE324" s="95"/>
      <c r="CF324" s="95"/>
      <c r="CG324" s="94"/>
      <c r="CH324" s="91"/>
      <c r="CI324" s="91"/>
      <c r="CJ324" s="91"/>
      <c r="CK324" s="91"/>
      <c r="CL324" s="94"/>
      <c r="CM324" s="94"/>
      <c r="CN324" s="91"/>
      <c r="CO324" s="91"/>
      <c r="CP324" s="91"/>
      <c r="CQ324" s="91"/>
      <c r="CR324" s="91"/>
      <c r="CU324" s="71">
        <f t="shared" si="439"/>
        <v>316</v>
      </c>
      <c r="CV324" s="16"/>
      <c r="CW324" s="16"/>
      <c r="CX324" s="16"/>
      <c r="CY324" s="16"/>
    </row>
    <row r="325" spans="1:103" s="1" customFormat="1" ht="16.5">
      <c r="A325" s="55" t="s">
        <v>59</v>
      </c>
      <c r="D325" s="96" t="s">
        <v>123</v>
      </c>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c r="AG325" s="96"/>
      <c r="AH325" s="96"/>
      <c r="AI325" s="96"/>
      <c r="AJ325" s="96"/>
      <c r="AK325" s="96"/>
      <c r="AL325" s="98"/>
      <c r="AM325" s="96"/>
      <c r="AN325" s="96"/>
      <c r="AO325" s="96"/>
      <c r="AP325" s="96"/>
      <c r="AQ325" s="96"/>
      <c r="AR325" s="96"/>
      <c r="AS325" s="96"/>
      <c r="AT325" s="96"/>
      <c r="AU325" s="26"/>
      <c r="AV325" s="26"/>
      <c r="AW325" s="89" t="s">
        <v>107</v>
      </c>
      <c r="AX325" s="88"/>
      <c r="AZ325" s="96"/>
      <c r="BA325" s="88"/>
      <c r="BB325" s="88"/>
      <c r="BC325" s="94"/>
      <c r="BD325" s="91"/>
      <c r="BE325" s="91"/>
      <c r="BF325" s="91"/>
      <c r="BG325" s="91"/>
      <c r="BH325" s="95"/>
      <c r="BI325" s="95"/>
      <c r="BJ325" s="95"/>
      <c r="BK325" s="95"/>
      <c r="BL325" s="95"/>
      <c r="BM325" s="95"/>
      <c r="BN325" s="95"/>
      <c r="BO325" s="95"/>
      <c r="BP325" s="95"/>
      <c r="BQ325" s="95"/>
      <c r="BR325" s="95"/>
      <c r="BS325" s="95"/>
      <c r="BT325" s="95"/>
      <c r="BU325" s="95"/>
      <c r="BV325" s="95"/>
      <c r="BW325" s="95"/>
      <c r="BX325" s="95"/>
      <c r="BY325" s="95"/>
      <c r="BZ325" s="95"/>
      <c r="CA325" s="95"/>
      <c r="CB325" s="95"/>
      <c r="CC325" s="95"/>
      <c r="CD325" s="95"/>
      <c r="CE325" s="95"/>
      <c r="CF325" s="95"/>
      <c r="CG325" s="94"/>
      <c r="CH325" s="91"/>
      <c r="CI325" s="91"/>
      <c r="CJ325" s="91"/>
      <c r="CK325" s="91"/>
      <c r="CL325" s="94"/>
      <c r="CM325" s="94"/>
      <c r="CN325" s="91"/>
      <c r="CO325" s="91"/>
      <c r="CP325" s="91"/>
      <c r="CQ325" s="91"/>
      <c r="CR325" s="91"/>
      <c r="CU325" s="71">
        <f t="shared" si="439"/>
        <v>317</v>
      </c>
      <c r="CV325" s="16"/>
      <c r="CW325" s="16"/>
      <c r="CX325" s="16"/>
      <c r="CY325" s="16"/>
    </row>
    <row r="326" spans="1:103" s="1" customFormat="1" ht="16.5">
      <c r="A326" s="55" t="s">
        <v>18</v>
      </c>
      <c r="D326" s="96"/>
      <c r="E326" s="96"/>
      <c r="F326" s="96"/>
      <c r="G326" s="96"/>
      <c r="H326" s="96"/>
      <c r="I326" s="96"/>
      <c r="J326" s="96"/>
      <c r="K326" s="96"/>
      <c r="L326" s="96"/>
      <c r="M326" s="96"/>
      <c r="N326" s="96"/>
      <c r="O326" s="96"/>
      <c r="P326" s="96"/>
      <c r="Q326" s="96"/>
      <c r="R326" s="96"/>
      <c r="S326" s="96"/>
      <c r="T326" s="96"/>
      <c r="U326" s="96"/>
      <c r="V326" s="96"/>
      <c r="W326" s="96"/>
      <c r="X326" s="96"/>
      <c r="Y326" s="96"/>
      <c r="Z326" s="96"/>
      <c r="AA326" s="96"/>
      <c r="AB326" s="96"/>
      <c r="AC326" s="96"/>
      <c r="AD326" s="96"/>
      <c r="AE326" s="96"/>
      <c r="AF326" s="96"/>
      <c r="AG326" s="96"/>
      <c r="AH326" s="96"/>
      <c r="AI326" s="96"/>
      <c r="AJ326" s="96"/>
      <c r="AK326" s="96"/>
      <c r="AL326" s="98"/>
      <c r="AM326" s="96"/>
      <c r="AN326" s="96"/>
      <c r="AO326" s="96"/>
      <c r="AP326" s="96"/>
      <c r="AQ326" s="96"/>
      <c r="AR326" s="96"/>
      <c r="AS326" s="96"/>
      <c r="AT326" s="96"/>
      <c r="AU326" s="26"/>
      <c r="AV326" s="26"/>
      <c r="AW326" s="96" t="s">
        <v>124</v>
      </c>
      <c r="AX326" s="88"/>
      <c r="AY326" s="89"/>
      <c r="AZ326" s="96"/>
      <c r="BA326" s="88"/>
      <c r="BB326" s="88"/>
      <c r="BC326" s="94"/>
      <c r="BD326" s="91"/>
      <c r="BE326" s="91"/>
      <c r="BF326" s="91"/>
      <c r="BG326" s="91"/>
      <c r="BH326" s="95"/>
      <c r="BI326" s="95"/>
      <c r="BJ326" s="95"/>
      <c r="BK326" s="95"/>
      <c r="BL326" s="95"/>
      <c r="BM326" s="95"/>
      <c r="BN326" s="95"/>
      <c r="BO326" s="95"/>
      <c r="BP326" s="95"/>
      <c r="BQ326" s="95"/>
      <c r="BR326" s="95"/>
      <c r="BS326" s="95"/>
      <c r="BT326" s="95"/>
      <c r="BU326" s="95"/>
      <c r="BV326" s="95"/>
      <c r="BW326" s="95"/>
      <c r="BX326" s="95"/>
      <c r="BY326" s="95"/>
      <c r="BZ326" s="95"/>
      <c r="CA326" s="95"/>
      <c r="CB326" s="95"/>
      <c r="CC326" s="95"/>
      <c r="CD326" s="95"/>
      <c r="CE326" s="95"/>
      <c r="CF326" s="95"/>
      <c r="CG326" s="94"/>
      <c r="CH326" s="91"/>
      <c r="CI326" s="91"/>
      <c r="CJ326" s="91"/>
      <c r="CK326" s="91"/>
      <c r="CL326" s="94"/>
      <c r="CM326" s="94"/>
      <c r="CN326" s="91"/>
      <c r="CO326" s="91"/>
      <c r="CP326" s="91"/>
      <c r="CQ326" s="91"/>
      <c r="CR326" s="91"/>
      <c r="CU326" s="71">
        <f t="shared" si="439"/>
        <v>318</v>
      </c>
      <c r="CV326" s="60"/>
      <c r="CW326" s="60"/>
      <c r="CX326" s="60"/>
      <c r="CY326" s="60"/>
    </row>
    <row r="327" spans="1:103" ht="15" thickBot="1">
      <c r="A327" s="55" t="s">
        <v>18</v>
      </c>
      <c r="CU327" s="71">
        <f t="shared" si="439"/>
        <v>319</v>
      </c>
      <c r="CV327" s="16"/>
      <c r="CW327" s="16"/>
      <c r="CX327" s="16"/>
      <c r="CY327" s="16"/>
    </row>
    <row r="328" spans="1:103" s="1" customFormat="1" ht="18.75">
      <c r="A328" s="72" t="s">
        <v>59</v>
      </c>
      <c r="D328" s="182" t="s">
        <v>11</v>
      </c>
      <c r="E328" s="183"/>
      <c r="F328" s="184"/>
      <c r="G328" s="184"/>
      <c r="H328" s="184"/>
      <c r="I328" s="184"/>
      <c r="J328" s="184"/>
      <c r="K328" s="184"/>
      <c r="L328" s="184"/>
      <c r="M328" s="184"/>
      <c r="N328" s="184"/>
      <c r="O328" s="184"/>
      <c r="P328" s="185">
        <f>IFERROR(IF(P296=0,"",DATE(YEAR(P296),MONTH(P296)+1,1)),"")</f>
        <v>46600</v>
      </c>
      <c r="Q328" s="185"/>
      <c r="R328" s="185"/>
      <c r="S328" s="185"/>
      <c r="T328" s="185"/>
      <c r="U328" s="185"/>
      <c r="V328" s="185"/>
      <c r="W328" s="185"/>
      <c r="X328" s="185"/>
      <c r="Y328" s="185"/>
      <c r="Z328" s="185"/>
      <c r="AA328" s="185"/>
      <c r="AB328" s="185"/>
      <c r="AC328" s="185"/>
      <c r="AD328" s="185"/>
      <c r="AE328" s="185"/>
      <c r="AF328" s="185"/>
      <c r="AG328" s="185"/>
      <c r="AH328" s="185"/>
      <c r="AI328" s="185"/>
      <c r="AJ328" s="185"/>
      <c r="AK328" s="185"/>
      <c r="AL328" s="185"/>
      <c r="AM328" s="185"/>
      <c r="AN328" s="185"/>
      <c r="AO328" s="185"/>
      <c r="AP328" s="185"/>
      <c r="AQ328" s="185"/>
      <c r="AR328" s="185"/>
      <c r="AS328" s="185"/>
      <c r="AT328" s="186"/>
      <c r="AU328" s="28"/>
      <c r="AV328" s="26"/>
      <c r="AW328" s="187" t="s">
        <v>40</v>
      </c>
      <c r="AX328" s="188"/>
      <c r="AY328" s="188"/>
      <c r="AZ328" s="188"/>
      <c r="BA328" s="188"/>
      <c r="BB328" s="183"/>
      <c r="BC328" s="189">
        <f>P328</f>
        <v>46600</v>
      </c>
      <c r="BD328" s="190"/>
      <c r="BE328" s="190"/>
      <c r="BF328" s="190"/>
      <c r="BG328" s="190"/>
      <c r="BH328" s="190"/>
      <c r="BI328" s="190"/>
      <c r="BJ328" s="190"/>
      <c r="BK328" s="190"/>
      <c r="BL328" s="190"/>
      <c r="BM328" s="190"/>
      <c r="BN328" s="190"/>
      <c r="BO328" s="190"/>
      <c r="BP328" s="190"/>
      <c r="BQ328" s="190"/>
      <c r="BR328" s="190"/>
      <c r="BS328" s="190"/>
      <c r="BT328" s="190"/>
      <c r="BU328" s="190"/>
      <c r="BV328" s="190"/>
      <c r="BW328" s="190"/>
      <c r="BX328" s="190"/>
      <c r="BY328" s="190"/>
      <c r="BZ328" s="190"/>
      <c r="CA328" s="190"/>
      <c r="CB328" s="190"/>
      <c r="CC328" s="190"/>
      <c r="CD328" s="190"/>
      <c r="CE328" s="190"/>
      <c r="CF328" s="190"/>
      <c r="CG328" s="190"/>
      <c r="CH328" s="190"/>
      <c r="CI328" s="190"/>
      <c r="CJ328" s="190"/>
      <c r="CK328" s="190"/>
      <c r="CL328" s="190"/>
      <c r="CM328" s="190"/>
      <c r="CN328" s="190"/>
      <c r="CO328" s="190"/>
      <c r="CP328" s="190"/>
      <c r="CQ328" s="190"/>
      <c r="CR328" s="191"/>
      <c r="CU328" s="71">
        <f t="shared" si="439"/>
        <v>320</v>
      </c>
      <c r="CV328" s="16"/>
      <c r="CW328" s="16"/>
      <c r="CX328" s="16"/>
      <c r="CY328" s="16"/>
    </row>
    <row r="329" spans="1:103" s="1" customFormat="1" ht="18.75">
      <c r="A329" s="72" t="s">
        <v>59</v>
      </c>
      <c r="D329" s="153" t="s">
        <v>7</v>
      </c>
      <c r="E329" s="154"/>
      <c r="F329" s="155"/>
      <c r="G329" s="155"/>
      <c r="H329" s="155"/>
      <c r="I329" s="155"/>
      <c r="J329" s="155"/>
      <c r="K329" s="155"/>
      <c r="L329" s="155"/>
      <c r="M329" s="155"/>
      <c r="N329" s="155"/>
      <c r="O329" s="155"/>
      <c r="P329" s="29">
        <f t="shared" ref="P329:AQ329" si="440">IFERROR(WEEKNUM(P330,2)-WEEKNUM(DATE(YEAR(P330),MONTH(P330),1),2)+1,"")</f>
        <v>1</v>
      </c>
      <c r="Q329" s="29">
        <f t="shared" si="440"/>
        <v>2</v>
      </c>
      <c r="R329" s="29">
        <f t="shared" si="440"/>
        <v>2</v>
      </c>
      <c r="S329" s="29">
        <f t="shared" si="440"/>
        <v>2</v>
      </c>
      <c r="T329" s="29">
        <f t="shared" si="440"/>
        <v>2</v>
      </c>
      <c r="U329" s="29">
        <f t="shared" si="440"/>
        <v>2</v>
      </c>
      <c r="V329" s="29">
        <f t="shared" si="440"/>
        <v>2</v>
      </c>
      <c r="W329" s="29">
        <f t="shared" si="440"/>
        <v>2</v>
      </c>
      <c r="X329" s="29">
        <f t="shared" si="440"/>
        <v>3</v>
      </c>
      <c r="Y329" s="29">
        <f t="shared" si="440"/>
        <v>3</v>
      </c>
      <c r="Z329" s="29">
        <f t="shared" si="440"/>
        <v>3</v>
      </c>
      <c r="AA329" s="29">
        <f t="shared" si="440"/>
        <v>3</v>
      </c>
      <c r="AB329" s="29">
        <f t="shared" si="440"/>
        <v>3</v>
      </c>
      <c r="AC329" s="29">
        <f t="shared" si="440"/>
        <v>3</v>
      </c>
      <c r="AD329" s="29">
        <f t="shared" si="440"/>
        <v>3</v>
      </c>
      <c r="AE329" s="29">
        <f t="shared" si="440"/>
        <v>4</v>
      </c>
      <c r="AF329" s="29">
        <f t="shared" si="440"/>
        <v>4</v>
      </c>
      <c r="AG329" s="29">
        <f t="shared" si="440"/>
        <v>4</v>
      </c>
      <c r="AH329" s="29">
        <f t="shared" si="440"/>
        <v>4</v>
      </c>
      <c r="AI329" s="29">
        <f t="shared" si="440"/>
        <v>4</v>
      </c>
      <c r="AJ329" s="29">
        <f t="shared" si="440"/>
        <v>4</v>
      </c>
      <c r="AK329" s="29">
        <f t="shared" si="440"/>
        <v>4</v>
      </c>
      <c r="AL329" s="29">
        <f t="shared" si="440"/>
        <v>5</v>
      </c>
      <c r="AM329" s="29">
        <f t="shared" si="440"/>
        <v>5</v>
      </c>
      <c r="AN329" s="29">
        <f t="shared" si="440"/>
        <v>5</v>
      </c>
      <c r="AO329" s="29">
        <f t="shared" si="440"/>
        <v>5</v>
      </c>
      <c r="AP329" s="29">
        <f t="shared" si="440"/>
        <v>5</v>
      </c>
      <c r="AQ329" s="29">
        <f t="shared" si="440"/>
        <v>5</v>
      </c>
      <c r="AR329" s="29">
        <f>IF(AR330="","",WEEKNUM(AR330,2)-WEEKNUM(DATE(YEAR(AR330),MONTH(AR330),1),2)+1)</f>
        <v>5</v>
      </c>
      <c r="AS329" s="29">
        <f>IF(AS330="","",WEEKNUM(AS330,2)-WEEKNUM(DATE(YEAR(AS330),MONTH(AS330),1),2)+1)</f>
        <v>6</v>
      </c>
      <c r="AT329" s="30">
        <f>IF(AT330="","",WEEKNUM(AT330,2)-WEEKNUM(DATE(YEAR(AT330),MONTH(AT330),1),2)+1)</f>
        <v>6</v>
      </c>
      <c r="AU329" s="31"/>
      <c r="AV329" s="26"/>
      <c r="AW329" s="194" t="s">
        <v>37</v>
      </c>
      <c r="AX329" s="195"/>
      <c r="AY329" s="196"/>
      <c r="AZ329" s="196"/>
      <c r="BA329" s="196"/>
      <c r="BB329" s="197"/>
      <c r="BC329" s="155" t="s">
        <v>31</v>
      </c>
      <c r="BD329" s="155"/>
      <c r="BE329" s="155"/>
      <c r="BF329" s="155"/>
      <c r="BG329" s="155"/>
      <c r="BH329" s="155"/>
      <c r="BI329" s="155"/>
      <c r="BJ329" s="155"/>
      <c r="BK329" s="155"/>
      <c r="BL329" s="155"/>
      <c r="BM329" s="155"/>
      <c r="BN329" s="155"/>
      <c r="BO329" s="155"/>
      <c r="BP329" s="155"/>
      <c r="BQ329" s="155"/>
      <c r="BR329" s="155"/>
      <c r="BS329" s="155"/>
      <c r="BT329" s="155"/>
      <c r="BU329" s="155"/>
      <c r="BV329" s="155"/>
      <c r="BW329" s="155"/>
      <c r="BX329" s="155"/>
      <c r="BY329" s="155"/>
      <c r="BZ329" s="155"/>
      <c r="CA329" s="155"/>
      <c r="CB329" s="155"/>
      <c r="CC329" s="155"/>
      <c r="CD329" s="155"/>
      <c r="CE329" s="155"/>
      <c r="CF329" s="155"/>
      <c r="CG329" s="201" t="s">
        <v>35</v>
      </c>
      <c r="CH329" s="202"/>
      <c r="CI329" s="202"/>
      <c r="CJ329" s="202"/>
      <c r="CK329" s="203"/>
      <c r="CL329" s="202" t="s">
        <v>36</v>
      </c>
      <c r="CM329" s="202"/>
      <c r="CN329" s="202"/>
      <c r="CO329" s="202"/>
      <c r="CP329" s="202"/>
      <c r="CQ329" s="202"/>
      <c r="CR329" s="207"/>
      <c r="CU329" s="71">
        <f t="shared" si="439"/>
        <v>321</v>
      </c>
      <c r="CV329" s="16"/>
      <c r="CW329" s="16"/>
      <c r="CX329" s="16"/>
      <c r="CY329" s="16"/>
    </row>
    <row r="330" spans="1:103" s="1" customFormat="1" ht="18.75">
      <c r="A330" s="72" t="s">
        <v>59</v>
      </c>
      <c r="D330" s="153" t="s">
        <v>1</v>
      </c>
      <c r="E330" s="154"/>
      <c r="F330" s="155"/>
      <c r="G330" s="155"/>
      <c r="H330" s="155"/>
      <c r="I330" s="155"/>
      <c r="J330" s="155"/>
      <c r="K330" s="155"/>
      <c r="L330" s="155"/>
      <c r="M330" s="155"/>
      <c r="N330" s="155"/>
      <c r="O330" s="155"/>
      <c r="P330" s="32">
        <f>P328</f>
        <v>46600</v>
      </c>
      <c r="Q330" s="32">
        <f t="shared" ref="Q330" si="441">IFERROR(P330+1,"")</f>
        <v>46601</v>
      </c>
      <c r="R330" s="32">
        <f t="shared" ref="R330" si="442">IFERROR(Q330+1,"")</f>
        <v>46602</v>
      </c>
      <c r="S330" s="32">
        <f t="shared" ref="S330" si="443">IFERROR(R330+1,"")</f>
        <v>46603</v>
      </c>
      <c r="T330" s="32">
        <f t="shared" ref="T330" si="444">IFERROR(S330+1,"")</f>
        <v>46604</v>
      </c>
      <c r="U330" s="32">
        <f t="shared" ref="U330" si="445">IFERROR(T330+1,"")</f>
        <v>46605</v>
      </c>
      <c r="V330" s="32">
        <f t="shared" ref="V330" si="446">IFERROR(U330+1,"")</f>
        <v>46606</v>
      </c>
      <c r="W330" s="32">
        <f t="shared" ref="W330" si="447">IFERROR(V330+1,"")</f>
        <v>46607</v>
      </c>
      <c r="X330" s="32">
        <f t="shared" ref="X330" si="448">IFERROR(W330+1,"")</f>
        <v>46608</v>
      </c>
      <c r="Y330" s="32">
        <f t="shared" ref="Y330" si="449">IFERROR(X330+1,"")</f>
        <v>46609</v>
      </c>
      <c r="Z330" s="32">
        <f t="shared" ref="Z330" si="450">IFERROR(Y330+1,"")</f>
        <v>46610</v>
      </c>
      <c r="AA330" s="32">
        <f t="shared" ref="AA330" si="451">IFERROR(Z330+1,"")</f>
        <v>46611</v>
      </c>
      <c r="AB330" s="32">
        <f t="shared" ref="AB330" si="452">IFERROR(AA330+1,"")</f>
        <v>46612</v>
      </c>
      <c r="AC330" s="32">
        <f t="shared" ref="AC330" si="453">IFERROR(AB330+1,"")</f>
        <v>46613</v>
      </c>
      <c r="AD330" s="32">
        <f t="shared" ref="AD330" si="454">IFERROR(AC330+1,"")</f>
        <v>46614</v>
      </c>
      <c r="AE330" s="32">
        <f t="shared" ref="AE330" si="455">IFERROR(AD330+1,"")</f>
        <v>46615</v>
      </c>
      <c r="AF330" s="32">
        <f t="shared" ref="AF330" si="456">IFERROR(AE330+1,"")</f>
        <v>46616</v>
      </c>
      <c r="AG330" s="32">
        <f t="shared" ref="AG330" si="457">IFERROR(AF330+1,"")</f>
        <v>46617</v>
      </c>
      <c r="AH330" s="32">
        <f t="shared" ref="AH330" si="458">IFERROR(AG330+1,"")</f>
        <v>46618</v>
      </c>
      <c r="AI330" s="32">
        <f t="shared" ref="AI330" si="459">IFERROR(AH330+1,"")</f>
        <v>46619</v>
      </c>
      <c r="AJ330" s="32">
        <f t="shared" ref="AJ330" si="460">IFERROR(AI330+1,"")</f>
        <v>46620</v>
      </c>
      <c r="AK330" s="32">
        <f t="shared" ref="AK330" si="461">IFERROR(AJ330+1,"")</f>
        <v>46621</v>
      </c>
      <c r="AL330" s="32">
        <f t="shared" ref="AL330" si="462">IFERROR(AK330+1,"")</f>
        <v>46622</v>
      </c>
      <c r="AM330" s="32">
        <f t="shared" ref="AM330" si="463">IFERROR(AL330+1,"")</f>
        <v>46623</v>
      </c>
      <c r="AN330" s="32">
        <f t="shared" ref="AN330" si="464">IFERROR(AM330+1,"")</f>
        <v>46624</v>
      </c>
      <c r="AO330" s="32">
        <f t="shared" ref="AO330" si="465">IFERROR(AN330+1,"")</f>
        <v>46625</v>
      </c>
      <c r="AP330" s="32">
        <f t="shared" ref="AP330" si="466">IFERROR(AO330+1,"")</f>
        <v>46626</v>
      </c>
      <c r="AQ330" s="32">
        <f t="shared" ref="AQ330" si="467">IFERROR(AP330+1,"")</f>
        <v>46627</v>
      </c>
      <c r="AR330" s="32">
        <f>IFERROR(IF(DAY(AQ330+1)=1,"",AQ330+1),"")</f>
        <v>46628</v>
      </c>
      <c r="AS330" s="32">
        <f>IFERROR(IF(AND(DAY(AQ330+2)&gt;=1,DAY(AQ330+2)&lt;=2),"",AQ330+2),"")</f>
        <v>46629</v>
      </c>
      <c r="AT330" s="33">
        <f>IFERROR(IF(AND(DAY(AQ330+3)&gt;=1,DAY(AQ330+3)&lt;=3),"",AQ330+3),"")</f>
        <v>46630</v>
      </c>
      <c r="AU330" s="34"/>
      <c r="AV330" s="26"/>
      <c r="AW330" s="198"/>
      <c r="AX330" s="199"/>
      <c r="AY330" s="199"/>
      <c r="AZ330" s="199"/>
      <c r="BA330" s="199"/>
      <c r="BB330" s="200"/>
      <c r="BC330" s="193">
        <v>1</v>
      </c>
      <c r="BD330" s="193"/>
      <c r="BE330" s="193"/>
      <c r="BF330" s="193"/>
      <c r="BG330" s="193"/>
      <c r="BH330" s="193">
        <v>2</v>
      </c>
      <c r="BI330" s="193"/>
      <c r="BJ330" s="193"/>
      <c r="BK330" s="193"/>
      <c r="BL330" s="193"/>
      <c r="BM330" s="193">
        <v>3</v>
      </c>
      <c r="BN330" s="193"/>
      <c r="BO330" s="193"/>
      <c r="BP330" s="193"/>
      <c r="BQ330" s="193"/>
      <c r="BR330" s="193">
        <v>4</v>
      </c>
      <c r="BS330" s="193"/>
      <c r="BT330" s="193"/>
      <c r="BU330" s="193"/>
      <c r="BV330" s="193"/>
      <c r="BW330" s="193">
        <v>5</v>
      </c>
      <c r="BX330" s="193"/>
      <c r="BY330" s="193"/>
      <c r="BZ330" s="193"/>
      <c r="CA330" s="193"/>
      <c r="CB330" s="193">
        <v>6</v>
      </c>
      <c r="CC330" s="193"/>
      <c r="CD330" s="193"/>
      <c r="CE330" s="193"/>
      <c r="CF330" s="193"/>
      <c r="CG330" s="276"/>
      <c r="CH330" s="277"/>
      <c r="CI330" s="277"/>
      <c r="CJ330" s="277"/>
      <c r="CK330" s="278"/>
      <c r="CL330" s="277"/>
      <c r="CM330" s="277"/>
      <c r="CN330" s="277"/>
      <c r="CO330" s="277"/>
      <c r="CP330" s="277"/>
      <c r="CQ330" s="277"/>
      <c r="CR330" s="279"/>
      <c r="CU330" s="71">
        <f t="shared" si="439"/>
        <v>322</v>
      </c>
      <c r="CV330" s="16"/>
      <c r="CW330" s="16"/>
      <c r="CX330" s="16"/>
      <c r="CY330" s="16"/>
    </row>
    <row r="331" spans="1:103" s="1" customFormat="1" ht="18.75">
      <c r="A331" s="72" t="s">
        <v>59</v>
      </c>
      <c r="D331" s="153" t="s">
        <v>2</v>
      </c>
      <c r="E331" s="154"/>
      <c r="F331" s="155"/>
      <c r="G331" s="155"/>
      <c r="H331" s="155"/>
      <c r="I331" s="155"/>
      <c r="J331" s="155"/>
      <c r="K331" s="155"/>
      <c r="L331" s="155"/>
      <c r="M331" s="155"/>
      <c r="N331" s="155"/>
      <c r="O331" s="155"/>
      <c r="P331" s="35" t="str">
        <f t="shared" ref="P331:AT331" si="468">TEXT(P330,"aaa")</f>
        <v>日</v>
      </c>
      <c r="Q331" s="35" t="str">
        <f t="shared" si="468"/>
        <v>月</v>
      </c>
      <c r="R331" s="35" t="str">
        <f t="shared" si="468"/>
        <v>火</v>
      </c>
      <c r="S331" s="35" t="str">
        <f t="shared" si="468"/>
        <v>水</v>
      </c>
      <c r="T331" s="35" t="str">
        <f t="shared" si="468"/>
        <v>木</v>
      </c>
      <c r="U331" s="35" t="str">
        <f t="shared" si="468"/>
        <v>金</v>
      </c>
      <c r="V331" s="35" t="str">
        <f t="shared" si="468"/>
        <v>土</v>
      </c>
      <c r="W331" s="35" t="str">
        <f t="shared" si="468"/>
        <v>日</v>
      </c>
      <c r="X331" s="35" t="str">
        <f t="shared" si="468"/>
        <v>月</v>
      </c>
      <c r="Y331" s="35" t="str">
        <f t="shared" si="468"/>
        <v>火</v>
      </c>
      <c r="Z331" s="35" t="str">
        <f t="shared" si="468"/>
        <v>水</v>
      </c>
      <c r="AA331" s="35" t="str">
        <f t="shared" si="468"/>
        <v>木</v>
      </c>
      <c r="AB331" s="35" t="str">
        <f t="shared" si="468"/>
        <v>金</v>
      </c>
      <c r="AC331" s="35" t="str">
        <f t="shared" si="468"/>
        <v>土</v>
      </c>
      <c r="AD331" s="35" t="str">
        <f t="shared" si="468"/>
        <v>日</v>
      </c>
      <c r="AE331" s="35" t="str">
        <f t="shared" si="468"/>
        <v>月</v>
      </c>
      <c r="AF331" s="35" t="str">
        <f t="shared" si="468"/>
        <v>火</v>
      </c>
      <c r="AG331" s="35" t="str">
        <f t="shared" si="468"/>
        <v>水</v>
      </c>
      <c r="AH331" s="35" t="str">
        <f t="shared" si="468"/>
        <v>木</v>
      </c>
      <c r="AI331" s="35" t="str">
        <f t="shared" si="468"/>
        <v>金</v>
      </c>
      <c r="AJ331" s="35" t="str">
        <f t="shared" si="468"/>
        <v>土</v>
      </c>
      <c r="AK331" s="35" t="str">
        <f t="shared" si="468"/>
        <v>日</v>
      </c>
      <c r="AL331" s="35" t="str">
        <f t="shared" si="468"/>
        <v>月</v>
      </c>
      <c r="AM331" s="35" t="str">
        <f t="shared" si="468"/>
        <v>火</v>
      </c>
      <c r="AN331" s="35" t="str">
        <f t="shared" si="468"/>
        <v>水</v>
      </c>
      <c r="AO331" s="35" t="str">
        <f t="shared" si="468"/>
        <v>木</v>
      </c>
      <c r="AP331" s="35" t="str">
        <f t="shared" si="468"/>
        <v>金</v>
      </c>
      <c r="AQ331" s="35" t="str">
        <f t="shared" si="468"/>
        <v>土</v>
      </c>
      <c r="AR331" s="35" t="str">
        <f t="shared" si="468"/>
        <v>日</v>
      </c>
      <c r="AS331" s="35" t="str">
        <f t="shared" si="468"/>
        <v>月</v>
      </c>
      <c r="AT331" s="36" t="str">
        <f t="shared" si="468"/>
        <v>火</v>
      </c>
      <c r="AU331" s="37"/>
      <c r="AV331" s="26"/>
      <c r="AW331" s="156" t="s">
        <v>38</v>
      </c>
      <c r="AX331" s="157"/>
      <c r="AY331" s="158"/>
      <c r="AZ331" s="158"/>
      <c r="BA331" s="158"/>
      <c r="BB331" s="159"/>
      <c r="BC331" s="166" t="s">
        <v>33</v>
      </c>
      <c r="BD331" s="169" t="s">
        <v>24</v>
      </c>
      <c r="BE331" s="172" t="s">
        <v>28</v>
      </c>
      <c r="BF331" s="173"/>
      <c r="BG331" s="176" t="s">
        <v>32</v>
      </c>
      <c r="BH331" s="166" t="s">
        <v>33</v>
      </c>
      <c r="BI331" s="218" t="s">
        <v>24</v>
      </c>
      <c r="BJ331" s="172" t="s">
        <v>28</v>
      </c>
      <c r="BK331" s="173"/>
      <c r="BL331" s="221" t="s">
        <v>32</v>
      </c>
      <c r="BM331" s="166" t="s">
        <v>33</v>
      </c>
      <c r="BN331" s="218" t="s">
        <v>24</v>
      </c>
      <c r="BO331" s="172" t="s">
        <v>28</v>
      </c>
      <c r="BP331" s="173"/>
      <c r="BQ331" s="221" t="s">
        <v>32</v>
      </c>
      <c r="BR331" s="166" t="s">
        <v>33</v>
      </c>
      <c r="BS331" s="218" t="s">
        <v>24</v>
      </c>
      <c r="BT331" s="172" t="s">
        <v>28</v>
      </c>
      <c r="BU331" s="173"/>
      <c r="BV331" s="221" t="s">
        <v>32</v>
      </c>
      <c r="BW331" s="166" t="s">
        <v>33</v>
      </c>
      <c r="BX331" s="218" t="s">
        <v>24</v>
      </c>
      <c r="BY331" s="172" t="s">
        <v>28</v>
      </c>
      <c r="BZ331" s="173"/>
      <c r="CA331" s="221" t="s">
        <v>32</v>
      </c>
      <c r="CB331" s="166" t="s">
        <v>33</v>
      </c>
      <c r="CC331" s="218" t="s">
        <v>24</v>
      </c>
      <c r="CD331" s="172" t="s">
        <v>28</v>
      </c>
      <c r="CE331" s="173"/>
      <c r="CF331" s="221" t="s">
        <v>32</v>
      </c>
      <c r="CG331" s="166" t="s">
        <v>33</v>
      </c>
      <c r="CH331" s="218" t="s">
        <v>24</v>
      </c>
      <c r="CI331" s="172" t="s">
        <v>28</v>
      </c>
      <c r="CJ331" s="173"/>
      <c r="CK331" s="221" t="s">
        <v>32</v>
      </c>
      <c r="CL331" s="226" t="s">
        <v>33</v>
      </c>
      <c r="CM331" s="227"/>
      <c r="CN331" s="222" t="s">
        <v>24</v>
      </c>
      <c r="CO331" s="223"/>
      <c r="CP331" s="172" t="s">
        <v>28</v>
      </c>
      <c r="CQ331" s="173"/>
      <c r="CR331" s="209" t="s">
        <v>32</v>
      </c>
      <c r="CU331" s="71">
        <f t="shared" si="439"/>
        <v>323</v>
      </c>
      <c r="CV331" s="16"/>
      <c r="CW331" s="16"/>
      <c r="CX331" s="16"/>
      <c r="CY331" s="16"/>
    </row>
    <row r="332" spans="1:103" s="1" customFormat="1" ht="18.75">
      <c r="A332" s="72" t="s">
        <v>59</v>
      </c>
      <c r="D332" s="211" t="s">
        <v>4</v>
      </c>
      <c r="E332" s="212"/>
      <c r="F332" s="213"/>
      <c r="G332" s="213"/>
      <c r="H332" s="213"/>
      <c r="I332" s="213"/>
      <c r="J332" s="213"/>
      <c r="K332" s="213"/>
      <c r="L332" s="213"/>
      <c r="M332" s="213"/>
      <c r="N332" s="213"/>
      <c r="O332" s="213"/>
      <c r="P332" s="216"/>
      <c r="Q332" s="216"/>
      <c r="R332" s="216"/>
      <c r="S332" s="216"/>
      <c r="T332" s="216"/>
      <c r="U332" s="216"/>
      <c r="V332" s="216"/>
      <c r="W332" s="216"/>
      <c r="X332" s="216"/>
      <c r="Y332" s="216"/>
      <c r="Z332" s="216"/>
      <c r="AA332" s="216"/>
      <c r="AB332" s="216"/>
      <c r="AC332" s="216"/>
      <c r="AD332" s="216"/>
      <c r="AE332" s="216"/>
      <c r="AF332" s="216"/>
      <c r="AG332" s="216"/>
      <c r="AH332" s="216"/>
      <c r="AI332" s="216"/>
      <c r="AJ332" s="216"/>
      <c r="AK332" s="216"/>
      <c r="AL332" s="216"/>
      <c r="AM332" s="216"/>
      <c r="AN332" s="216"/>
      <c r="AO332" s="216"/>
      <c r="AP332" s="216"/>
      <c r="AQ332" s="216"/>
      <c r="AR332" s="216"/>
      <c r="AS332" s="216"/>
      <c r="AT332" s="239"/>
      <c r="AU332" s="38"/>
      <c r="AV332" s="26"/>
      <c r="AW332" s="160"/>
      <c r="AX332" s="161"/>
      <c r="AY332" s="161"/>
      <c r="AZ332" s="161"/>
      <c r="BA332" s="161"/>
      <c r="BB332" s="162"/>
      <c r="BC332" s="167"/>
      <c r="BD332" s="170"/>
      <c r="BE332" s="174"/>
      <c r="BF332" s="175"/>
      <c r="BG332" s="170"/>
      <c r="BH332" s="167"/>
      <c r="BI332" s="219"/>
      <c r="BJ332" s="174"/>
      <c r="BK332" s="175"/>
      <c r="BL332" s="219"/>
      <c r="BM332" s="167"/>
      <c r="BN332" s="219"/>
      <c r="BO332" s="174"/>
      <c r="BP332" s="175"/>
      <c r="BQ332" s="219"/>
      <c r="BR332" s="167"/>
      <c r="BS332" s="219"/>
      <c r="BT332" s="174"/>
      <c r="BU332" s="175"/>
      <c r="BV332" s="219"/>
      <c r="BW332" s="167"/>
      <c r="BX332" s="219"/>
      <c r="BY332" s="174"/>
      <c r="BZ332" s="175"/>
      <c r="CA332" s="219"/>
      <c r="CB332" s="167"/>
      <c r="CC332" s="219"/>
      <c r="CD332" s="174"/>
      <c r="CE332" s="175"/>
      <c r="CF332" s="219"/>
      <c r="CG332" s="167"/>
      <c r="CH332" s="219"/>
      <c r="CI332" s="174"/>
      <c r="CJ332" s="175"/>
      <c r="CK332" s="219"/>
      <c r="CL332" s="228"/>
      <c r="CM332" s="229"/>
      <c r="CN332" s="224"/>
      <c r="CO332" s="225"/>
      <c r="CP332" s="174"/>
      <c r="CQ332" s="175"/>
      <c r="CR332" s="210"/>
      <c r="CU332" s="71">
        <f t="shared" si="439"/>
        <v>324</v>
      </c>
      <c r="CV332" s="16"/>
      <c r="CW332" s="16"/>
      <c r="CX332" s="16"/>
      <c r="CY332" s="16"/>
    </row>
    <row r="333" spans="1:103" s="1" customFormat="1" ht="18.75">
      <c r="A333" s="72" t="s">
        <v>59</v>
      </c>
      <c r="D333" s="214"/>
      <c r="E333" s="215"/>
      <c r="F333" s="213"/>
      <c r="G333" s="213"/>
      <c r="H333" s="213"/>
      <c r="I333" s="213"/>
      <c r="J333" s="213"/>
      <c r="K333" s="213"/>
      <c r="L333" s="213"/>
      <c r="M333" s="213"/>
      <c r="N333" s="213"/>
      <c r="O333" s="213"/>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7"/>
      <c r="AK333" s="217"/>
      <c r="AL333" s="217"/>
      <c r="AM333" s="217"/>
      <c r="AN333" s="217"/>
      <c r="AO333" s="217"/>
      <c r="AP333" s="217"/>
      <c r="AQ333" s="217"/>
      <c r="AR333" s="217"/>
      <c r="AS333" s="217"/>
      <c r="AT333" s="240"/>
      <c r="AU333" s="39"/>
      <c r="AV333" s="26"/>
      <c r="AW333" s="160"/>
      <c r="AX333" s="161"/>
      <c r="AY333" s="161"/>
      <c r="AZ333" s="161"/>
      <c r="BA333" s="161"/>
      <c r="BB333" s="162"/>
      <c r="BC333" s="167"/>
      <c r="BD333" s="170"/>
      <c r="BE333" s="174"/>
      <c r="BF333" s="175"/>
      <c r="BG333" s="170"/>
      <c r="BH333" s="167"/>
      <c r="BI333" s="219"/>
      <c r="BJ333" s="174"/>
      <c r="BK333" s="175"/>
      <c r="BL333" s="219"/>
      <c r="BM333" s="167"/>
      <c r="BN333" s="219"/>
      <c r="BO333" s="174"/>
      <c r="BP333" s="175"/>
      <c r="BQ333" s="219"/>
      <c r="BR333" s="167"/>
      <c r="BS333" s="219"/>
      <c r="BT333" s="174"/>
      <c r="BU333" s="175"/>
      <c r="BV333" s="219"/>
      <c r="BW333" s="167"/>
      <c r="BX333" s="219"/>
      <c r="BY333" s="174"/>
      <c r="BZ333" s="175"/>
      <c r="CA333" s="219"/>
      <c r="CB333" s="167"/>
      <c r="CC333" s="219"/>
      <c r="CD333" s="174"/>
      <c r="CE333" s="175"/>
      <c r="CF333" s="219"/>
      <c r="CG333" s="167"/>
      <c r="CH333" s="219"/>
      <c r="CI333" s="174"/>
      <c r="CJ333" s="175"/>
      <c r="CK333" s="219"/>
      <c r="CL333" s="228"/>
      <c r="CM333" s="229"/>
      <c r="CN333" s="224"/>
      <c r="CO333" s="225"/>
      <c r="CP333" s="174"/>
      <c r="CQ333" s="175"/>
      <c r="CR333" s="210"/>
      <c r="CU333" s="71">
        <f t="shared" si="439"/>
        <v>325</v>
      </c>
      <c r="CV333" s="16"/>
      <c r="CW333" s="16"/>
      <c r="CX333" s="16"/>
      <c r="CY333" s="16"/>
    </row>
    <row r="334" spans="1:103" s="1" customFormat="1" ht="18.75">
      <c r="A334" s="72" t="s">
        <v>59</v>
      </c>
      <c r="D334" s="214"/>
      <c r="E334" s="215"/>
      <c r="F334" s="213"/>
      <c r="G334" s="213"/>
      <c r="H334" s="213"/>
      <c r="I334" s="213"/>
      <c r="J334" s="213"/>
      <c r="K334" s="213"/>
      <c r="L334" s="213"/>
      <c r="M334" s="213"/>
      <c r="N334" s="213"/>
      <c r="O334" s="213"/>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40"/>
      <c r="AU334" s="39"/>
      <c r="AV334" s="26"/>
      <c r="AW334" s="160"/>
      <c r="AX334" s="161"/>
      <c r="AY334" s="161"/>
      <c r="AZ334" s="161"/>
      <c r="BA334" s="161"/>
      <c r="BB334" s="162"/>
      <c r="BC334" s="167"/>
      <c r="BD334" s="170"/>
      <c r="BE334" s="174"/>
      <c r="BF334" s="175"/>
      <c r="BG334" s="170"/>
      <c r="BH334" s="167"/>
      <c r="BI334" s="219"/>
      <c r="BJ334" s="174"/>
      <c r="BK334" s="175"/>
      <c r="BL334" s="219"/>
      <c r="BM334" s="167"/>
      <c r="BN334" s="219"/>
      <c r="BO334" s="174"/>
      <c r="BP334" s="175"/>
      <c r="BQ334" s="219"/>
      <c r="BR334" s="167"/>
      <c r="BS334" s="219"/>
      <c r="BT334" s="174"/>
      <c r="BU334" s="175"/>
      <c r="BV334" s="219"/>
      <c r="BW334" s="167"/>
      <c r="BX334" s="219"/>
      <c r="BY334" s="174"/>
      <c r="BZ334" s="175"/>
      <c r="CA334" s="219"/>
      <c r="CB334" s="167"/>
      <c r="CC334" s="219"/>
      <c r="CD334" s="174"/>
      <c r="CE334" s="175"/>
      <c r="CF334" s="219"/>
      <c r="CG334" s="167"/>
      <c r="CH334" s="219"/>
      <c r="CI334" s="174"/>
      <c r="CJ334" s="175"/>
      <c r="CK334" s="219"/>
      <c r="CL334" s="228"/>
      <c r="CM334" s="229"/>
      <c r="CN334" s="224"/>
      <c r="CO334" s="225"/>
      <c r="CP334" s="174"/>
      <c r="CQ334" s="175"/>
      <c r="CR334" s="210"/>
      <c r="CU334" s="87">
        <f t="shared" si="439"/>
        <v>326</v>
      </c>
      <c r="CV334" s="87"/>
      <c r="CW334" s="87"/>
      <c r="CX334" s="87"/>
      <c r="CY334" s="87"/>
    </row>
    <row r="335" spans="1:103" s="1" customFormat="1" ht="18.75">
      <c r="A335" s="72" t="s">
        <v>59</v>
      </c>
      <c r="D335" s="214"/>
      <c r="E335" s="215"/>
      <c r="F335" s="213"/>
      <c r="G335" s="213"/>
      <c r="H335" s="213"/>
      <c r="I335" s="213"/>
      <c r="J335" s="213"/>
      <c r="K335" s="213"/>
      <c r="L335" s="213"/>
      <c r="M335" s="213"/>
      <c r="N335" s="213"/>
      <c r="O335" s="213"/>
      <c r="P335" s="217"/>
      <c r="Q335" s="217"/>
      <c r="R335" s="217"/>
      <c r="S335" s="217"/>
      <c r="T335" s="217"/>
      <c r="U335" s="217"/>
      <c r="V335" s="217"/>
      <c r="W335" s="217"/>
      <c r="X335" s="217"/>
      <c r="Y335" s="217"/>
      <c r="Z335" s="217"/>
      <c r="AA335" s="217"/>
      <c r="AB335" s="217"/>
      <c r="AC335" s="217"/>
      <c r="AD335" s="217"/>
      <c r="AE335" s="217"/>
      <c r="AF335" s="217"/>
      <c r="AG335" s="217"/>
      <c r="AH335" s="217"/>
      <c r="AI335" s="217"/>
      <c r="AJ335" s="217"/>
      <c r="AK335" s="217"/>
      <c r="AL335" s="217"/>
      <c r="AM335" s="217"/>
      <c r="AN335" s="217"/>
      <c r="AO335" s="217"/>
      <c r="AP335" s="217"/>
      <c r="AQ335" s="217"/>
      <c r="AR335" s="217"/>
      <c r="AS335" s="217"/>
      <c r="AT335" s="240"/>
      <c r="AU335" s="39"/>
      <c r="AV335" s="26"/>
      <c r="AW335" s="160"/>
      <c r="AX335" s="161"/>
      <c r="AY335" s="161"/>
      <c r="AZ335" s="161"/>
      <c r="BA335" s="161"/>
      <c r="BB335" s="162"/>
      <c r="BC335" s="168"/>
      <c r="BD335" s="171"/>
      <c r="BE335" s="174"/>
      <c r="BF335" s="175"/>
      <c r="BG335" s="171"/>
      <c r="BH335" s="168"/>
      <c r="BI335" s="219"/>
      <c r="BJ335" s="174"/>
      <c r="BK335" s="175"/>
      <c r="BL335" s="219"/>
      <c r="BM335" s="168"/>
      <c r="BN335" s="219"/>
      <c r="BO335" s="174"/>
      <c r="BP335" s="175"/>
      <c r="BQ335" s="219"/>
      <c r="BR335" s="168"/>
      <c r="BS335" s="219"/>
      <c r="BT335" s="174"/>
      <c r="BU335" s="175"/>
      <c r="BV335" s="219"/>
      <c r="BW335" s="168"/>
      <c r="BX335" s="219"/>
      <c r="BY335" s="174"/>
      <c r="BZ335" s="175"/>
      <c r="CA335" s="219"/>
      <c r="CB335" s="168"/>
      <c r="CC335" s="219"/>
      <c r="CD335" s="174"/>
      <c r="CE335" s="175"/>
      <c r="CF335" s="219"/>
      <c r="CG335" s="168"/>
      <c r="CH335" s="219"/>
      <c r="CI335" s="174"/>
      <c r="CJ335" s="175"/>
      <c r="CK335" s="219"/>
      <c r="CL335" s="228"/>
      <c r="CM335" s="229"/>
      <c r="CN335" s="224"/>
      <c r="CO335" s="225"/>
      <c r="CP335" s="174"/>
      <c r="CQ335" s="175"/>
      <c r="CR335" s="210"/>
      <c r="CU335" s="71">
        <f t="shared" si="439"/>
        <v>327</v>
      </c>
      <c r="CV335" s="16"/>
      <c r="CW335" s="16"/>
      <c r="CX335" s="16"/>
      <c r="CY335" s="16"/>
    </row>
    <row r="336" spans="1:103" s="1" customFormat="1" ht="18.75">
      <c r="A336" s="72" t="s">
        <v>59</v>
      </c>
      <c r="D336" s="214"/>
      <c r="E336" s="215"/>
      <c r="F336" s="213"/>
      <c r="G336" s="213"/>
      <c r="H336" s="213"/>
      <c r="I336" s="213"/>
      <c r="J336" s="213"/>
      <c r="K336" s="213"/>
      <c r="L336" s="213"/>
      <c r="M336" s="213"/>
      <c r="N336" s="213"/>
      <c r="O336" s="213"/>
      <c r="P336" s="217"/>
      <c r="Q336" s="217"/>
      <c r="R336" s="217"/>
      <c r="S336" s="217"/>
      <c r="T336" s="217"/>
      <c r="U336" s="217"/>
      <c r="V336" s="217"/>
      <c r="W336" s="217"/>
      <c r="X336" s="217"/>
      <c r="Y336" s="217"/>
      <c r="Z336" s="217"/>
      <c r="AA336" s="217"/>
      <c r="AB336" s="217"/>
      <c r="AC336" s="217"/>
      <c r="AD336" s="217"/>
      <c r="AE336" s="217"/>
      <c r="AF336" s="217"/>
      <c r="AG336" s="217"/>
      <c r="AH336" s="217"/>
      <c r="AI336" s="217"/>
      <c r="AJ336" s="217"/>
      <c r="AK336" s="217"/>
      <c r="AL336" s="217"/>
      <c r="AM336" s="217"/>
      <c r="AN336" s="217"/>
      <c r="AO336" s="217"/>
      <c r="AP336" s="217"/>
      <c r="AQ336" s="217"/>
      <c r="AR336" s="217"/>
      <c r="AS336" s="217"/>
      <c r="AT336" s="240"/>
      <c r="AU336" s="39"/>
      <c r="AV336" s="26"/>
      <c r="AW336" s="163"/>
      <c r="AX336" s="164"/>
      <c r="AY336" s="164"/>
      <c r="AZ336" s="164"/>
      <c r="BA336" s="164"/>
      <c r="BB336" s="165"/>
      <c r="BC336" s="40" t="s">
        <v>9</v>
      </c>
      <c r="BD336" s="40" t="s">
        <v>129</v>
      </c>
      <c r="BE336" s="236" t="s">
        <v>130</v>
      </c>
      <c r="BF336" s="237"/>
      <c r="BG336" s="40"/>
      <c r="BH336" s="40" t="s">
        <v>9</v>
      </c>
      <c r="BI336" s="40" t="s">
        <v>129</v>
      </c>
      <c r="BJ336" s="236" t="s">
        <v>130</v>
      </c>
      <c r="BK336" s="237"/>
      <c r="BL336" s="40"/>
      <c r="BM336" s="40" t="s">
        <v>9</v>
      </c>
      <c r="BN336" s="40" t="s">
        <v>129</v>
      </c>
      <c r="BO336" s="236" t="s">
        <v>130</v>
      </c>
      <c r="BP336" s="237"/>
      <c r="BQ336" s="40"/>
      <c r="BR336" s="40" t="s">
        <v>9</v>
      </c>
      <c r="BS336" s="40" t="s">
        <v>129</v>
      </c>
      <c r="BT336" s="236" t="s">
        <v>130</v>
      </c>
      <c r="BU336" s="237"/>
      <c r="BV336" s="40"/>
      <c r="BW336" s="40" t="s">
        <v>9</v>
      </c>
      <c r="BX336" s="40" t="s">
        <v>129</v>
      </c>
      <c r="BY336" s="236" t="s">
        <v>130</v>
      </c>
      <c r="BZ336" s="237"/>
      <c r="CA336" s="40"/>
      <c r="CB336" s="40" t="s">
        <v>9</v>
      </c>
      <c r="CC336" s="40" t="s">
        <v>129</v>
      </c>
      <c r="CD336" s="236" t="s">
        <v>130</v>
      </c>
      <c r="CE336" s="237"/>
      <c r="CF336" s="40"/>
      <c r="CG336" s="40" t="s">
        <v>9</v>
      </c>
      <c r="CH336" s="40" t="s">
        <v>129</v>
      </c>
      <c r="CI336" s="236" t="s">
        <v>130</v>
      </c>
      <c r="CJ336" s="237"/>
      <c r="CK336" s="40"/>
      <c r="CL336" s="236" t="s">
        <v>9</v>
      </c>
      <c r="CM336" s="200"/>
      <c r="CN336" s="236" t="s">
        <v>129</v>
      </c>
      <c r="CO336" s="200"/>
      <c r="CP336" s="236" t="s">
        <v>130</v>
      </c>
      <c r="CQ336" s="237"/>
      <c r="CR336" s="41"/>
      <c r="CU336" s="71">
        <f t="shared" si="439"/>
        <v>328</v>
      </c>
      <c r="CV336" s="16"/>
      <c r="CW336" s="16"/>
      <c r="CX336" s="16"/>
      <c r="CY336" s="16"/>
    </row>
    <row r="337" spans="1:103" s="1" customFormat="1" ht="18.75">
      <c r="A337" s="72" t="s">
        <v>59</v>
      </c>
      <c r="D337" s="153" t="s">
        <v>25</v>
      </c>
      <c r="E337" s="154"/>
      <c r="F337" s="213"/>
      <c r="G337" s="213"/>
      <c r="H337" s="213"/>
      <c r="I337" s="213"/>
      <c r="J337" s="213"/>
      <c r="K337" s="213"/>
      <c r="L337" s="213"/>
      <c r="M337" s="213"/>
      <c r="N337" s="213"/>
      <c r="O337" s="213"/>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3"/>
      <c r="AU337" s="44"/>
      <c r="AV337" s="26"/>
      <c r="AW337" s="238" t="s">
        <v>39</v>
      </c>
      <c r="AX337" s="231"/>
      <c r="AY337" s="231"/>
      <c r="AZ337" s="231"/>
      <c r="BA337" s="231"/>
      <c r="BB337" s="154"/>
      <c r="BC337" s="45">
        <f>IF(COUNTIF(P337:AT337,"")=31,0,COUNTIFS(P329:AT329,1,P337:AT337,"")+COUNTIFS(P329:AT329,1,P337:AT337,"■"))</f>
        <v>0</v>
      </c>
      <c r="BD337" s="45">
        <f>IF(COUNTIF(P337:AT337,"")=31,0,COUNTIFS(P329:AT329,1,P337:AT337,"■"))</f>
        <v>0</v>
      </c>
      <c r="BE337" s="232" t="str">
        <f>IFERROR(ROUNDDOWN(BD337/BC337,3),"***")</f>
        <v>***</v>
      </c>
      <c r="BF337" s="233"/>
      <c r="BG337" s="18"/>
      <c r="BH337" s="45">
        <f>IF(COUNTIF(P337:AT337,"")=31,0,COUNTIFS(P329:AT329,2,P337:AT337,"")+COUNTIFS(P329:AT329,2,P337:AT337,"■"))</f>
        <v>0</v>
      </c>
      <c r="BI337" s="45">
        <f>IF(COUNTIF(P337:AT337,"")=31,0,COUNTIFS(P329:AT329,2,P337:AT337,"■"))</f>
        <v>0</v>
      </c>
      <c r="BJ337" s="232" t="str">
        <f>IFERROR(ROUNDDOWN(BI337/BH337,3),"***")</f>
        <v>***</v>
      </c>
      <c r="BK337" s="233"/>
      <c r="BL337" s="18"/>
      <c r="BM337" s="45">
        <f>IF(COUNTIF(P337:AT337,"")=31,0,COUNTIFS(P329:AT329,3,P337:AT337,"")+COUNTIFS(P329:AT329,3,P337:AT337,"■"))</f>
        <v>0</v>
      </c>
      <c r="BN337" s="45">
        <f>IF(COUNTIF(P337:AT337,"")=31,0,COUNTIFS(P329:AT329,3,P337:AT337,"■"))</f>
        <v>0</v>
      </c>
      <c r="BO337" s="232" t="str">
        <f>IFERROR(ROUNDDOWN(BN337/BM337,3),"***")</f>
        <v>***</v>
      </c>
      <c r="BP337" s="233"/>
      <c r="BQ337" s="18"/>
      <c r="BR337" s="45">
        <f>IF(COUNTIF(P337:AT337,"")=31,0,COUNTIFS(P329:AT329,4,P337:AT337,"")+COUNTIFS(P329:AT329,4,P337:AT337,"■"))</f>
        <v>0</v>
      </c>
      <c r="BS337" s="45">
        <f>IF(COUNTIF(P337:AT337,"")=31,0,COUNTIFS(P329:AT329,4,P337:AT337,"■"))</f>
        <v>0</v>
      </c>
      <c r="BT337" s="232" t="str">
        <f>IFERROR(ROUNDDOWN(BS337/BR337,3),"***")</f>
        <v>***</v>
      </c>
      <c r="BU337" s="233"/>
      <c r="BV337" s="18"/>
      <c r="BW337" s="45">
        <f>IF(COUNTIF(P337:AT337,"")=31,0,COUNTIFS(P329:AT329,5,P337:AT337,"")+COUNTIFS(P329:AT329,5,P337:AT337,"■"))</f>
        <v>0</v>
      </c>
      <c r="BX337" s="45">
        <f>IF(COUNTIF(P337:AT337,"")=31,0,COUNTIFS(P329:AT329,5,P337:AT337,"■"))</f>
        <v>0</v>
      </c>
      <c r="BY337" s="232" t="str">
        <f>IFERROR(ROUNDDOWN(BX337/BW337,3),"***")</f>
        <v>***</v>
      </c>
      <c r="BZ337" s="233"/>
      <c r="CA337" s="18"/>
      <c r="CB337" s="45">
        <f>IF(COUNTIF(P337:AT337,"")=31,0,COUNTIFS(P329:AT329,6,P337:AT337,"")+COUNTIFS(P329:AT329,6,P337:AT337,"■"))</f>
        <v>0</v>
      </c>
      <c r="CC337" s="45">
        <f>IF(COUNTIF(P337:AT337,"")=31,0,COUNTIFS(P329:AT329,6,P337:AT337,"■"))</f>
        <v>0</v>
      </c>
      <c r="CD337" s="232" t="str">
        <f>IFERROR(ROUNDDOWN(CC337/CB337,3),"***")</f>
        <v>***</v>
      </c>
      <c r="CE337" s="233"/>
      <c r="CF337" s="18"/>
      <c r="CG337" s="45">
        <f>IF(COUNTIF(P337:AT337,"")=31,0,SUM(BC337,BH337,BM337,BR337,BW337,CB337))</f>
        <v>0</v>
      </c>
      <c r="CH337" s="45">
        <f>IF(COUNTIF(P337:AT337,"")=31,0,SUM(BD337,BI337,BN337,BS337,BX337,CC337))</f>
        <v>0</v>
      </c>
      <c r="CI337" s="232" t="str">
        <f>IFERROR(ROUNDDOWN(CH337/CG337,3),"***")</f>
        <v>***</v>
      </c>
      <c r="CJ337" s="233"/>
      <c r="CK337" s="18"/>
      <c r="CL337" s="234">
        <f>IF(COUNTIF(P337:AT337,"")=31,0,CL305+CG337)</f>
        <v>0</v>
      </c>
      <c r="CM337" s="235"/>
      <c r="CN337" s="234">
        <f>IF(COUNTIF(P337:AT337,"")=31,0,CN305+CH337)</f>
        <v>0</v>
      </c>
      <c r="CO337" s="235"/>
      <c r="CP337" s="232" t="str">
        <f>IFERROR(ROUNDDOWN(CN337/CL337,3),"***")</f>
        <v>***</v>
      </c>
      <c r="CQ337" s="233"/>
      <c r="CR337" s="23"/>
      <c r="CU337" s="71">
        <f t="shared" si="439"/>
        <v>329</v>
      </c>
      <c r="CV337" s="16"/>
      <c r="CW337" s="16"/>
      <c r="CX337" s="16"/>
      <c r="CY337" s="16"/>
    </row>
    <row r="338" spans="1:103" s="1" customFormat="1" ht="18.75">
      <c r="A338" s="72" t="s">
        <v>59</v>
      </c>
      <c r="D338" s="238" t="s">
        <v>34</v>
      </c>
      <c r="E338" s="246"/>
      <c r="F338" s="253" t="s">
        <v>26</v>
      </c>
      <c r="G338" s="253"/>
      <c r="H338" s="253"/>
      <c r="I338" s="253"/>
      <c r="J338" s="253"/>
      <c r="K338" s="254"/>
      <c r="L338" s="236" t="s">
        <v>27</v>
      </c>
      <c r="M338" s="255"/>
      <c r="N338" s="255"/>
      <c r="O338" s="237"/>
      <c r="P338" s="49">
        <f t="shared" ref="P338:AT338" si="469">P330</f>
        <v>46600</v>
      </c>
      <c r="Q338" s="49">
        <f t="shared" si="469"/>
        <v>46601</v>
      </c>
      <c r="R338" s="49">
        <f t="shared" si="469"/>
        <v>46602</v>
      </c>
      <c r="S338" s="49">
        <f t="shared" si="469"/>
        <v>46603</v>
      </c>
      <c r="T338" s="49">
        <f t="shared" si="469"/>
        <v>46604</v>
      </c>
      <c r="U338" s="49">
        <f t="shared" si="469"/>
        <v>46605</v>
      </c>
      <c r="V338" s="49">
        <f t="shared" si="469"/>
        <v>46606</v>
      </c>
      <c r="W338" s="49">
        <f t="shared" si="469"/>
        <v>46607</v>
      </c>
      <c r="X338" s="49">
        <f t="shared" si="469"/>
        <v>46608</v>
      </c>
      <c r="Y338" s="49">
        <f t="shared" si="469"/>
        <v>46609</v>
      </c>
      <c r="Z338" s="49">
        <f t="shared" si="469"/>
        <v>46610</v>
      </c>
      <c r="AA338" s="49">
        <f t="shared" si="469"/>
        <v>46611</v>
      </c>
      <c r="AB338" s="49">
        <f t="shared" si="469"/>
        <v>46612</v>
      </c>
      <c r="AC338" s="49">
        <f t="shared" si="469"/>
        <v>46613</v>
      </c>
      <c r="AD338" s="49">
        <f t="shared" si="469"/>
        <v>46614</v>
      </c>
      <c r="AE338" s="49">
        <f t="shared" si="469"/>
        <v>46615</v>
      </c>
      <c r="AF338" s="49">
        <f t="shared" si="469"/>
        <v>46616</v>
      </c>
      <c r="AG338" s="49">
        <f t="shared" si="469"/>
        <v>46617</v>
      </c>
      <c r="AH338" s="49">
        <f t="shared" si="469"/>
        <v>46618</v>
      </c>
      <c r="AI338" s="49">
        <f t="shared" si="469"/>
        <v>46619</v>
      </c>
      <c r="AJ338" s="49">
        <f t="shared" si="469"/>
        <v>46620</v>
      </c>
      <c r="AK338" s="49">
        <f t="shared" si="469"/>
        <v>46621</v>
      </c>
      <c r="AL338" s="49">
        <f t="shared" si="469"/>
        <v>46622</v>
      </c>
      <c r="AM338" s="49">
        <f t="shared" si="469"/>
        <v>46623</v>
      </c>
      <c r="AN338" s="49">
        <f t="shared" si="469"/>
        <v>46624</v>
      </c>
      <c r="AO338" s="49">
        <f t="shared" si="469"/>
        <v>46625</v>
      </c>
      <c r="AP338" s="49">
        <f t="shared" si="469"/>
        <v>46626</v>
      </c>
      <c r="AQ338" s="49">
        <f t="shared" si="469"/>
        <v>46627</v>
      </c>
      <c r="AR338" s="49">
        <f t="shared" si="469"/>
        <v>46628</v>
      </c>
      <c r="AS338" s="49">
        <f t="shared" si="469"/>
        <v>46629</v>
      </c>
      <c r="AT338" s="50">
        <f t="shared" si="469"/>
        <v>46630</v>
      </c>
      <c r="AU338" s="46"/>
      <c r="AV338" s="26"/>
      <c r="AW338" s="238" t="s">
        <v>34</v>
      </c>
      <c r="AX338" s="246"/>
      <c r="AY338" s="230" t="s">
        <v>27</v>
      </c>
      <c r="AZ338" s="231"/>
      <c r="BA338" s="231"/>
      <c r="BB338" s="154"/>
      <c r="BC338" s="193">
        <v>1</v>
      </c>
      <c r="BD338" s="193"/>
      <c r="BE338" s="193"/>
      <c r="BF338" s="193"/>
      <c r="BG338" s="193"/>
      <c r="BH338" s="193">
        <v>2</v>
      </c>
      <c r="BI338" s="193"/>
      <c r="BJ338" s="193"/>
      <c r="BK338" s="193"/>
      <c r="BL338" s="193"/>
      <c r="BM338" s="193">
        <v>3</v>
      </c>
      <c r="BN338" s="193"/>
      <c r="BO338" s="193"/>
      <c r="BP338" s="193"/>
      <c r="BQ338" s="193"/>
      <c r="BR338" s="193">
        <v>4</v>
      </c>
      <c r="BS338" s="193"/>
      <c r="BT338" s="193"/>
      <c r="BU338" s="193"/>
      <c r="BV338" s="193"/>
      <c r="BW338" s="193">
        <v>5</v>
      </c>
      <c r="BX338" s="193"/>
      <c r="BY338" s="193"/>
      <c r="BZ338" s="193"/>
      <c r="CA338" s="193"/>
      <c r="CB338" s="193">
        <v>6</v>
      </c>
      <c r="CC338" s="193"/>
      <c r="CD338" s="193"/>
      <c r="CE338" s="193"/>
      <c r="CF338" s="193"/>
      <c r="CG338" s="193" t="s">
        <v>29</v>
      </c>
      <c r="CH338" s="193"/>
      <c r="CI338" s="193"/>
      <c r="CJ338" s="193"/>
      <c r="CK338" s="193"/>
      <c r="CL338" s="193" t="s">
        <v>30</v>
      </c>
      <c r="CM338" s="193"/>
      <c r="CN338" s="193"/>
      <c r="CO338" s="193"/>
      <c r="CP338" s="193"/>
      <c r="CQ338" s="251"/>
      <c r="CR338" s="252"/>
      <c r="CU338" s="71">
        <f t="shared" si="439"/>
        <v>330</v>
      </c>
      <c r="CV338" s="16"/>
      <c r="CW338" s="16"/>
      <c r="CX338" s="16"/>
      <c r="CY338" s="16"/>
    </row>
    <row r="339" spans="1:103" s="1" customFormat="1" ht="18.75">
      <c r="A339" s="72" t="s">
        <v>59</v>
      </c>
      <c r="D339" s="238">
        <v>1</v>
      </c>
      <c r="E339" s="246"/>
      <c r="F339" s="241"/>
      <c r="G339" s="242"/>
      <c r="H339" s="242"/>
      <c r="I339" s="242"/>
      <c r="J339" s="242"/>
      <c r="K339" s="243"/>
      <c r="L339" s="244"/>
      <c r="M339" s="242"/>
      <c r="N339" s="242"/>
      <c r="O339" s="243"/>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3"/>
      <c r="AU339" s="44"/>
      <c r="AV339" s="26"/>
      <c r="AW339" s="245">
        <f t="shared" ref="AW339:AW350" si="470">D339</f>
        <v>1</v>
      </c>
      <c r="AX339" s="246"/>
      <c r="AY339" s="247"/>
      <c r="AZ339" s="248"/>
      <c r="BA339" s="248"/>
      <c r="BB339" s="249"/>
      <c r="BC339" s="45">
        <f>IF(COUNTIF(P339:AT339,"")=31,0,COUNTIFS(P329:AT329,1,P339:AT339,"")+COUNTIFS(P329:AT329,1,P339:AT339,"■"))</f>
        <v>0</v>
      </c>
      <c r="BD339" s="45">
        <f>IF(COUNTIF(P339:AT339,"")=31,0,COUNTIFS(P329:AT329,1,P339:AT339,"■"))</f>
        <v>0</v>
      </c>
      <c r="BE339" s="250" t="str">
        <f t="shared" ref="BE339:BE350" si="471">IFERROR(ROUNDDOWN(BD339/BC339,3),"***")</f>
        <v>***</v>
      </c>
      <c r="BF339" s="233"/>
      <c r="BG339" s="42"/>
      <c r="BH339" s="45">
        <f>IF(COUNTIF(P339:AT339,"")=31,0,COUNTIFS(P329:AT329,2,P339:AT339,"")+COUNTIFS(P329:AT329,2,P339:AT339,"■"))</f>
        <v>0</v>
      </c>
      <c r="BI339" s="45">
        <f>IF(COUNTIF(P339:AT339,"")=31,0,COUNTIFS(P329:AT329,2,P339:AT339,"■"))</f>
        <v>0</v>
      </c>
      <c r="BJ339" s="232" t="str">
        <f t="shared" ref="BJ339:BJ350" si="472">IFERROR(ROUNDDOWN(BI339/BH339,3),"***")</f>
        <v>***</v>
      </c>
      <c r="BK339" s="233"/>
      <c r="BL339" s="42"/>
      <c r="BM339" s="45">
        <f>IF(COUNTIF(P339:AT339,"")=31,0,COUNTIFS(P329:AT329,3,P339:AT339,"")+COUNTIFS(P329:AT329,3,P339:AT339,"■"))</f>
        <v>0</v>
      </c>
      <c r="BN339" s="45">
        <f>IF(COUNTIF(P339:AT339,"")=31,0,COUNTIFS(P329:AT329,3,P339:AT339,"■"))</f>
        <v>0</v>
      </c>
      <c r="BO339" s="232" t="str">
        <f t="shared" ref="BO339:BO350" si="473">IFERROR(ROUNDDOWN(BN339/BM339,3),"***")</f>
        <v>***</v>
      </c>
      <c r="BP339" s="233"/>
      <c r="BQ339" s="42"/>
      <c r="BR339" s="45">
        <f>IF(COUNTIF(P339:AT339,"")=31,0,COUNTIFS(P329:AT329,4,P339:AT339,"")+COUNTIFS(P329:AT329,4,P339:AT339,"■"))</f>
        <v>0</v>
      </c>
      <c r="BS339" s="45">
        <f>IF(COUNTIF(P339:AT339,"")=31,0,COUNTIFS(P329:AT329,4,P339:AT339,"■"))</f>
        <v>0</v>
      </c>
      <c r="BT339" s="232" t="str">
        <f t="shared" ref="BT339:BT350" si="474">IFERROR(ROUNDDOWN(BS339/BR339,3),"***")</f>
        <v>***</v>
      </c>
      <c r="BU339" s="233"/>
      <c r="BV339" s="42"/>
      <c r="BW339" s="45">
        <f>IF(COUNTIF(P339:AT339,"")=31,0,COUNTIFS(P329:AT329,5,P339:AT339,"")+COUNTIFS(P329:AT329,5,P339:AT339,"■"))</f>
        <v>0</v>
      </c>
      <c r="BX339" s="45">
        <f>IF(COUNTIF(P339:AT339,"")=31,0,COUNTIFS(P329:AT329,5,P339:AT339,"■"))</f>
        <v>0</v>
      </c>
      <c r="BY339" s="232" t="str">
        <f t="shared" ref="BY339:BY350" si="475">IFERROR(ROUNDDOWN(BX339/BW339,3),"***")</f>
        <v>***</v>
      </c>
      <c r="BZ339" s="233"/>
      <c r="CA339" s="42"/>
      <c r="CB339" s="45">
        <f>IF(COUNTIF(P339:AT339,"")=31,0,COUNTIFS(P329:AT329,6,P339:AT339,"")+COUNTIFS(P329:AT329,6,P339:AT339,"■"))</f>
        <v>0</v>
      </c>
      <c r="CC339" s="45">
        <f>IF(COUNTIF(P339:AT339,"")=31,0,COUNTIFS(P329:AT329,6,P339:AT339,"■"))</f>
        <v>0</v>
      </c>
      <c r="CD339" s="232" t="str">
        <f t="shared" ref="CD339:CD350" si="476">IFERROR(ROUNDDOWN(CC339/CB339,3),"***")</f>
        <v>***</v>
      </c>
      <c r="CE339" s="233"/>
      <c r="CF339" s="42"/>
      <c r="CG339" s="45">
        <f t="shared" ref="CG339:CG350" si="477">IF(COUNTIF(P339:AT339,"")=31,0,SUM(BC339,BH339,BM339,BR339,BW339,CB339))</f>
        <v>0</v>
      </c>
      <c r="CH339" s="45">
        <f t="shared" ref="CH339:CH350" si="478">IF(COUNTIF(P339:AT339,"")=31,0,SUM(BD339,BI339,BN339,BS339,BX339,CC339))</f>
        <v>0</v>
      </c>
      <c r="CI339" s="232" t="str">
        <f t="shared" ref="CI339:CI350" si="479">IFERROR(ROUNDDOWN(CH339/CG339,3),"***")</f>
        <v>***</v>
      </c>
      <c r="CJ339" s="233"/>
      <c r="CK339" s="42"/>
      <c r="CL339" s="234">
        <f t="shared" ref="CL339:CL350" si="480">IF(COUNTIF(P339:AT339,"")=31,0,CL307+CG339)</f>
        <v>0</v>
      </c>
      <c r="CM339" s="235"/>
      <c r="CN339" s="234">
        <f t="shared" ref="CN339:CN350" si="481">IF(COUNTIF(P339:AT339,"")=31,0,CN307+CH339)</f>
        <v>0</v>
      </c>
      <c r="CO339" s="235"/>
      <c r="CP339" s="232" t="str">
        <f t="shared" ref="CP339:CP350" si="482">IFERROR(ROUNDDOWN(CN339/CL339,3),"***")</f>
        <v>***</v>
      </c>
      <c r="CQ339" s="233"/>
      <c r="CR339" s="43"/>
      <c r="CU339" s="71">
        <f t="shared" si="439"/>
        <v>331</v>
      </c>
      <c r="CV339" s="16"/>
      <c r="CW339" s="16"/>
      <c r="CX339" s="16"/>
      <c r="CY339" s="16"/>
    </row>
    <row r="340" spans="1:103" s="1" customFormat="1" ht="18.75">
      <c r="A340" s="72" t="s">
        <v>59</v>
      </c>
      <c r="D340" s="238">
        <f>D339+1</f>
        <v>2</v>
      </c>
      <c r="E340" s="246"/>
      <c r="F340" s="241"/>
      <c r="G340" s="242"/>
      <c r="H340" s="242"/>
      <c r="I340" s="242"/>
      <c r="J340" s="242"/>
      <c r="K340" s="243"/>
      <c r="L340" s="244"/>
      <c r="M340" s="242"/>
      <c r="N340" s="242"/>
      <c r="O340" s="243"/>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3"/>
      <c r="AU340" s="44"/>
      <c r="AV340" s="26"/>
      <c r="AW340" s="245">
        <f t="shared" si="470"/>
        <v>2</v>
      </c>
      <c r="AX340" s="246"/>
      <c r="AY340" s="247"/>
      <c r="AZ340" s="248"/>
      <c r="BA340" s="248"/>
      <c r="BB340" s="249"/>
      <c r="BC340" s="45">
        <f>IF(COUNTIF(P340:AT340,"")=31,0,COUNTIFS(P329:AT329,1,P340:AT340,"")+COUNTIFS(P329:AT329,1,P340:AT340,"■"))</f>
        <v>0</v>
      </c>
      <c r="BD340" s="45">
        <f>IF(COUNTIF(P340:AT340,"")=31,0,COUNTIFS(P329:AT329,1,P340:AT340,"■"))</f>
        <v>0</v>
      </c>
      <c r="BE340" s="250" t="str">
        <f t="shared" si="471"/>
        <v>***</v>
      </c>
      <c r="BF340" s="233"/>
      <c r="BG340" s="42"/>
      <c r="BH340" s="45">
        <f>IF(COUNTIF(P340:AT340,"")=31,0,COUNTIFS(P329:AT329,2,P340:AT340,"")+COUNTIFS(P329:AT329,2,P340:AT340,"■"))</f>
        <v>0</v>
      </c>
      <c r="BI340" s="45">
        <f>IF(COUNTIF(P340:AT340,"")=31,0,COUNTIFS(P329:AT329,2,P340:AT340,"■"))</f>
        <v>0</v>
      </c>
      <c r="BJ340" s="232" t="str">
        <f t="shared" si="472"/>
        <v>***</v>
      </c>
      <c r="BK340" s="233"/>
      <c r="BL340" s="42"/>
      <c r="BM340" s="45">
        <f>IF(COUNTIF(P340:AT340,"")=31,0,COUNTIFS(P329:AT329,3,P340:AT340,"")+COUNTIFS(P329:AT329,3,P340:AT340,"■"))</f>
        <v>0</v>
      </c>
      <c r="BN340" s="45">
        <f>IF(COUNTIF(P340:AT340,"")=31,0,COUNTIFS(P329:AT329,3,P340:AT340,"■"))</f>
        <v>0</v>
      </c>
      <c r="BO340" s="232" t="str">
        <f t="shared" si="473"/>
        <v>***</v>
      </c>
      <c r="BP340" s="233"/>
      <c r="BQ340" s="42"/>
      <c r="BR340" s="45">
        <f>IF(COUNTIF(P340:AT340,"")=31,0,COUNTIFS(P329:AT329,4,P340:AT340,"")+COUNTIFS(P329:AT329,4,P340:AT340,"■"))</f>
        <v>0</v>
      </c>
      <c r="BS340" s="45">
        <f>IF(COUNTIF(P340:AT340,"")=31,0,COUNTIFS(P329:AT329,4,P340:AT340,"■"))</f>
        <v>0</v>
      </c>
      <c r="BT340" s="232" t="str">
        <f t="shared" si="474"/>
        <v>***</v>
      </c>
      <c r="BU340" s="233"/>
      <c r="BV340" s="42"/>
      <c r="BW340" s="45">
        <f>IF(COUNTIF(P340:AT340,"")=31,0,COUNTIFS(P329:AT329,5,P340:AT340,"")+COUNTIFS(P329:AT329,5,P340:AT340,"■"))</f>
        <v>0</v>
      </c>
      <c r="BX340" s="45">
        <f>IF(COUNTIF(P340:AT340,"")=31,0,COUNTIFS(P329:AT329,5,P340:AT340,"■"))</f>
        <v>0</v>
      </c>
      <c r="BY340" s="232" t="str">
        <f t="shared" si="475"/>
        <v>***</v>
      </c>
      <c r="BZ340" s="233"/>
      <c r="CA340" s="42"/>
      <c r="CB340" s="45">
        <f>IF(COUNTIF(P340:AT340,"")=31,0,COUNTIFS(P329:AT329,6,P340:AT340,"")+COUNTIFS(P329:AT329,6,P340:AT340,"■"))</f>
        <v>0</v>
      </c>
      <c r="CC340" s="45">
        <f>IF(COUNTIF(P340:AT340,"")=31,0,COUNTIFS(P329:AT329,6,P340:AT340,"■"))</f>
        <v>0</v>
      </c>
      <c r="CD340" s="232" t="str">
        <f t="shared" si="476"/>
        <v>***</v>
      </c>
      <c r="CE340" s="233"/>
      <c r="CF340" s="42"/>
      <c r="CG340" s="45">
        <f t="shared" si="477"/>
        <v>0</v>
      </c>
      <c r="CH340" s="45">
        <f t="shared" si="478"/>
        <v>0</v>
      </c>
      <c r="CI340" s="232" t="str">
        <f t="shared" si="479"/>
        <v>***</v>
      </c>
      <c r="CJ340" s="233"/>
      <c r="CK340" s="42"/>
      <c r="CL340" s="234">
        <f t="shared" si="480"/>
        <v>0</v>
      </c>
      <c r="CM340" s="235"/>
      <c r="CN340" s="234">
        <f t="shared" si="481"/>
        <v>0</v>
      </c>
      <c r="CO340" s="235"/>
      <c r="CP340" s="232" t="str">
        <f t="shared" si="482"/>
        <v>***</v>
      </c>
      <c r="CQ340" s="233"/>
      <c r="CR340" s="43"/>
      <c r="CU340" s="71">
        <f t="shared" si="439"/>
        <v>332</v>
      </c>
      <c r="CV340" s="16"/>
      <c r="CW340" s="16"/>
      <c r="CX340" s="16"/>
      <c r="CY340" s="16"/>
    </row>
    <row r="341" spans="1:103" s="1" customFormat="1" ht="18.75">
      <c r="A341" s="72" t="s">
        <v>59</v>
      </c>
      <c r="D341" s="238">
        <f t="shared" ref="D341:D350" si="483">D340+1</f>
        <v>3</v>
      </c>
      <c r="E341" s="246"/>
      <c r="F341" s="241"/>
      <c r="G341" s="242"/>
      <c r="H341" s="242"/>
      <c r="I341" s="242"/>
      <c r="J341" s="242"/>
      <c r="K341" s="243"/>
      <c r="L341" s="244"/>
      <c r="M341" s="242"/>
      <c r="N341" s="242"/>
      <c r="O341" s="243"/>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3"/>
      <c r="AU341" s="44"/>
      <c r="AV341" s="26"/>
      <c r="AW341" s="245">
        <f t="shared" si="470"/>
        <v>3</v>
      </c>
      <c r="AX341" s="246"/>
      <c r="AY341" s="247"/>
      <c r="AZ341" s="248"/>
      <c r="BA341" s="248"/>
      <c r="BB341" s="249"/>
      <c r="BC341" s="45">
        <f>IF(COUNTIF(P341:AT341,"")=31,0,COUNTIFS(P329:AT329,1,P341:AT341,"")+COUNTIFS(P329:AT329,1,P341:AT341,"■"))</f>
        <v>0</v>
      </c>
      <c r="BD341" s="45">
        <f>IF(COUNTIF(P341:AT341,"")=31,0,COUNTIFS(P329:AT329,1,P341:AT341,"■"))</f>
        <v>0</v>
      </c>
      <c r="BE341" s="250" t="str">
        <f t="shared" si="471"/>
        <v>***</v>
      </c>
      <c r="BF341" s="233"/>
      <c r="BG341" s="42"/>
      <c r="BH341" s="45">
        <f>IF(COUNTIF(P341:AT341,"")=31,0,COUNTIFS(P329:AT329,2,P341:AT341,"")+COUNTIFS(P329:AT329,2,P341:AT341,"■"))</f>
        <v>0</v>
      </c>
      <c r="BI341" s="45">
        <f>IF(COUNTIF(P341:AT341,"")=31,0,COUNTIFS(P329:AT329,2,P341:AT341,"■"))</f>
        <v>0</v>
      </c>
      <c r="BJ341" s="232" t="str">
        <f t="shared" si="472"/>
        <v>***</v>
      </c>
      <c r="BK341" s="233"/>
      <c r="BL341" s="42"/>
      <c r="BM341" s="45">
        <f>IF(COUNTIF(P341:AT341,"")=31,0,COUNTIFS(P329:AT329,3,P341:AT341,"")+COUNTIFS(P329:AT329,3,P341:AT341,"■"))</f>
        <v>0</v>
      </c>
      <c r="BN341" s="45">
        <f>IF(COUNTIF(P341:AT341,"")=31,0,COUNTIFS(P329:AT329,3,P341:AT341,"■"))</f>
        <v>0</v>
      </c>
      <c r="BO341" s="232" t="str">
        <f t="shared" si="473"/>
        <v>***</v>
      </c>
      <c r="BP341" s="233"/>
      <c r="BQ341" s="42"/>
      <c r="BR341" s="45">
        <f>IF(COUNTIF(P341:AT341,"")=31,0,COUNTIFS(P329:AT329,4,P341:AT341,"")+COUNTIFS(P329:AT329,4,P341:AT341,"■"))</f>
        <v>0</v>
      </c>
      <c r="BS341" s="45">
        <f>IF(COUNTIF(P341:AT341,"")=31,0,COUNTIFS(P329:AT329,4,P341:AT341,"■"))</f>
        <v>0</v>
      </c>
      <c r="BT341" s="232" t="str">
        <f t="shared" si="474"/>
        <v>***</v>
      </c>
      <c r="BU341" s="233"/>
      <c r="BV341" s="42"/>
      <c r="BW341" s="45">
        <f>IF(COUNTIF(P341:AT341,"")=31,0,COUNTIFS(P329:AT329,5,P341:AT341,"")+COUNTIFS(P329:AT329,5,P341:AT341,"■"))</f>
        <v>0</v>
      </c>
      <c r="BX341" s="45">
        <f>IF(COUNTIF(P341:AT341,"")=31,0,COUNTIFS(P329:AT329,5,P341:AT341,"■"))</f>
        <v>0</v>
      </c>
      <c r="BY341" s="232" t="str">
        <f t="shared" si="475"/>
        <v>***</v>
      </c>
      <c r="BZ341" s="233"/>
      <c r="CA341" s="42"/>
      <c r="CB341" s="45">
        <f>IF(COUNTIF(P341:AT341,"")=31,0,COUNTIFS(P329:AT329,6,P341:AT341,"")+COUNTIFS(P329:AT329,6,P341:AT341,"■"))</f>
        <v>0</v>
      </c>
      <c r="CC341" s="45">
        <f>IF(COUNTIF(P341:AT341,"")=31,0,COUNTIFS(P329:AT329,6,P341:AT341,"■"))</f>
        <v>0</v>
      </c>
      <c r="CD341" s="232" t="str">
        <f t="shared" si="476"/>
        <v>***</v>
      </c>
      <c r="CE341" s="233"/>
      <c r="CF341" s="42"/>
      <c r="CG341" s="45">
        <f t="shared" si="477"/>
        <v>0</v>
      </c>
      <c r="CH341" s="45">
        <f t="shared" si="478"/>
        <v>0</v>
      </c>
      <c r="CI341" s="232" t="str">
        <f t="shared" si="479"/>
        <v>***</v>
      </c>
      <c r="CJ341" s="233"/>
      <c r="CK341" s="42"/>
      <c r="CL341" s="234">
        <f t="shared" si="480"/>
        <v>0</v>
      </c>
      <c r="CM341" s="235"/>
      <c r="CN341" s="234">
        <f t="shared" si="481"/>
        <v>0</v>
      </c>
      <c r="CO341" s="235"/>
      <c r="CP341" s="232" t="str">
        <f t="shared" si="482"/>
        <v>***</v>
      </c>
      <c r="CQ341" s="233"/>
      <c r="CR341" s="43"/>
      <c r="CU341" s="71">
        <f t="shared" si="439"/>
        <v>333</v>
      </c>
      <c r="CV341" s="16"/>
      <c r="CW341" s="16"/>
      <c r="CX341" s="16"/>
      <c r="CY341" s="16"/>
    </row>
    <row r="342" spans="1:103" s="1" customFormat="1" ht="18.75">
      <c r="A342" s="72" t="s">
        <v>59</v>
      </c>
      <c r="D342" s="238">
        <f t="shared" si="483"/>
        <v>4</v>
      </c>
      <c r="E342" s="246"/>
      <c r="F342" s="241"/>
      <c r="G342" s="242"/>
      <c r="H342" s="242"/>
      <c r="I342" s="242"/>
      <c r="J342" s="242"/>
      <c r="K342" s="243"/>
      <c r="L342" s="244"/>
      <c r="M342" s="256"/>
      <c r="N342" s="256"/>
      <c r="O342" s="257"/>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3"/>
      <c r="AU342" s="44"/>
      <c r="AV342" s="26"/>
      <c r="AW342" s="245">
        <f t="shared" si="470"/>
        <v>4</v>
      </c>
      <c r="AX342" s="246"/>
      <c r="AY342" s="247"/>
      <c r="AZ342" s="248"/>
      <c r="BA342" s="248"/>
      <c r="BB342" s="249"/>
      <c r="BC342" s="45">
        <f>IF(COUNTIF(P342:AT342,"")=31,0,COUNTIFS(P329:AT329,1,P342:AT342,"")+COUNTIFS(P329:AT329,1,P342:AT342,"■"))</f>
        <v>0</v>
      </c>
      <c r="BD342" s="45">
        <f>IF(COUNTIF(P342:AT342,"")=31,0,COUNTIFS(P329:AT329,1,P342:AT342,"■"))</f>
        <v>0</v>
      </c>
      <c r="BE342" s="250" t="str">
        <f t="shared" si="471"/>
        <v>***</v>
      </c>
      <c r="BF342" s="233"/>
      <c r="BG342" s="42"/>
      <c r="BH342" s="45">
        <f>IF(COUNTIF(P342:AT342,"")=31,0,COUNTIFS(P329:AT329,2,P342:AT342,"")+COUNTIFS(P329:AT329,2,P342:AT342,"■"))</f>
        <v>0</v>
      </c>
      <c r="BI342" s="45">
        <f>IF(COUNTIF(P342:AT342,"")=31,0,COUNTIFS(P329:AT329,2,P342:AT342,"■"))</f>
        <v>0</v>
      </c>
      <c r="BJ342" s="232" t="str">
        <f t="shared" si="472"/>
        <v>***</v>
      </c>
      <c r="BK342" s="233"/>
      <c r="BL342" s="42"/>
      <c r="BM342" s="45">
        <f>IF(COUNTIF(P342:AT342,"")=31,0,COUNTIFS(P329:AT329,3,P342:AT342,"")+COUNTIFS(P329:AT329,3,P342:AT342,"■"))</f>
        <v>0</v>
      </c>
      <c r="BN342" s="45">
        <f>IF(COUNTIF(P342:AT342,"")=31,0,COUNTIFS(P329:AT329,3,P342:AT342,"■"))</f>
        <v>0</v>
      </c>
      <c r="BO342" s="232" t="str">
        <f t="shared" si="473"/>
        <v>***</v>
      </c>
      <c r="BP342" s="233"/>
      <c r="BQ342" s="42"/>
      <c r="BR342" s="45">
        <f>IF(COUNTIF(P342:AT342,"")=31,0,COUNTIFS(P329:AT329,4,P342:AT342,"")+COUNTIFS(P329:AT329,4,P342:AT342,"■"))</f>
        <v>0</v>
      </c>
      <c r="BS342" s="45">
        <f>IF(COUNTIF(P342:AT342,"")=31,0,COUNTIFS(P329:AT329,4,P342:AT342,"■"))</f>
        <v>0</v>
      </c>
      <c r="BT342" s="232" t="str">
        <f t="shared" si="474"/>
        <v>***</v>
      </c>
      <c r="BU342" s="233"/>
      <c r="BV342" s="42"/>
      <c r="BW342" s="45">
        <f>IF(COUNTIF(P342:AT342,"")=31,0,COUNTIFS(P329:AT329,5,P342:AT342,"")+COUNTIFS(P329:AT329,5,P342:AT342,"■"))</f>
        <v>0</v>
      </c>
      <c r="BX342" s="45">
        <f>IF(COUNTIF(P342:AT342,"")=31,0,COUNTIFS(P329:AT329,5,P342:AT342,"■"))</f>
        <v>0</v>
      </c>
      <c r="BY342" s="232" t="str">
        <f t="shared" si="475"/>
        <v>***</v>
      </c>
      <c r="BZ342" s="233"/>
      <c r="CA342" s="42"/>
      <c r="CB342" s="45">
        <f>IF(COUNTIF(P342:AT342,"")=31,0,COUNTIFS(P329:AT329,6,P342:AT342,"")+COUNTIFS(P329:AT329,6,P342:AT342,"■"))</f>
        <v>0</v>
      </c>
      <c r="CC342" s="45">
        <f>IF(COUNTIF(P342:AT342,"")=31,0,COUNTIFS(P329:AT329,6,P342:AT342,"■"))</f>
        <v>0</v>
      </c>
      <c r="CD342" s="232" t="str">
        <f t="shared" si="476"/>
        <v>***</v>
      </c>
      <c r="CE342" s="233"/>
      <c r="CF342" s="42"/>
      <c r="CG342" s="45">
        <f t="shared" si="477"/>
        <v>0</v>
      </c>
      <c r="CH342" s="45">
        <f t="shared" si="478"/>
        <v>0</v>
      </c>
      <c r="CI342" s="232" t="str">
        <f t="shared" si="479"/>
        <v>***</v>
      </c>
      <c r="CJ342" s="233"/>
      <c r="CK342" s="42"/>
      <c r="CL342" s="234">
        <f t="shared" si="480"/>
        <v>0</v>
      </c>
      <c r="CM342" s="235"/>
      <c r="CN342" s="234">
        <f t="shared" si="481"/>
        <v>0</v>
      </c>
      <c r="CO342" s="235"/>
      <c r="CP342" s="232" t="str">
        <f t="shared" si="482"/>
        <v>***</v>
      </c>
      <c r="CQ342" s="233"/>
      <c r="CR342" s="43"/>
      <c r="CU342" s="71">
        <f t="shared" si="439"/>
        <v>334</v>
      </c>
      <c r="CV342" s="16"/>
      <c r="CW342" s="16"/>
      <c r="CX342" s="16"/>
      <c r="CY342" s="16"/>
    </row>
    <row r="343" spans="1:103" s="1" customFormat="1" ht="18.75">
      <c r="A343" s="72" t="s">
        <v>59</v>
      </c>
      <c r="D343" s="238">
        <f t="shared" si="483"/>
        <v>5</v>
      </c>
      <c r="E343" s="246"/>
      <c r="F343" s="241"/>
      <c r="G343" s="242"/>
      <c r="H343" s="242"/>
      <c r="I343" s="242"/>
      <c r="J343" s="242"/>
      <c r="K343" s="243"/>
      <c r="L343" s="244"/>
      <c r="M343" s="256"/>
      <c r="N343" s="256"/>
      <c r="O343" s="257"/>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3"/>
      <c r="AU343" s="44"/>
      <c r="AV343" s="26"/>
      <c r="AW343" s="245">
        <f t="shared" si="470"/>
        <v>5</v>
      </c>
      <c r="AX343" s="246"/>
      <c r="AY343" s="247"/>
      <c r="AZ343" s="248"/>
      <c r="BA343" s="248"/>
      <c r="BB343" s="249"/>
      <c r="BC343" s="45">
        <f>IF(COUNTIF(P343:AT343,"")=31,0,COUNTIFS(P329:AT329,1,P343:AT343,"")+COUNTIFS(P329:AT329,1,P343:AT343,"■"))</f>
        <v>0</v>
      </c>
      <c r="BD343" s="45">
        <f>IF(COUNTIF(P343:AT343,"")=31,0,COUNTIFS(P329:AT329,1,P343:AT343,"■"))</f>
        <v>0</v>
      </c>
      <c r="BE343" s="250" t="str">
        <f t="shared" si="471"/>
        <v>***</v>
      </c>
      <c r="BF343" s="233"/>
      <c r="BG343" s="42"/>
      <c r="BH343" s="45">
        <f>IF(COUNTIF(P343:AT343,"")=31,0,COUNTIFS(P329:AT329,2,P343:AT343,"")+COUNTIFS(P329:AT329,2,P343:AT343,"■"))</f>
        <v>0</v>
      </c>
      <c r="BI343" s="45">
        <f>IF(COUNTIF(P343:AT343,"")=31,0,COUNTIFS(P329:AT329,2,P343:AT343,"■"))</f>
        <v>0</v>
      </c>
      <c r="BJ343" s="232" t="str">
        <f t="shared" si="472"/>
        <v>***</v>
      </c>
      <c r="BK343" s="233"/>
      <c r="BL343" s="42"/>
      <c r="BM343" s="45">
        <f>IF(COUNTIF(P343:AT343,"")=31,0,COUNTIFS(P329:AT329,3,P343:AT343,"")+COUNTIFS(P329:AT329,3,P343:AT343,"■"))</f>
        <v>0</v>
      </c>
      <c r="BN343" s="45">
        <f>IF(COUNTIF(P343:AT343,"")=31,0,COUNTIFS(P329:AT329,3,P343:AT343,"■"))</f>
        <v>0</v>
      </c>
      <c r="BO343" s="232" t="str">
        <f t="shared" si="473"/>
        <v>***</v>
      </c>
      <c r="BP343" s="233"/>
      <c r="BQ343" s="42"/>
      <c r="BR343" s="45">
        <f>IF(COUNTIF(P343:AT343,"")=31,0,COUNTIFS(P329:AT329,4,P343:AT343,"")+COUNTIFS(P329:AT329,4,P343:AT343,"■"))</f>
        <v>0</v>
      </c>
      <c r="BS343" s="45">
        <f>IF(COUNTIF(P343:AT343,"")=31,0,COUNTIFS(P329:AT329,4,P343:AT343,"■"))</f>
        <v>0</v>
      </c>
      <c r="BT343" s="232" t="str">
        <f t="shared" si="474"/>
        <v>***</v>
      </c>
      <c r="BU343" s="233"/>
      <c r="BV343" s="42"/>
      <c r="BW343" s="45">
        <f>IF(COUNTIF(P343:AT343,"")=31,0,COUNTIFS(P329:AT329,5,P343:AT343,"")+COUNTIFS(P329:AT329,5,P343:AT343,"■"))</f>
        <v>0</v>
      </c>
      <c r="BX343" s="45">
        <f>IF(COUNTIF(P343:AT343,"")=31,0,COUNTIFS(P329:AT329,5,P343:AT343,"■"))</f>
        <v>0</v>
      </c>
      <c r="BY343" s="232" t="str">
        <f t="shared" si="475"/>
        <v>***</v>
      </c>
      <c r="BZ343" s="233"/>
      <c r="CA343" s="42"/>
      <c r="CB343" s="45">
        <f>IF(COUNTIF(P343:AT343,"")=31,0,COUNTIFS(P329:AT329,6,P343:AT343,"")+COUNTIFS(P329:AT329,6,P343:AT343,"■"))</f>
        <v>0</v>
      </c>
      <c r="CC343" s="45">
        <f>IF(COUNTIF(P343:AT343,"")=31,0,COUNTIFS(P329:AT329,6,P343:AT343,"■"))</f>
        <v>0</v>
      </c>
      <c r="CD343" s="232" t="str">
        <f t="shared" si="476"/>
        <v>***</v>
      </c>
      <c r="CE343" s="233"/>
      <c r="CF343" s="42"/>
      <c r="CG343" s="45">
        <f t="shared" si="477"/>
        <v>0</v>
      </c>
      <c r="CH343" s="45">
        <f t="shared" si="478"/>
        <v>0</v>
      </c>
      <c r="CI343" s="232" t="str">
        <f t="shared" si="479"/>
        <v>***</v>
      </c>
      <c r="CJ343" s="233"/>
      <c r="CK343" s="42"/>
      <c r="CL343" s="234">
        <f t="shared" si="480"/>
        <v>0</v>
      </c>
      <c r="CM343" s="235"/>
      <c r="CN343" s="234">
        <f t="shared" si="481"/>
        <v>0</v>
      </c>
      <c r="CO343" s="235"/>
      <c r="CP343" s="232" t="str">
        <f t="shared" si="482"/>
        <v>***</v>
      </c>
      <c r="CQ343" s="233"/>
      <c r="CR343" s="43"/>
      <c r="CU343" s="71">
        <f t="shared" si="439"/>
        <v>335</v>
      </c>
      <c r="CV343" s="16"/>
      <c r="CW343" s="16"/>
      <c r="CX343" s="16"/>
      <c r="CY343" s="16"/>
    </row>
    <row r="344" spans="1:103" s="1" customFormat="1" ht="18.75">
      <c r="A344" s="72" t="s">
        <v>59</v>
      </c>
      <c r="D344" s="238">
        <f t="shared" si="483"/>
        <v>6</v>
      </c>
      <c r="E344" s="246"/>
      <c r="F344" s="241"/>
      <c r="G344" s="242"/>
      <c r="H344" s="242"/>
      <c r="I344" s="242"/>
      <c r="J344" s="242"/>
      <c r="K344" s="243"/>
      <c r="L344" s="244"/>
      <c r="M344" s="256"/>
      <c r="N344" s="256"/>
      <c r="O344" s="257"/>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3"/>
      <c r="AU344" s="44"/>
      <c r="AV344" s="27"/>
      <c r="AW344" s="245">
        <f t="shared" si="470"/>
        <v>6</v>
      </c>
      <c r="AX344" s="246"/>
      <c r="AY344" s="247"/>
      <c r="AZ344" s="248"/>
      <c r="BA344" s="248"/>
      <c r="BB344" s="249"/>
      <c r="BC344" s="45">
        <f>IF(COUNTIF(P344:AT344,"")=31,0,COUNTIFS(P329:AT329,1,P344:AT344,"")+COUNTIFS(P329:AT329,1,P344:AT344,"■"))</f>
        <v>0</v>
      </c>
      <c r="BD344" s="45">
        <f>IF(COUNTIF(P344:AT344,"")=31,0,COUNTIFS(P329:AT329,1,P344:AT344,"■"))</f>
        <v>0</v>
      </c>
      <c r="BE344" s="250" t="str">
        <f t="shared" si="471"/>
        <v>***</v>
      </c>
      <c r="BF344" s="233"/>
      <c r="BG344" s="42"/>
      <c r="BH344" s="45">
        <f>IF(COUNTIF(P344:AT344,"")=31,0,COUNTIFS(P329:AT329,2,P344:AT344,"")+COUNTIFS(P329:AT329,2,P344:AT344,"■"))</f>
        <v>0</v>
      </c>
      <c r="BI344" s="45">
        <f>IF(COUNTIF(P344:AT344,"")=31,0,COUNTIFS(P329:AT329,2,P344:AT344,"■"))</f>
        <v>0</v>
      </c>
      <c r="BJ344" s="232" t="str">
        <f t="shared" si="472"/>
        <v>***</v>
      </c>
      <c r="BK344" s="233"/>
      <c r="BL344" s="42"/>
      <c r="BM344" s="45">
        <f>IF(COUNTIF(P344:AT344,"")=31,0,COUNTIFS(P329:AT329,3,P344:AT344,"")+COUNTIFS(P329:AT329,3,P344:AT344,"■"))</f>
        <v>0</v>
      </c>
      <c r="BN344" s="45">
        <f>IF(COUNTIF(P344:AT344,"")=31,0,COUNTIFS(P329:AT329,3,P344:AT344,"■"))</f>
        <v>0</v>
      </c>
      <c r="BO344" s="232" t="str">
        <f t="shared" si="473"/>
        <v>***</v>
      </c>
      <c r="BP344" s="233"/>
      <c r="BQ344" s="42"/>
      <c r="BR344" s="45">
        <f>IF(COUNTIF(P344:AT344,"")=31,0,COUNTIFS(P329:AT329,4,P344:AT344,"")+COUNTIFS(P329:AT329,4,P344:AT344,"■"))</f>
        <v>0</v>
      </c>
      <c r="BS344" s="45">
        <f>IF(COUNTIF(P344:AT344,"")=31,0,COUNTIFS(P329:AT329,4,P344:AT344,"■"))</f>
        <v>0</v>
      </c>
      <c r="BT344" s="232" t="str">
        <f t="shared" si="474"/>
        <v>***</v>
      </c>
      <c r="BU344" s="233"/>
      <c r="BV344" s="42"/>
      <c r="BW344" s="45">
        <f>IF(COUNTIF(P344:AT344,"")=31,0,COUNTIFS(P329:AT329,5,P344:AT344,"")+COUNTIFS(P329:AT329,5,P344:AT344,"■"))</f>
        <v>0</v>
      </c>
      <c r="BX344" s="45">
        <f>IF(COUNTIF(P344:AT344,"")=31,0,COUNTIFS(P329:AT329,5,P344:AT344,"■"))</f>
        <v>0</v>
      </c>
      <c r="BY344" s="232" t="str">
        <f t="shared" si="475"/>
        <v>***</v>
      </c>
      <c r="BZ344" s="233"/>
      <c r="CA344" s="42"/>
      <c r="CB344" s="45">
        <f>IF(COUNTIF(P344:AT344,"")=31,0,COUNTIFS(P329:AT329,6,P344:AT344,"")+COUNTIFS(P329:AT329,6,P344:AT344,"■"))</f>
        <v>0</v>
      </c>
      <c r="CC344" s="45">
        <f>IF(COUNTIF(P344:AT344,"")=31,0,COUNTIFS(P329:AT329,6,P344:AT344,"■"))</f>
        <v>0</v>
      </c>
      <c r="CD344" s="232" t="str">
        <f t="shared" si="476"/>
        <v>***</v>
      </c>
      <c r="CE344" s="233"/>
      <c r="CF344" s="42"/>
      <c r="CG344" s="45">
        <f t="shared" si="477"/>
        <v>0</v>
      </c>
      <c r="CH344" s="45">
        <f t="shared" si="478"/>
        <v>0</v>
      </c>
      <c r="CI344" s="232" t="str">
        <f t="shared" si="479"/>
        <v>***</v>
      </c>
      <c r="CJ344" s="233"/>
      <c r="CK344" s="42"/>
      <c r="CL344" s="234">
        <f t="shared" si="480"/>
        <v>0</v>
      </c>
      <c r="CM344" s="235"/>
      <c r="CN344" s="234">
        <f t="shared" si="481"/>
        <v>0</v>
      </c>
      <c r="CO344" s="235"/>
      <c r="CP344" s="232" t="str">
        <f t="shared" si="482"/>
        <v>***</v>
      </c>
      <c r="CQ344" s="233"/>
      <c r="CR344" s="43"/>
      <c r="CU344" s="71">
        <f t="shared" si="439"/>
        <v>336</v>
      </c>
      <c r="CV344" s="16"/>
      <c r="CW344" s="16"/>
      <c r="CX344" s="16"/>
      <c r="CY344" s="16"/>
    </row>
    <row r="345" spans="1:103" s="1" customFormat="1" ht="18.75">
      <c r="A345" s="72" t="s">
        <v>59</v>
      </c>
      <c r="D345" s="238">
        <f t="shared" si="483"/>
        <v>7</v>
      </c>
      <c r="E345" s="246"/>
      <c r="F345" s="241"/>
      <c r="G345" s="242"/>
      <c r="H345" s="242"/>
      <c r="I345" s="242"/>
      <c r="J345" s="242"/>
      <c r="K345" s="243"/>
      <c r="L345" s="244"/>
      <c r="M345" s="256"/>
      <c r="N345" s="256"/>
      <c r="O345" s="257"/>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3"/>
      <c r="AU345" s="44"/>
      <c r="AV345" s="27"/>
      <c r="AW345" s="245">
        <f t="shared" si="470"/>
        <v>7</v>
      </c>
      <c r="AX345" s="246"/>
      <c r="AY345" s="247"/>
      <c r="AZ345" s="248"/>
      <c r="BA345" s="248"/>
      <c r="BB345" s="249"/>
      <c r="BC345" s="45">
        <f>IF(COUNTIF(P345:AT345,"")=31,0,COUNTIFS(P329:AT329,1,P345:AT345,"")+COUNTIFS(P329:AT329,1,P345:AT345,"■"))</f>
        <v>0</v>
      </c>
      <c r="BD345" s="45">
        <f>IF(COUNTIF(P345:AT345,"")=31,0,COUNTIFS(P329:AT329,1,P345:AT345,"■"))</f>
        <v>0</v>
      </c>
      <c r="BE345" s="250" t="str">
        <f t="shared" si="471"/>
        <v>***</v>
      </c>
      <c r="BF345" s="233"/>
      <c r="BG345" s="42"/>
      <c r="BH345" s="45">
        <f>IF(COUNTIF(P345:AT345,"")=31,0,COUNTIFS(P329:AT329,2,P345:AT345,"")+COUNTIFS(P329:AT329,2,P345:AT345,"■"))</f>
        <v>0</v>
      </c>
      <c r="BI345" s="45">
        <f>IF(COUNTIF(P345:AT345,"")=31,0,COUNTIFS(P329:AT329,2,P345:AT345,"■"))</f>
        <v>0</v>
      </c>
      <c r="BJ345" s="232" t="str">
        <f t="shared" si="472"/>
        <v>***</v>
      </c>
      <c r="BK345" s="233"/>
      <c r="BL345" s="42"/>
      <c r="BM345" s="45">
        <f>IF(COUNTIF(P345:AT345,"")=31,0,COUNTIFS(P329:AT329,3,P345:AT345,"")+COUNTIFS(P329:AT329,3,P345:AT345,"■"))</f>
        <v>0</v>
      </c>
      <c r="BN345" s="45">
        <f>IF(COUNTIF(P345:AT345,"")=31,0,COUNTIFS(P329:AT329,3,P345:AT345,"■"))</f>
        <v>0</v>
      </c>
      <c r="BO345" s="232" t="str">
        <f t="shared" si="473"/>
        <v>***</v>
      </c>
      <c r="BP345" s="233"/>
      <c r="BQ345" s="42"/>
      <c r="BR345" s="45">
        <f>IF(COUNTIF(P345:AT345,"")=31,0,COUNTIFS(P329:AT329,4,P345:AT345,"")+COUNTIFS(P329:AT329,4,P345:AT345,"■"))</f>
        <v>0</v>
      </c>
      <c r="BS345" s="45">
        <f>IF(COUNTIF(P345:AT345,"")=31,0,COUNTIFS(P329:AT329,4,P345:AT345,"■"))</f>
        <v>0</v>
      </c>
      <c r="BT345" s="232" t="str">
        <f t="shared" si="474"/>
        <v>***</v>
      </c>
      <c r="BU345" s="233"/>
      <c r="BV345" s="42"/>
      <c r="BW345" s="45">
        <f>IF(COUNTIF(P345:AT345,"")=31,0,COUNTIFS(P329:AT329,5,P345:AT345,"")+COUNTIFS(P329:AT329,5,P345:AT345,"■"))</f>
        <v>0</v>
      </c>
      <c r="BX345" s="45">
        <f>IF(COUNTIF(P345:AT345,"")=31,0,COUNTIFS(P329:AT329,5,P345:AT345,"■"))</f>
        <v>0</v>
      </c>
      <c r="BY345" s="232" t="str">
        <f t="shared" si="475"/>
        <v>***</v>
      </c>
      <c r="BZ345" s="233"/>
      <c r="CA345" s="42"/>
      <c r="CB345" s="45">
        <f>IF(COUNTIF(P345:AT345,"")=31,0,COUNTIFS(P329:AT329,6,P345:AT345,"")+COUNTIFS(P329:AT329,6,P345:AT345,"■"))</f>
        <v>0</v>
      </c>
      <c r="CC345" s="45">
        <f>IF(COUNTIF(P345:AT345,"")=31,0,COUNTIFS(P329:AT329,6,P345:AT345,"■"))</f>
        <v>0</v>
      </c>
      <c r="CD345" s="232" t="str">
        <f t="shared" si="476"/>
        <v>***</v>
      </c>
      <c r="CE345" s="233"/>
      <c r="CF345" s="42"/>
      <c r="CG345" s="45">
        <f t="shared" si="477"/>
        <v>0</v>
      </c>
      <c r="CH345" s="45">
        <f t="shared" si="478"/>
        <v>0</v>
      </c>
      <c r="CI345" s="232" t="str">
        <f t="shared" si="479"/>
        <v>***</v>
      </c>
      <c r="CJ345" s="233"/>
      <c r="CK345" s="42"/>
      <c r="CL345" s="234">
        <f t="shared" si="480"/>
        <v>0</v>
      </c>
      <c r="CM345" s="235"/>
      <c r="CN345" s="234">
        <f t="shared" si="481"/>
        <v>0</v>
      </c>
      <c r="CO345" s="235"/>
      <c r="CP345" s="232" t="str">
        <f t="shared" si="482"/>
        <v>***</v>
      </c>
      <c r="CQ345" s="233"/>
      <c r="CR345" s="43"/>
      <c r="CU345" s="71">
        <f t="shared" si="439"/>
        <v>337</v>
      </c>
      <c r="CV345" s="16"/>
      <c r="CW345" s="16"/>
      <c r="CX345" s="16"/>
      <c r="CY345" s="16"/>
    </row>
    <row r="346" spans="1:103" s="1" customFormat="1" ht="18.75">
      <c r="A346" s="72" t="s">
        <v>59</v>
      </c>
      <c r="D346" s="238">
        <f t="shared" si="483"/>
        <v>8</v>
      </c>
      <c r="E346" s="246"/>
      <c r="F346" s="241"/>
      <c r="G346" s="242"/>
      <c r="H346" s="242"/>
      <c r="I346" s="242"/>
      <c r="J346" s="242"/>
      <c r="K346" s="243"/>
      <c r="L346" s="244"/>
      <c r="M346" s="256"/>
      <c r="N346" s="256"/>
      <c r="O346" s="257"/>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3"/>
      <c r="AU346" s="44"/>
      <c r="AV346" s="26"/>
      <c r="AW346" s="245">
        <f t="shared" si="470"/>
        <v>8</v>
      </c>
      <c r="AX346" s="246"/>
      <c r="AY346" s="247" t="str">
        <f t="shared" ref="AY346:AY350" si="484">IF(L346=0,"",L346)</f>
        <v/>
      </c>
      <c r="AZ346" s="248"/>
      <c r="BA346" s="248"/>
      <c r="BB346" s="249"/>
      <c r="BC346" s="45">
        <f>IF(COUNTIF(P346:AT346,"")=31,0,COUNTIFS(P329:AT329,1,P346:AT346,"")+COUNTIFS(P329:AT329,1,P346:AT346,"■"))</f>
        <v>0</v>
      </c>
      <c r="BD346" s="45">
        <f>IF(COUNTIF(P346:AT346,"")=31,0,COUNTIFS(P329:AT329,1,P346:AT346,"■"))</f>
        <v>0</v>
      </c>
      <c r="BE346" s="250" t="str">
        <f t="shared" si="471"/>
        <v>***</v>
      </c>
      <c r="BF346" s="233"/>
      <c r="BG346" s="42"/>
      <c r="BH346" s="45">
        <f>IF(COUNTIF(P346:AT346,"")=31,0,COUNTIFS(P329:AT329,2,P346:AT346,"")+COUNTIFS(P329:AT329,2,P346:AT346,"■"))</f>
        <v>0</v>
      </c>
      <c r="BI346" s="45">
        <f>IF(COUNTIF(P346:AT346,"")=31,0,COUNTIFS(P329:AT329,2,P346:AT346,"■"))</f>
        <v>0</v>
      </c>
      <c r="BJ346" s="232" t="str">
        <f t="shared" si="472"/>
        <v>***</v>
      </c>
      <c r="BK346" s="233"/>
      <c r="BL346" s="42"/>
      <c r="BM346" s="45">
        <f>IF(COUNTIF(P346:AT346,"")=31,0,COUNTIFS(P329:AT329,3,P346:AT346,"")+COUNTIFS(P329:AT329,3,P346:AT346,"■"))</f>
        <v>0</v>
      </c>
      <c r="BN346" s="45">
        <f>IF(COUNTIF(P346:AT346,"")=31,0,COUNTIFS(P329:AT329,3,P346:AT346,"■"))</f>
        <v>0</v>
      </c>
      <c r="BO346" s="232" t="str">
        <f t="shared" si="473"/>
        <v>***</v>
      </c>
      <c r="BP346" s="233"/>
      <c r="BQ346" s="42"/>
      <c r="BR346" s="45">
        <f>IF(COUNTIF(P346:AT346,"")=31,0,COUNTIFS(P329:AT329,4,P346:AT346,"")+COUNTIFS(P329:AT329,4,P346:AT346,"■"))</f>
        <v>0</v>
      </c>
      <c r="BS346" s="45">
        <f>IF(COUNTIF(P346:AT346,"")=31,0,COUNTIFS(P329:AT329,4,P346:AT346,"■"))</f>
        <v>0</v>
      </c>
      <c r="BT346" s="232" t="str">
        <f t="shared" si="474"/>
        <v>***</v>
      </c>
      <c r="BU346" s="233"/>
      <c r="BV346" s="42"/>
      <c r="BW346" s="45">
        <f>IF(COUNTIF(P346:AT346,"")=31,0,COUNTIFS(P329:AT329,5,P346:AT346,"")+COUNTIFS(P329:AT329,5,P346:AT346,"■"))</f>
        <v>0</v>
      </c>
      <c r="BX346" s="45">
        <f>IF(COUNTIF(P346:AT346,"")=31,0,COUNTIFS(P329:AT329,5,P346:AT346,"■"))</f>
        <v>0</v>
      </c>
      <c r="BY346" s="232" t="str">
        <f t="shared" si="475"/>
        <v>***</v>
      </c>
      <c r="BZ346" s="233"/>
      <c r="CA346" s="42"/>
      <c r="CB346" s="45">
        <f>IF(COUNTIF(P346:AT346,"")=31,0,COUNTIFS(P329:AT329,6,P346:AT346,"")+COUNTIFS(P329:AT329,6,P346:AT346,"■"))</f>
        <v>0</v>
      </c>
      <c r="CC346" s="45">
        <f>IF(COUNTIF(P346:AT346,"")=31,0,COUNTIFS(P329:AT329,6,P346:AT346,"■"))</f>
        <v>0</v>
      </c>
      <c r="CD346" s="232" t="str">
        <f t="shared" si="476"/>
        <v>***</v>
      </c>
      <c r="CE346" s="233"/>
      <c r="CF346" s="42"/>
      <c r="CG346" s="45">
        <f t="shared" si="477"/>
        <v>0</v>
      </c>
      <c r="CH346" s="45">
        <f t="shared" si="478"/>
        <v>0</v>
      </c>
      <c r="CI346" s="232" t="str">
        <f t="shared" si="479"/>
        <v>***</v>
      </c>
      <c r="CJ346" s="233"/>
      <c r="CK346" s="42"/>
      <c r="CL346" s="234">
        <f t="shared" si="480"/>
        <v>0</v>
      </c>
      <c r="CM346" s="235"/>
      <c r="CN346" s="234">
        <f t="shared" si="481"/>
        <v>0</v>
      </c>
      <c r="CO346" s="235"/>
      <c r="CP346" s="232" t="str">
        <f t="shared" si="482"/>
        <v>***</v>
      </c>
      <c r="CQ346" s="233"/>
      <c r="CR346" s="43"/>
      <c r="CU346" s="71">
        <f t="shared" si="439"/>
        <v>338</v>
      </c>
      <c r="CV346" s="16"/>
      <c r="CW346" s="16"/>
      <c r="CX346" s="16"/>
      <c r="CY346" s="16"/>
    </row>
    <row r="347" spans="1:103" s="1" customFormat="1" ht="18.75">
      <c r="A347" s="72" t="s">
        <v>59</v>
      </c>
      <c r="D347" s="238">
        <f t="shared" si="483"/>
        <v>9</v>
      </c>
      <c r="E347" s="246"/>
      <c r="F347" s="241"/>
      <c r="G347" s="242"/>
      <c r="H347" s="242"/>
      <c r="I347" s="242"/>
      <c r="J347" s="242"/>
      <c r="K347" s="243"/>
      <c r="L347" s="244"/>
      <c r="M347" s="256"/>
      <c r="N347" s="256"/>
      <c r="O347" s="257"/>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3"/>
      <c r="AU347" s="44"/>
      <c r="AV347" s="26"/>
      <c r="AW347" s="245">
        <f t="shared" si="470"/>
        <v>9</v>
      </c>
      <c r="AX347" s="246"/>
      <c r="AY347" s="247" t="str">
        <f t="shared" si="484"/>
        <v/>
      </c>
      <c r="AZ347" s="248"/>
      <c r="BA347" s="248"/>
      <c r="BB347" s="249"/>
      <c r="BC347" s="45">
        <f>IF(COUNTIF(P347:AT347,"")=31,0,COUNTIFS(P329:AT329,1,P347:AT347,"")+COUNTIFS(P329:AT329,1,P347:AT347,"■"))</f>
        <v>0</v>
      </c>
      <c r="BD347" s="45">
        <f>IF(COUNTIF(P347:AT347,"")=31,0,COUNTIFS(P329:AT329,1,P347:AT347,"■"))</f>
        <v>0</v>
      </c>
      <c r="BE347" s="250" t="str">
        <f t="shared" si="471"/>
        <v>***</v>
      </c>
      <c r="BF347" s="233"/>
      <c r="BG347" s="42"/>
      <c r="BH347" s="45">
        <f>IF(COUNTIF(P347:AT347,"")=31,0,COUNTIFS(P329:AT329,2,P347:AT347,"")+COUNTIFS(P329:AT329,2,P347:AT347,"■"))</f>
        <v>0</v>
      </c>
      <c r="BI347" s="45">
        <f>IF(COUNTIF(P347:AT347,"")=31,0,COUNTIFS(P329:AT329,2,P347:AT347,"■"))</f>
        <v>0</v>
      </c>
      <c r="BJ347" s="232" t="str">
        <f t="shared" si="472"/>
        <v>***</v>
      </c>
      <c r="BK347" s="233"/>
      <c r="BL347" s="42"/>
      <c r="BM347" s="45">
        <f>IF(COUNTIF(P347:AT347,"")=31,0,COUNTIFS(P329:AT329,3,P347:AT347,"")+COUNTIFS(P329:AT329,3,P347:AT347,"■"))</f>
        <v>0</v>
      </c>
      <c r="BN347" s="45">
        <f>IF(COUNTIF(P347:AT347,"")=31,0,COUNTIFS(P329:AT329,3,P347:AT347,"■"))</f>
        <v>0</v>
      </c>
      <c r="BO347" s="232" t="str">
        <f t="shared" si="473"/>
        <v>***</v>
      </c>
      <c r="BP347" s="233"/>
      <c r="BQ347" s="42"/>
      <c r="BR347" s="45">
        <f>IF(COUNTIF(P347:AT347,"")=31,0,COUNTIFS(P329:AT329,4,P347:AT347,"")+COUNTIFS(P329:AT329,4,P347:AT347,"■"))</f>
        <v>0</v>
      </c>
      <c r="BS347" s="45">
        <f>IF(COUNTIF(P347:AT347,"")=31,0,COUNTIFS(P329:AT329,4,P347:AT347,"■"))</f>
        <v>0</v>
      </c>
      <c r="BT347" s="232" t="str">
        <f t="shared" si="474"/>
        <v>***</v>
      </c>
      <c r="BU347" s="233"/>
      <c r="BV347" s="42"/>
      <c r="BW347" s="45">
        <f>IF(COUNTIF(P347:AT347,"")=31,0,COUNTIFS(P329:AT329,5,P347:AT347,"")+COUNTIFS(P329:AT329,5,P347:AT347,"■"))</f>
        <v>0</v>
      </c>
      <c r="BX347" s="45">
        <f>IF(COUNTIF(P347:AT347,"")=31,0,COUNTIFS(P329:AT329,5,P347:AT347,"■"))</f>
        <v>0</v>
      </c>
      <c r="BY347" s="232" t="str">
        <f t="shared" si="475"/>
        <v>***</v>
      </c>
      <c r="BZ347" s="233"/>
      <c r="CA347" s="42"/>
      <c r="CB347" s="45">
        <f>IF(COUNTIF(P347:AT347,"")=31,0,COUNTIFS(P329:AT329,6,P347:AT347,"")+COUNTIFS(P329:AT329,6,P347:AT347,"■"))</f>
        <v>0</v>
      </c>
      <c r="CC347" s="45">
        <f>IF(COUNTIF(P347:AT347,"")=31,0,COUNTIFS(P329:AT329,6,P347:AT347,"■"))</f>
        <v>0</v>
      </c>
      <c r="CD347" s="232" t="str">
        <f t="shared" si="476"/>
        <v>***</v>
      </c>
      <c r="CE347" s="233"/>
      <c r="CF347" s="42"/>
      <c r="CG347" s="45">
        <f t="shared" si="477"/>
        <v>0</v>
      </c>
      <c r="CH347" s="45">
        <f t="shared" si="478"/>
        <v>0</v>
      </c>
      <c r="CI347" s="232" t="str">
        <f t="shared" si="479"/>
        <v>***</v>
      </c>
      <c r="CJ347" s="233"/>
      <c r="CK347" s="42"/>
      <c r="CL347" s="234">
        <f t="shared" si="480"/>
        <v>0</v>
      </c>
      <c r="CM347" s="235"/>
      <c r="CN347" s="234">
        <f t="shared" si="481"/>
        <v>0</v>
      </c>
      <c r="CO347" s="235"/>
      <c r="CP347" s="232" t="str">
        <f t="shared" si="482"/>
        <v>***</v>
      </c>
      <c r="CQ347" s="233"/>
      <c r="CR347" s="43"/>
      <c r="CU347" s="71">
        <f t="shared" si="439"/>
        <v>339</v>
      </c>
      <c r="CV347" s="16"/>
      <c r="CW347" s="16"/>
      <c r="CX347" s="16"/>
      <c r="CY347" s="16"/>
    </row>
    <row r="348" spans="1:103" s="1" customFormat="1" ht="18.75">
      <c r="A348" s="72" t="s">
        <v>59</v>
      </c>
      <c r="D348" s="238">
        <f t="shared" si="483"/>
        <v>10</v>
      </c>
      <c r="E348" s="246"/>
      <c r="F348" s="241"/>
      <c r="G348" s="242"/>
      <c r="H348" s="242"/>
      <c r="I348" s="242"/>
      <c r="J348" s="242"/>
      <c r="K348" s="243"/>
      <c r="L348" s="244"/>
      <c r="M348" s="256"/>
      <c r="N348" s="256"/>
      <c r="O348" s="257"/>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3"/>
      <c r="AU348" s="44"/>
      <c r="AV348" s="26"/>
      <c r="AW348" s="245">
        <f t="shared" si="470"/>
        <v>10</v>
      </c>
      <c r="AX348" s="246"/>
      <c r="AY348" s="247" t="str">
        <f t="shared" si="484"/>
        <v/>
      </c>
      <c r="AZ348" s="248"/>
      <c r="BA348" s="248"/>
      <c r="BB348" s="249"/>
      <c r="BC348" s="45">
        <f>IF(COUNTIF(P348:AT348,"")=31,0,COUNTIFS(P329:AT329,1,P348:AT348,"")+COUNTIFS(P329:AT329,1,P348:AT348,"■"))</f>
        <v>0</v>
      </c>
      <c r="BD348" s="45">
        <f>IF(COUNTIF(P348:AT348,"")=31,0,COUNTIFS(P329:AT329,1,P348:AT348,"■"))</f>
        <v>0</v>
      </c>
      <c r="BE348" s="250" t="str">
        <f t="shared" si="471"/>
        <v>***</v>
      </c>
      <c r="BF348" s="233"/>
      <c r="BG348" s="42"/>
      <c r="BH348" s="45">
        <f>IF(COUNTIF(P348:AT348,"")=31,0,COUNTIFS(P329:AT329,2,P348:AT348,"")+COUNTIFS(P329:AT329,2,P348:AT348,"■"))</f>
        <v>0</v>
      </c>
      <c r="BI348" s="45">
        <f>IF(COUNTIF(P348:AT348,"")=31,0,COUNTIFS(P329:AT329,2,P348:AT348,"■"))</f>
        <v>0</v>
      </c>
      <c r="BJ348" s="232" t="str">
        <f t="shared" si="472"/>
        <v>***</v>
      </c>
      <c r="BK348" s="233"/>
      <c r="BL348" s="42"/>
      <c r="BM348" s="45">
        <f>IF(COUNTIF(P348:AT348,"")=31,0,COUNTIFS(P329:AT329,3,P348:AT348,"")+COUNTIFS(P329:AT329,3,P348:AT348,"■"))</f>
        <v>0</v>
      </c>
      <c r="BN348" s="45">
        <f>IF(COUNTIF(P348:AT348,"")=31,0,COUNTIFS(P329:AT329,3,P348:AT348,"■"))</f>
        <v>0</v>
      </c>
      <c r="BO348" s="232" t="str">
        <f t="shared" si="473"/>
        <v>***</v>
      </c>
      <c r="BP348" s="233"/>
      <c r="BQ348" s="42"/>
      <c r="BR348" s="45">
        <f>IF(COUNTIF(P348:AT348,"")=31,0,COUNTIFS(P329:AT329,4,P348:AT348,"")+COUNTIFS(P329:AT329,4,P348:AT348,"■"))</f>
        <v>0</v>
      </c>
      <c r="BS348" s="45">
        <f>IF(COUNTIF(P348:AT348,"")=31,0,COUNTIFS(P329:AT329,4,P348:AT348,"■"))</f>
        <v>0</v>
      </c>
      <c r="BT348" s="232" t="str">
        <f t="shared" si="474"/>
        <v>***</v>
      </c>
      <c r="BU348" s="233"/>
      <c r="BV348" s="42"/>
      <c r="BW348" s="45">
        <f>IF(COUNTIF(P348:AT348,"")=31,0,COUNTIFS(P329:AT329,5,P348:AT348,"")+COUNTIFS(P329:AT329,5,P348:AT348,"■"))</f>
        <v>0</v>
      </c>
      <c r="BX348" s="45">
        <f>IF(COUNTIF(P348:AT348,"")=31,0,COUNTIFS(P329:AT329,5,P348:AT348,"■"))</f>
        <v>0</v>
      </c>
      <c r="BY348" s="232" t="str">
        <f t="shared" si="475"/>
        <v>***</v>
      </c>
      <c r="BZ348" s="233"/>
      <c r="CA348" s="42"/>
      <c r="CB348" s="45">
        <f>IF(COUNTIF(P348:AT348,"")=31,0,COUNTIFS(P329:AT329,6,P348:AT348,"")+COUNTIFS(P329:AT329,6,P348:AT348,"■"))</f>
        <v>0</v>
      </c>
      <c r="CC348" s="45">
        <f>IF(COUNTIF(P348:AT348,"")=31,0,COUNTIFS(P329:AT329,6,P348:AT348,"■"))</f>
        <v>0</v>
      </c>
      <c r="CD348" s="232" t="str">
        <f t="shared" si="476"/>
        <v>***</v>
      </c>
      <c r="CE348" s="233"/>
      <c r="CF348" s="42"/>
      <c r="CG348" s="45">
        <f t="shared" si="477"/>
        <v>0</v>
      </c>
      <c r="CH348" s="45">
        <f t="shared" si="478"/>
        <v>0</v>
      </c>
      <c r="CI348" s="232" t="str">
        <f t="shared" si="479"/>
        <v>***</v>
      </c>
      <c r="CJ348" s="233"/>
      <c r="CK348" s="42"/>
      <c r="CL348" s="234">
        <f t="shared" si="480"/>
        <v>0</v>
      </c>
      <c r="CM348" s="235"/>
      <c r="CN348" s="234">
        <f t="shared" si="481"/>
        <v>0</v>
      </c>
      <c r="CO348" s="235"/>
      <c r="CP348" s="232" t="str">
        <f t="shared" si="482"/>
        <v>***</v>
      </c>
      <c r="CQ348" s="233"/>
      <c r="CR348" s="43"/>
      <c r="CU348" s="71">
        <f t="shared" si="439"/>
        <v>340</v>
      </c>
      <c r="CV348" s="16"/>
      <c r="CW348" s="16"/>
      <c r="CX348" s="16"/>
      <c r="CY348" s="16"/>
    </row>
    <row r="349" spans="1:103" s="1" customFormat="1" ht="18.75">
      <c r="A349" s="72" t="s">
        <v>59</v>
      </c>
      <c r="D349" s="238">
        <f t="shared" si="483"/>
        <v>11</v>
      </c>
      <c r="E349" s="246"/>
      <c r="F349" s="241"/>
      <c r="G349" s="242"/>
      <c r="H349" s="242"/>
      <c r="I349" s="242"/>
      <c r="J349" s="242"/>
      <c r="K349" s="243"/>
      <c r="L349" s="244"/>
      <c r="M349" s="242"/>
      <c r="N349" s="242"/>
      <c r="O349" s="243"/>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3"/>
      <c r="AU349" s="44"/>
      <c r="AV349" s="26"/>
      <c r="AW349" s="245">
        <f t="shared" si="470"/>
        <v>11</v>
      </c>
      <c r="AX349" s="246"/>
      <c r="AY349" s="247" t="str">
        <f t="shared" si="484"/>
        <v/>
      </c>
      <c r="AZ349" s="248"/>
      <c r="BA349" s="248"/>
      <c r="BB349" s="249"/>
      <c r="BC349" s="45">
        <f>IF(COUNTIF(P349:AT349,"")=31,0,COUNTIFS(P329:AT329,1,P349:AT349,"")+COUNTIFS(P329:AT329,1,P349:AT349,"■"))</f>
        <v>0</v>
      </c>
      <c r="BD349" s="45">
        <f>IF(COUNTIF(P349:AT349,"")=31,0,COUNTIFS(P329:AT329,1,P349:AT349,"■"))</f>
        <v>0</v>
      </c>
      <c r="BE349" s="250" t="str">
        <f t="shared" si="471"/>
        <v>***</v>
      </c>
      <c r="BF349" s="233"/>
      <c r="BG349" s="42"/>
      <c r="BH349" s="45">
        <f>IF(COUNTIF(P349:AT349,"")=31,0,COUNTIFS(P329:AT329,2,P349:AT349,"")+COUNTIFS(P329:AT329,2,P349:AT349,"■"))</f>
        <v>0</v>
      </c>
      <c r="BI349" s="45">
        <f>IF(COUNTIF(P349:AT349,"")=31,0,COUNTIFS(P329:AT329,2,P349:AT349,"■"))</f>
        <v>0</v>
      </c>
      <c r="BJ349" s="232" t="str">
        <f t="shared" si="472"/>
        <v>***</v>
      </c>
      <c r="BK349" s="233"/>
      <c r="BL349" s="42"/>
      <c r="BM349" s="45">
        <f>IF(COUNTIF(P349:AT349,"")=31,0,COUNTIFS(P329:AT329,3,P349:AT349,"")+COUNTIFS(P329:AT329,3,P349:AT349,"■"))</f>
        <v>0</v>
      </c>
      <c r="BN349" s="45">
        <f>IF(COUNTIF(P349:AT349,"")=31,0,COUNTIFS(P329:AT329,3,P349:AT349,"■"))</f>
        <v>0</v>
      </c>
      <c r="BO349" s="232" t="str">
        <f t="shared" si="473"/>
        <v>***</v>
      </c>
      <c r="BP349" s="233"/>
      <c r="BQ349" s="42"/>
      <c r="BR349" s="45">
        <f>IF(COUNTIF(P349:AT349,"")=31,0,COUNTIFS(P329:AT329,4,P349:AT349,"")+COUNTIFS(P329:AT329,4,P349:AT349,"■"))</f>
        <v>0</v>
      </c>
      <c r="BS349" s="45">
        <f>IF(COUNTIF(P349:AT349,"")=31,0,COUNTIFS(P329:AT329,4,P349:AT349,"■"))</f>
        <v>0</v>
      </c>
      <c r="BT349" s="232" t="str">
        <f t="shared" si="474"/>
        <v>***</v>
      </c>
      <c r="BU349" s="233"/>
      <c r="BV349" s="42"/>
      <c r="BW349" s="45">
        <f>IF(COUNTIF(P349:AT349,"")=31,0,COUNTIFS(P329:AT329,5,P349:AT349,"")+COUNTIFS(P329:AT329,5,P349:AT349,"■"))</f>
        <v>0</v>
      </c>
      <c r="BX349" s="45">
        <f>IF(COUNTIF(P349:AT349,"")=31,0,COUNTIFS(P329:AT329,5,P349:AT349,"■"))</f>
        <v>0</v>
      </c>
      <c r="BY349" s="232" t="str">
        <f t="shared" si="475"/>
        <v>***</v>
      </c>
      <c r="BZ349" s="233"/>
      <c r="CA349" s="42"/>
      <c r="CB349" s="45">
        <f>IF(COUNTIF(P349:AT349,"")=31,0,COUNTIFS(P329:AT329,6,P349:AT349,"")+COUNTIFS(P329:AT329,6,P349:AT349,"■"))</f>
        <v>0</v>
      </c>
      <c r="CC349" s="45">
        <f>IF(COUNTIF(P349:AT349,"")=31,0,COUNTIFS(P329:AT329,6,P349:AT349,"■"))</f>
        <v>0</v>
      </c>
      <c r="CD349" s="232" t="str">
        <f t="shared" si="476"/>
        <v>***</v>
      </c>
      <c r="CE349" s="233"/>
      <c r="CF349" s="42"/>
      <c r="CG349" s="45">
        <f t="shared" si="477"/>
        <v>0</v>
      </c>
      <c r="CH349" s="45">
        <f t="shared" si="478"/>
        <v>0</v>
      </c>
      <c r="CI349" s="232" t="str">
        <f t="shared" si="479"/>
        <v>***</v>
      </c>
      <c r="CJ349" s="233"/>
      <c r="CK349" s="42"/>
      <c r="CL349" s="234">
        <f t="shared" si="480"/>
        <v>0</v>
      </c>
      <c r="CM349" s="235"/>
      <c r="CN349" s="234">
        <f t="shared" si="481"/>
        <v>0</v>
      </c>
      <c r="CO349" s="235"/>
      <c r="CP349" s="232" t="str">
        <f t="shared" si="482"/>
        <v>***</v>
      </c>
      <c r="CQ349" s="233"/>
      <c r="CR349" s="43"/>
      <c r="CU349" s="71">
        <f t="shared" si="439"/>
        <v>341</v>
      </c>
      <c r="CV349" s="16"/>
      <c r="CW349" s="16"/>
      <c r="CX349" s="16"/>
      <c r="CY349" s="16"/>
    </row>
    <row r="350" spans="1:103" s="1" customFormat="1" ht="18.75">
      <c r="A350" s="72" t="s">
        <v>59</v>
      </c>
      <c r="D350" s="194">
        <f t="shared" si="483"/>
        <v>12</v>
      </c>
      <c r="E350" s="197"/>
      <c r="F350" s="272"/>
      <c r="G350" s="273"/>
      <c r="H350" s="273"/>
      <c r="I350" s="273"/>
      <c r="J350" s="273"/>
      <c r="K350" s="274"/>
      <c r="L350" s="275"/>
      <c r="M350" s="273"/>
      <c r="N350" s="273"/>
      <c r="O350" s="274"/>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101"/>
      <c r="AU350" s="44"/>
      <c r="AV350" s="26"/>
      <c r="AW350" s="245">
        <f t="shared" si="470"/>
        <v>12</v>
      </c>
      <c r="AX350" s="246"/>
      <c r="AY350" s="247" t="str">
        <f t="shared" si="484"/>
        <v/>
      </c>
      <c r="AZ350" s="248"/>
      <c r="BA350" s="248"/>
      <c r="BB350" s="249"/>
      <c r="BC350" s="45">
        <f>IF(COUNTIF(P350:AT350,"")=31,0,COUNTIFS(P329:AT329,1,P350:AT350,"")+COUNTIFS(P329:AT329,1,P350:AT350,"■"))</f>
        <v>0</v>
      </c>
      <c r="BD350" s="45">
        <f>IF(COUNTIF(P350:AT350,"")=31,0,COUNTIFS(P329:AT329,1,P350:AT350,"■"))</f>
        <v>0</v>
      </c>
      <c r="BE350" s="250" t="str">
        <f t="shared" si="471"/>
        <v>***</v>
      </c>
      <c r="BF350" s="233"/>
      <c r="BG350" s="47"/>
      <c r="BH350" s="45">
        <f>IF(COUNTIF(P350:AT350,"")=31,0,COUNTIFS(P329:AT329,2,P350:AT350,"")+COUNTIFS(P329:AT329,2,P350:AT350,"■"))</f>
        <v>0</v>
      </c>
      <c r="BI350" s="45">
        <f>IF(COUNTIF(P350:AT350,"")=31,0,COUNTIFS(P329:AT329,2,P350:AT350,"■"))</f>
        <v>0</v>
      </c>
      <c r="BJ350" s="232" t="str">
        <f t="shared" si="472"/>
        <v>***</v>
      </c>
      <c r="BK350" s="233"/>
      <c r="BL350" s="42"/>
      <c r="BM350" s="45">
        <f>IF(COUNTIF(P350:AT350,"")=31,0,COUNTIFS(P329:AT329,3,P350:AT350,"")+COUNTIFS(P329:AT329,3,P350:AT350,"■"))</f>
        <v>0</v>
      </c>
      <c r="BN350" s="45">
        <f>IF(COUNTIF(P350:AT350,"")=31,0,COUNTIFS(P329:AT329,3,P350:AT350,"■"))</f>
        <v>0</v>
      </c>
      <c r="BO350" s="232" t="str">
        <f t="shared" si="473"/>
        <v>***</v>
      </c>
      <c r="BP350" s="233"/>
      <c r="BQ350" s="42"/>
      <c r="BR350" s="45">
        <f>IF(COUNTIF(P350:AT350,"")=31,0,COUNTIFS(P329:AT329,4,P350:AT350,"")+COUNTIFS(P329:AT329,4,P350:AT350,"■"))</f>
        <v>0</v>
      </c>
      <c r="BS350" s="45">
        <f>IF(COUNTIF(P350:AT350,"")=31,0,COUNTIFS(P329:AT329,4,P350:AT350,"■"))</f>
        <v>0</v>
      </c>
      <c r="BT350" s="232" t="str">
        <f t="shared" si="474"/>
        <v>***</v>
      </c>
      <c r="BU350" s="233"/>
      <c r="BV350" s="42"/>
      <c r="BW350" s="45">
        <f>IF(COUNTIF(P350:AT350,"")=31,0,COUNTIFS(P329:AT329,5,P350:AT350,"")+COUNTIFS(P329:AT329,5,P350:AT350,"■"))</f>
        <v>0</v>
      </c>
      <c r="BX350" s="45">
        <f>IF(COUNTIF(P350:AT350,"")=31,0,COUNTIFS(P329:AT329,5,P350:AT350,"■"))</f>
        <v>0</v>
      </c>
      <c r="BY350" s="232" t="str">
        <f t="shared" si="475"/>
        <v>***</v>
      </c>
      <c r="BZ350" s="233"/>
      <c r="CA350" s="42"/>
      <c r="CB350" s="45">
        <f>IF(COUNTIF(P350:AT350,"")=31,0,COUNTIFS(P329:AT329,6,P350:AT350,"")+COUNTIFS(P329:AT329,6,P350:AT350,"■"))</f>
        <v>0</v>
      </c>
      <c r="CC350" s="45">
        <f>IF(COUNTIF(P350:AT350,"")=31,0,COUNTIFS(P329:AT329,6,P350:AT350,"■"))</f>
        <v>0</v>
      </c>
      <c r="CD350" s="232" t="str">
        <f t="shared" si="476"/>
        <v>***</v>
      </c>
      <c r="CE350" s="233"/>
      <c r="CF350" s="42"/>
      <c r="CG350" s="45">
        <f t="shared" si="477"/>
        <v>0</v>
      </c>
      <c r="CH350" s="45">
        <f t="shared" si="478"/>
        <v>0</v>
      </c>
      <c r="CI350" s="232" t="str">
        <f t="shared" si="479"/>
        <v>***</v>
      </c>
      <c r="CJ350" s="233"/>
      <c r="CK350" s="42"/>
      <c r="CL350" s="234">
        <f t="shared" si="480"/>
        <v>0</v>
      </c>
      <c r="CM350" s="235"/>
      <c r="CN350" s="234">
        <f t="shared" si="481"/>
        <v>0</v>
      </c>
      <c r="CO350" s="235"/>
      <c r="CP350" s="232" t="str">
        <f t="shared" si="482"/>
        <v>***</v>
      </c>
      <c r="CQ350" s="233"/>
      <c r="CR350" s="43"/>
      <c r="CU350" s="71">
        <f t="shared" si="439"/>
        <v>342</v>
      </c>
      <c r="CV350" s="16"/>
      <c r="CW350" s="16"/>
      <c r="CX350" s="16"/>
      <c r="CY350" s="16"/>
    </row>
    <row r="351" spans="1:103" s="1" customFormat="1" ht="18.75">
      <c r="A351" s="72" t="s">
        <v>59</v>
      </c>
      <c r="D351" s="258" t="s">
        <v>102</v>
      </c>
      <c r="E351" s="259"/>
      <c r="F351" s="262"/>
      <c r="G351" s="263"/>
      <c r="H351" s="263"/>
      <c r="I351" s="263"/>
      <c r="J351" s="263"/>
      <c r="K351" s="263"/>
      <c r="L351" s="263"/>
      <c r="M351" s="263"/>
      <c r="N351" s="263"/>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c r="AL351" s="263"/>
      <c r="AM351" s="263"/>
      <c r="AN351" s="263"/>
      <c r="AO351" s="263"/>
      <c r="AP351" s="263"/>
      <c r="AQ351" s="263"/>
      <c r="AR351" s="263"/>
      <c r="AS351" s="263"/>
      <c r="AT351" s="264"/>
      <c r="AU351" s="44"/>
      <c r="AV351" s="26"/>
      <c r="AW351" s="267" t="s">
        <v>87</v>
      </c>
      <c r="AX351" s="268"/>
      <c r="AY351" s="268"/>
      <c r="AZ351" s="268"/>
      <c r="BA351" s="268"/>
      <c r="BB351" s="268"/>
      <c r="BC351" s="269" t="str">
        <f>IF(COUNTA(BG339:BG350)=0,"",IF(AND(COUNTIF(BG339:BG350,"○")=0,COUNTIF(BG339:BG350,"×")=0),"－",IF(COUNTIF(BG339:BG350,"×")&gt;=1,"×","○")))</f>
        <v/>
      </c>
      <c r="BD351" s="270"/>
      <c r="BE351" s="270"/>
      <c r="BF351" s="270"/>
      <c r="BG351" s="270"/>
      <c r="BH351" s="269" t="str">
        <f>IF(COUNTA(BL339:BL350)=0,"",IF(AND(COUNTIF(BL339:BL350,"○")=0,COUNTIF(BL339:BL350,"×")=0),"－",IF(COUNTIF(BL339:BL350,"×")&gt;=1,"×","○")))</f>
        <v/>
      </c>
      <c r="BI351" s="270"/>
      <c r="BJ351" s="270"/>
      <c r="BK351" s="270"/>
      <c r="BL351" s="270"/>
      <c r="BM351" s="269" t="str">
        <f>IF(COUNTA(BQ339:BQ350)=0,"",IF(AND(COUNTIF(BQ339:BQ350,"○")=0,COUNTIF(BQ339:BQ350,"×")=0),"－",IF(COUNTIF(BQ339:BQ350,"×")&gt;=1,"×","○")))</f>
        <v/>
      </c>
      <c r="BN351" s="270"/>
      <c r="BO351" s="270"/>
      <c r="BP351" s="270"/>
      <c r="BQ351" s="270"/>
      <c r="BR351" s="269" t="str">
        <f>IF(COUNTA(BV339:BV350)=0,"",IF(AND(COUNTIF(BV339:BV350,"○")=0,COUNTIF(BV339:BV350,"×")=0),"－",IF(COUNTIF(BV339:BV350,"×")&gt;=1,"×","○")))</f>
        <v/>
      </c>
      <c r="BS351" s="270"/>
      <c r="BT351" s="270"/>
      <c r="BU351" s="270"/>
      <c r="BV351" s="270"/>
      <c r="BW351" s="269" t="str">
        <f>IF(COUNTA(CA339:CA350)=0,"",IF(AND(COUNTIF(CA339:CA350,"○")=0,COUNTIF(CA339:CA350,"×")=0),"－",IF(COUNTIF(CA339:CA350,"×")&gt;=1,"×","○")))</f>
        <v/>
      </c>
      <c r="BX351" s="270"/>
      <c r="BY351" s="270"/>
      <c r="BZ351" s="270"/>
      <c r="CA351" s="270"/>
      <c r="CB351" s="269" t="str">
        <f>IF(COUNTA(CF339:CF350)=0,"",IF(AND(COUNTIF(CF339:CF350,"○")=0,COUNTIF(CF339:CF350,"×")=0),"－",IF(COUNTIF(CF339:CF350,"×")&gt;=1,"×","○")))</f>
        <v/>
      </c>
      <c r="CC351" s="270"/>
      <c r="CD351" s="270"/>
      <c r="CE351" s="270"/>
      <c r="CF351" s="270"/>
      <c r="CG351" s="280"/>
      <c r="CH351" s="281"/>
      <c r="CI351" s="281"/>
      <c r="CJ351" s="281"/>
      <c r="CK351" s="281"/>
      <c r="CL351" s="280"/>
      <c r="CM351" s="281"/>
      <c r="CN351" s="281"/>
      <c r="CO351" s="281"/>
      <c r="CP351" s="281"/>
      <c r="CQ351" s="281"/>
      <c r="CR351" s="282"/>
      <c r="CU351" s="87">
        <f t="shared" si="439"/>
        <v>343</v>
      </c>
      <c r="CV351" s="87"/>
      <c r="CW351" s="87"/>
      <c r="CX351" s="87"/>
      <c r="CY351" s="87"/>
    </row>
    <row r="352" spans="1:103" s="1" customFormat="1" ht="19.5" thickBot="1">
      <c r="A352" s="72" t="s">
        <v>59</v>
      </c>
      <c r="D352" s="260"/>
      <c r="E352" s="261"/>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6"/>
      <c r="AU352" s="26"/>
      <c r="AV352" s="26"/>
      <c r="AW352" s="283" t="s">
        <v>88</v>
      </c>
      <c r="AX352" s="284"/>
      <c r="AY352" s="284"/>
      <c r="AZ352" s="284"/>
      <c r="BA352" s="284"/>
      <c r="BB352" s="284"/>
      <c r="BC352" s="285" t="str">
        <f>IF(COUNTIF(BC351:CF351,"")=30,"",IF(AND(COUNTIF(BC351:CF351,"○")=0,COUNTIF(BC351:CF351,"×")=0),"－",IF(COUNTIF(BC351:CF351,"×")&gt;=1,"×","○")))</f>
        <v/>
      </c>
      <c r="BD352" s="286"/>
      <c r="BE352" s="286"/>
      <c r="BF352" s="286"/>
      <c r="BG352" s="286"/>
      <c r="BH352" s="287"/>
      <c r="BI352" s="287"/>
      <c r="BJ352" s="287"/>
      <c r="BK352" s="287"/>
      <c r="BL352" s="287"/>
      <c r="BM352" s="287"/>
      <c r="BN352" s="287"/>
      <c r="BO352" s="287"/>
      <c r="BP352" s="287"/>
      <c r="BQ352" s="287"/>
      <c r="BR352" s="287"/>
      <c r="BS352" s="287"/>
      <c r="BT352" s="287"/>
      <c r="BU352" s="287"/>
      <c r="BV352" s="287"/>
      <c r="BW352" s="287"/>
      <c r="BX352" s="287"/>
      <c r="BY352" s="287"/>
      <c r="BZ352" s="287"/>
      <c r="CA352" s="287"/>
      <c r="CB352" s="287"/>
      <c r="CC352" s="287"/>
      <c r="CD352" s="287"/>
      <c r="CE352" s="287"/>
      <c r="CF352" s="287"/>
      <c r="CG352" s="285" t="str">
        <f>IF(COUNTA(CK339:CK350)=0,"",IF(AND(COUNTIF(CK339:CK350,"○")=0,COUNTIF(CK339:CK350,"×")=0),"－",IF(COUNTIF(CK339:CK350,"×")&gt;=1,"×","○")))</f>
        <v/>
      </c>
      <c r="CH352" s="286"/>
      <c r="CI352" s="286"/>
      <c r="CJ352" s="286"/>
      <c r="CK352" s="286"/>
      <c r="CL352" s="285" t="str">
        <f>IF(COUNTA(CR339:CR350)=0,"",IF(AND(COUNTIF(CR339:CR350,"○")=0,COUNTIF(CR339:CR350,"×")=0),"－",IF(COUNTIF(CR339:CR350,"×")&gt;=1,"×","○")))</f>
        <v/>
      </c>
      <c r="CM352" s="285"/>
      <c r="CN352" s="286"/>
      <c r="CO352" s="286"/>
      <c r="CP352" s="286"/>
      <c r="CQ352" s="286"/>
      <c r="CR352" s="288"/>
      <c r="CU352" s="99">
        <f t="shared" si="439"/>
        <v>344</v>
      </c>
      <c r="CV352" s="100" t="str">
        <f>IF(COUNTIF(P337:AT337,"")=31,"",P328)</f>
        <v/>
      </c>
      <c r="CW352" s="99" t="str">
        <f>BC352</f>
        <v/>
      </c>
      <c r="CX352" s="99" t="str">
        <f>CG352</f>
        <v/>
      </c>
      <c r="CY352" s="99" t="str">
        <f>CL352</f>
        <v/>
      </c>
    </row>
    <row r="353" spans="1:103" s="1" customFormat="1" ht="16.5">
      <c r="A353" s="55" t="s">
        <v>59</v>
      </c>
      <c r="D353" s="97" t="s">
        <v>131</v>
      </c>
      <c r="E353" s="96"/>
      <c r="F353" s="96"/>
      <c r="G353" s="96"/>
      <c r="I353" s="96"/>
      <c r="J353" s="96"/>
      <c r="K353" s="96"/>
      <c r="L353" s="96"/>
      <c r="M353" s="96"/>
      <c r="N353" s="96"/>
      <c r="AU353" s="26"/>
      <c r="AV353" s="26"/>
      <c r="AW353" s="89" t="s">
        <v>105</v>
      </c>
      <c r="AX353" s="88"/>
      <c r="AZ353" s="90"/>
      <c r="BA353" s="90"/>
      <c r="BB353" s="90"/>
      <c r="BC353" s="90"/>
      <c r="BD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c r="BZ353" s="90"/>
      <c r="CA353" s="90"/>
      <c r="CB353" s="90"/>
      <c r="CC353" s="90"/>
      <c r="CD353" s="90"/>
      <c r="CE353" s="90"/>
      <c r="CF353" s="90"/>
      <c r="CG353" s="90"/>
      <c r="CH353" s="90"/>
      <c r="CI353" s="90"/>
      <c r="CJ353" s="90"/>
      <c r="CK353" s="90"/>
      <c r="CL353" s="90"/>
      <c r="CM353" s="90"/>
      <c r="CN353" s="90"/>
      <c r="CO353" s="90"/>
      <c r="CP353" s="90"/>
      <c r="CQ353" s="90"/>
      <c r="CR353" s="91"/>
      <c r="CU353" s="71">
        <f t="shared" si="439"/>
        <v>345</v>
      </c>
      <c r="CV353" s="16"/>
      <c r="CW353" s="16"/>
      <c r="CX353" s="16"/>
      <c r="CY353" s="16"/>
    </row>
    <row r="354" spans="1:103" s="1" customFormat="1" ht="16.5">
      <c r="A354" s="55" t="s">
        <v>59</v>
      </c>
      <c r="D354" s="96" t="s">
        <v>120</v>
      </c>
      <c r="E354" s="96"/>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c r="AG354" s="96"/>
      <c r="AH354" s="96"/>
      <c r="AI354" s="96"/>
      <c r="AJ354" s="96"/>
      <c r="AK354" s="96"/>
      <c r="AL354" s="98"/>
      <c r="AM354" s="96"/>
      <c r="AN354" s="96"/>
      <c r="AO354" s="96"/>
      <c r="AP354" s="96"/>
      <c r="AQ354" s="96"/>
      <c r="AR354" s="96"/>
      <c r="AS354" s="96"/>
      <c r="AT354" s="96"/>
      <c r="AU354" s="26"/>
      <c r="AV354" s="26"/>
      <c r="AW354" s="93" t="s">
        <v>122</v>
      </c>
      <c r="AX354" s="88"/>
      <c r="AZ354" s="92"/>
      <c r="BA354" s="92"/>
      <c r="BB354" s="92"/>
      <c r="BC354" s="92"/>
      <c r="BD354" s="92"/>
      <c r="BE354" s="92"/>
      <c r="BF354" s="92"/>
      <c r="BG354" s="92"/>
      <c r="BH354" s="92"/>
      <c r="BI354" s="92"/>
      <c r="BJ354" s="92"/>
      <c r="BK354" s="92"/>
      <c r="BL354" s="92"/>
      <c r="BM354" s="92"/>
      <c r="BN354" s="92"/>
      <c r="BO354" s="92"/>
      <c r="BP354" s="92"/>
      <c r="BQ354" s="92"/>
      <c r="BR354" s="92"/>
      <c r="BS354" s="92"/>
      <c r="BT354" s="92"/>
      <c r="BU354" s="92"/>
      <c r="BV354" s="92"/>
      <c r="BW354" s="92"/>
      <c r="BX354" s="92"/>
      <c r="BY354" s="92"/>
      <c r="BZ354" s="92"/>
      <c r="CA354" s="92"/>
      <c r="CB354" s="92"/>
      <c r="CC354" s="92"/>
      <c r="CD354" s="92"/>
      <c r="CE354" s="92"/>
      <c r="CF354" s="92"/>
      <c r="CG354" s="92"/>
      <c r="CH354" s="92"/>
      <c r="CI354" s="92"/>
      <c r="CJ354" s="92"/>
      <c r="CK354" s="92"/>
      <c r="CL354" s="92"/>
      <c r="CM354" s="92"/>
      <c r="CN354" s="92"/>
      <c r="CO354" s="92"/>
      <c r="CP354" s="92"/>
      <c r="CQ354" s="92"/>
      <c r="CR354" s="91"/>
      <c r="CU354" s="71">
        <f t="shared" si="439"/>
        <v>346</v>
      </c>
      <c r="CV354" s="16"/>
      <c r="CW354" s="16"/>
      <c r="CX354" s="16"/>
      <c r="CY354" s="16"/>
    </row>
    <row r="355" spans="1:103" s="1" customFormat="1" ht="16.5">
      <c r="A355" s="55" t="s">
        <v>59</v>
      </c>
      <c r="D355" s="96" t="s">
        <v>121</v>
      </c>
      <c r="E355" s="96"/>
      <c r="F355" s="96"/>
      <c r="G355" s="96"/>
      <c r="H355" s="96"/>
      <c r="I355" s="96"/>
      <c r="O355" s="96"/>
      <c r="P355" s="96"/>
      <c r="Q355" s="96"/>
      <c r="R355" s="96"/>
      <c r="S355" s="96"/>
      <c r="T355" s="96"/>
      <c r="U355" s="96"/>
      <c r="V355" s="96"/>
      <c r="W355" s="96"/>
      <c r="X355" s="96"/>
      <c r="Y355" s="96"/>
      <c r="Z355" s="96"/>
      <c r="AA355" s="96"/>
      <c r="AB355" s="96"/>
      <c r="AC355" s="96"/>
      <c r="AD355" s="96"/>
      <c r="AE355" s="96"/>
      <c r="AF355" s="96"/>
      <c r="AG355" s="96"/>
      <c r="AH355" s="96"/>
      <c r="AI355" s="96"/>
      <c r="AJ355" s="96"/>
      <c r="AK355" s="96"/>
      <c r="AL355" s="98"/>
      <c r="AM355" s="96"/>
      <c r="AN355" s="96"/>
      <c r="AO355" s="96"/>
      <c r="AP355" s="96"/>
      <c r="AQ355" s="96"/>
      <c r="AR355" s="96"/>
      <c r="AS355" s="96"/>
      <c r="AT355" s="96"/>
      <c r="AU355" s="26"/>
      <c r="AV355" s="26"/>
      <c r="AW355" s="93" t="s">
        <v>106</v>
      </c>
      <c r="AX355" s="88"/>
      <c r="AZ355" s="88"/>
      <c r="BA355" s="88"/>
      <c r="BB355" s="88"/>
      <c r="BC355" s="94"/>
      <c r="BD355" s="91"/>
      <c r="BE355" s="91"/>
      <c r="BF355" s="91"/>
      <c r="BG355" s="91"/>
      <c r="BH355" s="95"/>
      <c r="BI355" s="95"/>
      <c r="BJ355" s="95"/>
      <c r="BK355" s="95"/>
      <c r="BL355" s="95"/>
      <c r="BM355" s="95"/>
      <c r="BN355" s="95"/>
      <c r="BO355" s="95"/>
      <c r="BP355" s="95"/>
      <c r="BQ355" s="95"/>
      <c r="BR355" s="95"/>
      <c r="BS355" s="95"/>
      <c r="BT355" s="95"/>
      <c r="BU355" s="95"/>
      <c r="BV355" s="95"/>
      <c r="BW355" s="95"/>
      <c r="BX355" s="95"/>
      <c r="BY355" s="95"/>
      <c r="BZ355" s="95"/>
      <c r="CA355" s="95"/>
      <c r="CB355" s="95"/>
      <c r="CC355" s="95"/>
      <c r="CD355" s="95"/>
      <c r="CE355" s="95"/>
      <c r="CF355" s="95"/>
      <c r="CG355" s="94"/>
      <c r="CH355" s="91"/>
      <c r="CI355" s="91"/>
      <c r="CJ355" s="91"/>
      <c r="CK355" s="91"/>
      <c r="CL355" s="94"/>
      <c r="CM355" s="94"/>
      <c r="CN355" s="91"/>
      <c r="CO355" s="91"/>
      <c r="CP355" s="91"/>
      <c r="CQ355" s="91"/>
      <c r="CR355" s="91"/>
      <c r="CU355" s="71">
        <f t="shared" si="439"/>
        <v>347</v>
      </c>
      <c r="CV355" s="16"/>
      <c r="CW355" s="16"/>
      <c r="CX355" s="16"/>
      <c r="CY355" s="16"/>
    </row>
    <row r="356" spans="1:103" s="1" customFormat="1" ht="16.5">
      <c r="A356" s="55" t="s">
        <v>59</v>
      </c>
      <c r="D356" s="96" t="s">
        <v>108</v>
      </c>
      <c r="E356" s="96"/>
      <c r="F356" s="96"/>
      <c r="G356" s="96"/>
      <c r="H356" s="96"/>
      <c r="I356" s="96"/>
      <c r="O356" s="96"/>
      <c r="P356" s="96"/>
      <c r="Q356" s="96"/>
      <c r="R356" s="96"/>
      <c r="S356" s="96"/>
      <c r="T356" s="96"/>
      <c r="U356" s="96"/>
      <c r="V356" s="96"/>
      <c r="W356" s="96"/>
      <c r="X356" s="96"/>
      <c r="Y356" s="96"/>
      <c r="Z356" s="96"/>
      <c r="AA356" s="96"/>
      <c r="AB356" s="96"/>
      <c r="AC356" s="96"/>
      <c r="AD356" s="96"/>
      <c r="AE356" s="96"/>
      <c r="AF356" s="96"/>
      <c r="AG356" s="96"/>
      <c r="AH356" s="96"/>
      <c r="AI356" s="96"/>
      <c r="AJ356" s="96"/>
      <c r="AK356" s="96"/>
      <c r="AL356" s="98"/>
      <c r="AM356" s="96"/>
      <c r="AN356" s="96"/>
      <c r="AO356" s="96"/>
      <c r="AP356" s="96"/>
      <c r="AQ356" s="96"/>
      <c r="AR356" s="96"/>
      <c r="AS356" s="96"/>
      <c r="AT356" s="96"/>
      <c r="AU356" s="26"/>
      <c r="AV356" s="26"/>
      <c r="AW356" s="93" t="s">
        <v>83</v>
      </c>
      <c r="AX356" s="88"/>
      <c r="AZ356" s="96"/>
      <c r="BA356" s="88"/>
      <c r="BB356" s="88"/>
      <c r="BC356" s="94"/>
      <c r="BD356" s="91"/>
      <c r="BE356" s="91"/>
      <c r="BF356" s="91"/>
      <c r="BG356" s="91"/>
      <c r="BH356" s="95"/>
      <c r="BI356" s="95"/>
      <c r="BJ356" s="95"/>
      <c r="BK356" s="95"/>
      <c r="BL356" s="95"/>
      <c r="BM356" s="95"/>
      <c r="BN356" s="95"/>
      <c r="BO356" s="95"/>
      <c r="BP356" s="95"/>
      <c r="BQ356" s="95"/>
      <c r="BR356" s="95"/>
      <c r="BS356" s="95"/>
      <c r="BT356" s="95"/>
      <c r="BU356" s="95"/>
      <c r="BV356" s="95"/>
      <c r="BW356" s="95"/>
      <c r="BX356" s="95"/>
      <c r="BY356" s="95"/>
      <c r="BZ356" s="95"/>
      <c r="CA356" s="95"/>
      <c r="CB356" s="95"/>
      <c r="CC356" s="95"/>
      <c r="CD356" s="95"/>
      <c r="CE356" s="95"/>
      <c r="CF356" s="95"/>
      <c r="CG356" s="94"/>
      <c r="CH356" s="91"/>
      <c r="CI356" s="91"/>
      <c r="CJ356" s="91"/>
      <c r="CK356" s="91"/>
      <c r="CL356" s="94"/>
      <c r="CM356" s="94"/>
      <c r="CN356" s="91"/>
      <c r="CO356" s="91"/>
      <c r="CP356" s="91"/>
      <c r="CQ356" s="91"/>
      <c r="CR356" s="91"/>
      <c r="CU356" s="71">
        <f t="shared" si="439"/>
        <v>348</v>
      </c>
      <c r="CV356" s="16"/>
      <c r="CW356" s="16"/>
      <c r="CX356" s="16"/>
      <c r="CY356" s="16"/>
    </row>
    <row r="357" spans="1:103" s="1" customFormat="1" ht="16.5">
      <c r="A357" s="55" t="s">
        <v>59</v>
      </c>
      <c r="D357" s="96" t="s">
        <v>123</v>
      </c>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G357" s="96"/>
      <c r="AH357" s="96"/>
      <c r="AI357" s="96"/>
      <c r="AJ357" s="96"/>
      <c r="AK357" s="96"/>
      <c r="AL357" s="98"/>
      <c r="AM357" s="96"/>
      <c r="AN357" s="96"/>
      <c r="AO357" s="96"/>
      <c r="AP357" s="96"/>
      <c r="AQ357" s="96"/>
      <c r="AR357" s="96"/>
      <c r="AS357" s="96"/>
      <c r="AT357" s="96"/>
      <c r="AU357" s="26"/>
      <c r="AV357" s="26"/>
      <c r="AW357" s="89" t="s">
        <v>107</v>
      </c>
      <c r="AX357" s="88"/>
      <c r="AZ357" s="96"/>
      <c r="BA357" s="88"/>
      <c r="BB357" s="88"/>
      <c r="BC357" s="94"/>
      <c r="BD357" s="91"/>
      <c r="BE357" s="91"/>
      <c r="BF357" s="91"/>
      <c r="BG357" s="91"/>
      <c r="BH357" s="95"/>
      <c r="BI357" s="95"/>
      <c r="BJ357" s="95"/>
      <c r="BK357" s="95"/>
      <c r="BL357" s="95"/>
      <c r="BM357" s="95"/>
      <c r="BN357" s="95"/>
      <c r="BO357" s="95"/>
      <c r="BP357" s="95"/>
      <c r="BQ357" s="95"/>
      <c r="BR357" s="95"/>
      <c r="BS357" s="95"/>
      <c r="BT357" s="95"/>
      <c r="BU357" s="95"/>
      <c r="BV357" s="95"/>
      <c r="BW357" s="95"/>
      <c r="BX357" s="95"/>
      <c r="BY357" s="95"/>
      <c r="BZ357" s="95"/>
      <c r="CA357" s="95"/>
      <c r="CB357" s="95"/>
      <c r="CC357" s="95"/>
      <c r="CD357" s="95"/>
      <c r="CE357" s="95"/>
      <c r="CF357" s="95"/>
      <c r="CG357" s="94"/>
      <c r="CH357" s="91"/>
      <c r="CI357" s="91"/>
      <c r="CJ357" s="91"/>
      <c r="CK357" s="91"/>
      <c r="CL357" s="94"/>
      <c r="CM357" s="94"/>
      <c r="CN357" s="91"/>
      <c r="CO357" s="91"/>
      <c r="CP357" s="91"/>
      <c r="CQ357" s="91"/>
      <c r="CR357" s="91"/>
      <c r="CU357" s="71">
        <f t="shared" si="439"/>
        <v>349</v>
      </c>
      <c r="CV357" s="16"/>
      <c r="CW357" s="16"/>
      <c r="CX357" s="16"/>
      <c r="CY357" s="16"/>
    </row>
    <row r="358" spans="1:103" s="1" customFormat="1" ht="16.5">
      <c r="A358" s="55" t="s">
        <v>18</v>
      </c>
      <c r="D358" s="96"/>
      <c r="E358" s="96"/>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6"/>
      <c r="AK358" s="96"/>
      <c r="AL358" s="98"/>
      <c r="AM358" s="96"/>
      <c r="AN358" s="96"/>
      <c r="AO358" s="96"/>
      <c r="AP358" s="96"/>
      <c r="AQ358" s="96"/>
      <c r="AR358" s="96"/>
      <c r="AS358" s="96"/>
      <c r="AT358" s="96"/>
      <c r="AU358" s="26"/>
      <c r="AV358" s="26"/>
      <c r="AW358" s="96" t="s">
        <v>124</v>
      </c>
      <c r="AX358" s="88"/>
      <c r="AY358" s="89"/>
      <c r="AZ358" s="96"/>
      <c r="BA358" s="88"/>
      <c r="BB358" s="88"/>
      <c r="BC358" s="94"/>
      <c r="BD358" s="91"/>
      <c r="BE358" s="91"/>
      <c r="BF358" s="91"/>
      <c r="BG358" s="91"/>
      <c r="BH358" s="95"/>
      <c r="BI358" s="95"/>
      <c r="BJ358" s="95"/>
      <c r="BK358" s="95"/>
      <c r="BL358" s="95"/>
      <c r="BM358" s="95"/>
      <c r="BN358" s="95"/>
      <c r="BO358" s="95"/>
      <c r="BP358" s="95"/>
      <c r="BQ358" s="95"/>
      <c r="BR358" s="95"/>
      <c r="BS358" s="95"/>
      <c r="BT358" s="95"/>
      <c r="BU358" s="95"/>
      <c r="BV358" s="95"/>
      <c r="BW358" s="95"/>
      <c r="BX358" s="95"/>
      <c r="BY358" s="95"/>
      <c r="BZ358" s="95"/>
      <c r="CA358" s="95"/>
      <c r="CB358" s="95"/>
      <c r="CC358" s="95"/>
      <c r="CD358" s="95"/>
      <c r="CE358" s="95"/>
      <c r="CF358" s="95"/>
      <c r="CG358" s="94"/>
      <c r="CH358" s="91"/>
      <c r="CI358" s="91"/>
      <c r="CJ358" s="91"/>
      <c r="CK358" s="91"/>
      <c r="CL358" s="94"/>
      <c r="CM358" s="94"/>
      <c r="CN358" s="91"/>
      <c r="CO358" s="91"/>
      <c r="CP358" s="91"/>
      <c r="CQ358" s="91"/>
      <c r="CR358" s="91"/>
      <c r="CU358" s="71">
        <f t="shared" si="439"/>
        <v>350</v>
      </c>
      <c r="CV358" s="60"/>
      <c r="CW358" s="60"/>
      <c r="CX358" s="60"/>
      <c r="CY358" s="60"/>
    </row>
    <row r="359" spans="1:103" ht="15" thickBot="1">
      <c r="A359" s="55" t="s">
        <v>18</v>
      </c>
      <c r="CU359" s="71">
        <f t="shared" si="439"/>
        <v>351</v>
      </c>
      <c r="CV359" s="16"/>
      <c r="CW359" s="16"/>
      <c r="CX359" s="16"/>
      <c r="CY359" s="16"/>
    </row>
    <row r="360" spans="1:103" s="1" customFormat="1" ht="18.75">
      <c r="A360" s="72" t="s">
        <v>59</v>
      </c>
      <c r="D360" s="182" t="s">
        <v>11</v>
      </c>
      <c r="E360" s="183"/>
      <c r="F360" s="184"/>
      <c r="G360" s="184"/>
      <c r="H360" s="184"/>
      <c r="I360" s="184"/>
      <c r="J360" s="184"/>
      <c r="K360" s="184"/>
      <c r="L360" s="184"/>
      <c r="M360" s="184"/>
      <c r="N360" s="184"/>
      <c r="O360" s="184"/>
      <c r="P360" s="185">
        <f>IFERROR(IF(P328=0,"",DATE(YEAR(P328),MONTH(P328)+1,1)),"")</f>
        <v>46631</v>
      </c>
      <c r="Q360" s="185"/>
      <c r="R360" s="185"/>
      <c r="S360" s="185"/>
      <c r="T360" s="185"/>
      <c r="U360" s="185"/>
      <c r="V360" s="185"/>
      <c r="W360" s="185"/>
      <c r="X360" s="185"/>
      <c r="Y360" s="185"/>
      <c r="Z360" s="185"/>
      <c r="AA360" s="185"/>
      <c r="AB360" s="185"/>
      <c r="AC360" s="185"/>
      <c r="AD360" s="185"/>
      <c r="AE360" s="185"/>
      <c r="AF360" s="185"/>
      <c r="AG360" s="185"/>
      <c r="AH360" s="185"/>
      <c r="AI360" s="185"/>
      <c r="AJ360" s="185"/>
      <c r="AK360" s="185"/>
      <c r="AL360" s="185"/>
      <c r="AM360" s="185"/>
      <c r="AN360" s="185"/>
      <c r="AO360" s="185"/>
      <c r="AP360" s="185"/>
      <c r="AQ360" s="185"/>
      <c r="AR360" s="185"/>
      <c r="AS360" s="185"/>
      <c r="AT360" s="186"/>
      <c r="AU360" s="28"/>
      <c r="AV360" s="26"/>
      <c r="AW360" s="187" t="s">
        <v>40</v>
      </c>
      <c r="AX360" s="188"/>
      <c r="AY360" s="188"/>
      <c r="AZ360" s="188"/>
      <c r="BA360" s="188"/>
      <c r="BB360" s="183"/>
      <c r="BC360" s="189">
        <f>P360</f>
        <v>46631</v>
      </c>
      <c r="BD360" s="190"/>
      <c r="BE360" s="190"/>
      <c r="BF360" s="190"/>
      <c r="BG360" s="190"/>
      <c r="BH360" s="190"/>
      <c r="BI360" s="190"/>
      <c r="BJ360" s="190"/>
      <c r="BK360" s="190"/>
      <c r="BL360" s="190"/>
      <c r="BM360" s="190"/>
      <c r="BN360" s="190"/>
      <c r="BO360" s="190"/>
      <c r="BP360" s="190"/>
      <c r="BQ360" s="190"/>
      <c r="BR360" s="190"/>
      <c r="BS360" s="190"/>
      <c r="BT360" s="190"/>
      <c r="BU360" s="190"/>
      <c r="BV360" s="190"/>
      <c r="BW360" s="190"/>
      <c r="BX360" s="190"/>
      <c r="BY360" s="190"/>
      <c r="BZ360" s="190"/>
      <c r="CA360" s="190"/>
      <c r="CB360" s="190"/>
      <c r="CC360" s="190"/>
      <c r="CD360" s="190"/>
      <c r="CE360" s="190"/>
      <c r="CF360" s="190"/>
      <c r="CG360" s="190"/>
      <c r="CH360" s="190"/>
      <c r="CI360" s="190"/>
      <c r="CJ360" s="190"/>
      <c r="CK360" s="190"/>
      <c r="CL360" s="190"/>
      <c r="CM360" s="190"/>
      <c r="CN360" s="190"/>
      <c r="CO360" s="190"/>
      <c r="CP360" s="190"/>
      <c r="CQ360" s="190"/>
      <c r="CR360" s="191"/>
      <c r="CU360" s="71">
        <f t="shared" si="439"/>
        <v>352</v>
      </c>
      <c r="CV360" s="16"/>
      <c r="CW360" s="16"/>
      <c r="CX360" s="16"/>
      <c r="CY360" s="16"/>
    </row>
    <row r="361" spans="1:103" s="1" customFormat="1" ht="18.75">
      <c r="A361" s="72" t="s">
        <v>59</v>
      </c>
      <c r="D361" s="153" t="s">
        <v>7</v>
      </c>
      <c r="E361" s="154"/>
      <c r="F361" s="155"/>
      <c r="G361" s="155"/>
      <c r="H361" s="155"/>
      <c r="I361" s="155"/>
      <c r="J361" s="155"/>
      <c r="K361" s="155"/>
      <c r="L361" s="155"/>
      <c r="M361" s="155"/>
      <c r="N361" s="155"/>
      <c r="O361" s="155"/>
      <c r="P361" s="29">
        <f t="shared" ref="P361:AQ361" si="485">IFERROR(WEEKNUM(P362,2)-WEEKNUM(DATE(YEAR(P362),MONTH(P362),1),2)+1,"")</f>
        <v>1</v>
      </c>
      <c r="Q361" s="29">
        <f t="shared" si="485"/>
        <v>1</v>
      </c>
      <c r="R361" s="29">
        <f t="shared" si="485"/>
        <v>1</v>
      </c>
      <c r="S361" s="29">
        <f t="shared" si="485"/>
        <v>1</v>
      </c>
      <c r="T361" s="29">
        <f t="shared" si="485"/>
        <v>1</v>
      </c>
      <c r="U361" s="29">
        <f t="shared" si="485"/>
        <v>2</v>
      </c>
      <c r="V361" s="29">
        <f t="shared" si="485"/>
        <v>2</v>
      </c>
      <c r="W361" s="29">
        <f t="shared" si="485"/>
        <v>2</v>
      </c>
      <c r="X361" s="29">
        <f t="shared" si="485"/>
        <v>2</v>
      </c>
      <c r="Y361" s="29">
        <f t="shared" si="485"/>
        <v>2</v>
      </c>
      <c r="Z361" s="29">
        <f t="shared" si="485"/>
        <v>2</v>
      </c>
      <c r="AA361" s="29">
        <f t="shared" si="485"/>
        <v>2</v>
      </c>
      <c r="AB361" s="29">
        <f t="shared" si="485"/>
        <v>3</v>
      </c>
      <c r="AC361" s="29">
        <f t="shared" si="485"/>
        <v>3</v>
      </c>
      <c r="AD361" s="29">
        <f t="shared" si="485"/>
        <v>3</v>
      </c>
      <c r="AE361" s="29">
        <f t="shared" si="485"/>
        <v>3</v>
      </c>
      <c r="AF361" s="29">
        <f t="shared" si="485"/>
        <v>3</v>
      </c>
      <c r="AG361" s="29">
        <f t="shared" si="485"/>
        <v>3</v>
      </c>
      <c r="AH361" s="29">
        <f t="shared" si="485"/>
        <v>3</v>
      </c>
      <c r="AI361" s="29">
        <f t="shared" si="485"/>
        <v>4</v>
      </c>
      <c r="AJ361" s="29">
        <f t="shared" si="485"/>
        <v>4</v>
      </c>
      <c r="AK361" s="29">
        <f t="shared" si="485"/>
        <v>4</v>
      </c>
      <c r="AL361" s="29">
        <f t="shared" si="485"/>
        <v>4</v>
      </c>
      <c r="AM361" s="29">
        <f t="shared" si="485"/>
        <v>4</v>
      </c>
      <c r="AN361" s="29">
        <f t="shared" si="485"/>
        <v>4</v>
      </c>
      <c r="AO361" s="29">
        <f t="shared" si="485"/>
        <v>4</v>
      </c>
      <c r="AP361" s="29">
        <f t="shared" si="485"/>
        <v>5</v>
      </c>
      <c r="AQ361" s="29">
        <f t="shared" si="485"/>
        <v>5</v>
      </c>
      <c r="AR361" s="29">
        <f>IF(AR362="","",WEEKNUM(AR362,2)-WEEKNUM(DATE(YEAR(AR362),MONTH(AR362),1),2)+1)</f>
        <v>5</v>
      </c>
      <c r="AS361" s="29">
        <f>IF(AS362="","",WEEKNUM(AS362,2)-WEEKNUM(DATE(YEAR(AS362),MONTH(AS362),1),2)+1)</f>
        <v>5</v>
      </c>
      <c r="AT361" s="30" t="str">
        <f>IF(AT362="","",WEEKNUM(AT362,2)-WEEKNUM(DATE(YEAR(AT362),MONTH(AT362),1),2)+1)</f>
        <v/>
      </c>
      <c r="AU361" s="31"/>
      <c r="AV361" s="26"/>
      <c r="AW361" s="194" t="s">
        <v>37</v>
      </c>
      <c r="AX361" s="195"/>
      <c r="AY361" s="196"/>
      <c r="AZ361" s="196"/>
      <c r="BA361" s="196"/>
      <c r="BB361" s="197"/>
      <c r="BC361" s="155" t="s">
        <v>31</v>
      </c>
      <c r="BD361" s="155"/>
      <c r="BE361" s="155"/>
      <c r="BF361" s="155"/>
      <c r="BG361" s="155"/>
      <c r="BH361" s="155"/>
      <c r="BI361" s="155"/>
      <c r="BJ361" s="155"/>
      <c r="BK361" s="155"/>
      <c r="BL361" s="155"/>
      <c r="BM361" s="155"/>
      <c r="BN361" s="155"/>
      <c r="BO361" s="155"/>
      <c r="BP361" s="155"/>
      <c r="BQ361" s="155"/>
      <c r="BR361" s="155"/>
      <c r="BS361" s="155"/>
      <c r="BT361" s="155"/>
      <c r="BU361" s="155"/>
      <c r="BV361" s="155"/>
      <c r="BW361" s="155"/>
      <c r="BX361" s="155"/>
      <c r="BY361" s="155"/>
      <c r="BZ361" s="155"/>
      <c r="CA361" s="155"/>
      <c r="CB361" s="155"/>
      <c r="CC361" s="155"/>
      <c r="CD361" s="155"/>
      <c r="CE361" s="155"/>
      <c r="CF361" s="155"/>
      <c r="CG361" s="201" t="s">
        <v>35</v>
      </c>
      <c r="CH361" s="202"/>
      <c r="CI361" s="202"/>
      <c r="CJ361" s="202"/>
      <c r="CK361" s="203"/>
      <c r="CL361" s="202" t="s">
        <v>36</v>
      </c>
      <c r="CM361" s="202"/>
      <c r="CN361" s="202"/>
      <c r="CO361" s="202"/>
      <c r="CP361" s="202"/>
      <c r="CQ361" s="202"/>
      <c r="CR361" s="207"/>
      <c r="CU361" s="71">
        <f t="shared" si="439"/>
        <v>353</v>
      </c>
      <c r="CV361" s="16"/>
      <c r="CW361" s="16"/>
      <c r="CX361" s="16"/>
      <c r="CY361" s="16"/>
    </row>
    <row r="362" spans="1:103" s="1" customFormat="1" ht="18.75">
      <c r="A362" s="72" t="s">
        <v>59</v>
      </c>
      <c r="D362" s="153" t="s">
        <v>1</v>
      </c>
      <c r="E362" s="154"/>
      <c r="F362" s="155"/>
      <c r="G362" s="155"/>
      <c r="H362" s="155"/>
      <c r="I362" s="155"/>
      <c r="J362" s="155"/>
      <c r="K362" s="155"/>
      <c r="L362" s="155"/>
      <c r="M362" s="155"/>
      <c r="N362" s="155"/>
      <c r="O362" s="155"/>
      <c r="P362" s="32">
        <f>P360</f>
        <v>46631</v>
      </c>
      <c r="Q362" s="32">
        <f t="shared" ref="Q362" si="486">IFERROR(P362+1,"")</f>
        <v>46632</v>
      </c>
      <c r="R362" s="32">
        <f t="shared" ref="R362" si="487">IFERROR(Q362+1,"")</f>
        <v>46633</v>
      </c>
      <c r="S362" s="32">
        <f t="shared" ref="S362" si="488">IFERROR(R362+1,"")</f>
        <v>46634</v>
      </c>
      <c r="T362" s="32">
        <f t="shared" ref="T362" si="489">IFERROR(S362+1,"")</f>
        <v>46635</v>
      </c>
      <c r="U362" s="32">
        <f t="shared" ref="U362" si="490">IFERROR(T362+1,"")</f>
        <v>46636</v>
      </c>
      <c r="V362" s="32">
        <f t="shared" ref="V362" si="491">IFERROR(U362+1,"")</f>
        <v>46637</v>
      </c>
      <c r="W362" s="32">
        <f t="shared" ref="W362" si="492">IFERROR(V362+1,"")</f>
        <v>46638</v>
      </c>
      <c r="X362" s="32">
        <f t="shared" ref="X362" si="493">IFERROR(W362+1,"")</f>
        <v>46639</v>
      </c>
      <c r="Y362" s="32">
        <f t="shared" ref="Y362" si="494">IFERROR(X362+1,"")</f>
        <v>46640</v>
      </c>
      <c r="Z362" s="32">
        <f t="shared" ref="Z362" si="495">IFERROR(Y362+1,"")</f>
        <v>46641</v>
      </c>
      <c r="AA362" s="32">
        <f t="shared" ref="AA362" si="496">IFERROR(Z362+1,"")</f>
        <v>46642</v>
      </c>
      <c r="AB362" s="32">
        <f t="shared" ref="AB362" si="497">IFERROR(AA362+1,"")</f>
        <v>46643</v>
      </c>
      <c r="AC362" s="32">
        <f t="shared" ref="AC362" si="498">IFERROR(AB362+1,"")</f>
        <v>46644</v>
      </c>
      <c r="AD362" s="32">
        <f t="shared" ref="AD362" si="499">IFERROR(AC362+1,"")</f>
        <v>46645</v>
      </c>
      <c r="AE362" s="32">
        <f t="shared" ref="AE362" si="500">IFERROR(AD362+1,"")</f>
        <v>46646</v>
      </c>
      <c r="AF362" s="32">
        <f t="shared" ref="AF362" si="501">IFERROR(AE362+1,"")</f>
        <v>46647</v>
      </c>
      <c r="AG362" s="32">
        <f t="shared" ref="AG362" si="502">IFERROR(AF362+1,"")</f>
        <v>46648</v>
      </c>
      <c r="AH362" s="32">
        <f t="shared" ref="AH362" si="503">IFERROR(AG362+1,"")</f>
        <v>46649</v>
      </c>
      <c r="AI362" s="32">
        <f t="shared" ref="AI362" si="504">IFERROR(AH362+1,"")</f>
        <v>46650</v>
      </c>
      <c r="AJ362" s="32">
        <f t="shared" ref="AJ362" si="505">IFERROR(AI362+1,"")</f>
        <v>46651</v>
      </c>
      <c r="AK362" s="32">
        <f t="shared" ref="AK362" si="506">IFERROR(AJ362+1,"")</f>
        <v>46652</v>
      </c>
      <c r="AL362" s="32">
        <f t="shared" ref="AL362" si="507">IFERROR(AK362+1,"")</f>
        <v>46653</v>
      </c>
      <c r="AM362" s="32">
        <f t="shared" ref="AM362" si="508">IFERROR(AL362+1,"")</f>
        <v>46654</v>
      </c>
      <c r="AN362" s="32">
        <f t="shared" ref="AN362" si="509">IFERROR(AM362+1,"")</f>
        <v>46655</v>
      </c>
      <c r="AO362" s="32">
        <f t="shared" ref="AO362" si="510">IFERROR(AN362+1,"")</f>
        <v>46656</v>
      </c>
      <c r="AP362" s="32">
        <f t="shared" ref="AP362" si="511">IFERROR(AO362+1,"")</f>
        <v>46657</v>
      </c>
      <c r="AQ362" s="32">
        <f t="shared" ref="AQ362" si="512">IFERROR(AP362+1,"")</f>
        <v>46658</v>
      </c>
      <c r="AR362" s="32">
        <f>IFERROR(IF(DAY(AQ362+1)=1,"",AQ362+1),"")</f>
        <v>46659</v>
      </c>
      <c r="AS362" s="32">
        <f>IFERROR(IF(AND(DAY(AQ362+2)&gt;=1,DAY(AQ362+2)&lt;=2),"",AQ362+2),"")</f>
        <v>46660</v>
      </c>
      <c r="AT362" s="33" t="str">
        <f>IFERROR(IF(AND(DAY(AQ362+3)&gt;=1,DAY(AQ362+3)&lt;=3),"",AQ362+3),"")</f>
        <v/>
      </c>
      <c r="AU362" s="34"/>
      <c r="AV362" s="26"/>
      <c r="AW362" s="198"/>
      <c r="AX362" s="199"/>
      <c r="AY362" s="199"/>
      <c r="AZ362" s="199"/>
      <c r="BA362" s="199"/>
      <c r="BB362" s="200"/>
      <c r="BC362" s="193">
        <v>1</v>
      </c>
      <c r="BD362" s="193"/>
      <c r="BE362" s="193"/>
      <c r="BF362" s="193"/>
      <c r="BG362" s="193"/>
      <c r="BH362" s="193">
        <v>2</v>
      </c>
      <c r="BI362" s="193"/>
      <c r="BJ362" s="193"/>
      <c r="BK362" s="193"/>
      <c r="BL362" s="193"/>
      <c r="BM362" s="193">
        <v>3</v>
      </c>
      <c r="BN362" s="193"/>
      <c r="BO362" s="193"/>
      <c r="BP362" s="193"/>
      <c r="BQ362" s="193"/>
      <c r="BR362" s="193">
        <v>4</v>
      </c>
      <c r="BS362" s="193"/>
      <c r="BT362" s="193"/>
      <c r="BU362" s="193"/>
      <c r="BV362" s="193"/>
      <c r="BW362" s="193">
        <v>5</v>
      </c>
      <c r="BX362" s="193"/>
      <c r="BY362" s="193"/>
      <c r="BZ362" s="193"/>
      <c r="CA362" s="193"/>
      <c r="CB362" s="193">
        <v>6</v>
      </c>
      <c r="CC362" s="193"/>
      <c r="CD362" s="193"/>
      <c r="CE362" s="193"/>
      <c r="CF362" s="193"/>
      <c r="CG362" s="276"/>
      <c r="CH362" s="277"/>
      <c r="CI362" s="277"/>
      <c r="CJ362" s="277"/>
      <c r="CK362" s="278"/>
      <c r="CL362" s="277"/>
      <c r="CM362" s="277"/>
      <c r="CN362" s="277"/>
      <c r="CO362" s="277"/>
      <c r="CP362" s="277"/>
      <c r="CQ362" s="277"/>
      <c r="CR362" s="279"/>
      <c r="CU362" s="71">
        <f t="shared" si="439"/>
        <v>354</v>
      </c>
      <c r="CV362" s="16"/>
      <c r="CW362" s="16"/>
      <c r="CX362" s="16"/>
      <c r="CY362" s="16"/>
    </row>
    <row r="363" spans="1:103" s="1" customFormat="1" ht="18.75">
      <c r="A363" s="72" t="s">
        <v>59</v>
      </c>
      <c r="D363" s="153" t="s">
        <v>2</v>
      </c>
      <c r="E363" s="154"/>
      <c r="F363" s="155"/>
      <c r="G363" s="155"/>
      <c r="H363" s="155"/>
      <c r="I363" s="155"/>
      <c r="J363" s="155"/>
      <c r="K363" s="155"/>
      <c r="L363" s="155"/>
      <c r="M363" s="155"/>
      <c r="N363" s="155"/>
      <c r="O363" s="155"/>
      <c r="P363" s="35" t="str">
        <f t="shared" ref="P363:AT363" si="513">TEXT(P362,"aaa")</f>
        <v>水</v>
      </c>
      <c r="Q363" s="35" t="str">
        <f t="shared" si="513"/>
        <v>木</v>
      </c>
      <c r="R363" s="35" t="str">
        <f t="shared" si="513"/>
        <v>金</v>
      </c>
      <c r="S363" s="35" t="str">
        <f t="shared" si="513"/>
        <v>土</v>
      </c>
      <c r="T363" s="35" t="str">
        <f t="shared" si="513"/>
        <v>日</v>
      </c>
      <c r="U363" s="35" t="str">
        <f t="shared" si="513"/>
        <v>月</v>
      </c>
      <c r="V363" s="35" t="str">
        <f t="shared" si="513"/>
        <v>火</v>
      </c>
      <c r="W363" s="35" t="str">
        <f t="shared" si="513"/>
        <v>水</v>
      </c>
      <c r="X363" s="35" t="str">
        <f t="shared" si="513"/>
        <v>木</v>
      </c>
      <c r="Y363" s="35" t="str">
        <f t="shared" si="513"/>
        <v>金</v>
      </c>
      <c r="Z363" s="35" t="str">
        <f t="shared" si="513"/>
        <v>土</v>
      </c>
      <c r="AA363" s="35" t="str">
        <f t="shared" si="513"/>
        <v>日</v>
      </c>
      <c r="AB363" s="35" t="str">
        <f t="shared" si="513"/>
        <v>月</v>
      </c>
      <c r="AC363" s="35" t="str">
        <f t="shared" si="513"/>
        <v>火</v>
      </c>
      <c r="AD363" s="35" t="str">
        <f t="shared" si="513"/>
        <v>水</v>
      </c>
      <c r="AE363" s="35" t="str">
        <f t="shared" si="513"/>
        <v>木</v>
      </c>
      <c r="AF363" s="35" t="str">
        <f t="shared" si="513"/>
        <v>金</v>
      </c>
      <c r="AG363" s="35" t="str">
        <f t="shared" si="513"/>
        <v>土</v>
      </c>
      <c r="AH363" s="35" t="str">
        <f t="shared" si="513"/>
        <v>日</v>
      </c>
      <c r="AI363" s="35" t="str">
        <f t="shared" si="513"/>
        <v>月</v>
      </c>
      <c r="AJ363" s="35" t="str">
        <f t="shared" si="513"/>
        <v>火</v>
      </c>
      <c r="AK363" s="35" t="str">
        <f t="shared" si="513"/>
        <v>水</v>
      </c>
      <c r="AL363" s="35" t="str">
        <f t="shared" si="513"/>
        <v>木</v>
      </c>
      <c r="AM363" s="35" t="str">
        <f t="shared" si="513"/>
        <v>金</v>
      </c>
      <c r="AN363" s="35" t="str">
        <f t="shared" si="513"/>
        <v>土</v>
      </c>
      <c r="AO363" s="35" t="str">
        <f t="shared" si="513"/>
        <v>日</v>
      </c>
      <c r="AP363" s="35" t="str">
        <f t="shared" si="513"/>
        <v>月</v>
      </c>
      <c r="AQ363" s="35" t="str">
        <f t="shared" si="513"/>
        <v>火</v>
      </c>
      <c r="AR363" s="35" t="str">
        <f t="shared" si="513"/>
        <v>水</v>
      </c>
      <c r="AS363" s="35" t="str">
        <f t="shared" si="513"/>
        <v>木</v>
      </c>
      <c r="AT363" s="36" t="str">
        <f t="shared" si="513"/>
        <v/>
      </c>
      <c r="AU363" s="37"/>
      <c r="AV363" s="26"/>
      <c r="AW363" s="156" t="s">
        <v>38</v>
      </c>
      <c r="AX363" s="157"/>
      <c r="AY363" s="158"/>
      <c r="AZ363" s="158"/>
      <c r="BA363" s="158"/>
      <c r="BB363" s="159"/>
      <c r="BC363" s="166" t="s">
        <v>33</v>
      </c>
      <c r="BD363" s="169" t="s">
        <v>24</v>
      </c>
      <c r="BE363" s="172" t="s">
        <v>28</v>
      </c>
      <c r="BF363" s="173"/>
      <c r="BG363" s="176" t="s">
        <v>32</v>
      </c>
      <c r="BH363" s="166" t="s">
        <v>33</v>
      </c>
      <c r="BI363" s="218" t="s">
        <v>24</v>
      </c>
      <c r="BJ363" s="172" t="s">
        <v>28</v>
      </c>
      <c r="BK363" s="173"/>
      <c r="BL363" s="221" t="s">
        <v>32</v>
      </c>
      <c r="BM363" s="166" t="s">
        <v>33</v>
      </c>
      <c r="BN363" s="218" t="s">
        <v>24</v>
      </c>
      <c r="BO363" s="172" t="s">
        <v>28</v>
      </c>
      <c r="BP363" s="173"/>
      <c r="BQ363" s="221" t="s">
        <v>32</v>
      </c>
      <c r="BR363" s="166" t="s">
        <v>33</v>
      </c>
      <c r="BS363" s="218" t="s">
        <v>24</v>
      </c>
      <c r="BT363" s="172" t="s">
        <v>28</v>
      </c>
      <c r="BU363" s="173"/>
      <c r="BV363" s="221" t="s">
        <v>32</v>
      </c>
      <c r="BW363" s="166" t="s">
        <v>33</v>
      </c>
      <c r="BX363" s="218" t="s">
        <v>24</v>
      </c>
      <c r="BY363" s="172" t="s">
        <v>28</v>
      </c>
      <c r="BZ363" s="173"/>
      <c r="CA363" s="221" t="s">
        <v>32</v>
      </c>
      <c r="CB363" s="166" t="s">
        <v>33</v>
      </c>
      <c r="CC363" s="218" t="s">
        <v>24</v>
      </c>
      <c r="CD363" s="172" t="s">
        <v>28</v>
      </c>
      <c r="CE363" s="173"/>
      <c r="CF363" s="221" t="s">
        <v>32</v>
      </c>
      <c r="CG363" s="166" t="s">
        <v>33</v>
      </c>
      <c r="CH363" s="218" t="s">
        <v>24</v>
      </c>
      <c r="CI363" s="172" t="s">
        <v>28</v>
      </c>
      <c r="CJ363" s="173"/>
      <c r="CK363" s="221" t="s">
        <v>32</v>
      </c>
      <c r="CL363" s="226" t="s">
        <v>33</v>
      </c>
      <c r="CM363" s="227"/>
      <c r="CN363" s="222" t="s">
        <v>24</v>
      </c>
      <c r="CO363" s="223"/>
      <c r="CP363" s="172" t="s">
        <v>28</v>
      </c>
      <c r="CQ363" s="173"/>
      <c r="CR363" s="209" t="s">
        <v>32</v>
      </c>
      <c r="CU363" s="71">
        <f t="shared" si="439"/>
        <v>355</v>
      </c>
      <c r="CV363" s="16"/>
      <c r="CW363" s="16"/>
      <c r="CX363" s="16"/>
      <c r="CY363" s="16"/>
    </row>
    <row r="364" spans="1:103" s="1" customFormat="1" ht="18.75">
      <c r="A364" s="72" t="s">
        <v>59</v>
      </c>
      <c r="D364" s="211" t="s">
        <v>4</v>
      </c>
      <c r="E364" s="212"/>
      <c r="F364" s="213"/>
      <c r="G364" s="213"/>
      <c r="H364" s="213"/>
      <c r="I364" s="213"/>
      <c r="J364" s="213"/>
      <c r="K364" s="213"/>
      <c r="L364" s="213"/>
      <c r="M364" s="213"/>
      <c r="N364" s="213"/>
      <c r="O364" s="213"/>
      <c r="P364" s="216"/>
      <c r="Q364" s="216"/>
      <c r="R364" s="216"/>
      <c r="S364" s="216"/>
      <c r="T364" s="216"/>
      <c r="U364" s="216"/>
      <c r="V364" s="216"/>
      <c r="W364" s="216"/>
      <c r="X364" s="216"/>
      <c r="Y364" s="216"/>
      <c r="Z364" s="216"/>
      <c r="AA364" s="216"/>
      <c r="AB364" s="216"/>
      <c r="AC364" s="216"/>
      <c r="AD364" s="216"/>
      <c r="AE364" s="216"/>
      <c r="AF364" s="216"/>
      <c r="AG364" s="216"/>
      <c r="AH364" s="216"/>
      <c r="AI364" s="216"/>
      <c r="AJ364" s="216"/>
      <c r="AK364" s="216"/>
      <c r="AL364" s="216"/>
      <c r="AM364" s="216"/>
      <c r="AN364" s="216"/>
      <c r="AO364" s="216"/>
      <c r="AP364" s="216"/>
      <c r="AQ364" s="216"/>
      <c r="AR364" s="216"/>
      <c r="AS364" s="216"/>
      <c r="AT364" s="239"/>
      <c r="AU364" s="38"/>
      <c r="AV364" s="26"/>
      <c r="AW364" s="160"/>
      <c r="AX364" s="161"/>
      <c r="AY364" s="161"/>
      <c r="AZ364" s="161"/>
      <c r="BA364" s="161"/>
      <c r="BB364" s="162"/>
      <c r="BC364" s="167"/>
      <c r="BD364" s="170"/>
      <c r="BE364" s="174"/>
      <c r="BF364" s="175"/>
      <c r="BG364" s="170"/>
      <c r="BH364" s="167"/>
      <c r="BI364" s="219"/>
      <c r="BJ364" s="174"/>
      <c r="BK364" s="175"/>
      <c r="BL364" s="219"/>
      <c r="BM364" s="167"/>
      <c r="BN364" s="219"/>
      <c r="BO364" s="174"/>
      <c r="BP364" s="175"/>
      <c r="BQ364" s="219"/>
      <c r="BR364" s="167"/>
      <c r="BS364" s="219"/>
      <c r="BT364" s="174"/>
      <c r="BU364" s="175"/>
      <c r="BV364" s="219"/>
      <c r="BW364" s="167"/>
      <c r="BX364" s="219"/>
      <c r="BY364" s="174"/>
      <c r="BZ364" s="175"/>
      <c r="CA364" s="219"/>
      <c r="CB364" s="167"/>
      <c r="CC364" s="219"/>
      <c r="CD364" s="174"/>
      <c r="CE364" s="175"/>
      <c r="CF364" s="219"/>
      <c r="CG364" s="167"/>
      <c r="CH364" s="219"/>
      <c r="CI364" s="174"/>
      <c r="CJ364" s="175"/>
      <c r="CK364" s="219"/>
      <c r="CL364" s="228"/>
      <c r="CM364" s="229"/>
      <c r="CN364" s="224"/>
      <c r="CO364" s="225"/>
      <c r="CP364" s="174"/>
      <c r="CQ364" s="175"/>
      <c r="CR364" s="210"/>
      <c r="CU364" s="71">
        <f t="shared" si="439"/>
        <v>356</v>
      </c>
      <c r="CV364" s="16"/>
      <c r="CW364" s="16"/>
      <c r="CX364" s="16"/>
      <c r="CY364" s="16"/>
    </row>
    <row r="365" spans="1:103" s="1" customFormat="1" ht="18.75">
      <c r="A365" s="72" t="s">
        <v>59</v>
      </c>
      <c r="D365" s="214"/>
      <c r="E365" s="215"/>
      <c r="F365" s="213"/>
      <c r="G365" s="213"/>
      <c r="H365" s="213"/>
      <c r="I365" s="213"/>
      <c r="J365" s="213"/>
      <c r="K365" s="213"/>
      <c r="L365" s="213"/>
      <c r="M365" s="213"/>
      <c r="N365" s="213"/>
      <c r="O365" s="213"/>
      <c r="P365" s="217"/>
      <c r="Q365" s="217"/>
      <c r="R365" s="217"/>
      <c r="S365" s="217"/>
      <c r="T365" s="217"/>
      <c r="U365" s="217"/>
      <c r="V365" s="217"/>
      <c r="W365" s="217"/>
      <c r="X365" s="217"/>
      <c r="Y365" s="217"/>
      <c r="Z365" s="217"/>
      <c r="AA365" s="217"/>
      <c r="AB365" s="217"/>
      <c r="AC365" s="217"/>
      <c r="AD365" s="217"/>
      <c r="AE365" s="217"/>
      <c r="AF365" s="217"/>
      <c r="AG365" s="217"/>
      <c r="AH365" s="217"/>
      <c r="AI365" s="217"/>
      <c r="AJ365" s="217"/>
      <c r="AK365" s="217"/>
      <c r="AL365" s="217"/>
      <c r="AM365" s="217"/>
      <c r="AN365" s="217"/>
      <c r="AO365" s="217"/>
      <c r="AP365" s="217"/>
      <c r="AQ365" s="217"/>
      <c r="AR365" s="217"/>
      <c r="AS365" s="217"/>
      <c r="AT365" s="240"/>
      <c r="AU365" s="39"/>
      <c r="AV365" s="26"/>
      <c r="AW365" s="160"/>
      <c r="AX365" s="161"/>
      <c r="AY365" s="161"/>
      <c r="AZ365" s="161"/>
      <c r="BA365" s="161"/>
      <c r="BB365" s="162"/>
      <c r="BC365" s="167"/>
      <c r="BD365" s="170"/>
      <c r="BE365" s="174"/>
      <c r="BF365" s="175"/>
      <c r="BG365" s="170"/>
      <c r="BH365" s="167"/>
      <c r="BI365" s="219"/>
      <c r="BJ365" s="174"/>
      <c r="BK365" s="175"/>
      <c r="BL365" s="219"/>
      <c r="BM365" s="167"/>
      <c r="BN365" s="219"/>
      <c r="BO365" s="174"/>
      <c r="BP365" s="175"/>
      <c r="BQ365" s="219"/>
      <c r="BR365" s="167"/>
      <c r="BS365" s="219"/>
      <c r="BT365" s="174"/>
      <c r="BU365" s="175"/>
      <c r="BV365" s="219"/>
      <c r="BW365" s="167"/>
      <c r="BX365" s="219"/>
      <c r="BY365" s="174"/>
      <c r="BZ365" s="175"/>
      <c r="CA365" s="219"/>
      <c r="CB365" s="167"/>
      <c r="CC365" s="219"/>
      <c r="CD365" s="174"/>
      <c r="CE365" s="175"/>
      <c r="CF365" s="219"/>
      <c r="CG365" s="167"/>
      <c r="CH365" s="219"/>
      <c r="CI365" s="174"/>
      <c r="CJ365" s="175"/>
      <c r="CK365" s="219"/>
      <c r="CL365" s="228"/>
      <c r="CM365" s="229"/>
      <c r="CN365" s="224"/>
      <c r="CO365" s="225"/>
      <c r="CP365" s="174"/>
      <c r="CQ365" s="175"/>
      <c r="CR365" s="210"/>
      <c r="CU365" s="71">
        <f t="shared" si="439"/>
        <v>357</v>
      </c>
      <c r="CV365" s="16"/>
      <c r="CW365" s="16"/>
      <c r="CX365" s="16"/>
      <c r="CY365" s="16"/>
    </row>
    <row r="366" spans="1:103" s="1" customFormat="1" ht="18.75">
      <c r="A366" s="72" t="s">
        <v>59</v>
      </c>
      <c r="D366" s="214"/>
      <c r="E366" s="215"/>
      <c r="F366" s="213"/>
      <c r="G366" s="213"/>
      <c r="H366" s="213"/>
      <c r="I366" s="213"/>
      <c r="J366" s="213"/>
      <c r="K366" s="213"/>
      <c r="L366" s="213"/>
      <c r="M366" s="213"/>
      <c r="N366" s="213"/>
      <c r="O366" s="213"/>
      <c r="P366" s="217"/>
      <c r="Q366" s="217"/>
      <c r="R366" s="217"/>
      <c r="S366" s="217"/>
      <c r="T366" s="217"/>
      <c r="U366" s="217"/>
      <c r="V366" s="217"/>
      <c r="W366" s="217"/>
      <c r="X366" s="217"/>
      <c r="Y366" s="217"/>
      <c r="Z366" s="217"/>
      <c r="AA366" s="217"/>
      <c r="AB366" s="217"/>
      <c r="AC366" s="217"/>
      <c r="AD366" s="217"/>
      <c r="AE366" s="217"/>
      <c r="AF366" s="217"/>
      <c r="AG366" s="217"/>
      <c r="AH366" s="217"/>
      <c r="AI366" s="217"/>
      <c r="AJ366" s="217"/>
      <c r="AK366" s="217"/>
      <c r="AL366" s="217"/>
      <c r="AM366" s="217"/>
      <c r="AN366" s="217"/>
      <c r="AO366" s="217"/>
      <c r="AP366" s="217"/>
      <c r="AQ366" s="217"/>
      <c r="AR366" s="217"/>
      <c r="AS366" s="217"/>
      <c r="AT366" s="240"/>
      <c r="AU366" s="39"/>
      <c r="AV366" s="26"/>
      <c r="AW366" s="160"/>
      <c r="AX366" s="161"/>
      <c r="AY366" s="161"/>
      <c r="AZ366" s="161"/>
      <c r="BA366" s="161"/>
      <c r="BB366" s="162"/>
      <c r="BC366" s="167"/>
      <c r="BD366" s="170"/>
      <c r="BE366" s="174"/>
      <c r="BF366" s="175"/>
      <c r="BG366" s="170"/>
      <c r="BH366" s="167"/>
      <c r="BI366" s="219"/>
      <c r="BJ366" s="174"/>
      <c r="BK366" s="175"/>
      <c r="BL366" s="219"/>
      <c r="BM366" s="167"/>
      <c r="BN366" s="219"/>
      <c r="BO366" s="174"/>
      <c r="BP366" s="175"/>
      <c r="BQ366" s="219"/>
      <c r="BR366" s="167"/>
      <c r="BS366" s="219"/>
      <c r="BT366" s="174"/>
      <c r="BU366" s="175"/>
      <c r="BV366" s="219"/>
      <c r="BW366" s="167"/>
      <c r="BX366" s="219"/>
      <c r="BY366" s="174"/>
      <c r="BZ366" s="175"/>
      <c r="CA366" s="219"/>
      <c r="CB366" s="167"/>
      <c r="CC366" s="219"/>
      <c r="CD366" s="174"/>
      <c r="CE366" s="175"/>
      <c r="CF366" s="219"/>
      <c r="CG366" s="167"/>
      <c r="CH366" s="219"/>
      <c r="CI366" s="174"/>
      <c r="CJ366" s="175"/>
      <c r="CK366" s="219"/>
      <c r="CL366" s="228"/>
      <c r="CM366" s="229"/>
      <c r="CN366" s="224"/>
      <c r="CO366" s="225"/>
      <c r="CP366" s="174"/>
      <c r="CQ366" s="175"/>
      <c r="CR366" s="210"/>
      <c r="CU366" s="87">
        <f t="shared" si="439"/>
        <v>358</v>
      </c>
      <c r="CV366" s="87"/>
      <c r="CW366" s="87"/>
      <c r="CX366" s="87"/>
      <c r="CY366" s="87"/>
    </row>
    <row r="367" spans="1:103" s="1" customFormat="1" ht="18.75">
      <c r="A367" s="72" t="s">
        <v>59</v>
      </c>
      <c r="D367" s="214"/>
      <c r="E367" s="215"/>
      <c r="F367" s="213"/>
      <c r="G367" s="213"/>
      <c r="H367" s="213"/>
      <c r="I367" s="213"/>
      <c r="J367" s="213"/>
      <c r="K367" s="213"/>
      <c r="L367" s="213"/>
      <c r="M367" s="213"/>
      <c r="N367" s="213"/>
      <c r="O367" s="213"/>
      <c r="P367" s="217"/>
      <c r="Q367" s="217"/>
      <c r="R367" s="217"/>
      <c r="S367" s="217"/>
      <c r="T367" s="217"/>
      <c r="U367" s="217"/>
      <c r="V367" s="217"/>
      <c r="W367" s="217"/>
      <c r="X367" s="217"/>
      <c r="Y367" s="217"/>
      <c r="Z367" s="217"/>
      <c r="AA367" s="217"/>
      <c r="AB367" s="217"/>
      <c r="AC367" s="217"/>
      <c r="AD367" s="217"/>
      <c r="AE367" s="217"/>
      <c r="AF367" s="217"/>
      <c r="AG367" s="217"/>
      <c r="AH367" s="217"/>
      <c r="AI367" s="217"/>
      <c r="AJ367" s="217"/>
      <c r="AK367" s="217"/>
      <c r="AL367" s="217"/>
      <c r="AM367" s="217"/>
      <c r="AN367" s="217"/>
      <c r="AO367" s="217"/>
      <c r="AP367" s="217"/>
      <c r="AQ367" s="217"/>
      <c r="AR367" s="217"/>
      <c r="AS367" s="217"/>
      <c r="AT367" s="240"/>
      <c r="AU367" s="39"/>
      <c r="AV367" s="26"/>
      <c r="AW367" s="160"/>
      <c r="AX367" s="161"/>
      <c r="AY367" s="161"/>
      <c r="AZ367" s="161"/>
      <c r="BA367" s="161"/>
      <c r="BB367" s="162"/>
      <c r="BC367" s="168"/>
      <c r="BD367" s="171"/>
      <c r="BE367" s="174"/>
      <c r="BF367" s="175"/>
      <c r="BG367" s="171"/>
      <c r="BH367" s="168"/>
      <c r="BI367" s="219"/>
      <c r="BJ367" s="174"/>
      <c r="BK367" s="175"/>
      <c r="BL367" s="219"/>
      <c r="BM367" s="168"/>
      <c r="BN367" s="219"/>
      <c r="BO367" s="174"/>
      <c r="BP367" s="175"/>
      <c r="BQ367" s="219"/>
      <c r="BR367" s="168"/>
      <c r="BS367" s="219"/>
      <c r="BT367" s="174"/>
      <c r="BU367" s="175"/>
      <c r="BV367" s="219"/>
      <c r="BW367" s="168"/>
      <c r="BX367" s="219"/>
      <c r="BY367" s="174"/>
      <c r="BZ367" s="175"/>
      <c r="CA367" s="219"/>
      <c r="CB367" s="168"/>
      <c r="CC367" s="219"/>
      <c r="CD367" s="174"/>
      <c r="CE367" s="175"/>
      <c r="CF367" s="219"/>
      <c r="CG367" s="168"/>
      <c r="CH367" s="219"/>
      <c r="CI367" s="174"/>
      <c r="CJ367" s="175"/>
      <c r="CK367" s="219"/>
      <c r="CL367" s="228"/>
      <c r="CM367" s="229"/>
      <c r="CN367" s="224"/>
      <c r="CO367" s="225"/>
      <c r="CP367" s="174"/>
      <c r="CQ367" s="175"/>
      <c r="CR367" s="210"/>
      <c r="CU367" s="71">
        <f t="shared" si="439"/>
        <v>359</v>
      </c>
      <c r="CV367" s="16"/>
      <c r="CW367" s="16"/>
      <c r="CX367" s="16"/>
      <c r="CY367" s="16"/>
    </row>
    <row r="368" spans="1:103" s="1" customFormat="1" ht="18.75">
      <c r="A368" s="72" t="s">
        <v>59</v>
      </c>
      <c r="D368" s="214"/>
      <c r="E368" s="215"/>
      <c r="F368" s="213"/>
      <c r="G368" s="213"/>
      <c r="H368" s="213"/>
      <c r="I368" s="213"/>
      <c r="J368" s="213"/>
      <c r="K368" s="213"/>
      <c r="L368" s="213"/>
      <c r="M368" s="213"/>
      <c r="N368" s="213"/>
      <c r="O368" s="213"/>
      <c r="P368" s="217"/>
      <c r="Q368" s="217"/>
      <c r="R368" s="217"/>
      <c r="S368" s="217"/>
      <c r="T368" s="217"/>
      <c r="U368" s="217"/>
      <c r="V368" s="217"/>
      <c r="W368" s="217"/>
      <c r="X368" s="217"/>
      <c r="Y368" s="217"/>
      <c r="Z368" s="217"/>
      <c r="AA368" s="217"/>
      <c r="AB368" s="217"/>
      <c r="AC368" s="217"/>
      <c r="AD368" s="217"/>
      <c r="AE368" s="217"/>
      <c r="AF368" s="217"/>
      <c r="AG368" s="217"/>
      <c r="AH368" s="217"/>
      <c r="AI368" s="217"/>
      <c r="AJ368" s="217"/>
      <c r="AK368" s="217"/>
      <c r="AL368" s="217"/>
      <c r="AM368" s="217"/>
      <c r="AN368" s="217"/>
      <c r="AO368" s="217"/>
      <c r="AP368" s="217"/>
      <c r="AQ368" s="217"/>
      <c r="AR368" s="217"/>
      <c r="AS368" s="217"/>
      <c r="AT368" s="240"/>
      <c r="AU368" s="39"/>
      <c r="AV368" s="26"/>
      <c r="AW368" s="163"/>
      <c r="AX368" s="164"/>
      <c r="AY368" s="164"/>
      <c r="AZ368" s="164"/>
      <c r="BA368" s="164"/>
      <c r="BB368" s="165"/>
      <c r="BC368" s="40" t="s">
        <v>9</v>
      </c>
      <c r="BD368" s="40" t="s">
        <v>129</v>
      </c>
      <c r="BE368" s="236" t="s">
        <v>130</v>
      </c>
      <c r="BF368" s="237"/>
      <c r="BG368" s="40"/>
      <c r="BH368" s="40" t="s">
        <v>9</v>
      </c>
      <c r="BI368" s="40" t="s">
        <v>129</v>
      </c>
      <c r="BJ368" s="236" t="s">
        <v>130</v>
      </c>
      <c r="BK368" s="237"/>
      <c r="BL368" s="40"/>
      <c r="BM368" s="40" t="s">
        <v>9</v>
      </c>
      <c r="BN368" s="40" t="s">
        <v>129</v>
      </c>
      <c r="BO368" s="236" t="s">
        <v>130</v>
      </c>
      <c r="BP368" s="237"/>
      <c r="BQ368" s="40"/>
      <c r="BR368" s="40" t="s">
        <v>9</v>
      </c>
      <c r="BS368" s="40" t="s">
        <v>129</v>
      </c>
      <c r="BT368" s="236" t="s">
        <v>130</v>
      </c>
      <c r="BU368" s="237"/>
      <c r="BV368" s="40"/>
      <c r="BW368" s="40" t="s">
        <v>9</v>
      </c>
      <c r="BX368" s="40" t="s">
        <v>129</v>
      </c>
      <c r="BY368" s="236" t="s">
        <v>130</v>
      </c>
      <c r="BZ368" s="237"/>
      <c r="CA368" s="40"/>
      <c r="CB368" s="40" t="s">
        <v>9</v>
      </c>
      <c r="CC368" s="40" t="s">
        <v>129</v>
      </c>
      <c r="CD368" s="236" t="s">
        <v>130</v>
      </c>
      <c r="CE368" s="237"/>
      <c r="CF368" s="40"/>
      <c r="CG368" s="40" t="s">
        <v>9</v>
      </c>
      <c r="CH368" s="40" t="s">
        <v>129</v>
      </c>
      <c r="CI368" s="236" t="s">
        <v>130</v>
      </c>
      <c r="CJ368" s="237"/>
      <c r="CK368" s="40"/>
      <c r="CL368" s="236" t="s">
        <v>9</v>
      </c>
      <c r="CM368" s="200"/>
      <c r="CN368" s="236" t="s">
        <v>129</v>
      </c>
      <c r="CO368" s="200"/>
      <c r="CP368" s="236" t="s">
        <v>130</v>
      </c>
      <c r="CQ368" s="237"/>
      <c r="CR368" s="41"/>
      <c r="CU368" s="71">
        <f t="shared" si="439"/>
        <v>360</v>
      </c>
      <c r="CV368" s="16"/>
      <c r="CW368" s="16"/>
      <c r="CX368" s="16"/>
      <c r="CY368" s="16"/>
    </row>
    <row r="369" spans="1:103" s="1" customFormat="1" ht="18.75">
      <c r="A369" s="72" t="s">
        <v>59</v>
      </c>
      <c r="D369" s="153" t="s">
        <v>25</v>
      </c>
      <c r="E369" s="154"/>
      <c r="F369" s="213"/>
      <c r="G369" s="213"/>
      <c r="H369" s="213"/>
      <c r="I369" s="213"/>
      <c r="J369" s="213"/>
      <c r="K369" s="213"/>
      <c r="L369" s="213"/>
      <c r="M369" s="213"/>
      <c r="N369" s="213"/>
      <c r="O369" s="213"/>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3"/>
      <c r="AU369" s="44"/>
      <c r="AV369" s="26"/>
      <c r="AW369" s="238" t="s">
        <v>39</v>
      </c>
      <c r="AX369" s="231"/>
      <c r="AY369" s="231"/>
      <c r="AZ369" s="231"/>
      <c r="BA369" s="231"/>
      <c r="BB369" s="154"/>
      <c r="BC369" s="45">
        <f>IF(COUNTIF(P369:AT369,"")=31,0,COUNTIFS(P361:AT361,1,P369:AT369,"")+COUNTIFS(P361:AT361,1,P369:AT369,"■"))</f>
        <v>0</v>
      </c>
      <c r="BD369" s="45">
        <f>IF(COUNTIF(P369:AT369,"")=31,0,COUNTIFS(P361:AT361,1,P369:AT369,"■"))</f>
        <v>0</v>
      </c>
      <c r="BE369" s="232" t="str">
        <f>IFERROR(ROUNDDOWN(BD369/BC369,3),"***")</f>
        <v>***</v>
      </c>
      <c r="BF369" s="233"/>
      <c r="BG369" s="18"/>
      <c r="BH369" s="45">
        <f>IF(COUNTIF(P369:AT369,"")=31,0,COUNTIFS(P361:AT361,2,P369:AT369,"")+COUNTIFS(P361:AT361,2,P369:AT369,"■"))</f>
        <v>0</v>
      </c>
      <c r="BI369" s="45">
        <f>IF(COUNTIF(P369:AT369,"")=31,0,COUNTIFS(P361:AT361,2,P369:AT369,"■"))</f>
        <v>0</v>
      </c>
      <c r="BJ369" s="232" t="str">
        <f>IFERROR(ROUNDDOWN(BI369/BH369,3),"***")</f>
        <v>***</v>
      </c>
      <c r="BK369" s="233"/>
      <c r="BL369" s="18"/>
      <c r="BM369" s="45">
        <f>IF(COUNTIF(P369:AT369,"")=31,0,COUNTIFS(P361:AT361,3,P369:AT369,"")+COUNTIFS(P361:AT361,3,P369:AT369,"■"))</f>
        <v>0</v>
      </c>
      <c r="BN369" s="45">
        <f>IF(COUNTIF(P369:AT369,"")=31,0,COUNTIFS(P361:AT361,3,P369:AT369,"■"))</f>
        <v>0</v>
      </c>
      <c r="BO369" s="232" t="str">
        <f>IFERROR(ROUNDDOWN(BN369/BM369,3),"***")</f>
        <v>***</v>
      </c>
      <c r="BP369" s="233"/>
      <c r="BQ369" s="18"/>
      <c r="BR369" s="45">
        <f>IF(COUNTIF(P369:AT369,"")=31,0,COUNTIFS(P361:AT361,4,P369:AT369,"")+COUNTIFS(P361:AT361,4,P369:AT369,"■"))</f>
        <v>0</v>
      </c>
      <c r="BS369" s="45">
        <f>IF(COUNTIF(P369:AT369,"")=31,0,COUNTIFS(P361:AT361,4,P369:AT369,"■"))</f>
        <v>0</v>
      </c>
      <c r="BT369" s="232" t="str">
        <f>IFERROR(ROUNDDOWN(BS369/BR369,3),"***")</f>
        <v>***</v>
      </c>
      <c r="BU369" s="233"/>
      <c r="BV369" s="18"/>
      <c r="BW369" s="45">
        <f>IF(COUNTIF(P369:AT369,"")=31,0,COUNTIFS(P361:AT361,5,P369:AT369,"")+COUNTIFS(P361:AT361,5,P369:AT369,"■"))</f>
        <v>0</v>
      </c>
      <c r="BX369" s="45">
        <f>IF(COUNTIF(P369:AT369,"")=31,0,COUNTIFS(P361:AT361,5,P369:AT369,"■"))</f>
        <v>0</v>
      </c>
      <c r="BY369" s="232" t="str">
        <f>IFERROR(ROUNDDOWN(BX369/BW369,3),"***")</f>
        <v>***</v>
      </c>
      <c r="BZ369" s="233"/>
      <c r="CA369" s="18"/>
      <c r="CB369" s="45">
        <f>IF(COUNTIF(P369:AT369,"")=31,0,COUNTIFS(P361:AT361,6,P369:AT369,"")+COUNTIFS(P361:AT361,6,P369:AT369,"■"))</f>
        <v>0</v>
      </c>
      <c r="CC369" s="45">
        <f>IF(COUNTIF(P369:AT369,"")=31,0,COUNTIFS(P361:AT361,6,P369:AT369,"■"))</f>
        <v>0</v>
      </c>
      <c r="CD369" s="232" t="str">
        <f>IFERROR(ROUNDDOWN(CC369/CB369,3),"***")</f>
        <v>***</v>
      </c>
      <c r="CE369" s="233"/>
      <c r="CF369" s="18"/>
      <c r="CG369" s="45">
        <f>IF(COUNTIF(P369:AT369,"")=31,0,SUM(BC369,BH369,BM369,BR369,BW369,CB369))</f>
        <v>0</v>
      </c>
      <c r="CH369" s="45">
        <f>IF(COUNTIF(P369:AT369,"")=31,0,SUM(BD369,BI369,BN369,BS369,BX369,CC369))</f>
        <v>0</v>
      </c>
      <c r="CI369" s="232" t="str">
        <f>IFERROR(ROUNDDOWN(CH369/CG369,3),"***")</f>
        <v>***</v>
      </c>
      <c r="CJ369" s="233"/>
      <c r="CK369" s="18"/>
      <c r="CL369" s="234">
        <f>IF(COUNTIF(P369:AT369,"")=31,0,CL337+CG369)</f>
        <v>0</v>
      </c>
      <c r="CM369" s="235"/>
      <c r="CN369" s="234">
        <f>IF(COUNTIF(P369:AT369,"")=31,0,CN337+CH369)</f>
        <v>0</v>
      </c>
      <c r="CO369" s="235"/>
      <c r="CP369" s="232" t="str">
        <f>IFERROR(ROUNDDOWN(CN369/CL369,3),"***")</f>
        <v>***</v>
      </c>
      <c r="CQ369" s="233"/>
      <c r="CR369" s="23"/>
      <c r="CU369" s="71">
        <f t="shared" si="439"/>
        <v>361</v>
      </c>
      <c r="CV369" s="16"/>
      <c r="CW369" s="16"/>
      <c r="CX369" s="16"/>
      <c r="CY369" s="16"/>
    </row>
    <row r="370" spans="1:103" s="1" customFormat="1" ht="18.75">
      <c r="A370" s="72" t="s">
        <v>59</v>
      </c>
      <c r="D370" s="238" t="s">
        <v>34</v>
      </c>
      <c r="E370" s="246"/>
      <c r="F370" s="253" t="s">
        <v>26</v>
      </c>
      <c r="G370" s="253"/>
      <c r="H370" s="253"/>
      <c r="I370" s="253"/>
      <c r="J370" s="253"/>
      <c r="K370" s="254"/>
      <c r="L370" s="236" t="s">
        <v>27</v>
      </c>
      <c r="M370" s="255"/>
      <c r="N370" s="255"/>
      <c r="O370" s="237"/>
      <c r="P370" s="49">
        <f t="shared" ref="P370:AT370" si="514">P362</f>
        <v>46631</v>
      </c>
      <c r="Q370" s="49">
        <f t="shared" si="514"/>
        <v>46632</v>
      </c>
      <c r="R370" s="49">
        <f t="shared" si="514"/>
        <v>46633</v>
      </c>
      <c r="S370" s="49">
        <f t="shared" si="514"/>
        <v>46634</v>
      </c>
      <c r="T370" s="49">
        <f t="shared" si="514"/>
        <v>46635</v>
      </c>
      <c r="U370" s="49">
        <f t="shared" si="514"/>
        <v>46636</v>
      </c>
      <c r="V370" s="49">
        <f t="shared" si="514"/>
        <v>46637</v>
      </c>
      <c r="W370" s="49">
        <f t="shared" si="514"/>
        <v>46638</v>
      </c>
      <c r="X370" s="49">
        <f t="shared" si="514"/>
        <v>46639</v>
      </c>
      <c r="Y370" s="49">
        <f t="shared" si="514"/>
        <v>46640</v>
      </c>
      <c r="Z370" s="49">
        <f t="shared" si="514"/>
        <v>46641</v>
      </c>
      <c r="AA370" s="49">
        <f t="shared" si="514"/>
        <v>46642</v>
      </c>
      <c r="AB370" s="49">
        <f t="shared" si="514"/>
        <v>46643</v>
      </c>
      <c r="AC370" s="49">
        <f t="shared" si="514"/>
        <v>46644</v>
      </c>
      <c r="AD370" s="49">
        <f t="shared" si="514"/>
        <v>46645</v>
      </c>
      <c r="AE370" s="49">
        <f t="shared" si="514"/>
        <v>46646</v>
      </c>
      <c r="AF370" s="49">
        <f t="shared" si="514"/>
        <v>46647</v>
      </c>
      <c r="AG370" s="49">
        <f t="shared" si="514"/>
        <v>46648</v>
      </c>
      <c r="AH370" s="49">
        <f t="shared" si="514"/>
        <v>46649</v>
      </c>
      <c r="AI370" s="49">
        <f t="shared" si="514"/>
        <v>46650</v>
      </c>
      <c r="AJ370" s="49">
        <f t="shared" si="514"/>
        <v>46651</v>
      </c>
      <c r="AK370" s="49">
        <f t="shared" si="514"/>
        <v>46652</v>
      </c>
      <c r="AL370" s="49">
        <f t="shared" si="514"/>
        <v>46653</v>
      </c>
      <c r="AM370" s="49">
        <f t="shared" si="514"/>
        <v>46654</v>
      </c>
      <c r="AN370" s="49">
        <f t="shared" si="514"/>
        <v>46655</v>
      </c>
      <c r="AO370" s="49">
        <f t="shared" si="514"/>
        <v>46656</v>
      </c>
      <c r="AP370" s="49">
        <f t="shared" si="514"/>
        <v>46657</v>
      </c>
      <c r="AQ370" s="49">
        <f t="shared" si="514"/>
        <v>46658</v>
      </c>
      <c r="AR370" s="49">
        <f t="shared" si="514"/>
        <v>46659</v>
      </c>
      <c r="AS370" s="49">
        <f t="shared" si="514"/>
        <v>46660</v>
      </c>
      <c r="AT370" s="50" t="str">
        <f t="shared" si="514"/>
        <v/>
      </c>
      <c r="AU370" s="46"/>
      <c r="AV370" s="26"/>
      <c r="AW370" s="238" t="s">
        <v>34</v>
      </c>
      <c r="AX370" s="246"/>
      <c r="AY370" s="230" t="s">
        <v>27</v>
      </c>
      <c r="AZ370" s="231"/>
      <c r="BA370" s="231"/>
      <c r="BB370" s="154"/>
      <c r="BC370" s="193">
        <v>1</v>
      </c>
      <c r="BD370" s="193"/>
      <c r="BE370" s="193"/>
      <c r="BF370" s="193"/>
      <c r="BG370" s="193"/>
      <c r="BH370" s="193">
        <v>2</v>
      </c>
      <c r="BI370" s="193"/>
      <c r="BJ370" s="193"/>
      <c r="BK370" s="193"/>
      <c r="BL370" s="193"/>
      <c r="BM370" s="193">
        <v>3</v>
      </c>
      <c r="BN370" s="193"/>
      <c r="BO370" s="193"/>
      <c r="BP370" s="193"/>
      <c r="BQ370" s="193"/>
      <c r="BR370" s="193">
        <v>4</v>
      </c>
      <c r="BS370" s="193"/>
      <c r="BT370" s="193"/>
      <c r="BU370" s="193"/>
      <c r="BV370" s="193"/>
      <c r="BW370" s="193">
        <v>5</v>
      </c>
      <c r="BX370" s="193"/>
      <c r="BY370" s="193"/>
      <c r="BZ370" s="193"/>
      <c r="CA370" s="193"/>
      <c r="CB370" s="193">
        <v>6</v>
      </c>
      <c r="CC370" s="193"/>
      <c r="CD370" s="193"/>
      <c r="CE370" s="193"/>
      <c r="CF370" s="193"/>
      <c r="CG370" s="193" t="s">
        <v>29</v>
      </c>
      <c r="CH370" s="193"/>
      <c r="CI370" s="193"/>
      <c r="CJ370" s="193"/>
      <c r="CK370" s="193"/>
      <c r="CL370" s="193" t="s">
        <v>30</v>
      </c>
      <c r="CM370" s="193"/>
      <c r="CN370" s="193"/>
      <c r="CO370" s="193"/>
      <c r="CP370" s="193"/>
      <c r="CQ370" s="251"/>
      <c r="CR370" s="252"/>
      <c r="CU370" s="71">
        <f t="shared" si="439"/>
        <v>362</v>
      </c>
      <c r="CV370" s="16"/>
      <c r="CW370" s="16"/>
      <c r="CX370" s="16"/>
      <c r="CY370" s="16"/>
    </row>
    <row r="371" spans="1:103" s="1" customFormat="1" ht="18.75">
      <c r="A371" s="72" t="s">
        <v>59</v>
      </c>
      <c r="D371" s="238">
        <v>1</v>
      </c>
      <c r="E371" s="246"/>
      <c r="F371" s="241"/>
      <c r="G371" s="242"/>
      <c r="H371" s="242"/>
      <c r="I371" s="242"/>
      <c r="J371" s="242"/>
      <c r="K371" s="243"/>
      <c r="L371" s="244"/>
      <c r="M371" s="242"/>
      <c r="N371" s="242"/>
      <c r="O371" s="243"/>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3"/>
      <c r="AU371" s="44"/>
      <c r="AV371" s="26"/>
      <c r="AW371" s="245">
        <f t="shared" ref="AW371:AW382" si="515">D371</f>
        <v>1</v>
      </c>
      <c r="AX371" s="246"/>
      <c r="AY371" s="247"/>
      <c r="AZ371" s="248"/>
      <c r="BA371" s="248"/>
      <c r="BB371" s="249"/>
      <c r="BC371" s="45">
        <f>IF(COUNTIF(P371:AT371,"")=31,0,COUNTIFS(P361:AT361,1,P371:AT371,"")+COUNTIFS(P361:AT361,1,P371:AT371,"■"))</f>
        <v>0</v>
      </c>
      <c r="BD371" s="45">
        <f>IF(COUNTIF(P371:AT371,"")=31,0,COUNTIFS(P361:AT361,1,P371:AT371,"■"))</f>
        <v>0</v>
      </c>
      <c r="BE371" s="250" t="str">
        <f t="shared" ref="BE371:BE382" si="516">IFERROR(ROUNDDOWN(BD371/BC371,3),"***")</f>
        <v>***</v>
      </c>
      <c r="BF371" s="233"/>
      <c r="BG371" s="42"/>
      <c r="BH371" s="45">
        <f>IF(COUNTIF(P371:AT371,"")=31,0,COUNTIFS(P361:AT361,2,P371:AT371,"")+COUNTIFS(P361:AT361,2,P371:AT371,"■"))</f>
        <v>0</v>
      </c>
      <c r="BI371" s="45">
        <f>IF(COUNTIF(P371:AT371,"")=31,0,COUNTIFS(P361:AT361,2,P371:AT371,"■"))</f>
        <v>0</v>
      </c>
      <c r="BJ371" s="232" t="str">
        <f t="shared" ref="BJ371:BJ382" si="517">IFERROR(ROUNDDOWN(BI371/BH371,3),"***")</f>
        <v>***</v>
      </c>
      <c r="BK371" s="233"/>
      <c r="BL371" s="42"/>
      <c r="BM371" s="45">
        <f>IF(COUNTIF(P371:AT371,"")=31,0,COUNTIFS(P361:AT361,3,P371:AT371,"")+COUNTIFS(P361:AT361,3,P371:AT371,"■"))</f>
        <v>0</v>
      </c>
      <c r="BN371" s="45">
        <f>IF(COUNTIF(P371:AT371,"")=31,0,COUNTIFS(P361:AT361,3,P371:AT371,"■"))</f>
        <v>0</v>
      </c>
      <c r="BO371" s="232" t="str">
        <f t="shared" ref="BO371:BO382" si="518">IFERROR(ROUNDDOWN(BN371/BM371,3),"***")</f>
        <v>***</v>
      </c>
      <c r="BP371" s="233"/>
      <c r="BQ371" s="42"/>
      <c r="BR371" s="45">
        <f>IF(COUNTIF(P371:AT371,"")=31,0,COUNTIFS(P361:AT361,4,P371:AT371,"")+COUNTIFS(P361:AT361,4,P371:AT371,"■"))</f>
        <v>0</v>
      </c>
      <c r="BS371" s="45">
        <f>IF(COUNTIF(P371:AT371,"")=31,0,COUNTIFS(P361:AT361,4,P371:AT371,"■"))</f>
        <v>0</v>
      </c>
      <c r="BT371" s="232" t="str">
        <f t="shared" ref="BT371:BT382" si="519">IFERROR(ROUNDDOWN(BS371/BR371,3),"***")</f>
        <v>***</v>
      </c>
      <c r="BU371" s="233"/>
      <c r="BV371" s="42"/>
      <c r="BW371" s="45">
        <f>IF(COUNTIF(P371:AT371,"")=31,0,COUNTIFS(P361:AT361,5,P371:AT371,"")+COUNTIFS(P361:AT361,5,P371:AT371,"■"))</f>
        <v>0</v>
      </c>
      <c r="BX371" s="45">
        <f>IF(COUNTIF(P371:AT371,"")=31,0,COUNTIFS(P361:AT361,5,P371:AT371,"■"))</f>
        <v>0</v>
      </c>
      <c r="BY371" s="232" t="str">
        <f t="shared" ref="BY371:BY382" si="520">IFERROR(ROUNDDOWN(BX371/BW371,3),"***")</f>
        <v>***</v>
      </c>
      <c r="BZ371" s="233"/>
      <c r="CA371" s="42"/>
      <c r="CB371" s="45">
        <f>IF(COUNTIF(P371:AT371,"")=31,0,COUNTIFS(P361:AT361,6,P371:AT371,"")+COUNTIFS(P361:AT361,6,P371:AT371,"■"))</f>
        <v>0</v>
      </c>
      <c r="CC371" s="45">
        <f>IF(COUNTIF(P371:AT371,"")=31,0,COUNTIFS(P361:AT361,6,P371:AT371,"■"))</f>
        <v>0</v>
      </c>
      <c r="CD371" s="232" t="str">
        <f t="shared" ref="CD371:CD382" si="521">IFERROR(ROUNDDOWN(CC371/CB371,3),"***")</f>
        <v>***</v>
      </c>
      <c r="CE371" s="233"/>
      <c r="CF371" s="42"/>
      <c r="CG371" s="45">
        <f t="shared" ref="CG371:CG382" si="522">IF(COUNTIF(P371:AT371,"")=31,0,SUM(BC371,BH371,BM371,BR371,BW371,CB371))</f>
        <v>0</v>
      </c>
      <c r="CH371" s="45">
        <f t="shared" ref="CH371:CH382" si="523">IF(COUNTIF(P371:AT371,"")=31,0,SUM(BD371,BI371,BN371,BS371,BX371,CC371))</f>
        <v>0</v>
      </c>
      <c r="CI371" s="232" t="str">
        <f t="shared" ref="CI371:CI382" si="524">IFERROR(ROUNDDOWN(CH371/CG371,3),"***")</f>
        <v>***</v>
      </c>
      <c r="CJ371" s="233"/>
      <c r="CK371" s="42"/>
      <c r="CL371" s="234">
        <f t="shared" ref="CL371:CL382" si="525">IF(COUNTIF(P371:AT371,"")=31,0,CL339+CG371)</f>
        <v>0</v>
      </c>
      <c r="CM371" s="235"/>
      <c r="CN371" s="234">
        <f t="shared" ref="CN371:CN382" si="526">IF(COUNTIF(P371:AT371,"")=31,0,CN339+CH371)</f>
        <v>0</v>
      </c>
      <c r="CO371" s="235"/>
      <c r="CP371" s="232" t="str">
        <f t="shared" ref="CP371:CP382" si="527">IFERROR(ROUNDDOWN(CN371/CL371,3),"***")</f>
        <v>***</v>
      </c>
      <c r="CQ371" s="233"/>
      <c r="CR371" s="43"/>
      <c r="CU371" s="71">
        <f t="shared" si="439"/>
        <v>363</v>
      </c>
      <c r="CV371" s="16"/>
      <c r="CW371" s="16"/>
      <c r="CX371" s="16"/>
      <c r="CY371" s="16"/>
    </row>
    <row r="372" spans="1:103" s="1" customFormat="1" ht="18.75">
      <c r="A372" s="72" t="s">
        <v>59</v>
      </c>
      <c r="D372" s="238">
        <f>D371+1</f>
        <v>2</v>
      </c>
      <c r="E372" s="246"/>
      <c r="F372" s="241"/>
      <c r="G372" s="242"/>
      <c r="H372" s="242"/>
      <c r="I372" s="242"/>
      <c r="J372" s="242"/>
      <c r="K372" s="243"/>
      <c r="L372" s="244"/>
      <c r="M372" s="242"/>
      <c r="N372" s="242"/>
      <c r="O372" s="243"/>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3"/>
      <c r="AU372" s="44"/>
      <c r="AV372" s="26"/>
      <c r="AW372" s="245">
        <f t="shared" si="515"/>
        <v>2</v>
      </c>
      <c r="AX372" s="246"/>
      <c r="AY372" s="247"/>
      <c r="AZ372" s="248"/>
      <c r="BA372" s="248"/>
      <c r="BB372" s="249"/>
      <c r="BC372" s="45">
        <f>IF(COUNTIF(P372:AT372,"")=31,0,COUNTIFS(P361:AT361,1,P372:AT372,"")+COUNTIFS(P361:AT361,1,P372:AT372,"■"))</f>
        <v>0</v>
      </c>
      <c r="BD372" s="45">
        <f>IF(COUNTIF(P372:AT372,"")=31,0,COUNTIFS(P361:AT361,1,P372:AT372,"■"))</f>
        <v>0</v>
      </c>
      <c r="BE372" s="250" t="str">
        <f t="shared" si="516"/>
        <v>***</v>
      </c>
      <c r="BF372" s="233"/>
      <c r="BG372" s="42"/>
      <c r="BH372" s="45">
        <f>IF(COUNTIF(P372:AT372,"")=31,0,COUNTIFS(P361:AT361,2,P372:AT372,"")+COUNTIFS(P361:AT361,2,P372:AT372,"■"))</f>
        <v>0</v>
      </c>
      <c r="BI372" s="45">
        <f>IF(COUNTIF(P372:AT372,"")=31,0,COUNTIFS(P361:AT361,2,P372:AT372,"■"))</f>
        <v>0</v>
      </c>
      <c r="BJ372" s="232" t="str">
        <f t="shared" si="517"/>
        <v>***</v>
      </c>
      <c r="BK372" s="233"/>
      <c r="BL372" s="42"/>
      <c r="BM372" s="45">
        <f>IF(COUNTIF(P372:AT372,"")=31,0,COUNTIFS(P361:AT361,3,P372:AT372,"")+COUNTIFS(P361:AT361,3,P372:AT372,"■"))</f>
        <v>0</v>
      </c>
      <c r="BN372" s="45">
        <f>IF(COUNTIF(P372:AT372,"")=31,0,COUNTIFS(P361:AT361,3,P372:AT372,"■"))</f>
        <v>0</v>
      </c>
      <c r="BO372" s="232" t="str">
        <f t="shared" si="518"/>
        <v>***</v>
      </c>
      <c r="BP372" s="233"/>
      <c r="BQ372" s="42"/>
      <c r="BR372" s="45">
        <f>IF(COUNTIF(P372:AT372,"")=31,0,COUNTIFS(P361:AT361,4,P372:AT372,"")+COUNTIFS(P361:AT361,4,P372:AT372,"■"))</f>
        <v>0</v>
      </c>
      <c r="BS372" s="45">
        <f>IF(COUNTIF(P372:AT372,"")=31,0,COUNTIFS(P361:AT361,4,P372:AT372,"■"))</f>
        <v>0</v>
      </c>
      <c r="BT372" s="232" t="str">
        <f t="shared" si="519"/>
        <v>***</v>
      </c>
      <c r="BU372" s="233"/>
      <c r="BV372" s="42"/>
      <c r="BW372" s="45">
        <f>IF(COUNTIF(P372:AT372,"")=31,0,COUNTIFS(P361:AT361,5,P372:AT372,"")+COUNTIFS(P361:AT361,5,P372:AT372,"■"))</f>
        <v>0</v>
      </c>
      <c r="BX372" s="45">
        <f>IF(COUNTIF(P372:AT372,"")=31,0,COUNTIFS(P361:AT361,5,P372:AT372,"■"))</f>
        <v>0</v>
      </c>
      <c r="BY372" s="232" t="str">
        <f t="shared" si="520"/>
        <v>***</v>
      </c>
      <c r="BZ372" s="233"/>
      <c r="CA372" s="42"/>
      <c r="CB372" s="45">
        <f>IF(COUNTIF(P372:AT372,"")=31,0,COUNTIFS(P361:AT361,6,P372:AT372,"")+COUNTIFS(P361:AT361,6,P372:AT372,"■"))</f>
        <v>0</v>
      </c>
      <c r="CC372" s="45">
        <f>IF(COUNTIF(P372:AT372,"")=31,0,COUNTIFS(P361:AT361,6,P372:AT372,"■"))</f>
        <v>0</v>
      </c>
      <c r="CD372" s="232" t="str">
        <f t="shared" si="521"/>
        <v>***</v>
      </c>
      <c r="CE372" s="233"/>
      <c r="CF372" s="42"/>
      <c r="CG372" s="45">
        <f t="shared" si="522"/>
        <v>0</v>
      </c>
      <c r="CH372" s="45">
        <f t="shared" si="523"/>
        <v>0</v>
      </c>
      <c r="CI372" s="232" t="str">
        <f t="shared" si="524"/>
        <v>***</v>
      </c>
      <c r="CJ372" s="233"/>
      <c r="CK372" s="42"/>
      <c r="CL372" s="234">
        <f t="shared" si="525"/>
        <v>0</v>
      </c>
      <c r="CM372" s="235"/>
      <c r="CN372" s="234">
        <f t="shared" si="526"/>
        <v>0</v>
      </c>
      <c r="CO372" s="235"/>
      <c r="CP372" s="232" t="str">
        <f t="shared" si="527"/>
        <v>***</v>
      </c>
      <c r="CQ372" s="233"/>
      <c r="CR372" s="43"/>
      <c r="CU372" s="71">
        <f t="shared" si="439"/>
        <v>364</v>
      </c>
      <c r="CV372" s="16"/>
      <c r="CW372" s="16"/>
      <c r="CX372" s="16"/>
      <c r="CY372" s="16"/>
    </row>
    <row r="373" spans="1:103" s="1" customFormat="1" ht="18.75">
      <c r="A373" s="72" t="s">
        <v>59</v>
      </c>
      <c r="D373" s="238">
        <f t="shared" ref="D373:D382" si="528">D372+1</f>
        <v>3</v>
      </c>
      <c r="E373" s="246"/>
      <c r="F373" s="241"/>
      <c r="G373" s="242"/>
      <c r="H373" s="242"/>
      <c r="I373" s="242"/>
      <c r="J373" s="242"/>
      <c r="K373" s="243"/>
      <c r="L373" s="244"/>
      <c r="M373" s="242"/>
      <c r="N373" s="242"/>
      <c r="O373" s="243"/>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3"/>
      <c r="AU373" s="44"/>
      <c r="AV373" s="26"/>
      <c r="AW373" s="245">
        <f t="shared" si="515"/>
        <v>3</v>
      </c>
      <c r="AX373" s="246"/>
      <c r="AY373" s="247"/>
      <c r="AZ373" s="248"/>
      <c r="BA373" s="248"/>
      <c r="BB373" s="249"/>
      <c r="BC373" s="45">
        <f>IF(COUNTIF(P373:AT373,"")=31,0,COUNTIFS(P361:AT361,1,P373:AT373,"")+COUNTIFS(P361:AT361,1,P373:AT373,"■"))</f>
        <v>0</v>
      </c>
      <c r="BD373" s="45">
        <f>IF(COUNTIF(P373:AT373,"")=31,0,COUNTIFS(P361:AT361,1,P373:AT373,"■"))</f>
        <v>0</v>
      </c>
      <c r="BE373" s="250" t="str">
        <f t="shared" si="516"/>
        <v>***</v>
      </c>
      <c r="BF373" s="233"/>
      <c r="BG373" s="42"/>
      <c r="BH373" s="45">
        <f>IF(COUNTIF(P373:AT373,"")=31,0,COUNTIFS(P361:AT361,2,P373:AT373,"")+COUNTIFS(P361:AT361,2,P373:AT373,"■"))</f>
        <v>0</v>
      </c>
      <c r="BI373" s="45">
        <f>IF(COUNTIF(P373:AT373,"")=31,0,COUNTIFS(P361:AT361,2,P373:AT373,"■"))</f>
        <v>0</v>
      </c>
      <c r="BJ373" s="232" t="str">
        <f t="shared" si="517"/>
        <v>***</v>
      </c>
      <c r="BK373" s="233"/>
      <c r="BL373" s="42"/>
      <c r="BM373" s="45">
        <f>IF(COUNTIF(P373:AT373,"")=31,0,COUNTIFS(P361:AT361,3,P373:AT373,"")+COUNTIFS(P361:AT361,3,P373:AT373,"■"))</f>
        <v>0</v>
      </c>
      <c r="BN373" s="45">
        <f>IF(COUNTIF(P373:AT373,"")=31,0,COUNTIFS(P361:AT361,3,P373:AT373,"■"))</f>
        <v>0</v>
      </c>
      <c r="BO373" s="232" t="str">
        <f t="shared" si="518"/>
        <v>***</v>
      </c>
      <c r="BP373" s="233"/>
      <c r="BQ373" s="42"/>
      <c r="BR373" s="45">
        <f>IF(COUNTIF(P373:AT373,"")=31,0,COUNTIFS(P361:AT361,4,P373:AT373,"")+COUNTIFS(P361:AT361,4,P373:AT373,"■"))</f>
        <v>0</v>
      </c>
      <c r="BS373" s="45">
        <f>IF(COUNTIF(P373:AT373,"")=31,0,COUNTIFS(P361:AT361,4,P373:AT373,"■"))</f>
        <v>0</v>
      </c>
      <c r="BT373" s="232" t="str">
        <f t="shared" si="519"/>
        <v>***</v>
      </c>
      <c r="BU373" s="233"/>
      <c r="BV373" s="42"/>
      <c r="BW373" s="45">
        <f>IF(COUNTIF(P373:AT373,"")=31,0,COUNTIFS(P361:AT361,5,P373:AT373,"")+COUNTIFS(P361:AT361,5,P373:AT373,"■"))</f>
        <v>0</v>
      </c>
      <c r="BX373" s="45">
        <f>IF(COUNTIF(P373:AT373,"")=31,0,COUNTIFS(P361:AT361,5,P373:AT373,"■"))</f>
        <v>0</v>
      </c>
      <c r="BY373" s="232" t="str">
        <f t="shared" si="520"/>
        <v>***</v>
      </c>
      <c r="BZ373" s="233"/>
      <c r="CA373" s="42"/>
      <c r="CB373" s="45">
        <f>IF(COUNTIF(P373:AT373,"")=31,0,COUNTIFS(P361:AT361,6,P373:AT373,"")+COUNTIFS(P361:AT361,6,P373:AT373,"■"))</f>
        <v>0</v>
      </c>
      <c r="CC373" s="45">
        <f>IF(COUNTIF(P373:AT373,"")=31,0,COUNTIFS(P361:AT361,6,P373:AT373,"■"))</f>
        <v>0</v>
      </c>
      <c r="CD373" s="232" t="str">
        <f t="shared" si="521"/>
        <v>***</v>
      </c>
      <c r="CE373" s="233"/>
      <c r="CF373" s="42"/>
      <c r="CG373" s="45">
        <f t="shared" si="522"/>
        <v>0</v>
      </c>
      <c r="CH373" s="45">
        <f t="shared" si="523"/>
        <v>0</v>
      </c>
      <c r="CI373" s="232" t="str">
        <f t="shared" si="524"/>
        <v>***</v>
      </c>
      <c r="CJ373" s="233"/>
      <c r="CK373" s="42"/>
      <c r="CL373" s="234">
        <f t="shared" si="525"/>
        <v>0</v>
      </c>
      <c r="CM373" s="235"/>
      <c r="CN373" s="234">
        <f t="shared" si="526"/>
        <v>0</v>
      </c>
      <c r="CO373" s="235"/>
      <c r="CP373" s="232" t="str">
        <f t="shared" si="527"/>
        <v>***</v>
      </c>
      <c r="CQ373" s="233"/>
      <c r="CR373" s="43"/>
      <c r="CU373" s="71">
        <f t="shared" si="439"/>
        <v>365</v>
      </c>
      <c r="CV373" s="16"/>
      <c r="CW373" s="16"/>
      <c r="CX373" s="16"/>
      <c r="CY373" s="16"/>
    </row>
    <row r="374" spans="1:103" s="1" customFormat="1" ht="18.75">
      <c r="A374" s="72" t="s">
        <v>59</v>
      </c>
      <c r="D374" s="238">
        <f t="shared" si="528"/>
        <v>4</v>
      </c>
      <c r="E374" s="246"/>
      <c r="F374" s="241"/>
      <c r="G374" s="242"/>
      <c r="H374" s="242"/>
      <c r="I374" s="242"/>
      <c r="J374" s="242"/>
      <c r="K374" s="243"/>
      <c r="L374" s="244"/>
      <c r="M374" s="256"/>
      <c r="N374" s="256"/>
      <c r="O374" s="257"/>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3"/>
      <c r="AU374" s="44"/>
      <c r="AV374" s="26"/>
      <c r="AW374" s="245">
        <f t="shared" si="515"/>
        <v>4</v>
      </c>
      <c r="AX374" s="246"/>
      <c r="AY374" s="247"/>
      <c r="AZ374" s="248"/>
      <c r="BA374" s="248"/>
      <c r="BB374" s="249"/>
      <c r="BC374" s="45">
        <f>IF(COUNTIF(P374:AT374,"")=31,0,COUNTIFS(P361:AT361,1,P374:AT374,"")+COUNTIFS(P361:AT361,1,P374:AT374,"■"))</f>
        <v>0</v>
      </c>
      <c r="BD374" s="45">
        <f>IF(COUNTIF(P374:AT374,"")=31,0,COUNTIFS(P361:AT361,1,P374:AT374,"■"))</f>
        <v>0</v>
      </c>
      <c r="BE374" s="250" t="str">
        <f t="shared" si="516"/>
        <v>***</v>
      </c>
      <c r="BF374" s="233"/>
      <c r="BG374" s="42"/>
      <c r="BH374" s="45">
        <f>IF(COUNTIF(P374:AT374,"")=31,0,COUNTIFS(P361:AT361,2,P374:AT374,"")+COUNTIFS(P361:AT361,2,P374:AT374,"■"))</f>
        <v>0</v>
      </c>
      <c r="BI374" s="45">
        <f>IF(COUNTIF(P374:AT374,"")=31,0,COUNTIFS(P361:AT361,2,P374:AT374,"■"))</f>
        <v>0</v>
      </c>
      <c r="BJ374" s="232" t="str">
        <f t="shared" si="517"/>
        <v>***</v>
      </c>
      <c r="BK374" s="233"/>
      <c r="BL374" s="42"/>
      <c r="BM374" s="45">
        <f>IF(COUNTIF(P374:AT374,"")=31,0,COUNTIFS(P361:AT361,3,P374:AT374,"")+COUNTIFS(P361:AT361,3,P374:AT374,"■"))</f>
        <v>0</v>
      </c>
      <c r="BN374" s="45">
        <f>IF(COUNTIF(P374:AT374,"")=31,0,COUNTIFS(P361:AT361,3,P374:AT374,"■"))</f>
        <v>0</v>
      </c>
      <c r="BO374" s="232" t="str">
        <f t="shared" si="518"/>
        <v>***</v>
      </c>
      <c r="BP374" s="233"/>
      <c r="BQ374" s="42"/>
      <c r="BR374" s="45">
        <f>IF(COUNTIF(P374:AT374,"")=31,0,COUNTIFS(P361:AT361,4,P374:AT374,"")+COUNTIFS(P361:AT361,4,P374:AT374,"■"))</f>
        <v>0</v>
      </c>
      <c r="BS374" s="45">
        <f>IF(COUNTIF(P374:AT374,"")=31,0,COUNTIFS(P361:AT361,4,P374:AT374,"■"))</f>
        <v>0</v>
      </c>
      <c r="BT374" s="232" t="str">
        <f t="shared" si="519"/>
        <v>***</v>
      </c>
      <c r="BU374" s="233"/>
      <c r="BV374" s="42"/>
      <c r="BW374" s="45">
        <f>IF(COUNTIF(P374:AT374,"")=31,0,COUNTIFS(P361:AT361,5,P374:AT374,"")+COUNTIFS(P361:AT361,5,P374:AT374,"■"))</f>
        <v>0</v>
      </c>
      <c r="BX374" s="45">
        <f>IF(COUNTIF(P374:AT374,"")=31,0,COUNTIFS(P361:AT361,5,P374:AT374,"■"))</f>
        <v>0</v>
      </c>
      <c r="BY374" s="232" t="str">
        <f t="shared" si="520"/>
        <v>***</v>
      </c>
      <c r="BZ374" s="233"/>
      <c r="CA374" s="42"/>
      <c r="CB374" s="45">
        <f>IF(COUNTIF(P374:AT374,"")=31,0,COUNTIFS(P361:AT361,6,P374:AT374,"")+COUNTIFS(P361:AT361,6,P374:AT374,"■"))</f>
        <v>0</v>
      </c>
      <c r="CC374" s="45">
        <f>IF(COUNTIF(P374:AT374,"")=31,0,COUNTIFS(P361:AT361,6,P374:AT374,"■"))</f>
        <v>0</v>
      </c>
      <c r="CD374" s="232" t="str">
        <f t="shared" si="521"/>
        <v>***</v>
      </c>
      <c r="CE374" s="233"/>
      <c r="CF374" s="42"/>
      <c r="CG374" s="45">
        <f t="shared" si="522"/>
        <v>0</v>
      </c>
      <c r="CH374" s="45">
        <f t="shared" si="523"/>
        <v>0</v>
      </c>
      <c r="CI374" s="232" t="str">
        <f t="shared" si="524"/>
        <v>***</v>
      </c>
      <c r="CJ374" s="233"/>
      <c r="CK374" s="42"/>
      <c r="CL374" s="234">
        <f t="shared" si="525"/>
        <v>0</v>
      </c>
      <c r="CM374" s="235"/>
      <c r="CN374" s="234">
        <f t="shared" si="526"/>
        <v>0</v>
      </c>
      <c r="CO374" s="235"/>
      <c r="CP374" s="232" t="str">
        <f t="shared" si="527"/>
        <v>***</v>
      </c>
      <c r="CQ374" s="233"/>
      <c r="CR374" s="43"/>
      <c r="CU374" s="71">
        <f t="shared" si="439"/>
        <v>366</v>
      </c>
      <c r="CV374" s="16"/>
      <c r="CW374" s="16"/>
      <c r="CX374" s="16"/>
      <c r="CY374" s="16"/>
    </row>
    <row r="375" spans="1:103" s="1" customFormat="1" ht="18.75">
      <c r="A375" s="72" t="s">
        <v>59</v>
      </c>
      <c r="D375" s="238">
        <f t="shared" si="528"/>
        <v>5</v>
      </c>
      <c r="E375" s="246"/>
      <c r="F375" s="241"/>
      <c r="G375" s="242"/>
      <c r="H375" s="242"/>
      <c r="I375" s="242"/>
      <c r="J375" s="242"/>
      <c r="K375" s="243"/>
      <c r="L375" s="244"/>
      <c r="M375" s="256"/>
      <c r="N375" s="256"/>
      <c r="O375" s="257"/>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3"/>
      <c r="AU375" s="44"/>
      <c r="AV375" s="26"/>
      <c r="AW375" s="245">
        <f t="shared" si="515"/>
        <v>5</v>
      </c>
      <c r="AX375" s="246"/>
      <c r="AY375" s="247"/>
      <c r="AZ375" s="248"/>
      <c r="BA375" s="248"/>
      <c r="BB375" s="249"/>
      <c r="BC375" s="45">
        <f>IF(COUNTIF(P375:AT375,"")=31,0,COUNTIFS(P361:AT361,1,P375:AT375,"")+COUNTIFS(P361:AT361,1,P375:AT375,"■"))</f>
        <v>0</v>
      </c>
      <c r="BD375" s="45">
        <f>IF(COUNTIF(P375:AT375,"")=31,0,COUNTIFS(P361:AT361,1,P375:AT375,"■"))</f>
        <v>0</v>
      </c>
      <c r="BE375" s="250" t="str">
        <f t="shared" si="516"/>
        <v>***</v>
      </c>
      <c r="BF375" s="233"/>
      <c r="BG375" s="42"/>
      <c r="BH375" s="45">
        <f>IF(COUNTIF(P375:AT375,"")=31,0,COUNTIFS(P361:AT361,2,P375:AT375,"")+COUNTIFS(P361:AT361,2,P375:AT375,"■"))</f>
        <v>0</v>
      </c>
      <c r="BI375" s="45">
        <f>IF(COUNTIF(P375:AT375,"")=31,0,COUNTIFS(P361:AT361,2,P375:AT375,"■"))</f>
        <v>0</v>
      </c>
      <c r="BJ375" s="232" t="str">
        <f t="shared" si="517"/>
        <v>***</v>
      </c>
      <c r="BK375" s="233"/>
      <c r="BL375" s="42"/>
      <c r="BM375" s="45">
        <f>IF(COUNTIF(P375:AT375,"")=31,0,COUNTIFS(P361:AT361,3,P375:AT375,"")+COUNTIFS(P361:AT361,3,P375:AT375,"■"))</f>
        <v>0</v>
      </c>
      <c r="BN375" s="45">
        <f>IF(COUNTIF(P375:AT375,"")=31,0,COUNTIFS(P361:AT361,3,P375:AT375,"■"))</f>
        <v>0</v>
      </c>
      <c r="BO375" s="232" t="str">
        <f t="shared" si="518"/>
        <v>***</v>
      </c>
      <c r="BP375" s="233"/>
      <c r="BQ375" s="42"/>
      <c r="BR375" s="45">
        <f>IF(COUNTIF(P375:AT375,"")=31,0,COUNTIFS(P361:AT361,4,P375:AT375,"")+COUNTIFS(P361:AT361,4,P375:AT375,"■"))</f>
        <v>0</v>
      </c>
      <c r="BS375" s="45">
        <f>IF(COUNTIF(P375:AT375,"")=31,0,COUNTIFS(P361:AT361,4,P375:AT375,"■"))</f>
        <v>0</v>
      </c>
      <c r="BT375" s="232" t="str">
        <f t="shared" si="519"/>
        <v>***</v>
      </c>
      <c r="BU375" s="233"/>
      <c r="BV375" s="42"/>
      <c r="BW375" s="45">
        <f>IF(COUNTIF(P375:AT375,"")=31,0,COUNTIFS(P361:AT361,5,P375:AT375,"")+COUNTIFS(P361:AT361,5,P375:AT375,"■"))</f>
        <v>0</v>
      </c>
      <c r="BX375" s="45">
        <f>IF(COUNTIF(P375:AT375,"")=31,0,COUNTIFS(P361:AT361,5,P375:AT375,"■"))</f>
        <v>0</v>
      </c>
      <c r="BY375" s="232" t="str">
        <f t="shared" si="520"/>
        <v>***</v>
      </c>
      <c r="BZ375" s="233"/>
      <c r="CA375" s="42"/>
      <c r="CB375" s="45">
        <f>IF(COUNTIF(P375:AT375,"")=31,0,COUNTIFS(P361:AT361,6,P375:AT375,"")+COUNTIFS(P361:AT361,6,P375:AT375,"■"))</f>
        <v>0</v>
      </c>
      <c r="CC375" s="45">
        <f>IF(COUNTIF(P375:AT375,"")=31,0,COUNTIFS(P361:AT361,6,P375:AT375,"■"))</f>
        <v>0</v>
      </c>
      <c r="CD375" s="232" t="str">
        <f t="shared" si="521"/>
        <v>***</v>
      </c>
      <c r="CE375" s="233"/>
      <c r="CF375" s="42"/>
      <c r="CG375" s="45">
        <f t="shared" si="522"/>
        <v>0</v>
      </c>
      <c r="CH375" s="45">
        <f t="shared" si="523"/>
        <v>0</v>
      </c>
      <c r="CI375" s="232" t="str">
        <f t="shared" si="524"/>
        <v>***</v>
      </c>
      <c r="CJ375" s="233"/>
      <c r="CK375" s="42"/>
      <c r="CL375" s="234">
        <f t="shared" si="525"/>
        <v>0</v>
      </c>
      <c r="CM375" s="235"/>
      <c r="CN375" s="234">
        <f t="shared" si="526"/>
        <v>0</v>
      </c>
      <c r="CO375" s="235"/>
      <c r="CP375" s="232" t="str">
        <f t="shared" si="527"/>
        <v>***</v>
      </c>
      <c r="CQ375" s="233"/>
      <c r="CR375" s="43"/>
      <c r="CU375" s="71">
        <f t="shared" si="439"/>
        <v>367</v>
      </c>
      <c r="CV375" s="16"/>
      <c r="CW375" s="16"/>
      <c r="CX375" s="16"/>
      <c r="CY375" s="16"/>
    </row>
    <row r="376" spans="1:103" s="1" customFormat="1" ht="18.75">
      <c r="A376" s="72" t="s">
        <v>59</v>
      </c>
      <c r="D376" s="238">
        <f t="shared" si="528"/>
        <v>6</v>
      </c>
      <c r="E376" s="246"/>
      <c r="F376" s="241"/>
      <c r="G376" s="242"/>
      <c r="H376" s="242"/>
      <c r="I376" s="242"/>
      <c r="J376" s="242"/>
      <c r="K376" s="243"/>
      <c r="L376" s="244"/>
      <c r="M376" s="256"/>
      <c r="N376" s="256"/>
      <c r="O376" s="257"/>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3"/>
      <c r="AU376" s="44"/>
      <c r="AV376" s="27"/>
      <c r="AW376" s="245">
        <f t="shared" si="515"/>
        <v>6</v>
      </c>
      <c r="AX376" s="246"/>
      <c r="AY376" s="247"/>
      <c r="AZ376" s="248"/>
      <c r="BA376" s="248"/>
      <c r="BB376" s="249"/>
      <c r="BC376" s="45">
        <f>IF(COUNTIF(P376:AT376,"")=31,0,COUNTIFS(P361:AT361,1,P376:AT376,"")+COUNTIFS(P361:AT361,1,P376:AT376,"■"))</f>
        <v>0</v>
      </c>
      <c r="BD376" s="45">
        <f>IF(COUNTIF(P376:AT376,"")=31,0,COUNTIFS(P361:AT361,1,P376:AT376,"■"))</f>
        <v>0</v>
      </c>
      <c r="BE376" s="250" t="str">
        <f t="shared" si="516"/>
        <v>***</v>
      </c>
      <c r="BF376" s="233"/>
      <c r="BG376" s="42"/>
      <c r="BH376" s="45">
        <f>IF(COUNTIF(P376:AT376,"")=31,0,COUNTIFS(P361:AT361,2,P376:AT376,"")+COUNTIFS(P361:AT361,2,P376:AT376,"■"))</f>
        <v>0</v>
      </c>
      <c r="BI376" s="45">
        <f>IF(COUNTIF(P376:AT376,"")=31,0,COUNTIFS(P361:AT361,2,P376:AT376,"■"))</f>
        <v>0</v>
      </c>
      <c r="BJ376" s="232" t="str">
        <f t="shared" si="517"/>
        <v>***</v>
      </c>
      <c r="BK376" s="233"/>
      <c r="BL376" s="42"/>
      <c r="BM376" s="45">
        <f>IF(COUNTIF(P376:AT376,"")=31,0,COUNTIFS(P361:AT361,3,P376:AT376,"")+COUNTIFS(P361:AT361,3,P376:AT376,"■"))</f>
        <v>0</v>
      </c>
      <c r="BN376" s="45">
        <f>IF(COUNTIF(P376:AT376,"")=31,0,COUNTIFS(P361:AT361,3,P376:AT376,"■"))</f>
        <v>0</v>
      </c>
      <c r="BO376" s="232" t="str">
        <f t="shared" si="518"/>
        <v>***</v>
      </c>
      <c r="BP376" s="233"/>
      <c r="BQ376" s="42"/>
      <c r="BR376" s="45">
        <f>IF(COUNTIF(P376:AT376,"")=31,0,COUNTIFS(P361:AT361,4,P376:AT376,"")+COUNTIFS(P361:AT361,4,P376:AT376,"■"))</f>
        <v>0</v>
      </c>
      <c r="BS376" s="45">
        <f>IF(COUNTIF(P376:AT376,"")=31,0,COUNTIFS(P361:AT361,4,P376:AT376,"■"))</f>
        <v>0</v>
      </c>
      <c r="BT376" s="232" t="str">
        <f t="shared" si="519"/>
        <v>***</v>
      </c>
      <c r="BU376" s="233"/>
      <c r="BV376" s="42"/>
      <c r="BW376" s="45">
        <f>IF(COUNTIF(P376:AT376,"")=31,0,COUNTIFS(P361:AT361,5,P376:AT376,"")+COUNTIFS(P361:AT361,5,P376:AT376,"■"))</f>
        <v>0</v>
      </c>
      <c r="BX376" s="45">
        <f>IF(COUNTIF(P376:AT376,"")=31,0,COUNTIFS(P361:AT361,5,P376:AT376,"■"))</f>
        <v>0</v>
      </c>
      <c r="BY376" s="232" t="str">
        <f t="shared" si="520"/>
        <v>***</v>
      </c>
      <c r="BZ376" s="233"/>
      <c r="CA376" s="42"/>
      <c r="CB376" s="45">
        <f>IF(COUNTIF(P376:AT376,"")=31,0,COUNTIFS(P361:AT361,6,P376:AT376,"")+COUNTIFS(P361:AT361,6,P376:AT376,"■"))</f>
        <v>0</v>
      </c>
      <c r="CC376" s="45">
        <f>IF(COUNTIF(P376:AT376,"")=31,0,COUNTIFS(P361:AT361,6,P376:AT376,"■"))</f>
        <v>0</v>
      </c>
      <c r="CD376" s="232" t="str">
        <f t="shared" si="521"/>
        <v>***</v>
      </c>
      <c r="CE376" s="233"/>
      <c r="CF376" s="42"/>
      <c r="CG376" s="45">
        <f t="shared" si="522"/>
        <v>0</v>
      </c>
      <c r="CH376" s="45">
        <f t="shared" si="523"/>
        <v>0</v>
      </c>
      <c r="CI376" s="232" t="str">
        <f t="shared" si="524"/>
        <v>***</v>
      </c>
      <c r="CJ376" s="233"/>
      <c r="CK376" s="42"/>
      <c r="CL376" s="234">
        <f t="shared" si="525"/>
        <v>0</v>
      </c>
      <c r="CM376" s="235"/>
      <c r="CN376" s="234">
        <f t="shared" si="526"/>
        <v>0</v>
      </c>
      <c r="CO376" s="235"/>
      <c r="CP376" s="232" t="str">
        <f t="shared" si="527"/>
        <v>***</v>
      </c>
      <c r="CQ376" s="233"/>
      <c r="CR376" s="43"/>
      <c r="CU376" s="71">
        <f t="shared" si="439"/>
        <v>368</v>
      </c>
      <c r="CV376" s="16"/>
      <c r="CW376" s="16"/>
      <c r="CX376" s="16"/>
      <c r="CY376" s="16"/>
    </row>
    <row r="377" spans="1:103" s="1" customFormat="1" ht="18.75">
      <c r="A377" s="72" t="s">
        <v>59</v>
      </c>
      <c r="D377" s="238">
        <f t="shared" si="528"/>
        <v>7</v>
      </c>
      <c r="E377" s="246"/>
      <c r="F377" s="241"/>
      <c r="G377" s="242"/>
      <c r="H377" s="242"/>
      <c r="I377" s="242"/>
      <c r="J377" s="242"/>
      <c r="K377" s="243"/>
      <c r="L377" s="244"/>
      <c r="M377" s="256"/>
      <c r="N377" s="256"/>
      <c r="O377" s="257"/>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3"/>
      <c r="AU377" s="44"/>
      <c r="AV377" s="27"/>
      <c r="AW377" s="245">
        <f t="shared" si="515"/>
        <v>7</v>
      </c>
      <c r="AX377" s="246"/>
      <c r="AY377" s="247"/>
      <c r="AZ377" s="248"/>
      <c r="BA377" s="248"/>
      <c r="BB377" s="249"/>
      <c r="BC377" s="45">
        <f>IF(COUNTIF(P377:AT377,"")=31,0,COUNTIFS(P361:AT361,1,P377:AT377,"")+COUNTIFS(P361:AT361,1,P377:AT377,"■"))</f>
        <v>0</v>
      </c>
      <c r="BD377" s="45">
        <f>IF(COUNTIF(P377:AT377,"")=31,0,COUNTIFS(P361:AT361,1,P377:AT377,"■"))</f>
        <v>0</v>
      </c>
      <c r="BE377" s="250" t="str">
        <f t="shared" si="516"/>
        <v>***</v>
      </c>
      <c r="BF377" s="233"/>
      <c r="BG377" s="42"/>
      <c r="BH377" s="45">
        <f>IF(COUNTIF(P377:AT377,"")=31,0,COUNTIFS(P361:AT361,2,P377:AT377,"")+COUNTIFS(P361:AT361,2,P377:AT377,"■"))</f>
        <v>0</v>
      </c>
      <c r="BI377" s="45">
        <f>IF(COUNTIF(P377:AT377,"")=31,0,COUNTIFS(P361:AT361,2,P377:AT377,"■"))</f>
        <v>0</v>
      </c>
      <c r="BJ377" s="232" t="str">
        <f t="shared" si="517"/>
        <v>***</v>
      </c>
      <c r="BK377" s="233"/>
      <c r="BL377" s="42"/>
      <c r="BM377" s="45">
        <f>IF(COUNTIF(P377:AT377,"")=31,0,COUNTIFS(P361:AT361,3,P377:AT377,"")+COUNTIFS(P361:AT361,3,P377:AT377,"■"))</f>
        <v>0</v>
      </c>
      <c r="BN377" s="45">
        <f>IF(COUNTIF(P377:AT377,"")=31,0,COUNTIFS(P361:AT361,3,P377:AT377,"■"))</f>
        <v>0</v>
      </c>
      <c r="BO377" s="232" t="str">
        <f t="shared" si="518"/>
        <v>***</v>
      </c>
      <c r="BP377" s="233"/>
      <c r="BQ377" s="42"/>
      <c r="BR377" s="45">
        <f>IF(COUNTIF(P377:AT377,"")=31,0,COUNTIFS(P361:AT361,4,P377:AT377,"")+COUNTIFS(P361:AT361,4,P377:AT377,"■"))</f>
        <v>0</v>
      </c>
      <c r="BS377" s="45">
        <f>IF(COUNTIF(P377:AT377,"")=31,0,COUNTIFS(P361:AT361,4,P377:AT377,"■"))</f>
        <v>0</v>
      </c>
      <c r="BT377" s="232" t="str">
        <f t="shared" si="519"/>
        <v>***</v>
      </c>
      <c r="BU377" s="233"/>
      <c r="BV377" s="42"/>
      <c r="BW377" s="45">
        <f>IF(COUNTIF(P377:AT377,"")=31,0,COUNTIFS(P361:AT361,5,P377:AT377,"")+COUNTIFS(P361:AT361,5,P377:AT377,"■"))</f>
        <v>0</v>
      </c>
      <c r="BX377" s="45">
        <f>IF(COUNTIF(P377:AT377,"")=31,0,COUNTIFS(P361:AT361,5,P377:AT377,"■"))</f>
        <v>0</v>
      </c>
      <c r="BY377" s="232" t="str">
        <f t="shared" si="520"/>
        <v>***</v>
      </c>
      <c r="BZ377" s="233"/>
      <c r="CA377" s="42"/>
      <c r="CB377" s="45">
        <f>IF(COUNTIF(P377:AT377,"")=31,0,COUNTIFS(P361:AT361,6,P377:AT377,"")+COUNTIFS(P361:AT361,6,P377:AT377,"■"))</f>
        <v>0</v>
      </c>
      <c r="CC377" s="45">
        <f>IF(COUNTIF(P377:AT377,"")=31,0,COUNTIFS(P361:AT361,6,P377:AT377,"■"))</f>
        <v>0</v>
      </c>
      <c r="CD377" s="232" t="str">
        <f t="shared" si="521"/>
        <v>***</v>
      </c>
      <c r="CE377" s="233"/>
      <c r="CF377" s="42"/>
      <c r="CG377" s="45">
        <f t="shared" si="522"/>
        <v>0</v>
      </c>
      <c r="CH377" s="45">
        <f t="shared" si="523"/>
        <v>0</v>
      </c>
      <c r="CI377" s="232" t="str">
        <f t="shared" si="524"/>
        <v>***</v>
      </c>
      <c r="CJ377" s="233"/>
      <c r="CK377" s="42"/>
      <c r="CL377" s="234">
        <f t="shared" si="525"/>
        <v>0</v>
      </c>
      <c r="CM377" s="235"/>
      <c r="CN377" s="234">
        <f t="shared" si="526"/>
        <v>0</v>
      </c>
      <c r="CO377" s="235"/>
      <c r="CP377" s="232" t="str">
        <f t="shared" si="527"/>
        <v>***</v>
      </c>
      <c r="CQ377" s="233"/>
      <c r="CR377" s="43"/>
      <c r="CU377" s="71">
        <f t="shared" si="439"/>
        <v>369</v>
      </c>
      <c r="CV377" s="16"/>
      <c r="CW377" s="16"/>
      <c r="CX377" s="16"/>
      <c r="CY377" s="16"/>
    </row>
    <row r="378" spans="1:103" s="1" customFormat="1" ht="18.75">
      <c r="A378" s="72" t="s">
        <v>59</v>
      </c>
      <c r="D378" s="238">
        <f t="shared" si="528"/>
        <v>8</v>
      </c>
      <c r="E378" s="246"/>
      <c r="F378" s="241"/>
      <c r="G378" s="242"/>
      <c r="H378" s="242"/>
      <c r="I378" s="242"/>
      <c r="J378" s="242"/>
      <c r="K378" s="243"/>
      <c r="L378" s="244"/>
      <c r="M378" s="256"/>
      <c r="N378" s="256"/>
      <c r="O378" s="257"/>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3"/>
      <c r="AU378" s="44"/>
      <c r="AV378" s="26"/>
      <c r="AW378" s="245">
        <f t="shared" si="515"/>
        <v>8</v>
      </c>
      <c r="AX378" s="246"/>
      <c r="AY378" s="247" t="str">
        <f t="shared" ref="AY378:AY382" si="529">IF(L378=0,"",L378)</f>
        <v/>
      </c>
      <c r="AZ378" s="248"/>
      <c r="BA378" s="248"/>
      <c r="BB378" s="249"/>
      <c r="BC378" s="45">
        <f>IF(COUNTIF(P378:AT378,"")=31,0,COUNTIFS(P361:AT361,1,P378:AT378,"")+COUNTIFS(P361:AT361,1,P378:AT378,"■"))</f>
        <v>0</v>
      </c>
      <c r="BD378" s="45">
        <f>IF(COUNTIF(P378:AT378,"")=31,0,COUNTIFS(P361:AT361,1,P378:AT378,"■"))</f>
        <v>0</v>
      </c>
      <c r="BE378" s="250" t="str">
        <f t="shared" si="516"/>
        <v>***</v>
      </c>
      <c r="BF378" s="233"/>
      <c r="BG378" s="42"/>
      <c r="BH378" s="45">
        <f>IF(COUNTIF(P378:AT378,"")=31,0,COUNTIFS(P361:AT361,2,P378:AT378,"")+COUNTIFS(P361:AT361,2,P378:AT378,"■"))</f>
        <v>0</v>
      </c>
      <c r="BI378" s="45">
        <f>IF(COUNTIF(P378:AT378,"")=31,0,COUNTIFS(P361:AT361,2,P378:AT378,"■"))</f>
        <v>0</v>
      </c>
      <c r="BJ378" s="232" t="str">
        <f t="shared" si="517"/>
        <v>***</v>
      </c>
      <c r="BK378" s="233"/>
      <c r="BL378" s="42"/>
      <c r="BM378" s="45">
        <f>IF(COUNTIF(P378:AT378,"")=31,0,COUNTIFS(P361:AT361,3,P378:AT378,"")+COUNTIFS(P361:AT361,3,P378:AT378,"■"))</f>
        <v>0</v>
      </c>
      <c r="BN378" s="45">
        <f>IF(COUNTIF(P378:AT378,"")=31,0,COUNTIFS(P361:AT361,3,P378:AT378,"■"))</f>
        <v>0</v>
      </c>
      <c r="BO378" s="232" t="str">
        <f t="shared" si="518"/>
        <v>***</v>
      </c>
      <c r="BP378" s="233"/>
      <c r="BQ378" s="42"/>
      <c r="BR378" s="45">
        <f>IF(COUNTIF(P378:AT378,"")=31,0,COUNTIFS(P361:AT361,4,P378:AT378,"")+COUNTIFS(P361:AT361,4,P378:AT378,"■"))</f>
        <v>0</v>
      </c>
      <c r="BS378" s="45">
        <f>IF(COUNTIF(P378:AT378,"")=31,0,COUNTIFS(P361:AT361,4,P378:AT378,"■"))</f>
        <v>0</v>
      </c>
      <c r="BT378" s="232" t="str">
        <f t="shared" si="519"/>
        <v>***</v>
      </c>
      <c r="BU378" s="233"/>
      <c r="BV378" s="42"/>
      <c r="BW378" s="45">
        <f>IF(COUNTIF(P378:AT378,"")=31,0,COUNTIFS(P361:AT361,5,P378:AT378,"")+COUNTIFS(P361:AT361,5,P378:AT378,"■"))</f>
        <v>0</v>
      </c>
      <c r="BX378" s="45">
        <f>IF(COUNTIF(P378:AT378,"")=31,0,COUNTIFS(P361:AT361,5,P378:AT378,"■"))</f>
        <v>0</v>
      </c>
      <c r="BY378" s="232" t="str">
        <f t="shared" si="520"/>
        <v>***</v>
      </c>
      <c r="BZ378" s="233"/>
      <c r="CA378" s="42"/>
      <c r="CB378" s="45">
        <f>IF(COUNTIF(P378:AT378,"")=31,0,COUNTIFS(P361:AT361,6,P378:AT378,"")+COUNTIFS(P361:AT361,6,P378:AT378,"■"))</f>
        <v>0</v>
      </c>
      <c r="CC378" s="45">
        <f>IF(COUNTIF(P378:AT378,"")=31,0,COUNTIFS(P361:AT361,6,P378:AT378,"■"))</f>
        <v>0</v>
      </c>
      <c r="CD378" s="232" t="str">
        <f t="shared" si="521"/>
        <v>***</v>
      </c>
      <c r="CE378" s="233"/>
      <c r="CF378" s="42"/>
      <c r="CG378" s="45">
        <f t="shared" si="522"/>
        <v>0</v>
      </c>
      <c r="CH378" s="45">
        <f t="shared" si="523"/>
        <v>0</v>
      </c>
      <c r="CI378" s="232" t="str">
        <f t="shared" si="524"/>
        <v>***</v>
      </c>
      <c r="CJ378" s="233"/>
      <c r="CK378" s="42"/>
      <c r="CL378" s="234">
        <f t="shared" si="525"/>
        <v>0</v>
      </c>
      <c r="CM378" s="235"/>
      <c r="CN378" s="234">
        <f t="shared" si="526"/>
        <v>0</v>
      </c>
      <c r="CO378" s="235"/>
      <c r="CP378" s="232" t="str">
        <f t="shared" si="527"/>
        <v>***</v>
      </c>
      <c r="CQ378" s="233"/>
      <c r="CR378" s="43"/>
      <c r="CU378" s="71">
        <f t="shared" si="439"/>
        <v>370</v>
      </c>
      <c r="CV378" s="16"/>
      <c r="CW378" s="16"/>
      <c r="CX378" s="16"/>
      <c r="CY378" s="16"/>
    </row>
    <row r="379" spans="1:103" s="1" customFormat="1" ht="18.75">
      <c r="A379" s="72" t="s">
        <v>59</v>
      </c>
      <c r="D379" s="238">
        <f t="shared" si="528"/>
        <v>9</v>
      </c>
      <c r="E379" s="246"/>
      <c r="F379" s="241"/>
      <c r="G379" s="242"/>
      <c r="H379" s="242"/>
      <c r="I379" s="242"/>
      <c r="J379" s="242"/>
      <c r="K379" s="243"/>
      <c r="L379" s="244"/>
      <c r="M379" s="256"/>
      <c r="N379" s="256"/>
      <c r="O379" s="257"/>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3"/>
      <c r="AU379" s="44"/>
      <c r="AV379" s="26"/>
      <c r="AW379" s="245">
        <f t="shared" si="515"/>
        <v>9</v>
      </c>
      <c r="AX379" s="246"/>
      <c r="AY379" s="247" t="str">
        <f t="shared" si="529"/>
        <v/>
      </c>
      <c r="AZ379" s="248"/>
      <c r="BA379" s="248"/>
      <c r="BB379" s="249"/>
      <c r="BC379" s="45">
        <f>IF(COUNTIF(P379:AT379,"")=31,0,COUNTIFS(P361:AT361,1,P379:AT379,"")+COUNTIFS(P361:AT361,1,P379:AT379,"■"))</f>
        <v>0</v>
      </c>
      <c r="BD379" s="45">
        <f>IF(COUNTIF(P379:AT379,"")=31,0,COUNTIFS(P361:AT361,1,P379:AT379,"■"))</f>
        <v>0</v>
      </c>
      <c r="BE379" s="250" t="str">
        <f t="shared" si="516"/>
        <v>***</v>
      </c>
      <c r="BF379" s="233"/>
      <c r="BG379" s="42"/>
      <c r="BH379" s="45">
        <f>IF(COUNTIF(P379:AT379,"")=31,0,COUNTIFS(P361:AT361,2,P379:AT379,"")+COUNTIFS(P361:AT361,2,P379:AT379,"■"))</f>
        <v>0</v>
      </c>
      <c r="BI379" s="45">
        <f>IF(COUNTIF(P379:AT379,"")=31,0,COUNTIFS(P361:AT361,2,P379:AT379,"■"))</f>
        <v>0</v>
      </c>
      <c r="BJ379" s="232" t="str">
        <f t="shared" si="517"/>
        <v>***</v>
      </c>
      <c r="BK379" s="233"/>
      <c r="BL379" s="42"/>
      <c r="BM379" s="45">
        <f>IF(COUNTIF(P379:AT379,"")=31,0,COUNTIFS(P361:AT361,3,P379:AT379,"")+COUNTIFS(P361:AT361,3,P379:AT379,"■"))</f>
        <v>0</v>
      </c>
      <c r="BN379" s="45">
        <f>IF(COUNTIF(P379:AT379,"")=31,0,COUNTIFS(P361:AT361,3,P379:AT379,"■"))</f>
        <v>0</v>
      </c>
      <c r="BO379" s="232" t="str">
        <f t="shared" si="518"/>
        <v>***</v>
      </c>
      <c r="BP379" s="233"/>
      <c r="BQ379" s="42"/>
      <c r="BR379" s="45">
        <f>IF(COUNTIF(P379:AT379,"")=31,0,COUNTIFS(P361:AT361,4,P379:AT379,"")+COUNTIFS(P361:AT361,4,P379:AT379,"■"))</f>
        <v>0</v>
      </c>
      <c r="BS379" s="45">
        <f>IF(COUNTIF(P379:AT379,"")=31,0,COUNTIFS(P361:AT361,4,P379:AT379,"■"))</f>
        <v>0</v>
      </c>
      <c r="BT379" s="232" t="str">
        <f t="shared" si="519"/>
        <v>***</v>
      </c>
      <c r="BU379" s="233"/>
      <c r="BV379" s="42"/>
      <c r="BW379" s="45">
        <f>IF(COUNTIF(P379:AT379,"")=31,0,COUNTIFS(P361:AT361,5,P379:AT379,"")+COUNTIFS(P361:AT361,5,P379:AT379,"■"))</f>
        <v>0</v>
      </c>
      <c r="BX379" s="45">
        <f>IF(COUNTIF(P379:AT379,"")=31,0,COUNTIFS(P361:AT361,5,P379:AT379,"■"))</f>
        <v>0</v>
      </c>
      <c r="BY379" s="232" t="str">
        <f t="shared" si="520"/>
        <v>***</v>
      </c>
      <c r="BZ379" s="233"/>
      <c r="CA379" s="42"/>
      <c r="CB379" s="45">
        <f>IF(COUNTIF(P379:AT379,"")=31,0,COUNTIFS(P361:AT361,6,P379:AT379,"")+COUNTIFS(P361:AT361,6,P379:AT379,"■"))</f>
        <v>0</v>
      </c>
      <c r="CC379" s="45">
        <f>IF(COUNTIF(P379:AT379,"")=31,0,COUNTIFS(P361:AT361,6,P379:AT379,"■"))</f>
        <v>0</v>
      </c>
      <c r="CD379" s="232" t="str">
        <f t="shared" si="521"/>
        <v>***</v>
      </c>
      <c r="CE379" s="233"/>
      <c r="CF379" s="42"/>
      <c r="CG379" s="45">
        <f t="shared" si="522"/>
        <v>0</v>
      </c>
      <c r="CH379" s="45">
        <f t="shared" si="523"/>
        <v>0</v>
      </c>
      <c r="CI379" s="232" t="str">
        <f t="shared" si="524"/>
        <v>***</v>
      </c>
      <c r="CJ379" s="233"/>
      <c r="CK379" s="42"/>
      <c r="CL379" s="234">
        <f t="shared" si="525"/>
        <v>0</v>
      </c>
      <c r="CM379" s="235"/>
      <c r="CN379" s="234">
        <f t="shared" si="526"/>
        <v>0</v>
      </c>
      <c r="CO379" s="235"/>
      <c r="CP379" s="232" t="str">
        <f t="shared" si="527"/>
        <v>***</v>
      </c>
      <c r="CQ379" s="233"/>
      <c r="CR379" s="43"/>
      <c r="CU379" s="71">
        <f t="shared" si="439"/>
        <v>371</v>
      </c>
      <c r="CV379" s="16"/>
      <c r="CW379" s="16"/>
      <c r="CX379" s="16"/>
      <c r="CY379" s="16"/>
    </row>
    <row r="380" spans="1:103" s="1" customFormat="1" ht="18.75">
      <c r="A380" s="72" t="s">
        <v>59</v>
      </c>
      <c r="D380" s="238">
        <f t="shared" si="528"/>
        <v>10</v>
      </c>
      <c r="E380" s="246"/>
      <c r="F380" s="241"/>
      <c r="G380" s="242"/>
      <c r="H380" s="242"/>
      <c r="I380" s="242"/>
      <c r="J380" s="242"/>
      <c r="K380" s="243"/>
      <c r="L380" s="244"/>
      <c r="M380" s="256"/>
      <c r="N380" s="256"/>
      <c r="O380" s="257"/>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3"/>
      <c r="AU380" s="44"/>
      <c r="AV380" s="26"/>
      <c r="AW380" s="245">
        <f t="shared" si="515"/>
        <v>10</v>
      </c>
      <c r="AX380" s="246"/>
      <c r="AY380" s="247" t="str">
        <f t="shared" si="529"/>
        <v/>
      </c>
      <c r="AZ380" s="248"/>
      <c r="BA380" s="248"/>
      <c r="BB380" s="249"/>
      <c r="BC380" s="45">
        <f>IF(COUNTIF(P380:AT380,"")=31,0,COUNTIFS(P361:AT361,1,P380:AT380,"")+COUNTIFS(P361:AT361,1,P380:AT380,"■"))</f>
        <v>0</v>
      </c>
      <c r="BD380" s="45">
        <f>IF(COUNTIF(P380:AT380,"")=31,0,COUNTIFS(P361:AT361,1,P380:AT380,"■"))</f>
        <v>0</v>
      </c>
      <c r="BE380" s="250" t="str">
        <f t="shared" si="516"/>
        <v>***</v>
      </c>
      <c r="BF380" s="233"/>
      <c r="BG380" s="42"/>
      <c r="BH380" s="45">
        <f>IF(COUNTIF(P380:AT380,"")=31,0,COUNTIFS(P361:AT361,2,P380:AT380,"")+COUNTIFS(P361:AT361,2,P380:AT380,"■"))</f>
        <v>0</v>
      </c>
      <c r="BI380" s="45">
        <f>IF(COUNTIF(P380:AT380,"")=31,0,COUNTIFS(P361:AT361,2,P380:AT380,"■"))</f>
        <v>0</v>
      </c>
      <c r="BJ380" s="232" t="str">
        <f t="shared" si="517"/>
        <v>***</v>
      </c>
      <c r="BK380" s="233"/>
      <c r="BL380" s="42"/>
      <c r="BM380" s="45">
        <f>IF(COUNTIF(P380:AT380,"")=31,0,COUNTIFS(P361:AT361,3,P380:AT380,"")+COUNTIFS(P361:AT361,3,P380:AT380,"■"))</f>
        <v>0</v>
      </c>
      <c r="BN380" s="45">
        <f>IF(COUNTIF(P380:AT380,"")=31,0,COUNTIFS(P361:AT361,3,P380:AT380,"■"))</f>
        <v>0</v>
      </c>
      <c r="BO380" s="232" t="str">
        <f t="shared" si="518"/>
        <v>***</v>
      </c>
      <c r="BP380" s="233"/>
      <c r="BQ380" s="42"/>
      <c r="BR380" s="45">
        <f>IF(COUNTIF(P380:AT380,"")=31,0,COUNTIFS(P361:AT361,4,P380:AT380,"")+COUNTIFS(P361:AT361,4,P380:AT380,"■"))</f>
        <v>0</v>
      </c>
      <c r="BS380" s="45">
        <f>IF(COUNTIF(P380:AT380,"")=31,0,COUNTIFS(P361:AT361,4,P380:AT380,"■"))</f>
        <v>0</v>
      </c>
      <c r="BT380" s="232" t="str">
        <f t="shared" si="519"/>
        <v>***</v>
      </c>
      <c r="BU380" s="233"/>
      <c r="BV380" s="42"/>
      <c r="BW380" s="45">
        <f>IF(COUNTIF(P380:AT380,"")=31,0,COUNTIFS(P361:AT361,5,P380:AT380,"")+COUNTIFS(P361:AT361,5,P380:AT380,"■"))</f>
        <v>0</v>
      </c>
      <c r="BX380" s="45">
        <f>IF(COUNTIF(P380:AT380,"")=31,0,COUNTIFS(P361:AT361,5,P380:AT380,"■"))</f>
        <v>0</v>
      </c>
      <c r="BY380" s="232" t="str">
        <f t="shared" si="520"/>
        <v>***</v>
      </c>
      <c r="BZ380" s="233"/>
      <c r="CA380" s="42"/>
      <c r="CB380" s="45">
        <f>IF(COUNTIF(P380:AT380,"")=31,0,COUNTIFS(P361:AT361,6,P380:AT380,"")+COUNTIFS(P361:AT361,6,P380:AT380,"■"))</f>
        <v>0</v>
      </c>
      <c r="CC380" s="45">
        <f>IF(COUNTIF(P380:AT380,"")=31,0,COUNTIFS(P361:AT361,6,P380:AT380,"■"))</f>
        <v>0</v>
      </c>
      <c r="CD380" s="232" t="str">
        <f t="shared" si="521"/>
        <v>***</v>
      </c>
      <c r="CE380" s="233"/>
      <c r="CF380" s="42"/>
      <c r="CG380" s="45">
        <f t="shared" si="522"/>
        <v>0</v>
      </c>
      <c r="CH380" s="45">
        <f t="shared" si="523"/>
        <v>0</v>
      </c>
      <c r="CI380" s="232" t="str">
        <f t="shared" si="524"/>
        <v>***</v>
      </c>
      <c r="CJ380" s="233"/>
      <c r="CK380" s="42"/>
      <c r="CL380" s="234">
        <f t="shared" si="525"/>
        <v>0</v>
      </c>
      <c r="CM380" s="235"/>
      <c r="CN380" s="234">
        <f t="shared" si="526"/>
        <v>0</v>
      </c>
      <c r="CO380" s="235"/>
      <c r="CP380" s="232" t="str">
        <f t="shared" si="527"/>
        <v>***</v>
      </c>
      <c r="CQ380" s="233"/>
      <c r="CR380" s="43"/>
      <c r="CU380" s="71">
        <f t="shared" si="439"/>
        <v>372</v>
      </c>
      <c r="CV380" s="16"/>
      <c r="CW380" s="16"/>
      <c r="CX380" s="16"/>
      <c r="CY380" s="16"/>
    </row>
    <row r="381" spans="1:103" s="1" customFormat="1" ht="18.75">
      <c r="A381" s="72" t="s">
        <v>59</v>
      </c>
      <c r="D381" s="238">
        <f t="shared" si="528"/>
        <v>11</v>
      </c>
      <c r="E381" s="246"/>
      <c r="F381" s="241"/>
      <c r="G381" s="242"/>
      <c r="H381" s="242"/>
      <c r="I381" s="242"/>
      <c r="J381" s="242"/>
      <c r="K381" s="243"/>
      <c r="L381" s="244"/>
      <c r="M381" s="242"/>
      <c r="N381" s="242"/>
      <c r="O381" s="243"/>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3"/>
      <c r="AU381" s="44"/>
      <c r="AV381" s="26"/>
      <c r="AW381" s="245">
        <f t="shared" si="515"/>
        <v>11</v>
      </c>
      <c r="AX381" s="246"/>
      <c r="AY381" s="247" t="str">
        <f t="shared" si="529"/>
        <v/>
      </c>
      <c r="AZ381" s="248"/>
      <c r="BA381" s="248"/>
      <c r="BB381" s="249"/>
      <c r="BC381" s="45">
        <f>IF(COUNTIF(P381:AT381,"")=31,0,COUNTIFS(P361:AT361,1,P381:AT381,"")+COUNTIFS(P361:AT361,1,P381:AT381,"■"))</f>
        <v>0</v>
      </c>
      <c r="BD381" s="45">
        <f>IF(COUNTIF(P381:AT381,"")=31,0,COUNTIFS(P361:AT361,1,P381:AT381,"■"))</f>
        <v>0</v>
      </c>
      <c r="BE381" s="250" t="str">
        <f t="shared" si="516"/>
        <v>***</v>
      </c>
      <c r="BF381" s="233"/>
      <c r="BG381" s="42"/>
      <c r="BH381" s="45">
        <f>IF(COUNTIF(P381:AT381,"")=31,0,COUNTIFS(P361:AT361,2,P381:AT381,"")+COUNTIFS(P361:AT361,2,P381:AT381,"■"))</f>
        <v>0</v>
      </c>
      <c r="BI381" s="45">
        <f>IF(COUNTIF(P381:AT381,"")=31,0,COUNTIFS(P361:AT361,2,P381:AT381,"■"))</f>
        <v>0</v>
      </c>
      <c r="BJ381" s="232" t="str">
        <f t="shared" si="517"/>
        <v>***</v>
      </c>
      <c r="BK381" s="233"/>
      <c r="BL381" s="42"/>
      <c r="BM381" s="45">
        <f>IF(COUNTIF(P381:AT381,"")=31,0,COUNTIFS(P361:AT361,3,P381:AT381,"")+COUNTIFS(P361:AT361,3,P381:AT381,"■"))</f>
        <v>0</v>
      </c>
      <c r="BN381" s="45">
        <f>IF(COUNTIF(P381:AT381,"")=31,0,COUNTIFS(P361:AT361,3,P381:AT381,"■"))</f>
        <v>0</v>
      </c>
      <c r="BO381" s="232" t="str">
        <f t="shared" si="518"/>
        <v>***</v>
      </c>
      <c r="BP381" s="233"/>
      <c r="BQ381" s="42"/>
      <c r="BR381" s="45">
        <f>IF(COUNTIF(P381:AT381,"")=31,0,COUNTIFS(P361:AT361,4,P381:AT381,"")+COUNTIFS(P361:AT361,4,P381:AT381,"■"))</f>
        <v>0</v>
      </c>
      <c r="BS381" s="45">
        <f>IF(COUNTIF(P381:AT381,"")=31,0,COUNTIFS(P361:AT361,4,P381:AT381,"■"))</f>
        <v>0</v>
      </c>
      <c r="BT381" s="232" t="str">
        <f t="shared" si="519"/>
        <v>***</v>
      </c>
      <c r="BU381" s="233"/>
      <c r="BV381" s="42"/>
      <c r="BW381" s="45">
        <f>IF(COUNTIF(P381:AT381,"")=31,0,COUNTIFS(P361:AT361,5,P381:AT381,"")+COUNTIFS(P361:AT361,5,P381:AT381,"■"))</f>
        <v>0</v>
      </c>
      <c r="BX381" s="45">
        <f>IF(COUNTIF(P381:AT381,"")=31,0,COUNTIFS(P361:AT361,5,P381:AT381,"■"))</f>
        <v>0</v>
      </c>
      <c r="BY381" s="232" t="str">
        <f t="shared" si="520"/>
        <v>***</v>
      </c>
      <c r="BZ381" s="233"/>
      <c r="CA381" s="42"/>
      <c r="CB381" s="45">
        <f>IF(COUNTIF(P381:AT381,"")=31,0,COUNTIFS(P361:AT361,6,P381:AT381,"")+COUNTIFS(P361:AT361,6,P381:AT381,"■"))</f>
        <v>0</v>
      </c>
      <c r="CC381" s="45">
        <f>IF(COUNTIF(P381:AT381,"")=31,0,COUNTIFS(P361:AT361,6,P381:AT381,"■"))</f>
        <v>0</v>
      </c>
      <c r="CD381" s="232" t="str">
        <f t="shared" si="521"/>
        <v>***</v>
      </c>
      <c r="CE381" s="233"/>
      <c r="CF381" s="42"/>
      <c r="CG381" s="45">
        <f t="shared" si="522"/>
        <v>0</v>
      </c>
      <c r="CH381" s="45">
        <f t="shared" si="523"/>
        <v>0</v>
      </c>
      <c r="CI381" s="232" t="str">
        <f t="shared" si="524"/>
        <v>***</v>
      </c>
      <c r="CJ381" s="233"/>
      <c r="CK381" s="42"/>
      <c r="CL381" s="234">
        <f t="shared" si="525"/>
        <v>0</v>
      </c>
      <c r="CM381" s="235"/>
      <c r="CN381" s="234">
        <f t="shared" si="526"/>
        <v>0</v>
      </c>
      <c r="CO381" s="235"/>
      <c r="CP381" s="232" t="str">
        <f t="shared" si="527"/>
        <v>***</v>
      </c>
      <c r="CQ381" s="233"/>
      <c r="CR381" s="43"/>
      <c r="CU381" s="71">
        <f t="shared" si="439"/>
        <v>373</v>
      </c>
      <c r="CV381" s="16"/>
      <c r="CW381" s="16"/>
      <c r="CX381" s="16"/>
      <c r="CY381" s="16"/>
    </row>
    <row r="382" spans="1:103" s="1" customFormat="1" ht="18.75">
      <c r="A382" s="72" t="s">
        <v>59</v>
      </c>
      <c r="D382" s="194">
        <f t="shared" si="528"/>
        <v>12</v>
      </c>
      <c r="E382" s="197"/>
      <c r="F382" s="272"/>
      <c r="G382" s="273"/>
      <c r="H382" s="273"/>
      <c r="I382" s="273"/>
      <c r="J382" s="273"/>
      <c r="K382" s="274"/>
      <c r="L382" s="275"/>
      <c r="M382" s="273"/>
      <c r="N382" s="273"/>
      <c r="O382" s="274"/>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101"/>
      <c r="AU382" s="44"/>
      <c r="AV382" s="26"/>
      <c r="AW382" s="245">
        <f t="shared" si="515"/>
        <v>12</v>
      </c>
      <c r="AX382" s="246"/>
      <c r="AY382" s="247" t="str">
        <f t="shared" si="529"/>
        <v/>
      </c>
      <c r="AZ382" s="248"/>
      <c r="BA382" s="248"/>
      <c r="BB382" s="249"/>
      <c r="BC382" s="45">
        <f>IF(COUNTIF(P382:AT382,"")=31,0,COUNTIFS(P361:AT361,1,P382:AT382,"")+COUNTIFS(P361:AT361,1,P382:AT382,"■"))</f>
        <v>0</v>
      </c>
      <c r="BD382" s="45">
        <f>IF(COUNTIF(P382:AT382,"")=31,0,COUNTIFS(P361:AT361,1,P382:AT382,"■"))</f>
        <v>0</v>
      </c>
      <c r="BE382" s="250" t="str">
        <f t="shared" si="516"/>
        <v>***</v>
      </c>
      <c r="BF382" s="233"/>
      <c r="BG382" s="47"/>
      <c r="BH382" s="45">
        <f>IF(COUNTIF(P382:AT382,"")=31,0,COUNTIFS(P361:AT361,2,P382:AT382,"")+COUNTIFS(P361:AT361,2,P382:AT382,"■"))</f>
        <v>0</v>
      </c>
      <c r="BI382" s="45">
        <f>IF(COUNTIF(P382:AT382,"")=31,0,COUNTIFS(P361:AT361,2,P382:AT382,"■"))</f>
        <v>0</v>
      </c>
      <c r="BJ382" s="232" t="str">
        <f t="shared" si="517"/>
        <v>***</v>
      </c>
      <c r="BK382" s="233"/>
      <c r="BL382" s="42"/>
      <c r="BM382" s="45">
        <f>IF(COUNTIF(P382:AT382,"")=31,0,COUNTIFS(P361:AT361,3,P382:AT382,"")+COUNTIFS(P361:AT361,3,P382:AT382,"■"))</f>
        <v>0</v>
      </c>
      <c r="BN382" s="45">
        <f>IF(COUNTIF(P382:AT382,"")=31,0,COUNTIFS(P361:AT361,3,P382:AT382,"■"))</f>
        <v>0</v>
      </c>
      <c r="BO382" s="232" t="str">
        <f t="shared" si="518"/>
        <v>***</v>
      </c>
      <c r="BP382" s="233"/>
      <c r="BQ382" s="42"/>
      <c r="BR382" s="45">
        <f>IF(COUNTIF(P382:AT382,"")=31,0,COUNTIFS(P361:AT361,4,P382:AT382,"")+COUNTIFS(P361:AT361,4,P382:AT382,"■"))</f>
        <v>0</v>
      </c>
      <c r="BS382" s="45">
        <f>IF(COUNTIF(P382:AT382,"")=31,0,COUNTIFS(P361:AT361,4,P382:AT382,"■"))</f>
        <v>0</v>
      </c>
      <c r="BT382" s="232" t="str">
        <f t="shared" si="519"/>
        <v>***</v>
      </c>
      <c r="BU382" s="233"/>
      <c r="BV382" s="42"/>
      <c r="BW382" s="45">
        <f>IF(COUNTIF(P382:AT382,"")=31,0,COUNTIFS(P361:AT361,5,P382:AT382,"")+COUNTIFS(P361:AT361,5,P382:AT382,"■"))</f>
        <v>0</v>
      </c>
      <c r="BX382" s="45">
        <f>IF(COUNTIF(P382:AT382,"")=31,0,COUNTIFS(P361:AT361,5,P382:AT382,"■"))</f>
        <v>0</v>
      </c>
      <c r="BY382" s="232" t="str">
        <f t="shared" si="520"/>
        <v>***</v>
      </c>
      <c r="BZ382" s="233"/>
      <c r="CA382" s="42"/>
      <c r="CB382" s="45">
        <f>IF(COUNTIF(P382:AT382,"")=31,0,COUNTIFS(P361:AT361,6,P382:AT382,"")+COUNTIFS(P361:AT361,6,P382:AT382,"■"))</f>
        <v>0</v>
      </c>
      <c r="CC382" s="45">
        <f>IF(COUNTIF(P382:AT382,"")=31,0,COUNTIFS(P361:AT361,6,P382:AT382,"■"))</f>
        <v>0</v>
      </c>
      <c r="CD382" s="232" t="str">
        <f t="shared" si="521"/>
        <v>***</v>
      </c>
      <c r="CE382" s="233"/>
      <c r="CF382" s="42"/>
      <c r="CG382" s="45">
        <f t="shared" si="522"/>
        <v>0</v>
      </c>
      <c r="CH382" s="45">
        <f t="shared" si="523"/>
        <v>0</v>
      </c>
      <c r="CI382" s="232" t="str">
        <f t="shared" si="524"/>
        <v>***</v>
      </c>
      <c r="CJ382" s="233"/>
      <c r="CK382" s="42"/>
      <c r="CL382" s="234">
        <f t="shared" si="525"/>
        <v>0</v>
      </c>
      <c r="CM382" s="235"/>
      <c r="CN382" s="234">
        <f t="shared" si="526"/>
        <v>0</v>
      </c>
      <c r="CO382" s="235"/>
      <c r="CP382" s="232" t="str">
        <f t="shared" si="527"/>
        <v>***</v>
      </c>
      <c r="CQ382" s="233"/>
      <c r="CR382" s="43"/>
      <c r="CU382" s="71">
        <f t="shared" ref="CU382:CU390" si="530">ROW()-8</f>
        <v>374</v>
      </c>
      <c r="CV382" s="16"/>
      <c r="CW382" s="16"/>
      <c r="CX382" s="16"/>
      <c r="CY382" s="16"/>
    </row>
    <row r="383" spans="1:103" s="1" customFormat="1" ht="18.75">
      <c r="A383" s="72" t="s">
        <v>59</v>
      </c>
      <c r="D383" s="258" t="s">
        <v>102</v>
      </c>
      <c r="E383" s="259"/>
      <c r="F383" s="262"/>
      <c r="G383" s="263"/>
      <c r="H383" s="263"/>
      <c r="I383" s="263"/>
      <c r="J383" s="263"/>
      <c r="K383" s="263"/>
      <c r="L383" s="263"/>
      <c r="M383" s="263"/>
      <c r="N383" s="263"/>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c r="AL383" s="263"/>
      <c r="AM383" s="263"/>
      <c r="AN383" s="263"/>
      <c r="AO383" s="263"/>
      <c r="AP383" s="263"/>
      <c r="AQ383" s="263"/>
      <c r="AR383" s="263"/>
      <c r="AS383" s="263"/>
      <c r="AT383" s="264"/>
      <c r="AU383" s="44"/>
      <c r="AV383" s="26"/>
      <c r="AW383" s="267" t="s">
        <v>87</v>
      </c>
      <c r="AX383" s="268"/>
      <c r="AY383" s="268"/>
      <c r="AZ383" s="268"/>
      <c r="BA383" s="268"/>
      <c r="BB383" s="268"/>
      <c r="BC383" s="269" t="str">
        <f>IF(COUNTA(BG371:BG382)=0,"",IF(AND(COUNTIF(BG371:BG382,"○")=0,COUNTIF(BG371:BG382,"×")=0),"－",IF(COUNTIF(BG371:BG382,"×")&gt;=1,"×","○")))</f>
        <v/>
      </c>
      <c r="BD383" s="270"/>
      <c r="BE383" s="270"/>
      <c r="BF383" s="270"/>
      <c r="BG383" s="270"/>
      <c r="BH383" s="269" t="str">
        <f>IF(COUNTA(BL371:BL382)=0,"",IF(AND(COUNTIF(BL371:BL382,"○")=0,COUNTIF(BL371:BL382,"×")=0),"－",IF(COUNTIF(BL371:BL382,"×")&gt;=1,"×","○")))</f>
        <v/>
      </c>
      <c r="BI383" s="270"/>
      <c r="BJ383" s="270"/>
      <c r="BK383" s="270"/>
      <c r="BL383" s="270"/>
      <c r="BM383" s="269" t="str">
        <f>IF(COUNTA(BQ371:BQ382)=0,"",IF(AND(COUNTIF(BQ371:BQ382,"○")=0,COUNTIF(BQ371:BQ382,"×")=0),"－",IF(COUNTIF(BQ371:BQ382,"×")&gt;=1,"×","○")))</f>
        <v/>
      </c>
      <c r="BN383" s="270"/>
      <c r="BO383" s="270"/>
      <c r="BP383" s="270"/>
      <c r="BQ383" s="270"/>
      <c r="BR383" s="269" t="str">
        <f>IF(COUNTA(BV371:BV382)=0,"",IF(AND(COUNTIF(BV371:BV382,"○")=0,COUNTIF(BV371:BV382,"×")=0),"－",IF(COUNTIF(BV371:BV382,"×")&gt;=1,"×","○")))</f>
        <v/>
      </c>
      <c r="BS383" s="270"/>
      <c r="BT383" s="270"/>
      <c r="BU383" s="270"/>
      <c r="BV383" s="270"/>
      <c r="BW383" s="269" t="str">
        <f>IF(COUNTA(CA371:CA382)=0,"",IF(AND(COUNTIF(CA371:CA382,"○")=0,COUNTIF(CA371:CA382,"×")=0),"－",IF(COUNTIF(CA371:CA382,"×")&gt;=1,"×","○")))</f>
        <v/>
      </c>
      <c r="BX383" s="270"/>
      <c r="BY383" s="270"/>
      <c r="BZ383" s="270"/>
      <c r="CA383" s="270"/>
      <c r="CB383" s="269" t="str">
        <f>IF(COUNTA(CF371:CF382)=0,"",IF(AND(COUNTIF(CF371:CF382,"○")=0,COUNTIF(CF371:CF382,"×")=0),"－",IF(COUNTIF(CF371:CF382,"×")&gt;=1,"×","○")))</f>
        <v/>
      </c>
      <c r="CC383" s="270"/>
      <c r="CD383" s="270"/>
      <c r="CE383" s="270"/>
      <c r="CF383" s="270"/>
      <c r="CG383" s="280"/>
      <c r="CH383" s="281"/>
      <c r="CI383" s="281"/>
      <c r="CJ383" s="281"/>
      <c r="CK383" s="281"/>
      <c r="CL383" s="280"/>
      <c r="CM383" s="281"/>
      <c r="CN383" s="281"/>
      <c r="CO383" s="281"/>
      <c r="CP383" s="281"/>
      <c r="CQ383" s="281"/>
      <c r="CR383" s="282"/>
      <c r="CU383" s="87">
        <f t="shared" si="530"/>
        <v>375</v>
      </c>
      <c r="CV383" s="87"/>
      <c r="CW383" s="87"/>
      <c r="CX383" s="87"/>
      <c r="CY383" s="87"/>
    </row>
    <row r="384" spans="1:103" s="1" customFormat="1" ht="19.5" thickBot="1">
      <c r="A384" s="72" t="s">
        <v>59</v>
      </c>
      <c r="D384" s="260"/>
      <c r="E384" s="261"/>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5"/>
      <c r="AB384" s="265"/>
      <c r="AC384" s="265"/>
      <c r="AD384" s="265"/>
      <c r="AE384" s="265"/>
      <c r="AF384" s="265"/>
      <c r="AG384" s="265"/>
      <c r="AH384" s="265"/>
      <c r="AI384" s="265"/>
      <c r="AJ384" s="265"/>
      <c r="AK384" s="265"/>
      <c r="AL384" s="265"/>
      <c r="AM384" s="265"/>
      <c r="AN384" s="265"/>
      <c r="AO384" s="265"/>
      <c r="AP384" s="265"/>
      <c r="AQ384" s="265"/>
      <c r="AR384" s="265"/>
      <c r="AS384" s="265"/>
      <c r="AT384" s="266"/>
      <c r="AU384" s="26"/>
      <c r="AV384" s="26"/>
      <c r="AW384" s="283" t="s">
        <v>88</v>
      </c>
      <c r="AX384" s="284"/>
      <c r="AY384" s="284"/>
      <c r="AZ384" s="284"/>
      <c r="BA384" s="284"/>
      <c r="BB384" s="284"/>
      <c r="BC384" s="285" t="str">
        <f>IF(COUNTIF(BC383:CF383,"")=30,"",IF(AND(COUNTIF(BC383:CF383,"○")=0,COUNTIF(BC383:CF383,"×")=0),"－",IF(COUNTIF(BC383:CF383,"×")&gt;=1,"×","○")))</f>
        <v/>
      </c>
      <c r="BD384" s="286"/>
      <c r="BE384" s="286"/>
      <c r="BF384" s="286"/>
      <c r="BG384" s="286"/>
      <c r="BH384" s="287"/>
      <c r="BI384" s="287"/>
      <c r="BJ384" s="287"/>
      <c r="BK384" s="287"/>
      <c r="BL384" s="287"/>
      <c r="BM384" s="287"/>
      <c r="BN384" s="287"/>
      <c r="BO384" s="287"/>
      <c r="BP384" s="287"/>
      <c r="BQ384" s="287"/>
      <c r="BR384" s="287"/>
      <c r="BS384" s="287"/>
      <c r="BT384" s="287"/>
      <c r="BU384" s="287"/>
      <c r="BV384" s="287"/>
      <c r="BW384" s="287"/>
      <c r="BX384" s="287"/>
      <c r="BY384" s="287"/>
      <c r="BZ384" s="287"/>
      <c r="CA384" s="287"/>
      <c r="CB384" s="287"/>
      <c r="CC384" s="287"/>
      <c r="CD384" s="287"/>
      <c r="CE384" s="287"/>
      <c r="CF384" s="287"/>
      <c r="CG384" s="285" t="str">
        <f>IF(COUNTA(CK371:CK382)=0,"",IF(AND(COUNTIF(CK371:CK382,"○")=0,COUNTIF(CK371:CK382,"×")=0),"－",IF(COUNTIF(CK371:CK382,"×")&gt;=1,"×","○")))</f>
        <v/>
      </c>
      <c r="CH384" s="286"/>
      <c r="CI384" s="286"/>
      <c r="CJ384" s="286"/>
      <c r="CK384" s="286"/>
      <c r="CL384" s="285" t="str">
        <f>IF(COUNTA(CR371:CR382)=0,"",IF(AND(COUNTIF(CR371:CR382,"○")=0,COUNTIF(CR371:CR382,"×")=0),"－",IF(COUNTIF(CR371:CR382,"×")&gt;=1,"×","○")))</f>
        <v/>
      </c>
      <c r="CM384" s="285"/>
      <c r="CN384" s="286"/>
      <c r="CO384" s="286"/>
      <c r="CP384" s="286"/>
      <c r="CQ384" s="286"/>
      <c r="CR384" s="288"/>
      <c r="CU384" s="99">
        <f t="shared" si="530"/>
        <v>376</v>
      </c>
      <c r="CV384" s="100" t="str">
        <f>IF(COUNTIF(P369:AT369,"")=31,"",P360)</f>
        <v/>
      </c>
      <c r="CW384" s="99" t="str">
        <f>BC384</f>
        <v/>
      </c>
      <c r="CX384" s="99" t="str">
        <f>CG384</f>
        <v/>
      </c>
      <c r="CY384" s="99" t="str">
        <f>CL384</f>
        <v/>
      </c>
    </row>
    <row r="385" spans="1:103" s="1" customFormat="1" ht="16.5">
      <c r="A385" s="55" t="s">
        <v>59</v>
      </c>
      <c r="D385" s="97" t="s">
        <v>131</v>
      </c>
      <c r="E385" s="96"/>
      <c r="F385" s="96"/>
      <c r="G385" s="96"/>
      <c r="I385" s="96"/>
      <c r="J385" s="96"/>
      <c r="K385" s="96"/>
      <c r="L385" s="96"/>
      <c r="M385" s="96"/>
      <c r="N385" s="96"/>
      <c r="AU385" s="26"/>
      <c r="AV385" s="26"/>
      <c r="AW385" s="89" t="s">
        <v>105</v>
      </c>
      <c r="AX385" s="88"/>
      <c r="AZ385" s="90"/>
      <c r="BA385" s="90"/>
      <c r="BB385" s="90"/>
      <c r="BC385" s="90"/>
      <c r="BD385" s="90"/>
      <c r="BE385" s="90"/>
      <c r="BF385" s="90"/>
      <c r="BG385" s="90"/>
      <c r="BH385" s="90"/>
      <c r="BI385" s="90"/>
      <c r="BJ385" s="90"/>
      <c r="BK385" s="90"/>
      <c r="BL385" s="90"/>
      <c r="BM385" s="90"/>
      <c r="BN385" s="90"/>
      <c r="BO385" s="90"/>
      <c r="BP385" s="90"/>
      <c r="BQ385" s="90"/>
      <c r="BR385" s="90"/>
      <c r="BS385" s="90"/>
      <c r="BT385" s="90"/>
      <c r="BU385" s="90"/>
      <c r="BV385" s="90"/>
      <c r="BW385" s="90"/>
      <c r="BX385" s="90"/>
      <c r="BY385" s="90"/>
      <c r="BZ385" s="90"/>
      <c r="CA385" s="90"/>
      <c r="CB385" s="90"/>
      <c r="CC385" s="90"/>
      <c r="CD385" s="90"/>
      <c r="CE385" s="90"/>
      <c r="CF385" s="90"/>
      <c r="CG385" s="90"/>
      <c r="CH385" s="90"/>
      <c r="CI385" s="90"/>
      <c r="CJ385" s="90"/>
      <c r="CK385" s="90"/>
      <c r="CL385" s="90"/>
      <c r="CM385" s="90"/>
      <c r="CN385" s="90"/>
      <c r="CO385" s="90"/>
      <c r="CP385" s="90"/>
      <c r="CQ385" s="90"/>
      <c r="CR385" s="91"/>
      <c r="CU385" s="71">
        <f t="shared" si="530"/>
        <v>377</v>
      </c>
      <c r="CV385" s="16"/>
      <c r="CW385" s="16"/>
      <c r="CX385" s="16"/>
      <c r="CY385" s="16"/>
    </row>
    <row r="386" spans="1:103" s="1" customFormat="1" ht="16.5">
      <c r="A386" s="55" t="s">
        <v>59</v>
      </c>
      <c r="D386" s="96" t="s">
        <v>120</v>
      </c>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c r="AH386" s="96"/>
      <c r="AI386" s="96"/>
      <c r="AJ386" s="96"/>
      <c r="AK386" s="96"/>
      <c r="AL386" s="98"/>
      <c r="AM386" s="96"/>
      <c r="AN386" s="96"/>
      <c r="AO386" s="96"/>
      <c r="AP386" s="96"/>
      <c r="AQ386" s="96"/>
      <c r="AR386" s="96"/>
      <c r="AS386" s="96"/>
      <c r="AT386" s="96"/>
      <c r="AU386" s="26"/>
      <c r="AV386" s="26"/>
      <c r="AW386" s="93" t="s">
        <v>122</v>
      </c>
      <c r="AX386" s="88"/>
      <c r="AZ386" s="92"/>
      <c r="BA386" s="92"/>
      <c r="BB386" s="92"/>
      <c r="BC386" s="92"/>
      <c r="BD386" s="92"/>
      <c r="BE386" s="92"/>
      <c r="BF386" s="92"/>
      <c r="BG386" s="92"/>
      <c r="BH386" s="92"/>
      <c r="BI386" s="92"/>
      <c r="BJ386" s="92"/>
      <c r="BK386" s="92"/>
      <c r="BL386" s="92"/>
      <c r="BM386" s="92"/>
      <c r="BN386" s="92"/>
      <c r="BO386" s="92"/>
      <c r="BP386" s="92"/>
      <c r="BQ386" s="92"/>
      <c r="BR386" s="92"/>
      <c r="BS386" s="92"/>
      <c r="BT386" s="92"/>
      <c r="BU386" s="92"/>
      <c r="BV386" s="92"/>
      <c r="BW386" s="92"/>
      <c r="BX386" s="92"/>
      <c r="BY386" s="92"/>
      <c r="BZ386" s="92"/>
      <c r="CA386" s="92"/>
      <c r="CB386" s="92"/>
      <c r="CC386" s="92"/>
      <c r="CD386" s="92"/>
      <c r="CE386" s="92"/>
      <c r="CF386" s="92"/>
      <c r="CG386" s="92"/>
      <c r="CH386" s="92"/>
      <c r="CI386" s="92"/>
      <c r="CJ386" s="92"/>
      <c r="CK386" s="92"/>
      <c r="CL386" s="92"/>
      <c r="CM386" s="92"/>
      <c r="CN386" s="92"/>
      <c r="CO386" s="92"/>
      <c r="CP386" s="92"/>
      <c r="CQ386" s="92"/>
      <c r="CR386" s="91"/>
      <c r="CU386" s="71">
        <f t="shared" si="530"/>
        <v>378</v>
      </c>
      <c r="CV386" s="16"/>
      <c r="CW386" s="16"/>
      <c r="CX386" s="16"/>
      <c r="CY386" s="16"/>
    </row>
    <row r="387" spans="1:103" s="1" customFormat="1" ht="16.5">
      <c r="A387" s="55" t="s">
        <v>59</v>
      </c>
      <c r="D387" s="96" t="s">
        <v>121</v>
      </c>
      <c r="E387" s="96"/>
      <c r="F387" s="96"/>
      <c r="G387" s="96"/>
      <c r="H387" s="96"/>
      <c r="I387" s="96"/>
      <c r="O387" s="96"/>
      <c r="P387" s="96"/>
      <c r="Q387" s="96"/>
      <c r="R387" s="96"/>
      <c r="S387" s="96"/>
      <c r="T387" s="96"/>
      <c r="U387" s="96"/>
      <c r="V387" s="96"/>
      <c r="W387" s="96"/>
      <c r="X387" s="96"/>
      <c r="Y387" s="96"/>
      <c r="Z387" s="96"/>
      <c r="AA387" s="96"/>
      <c r="AB387" s="96"/>
      <c r="AC387" s="96"/>
      <c r="AD387" s="96"/>
      <c r="AE387" s="96"/>
      <c r="AF387" s="96"/>
      <c r="AG387" s="96"/>
      <c r="AH387" s="96"/>
      <c r="AI387" s="96"/>
      <c r="AJ387" s="96"/>
      <c r="AK387" s="96"/>
      <c r="AL387" s="98"/>
      <c r="AM387" s="96"/>
      <c r="AN387" s="96"/>
      <c r="AO387" s="96"/>
      <c r="AP387" s="96"/>
      <c r="AQ387" s="96"/>
      <c r="AR387" s="96"/>
      <c r="AS387" s="96"/>
      <c r="AT387" s="96"/>
      <c r="AU387" s="26"/>
      <c r="AV387" s="26"/>
      <c r="AW387" s="93" t="s">
        <v>106</v>
      </c>
      <c r="AX387" s="88"/>
      <c r="AZ387" s="88"/>
      <c r="BA387" s="88"/>
      <c r="BB387" s="88"/>
      <c r="BC387" s="94"/>
      <c r="BD387" s="91"/>
      <c r="BE387" s="91"/>
      <c r="BF387" s="91"/>
      <c r="BG387" s="91"/>
      <c r="BH387" s="95"/>
      <c r="BI387" s="95"/>
      <c r="BJ387" s="95"/>
      <c r="BK387" s="95"/>
      <c r="BL387" s="95"/>
      <c r="BM387" s="95"/>
      <c r="BN387" s="95"/>
      <c r="BO387" s="95"/>
      <c r="BP387" s="95"/>
      <c r="BQ387" s="95"/>
      <c r="BR387" s="95"/>
      <c r="BS387" s="95"/>
      <c r="BT387" s="95"/>
      <c r="BU387" s="95"/>
      <c r="BV387" s="95"/>
      <c r="BW387" s="95"/>
      <c r="BX387" s="95"/>
      <c r="BY387" s="95"/>
      <c r="BZ387" s="95"/>
      <c r="CA387" s="95"/>
      <c r="CB387" s="95"/>
      <c r="CC387" s="95"/>
      <c r="CD387" s="95"/>
      <c r="CE387" s="95"/>
      <c r="CF387" s="95"/>
      <c r="CG387" s="94"/>
      <c r="CH387" s="91"/>
      <c r="CI387" s="91"/>
      <c r="CJ387" s="91"/>
      <c r="CK387" s="91"/>
      <c r="CL387" s="94"/>
      <c r="CM387" s="94"/>
      <c r="CN387" s="91"/>
      <c r="CO387" s="91"/>
      <c r="CP387" s="91"/>
      <c r="CQ387" s="91"/>
      <c r="CR387" s="91"/>
      <c r="CU387" s="71">
        <f t="shared" si="530"/>
        <v>379</v>
      </c>
      <c r="CV387" s="16"/>
      <c r="CW387" s="16"/>
      <c r="CX387" s="16"/>
      <c r="CY387" s="16"/>
    </row>
    <row r="388" spans="1:103" s="1" customFormat="1" ht="16.5">
      <c r="A388" s="55" t="s">
        <v>59</v>
      </c>
      <c r="D388" s="96" t="s">
        <v>108</v>
      </c>
      <c r="E388" s="96"/>
      <c r="F388" s="96"/>
      <c r="G388" s="96"/>
      <c r="H388" s="96"/>
      <c r="I388" s="96"/>
      <c r="O388" s="96"/>
      <c r="P388" s="96"/>
      <c r="Q388" s="96"/>
      <c r="R388" s="96"/>
      <c r="S388" s="96"/>
      <c r="T388" s="96"/>
      <c r="U388" s="96"/>
      <c r="V388" s="96"/>
      <c r="W388" s="96"/>
      <c r="X388" s="96"/>
      <c r="Y388" s="96"/>
      <c r="Z388" s="96"/>
      <c r="AA388" s="96"/>
      <c r="AB388" s="96"/>
      <c r="AC388" s="96"/>
      <c r="AD388" s="96"/>
      <c r="AE388" s="96"/>
      <c r="AF388" s="96"/>
      <c r="AG388" s="96"/>
      <c r="AH388" s="96"/>
      <c r="AI388" s="96"/>
      <c r="AJ388" s="96"/>
      <c r="AK388" s="96"/>
      <c r="AL388" s="98"/>
      <c r="AM388" s="96"/>
      <c r="AN388" s="96"/>
      <c r="AO388" s="96"/>
      <c r="AP388" s="96"/>
      <c r="AQ388" s="96"/>
      <c r="AR388" s="96"/>
      <c r="AS388" s="96"/>
      <c r="AT388" s="96"/>
      <c r="AU388" s="26"/>
      <c r="AV388" s="26"/>
      <c r="AW388" s="93" t="s">
        <v>83</v>
      </c>
      <c r="AX388" s="88"/>
      <c r="AZ388" s="96"/>
      <c r="BA388" s="88"/>
      <c r="BB388" s="88"/>
      <c r="BC388" s="94"/>
      <c r="BD388" s="91"/>
      <c r="BE388" s="91"/>
      <c r="BF388" s="91"/>
      <c r="BG388" s="91"/>
      <c r="BH388" s="95"/>
      <c r="BI388" s="95"/>
      <c r="BJ388" s="95"/>
      <c r="BK388" s="95"/>
      <c r="BL388" s="95"/>
      <c r="BM388" s="95"/>
      <c r="BN388" s="95"/>
      <c r="BO388" s="95"/>
      <c r="BP388" s="95"/>
      <c r="BQ388" s="95"/>
      <c r="BR388" s="95"/>
      <c r="BS388" s="95"/>
      <c r="BT388" s="95"/>
      <c r="BU388" s="95"/>
      <c r="BV388" s="95"/>
      <c r="BW388" s="95"/>
      <c r="BX388" s="95"/>
      <c r="BY388" s="95"/>
      <c r="BZ388" s="95"/>
      <c r="CA388" s="95"/>
      <c r="CB388" s="95"/>
      <c r="CC388" s="95"/>
      <c r="CD388" s="95"/>
      <c r="CE388" s="95"/>
      <c r="CF388" s="95"/>
      <c r="CG388" s="94"/>
      <c r="CH388" s="91"/>
      <c r="CI388" s="91"/>
      <c r="CJ388" s="91"/>
      <c r="CK388" s="91"/>
      <c r="CL388" s="94"/>
      <c r="CM388" s="94"/>
      <c r="CN388" s="91"/>
      <c r="CO388" s="91"/>
      <c r="CP388" s="91"/>
      <c r="CQ388" s="91"/>
      <c r="CR388" s="91"/>
      <c r="CU388" s="71">
        <f t="shared" si="530"/>
        <v>380</v>
      </c>
      <c r="CV388" s="16"/>
      <c r="CW388" s="16"/>
      <c r="CX388" s="16"/>
      <c r="CY388" s="16"/>
    </row>
    <row r="389" spans="1:103" s="1" customFormat="1" ht="16.5">
      <c r="A389" s="55" t="s">
        <v>59</v>
      </c>
      <c r="D389" s="96" t="s">
        <v>123</v>
      </c>
      <c r="J389" s="96"/>
      <c r="K389" s="96"/>
      <c r="L389" s="96"/>
      <c r="M389" s="96"/>
      <c r="N389" s="96"/>
      <c r="O389" s="96"/>
      <c r="P389" s="96"/>
      <c r="Q389" s="96"/>
      <c r="R389" s="96"/>
      <c r="S389" s="96"/>
      <c r="T389" s="96"/>
      <c r="U389" s="96"/>
      <c r="V389" s="96"/>
      <c r="W389" s="96"/>
      <c r="X389" s="96"/>
      <c r="Y389" s="96"/>
      <c r="Z389" s="96"/>
      <c r="AA389" s="96"/>
      <c r="AB389" s="96"/>
      <c r="AC389" s="96"/>
      <c r="AD389" s="96"/>
      <c r="AE389" s="96"/>
      <c r="AF389" s="96"/>
      <c r="AG389" s="96"/>
      <c r="AH389" s="96"/>
      <c r="AI389" s="96"/>
      <c r="AJ389" s="96"/>
      <c r="AK389" s="96"/>
      <c r="AL389" s="98"/>
      <c r="AM389" s="96"/>
      <c r="AN389" s="96"/>
      <c r="AO389" s="96"/>
      <c r="AP389" s="96"/>
      <c r="AQ389" s="96"/>
      <c r="AR389" s="96"/>
      <c r="AS389" s="96"/>
      <c r="AT389" s="96"/>
      <c r="AU389" s="26"/>
      <c r="AV389" s="26"/>
      <c r="AW389" s="89" t="s">
        <v>107</v>
      </c>
      <c r="AX389" s="88"/>
      <c r="AZ389" s="96"/>
      <c r="BA389" s="88"/>
      <c r="BB389" s="88"/>
      <c r="BC389" s="94"/>
      <c r="BD389" s="91"/>
      <c r="BE389" s="91"/>
      <c r="BF389" s="91"/>
      <c r="BG389" s="91"/>
      <c r="BH389" s="95"/>
      <c r="BI389" s="95"/>
      <c r="BJ389" s="95"/>
      <c r="BK389" s="95"/>
      <c r="BL389" s="95"/>
      <c r="BM389" s="95"/>
      <c r="BN389" s="95"/>
      <c r="BO389" s="95"/>
      <c r="BP389" s="95"/>
      <c r="BQ389" s="95"/>
      <c r="BR389" s="95"/>
      <c r="BS389" s="95"/>
      <c r="BT389" s="95"/>
      <c r="BU389" s="95"/>
      <c r="BV389" s="95"/>
      <c r="BW389" s="95"/>
      <c r="BX389" s="95"/>
      <c r="BY389" s="95"/>
      <c r="BZ389" s="95"/>
      <c r="CA389" s="95"/>
      <c r="CB389" s="95"/>
      <c r="CC389" s="95"/>
      <c r="CD389" s="95"/>
      <c r="CE389" s="95"/>
      <c r="CF389" s="95"/>
      <c r="CG389" s="94"/>
      <c r="CH389" s="91"/>
      <c r="CI389" s="91"/>
      <c r="CJ389" s="91"/>
      <c r="CK389" s="91"/>
      <c r="CL389" s="94"/>
      <c r="CM389" s="94"/>
      <c r="CN389" s="91"/>
      <c r="CO389" s="91"/>
      <c r="CP389" s="91"/>
      <c r="CQ389" s="91"/>
      <c r="CR389" s="91"/>
      <c r="CU389" s="71">
        <f t="shared" si="530"/>
        <v>381</v>
      </c>
      <c r="CV389" s="16"/>
      <c r="CW389" s="16"/>
      <c r="CX389" s="16"/>
      <c r="CY389" s="16"/>
    </row>
    <row r="390" spans="1:103" s="1" customFormat="1" ht="16.5">
      <c r="A390" s="55" t="s">
        <v>18</v>
      </c>
      <c r="D390" s="96"/>
      <c r="E390" s="96"/>
      <c r="F390" s="96"/>
      <c r="G390" s="96"/>
      <c r="H390" s="96"/>
      <c r="I390" s="96"/>
      <c r="J390" s="96"/>
      <c r="K390" s="96"/>
      <c r="L390" s="96"/>
      <c r="M390" s="96"/>
      <c r="N390" s="96"/>
      <c r="O390" s="96"/>
      <c r="P390" s="96"/>
      <c r="Q390" s="96"/>
      <c r="R390" s="96"/>
      <c r="S390" s="96"/>
      <c r="T390" s="96"/>
      <c r="U390" s="96"/>
      <c r="V390" s="96"/>
      <c r="W390" s="96"/>
      <c r="X390" s="96"/>
      <c r="Y390" s="96"/>
      <c r="Z390" s="96"/>
      <c r="AA390" s="96"/>
      <c r="AB390" s="96"/>
      <c r="AC390" s="96"/>
      <c r="AD390" s="96"/>
      <c r="AE390" s="96"/>
      <c r="AF390" s="96"/>
      <c r="AG390" s="96"/>
      <c r="AH390" s="96"/>
      <c r="AI390" s="96"/>
      <c r="AJ390" s="96"/>
      <c r="AK390" s="96"/>
      <c r="AL390" s="98"/>
      <c r="AM390" s="96"/>
      <c r="AN390" s="96"/>
      <c r="AO390" s="96"/>
      <c r="AP390" s="96"/>
      <c r="AQ390" s="96"/>
      <c r="AR390" s="96"/>
      <c r="AS390" s="96"/>
      <c r="AT390" s="96"/>
      <c r="AU390" s="26"/>
      <c r="AV390" s="26"/>
      <c r="AW390" s="96" t="s">
        <v>124</v>
      </c>
      <c r="AX390" s="88"/>
      <c r="AY390" s="89"/>
      <c r="AZ390" s="96"/>
      <c r="BA390" s="88"/>
      <c r="BB390" s="88"/>
      <c r="BC390" s="94"/>
      <c r="BD390" s="91"/>
      <c r="BE390" s="91"/>
      <c r="BF390" s="91"/>
      <c r="BG390" s="91"/>
      <c r="BH390" s="95"/>
      <c r="BI390" s="95"/>
      <c r="BJ390" s="95"/>
      <c r="BK390" s="95"/>
      <c r="BL390" s="95"/>
      <c r="BM390" s="95"/>
      <c r="BN390" s="95"/>
      <c r="BO390" s="95"/>
      <c r="BP390" s="95"/>
      <c r="BQ390" s="95"/>
      <c r="BR390" s="95"/>
      <c r="BS390" s="95"/>
      <c r="BT390" s="95"/>
      <c r="BU390" s="95"/>
      <c r="BV390" s="95"/>
      <c r="BW390" s="95"/>
      <c r="BX390" s="95"/>
      <c r="BY390" s="95"/>
      <c r="BZ390" s="95"/>
      <c r="CA390" s="95"/>
      <c r="CB390" s="95"/>
      <c r="CC390" s="95"/>
      <c r="CD390" s="95"/>
      <c r="CE390" s="95"/>
      <c r="CF390" s="95"/>
      <c r="CG390" s="94"/>
      <c r="CH390" s="91"/>
      <c r="CI390" s="91"/>
      <c r="CJ390" s="91"/>
      <c r="CK390" s="91"/>
      <c r="CL390" s="94"/>
      <c r="CM390" s="94"/>
      <c r="CN390" s="91"/>
      <c r="CO390" s="91"/>
      <c r="CP390" s="91"/>
      <c r="CQ390" s="91"/>
      <c r="CR390" s="91"/>
      <c r="CU390" s="71">
        <f t="shared" si="530"/>
        <v>382</v>
      </c>
      <c r="CV390" s="71"/>
      <c r="CW390" s="71"/>
      <c r="CX390" s="71"/>
      <c r="CY390" s="71"/>
    </row>
    <row r="391" spans="1:103">
      <c r="D391" s="1"/>
      <c r="E391" s="1"/>
      <c r="F391" s="1"/>
      <c r="G391" s="1"/>
      <c r="H391" s="1"/>
      <c r="I391" s="1"/>
      <c r="J391" s="1"/>
      <c r="K391" s="1"/>
      <c r="L391" s="1"/>
      <c r="M391" s="1"/>
      <c r="N391" s="1"/>
      <c r="O391" s="1"/>
      <c r="P391" s="1"/>
      <c r="Q391" s="1"/>
      <c r="R391" s="1"/>
      <c r="S391" s="1"/>
      <c r="T391" s="1"/>
      <c r="U391" s="1"/>
      <c r="V391" s="1"/>
      <c r="W391" s="1"/>
      <c r="X391" s="1"/>
      <c r="Y391" s="1"/>
      <c r="Z391" s="1"/>
      <c r="AA391" s="1"/>
      <c r="AB391" s="113"/>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103">
      <c r="D392" s="1"/>
      <c r="E392" s="1"/>
      <c r="F392" s="1"/>
      <c r="G392" s="1"/>
      <c r="H392" s="1"/>
      <c r="I392" s="1"/>
      <c r="J392" s="1"/>
      <c r="K392" s="1"/>
      <c r="L392" s="1"/>
      <c r="M392" s="1"/>
      <c r="N392" s="1"/>
      <c r="O392" s="1"/>
      <c r="P392" s="1"/>
      <c r="Q392" s="1"/>
      <c r="R392" s="1"/>
      <c r="S392" s="1"/>
      <c r="T392" s="1"/>
      <c r="U392" s="1"/>
      <c r="V392" s="1"/>
      <c r="W392" s="1"/>
      <c r="X392" s="1"/>
      <c r="Y392" s="1"/>
      <c r="Z392" s="1"/>
      <c r="AA392" s="1"/>
      <c r="AB392" s="113"/>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103">
      <c r="D393" s="1"/>
      <c r="E393" s="1"/>
      <c r="F393" s="1"/>
      <c r="G393" s="1"/>
      <c r="H393" s="1"/>
      <c r="I393" s="1"/>
      <c r="J393" s="1"/>
      <c r="K393" s="1"/>
      <c r="L393" s="1"/>
      <c r="M393" s="1"/>
      <c r="N393" s="1"/>
      <c r="O393" s="1"/>
      <c r="P393" s="1"/>
      <c r="Q393" s="1"/>
      <c r="R393" s="1"/>
      <c r="S393" s="1"/>
      <c r="T393" s="1"/>
      <c r="U393" s="1"/>
      <c r="V393" s="1"/>
      <c r="W393" s="1"/>
      <c r="X393" s="1"/>
      <c r="Y393" s="1"/>
      <c r="Z393" s="1"/>
      <c r="AA393" s="1"/>
      <c r="AB393" s="113"/>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103">
      <c r="D394" s="1"/>
      <c r="E394" s="1"/>
      <c r="F394" s="1"/>
      <c r="G394" s="1"/>
      <c r="H394" s="1"/>
      <c r="I394" s="1"/>
      <c r="J394" s="1"/>
      <c r="K394" s="1"/>
      <c r="L394" s="1"/>
      <c r="M394" s="1"/>
      <c r="N394" s="1"/>
      <c r="O394" s="1"/>
      <c r="P394" s="1"/>
      <c r="Q394" s="1"/>
      <c r="R394" s="1"/>
      <c r="S394" s="1"/>
      <c r="T394" s="1"/>
      <c r="U394" s="1"/>
      <c r="V394" s="1"/>
      <c r="W394" s="1"/>
      <c r="X394" s="1"/>
      <c r="Y394" s="1"/>
      <c r="Z394" s="1"/>
      <c r="AA394" s="1"/>
      <c r="AB394" s="113"/>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103">
      <c r="D395" s="1"/>
      <c r="E395" s="1"/>
      <c r="F395" s="1"/>
      <c r="G395" s="1"/>
      <c r="H395" s="1"/>
      <c r="I395" s="1"/>
      <c r="J395" s="1"/>
      <c r="K395" s="1"/>
      <c r="L395" s="1"/>
      <c r="M395" s="1"/>
      <c r="N395" s="1"/>
      <c r="O395" s="1"/>
      <c r="P395" s="1"/>
      <c r="Q395" s="1"/>
      <c r="R395" s="1"/>
      <c r="S395" s="1"/>
      <c r="T395" s="1"/>
      <c r="U395" s="1"/>
      <c r="V395" s="1"/>
      <c r="W395" s="1"/>
      <c r="X395" s="1"/>
      <c r="Y395" s="1"/>
      <c r="Z395" s="1"/>
      <c r="AA395" s="1"/>
      <c r="AB395" s="113"/>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103">
      <c r="D396" s="1"/>
      <c r="E396" s="1"/>
      <c r="F396" s="1"/>
      <c r="G396" s="1"/>
      <c r="H396" s="1"/>
      <c r="I396" s="1"/>
      <c r="J396" s="1"/>
      <c r="K396" s="1"/>
      <c r="L396" s="1"/>
      <c r="M396" s="1"/>
      <c r="N396" s="1"/>
      <c r="O396" s="1"/>
      <c r="P396" s="1"/>
      <c r="Q396" s="1"/>
      <c r="R396" s="1"/>
      <c r="S396" s="1"/>
      <c r="T396" s="1"/>
      <c r="U396" s="1"/>
      <c r="V396" s="1"/>
      <c r="W396" s="1"/>
      <c r="X396" s="1"/>
      <c r="Y396" s="1"/>
      <c r="Z396" s="1"/>
      <c r="AA396" s="1"/>
      <c r="AB396" s="113"/>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sheetData>
  <mergeCells count="3756">
    <mergeCell ref="D383:E384"/>
    <mergeCell ref="F383:AT384"/>
    <mergeCell ref="F218:K218"/>
    <mergeCell ref="F219:K219"/>
    <mergeCell ref="F246:K246"/>
    <mergeCell ref="F247:K247"/>
    <mergeCell ref="F248:K248"/>
    <mergeCell ref="F249:K249"/>
    <mergeCell ref="F250:K250"/>
    <mergeCell ref="F251:K251"/>
    <mergeCell ref="F252:K252"/>
    <mergeCell ref="F278:K278"/>
    <mergeCell ref="F279:K279"/>
    <mergeCell ref="F280:K280"/>
    <mergeCell ref="F281:K281"/>
    <mergeCell ref="F282:K282"/>
    <mergeCell ref="F283:K283"/>
    <mergeCell ref="D232:O232"/>
    <mergeCell ref="F221:K221"/>
    <mergeCell ref="L221:O221"/>
    <mergeCell ref="P232:AT232"/>
    <mergeCell ref="D254:E254"/>
    <mergeCell ref="F254:K254"/>
    <mergeCell ref="L254:O254"/>
    <mergeCell ref="L308:O308"/>
    <mergeCell ref="D312:E312"/>
    <mergeCell ref="L312:O312"/>
    <mergeCell ref="F343:K343"/>
    <mergeCell ref="D348:E348"/>
    <mergeCell ref="L348:O348"/>
    <mergeCell ref="D350:E350"/>
    <mergeCell ref="F350:K350"/>
    <mergeCell ref="D95:E96"/>
    <mergeCell ref="F95:AT96"/>
    <mergeCell ref="D127:E128"/>
    <mergeCell ref="F127:AT128"/>
    <mergeCell ref="D159:E160"/>
    <mergeCell ref="F159:AT160"/>
    <mergeCell ref="D191:E192"/>
    <mergeCell ref="F191:AT192"/>
    <mergeCell ref="D223:E224"/>
    <mergeCell ref="F223:AT224"/>
    <mergeCell ref="D255:E256"/>
    <mergeCell ref="F255:AT256"/>
    <mergeCell ref="D73:O73"/>
    <mergeCell ref="F83:K83"/>
    <mergeCell ref="L83:O83"/>
    <mergeCell ref="D40:O40"/>
    <mergeCell ref="D49:O49"/>
    <mergeCell ref="D84:E84"/>
    <mergeCell ref="F84:K84"/>
    <mergeCell ref="L84:O84"/>
    <mergeCell ref="L92:O92"/>
    <mergeCell ref="L89:O89"/>
    <mergeCell ref="P40:AT40"/>
    <mergeCell ref="AF44:AF48"/>
    <mergeCell ref="AG44:AG48"/>
    <mergeCell ref="AH44:AH48"/>
    <mergeCell ref="AI44:AI48"/>
    <mergeCell ref="AJ44:AJ48"/>
    <mergeCell ref="F217:K217"/>
    <mergeCell ref="D43:O43"/>
    <mergeCell ref="D105:O105"/>
    <mergeCell ref="D212:E212"/>
    <mergeCell ref="F212:K212"/>
    <mergeCell ref="L212:O212"/>
    <mergeCell ref="D211:E211"/>
    <mergeCell ref="F211:K211"/>
    <mergeCell ref="L211:O211"/>
    <mergeCell ref="D200:O200"/>
    <mergeCell ref="BC32:CF32"/>
    <mergeCell ref="CG32:CK32"/>
    <mergeCell ref="CL32:CR32"/>
    <mergeCell ref="AW73:BB74"/>
    <mergeCell ref="BC73:CF73"/>
    <mergeCell ref="CG73:CK74"/>
    <mergeCell ref="CL73:CR74"/>
    <mergeCell ref="D74:O74"/>
    <mergeCell ref="BC74:BG74"/>
    <mergeCell ref="BH74:BL74"/>
    <mergeCell ref="BM74:BQ74"/>
    <mergeCell ref="BR74:BV74"/>
    <mergeCell ref="BW74:CA74"/>
    <mergeCell ref="CB74:CF74"/>
    <mergeCell ref="AC76:AC80"/>
    <mergeCell ref="AD76:AD80"/>
    <mergeCell ref="AE76:AE80"/>
    <mergeCell ref="AF76:AF80"/>
    <mergeCell ref="D31:E32"/>
    <mergeCell ref="F31:AT32"/>
    <mergeCell ref="D63:E64"/>
    <mergeCell ref="F63:AT64"/>
    <mergeCell ref="AP76:AP80"/>
    <mergeCell ref="AQ76:AQ80"/>
    <mergeCell ref="AR76:AR80"/>
    <mergeCell ref="AS76:AS80"/>
    <mergeCell ref="BC9:CF9"/>
    <mergeCell ref="CA11:CA15"/>
    <mergeCell ref="CB11:CB15"/>
    <mergeCell ref="CC11:CC15"/>
    <mergeCell ref="CF11:CF15"/>
    <mergeCell ref="CB10:CF10"/>
    <mergeCell ref="BX11:BX15"/>
    <mergeCell ref="BM11:BM15"/>
    <mergeCell ref="BN11:BN15"/>
    <mergeCell ref="BQ11:BQ15"/>
    <mergeCell ref="BR11:BR15"/>
    <mergeCell ref="BS11:BS15"/>
    <mergeCell ref="BV11:BV15"/>
    <mergeCell ref="BW11:BW15"/>
    <mergeCell ref="BJ26:BK26"/>
    <mergeCell ref="BJ27:BK27"/>
    <mergeCell ref="BJ28:BK28"/>
    <mergeCell ref="BT23:BU23"/>
    <mergeCell ref="BT24:BU24"/>
    <mergeCell ref="BT25:BU25"/>
    <mergeCell ref="BT26:BU26"/>
    <mergeCell ref="BT27:BU27"/>
    <mergeCell ref="BT28:BU28"/>
    <mergeCell ref="BY19:BZ19"/>
    <mergeCell ref="BY20:BZ20"/>
    <mergeCell ref="BY21:BZ21"/>
    <mergeCell ref="CD19:CE19"/>
    <mergeCell ref="CD20:CE20"/>
    <mergeCell ref="BY11:BZ15"/>
    <mergeCell ref="BY16:BZ16"/>
    <mergeCell ref="BT16:BU16"/>
    <mergeCell ref="BW18:CA18"/>
    <mergeCell ref="L18:O18"/>
    <mergeCell ref="L19:O19"/>
    <mergeCell ref="L20:O20"/>
    <mergeCell ref="L21:O21"/>
    <mergeCell ref="BJ11:BK15"/>
    <mergeCell ref="BO11:BP15"/>
    <mergeCell ref="BE16:BF16"/>
    <mergeCell ref="BJ16:BK16"/>
    <mergeCell ref="BO16:BP16"/>
    <mergeCell ref="BO23:BP23"/>
    <mergeCell ref="BO24:BP24"/>
    <mergeCell ref="BO25:BP25"/>
    <mergeCell ref="D8:O8"/>
    <mergeCell ref="D18:E18"/>
    <mergeCell ref="L22:O22"/>
    <mergeCell ref="L23:O23"/>
    <mergeCell ref="L24:O24"/>
    <mergeCell ref="F18:K18"/>
    <mergeCell ref="D21:E21"/>
    <mergeCell ref="D22:E22"/>
    <mergeCell ref="D23:E23"/>
    <mergeCell ref="F22:K22"/>
    <mergeCell ref="F23:K23"/>
    <mergeCell ref="D24:E24"/>
    <mergeCell ref="AY23:BB23"/>
    <mergeCell ref="AY24:BB24"/>
    <mergeCell ref="F24:K24"/>
    <mergeCell ref="P8:AT8"/>
    <mergeCell ref="AF12:AF16"/>
    <mergeCell ref="AG12:AG16"/>
    <mergeCell ref="AH12:AH16"/>
    <mergeCell ref="AI12:AI16"/>
    <mergeCell ref="AL12:AL16"/>
    <mergeCell ref="AM12:AM16"/>
    <mergeCell ref="AN12:AN16"/>
    <mergeCell ref="AO12:AO16"/>
    <mergeCell ref="AW24:AX24"/>
    <mergeCell ref="BH10:BL10"/>
    <mergeCell ref="BM10:BQ10"/>
    <mergeCell ref="BC18:BG18"/>
    <mergeCell ref="BC11:BC15"/>
    <mergeCell ref="BD11:BD15"/>
    <mergeCell ref="BG11:BG15"/>
    <mergeCell ref="BH11:BH15"/>
    <mergeCell ref="BI11:BI15"/>
    <mergeCell ref="BL11:BL15"/>
    <mergeCell ref="AY25:BB25"/>
    <mergeCell ref="AY26:BB26"/>
    <mergeCell ref="W12:W16"/>
    <mergeCell ref="X12:X16"/>
    <mergeCell ref="BE17:BF17"/>
    <mergeCell ref="BE19:BF19"/>
    <mergeCell ref="BE20:BF20"/>
    <mergeCell ref="BH18:BL18"/>
    <mergeCell ref="BO17:BP17"/>
    <mergeCell ref="BO19:BP19"/>
    <mergeCell ref="BO20:BP20"/>
    <mergeCell ref="AY20:BB20"/>
    <mergeCell ref="AY21:BB21"/>
    <mergeCell ref="AY22:BB22"/>
    <mergeCell ref="AY18:BB18"/>
    <mergeCell ref="AY19:BB19"/>
    <mergeCell ref="AW18:AX18"/>
    <mergeCell ref="AW25:AX25"/>
    <mergeCell ref="T12:T16"/>
    <mergeCell ref="U12:U16"/>
    <mergeCell ref="D9:O9"/>
    <mergeCell ref="F29:K29"/>
    <mergeCell ref="L29:O29"/>
    <mergeCell ref="F19:K19"/>
    <mergeCell ref="F20:K20"/>
    <mergeCell ref="F21:K21"/>
    <mergeCell ref="D19:E19"/>
    <mergeCell ref="D20:E20"/>
    <mergeCell ref="CN27:CO27"/>
    <mergeCell ref="CN29:CO29"/>
    <mergeCell ref="CD29:CE29"/>
    <mergeCell ref="BE29:BF29"/>
    <mergeCell ref="BE11:BF15"/>
    <mergeCell ref="D25:E25"/>
    <mergeCell ref="D26:E26"/>
    <mergeCell ref="D27:E27"/>
    <mergeCell ref="D28:E28"/>
    <mergeCell ref="Y12:Y16"/>
    <mergeCell ref="Z12:Z16"/>
    <mergeCell ref="AA12:AA16"/>
    <mergeCell ref="AB12:AB16"/>
    <mergeCell ref="AC12:AC16"/>
    <mergeCell ref="AD12:AD16"/>
    <mergeCell ref="AE12:AE16"/>
    <mergeCell ref="F25:K25"/>
    <mergeCell ref="F26:K26"/>
    <mergeCell ref="F27:K27"/>
    <mergeCell ref="F28:K28"/>
    <mergeCell ref="L25:O25"/>
    <mergeCell ref="L26:O26"/>
    <mergeCell ref="AW2:CR2"/>
    <mergeCell ref="AW8:BB8"/>
    <mergeCell ref="BC8:CR8"/>
    <mergeCell ref="D2:AT2"/>
    <mergeCell ref="D12:O16"/>
    <mergeCell ref="D17:O17"/>
    <mergeCell ref="D11:O11"/>
    <mergeCell ref="D10:O10"/>
    <mergeCell ref="AW9:BB10"/>
    <mergeCell ref="AW11:BB16"/>
    <mergeCell ref="AW17:BB17"/>
    <mergeCell ref="CP11:CQ15"/>
    <mergeCell ref="CP16:CQ16"/>
    <mergeCell ref="CN11:CO15"/>
    <mergeCell ref="CP17:CQ17"/>
    <mergeCell ref="BR10:BV10"/>
    <mergeCell ref="BW10:CA10"/>
    <mergeCell ref="BC10:BG10"/>
    <mergeCell ref="AP12:AP16"/>
    <mergeCell ref="AQ12:AQ16"/>
    <mergeCell ref="AR12:AR16"/>
    <mergeCell ref="AS12:AS16"/>
    <mergeCell ref="AT12:AT16"/>
    <mergeCell ref="AJ12:AJ16"/>
    <mergeCell ref="V12:V16"/>
    <mergeCell ref="CG9:CK10"/>
    <mergeCell ref="CL9:CR10"/>
    <mergeCell ref="AK12:AK16"/>
    <mergeCell ref="P12:P16"/>
    <mergeCell ref="Q12:Q16"/>
    <mergeCell ref="R12:R16"/>
    <mergeCell ref="S12:S16"/>
    <mergeCell ref="AW19:AX19"/>
    <mergeCell ref="AW20:AX20"/>
    <mergeCell ref="AW21:AX21"/>
    <mergeCell ref="CN25:CO25"/>
    <mergeCell ref="CN26:CO26"/>
    <mergeCell ref="CN28:CO28"/>
    <mergeCell ref="CC75:CC79"/>
    <mergeCell ref="CG75:CG79"/>
    <mergeCell ref="CH75:CH79"/>
    <mergeCell ref="BY75:BZ79"/>
    <mergeCell ref="CA75:CA79"/>
    <mergeCell ref="CD75:CE79"/>
    <mergeCell ref="CF75:CF79"/>
    <mergeCell ref="BM75:BM79"/>
    <mergeCell ref="BN75:BN79"/>
    <mergeCell ref="BR75:BR79"/>
    <mergeCell ref="BS75:BS79"/>
    <mergeCell ref="BW75:BW79"/>
    <mergeCell ref="BT75:BU79"/>
    <mergeCell ref="BV75:BV79"/>
    <mergeCell ref="BD75:BD79"/>
    <mergeCell ref="BH75:BH79"/>
    <mergeCell ref="BI75:BI79"/>
    <mergeCell ref="AY30:BB30"/>
    <mergeCell ref="CL27:CM27"/>
    <mergeCell ref="AW26:AX26"/>
    <mergeCell ref="AW27:AX27"/>
    <mergeCell ref="AW28:AX28"/>
    <mergeCell ref="AW29:AX29"/>
    <mergeCell ref="AW30:AX30"/>
    <mergeCell ref="AW22:AX22"/>
    <mergeCell ref="AW23:AX23"/>
    <mergeCell ref="CP23:CQ23"/>
    <mergeCell ref="CP24:CQ24"/>
    <mergeCell ref="CP25:CQ25"/>
    <mergeCell ref="CP26:CQ26"/>
    <mergeCell ref="CP27:CQ27"/>
    <mergeCell ref="CD21:CE21"/>
    <mergeCell ref="CD22:CE22"/>
    <mergeCell ref="CD23:CE23"/>
    <mergeCell ref="CD24:CE24"/>
    <mergeCell ref="AT76:AT80"/>
    <mergeCell ref="AW94:AX94"/>
    <mergeCell ref="AY94:BB94"/>
    <mergeCell ref="AW92:AX92"/>
    <mergeCell ref="AY92:BB92"/>
    <mergeCell ref="AW89:AX89"/>
    <mergeCell ref="AY89:BB89"/>
    <mergeCell ref="BY84:BZ84"/>
    <mergeCell ref="CL23:CM23"/>
    <mergeCell ref="CL24:CM24"/>
    <mergeCell ref="CL25:CM25"/>
    <mergeCell ref="CL26:CM26"/>
    <mergeCell ref="BE27:BF27"/>
    <mergeCell ref="BE28:BF28"/>
    <mergeCell ref="AW81:BB81"/>
    <mergeCell ref="BE81:BF81"/>
    <mergeCell ref="BJ81:BK81"/>
    <mergeCell ref="BO81:BP81"/>
    <mergeCell ref="BW82:CA82"/>
    <mergeCell ref="CB82:CF82"/>
    <mergeCell ref="CG82:CK82"/>
    <mergeCell ref="CL82:CR82"/>
    <mergeCell ref="CD25:CE25"/>
    <mergeCell ref="D82:E82"/>
    <mergeCell ref="F82:K82"/>
    <mergeCell ref="L82:O82"/>
    <mergeCell ref="D83:E83"/>
    <mergeCell ref="X76:X80"/>
    <mergeCell ref="Y76:Y80"/>
    <mergeCell ref="BE21:BF21"/>
    <mergeCell ref="BE22:BF22"/>
    <mergeCell ref="BE23:BF23"/>
    <mergeCell ref="BE24:BF24"/>
    <mergeCell ref="BE25:BF25"/>
    <mergeCell ref="BE26:BF26"/>
    <mergeCell ref="BO29:BP29"/>
    <mergeCell ref="BO30:BP30"/>
    <mergeCell ref="BX75:BX79"/>
    <mergeCell ref="CB75:CB79"/>
    <mergeCell ref="AG76:AG80"/>
    <mergeCell ref="AH76:AH80"/>
    <mergeCell ref="AI76:AI80"/>
    <mergeCell ref="AJ76:AJ80"/>
    <mergeCell ref="AK76:AK80"/>
    <mergeCell ref="AL76:AL80"/>
    <mergeCell ref="D29:E29"/>
    <mergeCell ref="D30:E30"/>
    <mergeCell ref="Z76:Z80"/>
    <mergeCell ref="AA76:AA80"/>
    <mergeCell ref="AB76:AB80"/>
    <mergeCell ref="L27:O27"/>
    <mergeCell ref="L28:O28"/>
    <mergeCell ref="L30:O30"/>
    <mergeCell ref="F30:K30"/>
    <mergeCell ref="D81:O81"/>
    <mergeCell ref="CD11:CE15"/>
    <mergeCell ref="CD16:CE16"/>
    <mergeCell ref="CI11:CJ15"/>
    <mergeCell ref="CI16:CJ16"/>
    <mergeCell ref="CG11:CG15"/>
    <mergeCell ref="CH11:CH15"/>
    <mergeCell ref="CL18:CR18"/>
    <mergeCell ref="BR18:BV18"/>
    <mergeCell ref="CD30:CE30"/>
    <mergeCell ref="BY17:BZ17"/>
    <mergeCell ref="BJ29:BK29"/>
    <mergeCell ref="BJ30:BK30"/>
    <mergeCell ref="BT17:BU17"/>
    <mergeCell ref="BT19:BU19"/>
    <mergeCell ref="BT20:BU20"/>
    <mergeCell ref="BT21:BU21"/>
    <mergeCell ref="BT22:BU22"/>
    <mergeCell ref="BT11:BU15"/>
    <mergeCell ref="BO21:BP21"/>
    <mergeCell ref="BO22:BP22"/>
    <mergeCell ref="CR11:CR15"/>
    <mergeCell ref="CB18:CF18"/>
    <mergeCell ref="CG18:CK18"/>
    <mergeCell ref="CK11:CK15"/>
    <mergeCell ref="CN16:CO16"/>
    <mergeCell ref="CL11:CM15"/>
    <mergeCell ref="CL16:CM16"/>
    <mergeCell ref="CN19:CO19"/>
    <mergeCell ref="CN30:CO30"/>
    <mergeCell ref="BO26:BP26"/>
    <mergeCell ref="BM18:BQ18"/>
    <mergeCell ref="CD17:CE17"/>
    <mergeCell ref="CD26:CE26"/>
    <mergeCell ref="BY24:BZ24"/>
    <mergeCell ref="BY25:BZ25"/>
    <mergeCell ref="BY26:BZ26"/>
    <mergeCell ref="BE30:BF30"/>
    <mergeCell ref="BJ17:BK17"/>
    <mergeCell ref="BJ19:BK19"/>
    <mergeCell ref="BJ20:BK20"/>
    <mergeCell ref="BJ21:BK21"/>
    <mergeCell ref="BJ22:BK22"/>
    <mergeCell ref="BJ23:BK23"/>
    <mergeCell ref="BJ24:BK24"/>
    <mergeCell ref="BJ25:BK25"/>
    <mergeCell ref="CL17:CM17"/>
    <mergeCell ref="CN17:CO17"/>
    <mergeCell ref="CL19:CM19"/>
    <mergeCell ref="CL20:CM20"/>
    <mergeCell ref="CL21:CM21"/>
    <mergeCell ref="CL22:CM22"/>
    <mergeCell ref="D41:O41"/>
    <mergeCell ref="AW41:BB42"/>
    <mergeCell ref="BC41:CF41"/>
    <mergeCell ref="CG41:CK42"/>
    <mergeCell ref="CL41:CR42"/>
    <mergeCell ref="D42:O42"/>
    <mergeCell ref="BC42:BG42"/>
    <mergeCell ref="BH42:BL42"/>
    <mergeCell ref="BM42:BQ42"/>
    <mergeCell ref="BR42:BV42"/>
    <mergeCell ref="BW42:CA42"/>
    <mergeCell ref="CB42:CF42"/>
    <mergeCell ref="CI27:CJ27"/>
    <mergeCell ref="CI28:CJ28"/>
    <mergeCell ref="CI29:CJ29"/>
    <mergeCell ref="CI30:CJ30"/>
    <mergeCell ref="BY27:BZ27"/>
    <mergeCell ref="BY28:BZ28"/>
    <mergeCell ref="BT29:BU29"/>
    <mergeCell ref="BT30:BU30"/>
    <mergeCell ref="CP28:CQ28"/>
    <mergeCell ref="CD27:CE27"/>
    <mergeCell ref="CD28:CE28"/>
    <mergeCell ref="CP29:CQ29"/>
    <mergeCell ref="CP30:CQ30"/>
    <mergeCell ref="AY29:BB29"/>
    <mergeCell ref="AY27:BB27"/>
    <mergeCell ref="AY28:BB28"/>
    <mergeCell ref="AW32:BB32"/>
    <mergeCell ref="CL28:CM28"/>
    <mergeCell ref="CL29:CM29"/>
    <mergeCell ref="CL30:CM30"/>
    <mergeCell ref="AK44:AK48"/>
    <mergeCell ref="AL44:AL48"/>
    <mergeCell ref="AM44:AM48"/>
    <mergeCell ref="AN44:AN48"/>
    <mergeCell ref="AR44:AR48"/>
    <mergeCell ref="BY29:BZ29"/>
    <mergeCell ref="BY30:BZ30"/>
    <mergeCell ref="BO27:BP27"/>
    <mergeCell ref="BO28:BP28"/>
    <mergeCell ref="CP19:CQ19"/>
    <mergeCell ref="CP20:CQ20"/>
    <mergeCell ref="CP21:CQ21"/>
    <mergeCell ref="CP22:CQ22"/>
    <mergeCell ref="CG43:CG47"/>
    <mergeCell ref="BL43:BL47"/>
    <mergeCell ref="BM43:BM47"/>
    <mergeCell ref="BN43:BN47"/>
    <mergeCell ref="BO43:BP47"/>
    <mergeCell ref="BQ43:BQ47"/>
    <mergeCell ref="BR43:BR47"/>
    <mergeCell ref="BS43:BS47"/>
    <mergeCell ref="BT43:BU47"/>
    <mergeCell ref="BV43:BV47"/>
    <mergeCell ref="CN43:CO47"/>
    <mergeCell ref="CP43:CQ47"/>
    <mergeCell ref="CH43:CH47"/>
    <mergeCell ref="CI43:CJ47"/>
    <mergeCell ref="AW40:BB40"/>
    <mergeCell ref="BC40:CR40"/>
    <mergeCell ref="CI24:CJ24"/>
    <mergeCell ref="CI25:CJ25"/>
    <mergeCell ref="CI26:CJ26"/>
    <mergeCell ref="CR43:CR47"/>
    <mergeCell ref="D44:O48"/>
    <mergeCell ref="P44:P48"/>
    <mergeCell ref="Q44:Q48"/>
    <mergeCell ref="R44:R48"/>
    <mergeCell ref="S44:S48"/>
    <mergeCell ref="T44:T48"/>
    <mergeCell ref="U44:U48"/>
    <mergeCell ref="V44:V48"/>
    <mergeCell ref="W44:W48"/>
    <mergeCell ref="X44:X48"/>
    <mergeCell ref="Y44:Y48"/>
    <mergeCell ref="Z44:Z48"/>
    <mergeCell ref="AA44:AA48"/>
    <mergeCell ref="AB44:AB48"/>
    <mergeCell ref="AC44:AC48"/>
    <mergeCell ref="AD44:AD48"/>
    <mergeCell ref="AE44:AE48"/>
    <mergeCell ref="BW43:BW47"/>
    <mergeCell ref="BX43:BX47"/>
    <mergeCell ref="BY43:BZ47"/>
    <mergeCell ref="CA43:CA47"/>
    <mergeCell ref="CB43:CB47"/>
    <mergeCell ref="CC43:CC47"/>
    <mergeCell ref="CD43:CE47"/>
    <mergeCell ref="CF43:CF47"/>
    <mergeCell ref="CP48:CQ48"/>
    <mergeCell ref="AS44:AS48"/>
    <mergeCell ref="AT44:AT48"/>
    <mergeCell ref="AO44:AO48"/>
    <mergeCell ref="AP44:AP48"/>
    <mergeCell ref="AQ44:AQ48"/>
    <mergeCell ref="AW49:BB49"/>
    <mergeCell ref="BE49:BF49"/>
    <mergeCell ref="BJ49:BK49"/>
    <mergeCell ref="BO49:BP49"/>
    <mergeCell ref="BT49:BU49"/>
    <mergeCell ref="BY49:BZ49"/>
    <mergeCell ref="CD49:CE49"/>
    <mergeCell ref="CI49:CJ49"/>
    <mergeCell ref="CL49:CM49"/>
    <mergeCell ref="CN49:CO49"/>
    <mergeCell ref="CP49:CQ49"/>
    <mergeCell ref="BE48:BF48"/>
    <mergeCell ref="BJ48:BK48"/>
    <mergeCell ref="BO48:BP48"/>
    <mergeCell ref="BT48:BU48"/>
    <mergeCell ref="BY48:BZ48"/>
    <mergeCell ref="CD48:CE48"/>
    <mergeCell ref="CI48:CJ48"/>
    <mergeCell ref="CL48:CM48"/>
    <mergeCell ref="CN48:CO48"/>
    <mergeCell ref="AW43:BB48"/>
    <mergeCell ref="BC43:BC47"/>
    <mergeCell ref="BD43:BD47"/>
    <mergeCell ref="BE43:BF47"/>
    <mergeCell ref="BG43:BG47"/>
    <mergeCell ref="BH43:BH47"/>
    <mergeCell ref="BI43:BI47"/>
    <mergeCell ref="BJ43:BK47"/>
    <mergeCell ref="CK43:CK47"/>
    <mergeCell ref="CL43:CM47"/>
    <mergeCell ref="BW50:CA50"/>
    <mergeCell ref="CB50:CF50"/>
    <mergeCell ref="CG50:CK50"/>
    <mergeCell ref="CL50:CR50"/>
    <mergeCell ref="D51:E51"/>
    <mergeCell ref="F51:K51"/>
    <mergeCell ref="L51:O51"/>
    <mergeCell ref="AW51:AX51"/>
    <mergeCell ref="AY51:BB51"/>
    <mergeCell ref="BE51:BF51"/>
    <mergeCell ref="BJ51:BK51"/>
    <mergeCell ref="BO51:BP51"/>
    <mergeCell ref="BT51:BU51"/>
    <mergeCell ref="BY51:BZ51"/>
    <mergeCell ref="CD51:CE51"/>
    <mergeCell ref="CI51:CJ51"/>
    <mergeCell ref="CL51:CM51"/>
    <mergeCell ref="CN51:CO51"/>
    <mergeCell ref="CP51:CQ51"/>
    <mergeCell ref="D50:E50"/>
    <mergeCell ref="F50:K50"/>
    <mergeCell ref="L50:O50"/>
    <mergeCell ref="AW50:AX50"/>
    <mergeCell ref="AY50:BB50"/>
    <mergeCell ref="BC50:BG50"/>
    <mergeCell ref="BH50:BL50"/>
    <mergeCell ref="BM50:BQ50"/>
    <mergeCell ref="BR50:BV50"/>
    <mergeCell ref="BY52:BZ52"/>
    <mergeCell ref="CD52:CE52"/>
    <mergeCell ref="CI52:CJ52"/>
    <mergeCell ref="CL52:CM52"/>
    <mergeCell ref="CN52:CO52"/>
    <mergeCell ref="CP52:CQ52"/>
    <mergeCell ref="D53:E53"/>
    <mergeCell ref="F53:K53"/>
    <mergeCell ref="L53:O53"/>
    <mergeCell ref="AW53:AX53"/>
    <mergeCell ref="AY53:BB53"/>
    <mergeCell ref="BE53:BF53"/>
    <mergeCell ref="BJ53:BK53"/>
    <mergeCell ref="BO53:BP53"/>
    <mergeCell ref="BT53:BU53"/>
    <mergeCell ref="BY53:BZ53"/>
    <mergeCell ref="CD53:CE53"/>
    <mergeCell ref="CI53:CJ53"/>
    <mergeCell ref="CL53:CM53"/>
    <mergeCell ref="CN53:CO53"/>
    <mergeCell ref="CP53:CQ53"/>
    <mergeCell ref="D52:E52"/>
    <mergeCell ref="F52:K52"/>
    <mergeCell ref="L52:O52"/>
    <mergeCell ref="AW52:AX52"/>
    <mergeCell ref="AY52:BB52"/>
    <mergeCell ref="BE52:BF52"/>
    <mergeCell ref="BJ52:BK52"/>
    <mergeCell ref="BO52:BP52"/>
    <mergeCell ref="BT52:BU52"/>
    <mergeCell ref="CD54:CE54"/>
    <mergeCell ref="CI54:CJ54"/>
    <mergeCell ref="CL54:CM54"/>
    <mergeCell ref="CN54:CO54"/>
    <mergeCell ref="CP54:CQ54"/>
    <mergeCell ref="D55:E55"/>
    <mergeCell ref="L55:O55"/>
    <mergeCell ref="AW55:AX55"/>
    <mergeCell ref="AY55:BB55"/>
    <mergeCell ref="BE55:BF55"/>
    <mergeCell ref="BJ55:BK55"/>
    <mergeCell ref="BO55:BP55"/>
    <mergeCell ref="BT55:BU55"/>
    <mergeCell ref="BY55:BZ55"/>
    <mergeCell ref="CD55:CE55"/>
    <mergeCell ref="CI55:CJ55"/>
    <mergeCell ref="CL55:CM55"/>
    <mergeCell ref="CN55:CO55"/>
    <mergeCell ref="CP55:CQ55"/>
    <mergeCell ref="D54:E54"/>
    <mergeCell ref="L54:O54"/>
    <mergeCell ref="AW54:AX54"/>
    <mergeCell ref="AY54:BB54"/>
    <mergeCell ref="BE54:BF54"/>
    <mergeCell ref="BJ54:BK54"/>
    <mergeCell ref="BO54:BP54"/>
    <mergeCell ref="BT54:BU54"/>
    <mergeCell ref="BY54:BZ54"/>
    <mergeCell ref="F54:K54"/>
    <mergeCell ref="F55:K55"/>
    <mergeCell ref="CD56:CE56"/>
    <mergeCell ref="CI56:CJ56"/>
    <mergeCell ref="CL56:CM56"/>
    <mergeCell ref="CN56:CO56"/>
    <mergeCell ref="CP56:CQ56"/>
    <mergeCell ref="D57:E57"/>
    <mergeCell ref="L57:O57"/>
    <mergeCell ref="AW57:AX57"/>
    <mergeCell ref="AY57:BB57"/>
    <mergeCell ref="BE57:BF57"/>
    <mergeCell ref="BJ57:BK57"/>
    <mergeCell ref="BO57:BP57"/>
    <mergeCell ref="BT57:BU57"/>
    <mergeCell ref="BY57:BZ57"/>
    <mergeCell ref="CD57:CE57"/>
    <mergeCell ref="CI57:CJ57"/>
    <mergeCell ref="CL57:CM57"/>
    <mergeCell ref="CN57:CO57"/>
    <mergeCell ref="CP57:CQ57"/>
    <mergeCell ref="D56:E56"/>
    <mergeCell ref="L56:O56"/>
    <mergeCell ref="AW56:AX56"/>
    <mergeCell ref="AY56:BB56"/>
    <mergeCell ref="BE56:BF56"/>
    <mergeCell ref="BJ56:BK56"/>
    <mergeCell ref="BO56:BP56"/>
    <mergeCell ref="BT56:BU56"/>
    <mergeCell ref="BY56:BZ56"/>
    <mergeCell ref="F56:K56"/>
    <mergeCell ref="F57:K57"/>
    <mergeCell ref="CD58:CE58"/>
    <mergeCell ref="CI58:CJ58"/>
    <mergeCell ref="CL58:CM58"/>
    <mergeCell ref="CN58:CO58"/>
    <mergeCell ref="CP58:CQ58"/>
    <mergeCell ref="D59:E59"/>
    <mergeCell ref="L59:O59"/>
    <mergeCell ref="AW59:AX59"/>
    <mergeCell ref="AY59:BB59"/>
    <mergeCell ref="BE59:BF59"/>
    <mergeCell ref="BJ59:BK59"/>
    <mergeCell ref="BO59:BP59"/>
    <mergeCell ref="BT59:BU59"/>
    <mergeCell ref="BY59:BZ59"/>
    <mergeCell ref="CD59:CE59"/>
    <mergeCell ref="CI59:CJ59"/>
    <mergeCell ref="CL59:CM59"/>
    <mergeCell ref="CN59:CO59"/>
    <mergeCell ref="CP59:CQ59"/>
    <mergeCell ref="D58:E58"/>
    <mergeCell ref="L58:O58"/>
    <mergeCell ref="AW58:AX58"/>
    <mergeCell ref="AY58:BB58"/>
    <mergeCell ref="BE58:BF58"/>
    <mergeCell ref="BJ58:BK58"/>
    <mergeCell ref="BO58:BP58"/>
    <mergeCell ref="BT58:BU58"/>
    <mergeCell ref="BY58:BZ58"/>
    <mergeCell ref="F58:K58"/>
    <mergeCell ref="F59:K59"/>
    <mergeCell ref="AW61:AX61"/>
    <mergeCell ref="AY61:BB61"/>
    <mergeCell ref="BE61:BF61"/>
    <mergeCell ref="BJ61:BK61"/>
    <mergeCell ref="BO61:BP61"/>
    <mergeCell ref="BT61:BU61"/>
    <mergeCell ref="CD60:CE60"/>
    <mergeCell ref="CI60:CJ60"/>
    <mergeCell ref="CL60:CM60"/>
    <mergeCell ref="CN60:CO60"/>
    <mergeCell ref="CP60:CQ60"/>
    <mergeCell ref="D60:E60"/>
    <mergeCell ref="L60:O60"/>
    <mergeCell ref="AW60:AX60"/>
    <mergeCell ref="AY60:BB60"/>
    <mergeCell ref="BE60:BF60"/>
    <mergeCell ref="BJ60:BK60"/>
    <mergeCell ref="BO60:BP60"/>
    <mergeCell ref="BT60:BU60"/>
    <mergeCell ref="BY60:BZ60"/>
    <mergeCell ref="F60:K60"/>
    <mergeCell ref="AW64:BB64"/>
    <mergeCell ref="BC64:CF64"/>
    <mergeCell ref="CG64:CK64"/>
    <mergeCell ref="CL64:CR64"/>
    <mergeCell ref="D72:O72"/>
    <mergeCell ref="P72:AT72"/>
    <mergeCell ref="AW72:BB72"/>
    <mergeCell ref="BC72:CR72"/>
    <mergeCell ref="BY61:BZ61"/>
    <mergeCell ref="CD61:CE61"/>
    <mergeCell ref="CI61:CJ61"/>
    <mergeCell ref="CL61:CM61"/>
    <mergeCell ref="CN61:CO61"/>
    <mergeCell ref="CP61:CQ61"/>
    <mergeCell ref="D62:E62"/>
    <mergeCell ref="F62:K62"/>
    <mergeCell ref="L62:O62"/>
    <mergeCell ref="AW62:AX62"/>
    <mergeCell ref="AY62:BB62"/>
    <mergeCell ref="BE62:BF62"/>
    <mergeCell ref="BJ62:BK62"/>
    <mergeCell ref="BO62:BP62"/>
    <mergeCell ref="BT62:BU62"/>
    <mergeCell ref="BY62:BZ62"/>
    <mergeCell ref="CD62:CE62"/>
    <mergeCell ref="CI62:CJ62"/>
    <mergeCell ref="CL62:CM62"/>
    <mergeCell ref="CN62:CO62"/>
    <mergeCell ref="CP62:CQ62"/>
    <mergeCell ref="D61:E61"/>
    <mergeCell ref="F61:K61"/>
    <mergeCell ref="L61:O61"/>
    <mergeCell ref="CR75:CR79"/>
    <mergeCell ref="D76:O80"/>
    <mergeCell ref="P76:P80"/>
    <mergeCell ref="BE80:BF80"/>
    <mergeCell ref="BJ80:BK80"/>
    <mergeCell ref="BO80:BP80"/>
    <mergeCell ref="BT80:BU80"/>
    <mergeCell ref="BY80:BZ80"/>
    <mergeCell ref="CD80:CE80"/>
    <mergeCell ref="CI80:CJ80"/>
    <mergeCell ref="CL80:CM80"/>
    <mergeCell ref="CN80:CO80"/>
    <mergeCell ref="CP80:CQ80"/>
    <mergeCell ref="D75:O75"/>
    <mergeCell ref="AW75:BB80"/>
    <mergeCell ref="BC75:BC79"/>
    <mergeCell ref="BE75:BF79"/>
    <mergeCell ref="BG75:BG79"/>
    <mergeCell ref="BJ75:BK79"/>
    <mergeCell ref="BL75:BL79"/>
    <mergeCell ref="BO75:BP79"/>
    <mergeCell ref="BQ75:BQ79"/>
    <mergeCell ref="Q76:Q80"/>
    <mergeCell ref="R76:R80"/>
    <mergeCell ref="S76:S80"/>
    <mergeCell ref="T76:T80"/>
    <mergeCell ref="U76:U80"/>
    <mergeCell ref="V76:V80"/>
    <mergeCell ref="W76:W80"/>
    <mergeCell ref="AM76:AM80"/>
    <mergeCell ref="AN76:AN80"/>
    <mergeCell ref="AO76:AO80"/>
    <mergeCell ref="CP81:CQ81"/>
    <mergeCell ref="AW82:AX82"/>
    <mergeCell ref="AY82:BB82"/>
    <mergeCell ref="BC82:BG82"/>
    <mergeCell ref="BH82:BL82"/>
    <mergeCell ref="BM82:BQ82"/>
    <mergeCell ref="BR82:BV82"/>
    <mergeCell ref="AW83:AX83"/>
    <mergeCell ref="AY83:BB83"/>
    <mergeCell ref="BE83:BF83"/>
    <mergeCell ref="BJ83:BK83"/>
    <mergeCell ref="BO83:BP83"/>
    <mergeCell ref="BT83:BU83"/>
    <mergeCell ref="BY83:BZ83"/>
    <mergeCell ref="CI75:CJ79"/>
    <mergeCell ref="CK75:CK79"/>
    <mergeCell ref="CL75:CM79"/>
    <mergeCell ref="CN75:CO79"/>
    <mergeCell ref="CP75:CQ79"/>
    <mergeCell ref="CD83:CE83"/>
    <mergeCell ref="CI83:CJ83"/>
    <mergeCell ref="CL83:CM83"/>
    <mergeCell ref="CN83:CO83"/>
    <mergeCell ref="CP83:CQ83"/>
    <mergeCell ref="F88:K88"/>
    <mergeCell ref="CP85:CQ85"/>
    <mergeCell ref="D86:E86"/>
    <mergeCell ref="L86:O86"/>
    <mergeCell ref="AW86:AX86"/>
    <mergeCell ref="AY86:BB86"/>
    <mergeCell ref="BE86:BF86"/>
    <mergeCell ref="BJ86:BK86"/>
    <mergeCell ref="BO86:BP86"/>
    <mergeCell ref="BT86:BU86"/>
    <mergeCell ref="BY86:BZ86"/>
    <mergeCell ref="CD86:CE86"/>
    <mergeCell ref="CI86:CJ86"/>
    <mergeCell ref="CL86:CM86"/>
    <mergeCell ref="CN86:CO86"/>
    <mergeCell ref="CP86:CQ86"/>
    <mergeCell ref="BE85:BF85"/>
    <mergeCell ref="BJ85:BK85"/>
    <mergeCell ref="BO85:BP85"/>
    <mergeCell ref="BT85:BU85"/>
    <mergeCell ref="BY85:BZ85"/>
    <mergeCell ref="CD85:CE85"/>
    <mergeCell ref="CI85:CJ85"/>
    <mergeCell ref="CL85:CM85"/>
    <mergeCell ref="CN85:CO85"/>
    <mergeCell ref="L85:O85"/>
    <mergeCell ref="AW85:AX85"/>
    <mergeCell ref="AY85:BB85"/>
    <mergeCell ref="D85:E85"/>
    <mergeCell ref="F85:K85"/>
    <mergeCell ref="F86:K86"/>
    <mergeCell ref="D89:E89"/>
    <mergeCell ref="F89:K89"/>
    <mergeCell ref="F90:K90"/>
    <mergeCell ref="CP87:CQ87"/>
    <mergeCell ref="D88:E88"/>
    <mergeCell ref="L88:O88"/>
    <mergeCell ref="AW88:AX88"/>
    <mergeCell ref="AY88:BB88"/>
    <mergeCell ref="BE88:BF88"/>
    <mergeCell ref="BJ88:BK88"/>
    <mergeCell ref="BO88:BP88"/>
    <mergeCell ref="BT88:BU88"/>
    <mergeCell ref="BY88:BZ88"/>
    <mergeCell ref="CD88:CE88"/>
    <mergeCell ref="CI88:CJ88"/>
    <mergeCell ref="CL88:CM88"/>
    <mergeCell ref="CN88:CO88"/>
    <mergeCell ref="CP88:CQ88"/>
    <mergeCell ref="BE87:BF87"/>
    <mergeCell ref="BJ87:BK87"/>
    <mergeCell ref="BO87:BP87"/>
    <mergeCell ref="BT87:BU87"/>
    <mergeCell ref="BY87:BZ87"/>
    <mergeCell ref="CD87:CE87"/>
    <mergeCell ref="CI87:CJ87"/>
    <mergeCell ref="CL87:CM87"/>
    <mergeCell ref="CN87:CO87"/>
    <mergeCell ref="D87:E87"/>
    <mergeCell ref="L87:O87"/>
    <mergeCell ref="AW87:AX87"/>
    <mergeCell ref="AY87:BB87"/>
    <mergeCell ref="F87:K87"/>
    <mergeCell ref="D91:E91"/>
    <mergeCell ref="F91:K91"/>
    <mergeCell ref="L91:O91"/>
    <mergeCell ref="AW91:AX91"/>
    <mergeCell ref="AY91:BB91"/>
    <mergeCell ref="BE91:BF91"/>
    <mergeCell ref="BJ91:BK91"/>
    <mergeCell ref="BO91:BP91"/>
    <mergeCell ref="BT91:BU91"/>
    <mergeCell ref="BY91:BZ91"/>
    <mergeCell ref="CD91:CE91"/>
    <mergeCell ref="CI91:CJ91"/>
    <mergeCell ref="CL91:CM91"/>
    <mergeCell ref="CN91:CO91"/>
    <mergeCell ref="CP91:CQ91"/>
    <mergeCell ref="CP89:CQ89"/>
    <mergeCell ref="D90:E90"/>
    <mergeCell ref="L90:O90"/>
    <mergeCell ref="AW90:AX90"/>
    <mergeCell ref="AY90:BB90"/>
    <mergeCell ref="BE90:BF90"/>
    <mergeCell ref="BJ90:BK90"/>
    <mergeCell ref="BO90:BP90"/>
    <mergeCell ref="BT90:BU90"/>
    <mergeCell ref="BY90:BZ90"/>
    <mergeCell ref="CD90:CE90"/>
    <mergeCell ref="CI90:CJ90"/>
    <mergeCell ref="CL90:CM90"/>
    <mergeCell ref="CN90:CO90"/>
    <mergeCell ref="CP90:CQ90"/>
    <mergeCell ref="BE89:BF89"/>
    <mergeCell ref="BJ89:BK89"/>
    <mergeCell ref="D93:E93"/>
    <mergeCell ref="F93:K93"/>
    <mergeCell ref="L93:O93"/>
    <mergeCell ref="AW93:AX93"/>
    <mergeCell ref="AY93:BB93"/>
    <mergeCell ref="BE93:BF93"/>
    <mergeCell ref="BJ93:BK93"/>
    <mergeCell ref="BO93:BP93"/>
    <mergeCell ref="BT93:BU93"/>
    <mergeCell ref="BY93:BZ93"/>
    <mergeCell ref="CD93:CE93"/>
    <mergeCell ref="CI93:CJ93"/>
    <mergeCell ref="CL93:CM93"/>
    <mergeCell ref="CN93:CO93"/>
    <mergeCell ref="CP93:CQ93"/>
    <mergeCell ref="BE92:BF92"/>
    <mergeCell ref="BJ92:BK92"/>
    <mergeCell ref="BO92:BP92"/>
    <mergeCell ref="BT92:BU92"/>
    <mergeCell ref="BY92:BZ92"/>
    <mergeCell ref="CD92:CE92"/>
    <mergeCell ref="CI92:CJ92"/>
    <mergeCell ref="CL92:CM92"/>
    <mergeCell ref="CN92:CO92"/>
    <mergeCell ref="D92:E92"/>
    <mergeCell ref="F92:K92"/>
    <mergeCell ref="AW105:BB106"/>
    <mergeCell ref="BC105:CF105"/>
    <mergeCell ref="CG105:CK106"/>
    <mergeCell ref="CL105:CR106"/>
    <mergeCell ref="D106:O106"/>
    <mergeCell ref="BC106:BG106"/>
    <mergeCell ref="BH106:BL106"/>
    <mergeCell ref="BM106:BQ106"/>
    <mergeCell ref="BR106:BV106"/>
    <mergeCell ref="BW106:CA106"/>
    <mergeCell ref="CB106:CF106"/>
    <mergeCell ref="CP94:CQ94"/>
    <mergeCell ref="AW96:BB96"/>
    <mergeCell ref="BC96:CF96"/>
    <mergeCell ref="CG96:CK96"/>
    <mergeCell ref="CL96:CR96"/>
    <mergeCell ref="D104:O104"/>
    <mergeCell ref="P104:AT104"/>
    <mergeCell ref="AW104:BB104"/>
    <mergeCell ref="BC104:CR104"/>
    <mergeCell ref="BE94:BF94"/>
    <mergeCell ref="BJ94:BK94"/>
    <mergeCell ref="BO94:BP94"/>
    <mergeCell ref="BT94:BU94"/>
    <mergeCell ref="BY94:BZ94"/>
    <mergeCell ref="CD94:CE94"/>
    <mergeCell ref="CI94:CJ94"/>
    <mergeCell ref="CL94:CM94"/>
    <mergeCell ref="CN94:CO94"/>
    <mergeCell ref="D94:E94"/>
    <mergeCell ref="F94:K94"/>
    <mergeCell ref="L94:O94"/>
    <mergeCell ref="BT107:BU111"/>
    <mergeCell ref="BV107:BV111"/>
    <mergeCell ref="D107:O107"/>
    <mergeCell ref="AW107:BB112"/>
    <mergeCell ref="BC107:BC111"/>
    <mergeCell ref="BD107:BD111"/>
    <mergeCell ref="BE107:BF111"/>
    <mergeCell ref="BG107:BG111"/>
    <mergeCell ref="BH107:BH111"/>
    <mergeCell ref="BI107:BI111"/>
    <mergeCell ref="BJ107:BK111"/>
    <mergeCell ref="AF108:AF112"/>
    <mergeCell ref="AG108:AG112"/>
    <mergeCell ref="AH108:AH112"/>
    <mergeCell ref="AI108:AI112"/>
    <mergeCell ref="AJ108:AJ112"/>
    <mergeCell ref="AK108:AK112"/>
    <mergeCell ref="AL108:AL112"/>
    <mergeCell ref="AM108:AM112"/>
    <mergeCell ref="AN108:AN112"/>
    <mergeCell ref="AO108:AO112"/>
    <mergeCell ref="AP108:AP112"/>
    <mergeCell ref="AQ108:AQ112"/>
    <mergeCell ref="AR108:AR112"/>
    <mergeCell ref="CR107:CR111"/>
    <mergeCell ref="D108:O112"/>
    <mergeCell ref="P108:P112"/>
    <mergeCell ref="Q108:Q112"/>
    <mergeCell ref="R108:R112"/>
    <mergeCell ref="S108:S112"/>
    <mergeCell ref="T108:T112"/>
    <mergeCell ref="U108:U112"/>
    <mergeCell ref="V108:V112"/>
    <mergeCell ref="W108:W112"/>
    <mergeCell ref="X108:X112"/>
    <mergeCell ref="Y108:Y112"/>
    <mergeCell ref="Z108:Z112"/>
    <mergeCell ref="AA108:AA112"/>
    <mergeCell ref="AB108:AB112"/>
    <mergeCell ref="AC108:AC112"/>
    <mergeCell ref="AD108:AD112"/>
    <mergeCell ref="AE108:AE112"/>
    <mergeCell ref="BW107:BW111"/>
    <mergeCell ref="BX107:BX111"/>
    <mergeCell ref="BY107:BZ111"/>
    <mergeCell ref="CA107:CA111"/>
    <mergeCell ref="CB107:CB111"/>
    <mergeCell ref="CC107:CC111"/>
    <mergeCell ref="CD107:CE111"/>
    <mergeCell ref="CF107:CF111"/>
    <mergeCell ref="CG107:CG111"/>
    <mergeCell ref="BL107:BL111"/>
    <mergeCell ref="BM107:BM111"/>
    <mergeCell ref="BN107:BN111"/>
    <mergeCell ref="BO107:BP111"/>
    <mergeCell ref="BQ107:BQ111"/>
    <mergeCell ref="CP112:CQ112"/>
    <mergeCell ref="D113:O113"/>
    <mergeCell ref="AW113:BB113"/>
    <mergeCell ref="BE113:BF113"/>
    <mergeCell ref="BJ113:BK113"/>
    <mergeCell ref="BO113:BP113"/>
    <mergeCell ref="BT113:BU113"/>
    <mergeCell ref="BY113:BZ113"/>
    <mergeCell ref="CD113:CE113"/>
    <mergeCell ref="CI113:CJ113"/>
    <mergeCell ref="CL113:CM113"/>
    <mergeCell ref="CN113:CO113"/>
    <mergeCell ref="CP113:CQ113"/>
    <mergeCell ref="BE112:BF112"/>
    <mergeCell ref="BJ112:BK112"/>
    <mergeCell ref="BO112:BP112"/>
    <mergeCell ref="BT112:BU112"/>
    <mergeCell ref="BY112:BZ112"/>
    <mergeCell ref="CD112:CE112"/>
    <mergeCell ref="CI112:CJ112"/>
    <mergeCell ref="CL112:CM112"/>
    <mergeCell ref="CN112:CO112"/>
    <mergeCell ref="AS108:AS112"/>
    <mergeCell ref="AT108:AT112"/>
    <mergeCell ref="CH107:CH111"/>
    <mergeCell ref="CI107:CJ111"/>
    <mergeCell ref="CK107:CK111"/>
    <mergeCell ref="CL107:CM111"/>
    <mergeCell ref="CN107:CO111"/>
    <mergeCell ref="CP107:CQ111"/>
    <mergeCell ref="BR107:BR111"/>
    <mergeCell ref="BS107:BS111"/>
    <mergeCell ref="BW114:CA114"/>
    <mergeCell ref="CB114:CF114"/>
    <mergeCell ref="CG114:CK114"/>
    <mergeCell ref="CL114:CR114"/>
    <mergeCell ref="D115:E115"/>
    <mergeCell ref="F115:K115"/>
    <mergeCell ref="L115:O115"/>
    <mergeCell ref="AW115:AX115"/>
    <mergeCell ref="AY115:BB115"/>
    <mergeCell ref="BE115:BF115"/>
    <mergeCell ref="BJ115:BK115"/>
    <mergeCell ref="BO115:BP115"/>
    <mergeCell ref="BT115:BU115"/>
    <mergeCell ref="BY115:BZ115"/>
    <mergeCell ref="CD115:CE115"/>
    <mergeCell ref="CI115:CJ115"/>
    <mergeCell ref="CL115:CM115"/>
    <mergeCell ref="CN115:CO115"/>
    <mergeCell ref="CP115:CQ115"/>
    <mergeCell ref="D114:E114"/>
    <mergeCell ref="F114:K114"/>
    <mergeCell ref="L114:O114"/>
    <mergeCell ref="AW114:AX114"/>
    <mergeCell ref="AY114:BB114"/>
    <mergeCell ref="BC114:BG114"/>
    <mergeCell ref="BH114:BL114"/>
    <mergeCell ref="BM114:BQ114"/>
    <mergeCell ref="BR114:BV114"/>
    <mergeCell ref="BY116:BZ116"/>
    <mergeCell ref="CD116:CE116"/>
    <mergeCell ref="CI116:CJ116"/>
    <mergeCell ref="CL116:CM116"/>
    <mergeCell ref="CN116:CO116"/>
    <mergeCell ref="CP116:CQ116"/>
    <mergeCell ref="D117:E117"/>
    <mergeCell ref="F117:K117"/>
    <mergeCell ref="L117:O117"/>
    <mergeCell ref="AW117:AX117"/>
    <mergeCell ref="AY117:BB117"/>
    <mergeCell ref="BE117:BF117"/>
    <mergeCell ref="BJ117:BK117"/>
    <mergeCell ref="BO117:BP117"/>
    <mergeCell ref="BT117:BU117"/>
    <mergeCell ref="BY117:BZ117"/>
    <mergeCell ref="CD117:CE117"/>
    <mergeCell ref="CI117:CJ117"/>
    <mergeCell ref="CL117:CM117"/>
    <mergeCell ref="CN117:CO117"/>
    <mergeCell ref="CP117:CQ117"/>
    <mergeCell ref="D116:E116"/>
    <mergeCell ref="F116:K116"/>
    <mergeCell ref="L116:O116"/>
    <mergeCell ref="AW116:AX116"/>
    <mergeCell ref="AY116:BB116"/>
    <mergeCell ref="BE116:BF116"/>
    <mergeCell ref="BJ116:BK116"/>
    <mergeCell ref="BO116:BP116"/>
    <mergeCell ref="BT116:BU116"/>
    <mergeCell ref="CD118:CE118"/>
    <mergeCell ref="CI118:CJ118"/>
    <mergeCell ref="CL118:CM118"/>
    <mergeCell ref="CN118:CO118"/>
    <mergeCell ref="CP118:CQ118"/>
    <mergeCell ref="D119:E119"/>
    <mergeCell ref="L119:O119"/>
    <mergeCell ref="AW119:AX119"/>
    <mergeCell ref="AY119:BB119"/>
    <mergeCell ref="BE119:BF119"/>
    <mergeCell ref="BJ119:BK119"/>
    <mergeCell ref="BO119:BP119"/>
    <mergeCell ref="BT119:BU119"/>
    <mergeCell ref="BY119:BZ119"/>
    <mergeCell ref="CD119:CE119"/>
    <mergeCell ref="CI119:CJ119"/>
    <mergeCell ref="CL119:CM119"/>
    <mergeCell ref="CN119:CO119"/>
    <mergeCell ref="CP119:CQ119"/>
    <mergeCell ref="D118:E118"/>
    <mergeCell ref="L118:O118"/>
    <mergeCell ref="AW118:AX118"/>
    <mergeCell ref="AY118:BB118"/>
    <mergeCell ref="BE118:BF118"/>
    <mergeCell ref="BJ118:BK118"/>
    <mergeCell ref="BO118:BP118"/>
    <mergeCell ref="BT118:BU118"/>
    <mergeCell ref="BY118:BZ118"/>
    <mergeCell ref="F118:K118"/>
    <mergeCell ref="F119:K119"/>
    <mergeCell ref="CD120:CE120"/>
    <mergeCell ref="CI120:CJ120"/>
    <mergeCell ref="CL120:CM120"/>
    <mergeCell ref="CN120:CO120"/>
    <mergeCell ref="CP120:CQ120"/>
    <mergeCell ref="D121:E121"/>
    <mergeCell ref="L121:O121"/>
    <mergeCell ref="AW121:AX121"/>
    <mergeCell ref="AY121:BB121"/>
    <mergeCell ref="BE121:BF121"/>
    <mergeCell ref="BJ121:BK121"/>
    <mergeCell ref="BO121:BP121"/>
    <mergeCell ref="BT121:BU121"/>
    <mergeCell ref="BY121:BZ121"/>
    <mergeCell ref="CD121:CE121"/>
    <mergeCell ref="CI121:CJ121"/>
    <mergeCell ref="D120:E120"/>
    <mergeCell ref="L120:O120"/>
    <mergeCell ref="AW120:AX120"/>
    <mergeCell ref="AY120:BB120"/>
    <mergeCell ref="BE120:BF120"/>
    <mergeCell ref="BJ120:BK120"/>
    <mergeCell ref="BO120:BP120"/>
    <mergeCell ref="BT120:BU120"/>
    <mergeCell ref="BY120:BZ120"/>
    <mergeCell ref="F120:K120"/>
    <mergeCell ref="F121:K121"/>
    <mergeCell ref="CL121:CM121"/>
    <mergeCell ref="CN121:CO121"/>
    <mergeCell ref="CP121:CQ121"/>
    <mergeCell ref="CL122:CM122"/>
    <mergeCell ref="CN122:CO122"/>
    <mergeCell ref="CP122:CQ122"/>
    <mergeCell ref="CD122:CE122"/>
    <mergeCell ref="CI122:CJ122"/>
    <mergeCell ref="D123:E123"/>
    <mergeCell ref="L123:O123"/>
    <mergeCell ref="AW123:AX123"/>
    <mergeCell ref="AY123:BB123"/>
    <mergeCell ref="BE123:BF123"/>
    <mergeCell ref="BJ123:BK123"/>
    <mergeCell ref="BO123:BP123"/>
    <mergeCell ref="BT123:BU123"/>
    <mergeCell ref="BY123:BZ123"/>
    <mergeCell ref="CD123:CE123"/>
    <mergeCell ref="CI123:CJ123"/>
    <mergeCell ref="D122:E122"/>
    <mergeCell ref="L122:O122"/>
    <mergeCell ref="AW122:AX122"/>
    <mergeCell ref="AY122:BB122"/>
    <mergeCell ref="BE122:BF122"/>
    <mergeCell ref="BJ122:BK122"/>
    <mergeCell ref="BO122:BP122"/>
    <mergeCell ref="BT122:BU122"/>
    <mergeCell ref="BY122:BZ122"/>
    <mergeCell ref="F122:K122"/>
    <mergeCell ref="F123:K123"/>
    <mergeCell ref="CL123:CM123"/>
    <mergeCell ref="CN123:CO123"/>
    <mergeCell ref="CP123:CQ123"/>
    <mergeCell ref="D124:E124"/>
    <mergeCell ref="F124:K124"/>
    <mergeCell ref="L124:O124"/>
    <mergeCell ref="AW124:AX124"/>
    <mergeCell ref="AY124:BB124"/>
    <mergeCell ref="BE124:BF124"/>
    <mergeCell ref="BJ124:BK124"/>
    <mergeCell ref="BO124:BP124"/>
    <mergeCell ref="BT124:BU124"/>
    <mergeCell ref="BY124:BZ124"/>
    <mergeCell ref="CD124:CE124"/>
    <mergeCell ref="CI124:CJ124"/>
    <mergeCell ref="CL124:CM124"/>
    <mergeCell ref="CN124:CO124"/>
    <mergeCell ref="CP124:CQ124"/>
    <mergeCell ref="BY125:BZ125"/>
    <mergeCell ref="CD125:CE125"/>
    <mergeCell ref="CI125:CJ125"/>
    <mergeCell ref="CL125:CM125"/>
    <mergeCell ref="CN125:CO125"/>
    <mergeCell ref="CP125:CQ125"/>
    <mergeCell ref="D126:E126"/>
    <mergeCell ref="F126:K126"/>
    <mergeCell ref="L126:O126"/>
    <mergeCell ref="AW126:AX126"/>
    <mergeCell ref="AY126:BB126"/>
    <mergeCell ref="BE126:BF126"/>
    <mergeCell ref="BJ126:BK126"/>
    <mergeCell ref="BO126:BP126"/>
    <mergeCell ref="BT126:BU126"/>
    <mergeCell ref="BY126:BZ126"/>
    <mergeCell ref="CD126:CE126"/>
    <mergeCell ref="CI126:CJ126"/>
    <mergeCell ref="CL126:CM126"/>
    <mergeCell ref="CN126:CO126"/>
    <mergeCell ref="CP126:CQ126"/>
    <mergeCell ref="D125:E125"/>
    <mergeCell ref="F125:K125"/>
    <mergeCell ref="L125:O125"/>
    <mergeCell ref="AW125:AX125"/>
    <mergeCell ref="AY125:BB125"/>
    <mergeCell ref="BE125:BF125"/>
    <mergeCell ref="BJ125:BK125"/>
    <mergeCell ref="BO125:BP125"/>
    <mergeCell ref="BT125:BU125"/>
    <mergeCell ref="AW128:BB128"/>
    <mergeCell ref="BC128:CF128"/>
    <mergeCell ref="CG128:CK128"/>
    <mergeCell ref="CL128:CR128"/>
    <mergeCell ref="D136:O136"/>
    <mergeCell ref="P136:AT136"/>
    <mergeCell ref="AW136:BB136"/>
    <mergeCell ref="BC136:CR136"/>
    <mergeCell ref="D137:O137"/>
    <mergeCell ref="AW137:BB138"/>
    <mergeCell ref="BC137:CF137"/>
    <mergeCell ref="CG137:CK138"/>
    <mergeCell ref="CL137:CR138"/>
    <mergeCell ref="D138:O138"/>
    <mergeCell ref="BC138:BG138"/>
    <mergeCell ref="BH138:BL138"/>
    <mergeCell ref="BM138:BQ138"/>
    <mergeCell ref="BR138:BV138"/>
    <mergeCell ref="BW138:CA138"/>
    <mergeCell ref="CB138:CF138"/>
    <mergeCell ref="BT139:BU143"/>
    <mergeCell ref="BV139:BV143"/>
    <mergeCell ref="D139:O139"/>
    <mergeCell ref="AW139:BB144"/>
    <mergeCell ref="BC139:BC143"/>
    <mergeCell ref="BD139:BD143"/>
    <mergeCell ref="BE139:BF143"/>
    <mergeCell ref="BG139:BG143"/>
    <mergeCell ref="BH139:BH143"/>
    <mergeCell ref="BI139:BI143"/>
    <mergeCell ref="BJ139:BK143"/>
    <mergeCell ref="AF140:AF144"/>
    <mergeCell ref="AG140:AG144"/>
    <mergeCell ref="AH140:AH144"/>
    <mergeCell ref="AI140:AI144"/>
    <mergeCell ref="AJ140:AJ144"/>
    <mergeCell ref="AK140:AK144"/>
    <mergeCell ref="AL140:AL144"/>
    <mergeCell ref="AM140:AM144"/>
    <mergeCell ref="AN140:AN144"/>
    <mergeCell ref="AO140:AO144"/>
    <mergeCell ref="AP140:AP144"/>
    <mergeCell ref="AQ140:AQ144"/>
    <mergeCell ref="AR140:AR144"/>
    <mergeCell ref="CR139:CR143"/>
    <mergeCell ref="D140:O144"/>
    <mergeCell ref="P140:P144"/>
    <mergeCell ref="Q140:Q144"/>
    <mergeCell ref="R140:R144"/>
    <mergeCell ref="S140:S144"/>
    <mergeCell ref="T140:T144"/>
    <mergeCell ref="U140:U144"/>
    <mergeCell ref="V140:V144"/>
    <mergeCell ref="W140:W144"/>
    <mergeCell ref="X140:X144"/>
    <mergeCell ref="Y140:Y144"/>
    <mergeCell ref="Z140:Z144"/>
    <mergeCell ref="AA140:AA144"/>
    <mergeCell ref="AB140:AB144"/>
    <mergeCell ref="AC140:AC144"/>
    <mergeCell ref="AD140:AD144"/>
    <mergeCell ref="AE140:AE144"/>
    <mergeCell ref="BW139:BW143"/>
    <mergeCell ref="BX139:BX143"/>
    <mergeCell ref="BY139:BZ143"/>
    <mergeCell ref="CA139:CA143"/>
    <mergeCell ref="CB139:CB143"/>
    <mergeCell ref="CC139:CC143"/>
    <mergeCell ref="CD139:CE143"/>
    <mergeCell ref="CF139:CF143"/>
    <mergeCell ref="CG139:CG143"/>
    <mergeCell ref="BL139:BL143"/>
    <mergeCell ref="BM139:BM143"/>
    <mergeCell ref="BN139:BN143"/>
    <mergeCell ref="BO139:BP143"/>
    <mergeCell ref="BQ139:BQ143"/>
    <mergeCell ref="CP144:CQ144"/>
    <mergeCell ref="D145:O145"/>
    <mergeCell ref="AW145:BB145"/>
    <mergeCell ref="BE145:BF145"/>
    <mergeCell ref="BJ145:BK145"/>
    <mergeCell ref="BO145:BP145"/>
    <mergeCell ref="BT145:BU145"/>
    <mergeCell ref="BY145:BZ145"/>
    <mergeCell ref="CD145:CE145"/>
    <mergeCell ref="CI145:CJ145"/>
    <mergeCell ref="CL145:CM145"/>
    <mergeCell ref="CN145:CO145"/>
    <mergeCell ref="CP145:CQ145"/>
    <mergeCell ref="BE144:BF144"/>
    <mergeCell ref="BJ144:BK144"/>
    <mergeCell ref="BO144:BP144"/>
    <mergeCell ref="BT144:BU144"/>
    <mergeCell ref="BY144:BZ144"/>
    <mergeCell ref="CD144:CE144"/>
    <mergeCell ref="CI144:CJ144"/>
    <mergeCell ref="CL144:CM144"/>
    <mergeCell ref="CN144:CO144"/>
    <mergeCell ref="AS140:AS144"/>
    <mergeCell ref="AT140:AT144"/>
    <mergeCell ref="CH139:CH143"/>
    <mergeCell ref="CI139:CJ143"/>
    <mergeCell ref="CK139:CK143"/>
    <mergeCell ref="CL139:CM143"/>
    <mergeCell ref="CN139:CO143"/>
    <mergeCell ref="CP139:CQ143"/>
    <mergeCell ref="BR139:BR143"/>
    <mergeCell ref="BS139:BS143"/>
    <mergeCell ref="BW146:CA146"/>
    <mergeCell ref="CB146:CF146"/>
    <mergeCell ref="CG146:CK146"/>
    <mergeCell ref="CL146:CR146"/>
    <mergeCell ref="D147:E147"/>
    <mergeCell ref="F147:K147"/>
    <mergeCell ref="L147:O147"/>
    <mergeCell ref="AW147:AX147"/>
    <mergeCell ref="AY147:BB147"/>
    <mergeCell ref="BE147:BF147"/>
    <mergeCell ref="BJ147:BK147"/>
    <mergeCell ref="BO147:BP147"/>
    <mergeCell ref="BT147:BU147"/>
    <mergeCell ref="BY147:BZ147"/>
    <mergeCell ref="CD147:CE147"/>
    <mergeCell ref="CI147:CJ147"/>
    <mergeCell ref="CL147:CM147"/>
    <mergeCell ref="CN147:CO147"/>
    <mergeCell ref="CP147:CQ147"/>
    <mergeCell ref="D146:E146"/>
    <mergeCell ref="F146:K146"/>
    <mergeCell ref="L146:O146"/>
    <mergeCell ref="AW146:AX146"/>
    <mergeCell ref="AY146:BB146"/>
    <mergeCell ref="BC146:BG146"/>
    <mergeCell ref="BH146:BL146"/>
    <mergeCell ref="BM146:BQ146"/>
    <mergeCell ref="BR146:BV146"/>
    <mergeCell ref="F151:K151"/>
    <mergeCell ref="BY148:BZ148"/>
    <mergeCell ref="CD148:CE148"/>
    <mergeCell ref="CI148:CJ148"/>
    <mergeCell ref="CL148:CM148"/>
    <mergeCell ref="CN148:CO148"/>
    <mergeCell ref="CP148:CQ148"/>
    <mergeCell ref="D149:E149"/>
    <mergeCell ref="F149:K149"/>
    <mergeCell ref="L149:O149"/>
    <mergeCell ref="AW149:AX149"/>
    <mergeCell ref="AY149:BB149"/>
    <mergeCell ref="BE149:BF149"/>
    <mergeCell ref="BJ149:BK149"/>
    <mergeCell ref="BO149:BP149"/>
    <mergeCell ref="BT149:BU149"/>
    <mergeCell ref="BY149:BZ149"/>
    <mergeCell ref="CD149:CE149"/>
    <mergeCell ref="CI149:CJ149"/>
    <mergeCell ref="CL149:CM149"/>
    <mergeCell ref="CN149:CO149"/>
    <mergeCell ref="CP149:CQ149"/>
    <mergeCell ref="D148:E148"/>
    <mergeCell ref="F148:K148"/>
    <mergeCell ref="L148:O148"/>
    <mergeCell ref="AW148:AX148"/>
    <mergeCell ref="AY148:BB148"/>
    <mergeCell ref="BE148:BF148"/>
    <mergeCell ref="BJ148:BK148"/>
    <mergeCell ref="BO148:BP148"/>
    <mergeCell ref="BT148:BU148"/>
    <mergeCell ref="BY152:BZ152"/>
    <mergeCell ref="F152:K152"/>
    <mergeCell ref="F153:K153"/>
    <mergeCell ref="CD150:CE150"/>
    <mergeCell ref="CI150:CJ150"/>
    <mergeCell ref="CL150:CM150"/>
    <mergeCell ref="CN150:CO150"/>
    <mergeCell ref="CP150:CQ150"/>
    <mergeCell ref="D151:E151"/>
    <mergeCell ref="L151:O151"/>
    <mergeCell ref="AW151:AX151"/>
    <mergeCell ref="AY151:BB151"/>
    <mergeCell ref="BE151:BF151"/>
    <mergeCell ref="BJ151:BK151"/>
    <mergeCell ref="BO151:BP151"/>
    <mergeCell ref="BT151:BU151"/>
    <mergeCell ref="BY151:BZ151"/>
    <mergeCell ref="CD151:CE151"/>
    <mergeCell ref="CI151:CJ151"/>
    <mergeCell ref="CL151:CM151"/>
    <mergeCell ref="CN151:CO151"/>
    <mergeCell ref="CP151:CQ151"/>
    <mergeCell ref="D150:E150"/>
    <mergeCell ref="L150:O150"/>
    <mergeCell ref="AW150:AX150"/>
    <mergeCell ref="AY150:BB150"/>
    <mergeCell ref="BE150:BF150"/>
    <mergeCell ref="BJ150:BK150"/>
    <mergeCell ref="BO150:BP150"/>
    <mergeCell ref="BT150:BU150"/>
    <mergeCell ref="BY150:BZ150"/>
    <mergeCell ref="F150:K150"/>
    <mergeCell ref="BO154:BP154"/>
    <mergeCell ref="BT154:BU154"/>
    <mergeCell ref="BY154:BZ154"/>
    <mergeCell ref="F154:K154"/>
    <mergeCell ref="F155:K155"/>
    <mergeCell ref="CD152:CE152"/>
    <mergeCell ref="CI152:CJ152"/>
    <mergeCell ref="CL152:CM152"/>
    <mergeCell ref="CN152:CO152"/>
    <mergeCell ref="CP152:CQ152"/>
    <mergeCell ref="D153:E153"/>
    <mergeCell ref="L153:O153"/>
    <mergeCell ref="AW153:AX153"/>
    <mergeCell ref="AY153:BB153"/>
    <mergeCell ref="BE153:BF153"/>
    <mergeCell ref="BJ153:BK153"/>
    <mergeCell ref="BO153:BP153"/>
    <mergeCell ref="BT153:BU153"/>
    <mergeCell ref="BY153:BZ153"/>
    <mergeCell ref="CD153:CE153"/>
    <mergeCell ref="CI153:CJ153"/>
    <mergeCell ref="CL153:CM153"/>
    <mergeCell ref="CN153:CO153"/>
    <mergeCell ref="CP153:CQ153"/>
    <mergeCell ref="D152:E152"/>
    <mergeCell ref="L152:O152"/>
    <mergeCell ref="AW152:AX152"/>
    <mergeCell ref="AY152:BB152"/>
    <mergeCell ref="BE152:BF152"/>
    <mergeCell ref="BJ152:BK152"/>
    <mergeCell ref="BO152:BP152"/>
    <mergeCell ref="BT152:BU152"/>
    <mergeCell ref="CL156:CM156"/>
    <mergeCell ref="CN156:CO156"/>
    <mergeCell ref="CP156:CQ156"/>
    <mergeCell ref="D156:E156"/>
    <mergeCell ref="L156:O156"/>
    <mergeCell ref="AW156:AX156"/>
    <mergeCell ref="AY156:BB156"/>
    <mergeCell ref="BE156:BF156"/>
    <mergeCell ref="BJ156:BK156"/>
    <mergeCell ref="BO156:BP156"/>
    <mergeCell ref="BT156:BU156"/>
    <mergeCell ref="BY156:BZ156"/>
    <mergeCell ref="F156:K156"/>
    <mergeCell ref="CD154:CE154"/>
    <mergeCell ref="CI154:CJ154"/>
    <mergeCell ref="D155:E155"/>
    <mergeCell ref="L155:O155"/>
    <mergeCell ref="AW155:AX155"/>
    <mergeCell ref="AY155:BB155"/>
    <mergeCell ref="BE155:BF155"/>
    <mergeCell ref="BJ155:BK155"/>
    <mergeCell ref="BO155:BP155"/>
    <mergeCell ref="BT155:BU155"/>
    <mergeCell ref="BY155:BZ155"/>
    <mergeCell ref="CD155:CE155"/>
    <mergeCell ref="CI155:CJ155"/>
    <mergeCell ref="D154:E154"/>
    <mergeCell ref="L154:O154"/>
    <mergeCell ref="AW154:AX154"/>
    <mergeCell ref="AY154:BB154"/>
    <mergeCell ref="BE154:BF154"/>
    <mergeCell ref="BJ154:BK154"/>
    <mergeCell ref="D158:E158"/>
    <mergeCell ref="F158:K158"/>
    <mergeCell ref="L158:O158"/>
    <mergeCell ref="AW158:AX158"/>
    <mergeCell ref="AY158:BB158"/>
    <mergeCell ref="BE158:BF158"/>
    <mergeCell ref="BJ158:BK158"/>
    <mergeCell ref="BO158:BP158"/>
    <mergeCell ref="BT158:BU158"/>
    <mergeCell ref="BY158:BZ158"/>
    <mergeCell ref="CD158:CE158"/>
    <mergeCell ref="CI158:CJ158"/>
    <mergeCell ref="CL158:CM158"/>
    <mergeCell ref="CN158:CO158"/>
    <mergeCell ref="CP158:CQ158"/>
    <mergeCell ref="D157:E157"/>
    <mergeCell ref="F157:K157"/>
    <mergeCell ref="L157:O157"/>
    <mergeCell ref="AW157:AX157"/>
    <mergeCell ref="AY157:BB157"/>
    <mergeCell ref="BE157:BF157"/>
    <mergeCell ref="BJ157:BK157"/>
    <mergeCell ref="BO157:BP157"/>
    <mergeCell ref="BT157:BU157"/>
    <mergeCell ref="AW160:BB160"/>
    <mergeCell ref="BC160:CF160"/>
    <mergeCell ref="CG160:CK160"/>
    <mergeCell ref="CL160:CR160"/>
    <mergeCell ref="D168:O168"/>
    <mergeCell ref="P168:AT168"/>
    <mergeCell ref="AW168:BB168"/>
    <mergeCell ref="BC168:CR168"/>
    <mergeCell ref="D169:O169"/>
    <mergeCell ref="AW169:BB170"/>
    <mergeCell ref="BC169:CF169"/>
    <mergeCell ref="CG169:CK170"/>
    <mergeCell ref="CL169:CR170"/>
    <mergeCell ref="D170:O170"/>
    <mergeCell ref="BC170:BG170"/>
    <mergeCell ref="BH170:BL170"/>
    <mergeCell ref="BM170:BQ170"/>
    <mergeCell ref="BR170:BV170"/>
    <mergeCell ref="BW170:CA170"/>
    <mergeCell ref="CB170:CF170"/>
    <mergeCell ref="BT171:BU175"/>
    <mergeCell ref="BV171:BV175"/>
    <mergeCell ref="D171:O171"/>
    <mergeCell ref="AW171:BB176"/>
    <mergeCell ref="BC171:BC175"/>
    <mergeCell ref="BD171:BD175"/>
    <mergeCell ref="BE171:BF175"/>
    <mergeCell ref="BG171:BG175"/>
    <mergeCell ref="BH171:BH175"/>
    <mergeCell ref="BI171:BI175"/>
    <mergeCell ref="BJ171:BK175"/>
    <mergeCell ref="AF172:AF176"/>
    <mergeCell ref="AG172:AG176"/>
    <mergeCell ref="AH172:AH176"/>
    <mergeCell ref="AI172:AI176"/>
    <mergeCell ref="AJ172:AJ176"/>
    <mergeCell ref="AK172:AK176"/>
    <mergeCell ref="AL172:AL176"/>
    <mergeCell ref="AM172:AM176"/>
    <mergeCell ref="AN172:AN176"/>
    <mergeCell ref="AO172:AO176"/>
    <mergeCell ref="AP172:AP176"/>
    <mergeCell ref="AQ172:AQ176"/>
    <mergeCell ref="AR172:AR176"/>
    <mergeCell ref="CR171:CR175"/>
    <mergeCell ref="D172:O176"/>
    <mergeCell ref="P172:P176"/>
    <mergeCell ref="Q172:Q176"/>
    <mergeCell ref="R172:R176"/>
    <mergeCell ref="S172:S176"/>
    <mergeCell ref="T172:T176"/>
    <mergeCell ref="U172:U176"/>
    <mergeCell ref="V172:V176"/>
    <mergeCell ref="W172:W176"/>
    <mergeCell ref="X172:X176"/>
    <mergeCell ref="Y172:Y176"/>
    <mergeCell ref="Z172:Z176"/>
    <mergeCell ref="AA172:AA176"/>
    <mergeCell ref="AB172:AB176"/>
    <mergeCell ref="AC172:AC176"/>
    <mergeCell ref="AD172:AD176"/>
    <mergeCell ref="AE172:AE176"/>
    <mergeCell ref="BW171:BW175"/>
    <mergeCell ref="BX171:BX175"/>
    <mergeCell ref="BY171:BZ175"/>
    <mergeCell ref="CA171:CA175"/>
    <mergeCell ref="CB171:CB175"/>
    <mergeCell ref="CC171:CC175"/>
    <mergeCell ref="CD171:CE175"/>
    <mergeCell ref="CF171:CF175"/>
    <mergeCell ref="CG171:CG175"/>
    <mergeCell ref="BL171:BL175"/>
    <mergeCell ref="BM171:BM175"/>
    <mergeCell ref="BN171:BN175"/>
    <mergeCell ref="BO171:BP175"/>
    <mergeCell ref="BQ171:BQ175"/>
    <mergeCell ref="CP176:CQ176"/>
    <mergeCell ref="D177:O177"/>
    <mergeCell ref="AW177:BB177"/>
    <mergeCell ref="BE177:BF177"/>
    <mergeCell ref="BJ177:BK177"/>
    <mergeCell ref="BO177:BP177"/>
    <mergeCell ref="BT177:BU177"/>
    <mergeCell ref="BY177:BZ177"/>
    <mergeCell ref="CD177:CE177"/>
    <mergeCell ref="CI177:CJ177"/>
    <mergeCell ref="CL177:CM177"/>
    <mergeCell ref="CN177:CO177"/>
    <mergeCell ref="CP177:CQ177"/>
    <mergeCell ref="BE176:BF176"/>
    <mergeCell ref="BJ176:BK176"/>
    <mergeCell ref="BO176:BP176"/>
    <mergeCell ref="BT176:BU176"/>
    <mergeCell ref="BY176:BZ176"/>
    <mergeCell ref="CD176:CE176"/>
    <mergeCell ref="CI176:CJ176"/>
    <mergeCell ref="CL176:CM176"/>
    <mergeCell ref="CN176:CO176"/>
    <mergeCell ref="AS172:AS176"/>
    <mergeCell ref="AT172:AT176"/>
    <mergeCell ref="CH171:CH175"/>
    <mergeCell ref="CI171:CJ175"/>
    <mergeCell ref="CK171:CK175"/>
    <mergeCell ref="CL171:CM175"/>
    <mergeCell ref="CN171:CO175"/>
    <mergeCell ref="CP171:CQ175"/>
    <mergeCell ref="BR171:BR175"/>
    <mergeCell ref="BS171:BS175"/>
    <mergeCell ref="BJ180:BK180"/>
    <mergeCell ref="BO180:BP180"/>
    <mergeCell ref="BT180:BU180"/>
    <mergeCell ref="BW178:CA178"/>
    <mergeCell ref="CB178:CF178"/>
    <mergeCell ref="CG178:CK178"/>
    <mergeCell ref="CL178:CR178"/>
    <mergeCell ref="D179:E179"/>
    <mergeCell ref="F179:K179"/>
    <mergeCell ref="L179:O179"/>
    <mergeCell ref="AW179:AX179"/>
    <mergeCell ref="AY179:BB179"/>
    <mergeCell ref="BE179:BF179"/>
    <mergeCell ref="BJ179:BK179"/>
    <mergeCell ref="BO179:BP179"/>
    <mergeCell ref="BT179:BU179"/>
    <mergeCell ref="BY179:BZ179"/>
    <mergeCell ref="CD179:CE179"/>
    <mergeCell ref="CI179:CJ179"/>
    <mergeCell ref="CL179:CM179"/>
    <mergeCell ref="CN179:CO179"/>
    <mergeCell ref="CP179:CQ179"/>
    <mergeCell ref="D178:E178"/>
    <mergeCell ref="F178:K178"/>
    <mergeCell ref="L178:O178"/>
    <mergeCell ref="AW178:AX178"/>
    <mergeCell ref="AY178:BB178"/>
    <mergeCell ref="BC178:BG178"/>
    <mergeCell ref="BH178:BL178"/>
    <mergeCell ref="BM178:BQ178"/>
    <mergeCell ref="BR178:BV178"/>
    <mergeCell ref="BO182:BP182"/>
    <mergeCell ref="BT182:BU182"/>
    <mergeCell ref="BY182:BZ182"/>
    <mergeCell ref="F182:K182"/>
    <mergeCell ref="F183:K183"/>
    <mergeCell ref="BY180:BZ180"/>
    <mergeCell ref="CD180:CE180"/>
    <mergeCell ref="CI180:CJ180"/>
    <mergeCell ref="CL180:CM180"/>
    <mergeCell ref="CN180:CO180"/>
    <mergeCell ref="CP180:CQ180"/>
    <mergeCell ref="D181:E181"/>
    <mergeCell ref="F181:K181"/>
    <mergeCell ref="L181:O181"/>
    <mergeCell ref="AW181:AX181"/>
    <mergeCell ref="AY181:BB181"/>
    <mergeCell ref="BE181:BF181"/>
    <mergeCell ref="BJ181:BK181"/>
    <mergeCell ref="BO181:BP181"/>
    <mergeCell ref="BT181:BU181"/>
    <mergeCell ref="BY181:BZ181"/>
    <mergeCell ref="CD181:CE181"/>
    <mergeCell ref="CI181:CJ181"/>
    <mergeCell ref="CL181:CM181"/>
    <mergeCell ref="CN181:CO181"/>
    <mergeCell ref="CP181:CQ181"/>
    <mergeCell ref="D180:E180"/>
    <mergeCell ref="F180:K180"/>
    <mergeCell ref="L180:O180"/>
    <mergeCell ref="AW180:AX180"/>
    <mergeCell ref="AY180:BB180"/>
    <mergeCell ref="BE180:BF180"/>
    <mergeCell ref="BE184:BF184"/>
    <mergeCell ref="BJ184:BK184"/>
    <mergeCell ref="BO184:BP184"/>
    <mergeCell ref="BT184:BU184"/>
    <mergeCell ref="BY184:BZ184"/>
    <mergeCell ref="F184:K184"/>
    <mergeCell ref="F185:K185"/>
    <mergeCell ref="CD182:CE182"/>
    <mergeCell ref="CI182:CJ182"/>
    <mergeCell ref="CL182:CM182"/>
    <mergeCell ref="CN182:CO182"/>
    <mergeCell ref="CP182:CQ182"/>
    <mergeCell ref="D183:E183"/>
    <mergeCell ref="L183:O183"/>
    <mergeCell ref="AW183:AX183"/>
    <mergeCell ref="AY183:BB183"/>
    <mergeCell ref="BE183:BF183"/>
    <mergeCell ref="BJ183:BK183"/>
    <mergeCell ref="BO183:BP183"/>
    <mergeCell ref="BT183:BU183"/>
    <mergeCell ref="BY183:BZ183"/>
    <mergeCell ref="CD183:CE183"/>
    <mergeCell ref="CI183:CJ183"/>
    <mergeCell ref="CL183:CM183"/>
    <mergeCell ref="CN183:CO183"/>
    <mergeCell ref="CP183:CQ183"/>
    <mergeCell ref="D182:E182"/>
    <mergeCell ref="L182:O182"/>
    <mergeCell ref="AW182:AX182"/>
    <mergeCell ref="AY182:BB182"/>
    <mergeCell ref="BE182:BF182"/>
    <mergeCell ref="BJ182:BK182"/>
    <mergeCell ref="AW186:AX186"/>
    <mergeCell ref="AY186:BB186"/>
    <mergeCell ref="BE186:BF186"/>
    <mergeCell ref="BJ186:BK186"/>
    <mergeCell ref="BO186:BP186"/>
    <mergeCell ref="BT186:BU186"/>
    <mergeCell ref="BY186:BZ186"/>
    <mergeCell ref="F186:K186"/>
    <mergeCell ref="F187:K187"/>
    <mergeCell ref="CD184:CE184"/>
    <mergeCell ref="CI184:CJ184"/>
    <mergeCell ref="CL184:CM184"/>
    <mergeCell ref="CN184:CO184"/>
    <mergeCell ref="CP184:CQ184"/>
    <mergeCell ref="D185:E185"/>
    <mergeCell ref="L185:O185"/>
    <mergeCell ref="AW185:AX185"/>
    <mergeCell ref="AY185:BB185"/>
    <mergeCell ref="BE185:BF185"/>
    <mergeCell ref="BJ185:BK185"/>
    <mergeCell ref="BO185:BP185"/>
    <mergeCell ref="BT185:BU185"/>
    <mergeCell ref="BY185:BZ185"/>
    <mergeCell ref="CD185:CE185"/>
    <mergeCell ref="CI185:CJ185"/>
    <mergeCell ref="CL185:CM185"/>
    <mergeCell ref="CN185:CO185"/>
    <mergeCell ref="CP185:CQ185"/>
    <mergeCell ref="D184:E184"/>
    <mergeCell ref="L184:O184"/>
    <mergeCell ref="AW184:AX184"/>
    <mergeCell ref="AY184:BB184"/>
    <mergeCell ref="BO189:BP189"/>
    <mergeCell ref="BT189:BU189"/>
    <mergeCell ref="CD188:CE188"/>
    <mergeCell ref="CI188:CJ188"/>
    <mergeCell ref="CP188:CQ188"/>
    <mergeCell ref="D188:E188"/>
    <mergeCell ref="L188:O188"/>
    <mergeCell ref="AW188:AX188"/>
    <mergeCell ref="AY188:BB188"/>
    <mergeCell ref="BE188:BF188"/>
    <mergeCell ref="BJ188:BK188"/>
    <mergeCell ref="BO188:BP188"/>
    <mergeCell ref="BT188:BU188"/>
    <mergeCell ref="BY188:BZ188"/>
    <mergeCell ref="F188:K188"/>
    <mergeCell ref="CD186:CE186"/>
    <mergeCell ref="CI186:CJ186"/>
    <mergeCell ref="CP186:CQ186"/>
    <mergeCell ref="D187:E187"/>
    <mergeCell ref="L187:O187"/>
    <mergeCell ref="AW187:AX187"/>
    <mergeCell ref="AY187:BB187"/>
    <mergeCell ref="BE187:BF187"/>
    <mergeCell ref="BJ187:BK187"/>
    <mergeCell ref="BO187:BP187"/>
    <mergeCell ref="BT187:BU187"/>
    <mergeCell ref="BY187:BZ187"/>
    <mergeCell ref="CD187:CE187"/>
    <mergeCell ref="CI187:CJ187"/>
    <mergeCell ref="CP187:CQ187"/>
    <mergeCell ref="D186:E186"/>
    <mergeCell ref="L186:O186"/>
    <mergeCell ref="AW192:BB192"/>
    <mergeCell ref="BC192:CF192"/>
    <mergeCell ref="CG192:CK192"/>
    <mergeCell ref="CL192:CR192"/>
    <mergeCell ref="BY189:BZ189"/>
    <mergeCell ref="CD189:CE189"/>
    <mergeCell ref="CI189:CJ189"/>
    <mergeCell ref="CL189:CM189"/>
    <mergeCell ref="CN189:CO189"/>
    <mergeCell ref="CP189:CQ189"/>
    <mergeCell ref="D190:E190"/>
    <mergeCell ref="F190:K190"/>
    <mergeCell ref="L190:O190"/>
    <mergeCell ref="AW190:AX190"/>
    <mergeCell ref="AY190:BB190"/>
    <mergeCell ref="BE190:BF190"/>
    <mergeCell ref="BJ190:BK190"/>
    <mergeCell ref="BO190:BP190"/>
    <mergeCell ref="BT190:BU190"/>
    <mergeCell ref="BY190:BZ190"/>
    <mergeCell ref="CD190:CE190"/>
    <mergeCell ref="CI190:CJ190"/>
    <mergeCell ref="CL190:CM190"/>
    <mergeCell ref="CN190:CO190"/>
    <mergeCell ref="CP190:CQ190"/>
    <mergeCell ref="D189:E189"/>
    <mergeCell ref="F189:K189"/>
    <mergeCell ref="L189:O189"/>
    <mergeCell ref="AW189:AX189"/>
    <mergeCell ref="AY189:BB189"/>
    <mergeCell ref="BE189:BF189"/>
    <mergeCell ref="BJ189:BK189"/>
    <mergeCell ref="CP209:CQ209"/>
    <mergeCell ref="BE209:BF209"/>
    <mergeCell ref="BJ209:BK209"/>
    <mergeCell ref="BO209:BP209"/>
    <mergeCell ref="BT209:BU209"/>
    <mergeCell ref="BY209:BZ209"/>
    <mergeCell ref="CD209:CE209"/>
    <mergeCell ref="CI209:CJ209"/>
    <mergeCell ref="CL209:CM209"/>
    <mergeCell ref="CN209:CO209"/>
    <mergeCell ref="BW203:BW207"/>
    <mergeCell ref="BX203:BX207"/>
    <mergeCell ref="BY203:BZ207"/>
    <mergeCell ref="CA203:CA207"/>
    <mergeCell ref="CB203:CB207"/>
    <mergeCell ref="CC203:CC207"/>
    <mergeCell ref="CD203:CE207"/>
    <mergeCell ref="CF203:CF207"/>
    <mergeCell ref="CG203:CG207"/>
    <mergeCell ref="BY208:BZ208"/>
    <mergeCell ref="CD208:CE208"/>
    <mergeCell ref="BQ203:BQ207"/>
    <mergeCell ref="BR203:BR207"/>
    <mergeCell ref="BS203:BS207"/>
    <mergeCell ref="BT203:BU207"/>
    <mergeCell ref="BV203:BV207"/>
    <mergeCell ref="BT208:BU208"/>
    <mergeCell ref="CH203:CH207"/>
    <mergeCell ref="CI203:CJ207"/>
    <mergeCell ref="CK203:CK207"/>
    <mergeCell ref="CL203:CM207"/>
    <mergeCell ref="CN203:CO207"/>
    <mergeCell ref="AW212:AX212"/>
    <mergeCell ref="AY212:BB212"/>
    <mergeCell ref="BE212:BF212"/>
    <mergeCell ref="BJ212:BK212"/>
    <mergeCell ref="BO212:BP212"/>
    <mergeCell ref="BT212:BU212"/>
    <mergeCell ref="BY212:BZ212"/>
    <mergeCell ref="CD212:CE212"/>
    <mergeCell ref="CI212:CJ212"/>
    <mergeCell ref="CL212:CM212"/>
    <mergeCell ref="CN212:CO212"/>
    <mergeCell ref="CP212:CQ212"/>
    <mergeCell ref="BE211:BF211"/>
    <mergeCell ref="BJ211:BK211"/>
    <mergeCell ref="BO211:BP211"/>
    <mergeCell ref="BT211:BU211"/>
    <mergeCell ref="BY211:BZ211"/>
    <mergeCell ref="AW211:AX211"/>
    <mergeCell ref="AY211:BB211"/>
    <mergeCell ref="CP211:CQ211"/>
    <mergeCell ref="BY213:BZ213"/>
    <mergeCell ref="CD213:CE213"/>
    <mergeCell ref="CI213:CJ213"/>
    <mergeCell ref="CL213:CM213"/>
    <mergeCell ref="CN213:CO213"/>
    <mergeCell ref="CP213:CQ213"/>
    <mergeCell ref="D214:E214"/>
    <mergeCell ref="L214:O214"/>
    <mergeCell ref="AW214:AX214"/>
    <mergeCell ref="AY214:BB214"/>
    <mergeCell ref="BE214:BF214"/>
    <mergeCell ref="BJ214:BK214"/>
    <mergeCell ref="BO214:BP214"/>
    <mergeCell ref="BT214:BU214"/>
    <mergeCell ref="BY214:BZ214"/>
    <mergeCell ref="CD214:CE214"/>
    <mergeCell ref="CI214:CJ214"/>
    <mergeCell ref="D213:E213"/>
    <mergeCell ref="F213:K213"/>
    <mergeCell ref="L213:O213"/>
    <mergeCell ref="AW213:AX213"/>
    <mergeCell ref="AY213:BB213"/>
    <mergeCell ref="BE213:BF213"/>
    <mergeCell ref="BJ213:BK213"/>
    <mergeCell ref="BO213:BP213"/>
    <mergeCell ref="BT213:BU213"/>
    <mergeCell ref="F214:K214"/>
    <mergeCell ref="CN214:CO214"/>
    <mergeCell ref="CP214:CQ214"/>
    <mergeCell ref="CD215:CE215"/>
    <mergeCell ref="CI215:CJ215"/>
    <mergeCell ref="CL215:CM215"/>
    <mergeCell ref="CN215:CO215"/>
    <mergeCell ref="CP215:CQ215"/>
    <mergeCell ref="D216:E216"/>
    <mergeCell ref="L216:O216"/>
    <mergeCell ref="AW216:AX216"/>
    <mergeCell ref="AY216:BB216"/>
    <mergeCell ref="BE216:BF216"/>
    <mergeCell ref="BJ216:BK216"/>
    <mergeCell ref="BO216:BP216"/>
    <mergeCell ref="BT216:BU216"/>
    <mergeCell ref="BY216:BZ216"/>
    <mergeCell ref="CD216:CE216"/>
    <mergeCell ref="CI216:CJ216"/>
    <mergeCell ref="CL216:CM216"/>
    <mergeCell ref="CN216:CO216"/>
    <mergeCell ref="D215:E215"/>
    <mergeCell ref="L215:O215"/>
    <mergeCell ref="AW215:AX215"/>
    <mergeCell ref="AY215:BB215"/>
    <mergeCell ref="BE215:BF215"/>
    <mergeCell ref="BJ215:BK215"/>
    <mergeCell ref="BO215:BP215"/>
    <mergeCell ref="BT215:BU215"/>
    <mergeCell ref="BY215:BZ215"/>
    <mergeCell ref="F215:K215"/>
    <mergeCell ref="F216:K216"/>
    <mergeCell ref="CD217:CE217"/>
    <mergeCell ref="CI217:CJ217"/>
    <mergeCell ref="CL217:CM217"/>
    <mergeCell ref="CN217:CO217"/>
    <mergeCell ref="CP217:CQ217"/>
    <mergeCell ref="D218:E218"/>
    <mergeCell ref="L218:O218"/>
    <mergeCell ref="AW218:AX218"/>
    <mergeCell ref="AY218:BB218"/>
    <mergeCell ref="BE218:BF218"/>
    <mergeCell ref="BJ218:BK218"/>
    <mergeCell ref="BO218:BP218"/>
    <mergeCell ref="BT218:BU218"/>
    <mergeCell ref="BY218:BZ218"/>
    <mergeCell ref="CD218:CE218"/>
    <mergeCell ref="CI218:CJ218"/>
    <mergeCell ref="CL218:CM218"/>
    <mergeCell ref="CN218:CO218"/>
    <mergeCell ref="CP218:CQ218"/>
    <mergeCell ref="D217:E217"/>
    <mergeCell ref="L217:O217"/>
    <mergeCell ref="AW217:AX217"/>
    <mergeCell ref="AY217:BB217"/>
    <mergeCell ref="BE217:BF217"/>
    <mergeCell ref="BJ217:BK217"/>
    <mergeCell ref="BO217:BP217"/>
    <mergeCell ref="BT217:BU217"/>
    <mergeCell ref="BY217:BZ217"/>
    <mergeCell ref="BY221:BZ221"/>
    <mergeCell ref="CD221:CE221"/>
    <mergeCell ref="CI221:CJ221"/>
    <mergeCell ref="CL221:CM221"/>
    <mergeCell ref="CN221:CO221"/>
    <mergeCell ref="CP221:CQ221"/>
    <mergeCell ref="D220:E220"/>
    <mergeCell ref="F220:K220"/>
    <mergeCell ref="L220:O220"/>
    <mergeCell ref="AW220:AX220"/>
    <mergeCell ref="AY220:BB220"/>
    <mergeCell ref="BE220:BF220"/>
    <mergeCell ref="BJ220:BK220"/>
    <mergeCell ref="BO220:BP220"/>
    <mergeCell ref="BT220:BU220"/>
    <mergeCell ref="D219:E219"/>
    <mergeCell ref="L219:O219"/>
    <mergeCell ref="AW219:AX219"/>
    <mergeCell ref="AY219:BB219"/>
    <mergeCell ref="BE219:BF219"/>
    <mergeCell ref="BJ219:BK219"/>
    <mergeCell ref="BO219:BP219"/>
    <mergeCell ref="BT219:BU219"/>
    <mergeCell ref="BY219:BZ219"/>
    <mergeCell ref="CI219:CJ219"/>
    <mergeCell ref="Q204:Q208"/>
    <mergeCell ref="R204:R208"/>
    <mergeCell ref="S204:S208"/>
    <mergeCell ref="T204:T208"/>
    <mergeCell ref="U204:U208"/>
    <mergeCell ref="V204:V208"/>
    <mergeCell ref="W204:W208"/>
    <mergeCell ref="X204:X208"/>
    <mergeCell ref="Y204:Y208"/>
    <mergeCell ref="AC204:AC208"/>
    <mergeCell ref="BY222:BZ222"/>
    <mergeCell ref="CD222:CE222"/>
    <mergeCell ref="CI222:CJ222"/>
    <mergeCell ref="CL222:CM222"/>
    <mergeCell ref="CN222:CO222"/>
    <mergeCell ref="CP222:CQ222"/>
    <mergeCell ref="D222:E222"/>
    <mergeCell ref="F222:K222"/>
    <mergeCell ref="L222:O222"/>
    <mergeCell ref="AW222:AX222"/>
    <mergeCell ref="AY222:BB222"/>
    <mergeCell ref="BE222:BF222"/>
    <mergeCell ref="BJ222:BK222"/>
    <mergeCell ref="BO222:BP222"/>
    <mergeCell ref="BT222:BU222"/>
    <mergeCell ref="BY220:BZ220"/>
    <mergeCell ref="CD220:CE220"/>
    <mergeCell ref="CI220:CJ220"/>
    <mergeCell ref="CL220:CM220"/>
    <mergeCell ref="CN220:CO220"/>
    <mergeCell ref="CP220:CQ220"/>
    <mergeCell ref="D221:E221"/>
    <mergeCell ref="AF204:AF208"/>
    <mergeCell ref="AG204:AG208"/>
    <mergeCell ref="AH204:AH208"/>
    <mergeCell ref="AI204:AI208"/>
    <mergeCell ref="AJ204:AJ208"/>
    <mergeCell ref="AK204:AK208"/>
    <mergeCell ref="AL204:AL208"/>
    <mergeCell ref="AM204:AM208"/>
    <mergeCell ref="AN204:AN208"/>
    <mergeCell ref="BE208:BF208"/>
    <mergeCell ref="P200:AT200"/>
    <mergeCell ref="AW200:BB200"/>
    <mergeCell ref="BC200:CR200"/>
    <mergeCell ref="D201:O201"/>
    <mergeCell ref="AW201:BB202"/>
    <mergeCell ref="BC201:CF201"/>
    <mergeCell ref="CG201:CK202"/>
    <mergeCell ref="CL201:CR202"/>
    <mergeCell ref="D202:O202"/>
    <mergeCell ref="BC202:BG202"/>
    <mergeCell ref="BH202:BL202"/>
    <mergeCell ref="BM202:BQ202"/>
    <mergeCell ref="BR202:BV202"/>
    <mergeCell ref="BW202:CA202"/>
    <mergeCell ref="CB202:CF202"/>
    <mergeCell ref="D203:O203"/>
    <mergeCell ref="AW203:BB208"/>
    <mergeCell ref="BC203:BC207"/>
    <mergeCell ref="BD203:BD207"/>
    <mergeCell ref="CR203:CR207"/>
    <mergeCell ref="D204:O208"/>
    <mergeCell ref="P204:P208"/>
    <mergeCell ref="D209:O209"/>
    <mergeCell ref="AW209:BB209"/>
    <mergeCell ref="D210:E210"/>
    <mergeCell ref="F210:K210"/>
    <mergeCell ref="L210:O210"/>
    <mergeCell ref="AW210:AX210"/>
    <mergeCell ref="AY210:BB210"/>
    <mergeCell ref="BC210:BG210"/>
    <mergeCell ref="BH210:BL210"/>
    <mergeCell ref="BM210:BQ210"/>
    <mergeCell ref="BR210:BV210"/>
    <mergeCell ref="BW210:CA210"/>
    <mergeCell ref="CB210:CF210"/>
    <mergeCell ref="CG210:CK210"/>
    <mergeCell ref="CL210:CR210"/>
    <mergeCell ref="AO204:AO208"/>
    <mergeCell ref="AP204:AP208"/>
    <mergeCell ref="AQ204:AQ208"/>
    <mergeCell ref="AR204:AR208"/>
    <mergeCell ref="AS204:AS208"/>
    <mergeCell ref="AT204:AT208"/>
    <mergeCell ref="Z204:Z208"/>
    <mergeCell ref="AA204:AA208"/>
    <mergeCell ref="AB204:AB208"/>
    <mergeCell ref="AD204:AD208"/>
    <mergeCell ref="AE204:AE208"/>
    <mergeCell ref="BE203:BF207"/>
    <mergeCell ref="BG203:BG207"/>
    <mergeCell ref="BH203:BH207"/>
    <mergeCell ref="BI203:BI207"/>
    <mergeCell ref="BJ203:BK207"/>
    <mergeCell ref="BL203:BL207"/>
    <mergeCell ref="AW232:BB232"/>
    <mergeCell ref="BC232:CR232"/>
    <mergeCell ref="D233:O233"/>
    <mergeCell ref="AW233:BB234"/>
    <mergeCell ref="BC233:CF233"/>
    <mergeCell ref="CG233:CK234"/>
    <mergeCell ref="CL233:CR234"/>
    <mergeCell ref="D234:O234"/>
    <mergeCell ref="BC234:BG234"/>
    <mergeCell ref="BH234:BL234"/>
    <mergeCell ref="BM234:BQ234"/>
    <mergeCell ref="BR234:BV234"/>
    <mergeCell ref="BW234:CA234"/>
    <mergeCell ref="CB234:CF234"/>
    <mergeCell ref="CL186:CM186"/>
    <mergeCell ref="CN186:CO186"/>
    <mergeCell ref="CL187:CM187"/>
    <mergeCell ref="CN187:CO187"/>
    <mergeCell ref="CL188:CM188"/>
    <mergeCell ref="CN188:CO188"/>
    <mergeCell ref="CD211:CE211"/>
    <mergeCell ref="CI211:CJ211"/>
    <mergeCell ref="CL211:CM211"/>
    <mergeCell ref="CN211:CO211"/>
    <mergeCell ref="CP203:CQ207"/>
    <mergeCell ref="AW224:BB224"/>
    <mergeCell ref="BC224:CF224"/>
    <mergeCell ref="CG224:CK224"/>
    <mergeCell ref="CL224:CR224"/>
    <mergeCell ref="CI208:CJ208"/>
    <mergeCell ref="CL208:CM208"/>
    <mergeCell ref="AW191:BB191"/>
    <mergeCell ref="BT235:BU239"/>
    <mergeCell ref="BV235:BV239"/>
    <mergeCell ref="D235:O235"/>
    <mergeCell ref="AW235:BB240"/>
    <mergeCell ref="BC235:BC239"/>
    <mergeCell ref="BD235:BD239"/>
    <mergeCell ref="BE235:BF239"/>
    <mergeCell ref="BG235:BG239"/>
    <mergeCell ref="BH235:BH239"/>
    <mergeCell ref="BI235:BI239"/>
    <mergeCell ref="BJ235:BK239"/>
    <mergeCell ref="AF236:AF240"/>
    <mergeCell ref="AG236:AG240"/>
    <mergeCell ref="AH236:AH240"/>
    <mergeCell ref="AI236:AI240"/>
    <mergeCell ref="AJ236:AJ240"/>
    <mergeCell ref="AK236:AK240"/>
    <mergeCell ref="AL236:AL240"/>
    <mergeCell ref="AM236:AM240"/>
    <mergeCell ref="AN236:AN240"/>
    <mergeCell ref="AO236:AO240"/>
    <mergeCell ref="AP236:AP240"/>
    <mergeCell ref="AQ236:AQ240"/>
    <mergeCell ref="AR236:AR240"/>
    <mergeCell ref="CR235:CR239"/>
    <mergeCell ref="D236:O240"/>
    <mergeCell ref="P236:P240"/>
    <mergeCell ref="Q236:Q240"/>
    <mergeCell ref="R236:R240"/>
    <mergeCell ref="S236:S240"/>
    <mergeCell ref="T236:T240"/>
    <mergeCell ref="U236:U240"/>
    <mergeCell ref="V236:V240"/>
    <mergeCell ref="W236:W240"/>
    <mergeCell ref="X236:X240"/>
    <mergeCell ref="Y236:Y240"/>
    <mergeCell ref="Z236:Z240"/>
    <mergeCell ref="AA236:AA240"/>
    <mergeCell ref="AB236:AB240"/>
    <mergeCell ref="AC236:AC240"/>
    <mergeCell ref="AD236:AD240"/>
    <mergeCell ref="AE236:AE240"/>
    <mergeCell ref="BW235:BW239"/>
    <mergeCell ref="BX235:BX239"/>
    <mergeCell ref="BY235:BZ239"/>
    <mergeCell ref="CA235:CA239"/>
    <mergeCell ref="CB235:CB239"/>
    <mergeCell ref="CC235:CC239"/>
    <mergeCell ref="CD235:CE239"/>
    <mergeCell ref="CF235:CF239"/>
    <mergeCell ref="CG235:CG239"/>
    <mergeCell ref="BL235:BL239"/>
    <mergeCell ref="BM235:BM239"/>
    <mergeCell ref="BN235:BN239"/>
    <mergeCell ref="BO235:BP239"/>
    <mergeCell ref="BQ235:BQ239"/>
    <mergeCell ref="CP240:CQ240"/>
    <mergeCell ref="D241:O241"/>
    <mergeCell ref="AW241:BB241"/>
    <mergeCell ref="BE241:BF241"/>
    <mergeCell ref="BJ241:BK241"/>
    <mergeCell ref="BO241:BP241"/>
    <mergeCell ref="BT241:BU241"/>
    <mergeCell ref="BY241:BZ241"/>
    <mergeCell ref="CD241:CE241"/>
    <mergeCell ref="CI241:CJ241"/>
    <mergeCell ref="CL241:CM241"/>
    <mergeCell ref="CN241:CO241"/>
    <mergeCell ref="CP241:CQ241"/>
    <mergeCell ref="BE240:BF240"/>
    <mergeCell ref="BJ240:BK240"/>
    <mergeCell ref="BO240:BP240"/>
    <mergeCell ref="BT240:BU240"/>
    <mergeCell ref="BY240:BZ240"/>
    <mergeCell ref="CD240:CE240"/>
    <mergeCell ref="CI240:CJ240"/>
    <mergeCell ref="CL240:CM240"/>
    <mergeCell ref="CN240:CO240"/>
    <mergeCell ref="AS236:AS240"/>
    <mergeCell ref="AT236:AT240"/>
    <mergeCell ref="CH235:CH239"/>
    <mergeCell ref="CI235:CJ239"/>
    <mergeCell ref="CK235:CK239"/>
    <mergeCell ref="CL235:CM239"/>
    <mergeCell ref="CN235:CO239"/>
    <mergeCell ref="CP235:CQ239"/>
    <mergeCell ref="BR235:BR239"/>
    <mergeCell ref="BS235:BS239"/>
    <mergeCell ref="BW242:CA242"/>
    <mergeCell ref="CB242:CF242"/>
    <mergeCell ref="CG242:CK242"/>
    <mergeCell ref="CL242:CR242"/>
    <mergeCell ref="D243:E243"/>
    <mergeCell ref="F243:K243"/>
    <mergeCell ref="L243:O243"/>
    <mergeCell ref="AW243:AX243"/>
    <mergeCell ref="AY243:BB243"/>
    <mergeCell ref="BE243:BF243"/>
    <mergeCell ref="BJ243:BK243"/>
    <mergeCell ref="BO243:BP243"/>
    <mergeCell ref="BT243:BU243"/>
    <mergeCell ref="BY243:BZ243"/>
    <mergeCell ref="CD243:CE243"/>
    <mergeCell ref="CI243:CJ243"/>
    <mergeCell ref="CL243:CM243"/>
    <mergeCell ref="CN243:CO243"/>
    <mergeCell ref="CP243:CQ243"/>
    <mergeCell ref="D242:E242"/>
    <mergeCell ref="F242:K242"/>
    <mergeCell ref="L242:O242"/>
    <mergeCell ref="AW242:AX242"/>
    <mergeCell ref="AY242:BB242"/>
    <mergeCell ref="BC242:BG242"/>
    <mergeCell ref="BH242:BL242"/>
    <mergeCell ref="BM242:BQ242"/>
    <mergeCell ref="BR242:BV242"/>
    <mergeCell ref="BY244:BZ244"/>
    <mergeCell ref="CD244:CE244"/>
    <mergeCell ref="CI244:CJ244"/>
    <mergeCell ref="CL244:CM244"/>
    <mergeCell ref="CN244:CO244"/>
    <mergeCell ref="CP244:CQ244"/>
    <mergeCell ref="D245:E245"/>
    <mergeCell ref="F245:K245"/>
    <mergeCell ref="L245:O245"/>
    <mergeCell ref="AW245:AX245"/>
    <mergeCell ref="AY245:BB245"/>
    <mergeCell ref="BE245:BF245"/>
    <mergeCell ref="BJ245:BK245"/>
    <mergeCell ref="BO245:BP245"/>
    <mergeCell ref="BT245:BU245"/>
    <mergeCell ref="BY245:BZ245"/>
    <mergeCell ref="CD245:CE245"/>
    <mergeCell ref="CI245:CJ245"/>
    <mergeCell ref="CL245:CM245"/>
    <mergeCell ref="CN245:CO245"/>
    <mergeCell ref="CP245:CQ245"/>
    <mergeCell ref="D244:E244"/>
    <mergeCell ref="F244:K244"/>
    <mergeCell ref="L244:O244"/>
    <mergeCell ref="AW244:AX244"/>
    <mergeCell ref="AY244:BB244"/>
    <mergeCell ref="BE244:BF244"/>
    <mergeCell ref="BJ244:BK244"/>
    <mergeCell ref="BO244:BP244"/>
    <mergeCell ref="BT244:BU244"/>
    <mergeCell ref="BY248:BZ248"/>
    <mergeCell ref="CD246:CE246"/>
    <mergeCell ref="CI246:CJ246"/>
    <mergeCell ref="CL246:CM246"/>
    <mergeCell ref="CN246:CO246"/>
    <mergeCell ref="CP246:CQ246"/>
    <mergeCell ref="D247:E247"/>
    <mergeCell ref="L247:O247"/>
    <mergeCell ref="AW247:AX247"/>
    <mergeCell ref="AY247:BB247"/>
    <mergeCell ref="BE247:BF247"/>
    <mergeCell ref="BJ247:BK247"/>
    <mergeCell ref="BO247:BP247"/>
    <mergeCell ref="BT247:BU247"/>
    <mergeCell ref="BY247:BZ247"/>
    <mergeCell ref="CD247:CE247"/>
    <mergeCell ref="CI247:CJ247"/>
    <mergeCell ref="D246:E246"/>
    <mergeCell ref="L246:O246"/>
    <mergeCell ref="AW246:AX246"/>
    <mergeCell ref="AY246:BB246"/>
    <mergeCell ref="BE246:BF246"/>
    <mergeCell ref="BJ246:BK246"/>
    <mergeCell ref="BO246:BP246"/>
    <mergeCell ref="BT246:BU246"/>
    <mergeCell ref="BY246:BZ246"/>
    <mergeCell ref="CL247:CM247"/>
    <mergeCell ref="CN247:CO247"/>
    <mergeCell ref="CP247:CQ247"/>
    <mergeCell ref="CL248:CM248"/>
    <mergeCell ref="CN248:CO248"/>
    <mergeCell ref="CP248:CQ248"/>
    <mergeCell ref="D250:E250"/>
    <mergeCell ref="L250:O250"/>
    <mergeCell ref="AW250:AX250"/>
    <mergeCell ref="AY250:BB250"/>
    <mergeCell ref="BE250:BF250"/>
    <mergeCell ref="BJ250:BK250"/>
    <mergeCell ref="BO250:BP250"/>
    <mergeCell ref="BT250:BU250"/>
    <mergeCell ref="BY250:BZ250"/>
    <mergeCell ref="D251:E251"/>
    <mergeCell ref="L251:O251"/>
    <mergeCell ref="CD248:CE248"/>
    <mergeCell ref="CI248:CJ248"/>
    <mergeCell ref="D249:E249"/>
    <mergeCell ref="L249:O249"/>
    <mergeCell ref="AW249:AX249"/>
    <mergeCell ref="AY249:BB249"/>
    <mergeCell ref="BE249:BF249"/>
    <mergeCell ref="BJ249:BK249"/>
    <mergeCell ref="BO249:BP249"/>
    <mergeCell ref="BT249:BU249"/>
    <mergeCell ref="BY249:BZ249"/>
    <mergeCell ref="CD249:CE249"/>
    <mergeCell ref="CI249:CJ249"/>
    <mergeCell ref="D248:E248"/>
    <mergeCell ref="L248:O248"/>
    <mergeCell ref="AW248:AX248"/>
    <mergeCell ref="AY248:BB248"/>
    <mergeCell ref="BE248:BF248"/>
    <mergeCell ref="BJ248:BK248"/>
    <mergeCell ref="BO248:BP248"/>
    <mergeCell ref="BT248:BU248"/>
    <mergeCell ref="AY253:BB253"/>
    <mergeCell ref="BE253:BF253"/>
    <mergeCell ref="BJ253:BK253"/>
    <mergeCell ref="BO253:BP253"/>
    <mergeCell ref="BT253:BU253"/>
    <mergeCell ref="BY253:BZ253"/>
    <mergeCell ref="CD253:CE253"/>
    <mergeCell ref="CI253:CJ253"/>
    <mergeCell ref="CL253:CM253"/>
    <mergeCell ref="CN253:CO253"/>
    <mergeCell ref="CP253:CQ253"/>
    <mergeCell ref="D252:E252"/>
    <mergeCell ref="L252:O252"/>
    <mergeCell ref="AW252:AX252"/>
    <mergeCell ref="AY252:BB252"/>
    <mergeCell ref="BE252:BF252"/>
    <mergeCell ref="BJ252:BK252"/>
    <mergeCell ref="CL249:CM249"/>
    <mergeCell ref="CN249:CO249"/>
    <mergeCell ref="CP249:CQ249"/>
    <mergeCell ref="AW254:AX254"/>
    <mergeCell ref="AY254:BB254"/>
    <mergeCell ref="BE254:BF254"/>
    <mergeCell ref="BJ254:BK254"/>
    <mergeCell ref="BO254:BP254"/>
    <mergeCell ref="BT254:BU254"/>
    <mergeCell ref="BY254:BZ254"/>
    <mergeCell ref="CD254:CE254"/>
    <mergeCell ref="CI254:CJ254"/>
    <mergeCell ref="CL254:CM254"/>
    <mergeCell ref="CN254:CO254"/>
    <mergeCell ref="CP254:CQ254"/>
    <mergeCell ref="BO252:BP252"/>
    <mergeCell ref="BT252:BU252"/>
    <mergeCell ref="BY252:BZ252"/>
    <mergeCell ref="CD250:CE250"/>
    <mergeCell ref="CI250:CJ250"/>
    <mergeCell ref="CL250:CM250"/>
    <mergeCell ref="CN250:CO250"/>
    <mergeCell ref="CP250:CQ250"/>
    <mergeCell ref="AW251:AX251"/>
    <mergeCell ref="AY251:BB251"/>
    <mergeCell ref="BE251:BF251"/>
    <mergeCell ref="BJ251:BK251"/>
    <mergeCell ref="BO251:BP251"/>
    <mergeCell ref="BT251:BU251"/>
    <mergeCell ref="BY251:BZ251"/>
    <mergeCell ref="CD251:CE251"/>
    <mergeCell ref="CI251:CJ251"/>
    <mergeCell ref="CL251:CM251"/>
    <mergeCell ref="CN251:CO251"/>
    <mergeCell ref="CP251:CQ251"/>
    <mergeCell ref="AW256:BB256"/>
    <mergeCell ref="BC256:CF256"/>
    <mergeCell ref="CG256:CK256"/>
    <mergeCell ref="CL256:CR256"/>
    <mergeCell ref="D264:O264"/>
    <mergeCell ref="P264:AT264"/>
    <mergeCell ref="AW264:BB264"/>
    <mergeCell ref="BC264:CR264"/>
    <mergeCell ref="D265:O265"/>
    <mergeCell ref="AW265:BB266"/>
    <mergeCell ref="BC265:CF265"/>
    <mergeCell ref="CG265:CK266"/>
    <mergeCell ref="CL265:CR266"/>
    <mergeCell ref="D266:O266"/>
    <mergeCell ref="BC266:BG266"/>
    <mergeCell ref="BH266:BL266"/>
    <mergeCell ref="BM266:BQ266"/>
    <mergeCell ref="BR266:BV266"/>
    <mergeCell ref="BW266:CA266"/>
    <mergeCell ref="CB266:CF266"/>
    <mergeCell ref="CD252:CE252"/>
    <mergeCell ref="CI252:CJ252"/>
    <mergeCell ref="CL252:CM252"/>
    <mergeCell ref="CN252:CO252"/>
    <mergeCell ref="CP252:CQ252"/>
    <mergeCell ref="D253:E253"/>
    <mergeCell ref="F253:K253"/>
    <mergeCell ref="L253:O253"/>
    <mergeCell ref="AW253:AX253"/>
    <mergeCell ref="BT267:BU271"/>
    <mergeCell ref="BV267:BV271"/>
    <mergeCell ref="D267:O267"/>
    <mergeCell ref="AW267:BB272"/>
    <mergeCell ref="BC267:BC271"/>
    <mergeCell ref="BD267:BD271"/>
    <mergeCell ref="BE267:BF271"/>
    <mergeCell ref="BG267:BG271"/>
    <mergeCell ref="BH267:BH271"/>
    <mergeCell ref="BI267:BI271"/>
    <mergeCell ref="BJ267:BK271"/>
    <mergeCell ref="AF268:AF272"/>
    <mergeCell ref="AG268:AG272"/>
    <mergeCell ref="AH268:AH272"/>
    <mergeCell ref="AI268:AI272"/>
    <mergeCell ref="AJ268:AJ272"/>
    <mergeCell ref="AK268:AK272"/>
    <mergeCell ref="AL268:AL272"/>
    <mergeCell ref="AM268:AM272"/>
    <mergeCell ref="AN268:AN272"/>
    <mergeCell ref="AO268:AO272"/>
    <mergeCell ref="AP268:AP272"/>
    <mergeCell ref="AQ268:AQ272"/>
    <mergeCell ref="AR268:AR272"/>
    <mergeCell ref="CR267:CR271"/>
    <mergeCell ref="D268:O272"/>
    <mergeCell ref="P268:P272"/>
    <mergeCell ref="Q268:Q272"/>
    <mergeCell ref="R268:R272"/>
    <mergeCell ref="S268:S272"/>
    <mergeCell ref="T268:T272"/>
    <mergeCell ref="U268:U272"/>
    <mergeCell ref="V268:V272"/>
    <mergeCell ref="W268:W272"/>
    <mergeCell ref="X268:X272"/>
    <mergeCell ref="Y268:Y272"/>
    <mergeCell ref="Z268:Z272"/>
    <mergeCell ref="AA268:AA272"/>
    <mergeCell ref="AB268:AB272"/>
    <mergeCell ref="AC268:AC272"/>
    <mergeCell ref="AD268:AD272"/>
    <mergeCell ref="AE268:AE272"/>
    <mergeCell ref="BW267:BW271"/>
    <mergeCell ref="BX267:BX271"/>
    <mergeCell ref="BY267:BZ271"/>
    <mergeCell ref="CA267:CA271"/>
    <mergeCell ref="CB267:CB271"/>
    <mergeCell ref="CC267:CC271"/>
    <mergeCell ref="CD267:CE271"/>
    <mergeCell ref="CF267:CF271"/>
    <mergeCell ref="CG267:CG271"/>
    <mergeCell ref="BL267:BL271"/>
    <mergeCell ref="BM267:BM271"/>
    <mergeCell ref="BN267:BN271"/>
    <mergeCell ref="BO267:BP271"/>
    <mergeCell ref="BQ267:BQ271"/>
    <mergeCell ref="CP272:CQ272"/>
    <mergeCell ref="D273:O273"/>
    <mergeCell ref="AW273:BB273"/>
    <mergeCell ref="BE273:BF273"/>
    <mergeCell ref="BJ273:BK273"/>
    <mergeCell ref="BO273:BP273"/>
    <mergeCell ref="BT273:BU273"/>
    <mergeCell ref="BY273:BZ273"/>
    <mergeCell ref="CD273:CE273"/>
    <mergeCell ref="CI273:CJ273"/>
    <mergeCell ref="CL273:CM273"/>
    <mergeCell ref="CN273:CO273"/>
    <mergeCell ref="CP273:CQ273"/>
    <mergeCell ref="BE272:BF272"/>
    <mergeCell ref="BJ272:BK272"/>
    <mergeCell ref="BO272:BP272"/>
    <mergeCell ref="BT272:BU272"/>
    <mergeCell ref="BY272:BZ272"/>
    <mergeCell ref="CD272:CE272"/>
    <mergeCell ref="CI272:CJ272"/>
    <mergeCell ref="CL272:CM272"/>
    <mergeCell ref="CN272:CO272"/>
    <mergeCell ref="AS268:AS272"/>
    <mergeCell ref="AT268:AT272"/>
    <mergeCell ref="CH267:CH271"/>
    <mergeCell ref="CI267:CJ271"/>
    <mergeCell ref="CK267:CK271"/>
    <mergeCell ref="CL267:CM271"/>
    <mergeCell ref="CN267:CO271"/>
    <mergeCell ref="CP267:CQ271"/>
    <mergeCell ref="BR267:BR271"/>
    <mergeCell ref="BS267:BS271"/>
    <mergeCell ref="BT276:BU276"/>
    <mergeCell ref="BW274:CA274"/>
    <mergeCell ref="CB274:CF274"/>
    <mergeCell ref="CG274:CK274"/>
    <mergeCell ref="CL274:CR274"/>
    <mergeCell ref="D275:E275"/>
    <mergeCell ref="F275:K275"/>
    <mergeCell ref="L275:O275"/>
    <mergeCell ref="AW275:AX275"/>
    <mergeCell ref="AY275:BB275"/>
    <mergeCell ref="BE275:BF275"/>
    <mergeCell ref="BJ275:BK275"/>
    <mergeCell ref="BO275:BP275"/>
    <mergeCell ref="BT275:BU275"/>
    <mergeCell ref="BY275:BZ275"/>
    <mergeCell ref="CD275:CE275"/>
    <mergeCell ref="CI275:CJ275"/>
    <mergeCell ref="CL275:CM275"/>
    <mergeCell ref="CN275:CO275"/>
    <mergeCell ref="CP275:CQ275"/>
    <mergeCell ref="D274:E274"/>
    <mergeCell ref="F274:K274"/>
    <mergeCell ref="L274:O274"/>
    <mergeCell ref="AW274:AX274"/>
    <mergeCell ref="AY274:BB274"/>
    <mergeCell ref="BC274:BG274"/>
    <mergeCell ref="BH274:BL274"/>
    <mergeCell ref="BM274:BQ274"/>
    <mergeCell ref="BR274:BV274"/>
    <mergeCell ref="BO278:BP278"/>
    <mergeCell ref="BT278:BU278"/>
    <mergeCell ref="BY278:BZ278"/>
    <mergeCell ref="BY276:BZ276"/>
    <mergeCell ref="CD276:CE276"/>
    <mergeCell ref="CI276:CJ276"/>
    <mergeCell ref="CL276:CM276"/>
    <mergeCell ref="CN276:CO276"/>
    <mergeCell ref="CP276:CQ276"/>
    <mergeCell ref="D277:E277"/>
    <mergeCell ref="F277:K277"/>
    <mergeCell ref="L277:O277"/>
    <mergeCell ref="AW277:AX277"/>
    <mergeCell ref="AY277:BB277"/>
    <mergeCell ref="BE277:BF277"/>
    <mergeCell ref="BJ277:BK277"/>
    <mergeCell ref="BO277:BP277"/>
    <mergeCell ref="BT277:BU277"/>
    <mergeCell ref="BY277:BZ277"/>
    <mergeCell ref="CD277:CE277"/>
    <mergeCell ref="CI277:CJ277"/>
    <mergeCell ref="CL277:CM277"/>
    <mergeCell ref="CN277:CO277"/>
    <mergeCell ref="CP277:CQ277"/>
    <mergeCell ref="D276:E276"/>
    <mergeCell ref="F276:K276"/>
    <mergeCell ref="L276:O276"/>
    <mergeCell ref="AW276:AX276"/>
    <mergeCell ref="AY276:BB276"/>
    <mergeCell ref="BE276:BF276"/>
    <mergeCell ref="BJ276:BK276"/>
    <mergeCell ref="BO276:BP276"/>
    <mergeCell ref="AW280:AX280"/>
    <mergeCell ref="AY280:BB280"/>
    <mergeCell ref="BE280:BF280"/>
    <mergeCell ref="BJ280:BK280"/>
    <mergeCell ref="BO280:BP280"/>
    <mergeCell ref="BT280:BU280"/>
    <mergeCell ref="BY280:BZ280"/>
    <mergeCell ref="CD278:CE278"/>
    <mergeCell ref="CI278:CJ278"/>
    <mergeCell ref="CL278:CM278"/>
    <mergeCell ref="CN278:CO278"/>
    <mergeCell ref="CP278:CQ278"/>
    <mergeCell ref="D279:E279"/>
    <mergeCell ref="L279:O279"/>
    <mergeCell ref="AW279:AX279"/>
    <mergeCell ref="AY279:BB279"/>
    <mergeCell ref="BE279:BF279"/>
    <mergeCell ref="BJ279:BK279"/>
    <mergeCell ref="BO279:BP279"/>
    <mergeCell ref="BT279:BU279"/>
    <mergeCell ref="BY279:BZ279"/>
    <mergeCell ref="CD279:CE279"/>
    <mergeCell ref="CI279:CJ279"/>
    <mergeCell ref="CL279:CM279"/>
    <mergeCell ref="CN279:CO279"/>
    <mergeCell ref="CP279:CQ279"/>
    <mergeCell ref="D278:E278"/>
    <mergeCell ref="L278:O278"/>
    <mergeCell ref="AW278:AX278"/>
    <mergeCell ref="AY278:BB278"/>
    <mergeCell ref="BE278:BF278"/>
    <mergeCell ref="BJ278:BK278"/>
    <mergeCell ref="CN283:CO283"/>
    <mergeCell ref="CP283:CQ283"/>
    <mergeCell ref="D282:E282"/>
    <mergeCell ref="L282:O282"/>
    <mergeCell ref="AW282:AX282"/>
    <mergeCell ref="AY282:BB282"/>
    <mergeCell ref="BE282:BF282"/>
    <mergeCell ref="BJ282:BK282"/>
    <mergeCell ref="BO282:BP282"/>
    <mergeCell ref="BT282:BU282"/>
    <mergeCell ref="BY282:BZ282"/>
    <mergeCell ref="CD280:CE280"/>
    <mergeCell ref="CI280:CJ280"/>
    <mergeCell ref="CL280:CM280"/>
    <mergeCell ref="CN280:CO280"/>
    <mergeCell ref="CP280:CQ280"/>
    <mergeCell ref="D281:E281"/>
    <mergeCell ref="L281:O281"/>
    <mergeCell ref="AW281:AX281"/>
    <mergeCell ref="AY281:BB281"/>
    <mergeCell ref="BE281:BF281"/>
    <mergeCell ref="BJ281:BK281"/>
    <mergeCell ref="BO281:BP281"/>
    <mergeCell ref="BT281:BU281"/>
    <mergeCell ref="BY281:BZ281"/>
    <mergeCell ref="CD281:CE281"/>
    <mergeCell ref="CI281:CJ281"/>
    <mergeCell ref="CL281:CM281"/>
    <mergeCell ref="CN281:CO281"/>
    <mergeCell ref="CP281:CQ281"/>
    <mergeCell ref="D280:E280"/>
    <mergeCell ref="L280:O280"/>
    <mergeCell ref="CD284:CE284"/>
    <mergeCell ref="CI284:CJ284"/>
    <mergeCell ref="CL284:CM284"/>
    <mergeCell ref="CN284:CO284"/>
    <mergeCell ref="CP284:CQ284"/>
    <mergeCell ref="D284:E284"/>
    <mergeCell ref="L284:O284"/>
    <mergeCell ref="AW284:AX284"/>
    <mergeCell ref="AY284:BB284"/>
    <mergeCell ref="BE284:BF284"/>
    <mergeCell ref="BJ284:BK284"/>
    <mergeCell ref="BO284:BP284"/>
    <mergeCell ref="BT284:BU284"/>
    <mergeCell ref="BY284:BZ284"/>
    <mergeCell ref="F284:K284"/>
    <mergeCell ref="CD282:CE282"/>
    <mergeCell ref="CI282:CJ282"/>
    <mergeCell ref="CL282:CM282"/>
    <mergeCell ref="CN282:CO282"/>
    <mergeCell ref="CP282:CQ282"/>
    <mergeCell ref="D283:E283"/>
    <mergeCell ref="L283:O283"/>
    <mergeCell ref="AW283:AX283"/>
    <mergeCell ref="AY283:BB283"/>
    <mergeCell ref="BE283:BF283"/>
    <mergeCell ref="BJ283:BK283"/>
    <mergeCell ref="BO283:BP283"/>
    <mergeCell ref="BT283:BU283"/>
    <mergeCell ref="BY283:BZ283"/>
    <mergeCell ref="CD283:CE283"/>
    <mergeCell ref="CI283:CJ283"/>
    <mergeCell ref="CL283:CM283"/>
    <mergeCell ref="BY285:BZ285"/>
    <mergeCell ref="CD285:CE285"/>
    <mergeCell ref="CI285:CJ285"/>
    <mergeCell ref="CL285:CM285"/>
    <mergeCell ref="CN285:CO285"/>
    <mergeCell ref="CP285:CQ285"/>
    <mergeCell ref="D286:E286"/>
    <mergeCell ref="F286:K286"/>
    <mergeCell ref="L286:O286"/>
    <mergeCell ref="AW286:AX286"/>
    <mergeCell ref="AY286:BB286"/>
    <mergeCell ref="BE286:BF286"/>
    <mergeCell ref="BJ286:BK286"/>
    <mergeCell ref="BO286:BP286"/>
    <mergeCell ref="BT286:BU286"/>
    <mergeCell ref="BY286:BZ286"/>
    <mergeCell ref="CD286:CE286"/>
    <mergeCell ref="CI286:CJ286"/>
    <mergeCell ref="CL286:CM286"/>
    <mergeCell ref="CN286:CO286"/>
    <mergeCell ref="CP286:CQ286"/>
    <mergeCell ref="D285:E285"/>
    <mergeCell ref="F285:K285"/>
    <mergeCell ref="L285:O285"/>
    <mergeCell ref="AW285:AX285"/>
    <mergeCell ref="AY285:BB285"/>
    <mergeCell ref="BE285:BF285"/>
    <mergeCell ref="BJ285:BK285"/>
    <mergeCell ref="BO285:BP285"/>
    <mergeCell ref="BT285:BU285"/>
    <mergeCell ref="AW288:BB288"/>
    <mergeCell ref="BC288:CF288"/>
    <mergeCell ref="CG288:CK288"/>
    <mergeCell ref="CL288:CR288"/>
    <mergeCell ref="D296:O296"/>
    <mergeCell ref="P296:AT296"/>
    <mergeCell ref="AW296:BB296"/>
    <mergeCell ref="BC296:CR296"/>
    <mergeCell ref="D297:O297"/>
    <mergeCell ref="AW297:BB298"/>
    <mergeCell ref="BC297:CF297"/>
    <mergeCell ref="CG297:CK298"/>
    <mergeCell ref="CL297:CR298"/>
    <mergeCell ref="D298:O298"/>
    <mergeCell ref="BC298:BG298"/>
    <mergeCell ref="BH298:BL298"/>
    <mergeCell ref="BM298:BQ298"/>
    <mergeCell ref="BR298:BV298"/>
    <mergeCell ref="BW298:CA298"/>
    <mergeCell ref="CB298:CF298"/>
    <mergeCell ref="D287:E288"/>
    <mergeCell ref="F287:AT288"/>
    <mergeCell ref="CL287:CR287"/>
    <mergeCell ref="BT299:BU303"/>
    <mergeCell ref="BV299:BV303"/>
    <mergeCell ref="D299:O299"/>
    <mergeCell ref="AW299:BB304"/>
    <mergeCell ref="BC299:BC303"/>
    <mergeCell ref="BD299:BD303"/>
    <mergeCell ref="BE299:BF303"/>
    <mergeCell ref="BG299:BG303"/>
    <mergeCell ref="BH299:BH303"/>
    <mergeCell ref="BI299:BI303"/>
    <mergeCell ref="BJ299:BK303"/>
    <mergeCell ref="AF300:AF304"/>
    <mergeCell ref="AG300:AG304"/>
    <mergeCell ref="AH300:AH304"/>
    <mergeCell ref="AI300:AI304"/>
    <mergeCell ref="AJ300:AJ304"/>
    <mergeCell ref="AK300:AK304"/>
    <mergeCell ref="AL300:AL304"/>
    <mergeCell ref="AM300:AM304"/>
    <mergeCell ref="AN300:AN304"/>
    <mergeCell ref="AO300:AO304"/>
    <mergeCell ref="AP300:AP304"/>
    <mergeCell ref="AQ300:AQ304"/>
    <mergeCell ref="AR300:AR304"/>
    <mergeCell ref="CR299:CR303"/>
    <mergeCell ref="D300:O304"/>
    <mergeCell ref="P300:P304"/>
    <mergeCell ref="Q300:Q304"/>
    <mergeCell ref="R300:R304"/>
    <mergeCell ref="S300:S304"/>
    <mergeCell ref="T300:T304"/>
    <mergeCell ref="U300:U304"/>
    <mergeCell ref="V300:V304"/>
    <mergeCell ref="W300:W304"/>
    <mergeCell ref="X300:X304"/>
    <mergeCell ref="Y300:Y304"/>
    <mergeCell ref="Z300:Z304"/>
    <mergeCell ref="AA300:AA304"/>
    <mergeCell ref="AB300:AB304"/>
    <mergeCell ref="AC300:AC304"/>
    <mergeCell ref="AD300:AD304"/>
    <mergeCell ref="AE300:AE304"/>
    <mergeCell ref="BW299:BW303"/>
    <mergeCell ref="BX299:BX303"/>
    <mergeCell ref="BY299:BZ303"/>
    <mergeCell ref="CA299:CA303"/>
    <mergeCell ref="CB299:CB303"/>
    <mergeCell ref="CC299:CC303"/>
    <mergeCell ref="CD299:CE303"/>
    <mergeCell ref="CF299:CF303"/>
    <mergeCell ref="CG299:CG303"/>
    <mergeCell ref="BL299:BL303"/>
    <mergeCell ref="BM299:BM303"/>
    <mergeCell ref="BN299:BN303"/>
    <mergeCell ref="BO299:BP303"/>
    <mergeCell ref="BQ299:BQ303"/>
    <mergeCell ref="CP304:CQ304"/>
    <mergeCell ref="D305:O305"/>
    <mergeCell ref="AW305:BB305"/>
    <mergeCell ref="BE305:BF305"/>
    <mergeCell ref="BJ305:BK305"/>
    <mergeCell ref="BO305:BP305"/>
    <mergeCell ref="BT305:BU305"/>
    <mergeCell ref="BY305:BZ305"/>
    <mergeCell ref="CD305:CE305"/>
    <mergeCell ref="CI305:CJ305"/>
    <mergeCell ref="CL305:CM305"/>
    <mergeCell ref="CN305:CO305"/>
    <mergeCell ref="CP305:CQ305"/>
    <mergeCell ref="BE304:BF304"/>
    <mergeCell ref="BJ304:BK304"/>
    <mergeCell ref="BO304:BP304"/>
    <mergeCell ref="BT304:BU304"/>
    <mergeCell ref="BY304:BZ304"/>
    <mergeCell ref="CD304:CE304"/>
    <mergeCell ref="CI304:CJ304"/>
    <mergeCell ref="CL304:CM304"/>
    <mergeCell ref="CN304:CO304"/>
    <mergeCell ref="AS300:AS304"/>
    <mergeCell ref="AT300:AT304"/>
    <mergeCell ref="CH299:CH303"/>
    <mergeCell ref="CI299:CJ303"/>
    <mergeCell ref="CK299:CK303"/>
    <mergeCell ref="CL299:CM303"/>
    <mergeCell ref="CN299:CO303"/>
    <mergeCell ref="CP299:CQ303"/>
    <mergeCell ref="BR299:BR303"/>
    <mergeCell ref="BS299:BS303"/>
    <mergeCell ref="BE308:BF308"/>
    <mergeCell ref="BJ308:BK308"/>
    <mergeCell ref="BO308:BP308"/>
    <mergeCell ref="BT308:BU308"/>
    <mergeCell ref="BW306:CA306"/>
    <mergeCell ref="CB306:CF306"/>
    <mergeCell ref="CG306:CK306"/>
    <mergeCell ref="CL306:CR306"/>
    <mergeCell ref="D307:E307"/>
    <mergeCell ref="F307:K307"/>
    <mergeCell ref="L307:O307"/>
    <mergeCell ref="AW307:AX307"/>
    <mergeCell ref="AY307:BB307"/>
    <mergeCell ref="BE307:BF307"/>
    <mergeCell ref="BJ307:BK307"/>
    <mergeCell ref="BO307:BP307"/>
    <mergeCell ref="BT307:BU307"/>
    <mergeCell ref="BY307:BZ307"/>
    <mergeCell ref="CD307:CE307"/>
    <mergeCell ref="CI307:CJ307"/>
    <mergeCell ref="CL307:CM307"/>
    <mergeCell ref="CN307:CO307"/>
    <mergeCell ref="CP307:CQ307"/>
    <mergeCell ref="D306:E306"/>
    <mergeCell ref="F306:K306"/>
    <mergeCell ref="L306:O306"/>
    <mergeCell ref="AW306:AX306"/>
    <mergeCell ref="AY306:BB306"/>
    <mergeCell ref="BC306:BG306"/>
    <mergeCell ref="BH306:BL306"/>
    <mergeCell ref="BM306:BQ306"/>
    <mergeCell ref="BR306:BV306"/>
    <mergeCell ref="BE310:BF310"/>
    <mergeCell ref="BJ310:BK310"/>
    <mergeCell ref="BO310:BP310"/>
    <mergeCell ref="BT310:BU310"/>
    <mergeCell ref="BY310:BZ310"/>
    <mergeCell ref="F310:K310"/>
    <mergeCell ref="F311:K311"/>
    <mergeCell ref="BY308:BZ308"/>
    <mergeCell ref="CD308:CE308"/>
    <mergeCell ref="CI308:CJ308"/>
    <mergeCell ref="CL308:CM308"/>
    <mergeCell ref="CN308:CO308"/>
    <mergeCell ref="CP308:CQ308"/>
    <mergeCell ref="D309:E309"/>
    <mergeCell ref="F309:K309"/>
    <mergeCell ref="L309:O309"/>
    <mergeCell ref="AW309:AX309"/>
    <mergeCell ref="AY309:BB309"/>
    <mergeCell ref="BE309:BF309"/>
    <mergeCell ref="BJ309:BK309"/>
    <mergeCell ref="BO309:BP309"/>
    <mergeCell ref="BT309:BU309"/>
    <mergeCell ref="BY309:BZ309"/>
    <mergeCell ref="CD309:CE309"/>
    <mergeCell ref="CI309:CJ309"/>
    <mergeCell ref="CL309:CM309"/>
    <mergeCell ref="CN309:CO309"/>
    <mergeCell ref="CP309:CQ309"/>
    <mergeCell ref="D308:E308"/>
    <mergeCell ref="F308:K308"/>
    <mergeCell ref="AW308:AX308"/>
    <mergeCell ref="AY308:BB308"/>
    <mergeCell ref="AW312:AX312"/>
    <mergeCell ref="AY312:BB312"/>
    <mergeCell ref="BE312:BF312"/>
    <mergeCell ref="BJ312:BK312"/>
    <mergeCell ref="BO312:BP312"/>
    <mergeCell ref="BT312:BU312"/>
    <mergeCell ref="BY312:BZ312"/>
    <mergeCell ref="F312:K312"/>
    <mergeCell ref="F313:K313"/>
    <mergeCell ref="CD310:CE310"/>
    <mergeCell ref="CI310:CJ310"/>
    <mergeCell ref="CL310:CM310"/>
    <mergeCell ref="CN310:CO310"/>
    <mergeCell ref="CP310:CQ310"/>
    <mergeCell ref="D311:E311"/>
    <mergeCell ref="L311:O311"/>
    <mergeCell ref="AW311:AX311"/>
    <mergeCell ref="AY311:BB311"/>
    <mergeCell ref="BE311:BF311"/>
    <mergeCell ref="BJ311:BK311"/>
    <mergeCell ref="BO311:BP311"/>
    <mergeCell ref="BT311:BU311"/>
    <mergeCell ref="BY311:BZ311"/>
    <mergeCell ref="CD311:CE311"/>
    <mergeCell ref="CI311:CJ311"/>
    <mergeCell ref="CL311:CM311"/>
    <mergeCell ref="CN311:CO311"/>
    <mergeCell ref="CP311:CQ311"/>
    <mergeCell ref="D310:E310"/>
    <mergeCell ref="L310:O310"/>
    <mergeCell ref="AW310:AX310"/>
    <mergeCell ref="AY310:BB310"/>
    <mergeCell ref="CN315:CO315"/>
    <mergeCell ref="CP315:CQ315"/>
    <mergeCell ref="D314:E314"/>
    <mergeCell ref="L314:O314"/>
    <mergeCell ref="AW314:AX314"/>
    <mergeCell ref="AY314:BB314"/>
    <mergeCell ref="BE314:BF314"/>
    <mergeCell ref="BJ314:BK314"/>
    <mergeCell ref="BO314:BP314"/>
    <mergeCell ref="BT314:BU314"/>
    <mergeCell ref="BY314:BZ314"/>
    <mergeCell ref="F314:K314"/>
    <mergeCell ref="F315:K315"/>
    <mergeCell ref="CD312:CE312"/>
    <mergeCell ref="CI312:CJ312"/>
    <mergeCell ref="CL312:CM312"/>
    <mergeCell ref="CN312:CO312"/>
    <mergeCell ref="CP312:CQ312"/>
    <mergeCell ref="D313:E313"/>
    <mergeCell ref="L313:O313"/>
    <mergeCell ref="AW313:AX313"/>
    <mergeCell ref="AY313:BB313"/>
    <mergeCell ref="BE313:BF313"/>
    <mergeCell ref="BJ313:BK313"/>
    <mergeCell ref="BO313:BP313"/>
    <mergeCell ref="BT313:BU313"/>
    <mergeCell ref="BY313:BZ313"/>
    <mergeCell ref="CD313:CE313"/>
    <mergeCell ref="CI313:CJ313"/>
    <mergeCell ref="CL313:CM313"/>
    <mergeCell ref="CN313:CO313"/>
    <mergeCell ref="CP313:CQ313"/>
    <mergeCell ref="CD316:CE316"/>
    <mergeCell ref="CI316:CJ316"/>
    <mergeCell ref="CL316:CM316"/>
    <mergeCell ref="CN316:CO316"/>
    <mergeCell ref="CP316:CQ316"/>
    <mergeCell ref="D316:E316"/>
    <mergeCell ref="L316:O316"/>
    <mergeCell ref="AW316:AX316"/>
    <mergeCell ref="AY316:BB316"/>
    <mergeCell ref="BE316:BF316"/>
    <mergeCell ref="BJ316:BK316"/>
    <mergeCell ref="BO316:BP316"/>
    <mergeCell ref="BT316:BU316"/>
    <mergeCell ref="BY316:BZ316"/>
    <mergeCell ref="F316:K316"/>
    <mergeCell ref="CD314:CE314"/>
    <mergeCell ref="CI314:CJ314"/>
    <mergeCell ref="CL314:CM314"/>
    <mergeCell ref="CN314:CO314"/>
    <mergeCell ref="CP314:CQ314"/>
    <mergeCell ref="D315:E315"/>
    <mergeCell ref="L315:O315"/>
    <mergeCell ref="AW315:AX315"/>
    <mergeCell ref="AY315:BB315"/>
    <mergeCell ref="BE315:BF315"/>
    <mergeCell ref="BJ315:BK315"/>
    <mergeCell ref="BO315:BP315"/>
    <mergeCell ref="BT315:BU315"/>
    <mergeCell ref="BY315:BZ315"/>
    <mergeCell ref="CD315:CE315"/>
    <mergeCell ref="CI315:CJ315"/>
    <mergeCell ref="CL315:CM315"/>
    <mergeCell ref="BY317:BZ317"/>
    <mergeCell ref="CD317:CE317"/>
    <mergeCell ref="CI317:CJ317"/>
    <mergeCell ref="CL317:CM317"/>
    <mergeCell ref="CN317:CO317"/>
    <mergeCell ref="CP317:CQ317"/>
    <mergeCell ref="D318:E318"/>
    <mergeCell ref="F318:K318"/>
    <mergeCell ref="L318:O318"/>
    <mergeCell ref="AW318:AX318"/>
    <mergeCell ref="AY318:BB318"/>
    <mergeCell ref="BE318:BF318"/>
    <mergeCell ref="BJ318:BK318"/>
    <mergeCell ref="BO318:BP318"/>
    <mergeCell ref="BT318:BU318"/>
    <mergeCell ref="BY318:BZ318"/>
    <mergeCell ref="CD318:CE318"/>
    <mergeCell ref="CI318:CJ318"/>
    <mergeCell ref="CL318:CM318"/>
    <mergeCell ref="CN318:CO318"/>
    <mergeCell ref="CP318:CQ318"/>
    <mergeCell ref="D317:E317"/>
    <mergeCell ref="F317:K317"/>
    <mergeCell ref="L317:O317"/>
    <mergeCell ref="AW317:AX317"/>
    <mergeCell ref="AY317:BB317"/>
    <mergeCell ref="BE317:BF317"/>
    <mergeCell ref="BJ317:BK317"/>
    <mergeCell ref="BO317:BP317"/>
    <mergeCell ref="BT317:BU317"/>
    <mergeCell ref="AW320:BB320"/>
    <mergeCell ref="BC320:CF320"/>
    <mergeCell ref="CG320:CK320"/>
    <mergeCell ref="CL320:CR320"/>
    <mergeCell ref="D328:O328"/>
    <mergeCell ref="P328:AT328"/>
    <mergeCell ref="AW328:BB328"/>
    <mergeCell ref="BC328:CR328"/>
    <mergeCell ref="D329:O329"/>
    <mergeCell ref="AW329:BB330"/>
    <mergeCell ref="BC329:CF329"/>
    <mergeCell ref="CG329:CK330"/>
    <mergeCell ref="CL329:CR330"/>
    <mergeCell ref="D330:O330"/>
    <mergeCell ref="BC330:BG330"/>
    <mergeCell ref="BH330:BL330"/>
    <mergeCell ref="BM330:BQ330"/>
    <mergeCell ref="BR330:BV330"/>
    <mergeCell ref="BW330:CA330"/>
    <mergeCell ref="CB330:CF330"/>
    <mergeCell ref="D319:E320"/>
    <mergeCell ref="F319:AT320"/>
    <mergeCell ref="AW319:BB319"/>
    <mergeCell ref="BC319:BG319"/>
    <mergeCell ref="BH319:BL319"/>
    <mergeCell ref="BM319:BQ319"/>
    <mergeCell ref="BR319:BV319"/>
    <mergeCell ref="BW319:CA319"/>
    <mergeCell ref="CB319:CF319"/>
    <mergeCell ref="CG319:CK319"/>
    <mergeCell ref="CL319:CR319"/>
    <mergeCell ref="BT331:BU335"/>
    <mergeCell ref="BV331:BV335"/>
    <mergeCell ref="D331:O331"/>
    <mergeCell ref="AW331:BB336"/>
    <mergeCell ref="BC331:BC335"/>
    <mergeCell ref="BD331:BD335"/>
    <mergeCell ref="BE331:BF335"/>
    <mergeCell ref="BG331:BG335"/>
    <mergeCell ref="BH331:BH335"/>
    <mergeCell ref="BI331:BI335"/>
    <mergeCell ref="BJ331:BK335"/>
    <mergeCell ref="AF332:AF336"/>
    <mergeCell ref="AG332:AG336"/>
    <mergeCell ref="AH332:AH336"/>
    <mergeCell ref="AI332:AI336"/>
    <mergeCell ref="AJ332:AJ336"/>
    <mergeCell ref="AK332:AK336"/>
    <mergeCell ref="AL332:AL336"/>
    <mergeCell ref="AM332:AM336"/>
    <mergeCell ref="AN332:AN336"/>
    <mergeCell ref="AO332:AO336"/>
    <mergeCell ref="AP332:AP336"/>
    <mergeCell ref="AQ332:AQ336"/>
    <mergeCell ref="AR332:AR336"/>
    <mergeCell ref="CR331:CR335"/>
    <mergeCell ref="D332:O336"/>
    <mergeCell ref="P332:P336"/>
    <mergeCell ref="Q332:Q336"/>
    <mergeCell ref="R332:R336"/>
    <mergeCell ref="S332:S336"/>
    <mergeCell ref="T332:T336"/>
    <mergeCell ref="U332:U336"/>
    <mergeCell ref="V332:V336"/>
    <mergeCell ref="W332:W336"/>
    <mergeCell ref="X332:X336"/>
    <mergeCell ref="Y332:Y336"/>
    <mergeCell ref="Z332:Z336"/>
    <mergeCell ref="AA332:AA336"/>
    <mergeCell ref="AB332:AB336"/>
    <mergeCell ref="AC332:AC336"/>
    <mergeCell ref="AD332:AD336"/>
    <mergeCell ref="AE332:AE336"/>
    <mergeCell ref="BW331:BW335"/>
    <mergeCell ref="BX331:BX335"/>
    <mergeCell ref="BY331:BZ335"/>
    <mergeCell ref="CA331:CA335"/>
    <mergeCell ref="CB331:CB335"/>
    <mergeCell ref="CC331:CC335"/>
    <mergeCell ref="CD331:CE335"/>
    <mergeCell ref="CF331:CF335"/>
    <mergeCell ref="CG331:CG335"/>
    <mergeCell ref="BL331:BL335"/>
    <mergeCell ref="BM331:BM335"/>
    <mergeCell ref="BN331:BN335"/>
    <mergeCell ref="BO331:BP335"/>
    <mergeCell ref="BQ331:BQ335"/>
    <mergeCell ref="CP336:CQ336"/>
    <mergeCell ref="D337:O337"/>
    <mergeCell ref="AW337:BB337"/>
    <mergeCell ref="BE337:BF337"/>
    <mergeCell ref="BJ337:BK337"/>
    <mergeCell ref="BO337:BP337"/>
    <mergeCell ref="BT337:BU337"/>
    <mergeCell ref="BY337:BZ337"/>
    <mergeCell ref="CD337:CE337"/>
    <mergeCell ref="CI337:CJ337"/>
    <mergeCell ref="CL337:CM337"/>
    <mergeCell ref="CN337:CO337"/>
    <mergeCell ref="CP337:CQ337"/>
    <mergeCell ref="BE336:BF336"/>
    <mergeCell ref="BJ336:BK336"/>
    <mergeCell ref="BO336:BP336"/>
    <mergeCell ref="BT336:BU336"/>
    <mergeCell ref="BY336:BZ336"/>
    <mergeCell ref="CD336:CE336"/>
    <mergeCell ref="CI336:CJ336"/>
    <mergeCell ref="CL336:CM336"/>
    <mergeCell ref="CN336:CO336"/>
    <mergeCell ref="AS332:AS336"/>
    <mergeCell ref="AT332:AT336"/>
    <mergeCell ref="CH331:CH335"/>
    <mergeCell ref="CI331:CJ335"/>
    <mergeCell ref="CK331:CK335"/>
    <mergeCell ref="CL331:CM335"/>
    <mergeCell ref="CN331:CO335"/>
    <mergeCell ref="CP331:CQ335"/>
    <mergeCell ref="BR331:BR335"/>
    <mergeCell ref="BS331:BS335"/>
    <mergeCell ref="BW338:CA338"/>
    <mergeCell ref="CB338:CF338"/>
    <mergeCell ref="CG338:CK338"/>
    <mergeCell ref="CL338:CR338"/>
    <mergeCell ref="D339:E339"/>
    <mergeCell ref="F339:K339"/>
    <mergeCell ref="L339:O339"/>
    <mergeCell ref="AW339:AX339"/>
    <mergeCell ref="AY339:BB339"/>
    <mergeCell ref="BE339:BF339"/>
    <mergeCell ref="BJ339:BK339"/>
    <mergeCell ref="BO339:BP339"/>
    <mergeCell ref="BT339:BU339"/>
    <mergeCell ref="BY339:BZ339"/>
    <mergeCell ref="CD339:CE339"/>
    <mergeCell ref="CI339:CJ339"/>
    <mergeCell ref="CL339:CM339"/>
    <mergeCell ref="CN339:CO339"/>
    <mergeCell ref="CP339:CQ339"/>
    <mergeCell ref="D338:E338"/>
    <mergeCell ref="F338:K338"/>
    <mergeCell ref="L338:O338"/>
    <mergeCell ref="AW338:AX338"/>
    <mergeCell ref="AY338:BB338"/>
    <mergeCell ref="BC338:BG338"/>
    <mergeCell ref="BH338:BL338"/>
    <mergeCell ref="BM338:BQ338"/>
    <mergeCell ref="BR338:BV338"/>
    <mergeCell ref="BY340:BZ340"/>
    <mergeCell ref="CD340:CE340"/>
    <mergeCell ref="CI340:CJ340"/>
    <mergeCell ref="CL340:CM340"/>
    <mergeCell ref="CN340:CO340"/>
    <mergeCell ref="CP340:CQ340"/>
    <mergeCell ref="D341:E341"/>
    <mergeCell ref="F341:K341"/>
    <mergeCell ref="L341:O341"/>
    <mergeCell ref="AW341:AX341"/>
    <mergeCell ref="AY341:BB341"/>
    <mergeCell ref="BE341:BF341"/>
    <mergeCell ref="BJ341:BK341"/>
    <mergeCell ref="BO341:BP341"/>
    <mergeCell ref="BT341:BU341"/>
    <mergeCell ref="BY341:BZ341"/>
    <mergeCell ref="CD341:CE341"/>
    <mergeCell ref="CI341:CJ341"/>
    <mergeCell ref="CL341:CM341"/>
    <mergeCell ref="CN341:CO341"/>
    <mergeCell ref="CP341:CQ341"/>
    <mergeCell ref="D340:E340"/>
    <mergeCell ref="F340:K340"/>
    <mergeCell ref="L340:O340"/>
    <mergeCell ref="AW340:AX340"/>
    <mergeCell ref="AY340:BB340"/>
    <mergeCell ref="BE340:BF340"/>
    <mergeCell ref="BJ340:BK340"/>
    <mergeCell ref="BO340:BP340"/>
    <mergeCell ref="BT340:BU340"/>
    <mergeCell ref="BY344:BZ344"/>
    <mergeCell ref="F344:K344"/>
    <mergeCell ref="F345:K345"/>
    <mergeCell ref="CD342:CE342"/>
    <mergeCell ref="CI342:CJ342"/>
    <mergeCell ref="CL342:CM342"/>
    <mergeCell ref="CN342:CO342"/>
    <mergeCell ref="CP342:CQ342"/>
    <mergeCell ref="D343:E343"/>
    <mergeCell ref="L343:O343"/>
    <mergeCell ref="AW343:AX343"/>
    <mergeCell ref="AY343:BB343"/>
    <mergeCell ref="BE343:BF343"/>
    <mergeCell ref="BJ343:BK343"/>
    <mergeCell ref="BO343:BP343"/>
    <mergeCell ref="BT343:BU343"/>
    <mergeCell ref="BY343:BZ343"/>
    <mergeCell ref="CD343:CE343"/>
    <mergeCell ref="CI343:CJ343"/>
    <mergeCell ref="CL343:CM343"/>
    <mergeCell ref="CN343:CO343"/>
    <mergeCell ref="CP343:CQ343"/>
    <mergeCell ref="D342:E342"/>
    <mergeCell ref="L342:O342"/>
    <mergeCell ref="AW342:AX342"/>
    <mergeCell ref="AY342:BB342"/>
    <mergeCell ref="BE342:BF342"/>
    <mergeCell ref="BJ342:BK342"/>
    <mergeCell ref="BO342:BP342"/>
    <mergeCell ref="BT342:BU342"/>
    <mergeCell ref="BY342:BZ342"/>
    <mergeCell ref="F342:K342"/>
    <mergeCell ref="BO346:BP346"/>
    <mergeCell ref="BT346:BU346"/>
    <mergeCell ref="BY346:BZ346"/>
    <mergeCell ref="F346:K346"/>
    <mergeCell ref="F347:K347"/>
    <mergeCell ref="CD344:CE344"/>
    <mergeCell ref="CI344:CJ344"/>
    <mergeCell ref="CL344:CM344"/>
    <mergeCell ref="CN344:CO344"/>
    <mergeCell ref="CP344:CQ344"/>
    <mergeCell ref="D345:E345"/>
    <mergeCell ref="L345:O345"/>
    <mergeCell ref="AW345:AX345"/>
    <mergeCell ref="AY345:BB345"/>
    <mergeCell ref="BE345:BF345"/>
    <mergeCell ref="BJ345:BK345"/>
    <mergeCell ref="BO345:BP345"/>
    <mergeCell ref="BT345:BU345"/>
    <mergeCell ref="BY345:BZ345"/>
    <mergeCell ref="CD345:CE345"/>
    <mergeCell ref="CI345:CJ345"/>
    <mergeCell ref="CL345:CM345"/>
    <mergeCell ref="CN345:CO345"/>
    <mergeCell ref="CP345:CQ345"/>
    <mergeCell ref="D344:E344"/>
    <mergeCell ref="L344:O344"/>
    <mergeCell ref="AW344:AX344"/>
    <mergeCell ref="AY344:BB344"/>
    <mergeCell ref="BE344:BF344"/>
    <mergeCell ref="BJ344:BK344"/>
    <mergeCell ref="BO344:BP344"/>
    <mergeCell ref="BT344:BU344"/>
    <mergeCell ref="AW348:AX348"/>
    <mergeCell ref="AY348:BB348"/>
    <mergeCell ref="BE348:BF348"/>
    <mergeCell ref="BJ348:BK348"/>
    <mergeCell ref="BO348:BP348"/>
    <mergeCell ref="BT348:BU348"/>
    <mergeCell ref="BY348:BZ348"/>
    <mergeCell ref="F348:K348"/>
    <mergeCell ref="CD346:CE346"/>
    <mergeCell ref="CI346:CJ346"/>
    <mergeCell ref="CL346:CM346"/>
    <mergeCell ref="CN346:CO346"/>
    <mergeCell ref="CP346:CQ346"/>
    <mergeCell ref="D347:E347"/>
    <mergeCell ref="L347:O347"/>
    <mergeCell ref="AW347:AX347"/>
    <mergeCell ref="AY347:BB347"/>
    <mergeCell ref="BE347:BF347"/>
    <mergeCell ref="BJ347:BK347"/>
    <mergeCell ref="BO347:BP347"/>
    <mergeCell ref="BT347:BU347"/>
    <mergeCell ref="BY347:BZ347"/>
    <mergeCell ref="CD347:CE347"/>
    <mergeCell ref="CI347:CJ347"/>
    <mergeCell ref="CL347:CM347"/>
    <mergeCell ref="CN347:CO347"/>
    <mergeCell ref="CP347:CQ347"/>
    <mergeCell ref="D346:E346"/>
    <mergeCell ref="L346:O346"/>
    <mergeCell ref="AW346:AX346"/>
    <mergeCell ref="CD348:CE348"/>
    <mergeCell ref="CI348:CJ348"/>
    <mergeCell ref="L350:O350"/>
    <mergeCell ref="AW350:AX350"/>
    <mergeCell ref="AY350:BB350"/>
    <mergeCell ref="BE350:BF350"/>
    <mergeCell ref="BJ350:BK350"/>
    <mergeCell ref="BO350:BP350"/>
    <mergeCell ref="BT350:BU350"/>
    <mergeCell ref="BY350:BZ350"/>
    <mergeCell ref="CD350:CE350"/>
    <mergeCell ref="CI350:CJ350"/>
    <mergeCell ref="CL350:CM350"/>
    <mergeCell ref="CN350:CO350"/>
    <mergeCell ref="CP350:CQ350"/>
    <mergeCell ref="D349:E349"/>
    <mergeCell ref="F349:K349"/>
    <mergeCell ref="L349:O349"/>
    <mergeCell ref="AW349:AX349"/>
    <mergeCell ref="AY349:BB349"/>
    <mergeCell ref="BE349:BF349"/>
    <mergeCell ref="BJ349:BK349"/>
    <mergeCell ref="BO349:BP349"/>
    <mergeCell ref="BT349:BU349"/>
    <mergeCell ref="BY349:BZ349"/>
    <mergeCell ref="CD349:CE349"/>
    <mergeCell ref="CI349:CJ349"/>
    <mergeCell ref="CL349:CM349"/>
    <mergeCell ref="CN349:CO349"/>
    <mergeCell ref="CP349:CQ349"/>
    <mergeCell ref="AW352:BB352"/>
    <mergeCell ref="BC352:CF352"/>
    <mergeCell ref="CG352:CK352"/>
    <mergeCell ref="CL352:CR352"/>
    <mergeCell ref="D360:O360"/>
    <mergeCell ref="P360:AT360"/>
    <mergeCell ref="AW360:BB360"/>
    <mergeCell ref="BC360:CR360"/>
    <mergeCell ref="D361:O361"/>
    <mergeCell ref="AW361:BB362"/>
    <mergeCell ref="BC361:CF361"/>
    <mergeCell ref="CG361:CK362"/>
    <mergeCell ref="CL361:CR362"/>
    <mergeCell ref="D362:O362"/>
    <mergeCell ref="BC362:BG362"/>
    <mergeCell ref="BH362:BL362"/>
    <mergeCell ref="BM362:BQ362"/>
    <mergeCell ref="BR362:BV362"/>
    <mergeCell ref="BW362:CA362"/>
    <mergeCell ref="CB362:CF362"/>
    <mergeCell ref="D351:E352"/>
    <mergeCell ref="F351:AT352"/>
    <mergeCell ref="AW351:BB351"/>
    <mergeCell ref="BC351:BG351"/>
    <mergeCell ref="BH351:BL351"/>
    <mergeCell ref="BM351:BQ351"/>
    <mergeCell ref="BR351:BV351"/>
    <mergeCell ref="BW351:CA351"/>
    <mergeCell ref="CB351:CF351"/>
    <mergeCell ref="CG351:CK351"/>
    <mergeCell ref="CL351:CR351"/>
    <mergeCell ref="BT363:BU367"/>
    <mergeCell ref="BV363:BV367"/>
    <mergeCell ref="D363:O363"/>
    <mergeCell ref="AW363:BB368"/>
    <mergeCell ref="BC363:BC367"/>
    <mergeCell ref="BD363:BD367"/>
    <mergeCell ref="BE363:BF367"/>
    <mergeCell ref="BG363:BG367"/>
    <mergeCell ref="BH363:BH367"/>
    <mergeCell ref="BI363:BI367"/>
    <mergeCell ref="BJ363:BK367"/>
    <mergeCell ref="AF364:AF368"/>
    <mergeCell ref="AG364:AG368"/>
    <mergeCell ref="AH364:AH368"/>
    <mergeCell ref="AI364:AI368"/>
    <mergeCell ref="AJ364:AJ368"/>
    <mergeCell ref="AK364:AK368"/>
    <mergeCell ref="AL364:AL368"/>
    <mergeCell ref="AM364:AM368"/>
    <mergeCell ref="AN364:AN368"/>
    <mergeCell ref="AO364:AO368"/>
    <mergeCell ref="AP364:AP368"/>
    <mergeCell ref="AQ364:AQ368"/>
    <mergeCell ref="AR364:AR368"/>
    <mergeCell ref="CR363:CR367"/>
    <mergeCell ref="D364:O368"/>
    <mergeCell ref="P364:P368"/>
    <mergeCell ref="Q364:Q368"/>
    <mergeCell ref="R364:R368"/>
    <mergeCell ref="S364:S368"/>
    <mergeCell ref="T364:T368"/>
    <mergeCell ref="U364:U368"/>
    <mergeCell ref="V364:V368"/>
    <mergeCell ref="W364:W368"/>
    <mergeCell ref="X364:X368"/>
    <mergeCell ref="Y364:Y368"/>
    <mergeCell ref="Z364:Z368"/>
    <mergeCell ref="AA364:AA368"/>
    <mergeCell ref="AB364:AB368"/>
    <mergeCell ref="AC364:AC368"/>
    <mergeCell ref="AD364:AD368"/>
    <mergeCell ref="AE364:AE368"/>
    <mergeCell ref="BW363:BW367"/>
    <mergeCell ref="BX363:BX367"/>
    <mergeCell ref="BY363:BZ367"/>
    <mergeCell ref="CA363:CA367"/>
    <mergeCell ref="CB363:CB367"/>
    <mergeCell ref="CC363:CC367"/>
    <mergeCell ref="CD363:CE367"/>
    <mergeCell ref="CF363:CF367"/>
    <mergeCell ref="CG363:CG367"/>
    <mergeCell ref="BL363:BL367"/>
    <mergeCell ref="BM363:BM367"/>
    <mergeCell ref="BN363:BN367"/>
    <mergeCell ref="BO363:BP367"/>
    <mergeCell ref="BQ363:BQ367"/>
    <mergeCell ref="CP368:CQ368"/>
    <mergeCell ref="D369:O369"/>
    <mergeCell ref="AW369:BB369"/>
    <mergeCell ref="BE369:BF369"/>
    <mergeCell ref="BJ369:BK369"/>
    <mergeCell ref="BO369:BP369"/>
    <mergeCell ref="BT369:BU369"/>
    <mergeCell ref="BY369:BZ369"/>
    <mergeCell ref="CD369:CE369"/>
    <mergeCell ref="CI369:CJ369"/>
    <mergeCell ref="CL369:CM369"/>
    <mergeCell ref="CN369:CO369"/>
    <mergeCell ref="CP369:CQ369"/>
    <mergeCell ref="BE368:BF368"/>
    <mergeCell ref="BJ368:BK368"/>
    <mergeCell ref="BO368:BP368"/>
    <mergeCell ref="BT368:BU368"/>
    <mergeCell ref="BY368:BZ368"/>
    <mergeCell ref="CD368:CE368"/>
    <mergeCell ref="CI368:CJ368"/>
    <mergeCell ref="CL368:CM368"/>
    <mergeCell ref="CN368:CO368"/>
    <mergeCell ref="AS364:AS368"/>
    <mergeCell ref="AT364:AT368"/>
    <mergeCell ref="CH363:CH367"/>
    <mergeCell ref="CI363:CJ367"/>
    <mergeCell ref="CK363:CK367"/>
    <mergeCell ref="CL363:CM367"/>
    <mergeCell ref="CN363:CO367"/>
    <mergeCell ref="CP363:CQ367"/>
    <mergeCell ref="BR363:BR367"/>
    <mergeCell ref="BS363:BS367"/>
    <mergeCell ref="BW370:CA370"/>
    <mergeCell ref="CB370:CF370"/>
    <mergeCell ref="CG370:CK370"/>
    <mergeCell ref="CL370:CR370"/>
    <mergeCell ref="D371:E371"/>
    <mergeCell ref="F371:K371"/>
    <mergeCell ref="L371:O371"/>
    <mergeCell ref="AW371:AX371"/>
    <mergeCell ref="AY371:BB371"/>
    <mergeCell ref="BE371:BF371"/>
    <mergeCell ref="BJ371:BK371"/>
    <mergeCell ref="BO371:BP371"/>
    <mergeCell ref="BT371:BU371"/>
    <mergeCell ref="BY371:BZ371"/>
    <mergeCell ref="CD371:CE371"/>
    <mergeCell ref="CI371:CJ371"/>
    <mergeCell ref="CL371:CM371"/>
    <mergeCell ref="CN371:CO371"/>
    <mergeCell ref="CP371:CQ371"/>
    <mergeCell ref="D370:E370"/>
    <mergeCell ref="F370:K370"/>
    <mergeCell ref="L370:O370"/>
    <mergeCell ref="AW370:AX370"/>
    <mergeCell ref="AY370:BB370"/>
    <mergeCell ref="BC370:BG370"/>
    <mergeCell ref="BH370:BL370"/>
    <mergeCell ref="BM370:BQ370"/>
    <mergeCell ref="BR370:BV370"/>
    <mergeCell ref="BY372:BZ372"/>
    <mergeCell ref="CD372:CE372"/>
    <mergeCell ref="CI372:CJ372"/>
    <mergeCell ref="CL372:CM372"/>
    <mergeCell ref="CN372:CO372"/>
    <mergeCell ref="CP372:CQ372"/>
    <mergeCell ref="D373:E373"/>
    <mergeCell ref="F373:K373"/>
    <mergeCell ref="L373:O373"/>
    <mergeCell ref="AW373:AX373"/>
    <mergeCell ref="AY373:BB373"/>
    <mergeCell ref="BE373:BF373"/>
    <mergeCell ref="BJ373:BK373"/>
    <mergeCell ref="BO373:BP373"/>
    <mergeCell ref="BT373:BU373"/>
    <mergeCell ref="BY373:BZ373"/>
    <mergeCell ref="CD373:CE373"/>
    <mergeCell ref="CI373:CJ373"/>
    <mergeCell ref="CL373:CM373"/>
    <mergeCell ref="CN373:CO373"/>
    <mergeCell ref="CP373:CQ373"/>
    <mergeCell ref="D372:E372"/>
    <mergeCell ref="F372:K372"/>
    <mergeCell ref="L372:O372"/>
    <mergeCell ref="AW372:AX372"/>
    <mergeCell ref="AY372:BB372"/>
    <mergeCell ref="BE372:BF372"/>
    <mergeCell ref="BJ372:BK372"/>
    <mergeCell ref="BO372:BP372"/>
    <mergeCell ref="BT372:BU372"/>
    <mergeCell ref="CD374:CE374"/>
    <mergeCell ref="CI374:CJ374"/>
    <mergeCell ref="CL374:CM374"/>
    <mergeCell ref="CN374:CO374"/>
    <mergeCell ref="CP374:CQ374"/>
    <mergeCell ref="D375:E375"/>
    <mergeCell ref="L375:O375"/>
    <mergeCell ref="AW375:AX375"/>
    <mergeCell ref="AY375:BB375"/>
    <mergeCell ref="BE375:BF375"/>
    <mergeCell ref="BJ375:BK375"/>
    <mergeCell ref="BO375:BP375"/>
    <mergeCell ref="BT375:BU375"/>
    <mergeCell ref="BY375:BZ375"/>
    <mergeCell ref="CD375:CE375"/>
    <mergeCell ref="CI375:CJ375"/>
    <mergeCell ref="CL375:CM375"/>
    <mergeCell ref="CN375:CO375"/>
    <mergeCell ref="CP375:CQ375"/>
    <mergeCell ref="D374:E374"/>
    <mergeCell ref="L374:O374"/>
    <mergeCell ref="AW374:AX374"/>
    <mergeCell ref="AY374:BB374"/>
    <mergeCell ref="BE374:BF374"/>
    <mergeCell ref="BJ374:BK374"/>
    <mergeCell ref="BO374:BP374"/>
    <mergeCell ref="BT374:BU374"/>
    <mergeCell ref="BY374:BZ374"/>
    <mergeCell ref="F374:K374"/>
    <mergeCell ref="F375:K375"/>
    <mergeCell ref="CD376:CE376"/>
    <mergeCell ref="CI376:CJ376"/>
    <mergeCell ref="CL376:CM376"/>
    <mergeCell ref="CN376:CO376"/>
    <mergeCell ref="CP376:CQ376"/>
    <mergeCell ref="D377:E377"/>
    <mergeCell ref="L377:O377"/>
    <mergeCell ref="AW377:AX377"/>
    <mergeCell ref="AY377:BB377"/>
    <mergeCell ref="BE377:BF377"/>
    <mergeCell ref="BJ377:BK377"/>
    <mergeCell ref="BO377:BP377"/>
    <mergeCell ref="BT377:BU377"/>
    <mergeCell ref="BY377:BZ377"/>
    <mergeCell ref="CD377:CE377"/>
    <mergeCell ref="CI377:CJ377"/>
    <mergeCell ref="CL377:CM377"/>
    <mergeCell ref="CN377:CO377"/>
    <mergeCell ref="CP377:CQ377"/>
    <mergeCell ref="D376:E376"/>
    <mergeCell ref="L376:O376"/>
    <mergeCell ref="AW376:AX376"/>
    <mergeCell ref="AY376:BB376"/>
    <mergeCell ref="BE376:BF376"/>
    <mergeCell ref="BJ376:BK376"/>
    <mergeCell ref="BO376:BP376"/>
    <mergeCell ref="BT376:BU376"/>
    <mergeCell ref="BY376:BZ376"/>
    <mergeCell ref="F376:K376"/>
    <mergeCell ref="F377:K377"/>
    <mergeCell ref="CD378:CE378"/>
    <mergeCell ref="CI378:CJ378"/>
    <mergeCell ref="CL378:CM378"/>
    <mergeCell ref="CN378:CO378"/>
    <mergeCell ref="CP378:CQ378"/>
    <mergeCell ref="D379:E379"/>
    <mergeCell ref="L379:O379"/>
    <mergeCell ref="AW379:AX379"/>
    <mergeCell ref="AY379:BB379"/>
    <mergeCell ref="BE379:BF379"/>
    <mergeCell ref="BJ379:BK379"/>
    <mergeCell ref="BO379:BP379"/>
    <mergeCell ref="BT379:BU379"/>
    <mergeCell ref="BY379:BZ379"/>
    <mergeCell ref="CD379:CE379"/>
    <mergeCell ref="CI379:CJ379"/>
    <mergeCell ref="CL379:CM379"/>
    <mergeCell ref="CN379:CO379"/>
    <mergeCell ref="CP379:CQ379"/>
    <mergeCell ref="D378:E378"/>
    <mergeCell ref="L378:O378"/>
    <mergeCell ref="AW378:AX378"/>
    <mergeCell ref="AY378:BB378"/>
    <mergeCell ref="BE378:BF378"/>
    <mergeCell ref="BJ378:BK378"/>
    <mergeCell ref="BO378:BP378"/>
    <mergeCell ref="BT378:BU378"/>
    <mergeCell ref="BY378:BZ378"/>
    <mergeCell ref="F378:K378"/>
    <mergeCell ref="F379:K379"/>
    <mergeCell ref="BJ382:BK382"/>
    <mergeCell ref="BO382:BP382"/>
    <mergeCell ref="BT382:BU382"/>
    <mergeCell ref="BY382:BZ382"/>
    <mergeCell ref="CD382:CE382"/>
    <mergeCell ref="CI382:CJ382"/>
    <mergeCell ref="CL382:CM382"/>
    <mergeCell ref="CN382:CO382"/>
    <mergeCell ref="CP382:CQ382"/>
    <mergeCell ref="D381:E381"/>
    <mergeCell ref="F381:K381"/>
    <mergeCell ref="L381:O381"/>
    <mergeCell ref="AW381:AX381"/>
    <mergeCell ref="AY381:BB381"/>
    <mergeCell ref="BE381:BF381"/>
    <mergeCell ref="BJ381:BK381"/>
    <mergeCell ref="CN380:CO380"/>
    <mergeCell ref="CP380:CQ380"/>
    <mergeCell ref="D380:E380"/>
    <mergeCell ref="L380:O380"/>
    <mergeCell ref="AW380:AX380"/>
    <mergeCell ref="AY380:BB380"/>
    <mergeCell ref="BE380:BF380"/>
    <mergeCell ref="BJ380:BK380"/>
    <mergeCell ref="BO380:BP380"/>
    <mergeCell ref="BT380:BU380"/>
    <mergeCell ref="BY380:BZ380"/>
    <mergeCell ref="F380:K380"/>
    <mergeCell ref="BO381:BP381"/>
    <mergeCell ref="BT381:BU381"/>
    <mergeCell ref="CD380:CE380"/>
    <mergeCell ref="CI380:CJ380"/>
    <mergeCell ref="D4:U4"/>
    <mergeCell ref="D5:U5"/>
    <mergeCell ref="D6:U6"/>
    <mergeCell ref="CN20:CO20"/>
    <mergeCell ref="CN21:CO21"/>
    <mergeCell ref="CN22:CO22"/>
    <mergeCell ref="CN23:CO23"/>
    <mergeCell ref="CN24:CO24"/>
    <mergeCell ref="BY22:BZ22"/>
    <mergeCell ref="BY23:BZ23"/>
    <mergeCell ref="CI17:CJ17"/>
    <mergeCell ref="CI19:CJ19"/>
    <mergeCell ref="CI20:CJ20"/>
    <mergeCell ref="CI21:CJ21"/>
    <mergeCell ref="CI22:CJ22"/>
    <mergeCell ref="CI23:CJ23"/>
    <mergeCell ref="AW384:BB384"/>
    <mergeCell ref="BC384:CF384"/>
    <mergeCell ref="CG384:CK384"/>
    <mergeCell ref="CL384:CR384"/>
    <mergeCell ref="BY381:BZ381"/>
    <mergeCell ref="CD381:CE381"/>
    <mergeCell ref="CI381:CJ381"/>
    <mergeCell ref="CL381:CM381"/>
    <mergeCell ref="CN381:CO381"/>
    <mergeCell ref="CP381:CQ381"/>
    <mergeCell ref="D382:E382"/>
    <mergeCell ref="F382:K382"/>
    <mergeCell ref="L382:O382"/>
    <mergeCell ref="AW382:AX382"/>
    <mergeCell ref="AY382:BB382"/>
    <mergeCell ref="BE382:BF382"/>
    <mergeCell ref="AY84:BB84"/>
    <mergeCell ref="BE84:BF84"/>
    <mergeCell ref="BJ84:BK84"/>
    <mergeCell ref="BO84:BP84"/>
    <mergeCell ref="BT84:BU84"/>
    <mergeCell ref="AG6:AT6"/>
    <mergeCell ref="AG5:AT5"/>
    <mergeCell ref="AW4:BL4"/>
    <mergeCell ref="AW5:BL5"/>
    <mergeCell ref="AW6:BL6"/>
    <mergeCell ref="CF5:CR5"/>
    <mergeCell ref="CF6:CR6"/>
    <mergeCell ref="AW31:BB31"/>
    <mergeCell ref="CG31:CK31"/>
    <mergeCell ref="CL31:CR31"/>
    <mergeCell ref="BC31:BG31"/>
    <mergeCell ref="BH31:BL31"/>
    <mergeCell ref="BM31:BQ31"/>
    <mergeCell ref="BR31:BV31"/>
    <mergeCell ref="BW31:CA31"/>
    <mergeCell ref="CB31:CF31"/>
    <mergeCell ref="CD84:CE84"/>
    <mergeCell ref="CI84:CJ84"/>
    <mergeCell ref="CL84:CM84"/>
    <mergeCell ref="CN84:CO84"/>
    <mergeCell ref="CP84:CQ84"/>
    <mergeCell ref="BT81:BU81"/>
    <mergeCell ref="BY81:BZ81"/>
    <mergeCell ref="CD81:CE81"/>
    <mergeCell ref="CI81:CJ81"/>
    <mergeCell ref="CL81:CM81"/>
    <mergeCell ref="CN81:CO81"/>
    <mergeCell ref="CL155:CM155"/>
    <mergeCell ref="CN155:CO155"/>
    <mergeCell ref="CP155:CQ155"/>
    <mergeCell ref="CD156:CE156"/>
    <mergeCell ref="CI156:CJ156"/>
    <mergeCell ref="AW63:BB63"/>
    <mergeCell ref="BC63:BG63"/>
    <mergeCell ref="BH63:BL63"/>
    <mergeCell ref="BM63:BQ63"/>
    <mergeCell ref="BR63:BV63"/>
    <mergeCell ref="BW63:CA63"/>
    <mergeCell ref="CB63:CF63"/>
    <mergeCell ref="CG63:CK63"/>
    <mergeCell ref="CL63:CR63"/>
    <mergeCell ref="AW95:BB95"/>
    <mergeCell ref="BC95:BG95"/>
    <mergeCell ref="BH95:BL95"/>
    <mergeCell ref="BM95:BQ95"/>
    <mergeCell ref="BR95:BV95"/>
    <mergeCell ref="BW95:CA95"/>
    <mergeCell ref="CB95:CF95"/>
    <mergeCell ref="CG95:CK95"/>
    <mergeCell ref="CL95:CR95"/>
    <mergeCell ref="CP92:CQ92"/>
    <mergeCell ref="BO89:BP89"/>
    <mergeCell ref="BT89:BU89"/>
    <mergeCell ref="BY89:BZ89"/>
    <mergeCell ref="CD89:CE89"/>
    <mergeCell ref="CI89:CJ89"/>
    <mergeCell ref="CL89:CM89"/>
    <mergeCell ref="CN89:CO89"/>
    <mergeCell ref="AW84:AX84"/>
    <mergeCell ref="BE346:BF346"/>
    <mergeCell ref="CL219:CM219"/>
    <mergeCell ref="CN219:CO219"/>
    <mergeCell ref="CP219:CQ219"/>
    <mergeCell ref="CL214:CM214"/>
    <mergeCell ref="AW127:BB127"/>
    <mergeCell ref="BC127:BG127"/>
    <mergeCell ref="BH127:BL127"/>
    <mergeCell ref="BM127:BQ127"/>
    <mergeCell ref="BR127:BV127"/>
    <mergeCell ref="BW127:CA127"/>
    <mergeCell ref="CB127:CF127"/>
    <mergeCell ref="CG127:CK127"/>
    <mergeCell ref="CL127:CR127"/>
    <mergeCell ref="AW159:BB159"/>
    <mergeCell ref="BC159:BG159"/>
    <mergeCell ref="BH159:BL159"/>
    <mergeCell ref="BM159:BQ159"/>
    <mergeCell ref="BR159:BV159"/>
    <mergeCell ref="BW159:CA159"/>
    <mergeCell ref="CB159:CF159"/>
    <mergeCell ref="CG159:CK159"/>
    <mergeCell ref="CL159:CR159"/>
    <mergeCell ref="BY157:BZ157"/>
    <mergeCell ref="CD157:CE157"/>
    <mergeCell ref="CI157:CJ157"/>
    <mergeCell ref="CL157:CM157"/>
    <mergeCell ref="CN157:CO157"/>
    <mergeCell ref="CP157:CQ157"/>
    <mergeCell ref="CL154:CM154"/>
    <mergeCell ref="CN154:CO154"/>
    <mergeCell ref="CP154:CQ154"/>
    <mergeCell ref="BC191:BG191"/>
    <mergeCell ref="BH191:BL191"/>
    <mergeCell ref="BM191:BQ191"/>
    <mergeCell ref="BR191:BV191"/>
    <mergeCell ref="BW191:CA191"/>
    <mergeCell ref="CB191:CF191"/>
    <mergeCell ref="CG191:CK191"/>
    <mergeCell ref="CL191:CR191"/>
    <mergeCell ref="AW223:BB223"/>
    <mergeCell ref="BC223:BG223"/>
    <mergeCell ref="BH223:BL223"/>
    <mergeCell ref="BM223:BQ223"/>
    <mergeCell ref="BR223:BV223"/>
    <mergeCell ref="BW223:CA223"/>
    <mergeCell ref="CB223:CF223"/>
    <mergeCell ref="CG223:CK223"/>
    <mergeCell ref="CL223:CR223"/>
    <mergeCell ref="CN208:CO208"/>
    <mergeCell ref="CP208:CQ208"/>
    <mergeCell ref="BM203:BM207"/>
    <mergeCell ref="BN203:BN207"/>
    <mergeCell ref="BO203:BP207"/>
    <mergeCell ref="BJ208:BK208"/>
    <mergeCell ref="BO208:BP208"/>
    <mergeCell ref="CP216:CQ216"/>
    <mergeCell ref="CD219:CE219"/>
    <mergeCell ref="AW221:AX221"/>
    <mergeCell ref="AY221:BB221"/>
    <mergeCell ref="BE221:BF221"/>
    <mergeCell ref="BJ221:BK221"/>
    <mergeCell ref="BO221:BP221"/>
    <mergeCell ref="BT221:BU221"/>
    <mergeCell ref="BJ346:BK346"/>
    <mergeCell ref="AW383:BB383"/>
    <mergeCell ref="BC383:BG383"/>
    <mergeCell ref="BH383:BL383"/>
    <mergeCell ref="BM383:BQ383"/>
    <mergeCell ref="BR383:BV383"/>
    <mergeCell ref="BW383:CA383"/>
    <mergeCell ref="CB383:CF383"/>
    <mergeCell ref="CG383:CK383"/>
    <mergeCell ref="CL383:CR383"/>
    <mergeCell ref="AW255:BB255"/>
    <mergeCell ref="BC255:BG255"/>
    <mergeCell ref="BH255:BL255"/>
    <mergeCell ref="BM255:BQ255"/>
    <mergeCell ref="BR255:BV255"/>
    <mergeCell ref="BW255:CA255"/>
    <mergeCell ref="CB255:CF255"/>
    <mergeCell ref="CG255:CK255"/>
    <mergeCell ref="CL255:CR255"/>
    <mergeCell ref="AW287:BB287"/>
    <mergeCell ref="BC287:BG287"/>
    <mergeCell ref="BH287:BL287"/>
    <mergeCell ref="BM287:BQ287"/>
    <mergeCell ref="BR287:BV287"/>
    <mergeCell ref="BW287:CA287"/>
    <mergeCell ref="CB287:CF287"/>
    <mergeCell ref="CG287:CK287"/>
    <mergeCell ref="CL380:CM380"/>
    <mergeCell ref="CL348:CM348"/>
    <mergeCell ref="CN348:CO348"/>
    <mergeCell ref="CP348:CQ348"/>
    <mergeCell ref="AY346:BB346"/>
  </mergeCells>
  <phoneticPr fontId="1"/>
  <conditionalFormatting sqref="P11">
    <cfRule type="cellIs" dxfId="1160" priority="2768" operator="equal">
      <formula>"日"</formula>
    </cfRule>
    <cfRule type="cellIs" dxfId="1159" priority="2769" operator="equal">
      <formula>"土"</formula>
    </cfRule>
  </conditionalFormatting>
  <conditionalFormatting sqref="Q11:AU11">
    <cfRule type="cellIs" dxfId="1158" priority="2766" operator="equal">
      <formula>"日"</formula>
    </cfRule>
    <cfRule type="cellIs" dxfId="1157" priority="2767" operator="equal">
      <formula>"土"</formula>
    </cfRule>
  </conditionalFormatting>
  <conditionalFormatting sqref="P9">
    <cfRule type="cellIs" dxfId="1156" priority="2763" operator="equal">
      <formula>6</formula>
    </cfRule>
    <cfRule type="cellIs" dxfId="1155" priority="2764" operator="equal">
      <formula>4</formula>
    </cfRule>
    <cfRule type="cellIs" dxfId="1154" priority="2765" operator="equal">
      <formula>2</formula>
    </cfRule>
  </conditionalFormatting>
  <conditionalFormatting sqref="Q9:AU9">
    <cfRule type="cellIs" dxfId="1153" priority="2760" operator="equal">
      <formula>6</formula>
    </cfRule>
    <cfRule type="cellIs" dxfId="1152" priority="2761" operator="equal">
      <formula>4</formula>
    </cfRule>
    <cfRule type="cellIs" dxfId="1151" priority="2762" operator="equal">
      <formula>2</formula>
    </cfRule>
  </conditionalFormatting>
  <conditionalFormatting sqref="BE17 BE19:BE30 BJ29:BJ30 BO29:BO30 BT29:BT30 BY29:BY30 CD29:CD30 CI29:CI30 CP29:CP30 BO61 BE61 BJ61 BT61 BY61 CD61 CI61 CP61 BJ91:BJ93 BE91:BE93 BO91:BO93 BT91:BT93 BY91:BY93 CD91:CD93 CI91:CI93 CP91:CP93 BE124:BE125 BJ124:BJ125 BO124:BO125 BT124:BT125 BY124:BY125 CD124:CD125 CI124:CI125 BO157 BJ157 BE157 BT157 BY157 CD157 CI157 BJ189 BE189 BO189 BT189 BY189 CD189 CI189 BJ220:BJ221 BE220:BE221 BO220:BO221 BT220:BT221 BY220:BY221 CD220:CD221 CI220:CI221 BJ285 BE285 BO285 BT285 BY285 CD285 CI285 CP285 BJ317 BE317 BO317 BT317 BY317 CD317 CI317 CP317 BJ349 BO349 BT349 BY349 CD349 CI349 CP349 BE349 BJ381 BE381 BO381 BT381 BY381 CD381 CI381 CP381">
    <cfRule type="cellIs" dxfId="1150" priority="2747" operator="equal">
      <formula>"***"</formula>
    </cfRule>
    <cfRule type="cellIs" dxfId="1149" priority="2748" operator="lessThanOrEqual">
      <formula>0.284</formula>
    </cfRule>
    <cfRule type="cellIs" dxfId="1148" priority="2749" operator="greaterThanOrEqual">
      <formula>0.285</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1147" priority="2582" operator="equal">
      <formula>"○"</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1146" priority="2746" operator="equal">
      <formula>"×"</formula>
    </cfRule>
  </conditionalFormatting>
  <conditionalFormatting sqref="BH17 BC83:BC94 BH83:BH94 BM83:BM94 BR83:BR94 CB83:CB94 CG83:CG94 BC115:BC126 BH115:BH126 BM115:BM126 BR115:BR126 BW115:BW126 CB115:CB126 CG115:CG126 BC147:BC158 BH147:BH158 BM147:BM158 BR147:BR158 BW147:BW158 CB147:CB158 CG147:CG158 BC179:BC190 BH179:BH190 BM179:BM190 BR179:BR190 BW179:BW190 CB179:CB190 CG179:CG190 BC211:BC222 BH211:BH222 BM211:BM222 BR211:BR222 BW211:BW222 CB211:CB222 CG211:CG222 BW243:BW254 CG243:CG254 BC243:BC254 BH243:BH254 BM243:BM254 BR243:BR254 CB243:CB254 BC275:BC286 BH275:BH286 BM275:BM286 BR275:BR286 BW275:BW286 CB275:CB286 CG275:CG286 BC307:BC318 BH307:BH318 BM307:BM318 BR307:BR318 BW307:BW318 CB307:CB318 CG307:CG318 BC339:BC350 BH339:BH350 BM339:BM350 BR339:BR350 BW339:BW350 CB339:CB350 CG339:CG350 BC371:BC382 BH371:BH382 BM371:BM382 BR371:BR382 BW371:BW382 CB371:CB382 CG371:CG382 BW83:BW94 BH19:BH30 BM19:BM30 BR19:BR30 BW19:BW30 CB19:CB30 BH51:BH62 BM51:BM62 BR51:BR62 BW51:BW62 CB51:CB62">
    <cfRule type="cellIs" dxfId="1145" priority="2453" operator="between">
      <formula>1</formula>
      <formula>6</formula>
    </cfRule>
  </conditionalFormatting>
  <conditionalFormatting sqref="CG81">
    <cfRule type="cellIs" dxfId="1144" priority="2029" operator="between">
      <formula>1</formula>
      <formula>6</formula>
    </cfRule>
  </conditionalFormatting>
  <conditionalFormatting sqref="BM17">
    <cfRule type="cellIs" dxfId="1143" priority="2443" operator="between">
      <formula>1</formula>
      <formula>6</formula>
    </cfRule>
  </conditionalFormatting>
  <conditionalFormatting sqref="BR17">
    <cfRule type="cellIs" dxfId="1142" priority="2433" operator="between">
      <formula>1</formula>
      <formula>6</formula>
    </cfRule>
  </conditionalFormatting>
  <conditionalFormatting sqref="BW17">
    <cfRule type="cellIs" dxfId="1141" priority="2423" operator="between">
      <formula>1</formula>
      <formula>6</formula>
    </cfRule>
  </conditionalFormatting>
  <conditionalFormatting sqref="CB17">
    <cfRule type="cellIs" dxfId="1140" priority="2413" operator="between">
      <formula>1</formula>
      <formula>6</formula>
    </cfRule>
  </conditionalFormatting>
  <conditionalFormatting sqref="CG17 CG19:CG30 CG51:CG62">
    <cfRule type="cellIs" dxfId="1139" priority="1939" operator="between">
      <formula>29</formula>
      <formula>31</formula>
    </cfRule>
    <cfRule type="cellIs" dxfId="1138" priority="2403" operator="between">
      <formula>1</formula>
      <formula>27</formula>
    </cfRule>
  </conditionalFormatting>
  <conditionalFormatting sqref="BJ17">
    <cfRule type="cellIs" dxfId="1137" priority="2360" operator="equal">
      <formula>"***"</formula>
    </cfRule>
    <cfRule type="cellIs" dxfId="1136" priority="2361" operator="lessThanOrEqual">
      <formula>0.284</formula>
    </cfRule>
    <cfRule type="cellIs" dxfId="1135" priority="2362" operator="greaterThanOrEqual">
      <formula>0.285</formula>
    </cfRule>
  </conditionalFormatting>
  <conditionalFormatting sqref="BJ19:BJ28">
    <cfRule type="cellIs" dxfId="1134" priority="2357" operator="equal">
      <formula>"***"</formula>
    </cfRule>
    <cfRule type="cellIs" dxfId="1133" priority="2358" operator="lessThanOrEqual">
      <formula>0.284</formula>
    </cfRule>
    <cfRule type="cellIs" dxfId="1132" priority="2359" operator="greaterThanOrEqual">
      <formula>0.285</formula>
    </cfRule>
  </conditionalFormatting>
  <conditionalFormatting sqref="BO17">
    <cfRule type="cellIs" dxfId="1131" priority="2354" operator="equal">
      <formula>"***"</formula>
    </cfRule>
    <cfRule type="cellIs" dxfId="1130" priority="2355" operator="lessThanOrEqual">
      <formula>0.284</formula>
    </cfRule>
    <cfRule type="cellIs" dxfId="1129" priority="2356" operator="greaterThanOrEqual">
      <formula>0.285</formula>
    </cfRule>
  </conditionalFormatting>
  <conditionalFormatting sqref="BO19:BO28">
    <cfRule type="cellIs" dxfId="1128" priority="2351" operator="equal">
      <formula>"***"</formula>
    </cfRule>
    <cfRule type="cellIs" dxfId="1127" priority="2352" operator="lessThanOrEqual">
      <formula>0.284</formula>
    </cfRule>
    <cfRule type="cellIs" dxfId="1126" priority="2353" operator="greaterThanOrEqual">
      <formula>0.285</formula>
    </cfRule>
  </conditionalFormatting>
  <conditionalFormatting sqref="BT17">
    <cfRule type="cellIs" dxfId="1125" priority="2348" operator="equal">
      <formula>"***"</formula>
    </cfRule>
    <cfRule type="cellIs" dxfId="1124" priority="2349" operator="lessThanOrEqual">
      <formula>0.284</formula>
    </cfRule>
    <cfRule type="cellIs" dxfId="1123" priority="2350" operator="greaterThanOrEqual">
      <formula>0.285</formula>
    </cfRule>
  </conditionalFormatting>
  <conditionalFormatting sqref="BT19:BT28">
    <cfRule type="cellIs" dxfId="1122" priority="2345" operator="equal">
      <formula>"***"</formula>
    </cfRule>
    <cfRule type="cellIs" dxfId="1121" priority="2346" operator="lessThanOrEqual">
      <formula>0.284</formula>
    </cfRule>
    <cfRule type="cellIs" dxfId="1120" priority="2347" operator="greaterThanOrEqual">
      <formula>0.285</formula>
    </cfRule>
  </conditionalFormatting>
  <conditionalFormatting sqref="BY17">
    <cfRule type="cellIs" dxfId="1119" priority="2342" operator="equal">
      <formula>"***"</formula>
    </cfRule>
    <cfRule type="cellIs" dxfId="1118" priority="2343" operator="lessThanOrEqual">
      <formula>0.284</formula>
    </cfRule>
    <cfRule type="cellIs" dxfId="1117" priority="2344" operator="greaterThanOrEqual">
      <formula>0.285</formula>
    </cfRule>
  </conditionalFormatting>
  <conditionalFormatting sqref="BY19:BY28">
    <cfRule type="cellIs" dxfId="1116" priority="2339" operator="equal">
      <formula>"***"</formula>
    </cfRule>
    <cfRule type="cellIs" dxfId="1115" priority="2340" operator="lessThanOrEqual">
      <formula>0.284</formula>
    </cfRule>
    <cfRule type="cellIs" dxfId="1114" priority="2341" operator="greaterThanOrEqual">
      <formula>0.285</formula>
    </cfRule>
  </conditionalFormatting>
  <conditionalFormatting sqref="CD17">
    <cfRule type="cellIs" dxfId="1113" priority="2336" operator="equal">
      <formula>"***"</formula>
    </cfRule>
    <cfRule type="cellIs" dxfId="1112" priority="2337" operator="lessThanOrEqual">
      <formula>0.284</formula>
    </cfRule>
    <cfRule type="cellIs" dxfId="1111" priority="2338" operator="greaterThanOrEqual">
      <formula>0.285</formula>
    </cfRule>
  </conditionalFormatting>
  <conditionalFormatting sqref="CD19:CD28">
    <cfRule type="cellIs" dxfId="1110" priority="2333" operator="equal">
      <formula>"***"</formula>
    </cfRule>
    <cfRule type="cellIs" dxfId="1109" priority="2334" operator="lessThanOrEqual">
      <formula>0.284</formula>
    </cfRule>
    <cfRule type="cellIs" dxfId="1108" priority="2335" operator="greaterThanOrEqual">
      <formula>0.285</formula>
    </cfRule>
  </conditionalFormatting>
  <conditionalFormatting sqref="CI17">
    <cfRule type="cellIs" dxfId="1107" priority="2330" operator="equal">
      <formula>"***"</formula>
    </cfRule>
    <cfRule type="cellIs" dxfId="1106" priority="2331" operator="lessThanOrEqual">
      <formula>0.284</formula>
    </cfRule>
    <cfRule type="cellIs" dxfId="1105" priority="2332" operator="greaterThanOrEqual">
      <formula>0.285</formula>
    </cfRule>
  </conditionalFormatting>
  <conditionalFormatting sqref="CI19:CI28">
    <cfRule type="cellIs" dxfId="1104" priority="2327" operator="equal">
      <formula>"***"</formula>
    </cfRule>
    <cfRule type="cellIs" dxfId="1103" priority="2328" operator="lessThanOrEqual">
      <formula>0.284</formula>
    </cfRule>
    <cfRule type="cellIs" dxfId="1102" priority="2329" operator="greaterThanOrEqual">
      <formula>0.285</formula>
    </cfRule>
  </conditionalFormatting>
  <conditionalFormatting sqref="CP17">
    <cfRule type="cellIs" dxfId="1101" priority="2324" operator="equal">
      <formula>"***"</formula>
    </cfRule>
    <cfRule type="cellIs" dxfId="1100" priority="2325" operator="lessThanOrEqual">
      <formula>0.284</formula>
    </cfRule>
    <cfRule type="cellIs" dxfId="1099" priority="2326" operator="greaterThanOrEqual">
      <formula>0.285</formula>
    </cfRule>
  </conditionalFormatting>
  <conditionalFormatting sqref="CP19:CP28">
    <cfRule type="cellIs" dxfId="1098" priority="2321" operator="equal">
      <formula>"***"</formula>
    </cfRule>
    <cfRule type="cellIs" dxfId="1097" priority="2322" operator="lessThanOrEqual">
      <formula>0.284</formula>
    </cfRule>
    <cfRule type="cellIs" dxfId="1096" priority="2323" operator="greaterThanOrEqual">
      <formula>0.285</formula>
    </cfRule>
  </conditionalFormatting>
  <conditionalFormatting sqref="CL35:CM38 CL32:CM32">
    <cfRule type="cellIs" dxfId="1095" priority="2319" operator="equal">
      <formula>"○"</formula>
    </cfRule>
  </conditionalFormatting>
  <conditionalFormatting sqref="CL35:CM38 CL32:CM32">
    <cfRule type="cellIs" dxfId="1094" priority="2320" operator="equal">
      <formula>"×"</formula>
    </cfRule>
  </conditionalFormatting>
  <conditionalFormatting sqref="CG32 CG35:CG38">
    <cfRule type="cellIs" dxfId="1093" priority="2317" operator="equal">
      <formula>"○"</formula>
    </cfRule>
  </conditionalFormatting>
  <conditionalFormatting sqref="CG32 CG35:CG38">
    <cfRule type="cellIs" dxfId="1092" priority="2318" operator="equal">
      <formula>"×"</formula>
    </cfRule>
  </conditionalFormatting>
  <conditionalFormatting sqref="BC32 BC35:BC38">
    <cfRule type="cellIs" dxfId="1091" priority="2315" operator="equal">
      <formula>"○"</formula>
    </cfRule>
  </conditionalFormatting>
  <conditionalFormatting sqref="BC32 BC35:BC38">
    <cfRule type="cellIs" dxfId="1090" priority="2316" operator="equal">
      <formula>"×"</formula>
    </cfRule>
  </conditionalFormatting>
  <conditionalFormatting sqref="BC273">
    <cfRule type="cellIs" dxfId="1089" priority="1168" operator="between">
      <formula>1</formula>
      <formula>6</formula>
    </cfRule>
  </conditionalFormatting>
  <conditionalFormatting sqref="BW305">
    <cfRule type="cellIs" dxfId="1088" priority="1054" operator="between">
      <formula>1</formula>
      <formula>6</formula>
    </cfRule>
  </conditionalFormatting>
  <conditionalFormatting sqref="P43">
    <cfRule type="cellIs" dxfId="1087" priority="2166" operator="equal">
      <formula>"日"</formula>
    </cfRule>
    <cfRule type="cellIs" dxfId="1086" priority="2167" operator="equal">
      <formula>"土"</formula>
    </cfRule>
  </conditionalFormatting>
  <conditionalFormatting sqref="Q43:AU43">
    <cfRule type="cellIs" dxfId="1085" priority="2164" operator="equal">
      <formula>"日"</formula>
    </cfRule>
    <cfRule type="cellIs" dxfId="1084" priority="2165" operator="equal">
      <formula>"土"</formula>
    </cfRule>
  </conditionalFormatting>
  <conditionalFormatting sqref="P41">
    <cfRule type="cellIs" dxfId="1083" priority="2161" operator="equal">
      <formula>6</formula>
    </cfRule>
    <cfRule type="cellIs" dxfId="1082" priority="2162" operator="equal">
      <formula>4</formula>
    </cfRule>
    <cfRule type="cellIs" dxfId="1081" priority="2163" operator="equal">
      <formula>2</formula>
    </cfRule>
  </conditionalFormatting>
  <conditionalFormatting sqref="Q41:AU41">
    <cfRule type="cellIs" dxfId="1080" priority="2158" operator="equal">
      <formula>6</formula>
    </cfRule>
    <cfRule type="cellIs" dxfId="1079" priority="2159" operator="equal">
      <formula>4</formula>
    </cfRule>
    <cfRule type="cellIs" dxfId="1078" priority="2160" operator="equal">
      <formula>2</formula>
    </cfRule>
  </conditionalFormatting>
  <conditionalFormatting sqref="BR369">
    <cfRule type="cellIs" dxfId="1077" priority="837" operator="between">
      <formula>1</formula>
      <formula>6</formula>
    </cfRule>
  </conditionalFormatting>
  <conditionalFormatting sqref="CB369">
    <cfRule type="cellIs" dxfId="1076" priority="835" operator="between">
      <formula>1</formula>
      <formula>6</formula>
    </cfRule>
  </conditionalFormatting>
  <conditionalFormatting sqref="CG369">
    <cfRule type="cellIs" dxfId="1075" priority="834" operator="between">
      <formula>1</formula>
      <formula>6</formula>
    </cfRule>
  </conditionalFormatting>
  <conditionalFormatting sqref="P75">
    <cfRule type="cellIs" dxfId="1074" priority="2051" operator="equal">
      <formula>"日"</formula>
    </cfRule>
    <cfRule type="cellIs" dxfId="1073" priority="2052" operator="equal">
      <formula>"土"</formula>
    </cfRule>
  </conditionalFormatting>
  <conditionalFormatting sqref="Q75:AU75">
    <cfRule type="cellIs" dxfId="1072" priority="2049" operator="equal">
      <formula>"日"</formula>
    </cfRule>
    <cfRule type="cellIs" dxfId="1071" priority="2050" operator="equal">
      <formula>"土"</formula>
    </cfRule>
  </conditionalFormatting>
  <conditionalFormatting sqref="P73">
    <cfRule type="cellIs" dxfId="1070" priority="2046" operator="equal">
      <formula>6</formula>
    </cfRule>
    <cfRule type="cellIs" dxfId="1069" priority="2047" operator="equal">
      <formula>4</formula>
    </cfRule>
    <cfRule type="cellIs" dxfId="1068" priority="2048" operator="equal">
      <formula>2</formula>
    </cfRule>
  </conditionalFormatting>
  <conditionalFormatting sqref="Q73:AU73">
    <cfRule type="cellIs" dxfId="1067" priority="2043" operator="equal">
      <formula>6</formula>
    </cfRule>
    <cfRule type="cellIs" dxfId="1066" priority="2044" operator="equal">
      <formula>4</formula>
    </cfRule>
    <cfRule type="cellIs" dxfId="1065" priority="2045" operator="equal">
      <formula>2</formula>
    </cfRule>
  </conditionalFormatting>
  <conditionalFormatting sqref="BE81 BE94 BJ94 BO94 BT94 BY94 CD94 CI94 CP94 BE83:BE90">
    <cfRule type="cellIs" dxfId="1064" priority="2040" operator="equal">
      <formula>"***"</formula>
    </cfRule>
    <cfRule type="cellIs" dxfId="1063" priority="2041" operator="lessThanOrEqual">
      <formula>0.284</formula>
    </cfRule>
    <cfRule type="cellIs" dxfId="1062" priority="2042" operator="greaterThanOrEqual">
      <formula>0.285</formula>
    </cfRule>
  </conditionalFormatting>
  <conditionalFormatting sqref="CF83:CF90 CA94 BV94 BQ94 BL94 BG94 CR94 CK94 CF94 CA83:CA90 BG83:BG90 BL83:BL90 BQ83:BQ90 BV83:BV90 CK83:CK90 CR83:CR90">
    <cfRule type="cellIs" dxfId="1061" priority="2036" operator="equal">
      <formula>"○"</formula>
    </cfRule>
  </conditionalFormatting>
  <conditionalFormatting sqref="BC81">
    <cfRule type="cellIs" dxfId="1060" priority="2038" operator="between">
      <formula>1</formula>
      <formula>6</formula>
    </cfRule>
  </conditionalFormatting>
  <conditionalFormatting sqref="CB81">
    <cfRule type="cellIs" dxfId="1059" priority="2030" operator="between">
      <formula>1</formula>
      <formula>6</formula>
    </cfRule>
  </conditionalFormatting>
  <conditionalFormatting sqref="CF83:CF90 CA94 BV94 BQ94 BL94 BG94 CR94 CK94 CF94 CA83:CA90 BG83:BG90 BL83:BL90 BQ83:BQ90 BV83:BV90 CK83:CK90 CR83:CR90">
    <cfRule type="cellIs" dxfId="1058" priority="2039" operator="equal">
      <formula>"×"</formula>
    </cfRule>
  </conditionalFormatting>
  <conditionalFormatting sqref="BH81">
    <cfRule type="cellIs" dxfId="1057" priority="2035" operator="between">
      <formula>1</formula>
      <formula>6</formula>
    </cfRule>
  </conditionalFormatting>
  <conditionalFormatting sqref="CB49">
    <cfRule type="cellIs" dxfId="1056" priority="1925" operator="between">
      <formula>1</formula>
      <formula>6</formula>
    </cfRule>
  </conditionalFormatting>
  <conditionalFormatting sqref="BM81">
    <cfRule type="cellIs" dxfId="1055" priority="2033" operator="between">
      <formula>1</formula>
      <formula>6</formula>
    </cfRule>
  </conditionalFormatting>
  <conditionalFormatting sqref="BR81">
    <cfRule type="cellIs" dxfId="1054" priority="2032" operator="between">
      <formula>1</formula>
      <formula>6</formula>
    </cfRule>
  </conditionalFormatting>
  <conditionalFormatting sqref="BW81">
    <cfRule type="cellIs" dxfId="1053" priority="2031" operator="between">
      <formula>1</formula>
      <formula>6</formula>
    </cfRule>
  </conditionalFormatting>
  <conditionalFormatting sqref="BR49">
    <cfRule type="cellIs" dxfId="1052" priority="1927" operator="between">
      <formula>1</formula>
      <formula>6</formula>
    </cfRule>
  </conditionalFormatting>
  <conditionalFormatting sqref="BW177">
    <cfRule type="cellIs" dxfId="1051" priority="1490" operator="between">
      <formula>1</formula>
      <formula>6</formula>
    </cfRule>
  </conditionalFormatting>
  <conditionalFormatting sqref="BJ81">
    <cfRule type="cellIs" dxfId="1050" priority="2019" operator="equal">
      <formula>"***"</formula>
    </cfRule>
    <cfRule type="cellIs" dxfId="1049" priority="2020" operator="lessThanOrEqual">
      <formula>0.284</formula>
    </cfRule>
    <cfRule type="cellIs" dxfId="1048" priority="2021" operator="greaterThanOrEqual">
      <formula>0.285</formula>
    </cfRule>
  </conditionalFormatting>
  <conditionalFormatting sqref="BJ83:BJ90">
    <cfRule type="cellIs" dxfId="1047" priority="2016" operator="equal">
      <formula>"***"</formula>
    </cfRule>
    <cfRule type="cellIs" dxfId="1046" priority="2017" operator="lessThanOrEqual">
      <formula>0.284</formula>
    </cfRule>
    <cfRule type="cellIs" dxfId="1045" priority="2018" operator="greaterThanOrEqual">
      <formula>0.285</formula>
    </cfRule>
  </conditionalFormatting>
  <conditionalFormatting sqref="BO81">
    <cfRule type="cellIs" dxfId="1044" priority="2013" operator="equal">
      <formula>"***"</formula>
    </cfRule>
    <cfRule type="cellIs" dxfId="1043" priority="2014" operator="lessThanOrEqual">
      <formula>0.284</formula>
    </cfRule>
    <cfRule type="cellIs" dxfId="1042" priority="2015" operator="greaterThanOrEqual">
      <formula>0.285</formula>
    </cfRule>
  </conditionalFormatting>
  <conditionalFormatting sqref="BO83:BO90">
    <cfRule type="cellIs" dxfId="1041" priority="2010" operator="equal">
      <formula>"***"</formula>
    </cfRule>
    <cfRule type="cellIs" dxfId="1040" priority="2011" operator="lessThanOrEqual">
      <formula>0.284</formula>
    </cfRule>
    <cfRule type="cellIs" dxfId="1039" priority="2012" operator="greaterThanOrEqual">
      <formula>0.285</formula>
    </cfRule>
  </conditionalFormatting>
  <conditionalFormatting sqref="BT81">
    <cfRule type="cellIs" dxfId="1038" priority="2007" operator="equal">
      <formula>"***"</formula>
    </cfRule>
    <cfRule type="cellIs" dxfId="1037" priority="2008" operator="lessThanOrEqual">
      <formula>0.284</formula>
    </cfRule>
    <cfRule type="cellIs" dxfId="1036" priority="2009" operator="greaterThanOrEqual">
      <formula>0.285</formula>
    </cfRule>
  </conditionalFormatting>
  <conditionalFormatting sqref="BT83:BT90">
    <cfRule type="cellIs" dxfId="1035" priority="2004" operator="equal">
      <formula>"***"</formula>
    </cfRule>
    <cfRule type="cellIs" dxfId="1034" priority="2005" operator="lessThanOrEqual">
      <formula>0.284</formula>
    </cfRule>
    <cfRule type="cellIs" dxfId="1033" priority="2006" operator="greaterThanOrEqual">
      <formula>0.285</formula>
    </cfRule>
  </conditionalFormatting>
  <conditionalFormatting sqref="BY81">
    <cfRule type="cellIs" dxfId="1032" priority="2001" operator="equal">
      <formula>"***"</formula>
    </cfRule>
    <cfRule type="cellIs" dxfId="1031" priority="2002" operator="lessThanOrEqual">
      <formula>0.284</formula>
    </cfRule>
    <cfRule type="cellIs" dxfId="1030" priority="2003" operator="greaterThanOrEqual">
      <formula>0.285</formula>
    </cfRule>
  </conditionalFormatting>
  <conditionalFormatting sqref="BY83:BY90">
    <cfRule type="cellIs" dxfId="1029" priority="1998" operator="equal">
      <formula>"***"</formula>
    </cfRule>
    <cfRule type="cellIs" dxfId="1028" priority="1999" operator="lessThanOrEqual">
      <formula>0.284</formula>
    </cfRule>
    <cfRule type="cellIs" dxfId="1027" priority="2000" operator="greaterThanOrEqual">
      <formula>0.285</formula>
    </cfRule>
  </conditionalFormatting>
  <conditionalFormatting sqref="CD81">
    <cfRule type="cellIs" dxfId="1026" priority="1995" operator="equal">
      <formula>"***"</formula>
    </cfRule>
    <cfRule type="cellIs" dxfId="1025" priority="1996" operator="lessThanOrEqual">
      <formula>0.284</formula>
    </cfRule>
    <cfRule type="cellIs" dxfId="1024" priority="1997" operator="greaterThanOrEqual">
      <formula>0.285</formula>
    </cfRule>
  </conditionalFormatting>
  <conditionalFormatting sqref="CD83:CD90">
    <cfRule type="cellIs" dxfId="1023" priority="1992" operator="equal">
      <formula>"***"</formula>
    </cfRule>
    <cfRule type="cellIs" dxfId="1022" priority="1993" operator="lessThanOrEqual">
      <formula>0.284</formula>
    </cfRule>
    <cfRule type="cellIs" dxfId="1021" priority="1994" operator="greaterThanOrEqual">
      <formula>0.285</formula>
    </cfRule>
  </conditionalFormatting>
  <conditionalFormatting sqref="CI81">
    <cfRule type="cellIs" dxfId="1020" priority="1989" operator="equal">
      <formula>"***"</formula>
    </cfRule>
    <cfRule type="cellIs" dxfId="1019" priority="1990" operator="lessThanOrEqual">
      <formula>0.284</formula>
    </cfRule>
    <cfRule type="cellIs" dxfId="1018" priority="1991" operator="greaterThanOrEqual">
      <formula>0.285</formula>
    </cfRule>
  </conditionalFormatting>
  <conditionalFormatting sqref="CI83:CI90">
    <cfRule type="cellIs" dxfId="1017" priority="1986" operator="equal">
      <formula>"***"</formula>
    </cfRule>
    <cfRule type="cellIs" dxfId="1016" priority="1987" operator="lessThanOrEqual">
      <formula>0.284</formula>
    </cfRule>
    <cfRule type="cellIs" dxfId="1015" priority="1988" operator="greaterThanOrEqual">
      <formula>0.285</formula>
    </cfRule>
  </conditionalFormatting>
  <conditionalFormatting sqref="CP81">
    <cfRule type="cellIs" dxfId="1014" priority="1983" operator="equal">
      <formula>"***"</formula>
    </cfRule>
    <cfRule type="cellIs" dxfId="1013" priority="1984" operator="lessThanOrEqual">
      <formula>0.284</formula>
    </cfRule>
    <cfRule type="cellIs" dxfId="1012" priority="1985" operator="greaterThanOrEqual">
      <formula>0.285</formula>
    </cfRule>
  </conditionalFormatting>
  <conditionalFormatting sqref="CP83:CP90">
    <cfRule type="cellIs" dxfId="1011" priority="1980" operator="equal">
      <formula>"***"</formula>
    </cfRule>
    <cfRule type="cellIs" dxfId="1010" priority="1981" operator="lessThanOrEqual">
      <formula>0.284</formula>
    </cfRule>
    <cfRule type="cellIs" dxfId="1009" priority="1982" operator="greaterThanOrEqual">
      <formula>0.285</formula>
    </cfRule>
  </conditionalFormatting>
  <conditionalFormatting sqref="BE49 BE62 BJ62 BO62 BT62 BY62 CD62 CI62 CP62 BE51:BE60">
    <cfRule type="cellIs" dxfId="1008" priority="1934" operator="equal">
      <formula>"***"</formula>
    </cfRule>
    <cfRule type="cellIs" dxfId="1007" priority="1935" operator="lessThanOrEqual">
      <formula>0.284</formula>
    </cfRule>
    <cfRule type="cellIs" dxfId="1006" priority="1936" operator="greaterThanOrEqual">
      <formula>0.285</formula>
    </cfRule>
  </conditionalFormatting>
  <conditionalFormatting sqref="CF51:CF60 BG51:BG60 BL51:BL60 BQ51:BQ60 CA62 BV62 BQ62 BL62 BG62 CR62 CK62 CF62 CR51:CR60 CK51:CK60 CA51:CA60 BV51:BV60">
    <cfRule type="cellIs" dxfId="1005" priority="1931" operator="equal">
      <formula>"○"</formula>
    </cfRule>
  </conditionalFormatting>
  <conditionalFormatting sqref="CF51:CF60 BG51:BG60 BL51:BL60 BQ51:BQ60 CA62 BV62 BQ62 BL62 BG62 CR62 CK62 CF62 CR51:CR60 CK51:CK60 CA51:CA60 BV51:BV60">
    <cfRule type="cellIs" dxfId="1004" priority="1933" operator="equal">
      <formula>"×"</formula>
    </cfRule>
  </conditionalFormatting>
  <conditionalFormatting sqref="BH49">
    <cfRule type="cellIs" dxfId="1003" priority="1930" operator="between">
      <formula>1</formula>
      <formula>6</formula>
    </cfRule>
  </conditionalFormatting>
  <conditionalFormatting sqref="BM49">
    <cfRule type="cellIs" dxfId="1002" priority="1928" operator="between">
      <formula>1</formula>
      <formula>6</formula>
    </cfRule>
  </conditionalFormatting>
  <conditionalFormatting sqref="BW49">
    <cfRule type="cellIs" dxfId="1001" priority="1926" operator="between">
      <formula>1</formula>
      <formula>6</formula>
    </cfRule>
  </conditionalFormatting>
  <conditionalFormatting sqref="CG49">
    <cfRule type="cellIs" dxfId="1000" priority="1839" operator="between">
      <formula>29</formula>
      <formula>31</formula>
    </cfRule>
    <cfRule type="cellIs" dxfId="999" priority="1924" operator="between">
      <formula>1</formula>
      <formula>27</formula>
    </cfRule>
  </conditionalFormatting>
  <conditionalFormatting sqref="BJ49">
    <cfRule type="cellIs" dxfId="998" priority="1917" operator="equal">
      <formula>"***"</formula>
    </cfRule>
    <cfRule type="cellIs" dxfId="997" priority="1918" operator="lessThanOrEqual">
      <formula>0.284</formula>
    </cfRule>
    <cfRule type="cellIs" dxfId="996" priority="1919" operator="greaterThanOrEqual">
      <formula>0.285</formula>
    </cfRule>
  </conditionalFormatting>
  <conditionalFormatting sqref="BJ51:BJ60">
    <cfRule type="cellIs" dxfId="995" priority="1914" operator="equal">
      <formula>"***"</formula>
    </cfRule>
    <cfRule type="cellIs" dxfId="994" priority="1915" operator="lessThanOrEqual">
      <formula>0.284</formula>
    </cfRule>
    <cfRule type="cellIs" dxfId="993" priority="1916" operator="greaterThanOrEqual">
      <formula>0.285</formula>
    </cfRule>
  </conditionalFormatting>
  <conditionalFormatting sqref="BO49">
    <cfRule type="cellIs" dxfId="992" priority="1911" operator="equal">
      <formula>"***"</formula>
    </cfRule>
    <cfRule type="cellIs" dxfId="991" priority="1912" operator="lessThanOrEqual">
      <formula>0.284</formula>
    </cfRule>
    <cfRule type="cellIs" dxfId="990" priority="1913" operator="greaterThanOrEqual">
      <formula>0.285</formula>
    </cfRule>
  </conditionalFormatting>
  <conditionalFormatting sqref="BO51:BO60">
    <cfRule type="cellIs" dxfId="989" priority="1908" operator="equal">
      <formula>"***"</formula>
    </cfRule>
    <cfRule type="cellIs" dxfId="988" priority="1909" operator="lessThanOrEqual">
      <formula>0.284</formula>
    </cfRule>
    <cfRule type="cellIs" dxfId="987" priority="1910" operator="greaterThanOrEqual">
      <formula>0.285</formula>
    </cfRule>
  </conditionalFormatting>
  <conditionalFormatting sqref="BT49">
    <cfRule type="cellIs" dxfId="986" priority="1905" operator="equal">
      <formula>"***"</formula>
    </cfRule>
    <cfRule type="cellIs" dxfId="985" priority="1906" operator="lessThanOrEqual">
      <formula>0.284</formula>
    </cfRule>
    <cfRule type="cellIs" dxfId="984" priority="1907" operator="greaterThanOrEqual">
      <formula>0.285</formula>
    </cfRule>
  </conditionalFormatting>
  <conditionalFormatting sqref="BT51:BT60">
    <cfRule type="cellIs" dxfId="983" priority="1902" operator="equal">
      <formula>"***"</formula>
    </cfRule>
    <cfRule type="cellIs" dxfId="982" priority="1903" operator="lessThanOrEqual">
      <formula>0.284</formula>
    </cfRule>
    <cfRule type="cellIs" dxfId="981" priority="1904" operator="greaterThanOrEqual">
      <formula>0.285</formula>
    </cfRule>
  </conditionalFormatting>
  <conditionalFormatting sqref="BY49">
    <cfRule type="cellIs" dxfId="980" priority="1899" operator="equal">
      <formula>"***"</formula>
    </cfRule>
    <cfRule type="cellIs" dxfId="979" priority="1900" operator="lessThanOrEqual">
      <formula>0.284</formula>
    </cfRule>
    <cfRule type="cellIs" dxfId="978" priority="1901" operator="greaterThanOrEqual">
      <formula>0.285</formula>
    </cfRule>
  </conditionalFormatting>
  <conditionalFormatting sqref="BY51:BY60">
    <cfRule type="cellIs" dxfId="977" priority="1896" operator="equal">
      <formula>"***"</formula>
    </cfRule>
    <cfRule type="cellIs" dxfId="976" priority="1897" operator="lessThanOrEqual">
      <formula>0.284</formula>
    </cfRule>
    <cfRule type="cellIs" dxfId="975" priority="1898" operator="greaterThanOrEqual">
      <formula>0.285</formula>
    </cfRule>
  </conditionalFormatting>
  <conditionalFormatting sqref="CD49">
    <cfRule type="cellIs" dxfId="974" priority="1893" operator="equal">
      <formula>"***"</formula>
    </cfRule>
    <cfRule type="cellIs" dxfId="973" priority="1894" operator="lessThanOrEqual">
      <formula>0.284</formula>
    </cfRule>
    <cfRule type="cellIs" dxfId="972" priority="1895" operator="greaterThanOrEqual">
      <formula>0.285</formula>
    </cfRule>
  </conditionalFormatting>
  <conditionalFormatting sqref="CD51:CD60">
    <cfRule type="cellIs" dxfId="971" priority="1890" operator="equal">
      <formula>"***"</formula>
    </cfRule>
    <cfRule type="cellIs" dxfId="970" priority="1891" operator="lessThanOrEqual">
      <formula>0.284</formula>
    </cfRule>
    <cfRule type="cellIs" dxfId="969" priority="1892" operator="greaterThanOrEqual">
      <formula>0.285</formula>
    </cfRule>
  </conditionalFormatting>
  <conditionalFormatting sqref="CI49">
    <cfRule type="cellIs" dxfId="968" priority="1887" operator="equal">
      <formula>"***"</formula>
    </cfRule>
    <cfRule type="cellIs" dxfId="967" priority="1888" operator="lessThanOrEqual">
      <formula>0.284</formula>
    </cfRule>
    <cfRule type="cellIs" dxfId="966" priority="1889" operator="greaterThanOrEqual">
      <formula>0.285</formula>
    </cfRule>
  </conditionalFormatting>
  <conditionalFormatting sqref="CI51:CI60">
    <cfRule type="cellIs" dxfId="965" priority="1884" operator="equal">
      <formula>"***"</formula>
    </cfRule>
    <cfRule type="cellIs" dxfId="964" priority="1885" operator="lessThanOrEqual">
      <formula>0.284</formula>
    </cfRule>
    <cfRule type="cellIs" dxfId="963" priority="1886" operator="greaterThanOrEqual">
      <formula>0.285</formula>
    </cfRule>
  </conditionalFormatting>
  <conditionalFormatting sqref="CP49">
    <cfRule type="cellIs" dxfId="962" priority="1881" operator="equal">
      <formula>"***"</formula>
    </cfRule>
    <cfRule type="cellIs" dxfId="961" priority="1882" operator="lessThanOrEqual">
      <formula>0.284</formula>
    </cfRule>
    <cfRule type="cellIs" dxfId="960" priority="1883" operator="greaterThanOrEqual">
      <formula>0.285</formula>
    </cfRule>
  </conditionalFormatting>
  <conditionalFormatting sqref="CP51:CP60">
    <cfRule type="cellIs" dxfId="959" priority="1878" operator="equal">
      <formula>"***"</formula>
    </cfRule>
    <cfRule type="cellIs" dxfId="958" priority="1879" operator="lessThanOrEqual">
      <formula>0.284</formula>
    </cfRule>
    <cfRule type="cellIs" dxfId="957" priority="1880" operator="greaterThanOrEqual">
      <formula>0.285</formula>
    </cfRule>
  </conditionalFormatting>
  <conditionalFormatting sqref="P107">
    <cfRule type="cellIs" dxfId="956" priority="1807" operator="equal">
      <formula>"日"</formula>
    </cfRule>
    <cfRule type="cellIs" dxfId="955" priority="1808" operator="equal">
      <formula>"土"</formula>
    </cfRule>
  </conditionalFormatting>
  <conditionalFormatting sqref="Q107:AU107">
    <cfRule type="cellIs" dxfId="954" priority="1805" operator="equal">
      <formula>"日"</formula>
    </cfRule>
    <cfRule type="cellIs" dxfId="953" priority="1806" operator="equal">
      <formula>"土"</formula>
    </cfRule>
  </conditionalFormatting>
  <conditionalFormatting sqref="P105">
    <cfRule type="cellIs" dxfId="952" priority="1802" operator="equal">
      <formula>6</formula>
    </cfRule>
    <cfRule type="cellIs" dxfId="951" priority="1803" operator="equal">
      <formula>4</formula>
    </cfRule>
    <cfRule type="cellIs" dxfId="950" priority="1804" operator="equal">
      <formula>2</formula>
    </cfRule>
  </conditionalFormatting>
  <conditionalFormatting sqref="Q105:AU105">
    <cfRule type="cellIs" dxfId="949" priority="1799" operator="equal">
      <formula>6</formula>
    </cfRule>
    <cfRule type="cellIs" dxfId="948" priority="1800" operator="equal">
      <formula>4</formula>
    </cfRule>
    <cfRule type="cellIs" dxfId="947" priority="1801" operator="equal">
      <formula>2</formula>
    </cfRule>
  </conditionalFormatting>
  <conditionalFormatting sqref="BE113 BE126 BJ126 BO126 BT126 BY126 CD126 CI126 BE115:BE123">
    <cfRule type="cellIs" dxfId="946" priority="1796" operator="equal">
      <formula>"***"</formula>
    </cfRule>
    <cfRule type="cellIs" dxfId="945" priority="1797" operator="lessThanOrEqual">
      <formula>0.284</formula>
    </cfRule>
    <cfRule type="cellIs" dxfId="944" priority="1798" operator="greaterThanOrEqual">
      <formula>0.285</formula>
    </cfRule>
  </conditionalFormatting>
  <conditionalFormatting sqref="CA126 BV126 BQ126 BL126 BG126 CR126 CK126 CF126 BG115:BG123 BL115:BL123 BQ115:BQ123 BV115:BV123 CA115:CA123 CF115:CF123 CK115:CK123 CR115:CR123">
    <cfRule type="cellIs" dxfId="943" priority="1793" operator="equal">
      <formula>"○"</formula>
    </cfRule>
  </conditionalFormatting>
  <conditionalFormatting sqref="BC113">
    <cfRule type="cellIs" dxfId="942" priority="1794" operator="between">
      <formula>1</formula>
      <formula>6</formula>
    </cfRule>
  </conditionalFormatting>
  <conditionalFormatting sqref="CB113">
    <cfRule type="cellIs" dxfId="941" priority="1788" operator="between">
      <formula>1</formula>
      <formula>6</formula>
    </cfRule>
  </conditionalFormatting>
  <conditionalFormatting sqref="CA126 BV126 BQ126 BL126 BG126 CR126 CK126 CF126 BG115:BG123 BL115:BL123 BQ115:BQ123 BV115:BV123 CA115:CA123 CF115:CF123 CK115:CK123 CR115:CR123">
    <cfRule type="cellIs" dxfId="940" priority="1795" operator="equal">
      <formula>"×"</formula>
    </cfRule>
  </conditionalFormatting>
  <conditionalFormatting sqref="BH113">
    <cfRule type="cellIs" dxfId="939" priority="1792" operator="between">
      <formula>1</formula>
      <formula>6</formula>
    </cfRule>
  </conditionalFormatting>
  <conditionalFormatting sqref="BM113">
    <cfRule type="cellIs" dxfId="938" priority="1791" operator="between">
      <formula>1</formula>
      <formula>6</formula>
    </cfRule>
  </conditionalFormatting>
  <conditionalFormatting sqref="BR113">
    <cfRule type="cellIs" dxfId="937" priority="1790" operator="between">
      <formula>1</formula>
      <formula>6</formula>
    </cfRule>
  </conditionalFormatting>
  <conditionalFormatting sqref="BW113">
    <cfRule type="cellIs" dxfId="936" priority="1789" operator="between">
      <formula>1</formula>
      <formula>6</formula>
    </cfRule>
  </conditionalFormatting>
  <conditionalFormatting sqref="CG113">
    <cfRule type="cellIs" dxfId="935" priority="1787" operator="between">
      <formula>1</formula>
      <formula>6</formula>
    </cfRule>
  </conditionalFormatting>
  <conditionalFormatting sqref="BJ113">
    <cfRule type="cellIs" dxfId="934" priority="1784" operator="equal">
      <formula>"***"</formula>
    </cfRule>
    <cfRule type="cellIs" dxfId="933" priority="1785" operator="lessThanOrEqual">
      <formula>0.284</formula>
    </cfRule>
    <cfRule type="cellIs" dxfId="932" priority="1786" operator="greaterThanOrEqual">
      <formula>0.285</formula>
    </cfRule>
  </conditionalFormatting>
  <conditionalFormatting sqref="BJ115:BJ123">
    <cfRule type="cellIs" dxfId="931" priority="1781" operator="equal">
      <formula>"***"</formula>
    </cfRule>
    <cfRule type="cellIs" dxfId="930" priority="1782" operator="lessThanOrEqual">
      <formula>0.284</formula>
    </cfRule>
    <cfRule type="cellIs" dxfId="929" priority="1783" operator="greaterThanOrEqual">
      <formula>0.285</formula>
    </cfRule>
  </conditionalFormatting>
  <conditionalFormatting sqref="BO113">
    <cfRule type="cellIs" dxfId="928" priority="1778" operator="equal">
      <formula>"***"</formula>
    </cfRule>
    <cfRule type="cellIs" dxfId="927" priority="1779" operator="lessThanOrEqual">
      <formula>0.284</formula>
    </cfRule>
    <cfRule type="cellIs" dxfId="926" priority="1780" operator="greaterThanOrEqual">
      <formula>0.285</formula>
    </cfRule>
  </conditionalFormatting>
  <conditionalFormatting sqref="BO115:BO123">
    <cfRule type="cellIs" dxfId="925" priority="1775" operator="equal">
      <formula>"***"</formula>
    </cfRule>
    <cfRule type="cellIs" dxfId="924" priority="1776" operator="lessThanOrEqual">
      <formula>0.284</formula>
    </cfRule>
    <cfRule type="cellIs" dxfId="923" priority="1777" operator="greaterThanOrEqual">
      <formula>0.285</formula>
    </cfRule>
  </conditionalFormatting>
  <conditionalFormatting sqref="BT113">
    <cfRule type="cellIs" dxfId="922" priority="1772" operator="equal">
      <formula>"***"</formula>
    </cfRule>
    <cfRule type="cellIs" dxfId="921" priority="1773" operator="lessThanOrEqual">
      <formula>0.284</formula>
    </cfRule>
    <cfRule type="cellIs" dxfId="920" priority="1774" operator="greaterThanOrEqual">
      <formula>0.285</formula>
    </cfRule>
  </conditionalFormatting>
  <conditionalFormatting sqref="BT115:BT123">
    <cfRule type="cellIs" dxfId="919" priority="1769" operator="equal">
      <formula>"***"</formula>
    </cfRule>
    <cfRule type="cellIs" dxfId="918" priority="1770" operator="lessThanOrEqual">
      <formula>0.284</formula>
    </cfRule>
    <cfRule type="cellIs" dxfId="917" priority="1771" operator="greaterThanOrEqual">
      <formula>0.285</formula>
    </cfRule>
  </conditionalFormatting>
  <conditionalFormatting sqref="BY113">
    <cfRule type="cellIs" dxfId="916" priority="1766" operator="equal">
      <formula>"***"</formula>
    </cfRule>
    <cfRule type="cellIs" dxfId="915" priority="1767" operator="lessThanOrEqual">
      <formula>0.284</formula>
    </cfRule>
    <cfRule type="cellIs" dxfId="914" priority="1768" operator="greaterThanOrEqual">
      <formula>0.285</formula>
    </cfRule>
  </conditionalFormatting>
  <conditionalFormatting sqref="BY115:BY123">
    <cfRule type="cellIs" dxfId="913" priority="1763" operator="equal">
      <formula>"***"</formula>
    </cfRule>
    <cfRule type="cellIs" dxfId="912" priority="1764" operator="lessThanOrEqual">
      <formula>0.284</formula>
    </cfRule>
    <cfRule type="cellIs" dxfId="911" priority="1765" operator="greaterThanOrEqual">
      <formula>0.285</formula>
    </cfRule>
  </conditionalFormatting>
  <conditionalFormatting sqref="CD113">
    <cfRule type="cellIs" dxfId="910" priority="1760" operator="equal">
      <formula>"***"</formula>
    </cfRule>
    <cfRule type="cellIs" dxfId="909" priority="1761" operator="lessThanOrEqual">
      <formula>0.284</formula>
    </cfRule>
    <cfRule type="cellIs" dxfId="908" priority="1762" operator="greaterThanOrEqual">
      <formula>0.285</formula>
    </cfRule>
  </conditionalFormatting>
  <conditionalFormatting sqref="CD115:CD123">
    <cfRule type="cellIs" dxfId="907" priority="1757" operator="equal">
      <formula>"***"</formula>
    </cfRule>
    <cfRule type="cellIs" dxfId="906" priority="1758" operator="lessThanOrEqual">
      <formula>0.284</formula>
    </cfRule>
    <cfRule type="cellIs" dxfId="905" priority="1759" operator="greaterThanOrEqual">
      <formula>0.285</formula>
    </cfRule>
  </conditionalFormatting>
  <conditionalFormatting sqref="CI113">
    <cfRule type="cellIs" dxfId="904" priority="1754" operator="equal">
      <formula>"***"</formula>
    </cfRule>
    <cfRule type="cellIs" dxfId="903" priority="1755" operator="lessThanOrEqual">
      <formula>0.284</formula>
    </cfRule>
    <cfRule type="cellIs" dxfId="902" priority="1756" operator="greaterThanOrEqual">
      <formula>0.285</formula>
    </cfRule>
  </conditionalFormatting>
  <conditionalFormatting sqref="CI115:CI123">
    <cfRule type="cellIs" dxfId="901" priority="1751" operator="equal">
      <formula>"***"</formula>
    </cfRule>
    <cfRule type="cellIs" dxfId="900" priority="1752" operator="lessThanOrEqual">
      <formula>0.284</formula>
    </cfRule>
    <cfRule type="cellIs" dxfId="899" priority="1753" operator="greaterThanOrEqual">
      <formula>0.285</formula>
    </cfRule>
  </conditionalFormatting>
  <conditionalFormatting sqref="CP113">
    <cfRule type="cellIs" dxfId="898" priority="1748" operator="equal">
      <formula>"***"</formula>
    </cfRule>
    <cfRule type="cellIs" dxfId="897" priority="1749" operator="lessThanOrEqual">
      <formula>0.284</formula>
    </cfRule>
    <cfRule type="cellIs" dxfId="896" priority="1750" operator="greaterThanOrEqual">
      <formula>0.285</formula>
    </cfRule>
  </conditionalFormatting>
  <conditionalFormatting sqref="P139">
    <cfRule type="cellIs" dxfId="895" priority="1704" operator="equal">
      <formula>"日"</formula>
    </cfRule>
    <cfRule type="cellIs" dxfId="894" priority="1705" operator="equal">
      <formula>"土"</formula>
    </cfRule>
  </conditionalFormatting>
  <conditionalFormatting sqref="Q139:AU139">
    <cfRule type="cellIs" dxfId="893" priority="1702" operator="equal">
      <formula>"日"</formula>
    </cfRule>
    <cfRule type="cellIs" dxfId="892" priority="1703" operator="equal">
      <formula>"土"</formula>
    </cfRule>
  </conditionalFormatting>
  <conditionalFormatting sqref="P137">
    <cfRule type="cellIs" dxfId="891" priority="1699" operator="equal">
      <formula>6</formula>
    </cfRule>
    <cfRule type="cellIs" dxfId="890" priority="1700" operator="equal">
      <formula>4</formula>
    </cfRule>
    <cfRule type="cellIs" dxfId="889" priority="1701" operator="equal">
      <formula>2</formula>
    </cfRule>
  </conditionalFormatting>
  <conditionalFormatting sqref="Q137:AU137">
    <cfRule type="cellIs" dxfId="888" priority="1696" operator="equal">
      <formula>6</formula>
    </cfRule>
    <cfRule type="cellIs" dxfId="887" priority="1697" operator="equal">
      <formula>4</formula>
    </cfRule>
    <cfRule type="cellIs" dxfId="886" priority="1698" operator="equal">
      <formula>2</formula>
    </cfRule>
  </conditionalFormatting>
  <conditionalFormatting sqref="BE145 BE158 BJ158 BO158 BT158 BY158 CD158 CI158 BE147:BE156">
    <cfRule type="cellIs" dxfId="885" priority="1693" operator="equal">
      <formula>"***"</formula>
    </cfRule>
    <cfRule type="cellIs" dxfId="884" priority="1694" operator="lessThanOrEqual">
      <formula>0.284</formula>
    </cfRule>
    <cfRule type="cellIs" dxfId="883" priority="1695" operator="greaterThanOrEqual">
      <formula>0.285</formula>
    </cfRule>
  </conditionalFormatting>
  <conditionalFormatting sqref="CF147:CF156 CK147:CK156 BQ147:BQ156 BV147:BV156 CA147:CA156 CA158 BV158 BQ158 BL158 BG158 CR158 CK158 CF158 CR147:CR156 BG147:BG156 BL147:BL156">
    <cfRule type="cellIs" dxfId="882" priority="1690" operator="equal">
      <formula>"○"</formula>
    </cfRule>
  </conditionalFormatting>
  <conditionalFormatting sqref="BC145">
    <cfRule type="cellIs" dxfId="881" priority="1691" operator="between">
      <formula>1</formula>
      <formula>6</formula>
    </cfRule>
  </conditionalFormatting>
  <conditionalFormatting sqref="CB145">
    <cfRule type="cellIs" dxfId="880" priority="1685" operator="between">
      <formula>1</formula>
      <formula>6</formula>
    </cfRule>
  </conditionalFormatting>
  <conditionalFormatting sqref="CF147:CF156 CK147:CK156 BQ147:BQ156 BV147:BV156 CA147:CA156 CA158 BV158 BQ158 BL158 BG158 CR158 CK158 CF158 CR147:CR156 BG147:BG156 BL147:BL156">
    <cfRule type="cellIs" dxfId="879" priority="1692" operator="equal">
      <formula>"×"</formula>
    </cfRule>
  </conditionalFormatting>
  <conditionalFormatting sqref="BH145">
    <cfRule type="cellIs" dxfId="878" priority="1689" operator="between">
      <formula>1</formula>
      <formula>6</formula>
    </cfRule>
  </conditionalFormatting>
  <conditionalFormatting sqref="BM145">
    <cfRule type="cellIs" dxfId="877" priority="1688" operator="between">
      <formula>1</formula>
      <formula>6</formula>
    </cfRule>
  </conditionalFormatting>
  <conditionalFormatting sqref="BR145">
    <cfRule type="cellIs" dxfId="876" priority="1687" operator="between">
      <formula>1</formula>
      <formula>6</formula>
    </cfRule>
  </conditionalFormatting>
  <conditionalFormatting sqref="BW145">
    <cfRule type="cellIs" dxfId="875" priority="1686" operator="between">
      <formula>1</formula>
      <formula>6</formula>
    </cfRule>
  </conditionalFormatting>
  <conditionalFormatting sqref="CG145">
    <cfRule type="cellIs" dxfId="874" priority="1684" operator="between">
      <formula>1</formula>
      <formula>6</formula>
    </cfRule>
  </conditionalFormatting>
  <conditionalFormatting sqref="BJ145">
    <cfRule type="cellIs" dxfId="873" priority="1681" operator="equal">
      <formula>"***"</formula>
    </cfRule>
    <cfRule type="cellIs" dxfId="872" priority="1682" operator="lessThanOrEqual">
      <formula>0.284</formula>
    </cfRule>
    <cfRule type="cellIs" dxfId="871" priority="1683" operator="greaterThanOrEqual">
      <formula>0.285</formula>
    </cfRule>
  </conditionalFormatting>
  <conditionalFormatting sqref="BJ147:BJ156">
    <cfRule type="cellIs" dxfId="870" priority="1678" operator="equal">
      <formula>"***"</formula>
    </cfRule>
    <cfRule type="cellIs" dxfId="869" priority="1679" operator="lessThanOrEqual">
      <formula>0.284</formula>
    </cfRule>
    <cfRule type="cellIs" dxfId="868" priority="1680" operator="greaterThanOrEqual">
      <formula>0.285</formula>
    </cfRule>
  </conditionalFormatting>
  <conditionalFormatting sqref="BO145">
    <cfRule type="cellIs" dxfId="867" priority="1675" operator="equal">
      <formula>"***"</formula>
    </cfRule>
    <cfRule type="cellIs" dxfId="866" priority="1676" operator="lessThanOrEqual">
      <formula>0.284</formula>
    </cfRule>
    <cfRule type="cellIs" dxfId="865" priority="1677" operator="greaterThanOrEqual">
      <formula>0.285</formula>
    </cfRule>
  </conditionalFormatting>
  <conditionalFormatting sqref="BO147:BO156">
    <cfRule type="cellIs" dxfId="864" priority="1672" operator="equal">
      <formula>"***"</formula>
    </cfRule>
    <cfRule type="cellIs" dxfId="863" priority="1673" operator="lessThanOrEqual">
      <formula>0.284</formula>
    </cfRule>
    <cfRule type="cellIs" dxfId="862" priority="1674" operator="greaterThanOrEqual">
      <formula>0.285</formula>
    </cfRule>
  </conditionalFormatting>
  <conditionalFormatting sqref="BT145">
    <cfRule type="cellIs" dxfId="861" priority="1669" operator="equal">
      <formula>"***"</formula>
    </cfRule>
    <cfRule type="cellIs" dxfId="860" priority="1670" operator="lessThanOrEqual">
      <formula>0.284</formula>
    </cfRule>
    <cfRule type="cellIs" dxfId="859" priority="1671" operator="greaterThanOrEqual">
      <formula>0.285</formula>
    </cfRule>
  </conditionalFormatting>
  <conditionalFormatting sqref="BT147:BT156">
    <cfRule type="cellIs" dxfId="858" priority="1666" operator="equal">
      <formula>"***"</formula>
    </cfRule>
    <cfRule type="cellIs" dxfId="857" priority="1667" operator="lessThanOrEqual">
      <formula>0.284</formula>
    </cfRule>
    <cfRule type="cellIs" dxfId="856" priority="1668" operator="greaterThanOrEqual">
      <formula>0.285</formula>
    </cfRule>
  </conditionalFormatting>
  <conditionalFormatting sqref="BY145">
    <cfRule type="cellIs" dxfId="855" priority="1663" operator="equal">
      <formula>"***"</formula>
    </cfRule>
    <cfRule type="cellIs" dxfId="854" priority="1664" operator="lessThanOrEqual">
      <formula>0.284</formula>
    </cfRule>
    <cfRule type="cellIs" dxfId="853" priority="1665" operator="greaterThanOrEqual">
      <formula>0.285</formula>
    </cfRule>
  </conditionalFormatting>
  <conditionalFormatting sqref="BY147:BY156">
    <cfRule type="cellIs" dxfId="852" priority="1660" operator="equal">
      <formula>"***"</formula>
    </cfRule>
    <cfRule type="cellIs" dxfId="851" priority="1661" operator="lessThanOrEqual">
      <formula>0.284</formula>
    </cfRule>
    <cfRule type="cellIs" dxfId="850" priority="1662" operator="greaterThanOrEqual">
      <formula>0.285</formula>
    </cfRule>
  </conditionalFormatting>
  <conditionalFormatting sqref="CD145">
    <cfRule type="cellIs" dxfId="849" priority="1657" operator="equal">
      <formula>"***"</formula>
    </cfRule>
    <cfRule type="cellIs" dxfId="848" priority="1658" operator="lessThanOrEqual">
      <formula>0.284</formula>
    </cfRule>
    <cfRule type="cellIs" dxfId="847" priority="1659" operator="greaterThanOrEqual">
      <formula>0.285</formula>
    </cfRule>
  </conditionalFormatting>
  <conditionalFormatting sqref="CD147:CD156">
    <cfRule type="cellIs" dxfId="846" priority="1654" operator="equal">
      <formula>"***"</formula>
    </cfRule>
    <cfRule type="cellIs" dxfId="845" priority="1655" operator="lessThanOrEqual">
      <formula>0.284</formula>
    </cfRule>
    <cfRule type="cellIs" dxfId="844" priority="1656" operator="greaterThanOrEqual">
      <formula>0.285</formula>
    </cfRule>
  </conditionalFormatting>
  <conditionalFormatting sqref="CI145">
    <cfRule type="cellIs" dxfId="843" priority="1651" operator="equal">
      <formula>"***"</formula>
    </cfRule>
    <cfRule type="cellIs" dxfId="842" priority="1652" operator="lessThanOrEqual">
      <formula>0.284</formula>
    </cfRule>
    <cfRule type="cellIs" dxfId="841" priority="1653" operator="greaterThanOrEqual">
      <formula>0.285</formula>
    </cfRule>
  </conditionalFormatting>
  <conditionalFormatting sqref="CI147:CI156">
    <cfRule type="cellIs" dxfId="840" priority="1648" operator="equal">
      <formula>"***"</formula>
    </cfRule>
    <cfRule type="cellIs" dxfId="839" priority="1649" operator="lessThanOrEqual">
      <formula>0.284</formula>
    </cfRule>
    <cfRule type="cellIs" dxfId="838" priority="1650" operator="greaterThanOrEqual">
      <formula>0.285</formula>
    </cfRule>
  </conditionalFormatting>
  <conditionalFormatting sqref="CP145">
    <cfRule type="cellIs" dxfId="837" priority="1645" operator="equal">
      <formula>"***"</formula>
    </cfRule>
    <cfRule type="cellIs" dxfId="836" priority="1646" operator="lessThanOrEqual">
      <formula>0.284</formula>
    </cfRule>
    <cfRule type="cellIs" dxfId="835" priority="1647" operator="greaterThanOrEqual">
      <formula>0.285</formula>
    </cfRule>
  </conditionalFormatting>
  <conditionalFormatting sqref="P171">
    <cfRule type="cellIs" dxfId="834" priority="1601" operator="equal">
      <formula>"日"</formula>
    </cfRule>
    <cfRule type="cellIs" dxfId="833" priority="1602" operator="equal">
      <formula>"土"</formula>
    </cfRule>
  </conditionalFormatting>
  <conditionalFormatting sqref="Q171:AU171">
    <cfRule type="cellIs" dxfId="832" priority="1599" operator="equal">
      <formula>"日"</formula>
    </cfRule>
    <cfRule type="cellIs" dxfId="831" priority="1600" operator="equal">
      <formula>"土"</formula>
    </cfRule>
  </conditionalFormatting>
  <conditionalFormatting sqref="P169">
    <cfRule type="cellIs" dxfId="830" priority="1596" operator="equal">
      <formula>6</formula>
    </cfRule>
    <cfRule type="cellIs" dxfId="829" priority="1597" operator="equal">
      <formula>4</formula>
    </cfRule>
    <cfRule type="cellIs" dxfId="828" priority="1598" operator="equal">
      <formula>2</formula>
    </cfRule>
  </conditionalFormatting>
  <conditionalFormatting sqref="Q169:AU169">
    <cfRule type="cellIs" dxfId="827" priority="1593" operator="equal">
      <formula>6</formula>
    </cfRule>
    <cfRule type="cellIs" dxfId="826" priority="1594" operator="equal">
      <formula>4</formula>
    </cfRule>
    <cfRule type="cellIs" dxfId="825" priority="1595" operator="equal">
      <formula>2</formula>
    </cfRule>
  </conditionalFormatting>
  <conditionalFormatting sqref="BE177 BE190 BJ190 BO190 BT190 BY190 CD190 CI190 BE179:BE188">
    <cfRule type="cellIs" dxfId="824" priority="1497" operator="equal">
      <formula>"***"</formula>
    </cfRule>
    <cfRule type="cellIs" dxfId="823" priority="1498" operator="lessThanOrEqual">
      <formula>0.284</formula>
    </cfRule>
    <cfRule type="cellIs" dxfId="822" priority="1499" operator="greaterThanOrEqual">
      <formula>0.285</formula>
    </cfRule>
  </conditionalFormatting>
  <conditionalFormatting sqref="CF179:CF188 CK179:CK188 CR179:CR188 BQ179:BQ188 BV179:BV188 CA179:CA188 CA190 BV190 BQ190 BL190 BG190 CR190 CK190 CF190 BG179:BG188 BL179:BL188">
    <cfRule type="cellIs" dxfId="821" priority="1494" operator="equal">
      <formula>"○"</formula>
    </cfRule>
  </conditionalFormatting>
  <conditionalFormatting sqref="BC177">
    <cfRule type="cellIs" dxfId="820" priority="1495" operator="between">
      <formula>1</formula>
      <formula>6</formula>
    </cfRule>
  </conditionalFormatting>
  <conditionalFormatting sqref="CB177">
    <cfRule type="cellIs" dxfId="819" priority="1489" operator="between">
      <formula>1</formula>
      <formula>6</formula>
    </cfRule>
  </conditionalFormatting>
  <conditionalFormatting sqref="CF179:CF188 CK179:CK188 CR179:CR188 BQ179:BQ188 BV179:BV188 CA179:CA188 CA190 BV190 BQ190 BL190 BG190 CR190 CK190 CF190 BG179:BG188 BL179:BL188">
    <cfRule type="cellIs" dxfId="818" priority="1496" operator="equal">
      <formula>"×"</formula>
    </cfRule>
  </conditionalFormatting>
  <conditionalFormatting sqref="BH177">
    <cfRule type="cellIs" dxfId="817" priority="1493" operator="between">
      <formula>1</formula>
      <formula>6</formula>
    </cfRule>
  </conditionalFormatting>
  <conditionalFormatting sqref="BM177">
    <cfRule type="cellIs" dxfId="816" priority="1492" operator="between">
      <formula>1</formula>
      <formula>6</formula>
    </cfRule>
  </conditionalFormatting>
  <conditionalFormatting sqref="BR177">
    <cfRule type="cellIs" dxfId="815" priority="1491" operator="between">
      <formula>1</formula>
      <formula>6</formula>
    </cfRule>
  </conditionalFormatting>
  <conditionalFormatting sqref="BW209">
    <cfRule type="cellIs" dxfId="814" priority="1381" operator="between">
      <formula>1</formula>
      <formula>6</formula>
    </cfRule>
  </conditionalFormatting>
  <conditionalFormatting sqref="CG177">
    <cfRule type="cellIs" dxfId="813" priority="1488" operator="between">
      <formula>1</formula>
      <formula>6</formula>
    </cfRule>
  </conditionalFormatting>
  <conditionalFormatting sqref="BJ177">
    <cfRule type="cellIs" dxfId="812" priority="1485" operator="equal">
      <formula>"***"</formula>
    </cfRule>
    <cfRule type="cellIs" dxfId="811" priority="1486" operator="lessThanOrEqual">
      <formula>0.284</formula>
    </cfRule>
    <cfRule type="cellIs" dxfId="810" priority="1487" operator="greaterThanOrEqual">
      <formula>0.285</formula>
    </cfRule>
  </conditionalFormatting>
  <conditionalFormatting sqref="BJ179:BJ188">
    <cfRule type="cellIs" dxfId="809" priority="1482" operator="equal">
      <formula>"***"</formula>
    </cfRule>
    <cfRule type="cellIs" dxfId="808" priority="1483" operator="lessThanOrEqual">
      <formula>0.284</formula>
    </cfRule>
    <cfRule type="cellIs" dxfId="807" priority="1484" operator="greaterThanOrEqual">
      <formula>0.285</formula>
    </cfRule>
  </conditionalFormatting>
  <conditionalFormatting sqref="BO177">
    <cfRule type="cellIs" dxfId="806" priority="1479" operator="equal">
      <formula>"***"</formula>
    </cfRule>
    <cfRule type="cellIs" dxfId="805" priority="1480" operator="lessThanOrEqual">
      <formula>0.284</formula>
    </cfRule>
    <cfRule type="cellIs" dxfId="804" priority="1481" operator="greaterThanOrEqual">
      <formula>0.285</formula>
    </cfRule>
  </conditionalFormatting>
  <conditionalFormatting sqref="BO179:BO188">
    <cfRule type="cellIs" dxfId="803" priority="1476" operator="equal">
      <formula>"***"</formula>
    </cfRule>
    <cfRule type="cellIs" dxfId="802" priority="1477" operator="lessThanOrEqual">
      <formula>0.284</formula>
    </cfRule>
    <cfRule type="cellIs" dxfId="801" priority="1478" operator="greaterThanOrEqual">
      <formula>0.285</formula>
    </cfRule>
  </conditionalFormatting>
  <conditionalFormatting sqref="BT177">
    <cfRule type="cellIs" dxfId="800" priority="1473" operator="equal">
      <formula>"***"</formula>
    </cfRule>
    <cfRule type="cellIs" dxfId="799" priority="1474" operator="lessThanOrEqual">
      <formula>0.284</formula>
    </cfRule>
    <cfRule type="cellIs" dxfId="798" priority="1475" operator="greaterThanOrEqual">
      <formula>0.285</formula>
    </cfRule>
  </conditionalFormatting>
  <conditionalFormatting sqref="BT179:BT188">
    <cfRule type="cellIs" dxfId="797" priority="1470" operator="equal">
      <formula>"***"</formula>
    </cfRule>
    <cfRule type="cellIs" dxfId="796" priority="1471" operator="lessThanOrEqual">
      <formula>0.284</formula>
    </cfRule>
    <cfRule type="cellIs" dxfId="795" priority="1472" operator="greaterThanOrEqual">
      <formula>0.285</formula>
    </cfRule>
  </conditionalFormatting>
  <conditionalFormatting sqref="BY177">
    <cfRule type="cellIs" dxfId="794" priority="1467" operator="equal">
      <formula>"***"</formula>
    </cfRule>
    <cfRule type="cellIs" dxfId="793" priority="1468" operator="lessThanOrEqual">
      <formula>0.284</formula>
    </cfRule>
    <cfRule type="cellIs" dxfId="792" priority="1469" operator="greaterThanOrEqual">
      <formula>0.285</formula>
    </cfRule>
  </conditionalFormatting>
  <conditionalFormatting sqref="BY179:BY188">
    <cfRule type="cellIs" dxfId="791" priority="1464" operator="equal">
      <formula>"***"</formula>
    </cfRule>
    <cfRule type="cellIs" dxfId="790" priority="1465" operator="lessThanOrEqual">
      <formula>0.284</formula>
    </cfRule>
    <cfRule type="cellIs" dxfId="789" priority="1466" operator="greaterThanOrEqual">
      <formula>0.285</formula>
    </cfRule>
  </conditionalFormatting>
  <conditionalFormatting sqref="CD177">
    <cfRule type="cellIs" dxfId="788" priority="1461" operator="equal">
      <formula>"***"</formula>
    </cfRule>
    <cfRule type="cellIs" dxfId="787" priority="1462" operator="lessThanOrEqual">
      <formula>0.284</formula>
    </cfRule>
    <cfRule type="cellIs" dxfId="786" priority="1463" operator="greaterThanOrEqual">
      <formula>0.285</formula>
    </cfRule>
  </conditionalFormatting>
  <conditionalFormatting sqref="CD179:CD188">
    <cfRule type="cellIs" dxfId="785" priority="1458" operator="equal">
      <formula>"***"</formula>
    </cfRule>
    <cfRule type="cellIs" dxfId="784" priority="1459" operator="lessThanOrEqual">
      <formula>0.284</formula>
    </cfRule>
    <cfRule type="cellIs" dxfId="783" priority="1460" operator="greaterThanOrEqual">
      <formula>0.285</formula>
    </cfRule>
  </conditionalFormatting>
  <conditionalFormatting sqref="CI177">
    <cfRule type="cellIs" dxfId="782" priority="1455" operator="equal">
      <formula>"***"</formula>
    </cfRule>
    <cfRule type="cellIs" dxfId="781" priority="1456" operator="lessThanOrEqual">
      <formula>0.284</formula>
    </cfRule>
    <cfRule type="cellIs" dxfId="780" priority="1457" operator="greaterThanOrEqual">
      <formula>0.285</formula>
    </cfRule>
  </conditionalFormatting>
  <conditionalFormatting sqref="CI179:CI188">
    <cfRule type="cellIs" dxfId="779" priority="1452" operator="equal">
      <formula>"***"</formula>
    </cfRule>
    <cfRule type="cellIs" dxfId="778" priority="1453" operator="lessThanOrEqual">
      <formula>0.284</formula>
    </cfRule>
    <cfRule type="cellIs" dxfId="777" priority="1454" operator="greaterThanOrEqual">
      <formula>0.285</formula>
    </cfRule>
  </conditionalFormatting>
  <conditionalFormatting sqref="CP177">
    <cfRule type="cellIs" dxfId="776" priority="1449" operator="equal">
      <formula>"***"</formula>
    </cfRule>
    <cfRule type="cellIs" dxfId="775" priority="1450" operator="lessThanOrEqual">
      <formula>0.284</formula>
    </cfRule>
    <cfRule type="cellIs" dxfId="774" priority="1451" operator="greaterThanOrEqual">
      <formula>0.285</formula>
    </cfRule>
  </conditionalFormatting>
  <conditionalFormatting sqref="BE209 BE222 BJ222 BO222 BT222 BY222 CD222 CI222 BE211:BE219">
    <cfRule type="cellIs" dxfId="773" priority="1388" operator="equal">
      <formula>"***"</formula>
    </cfRule>
    <cfRule type="cellIs" dxfId="772" priority="1389" operator="lessThanOrEqual">
      <formula>0.284</formula>
    </cfRule>
    <cfRule type="cellIs" dxfId="771" priority="1390" operator="greaterThanOrEqual">
      <formula>0.285</formula>
    </cfRule>
  </conditionalFormatting>
  <conditionalFormatting sqref="CF211:CF219 CK211:CK219 CR211:CR219 BQ211:BQ219 BV211:BV219 CA211:CA219 CA222 BV222 BQ222 BL222 BG222 CR222 CK222 CF222 BG211:BG219 BL211:BL219">
    <cfRule type="cellIs" dxfId="770" priority="1385" operator="equal">
      <formula>"○"</formula>
    </cfRule>
  </conditionalFormatting>
  <conditionalFormatting sqref="BC209">
    <cfRule type="cellIs" dxfId="769" priority="1386" operator="between">
      <formula>1</formula>
      <formula>6</formula>
    </cfRule>
  </conditionalFormatting>
  <conditionalFormatting sqref="CB209">
    <cfRule type="cellIs" dxfId="768" priority="1380" operator="between">
      <formula>1</formula>
      <formula>6</formula>
    </cfRule>
  </conditionalFormatting>
  <conditionalFormatting sqref="CF211:CF219 CK211:CK219 CR211:CR219 BQ211:BQ219 BV211:BV219 CA211:CA219 CA222 BV222 BQ222 BL222 BG222 CR222 CK222 CF222 BG211:BG219 BL211:BL219">
    <cfRule type="cellIs" dxfId="767" priority="1387" operator="equal">
      <formula>"×"</formula>
    </cfRule>
  </conditionalFormatting>
  <conditionalFormatting sqref="BH209">
    <cfRule type="cellIs" dxfId="766" priority="1384" operator="between">
      <formula>1</formula>
      <formula>6</formula>
    </cfRule>
  </conditionalFormatting>
  <conditionalFormatting sqref="BM209">
    <cfRule type="cellIs" dxfId="765" priority="1383" operator="between">
      <formula>1</formula>
      <formula>6</formula>
    </cfRule>
  </conditionalFormatting>
  <conditionalFormatting sqref="BR209">
    <cfRule type="cellIs" dxfId="764" priority="1382" operator="between">
      <formula>1</formula>
      <formula>6</formula>
    </cfRule>
  </conditionalFormatting>
  <conditionalFormatting sqref="BW241">
    <cfRule type="cellIs" dxfId="763" priority="1272" operator="between">
      <formula>1</formula>
      <formula>6</formula>
    </cfRule>
  </conditionalFormatting>
  <conditionalFormatting sqref="CG209">
    <cfRule type="cellIs" dxfId="762" priority="1379" operator="between">
      <formula>1</formula>
      <formula>6</formula>
    </cfRule>
  </conditionalFormatting>
  <conditionalFormatting sqref="BJ209">
    <cfRule type="cellIs" dxfId="761" priority="1376" operator="equal">
      <formula>"***"</formula>
    </cfRule>
    <cfRule type="cellIs" dxfId="760" priority="1377" operator="lessThanOrEqual">
      <formula>0.284</formula>
    </cfRule>
    <cfRule type="cellIs" dxfId="759" priority="1378" operator="greaterThanOrEqual">
      <formula>0.285</formula>
    </cfRule>
  </conditionalFormatting>
  <conditionalFormatting sqref="BJ211:BJ219">
    <cfRule type="cellIs" dxfId="758" priority="1373" operator="equal">
      <formula>"***"</formula>
    </cfRule>
    <cfRule type="cellIs" dxfId="757" priority="1374" operator="lessThanOrEqual">
      <formula>0.284</formula>
    </cfRule>
    <cfRule type="cellIs" dxfId="756" priority="1375" operator="greaterThanOrEqual">
      <formula>0.285</formula>
    </cfRule>
  </conditionalFormatting>
  <conditionalFormatting sqref="BO209">
    <cfRule type="cellIs" dxfId="755" priority="1370" operator="equal">
      <formula>"***"</formula>
    </cfRule>
    <cfRule type="cellIs" dxfId="754" priority="1371" operator="lessThanOrEqual">
      <formula>0.284</formula>
    </cfRule>
    <cfRule type="cellIs" dxfId="753" priority="1372" operator="greaterThanOrEqual">
      <formula>0.285</formula>
    </cfRule>
  </conditionalFormatting>
  <conditionalFormatting sqref="BO211:BO219">
    <cfRule type="cellIs" dxfId="752" priority="1367" operator="equal">
      <formula>"***"</formula>
    </cfRule>
    <cfRule type="cellIs" dxfId="751" priority="1368" operator="lessThanOrEqual">
      <formula>0.284</formula>
    </cfRule>
    <cfRule type="cellIs" dxfId="750" priority="1369" operator="greaterThanOrEqual">
      <formula>0.285</formula>
    </cfRule>
  </conditionalFormatting>
  <conditionalFormatting sqref="BT209">
    <cfRule type="cellIs" dxfId="749" priority="1364" operator="equal">
      <formula>"***"</formula>
    </cfRule>
    <cfRule type="cellIs" dxfId="748" priority="1365" operator="lessThanOrEqual">
      <formula>0.284</formula>
    </cfRule>
    <cfRule type="cellIs" dxfId="747" priority="1366" operator="greaterThanOrEqual">
      <formula>0.285</formula>
    </cfRule>
  </conditionalFormatting>
  <conditionalFormatting sqref="BT211:BT219">
    <cfRule type="cellIs" dxfId="746" priority="1361" operator="equal">
      <formula>"***"</formula>
    </cfRule>
    <cfRule type="cellIs" dxfId="745" priority="1362" operator="lessThanOrEqual">
      <formula>0.284</formula>
    </cfRule>
    <cfRule type="cellIs" dxfId="744" priority="1363" operator="greaterThanOrEqual">
      <formula>0.285</formula>
    </cfRule>
  </conditionalFormatting>
  <conditionalFormatting sqref="BY209">
    <cfRule type="cellIs" dxfId="743" priority="1358" operator="equal">
      <formula>"***"</formula>
    </cfRule>
    <cfRule type="cellIs" dxfId="742" priority="1359" operator="lessThanOrEqual">
      <formula>0.284</formula>
    </cfRule>
    <cfRule type="cellIs" dxfId="741" priority="1360" operator="greaterThanOrEqual">
      <formula>0.285</formula>
    </cfRule>
  </conditionalFormatting>
  <conditionalFormatting sqref="BY211:BY219">
    <cfRule type="cellIs" dxfId="740" priority="1355" operator="equal">
      <formula>"***"</formula>
    </cfRule>
    <cfRule type="cellIs" dxfId="739" priority="1356" operator="lessThanOrEqual">
      <formula>0.284</formula>
    </cfRule>
    <cfRule type="cellIs" dxfId="738" priority="1357" operator="greaterThanOrEqual">
      <formula>0.285</formula>
    </cfRule>
  </conditionalFormatting>
  <conditionalFormatting sqref="CD209">
    <cfRule type="cellIs" dxfId="737" priority="1352" operator="equal">
      <formula>"***"</formula>
    </cfRule>
    <cfRule type="cellIs" dxfId="736" priority="1353" operator="lessThanOrEqual">
      <formula>0.284</formula>
    </cfRule>
    <cfRule type="cellIs" dxfId="735" priority="1354" operator="greaterThanOrEqual">
      <formula>0.285</formula>
    </cfRule>
  </conditionalFormatting>
  <conditionalFormatting sqref="CD211:CD219">
    <cfRule type="cellIs" dxfId="734" priority="1349" operator="equal">
      <formula>"***"</formula>
    </cfRule>
    <cfRule type="cellIs" dxfId="733" priority="1350" operator="lessThanOrEqual">
      <formula>0.284</formula>
    </cfRule>
    <cfRule type="cellIs" dxfId="732" priority="1351" operator="greaterThanOrEqual">
      <formula>0.285</formula>
    </cfRule>
  </conditionalFormatting>
  <conditionalFormatting sqref="CI209">
    <cfRule type="cellIs" dxfId="731" priority="1346" operator="equal">
      <formula>"***"</formula>
    </cfRule>
    <cfRule type="cellIs" dxfId="730" priority="1347" operator="lessThanOrEqual">
      <formula>0.284</formula>
    </cfRule>
    <cfRule type="cellIs" dxfId="729" priority="1348" operator="greaterThanOrEqual">
      <formula>0.285</formula>
    </cfRule>
  </conditionalFormatting>
  <conditionalFormatting sqref="CI211:CI219">
    <cfRule type="cellIs" dxfId="728" priority="1343" operator="equal">
      <formula>"***"</formula>
    </cfRule>
    <cfRule type="cellIs" dxfId="727" priority="1344" operator="lessThanOrEqual">
      <formula>0.284</formula>
    </cfRule>
    <cfRule type="cellIs" dxfId="726" priority="1345" operator="greaterThanOrEqual">
      <formula>0.285</formula>
    </cfRule>
  </conditionalFormatting>
  <conditionalFormatting sqref="CP209">
    <cfRule type="cellIs" dxfId="725" priority="1340" operator="equal">
      <formula>"***"</formula>
    </cfRule>
    <cfRule type="cellIs" dxfId="724" priority="1341" operator="lessThanOrEqual">
      <formula>0.284</formula>
    </cfRule>
    <cfRule type="cellIs" dxfId="723" priority="1342" operator="greaterThanOrEqual">
      <formula>0.285</formula>
    </cfRule>
  </conditionalFormatting>
  <conditionalFormatting sqref="BJ253">
    <cfRule type="cellIs" dxfId="722" priority="1214" operator="equal">
      <formula>"***"</formula>
    </cfRule>
    <cfRule type="cellIs" dxfId="721" priority="1215" operator="lessThanOrEqual">
      <formula>0.284</formula>
    </cfRule>
    <cfRule type="cellIs" dxfId="720" priority="1216" operator="greaterThanOrEqual">
      <formula>0.285</formula>
    </cfRule>
  </conditionalFormatting>
  <conditionalFormatting sqref="P203">
    <cfRule type="cellIs" dxfId="719" priority="1405" operator="equal">
      <formula>"日"</formula>
    </cfRule>
    <cfRule type="cellIs" dxfId="718" priority="1406" operator="equal">
      <formula>"土"</formula>
    </cfRule>
  </conditionalFormatting>
  <conditionalFormatting sqref="Q203:AU203">
    <cfRule type="cellIs" dxfId="717" priority="1403" operator="equal">
      <formula>"日"</formula>
    </cfRule>
    <cfRule type="cellIs" dxfId="716" priority="1404" operator="equal">
      <formula>"土"</formula>
    </cfRule>
  </conditionalFormatting>
  <conditionalFormatting sqref="P201">
    <cfRule type="cellIs" dxfId="715" priority="1400" operator="equal">
      <formula>6</formula>
    </cfRule>
    <cfRule type="cellIs" dxfId="714" priority="1401" operator="equal">
      <formula>4</formula>
    </cfRule>
    <cfRule type="cellIs" dxfId="713" priority="1402" operator="equal">
      <formula>2</formula>
    </cfRule>
  </conditionalFormatting>
  <conditionalFormatting sqref="Q201:AU201">
    <cfRule type="cellIs" dxfId="712" priority="1397" operator="equal">
      <formula>6</formula>
    </cfRule>
    <cfRule type="cellIs" dxfId="711" priority="1398" operator="equal">
      <formula>4</formula>
    </cfRule>
    <cfRule type="cellIs" dxfId="710" priority="1399" operator="equal">
      <formula>2</formula>
    </cfRule>
  </conditionalFormatting>
  <conditionalFormatting sqref="BE241 BE254 BJ254 BO254 BT254 BY254 CD254 CI254 BE243:BE252">
    <cfRule type="cellIs" dxfId="709" priority="1279" operator="equal">
      <formula>"***"</formula>
    </cfRule>
    <cfRule type="cellIs" dxfId="708" priority="1280" operator="lessThanOrEqual">
      <formula>0.284</formula>
    </cfRule>
    <cfRule type="cellIs" dxfId="707" priority="1281" operator="greaterThanOrEqual">
      <formula>0.285</formula>
    </cfRule>
  </conditionalFormatting>
  <conditionalFormatting sqref="CF243:CF252 CK243:CK252 CR243:CR252 BQ243:BQ252 BV243:BV252 CA243:CA252 CA254 BV254 BQ254 BL254 BG254 CR254 CK254 CF254 BG243:BG252 BL243:BL252">
    <cfRule type="cellIs" dxfId="706" priority="1276" operator="equal">
      <formula>"○"</formula>
    </cfRule>
  </conditionalFormatting>
  <conditionalFormatting sqref="BC241">
    <cfRule type="cellIs" dxfId="705" priority="1277" operator="between">
      <formula>1</formula>
      <formula>6</formula>
    </cfRule>
  </conditionalFormatting>
  <conditionalFormatting sqref="CB241">
    <cfRule type="cellIs" dxfId="704" priority="1271" operator="between">
      <formula>1</formula>
      <formula>6</formula>
    </cfRule>
  </conditionalFormatting>
  <conditionalFormatting sqref="CF243:CF252 CK243:CK252 CR243:CR252 BQ243:BQ252 BV243:BV252 CA243:CA252 CA254 BV254 BQ254 BL254 BG254 CR254 CK254 CF254 BG243:BG252 BL243:BL252">
    <cfRule type="cellIs" dxfId="703" priority="1278" operator="equal">
      <formula>"×"</formula>
    </cfRule>
  </conditionalFormatting>
  <conditionalFormatting sqref="BH241">
    <cfRule type="cellIs" dxfId="702" priority="1275" operator="between">
      <formula>1</formula>
      <formula>6</formula>
    </cfRule>
  </conditionalFormatting>
  <conditionalFormatting sqref="BM241">
    <cfRule type="cellIs" dxfId="701" priority="1274" operator="between">
      <formula>1</formula>
      <formula>6</formula>
    </cfRule>
  </conditionalFormatting>
  <conditionalFormatting sqref="BR241">
    <cfRule type="cellIs" dxfId="700" priority="1273" operator="between">
      <formula>1</formula>
      <formula>6</formula>
    </cfRule>
  </conditionalFormatting>
  <conditionalFormatting sqref="BW273">
    <cfRule type="cellIs" dxfId="699" priority="1163" operator="between">
      <formula>1</formula>
      <formula>6</formula>
    </cfRule>
  </conditionalFormatting>
  <conditionalFormatting sqref="CG241">
    <cfRule type="cellIs" dxfId="698" priority="1270" operator="between">
      <formula>1</formula>
      <formula>6</formula>
    </cfRule>
  </conditionalFormatting>
  <conditionalFormatting sqref="BJ241">
    <cfRule type="cellIs" dxfId="697" priority="1267" operator="equal">
      <formula>"***"</formula>
    </cfRule>
    <cfRule type="cellIs" dxfId="696" priority="1268" operator="lessThanOrEqual">
      <formula>0.284</formula>
    </cfRule>
    <cfRule type="cellIs" dxfId="695" priority="1269" operator="greaterThanOrEqual">
      <formula>0.285</formula>
    </cfRule>
  </conditionalFormatting>
  <conditionalFormatting sqref="BJ243:BJ252">
    <cfRule type="cellIs" dxfId="694" priority="1264" operator="equal">
      <formula>"***"</formula>
    </cfRule>
    <cfRule type="cellIs" dxfId="693" priority="1265" operator="lessThanOrEqual">
      <formula>0.284</formula>
    </cfRule>
    <cfRule type="cellIs" dxfId="692" priority="1266" operator="greaterThanOrEqual">
      <formula>0.285</formula>
    </cfRule>
  </conditionalFormatting>
  <conditionalFormatting sqref="BO241">
    <cfRule type="cellIs" dxfId="691" priority="1261" operator="equal">
      <formula>"***"</formula>
    </cfRule>
    <cfRule type="cellIs" dxfId="690" priority="1262" operator="lessThanOrEqual">
      <formula>0.284</formula>
    </cfRule>
    <cfRule type="cellIs" dxfId="689" priority="1263" operator="greaterThanOrEqual">
      <formula>0.285</formula>
    </cfRule>
  </conditionalFormatting>
  <conditionalFormatting sqref="BO243:BO252">
    <cfRule type="cellIs" dxfId="688" priority="1258" operator="equal">
      <formula>"***"</formula>
    </cfRule>
    <cfRule type="cellIs" dxfId="687" priority="1259" operator="lessThanOrEqual">
      <formula>0.284</formula>
    </cfRule>
    <cfRule type="cellIs" dxfId="686" priority="1260" operator="greaterThanOrEqual">
      <formula>0.285</formula>
    </cfRule>
  </conditionalFormatting>
  <conditionalFormatting sqref="BT241">
    <cfRule type="cellIs" dxfId="685" priority="1255" operator="equal">
      <formula>"***"</formula>
    </cfRule>
    <cfRule type="cellIs" dxfId="684" priority="1256" operator="lessThanOrEqual">
      <formula>0.284</formula>
    </cfRule>
    <cfRule type="cellIs" dxfId="683" priority="1257" operator="greaterThanOrEqual">
      <formula>0.285</formula>
    </cfRule>
  </conditionalFormatting>
  <conditionalFormatting sqref="BT243:BT252">
    <cfRule type="cellIs" dxfId="682" priority="1252" operator="equal">
      <formula>"***"</formula>
    </cfRule>
    <cfRule type="cellIs" dxfId="681" priority="1253" operator="lessThanOrEqual">
      <formula>0.284</formula>
    </cfRule>
    <cfRule type="cellIs" dxfId="680" priority="1254" operator="greaterThanOrEqual">
      <formula>0.285</formula>
    </cfRule>
  </conditionalFormatting>
  <conditionalFormatting sqref="BY241">
    <cfRule type="cellIs" dxfId="679" priority="1249" operator="equal">
      <formula>"***"</formula>
    </cfRule>
    <cfRule type="cellIs" dxfId="678" priority="1250" operator="lessThanOrEqual">
      <formula>0.284</formula>
    </cfRule>
    <cfRule type="cellIs" dxfId="677" priority="1251" operator="greaterThanOrEqual">
      <formula>0.285</formula>
    </cfRule>
  </conditionalFormatting>
  <conditionalFormatting sqref="BY243:BY252">
    <cfRule type="cellIs" dxfId="676" priority="1246" operator="equal">
      <formula>"***"</formula>
    </cfRule>
    <cfRule type="cellIs" dxfId="675" priority="1247" operator="lessThanOrEqual">
      <formula>0.284</formula>
    </cfRule>
    <cfRule type="cellIs" dxfId="674" priority="1248" operator="greaterThanOrEqual">
      <formula>0.285</formula>
    </cfRule>
  </conditionalFormatting>
  <conditionalFormatting sqref="CD241">
    <cfRule type="cellIs" dxfId="673" priority="1243" operator="equal">
      <formula>"***"</formula>
    </cfRule>
    <cfRule type="cellIs" dxfId="672" priority="1244" operator="lessThanOrEqual">
      <formula>0.284</formula>
    </cfRule>
    <cfRule type="cellIs" dxfId="671" priority="1245" operator="greaterThanOrEqual">
      <formula>0.285</formula>
    </cfRule>
  </conditionalFormatting>
  <conditionalFormatting sqref="CD243:CD252">
    <cfRule type="cellIs" dxfId="670" priority="1240" operator="equal">
      <formula>"***"</formula>
    </cfRule>
    <cfRule type="cellIs" dxfId="669" priority="1241" operator="lessThanOrEqual">
      <formula>0.284</formula>
    </cfRule>
    <cfRule type="cellIs" dxfId="668" priority="1242" operator="greaterThanOrEqual">
      <formula>0.285</formula>
    </cfRule>
  </conditionalFormatting>
  <conditionalFormatting sqref="CI241">
    <cfRule type="cellIs" dxfId="667" priority="1237" operator="equal">
      <formula>"***"</formula>
    </cfRule>
    <cfRule type="cellIs" dxfId="666" priority="1238" operator="lessThanOrEqual">
      <formula>0.284</formula>
    </cfRule>
    <cfRule type="cellIs" dxfId="665" priority="1239" operator="greaterThanOrEqual">
      <formula>0.285</formula>
    </cfRule>
  </conditionalFormatting>
  <conditionalFormatting sqref="CI243:CI252">
    <cfRule type="cellIs" dxfId="664" priority="1234" operator="equal">
      <formula>"***"</formula>
    </cfRule>
    <cfRule type="cellIs" dxfId="663" priority="1235" operator="lessThanOrEqual">
      <formula>0.284</formula>
    </cfRule>
    <cfRule type="cellIs" dxfId="662" priority="1236" operator="greaterThanOrEqual">
      <formula>0.285</formula>
    </cfRule>
  </conditionalFormatting>
  <conditionalFormatting sqref="CP241">
    <cfRule type="cellIs" dxfId="661" priority="1231" operator="equal">
      <formula>"***"</formula>
    </cfRule>
    <cfRule type="cellIs" dxfId="660" priority="1232" operator="lessThanOrEqual">
      <formula>0.284</formula>
    </cfRule>
    <cfRule type="cellIs" dxfId="659" priority="1233" operator="greaterThanOrEqual">
      <formula>0.285</formula>
    </cfRule>
  </conditionalFormatting>
  <conditionalFormatting sqref="BE253">
    <cfRule type="cellIs" dxfId="658" priority="1219" operator="equal">
      <formula>"***"</formula>
    </cfRule>
    <cfRule type="cellIs" dxfId="657" priority="1220" operator="lessThanOrEqual">
      <formula>0.284</formula>
    </cfRule>
    <cfRule type="cellIs" dxfId="656" priority="1221" operator="greaterThanOrEqual">
      <formula>0.285</formula>
    </cfRule>
  </conditionalFormatting>
  <conditionalFormatting sqref="CF253 CK253 CR253 BG253 BL253 BQ253 BV253 CA253">
    <cfRule type="cellIs" dxfId="655" priority="1217" operator="equal">
      <formula>"○"</formula>
    </cfRule>
  </conditionalFormatting>
  <conditionalFormatting sqref="CF253 CK253 CR253 BG253 BL253 BQ253 BV253 CA253">
    <cfRule type="cellIs" dxfId="654" priority="1218" operator="equal">
      <formula>"×"</formula>
    </cfRule>
  </conditionalFormatting>
  <conditionalFormatting sqref="BO253">
    <cfRule type="cellIs" dxfId="653" priority="1211" operator="equal">
      <formula>"***"</formula>
    </cfRule>
    <cfRule type="cellIs" dxfId="652" priority="1212" operator="lessThanOrEqual">
      <formula>0.284</formula>
    </cfRule>
    <cfRule type="cellIs" dxfId="651" priority="1213" operator="greaterThanOrEqual">
      <formula>0.285</formula>
    </cfRule>
  </conditionalFormatting>
  <conditionalFormatting sqref="BT253">
    <cfRule type="cellIs" dxfId="650" priority="1208" operator="equal">
      <formula>"***"</formula>
    </cfRule>
    <cfRule type="cellIs" dxfId="649" priority="1209" operator="lessThanOrEqual">
      <formula>0.284</formula>
    </cfRule>
    <cfRule type="cellIs" dxfId="648" priority="1210" operator="greaterThanOrEqual">
      <formula>0.285</formula>
    </cfRule>
  </conditionalFormatting>
  <conditionalFormatting sqref="BY253">
    <cfRule type="cellIs" dxfId="647" priority="1205" operator="equal">
      <formula>"***"</formula>
    </cfRule>
    <cfRule type="cellIs" dxfId="646" priority="1206" operator="lessThanOrEqual">
      <formula>0.284</formula>
    </cfRule>
    <cfRule type="cellIs" dxfId="645" priority="1207" operator="greaterThanOrEqual">
      <formula>0.285</formula>
    </cfRule>
  </conditionalFormatting>
  <conditionalFormatting sqref="CD253">
    <cfRule type="cellIs" dxfId="644" priority="1202" operator="equal">
      <formula>"***"</formula>
    </cfRule>
    <cfRule type="cellIs" dxfId="643" priority="1203" operator="lessThanOrEqual">
      <formula>0.284</formula>
    </cfRule>
    <cfRule type="cellIs" dxfId="642" priority="1204" operator="greaterThanOrEqual">
      <formula>0.285</formula>
    </cfRule>
  </conditionalFormatting>
  <conditionalFormatting sqref="CI253">
    <cfRule type="cellIs" dxfId="641" priority="1199" operator="equal">
      <formula>"***"</formula>
    </cfRule>
    <cfRule type="cellIs" dxfId="640" priority="1200" operator="lessThanOrEqual">
      <formula>0.284</formula>
    </cfRule>
    <cfRule type="cellIs" dxfId="639" priority="1201" operator="greaterThanOrEqual">
      <formula>0.285</formula>
    </cfRule>
  </conditionalFormatting>
  <conditionalFormatting sqref="BE273 BE286 BJ286 BO286 BT286 BY286 CD286 CI286 CP286 BE275:BE284">
    <cfRule type="cellIs" dxfId="638" priority="1170" operator="equal">
      <formula>"***"</formula>
    </cfRule>
    <cfRule type="cellIs" dxfId="637" priority="1171" operator="lessThanOrEqual">
      <formula>0.284</formula>
    </cfRule>
    <cfRule type="cellIs" dxfId="636" priority="1172" operator="greaterThanOrEqual">
      <formula>0.285</formula>
    </cfRule>
  </conditionalFormatting>
  <conditionalFormatting sqref="CF275:CF284 CK275:CK284 CR275:CR284 BQ275:BQ284 BV275:BV284 CA275:CA284 CA286 BV286 BQ286 BL286 BG286 CR286 CK286 CF286 BG275:BG284 BL275:BL284">
    <cfRule type="cellIs" dxfId="635" priority="1167" operator="equal">
      <formula>"○"</formula>
    </cfRule>
  </conditionalFormatting>
  <conditionalFormatting sqref="CB273">
    <cfRule type="cellIs" dxfId="634" priority="1162" operator="between">
      <formula>1</formula>
      <formula>6</formula>
    </cfRule>
  </conditionalFormatting>
  <conditionalFormatting sqref="CF275:CF284 CK275:CK284 CR275:CR284 BQ275:BQ284 BV275:BV284 CA275:CA284 CA286 BV286 BQ286 BL286 BG286 CR286 CK286 CF286 BG275:BG284 BL275:BL284">
    <cfRule type="cellIs" dxfId="633" priority="1169" operator="equal">
      <formula>"×"</formula>
    </cfRule>
  </conditionalFormatting>
  <conditionalFormatting sqref="BH273">
    <cfRule type="cellIs" dxfId="632" priority="1166" operator="between">
      <formula>1</formula>
      <formula>6</formula>
    </cfRule>
  </conditionalFormatting>
  <conditionalFormatting sqref="BM273">
    <cfRule type="cellIs" dxfId="631" priority="1165" operator="between">
      <formula>1</formula>
      <formula>6</formula>
    </cfRule>
  </conditionalFormatting>
  <conditionalFormatting sqref="BR273">
    <cfRule type="cellIs" dxfId="630" priority="1164" operator="between">
      <formula>1</formula>
      <formula>6</formula>
    </cfRule>
  </conditionalFormatting>
  <conditionalFormatting sqref="CG273">
    <cfRule type="cellIs" dxfId="629" priority="1161" operator="between">
      <formula>1</formula>
      <formula>6</formula>
    </cfRule>
  </conditionalFormatting>
  <conditionalFormatting sqref="BJ273">
    <cfRule type="cellIs" dxfId="628" priority="1158" operator="equal">
      <formula>"***"</formula>
    </cfRule>
    <cfRule type="cellIs" dxfId="627" priority="1159" operator="lessThanOrEqual">
      <formula>0.284</formula>
    </cfRule>
    <cfRule type="cellIs" dxfId="626" priority="1160" operator="greaterThanOrEqual">
      <formula>0.285</formula>
    </cfRule>
  </conditionalFormatting>
  <conditionalFormatting sqref="BJ275:BJ284">
    <cfRule type="cellIs" dxfId="625" priority="1155" operator="equal">
      <formula>"***"</formula>
    </cfRule>
    <cfRule type="cellIs" dxfId="624" priority="1156" operator="lessThanOrEqual">
      <formula>0.284</formula>
    </cfRule>
    <cfRule type="cellIs" dxfId="623" priority="1157" operator="greaterThanOrEqual">
      <formula>0.285</formula>
    </cfRule>
  </conditionalFormatting>
  <conditionalFormatting sqref="BO273">
    <cfRule type="cellIs" dxfId="622" priority="1152" operator="equal">
      <formula>"***"</formula>
    </cfRule>
    <cfRule type="cellIs" dxfId="621" priority="1153" operator="lessThanOrEqual">
      <formula>0.284</formula>
    </cfRule>
    <cfRule type="cellIs" dxfId="620" priority="1154" operator="greaterThanOrEqual">
      <formula>0.285</formula>
    </cfRule>
  </conditionalFormatting>
  <conditionalFormatting sqref="BO275:BO284">
    <cfRule type="cellIs" dxfId="619" priority="1149" operator="equal">
      <formula>"***"</formula>
    </cfRule>
    <cfRule type="cellIs" dxfId="618" priority="1150" operator="lessThanOrEqual">
      <formula>0.284</formula>
    </cfRule>
    <cfRule type="cellIs" dxfId="617" priority="1151" operator="greaterThanOrEqual">
      <formula>0.285</formula>
    </cfRule>
  </conditionalFormatting>
  <conditionalFormatting sqref="BT273">
    <cfRule type="cellIs" dxfId="616" priority="1146" operator="equal">
      <formula>"***"</formula>
    </cfRule>
    <cfRule type="cellIs" dxfId="615" priority="1147" operator="lessThanOrEqual">
      <formula>0.284</formula>
    </cfRule>
    <cfRule type="cellIs" dxfId="614" priority="1148" operator="greaterThanOrEqual">
      <formula>0.285</formula>
    </cfRule>
  </conditionalFormatting>
  <conditionalFormatting sqref="BT275:BT284">
    <cfRule type="cellIs" dxfId="613" priority="1143" operator="equal">
      <formula>"***"</formula>
    </cfRule>
    <cfRule type="cellIs" dxfId="612" priority="1144" operator="lessThanOrEqual">
      <formula>0.284</formula>
    </cfRule>
    <cfRule type="cellIs" dxfId="611" priority="1145" operator="greaterThanOrEqual">
      <formula>0.285</formula>
    </cfRule>
  </conditionalFormatting>
  <conditionalFormatting sqref="BY273">
    <cfRule type="cellIs" dxfId="610" priority="1140" operator="equal">
      <formula>"***"</formula>
    </cfRule>
    <cfRule type="cellIs" dxfId="609" priority="1141" operator="lessThanOrEqual">
      <formula>0.284</formula>
    </cfRule>
    <cfRule type="cellIs" dxfId="608" priority="1142" operator="greaterThanOrEqual">
      <formula>0.285</formula>
    </cfRule>
  </conditionalFormatting>
  <conditionalFormatting sqref="BY275:BY284">
    <cfRule type="cellIs" dxfId="607" priority="1137" operator="equal">
      <formula>"***"</formula>
    </cfRule>
    <cfRule type="cellIs" dxfId="606" priority="1138" operator="lessThanOrEqual">
      <formula>0.284</formula>
    </cfRule>
    <cfRule type="cellIs" dxfId="605" priority="1139" operator="greaterThanOrEqual">
      <formula>0.285</formula>
    </cfRule>
  </conditionalFormatting>
  <conditionalFormatting sqref="CD273">
    <cfRule type="cellIs" dxfId="604" priority="1134" operator="equal">
      <formula>"***"</formula>
    </cfRule>
    <cfRule type="cellIs" dxfId="603" priority="1135" operator="lessThanOrEqual">
      <formula>0.284</formula>
    </cfRule>
    <cfRule type="cellIs" dxfId="602" priority="1136" operator="greaterThanOrEqual">
      <formula>0.285</formula>
    </cfRule>
  </conditionalFormatting>
  <conditionalFormatting sqref="CD275:CD284">
    <cfRule type="cellIs" dxfId="601" priority="1131" operator="equal">
      <formula>"***"</formula>
    </cfRule>
    <cfRule type="cellIs" dxfId="600" priority="1132" operator="lessThanOrEqual">
      <formula>0.284</formula>
    </cfRule>
    <cfRule type="cellIs" dxfId="599" priority="1133" operator="greaterThanOrEqual">
      <formula>0.285</formula>
    </cfRule>
  </conditionalFormatting>
  <conditionalFormatting sqref="CI273">
    <cfRule type="cellIs" dxfId="598" priority="1128" operator="equal">
      <formula>"***"</formula>
    </cfRule>
    <cfRule type="cellIs" dxfId="597" priority="1129" operator="lessThanOrEqual">
      <formula>0.284</formula>
    </cfRule>
    <cfRule type="cellIs" dxfId="596" priority="1130" operator="greaterThanOrEqual">
      <formula>0.285</formula>
    </cfRule>
  </conditionalFormatting>
  <conditionalFormatting sqref="CI275:CI284">
    <cfRule type="cellIs" dxfId="595" priority="1125" operator="equal">
      <formula>"***"</formula>
    </cfRule>
    <cfRule type="cellIs" dxfId="594" priority="1126" operator="lessThanOrEqual">
      <formula>0.284</formula>
    </cfRule>
    <cfRule type="cellIs" dxfId="593" priority="1127" operator="greaterThanOrEqual">
      <formula>0.285</formula>
    </cfRule>
  </conditionalFormatting>
  <conditionalFormatting sqref="CP273">
    <cfRule type="cellIs" dxfId="592" priority="1122" operator="equal">
      <formula>"***"</formula>
    </cfRule>
    <cfRule type="cellIs" dxfId="591" priority="1123" operator="lessThanOrEqual">
      <formula>0.284</formula>
    </cfRule>
    <cfRule type="cellIs" dxfId="590" priority="1124" operator="greaterThanOrEqual">
      <formula>0.285</formula>
    </cfRule>
  </conditionalFormatting>
  <conditionalFormatting sqref="CP275:CP284">
    <cfRule type="cellIs" dxfId="589" priority="1119" operator="equal">
      <formula>"***"</formula>
    </cfRule>
    <cfRule type="cellIs" dxfId="588" priority="1120" operator="lessThanOrEqual">
      <formula>0.284</formula>
    </cfRule>
    <cfRule type="cellIs" dxfId="587" priority="1121" operator="greaterThanOrEqual">
      <formula>0.285</formula>
    </cfRule>
  </conditionalFormatting>
  <conditionalFormatting sqref="P235">
    <cfRule type="cellIs" dxfId="586" priority="1296" operator="equal">
      <formula>"日"</formula>
    </cfRule>
    <cfRule type="cellIs" dxfId="585" priority="1297" operator="equal">
      <formula>"土"</formula>
    </cfRule>
  </conditionalFormatting>
  <conditionalFormatting sqref="Q235:AU235">
    <cfRule type="cellIs" dxfId="584" priority="1294" operator="equal">
      <formula>"日"</formula>
    </cfRule>
    <cfRule type="cellIs" dxfId="583" priority="1295" operator="equal">
      <formula>"土"</formula>
    </cfRule>
  </conditionalFormatting>
  <conditionalFormatting sqref="P233">
    <cfRule type="cellIs" dxfId="582" priority="1291" operator="equal">
      <formula>6</formula>
    </cfRule>
    <cfRule type="cellIs" dxfId="581" priority="1292" operator="equal">
      <formula>4</formula>
    </cfRule>
    <cfRule type="cellIs" dxfId="580" priority="1293" operator="equal">
      <formula>2</formula>
    </cfRule>
  </conditionalFormatting>
  <conditionalFormatting sqref="Q233:AU233">
    <cfRule type="cellIs" dxfId="579" priority="1288" operator="equal">
      <formula>6</formula>
    </cfRule>
    <cfRule type="cellIs" dxfId="578" priority="1289" operator="equal">
      <formula>4</formula>
    </cfRule>
    <cfRule type="cellIs" dxfId="577" priority="1290" operator="equal">
      <formula>2</formula>
    </cfRule>
  </conditionalFormatting>
  <conditionalFormatting sqref="BE305 BE318 BJ318 BO318 BT318 BY318 CD318 CI318 CP318 BE307:BE316">
    <cfRule type="cellIs" dxfId="576" priority="1061" operator="equal">
      <formula>"***"</formula>
    </cfRule>
    <cfRule type="cellIs" dxfId="575" priority="1062" operator="lessThanOrEqual">
      <formula>0.284</formula>
    </cfRule>
    <cfRule type="cellIs" dxfId="574" priority="1063" operator="greaterThanOrEqual">
      <formula>0.285</formula>
    </cfRule>
  </conditionalFormatting>
  <conditionalFormatting sqref="CF307:CF316 CK307:CK316 CR307:CR316 BQ307:BQ316 BV307:BV316 CA307:CA316 CA318 BV318 BQ318 BL318 BG318 CR318 CK318 CF318 BG307:BG316 BL307:BL316">
    <cfRule type="cellIs" dxfId="573" priority="1058" operator="equal">
      <formula>"○"</formula>
    </cfRule>
  </conditionalFormatting>
  <conditionalFormatting sqref="BC305">
    <cfRule type="cellIs" dxfId="572" priority="1059" operator="between">
      <formula>1</formula>
      <formula>6</formula>
    </cfRule>
  </conditionalFormatting>
  <conditionalFormatting sqref="CB305">
    <cfRule type="cellIs" dxfId="571" priority="1053" operator="between">
      <formula>1</formula>
      <formula>6</formula>
    </cfRule>
  </conditionalFormatting>
  <conditionalFormatting sqref="CF307:CF316 CK307:CK316 CR307:CR316 BQ307:BQ316 BV307:BV316 CA307:CA316 CA318 BV318 BQ318 BL318 BG318 CR318 CK318 CF318 BG307:BG316 BL307:BL316">
    <cfRule type="cellIs" dxfId="570" priority="1060" operator="equal">
      <formula>"×"</formula>
    </cfRule>
  </conditionalFormatting>
  <conditionalFormatting sqref="BH305">
    <cfRule type="cellIs" dxfId="569" priority="1057" operator="between">
      <formula>1</formula>
      <formula>6</formula>
    </cfRule>
  </conditionalFormatting>
  <conditionalFormatting sqref="BM305">
    <cfRule type="cellIs" dxfId="568" priority="1056" operator="between">
      <formula>1</formula>
      <formula>6</formula>
    </cfRule>
  </conditionalFormatting>
  <conditionalFormatting sqref="BR305">
    <cfRule type="cellIs" dxfId="567" priority="1055" operator="between">
      <formula>1</formula>
      <formula>6</formula>
    </cfRule>
  </conditionalFormatting>
  <conditionalFormatting sqref="CG305">
    <cfRule type="cellIs" dxfId="566" priority="1052" operator="between">
      <formula>1</formula>
      <formula>6</formula>
    </cfRule>
  </conditionalFormatting>
  <conditionalFormatting sqref="BJ305">
    <cfRule type="cellIs" dxfId="565" priority="1049" operator="equal">
      <formula>"***"</formula>
    </cfRule>
    <cfRule type="cellIs" dxfId="564" priority="1050" operator="lessThanOrEqual">
      <formula>0.284</formula>
    </cfRule>
    <cfRule type="cellIs" dxfId="563" priority="1051" operator="greaterThanOrEqual">
      <formula>0.285</formula>
    </cfRule>
  </conditionalFormatting>
  <conditionalFormatting sqref="BJ307:BJ316">
    <cfRule type="cellIs" dxfId="562" priority="1046" operator="equal">
      <formula>"***"</formula>
    </cfRule>
    <cfRule type="cellIs" dxfId="561" priority="1047" operator="lessThanOrEqual">
      <formula>0.284</formula>
    </cfRule>
    <cfRule type="cellIs" dxfId="560" priority="1048" operator="greaterThanOrEqual">
      <formula>0.285</formula>
    </cfRule>
  </conditionalFormatting>
  <conditionalFormatting sqref="BO305">
    <cfRule type="cellIs" dxfId="559" priority="1043" operator="equal">
      <formula>"***"</formula>
    </cfRule>
    <cfRule type="cellIs" dxfId="558" priority="1044" operator="lessThanOrEqual">
      <formula>0.284</formula>
    </cfRule>
    <cfRule type="cellIs" dxfId="557" priority="1045" operator="greaterThanOrEqual">
      <formula>0.285</formula>
    </cfRule>
  </conditionalFormatting>
  <conditionalFormatting sqref="BO307:BO316">
    <cfRule type="cellIs" dxfId="556" priority="1040" operator="equal">
      <formula>"***"</formula>
    </cfRule>
    <cfRule type="cellIs" dxfId="555" priority="1041" operator="lessThanOrEqual">
      <formula>0.284</formula>
    </cfRule>
    <cfRule type="cellIs" dxfId="554" priority="1042" operator="greaterThanOrEqual">
      <formula>0.285</formula>
    </cfRule>
  </conditionalFormatting>
  <conditionalFormatting sqref="BT305">
    <cfRule type="cellIs" dxfId="553" priority="1037" operator="equal">
      <formula>"***"</formula>
    </cfRule>
    <cfRule type="cellIs" dxfId="552" priority="1038" operator="lessThanOrEqual">
      <formula>0.284</formula>
    </cfRule>
    <cfRule type="cellIs" dxfId="551" priority="1039" operator="greaterThanOrEqual">
      <formula>0.285</formula>
    </cfRule>
  </conditionalFormatting>
  <conditionalFormatting sqref="BT307:BT316">
    <cfRule type="cellIs" dxfId="550" priority="1034" operator="equal">
      <formula>"***"</formula>
    </cfRule>
    <cfRule type="cellIs" dxfId="549" priority="1035" operator="lessThanOrEqual">
      <formula>0.284</formula>
    </cfRule>
    <cfRule type="cellIs" dxfId="548" priority="1036" operator="greaterThanOrEqual">
      <formula>0.285</formula>
    </cfRule>
  </conditionalFormatting>
  <conditionalFormatting sqref="BY305">
    <cfRule type="cellIs" dxfId="547" priority="1031" operator="equal">
      <formula>"***"</formula>
    </cfRule>
    <cfRule type="cellIs" dxfId="546" priority="1032" operator="lessThanOrEqual">
      <formula>0.284</formula>
    </cfRule>
    <cfRule type="cellIs" dxfId="545" priority="1033" operator="greaterThanOrEqual">
      <formula>0.285</formula>
    </cfRule>
  </conditionalFormatting>
  <conditionalFormatting sqref="BY307:BY316">
    <cfRule type="cellIs" dxfId="544" priority="1028" operator="equal">
      <formula>"***"</formula>
    </cfRule>
    <cfRule type="cellIs" dxfId="543" priority="1029" operator="lessThanOrEqual">
      <formula>0.284</formula>
    </cfRule>
    <cfRule type="cellIs" dxfId="542" priority="1030" operator="greaterThanOrEqual">
      <formula>0.285</formula>
    </cfRule>
  </conditionalFormatting>
  <conditionalFormatting sqref="CD305">
    <cfRule type="cellIs" dxfId="541" priority="1025" operator="equal">
      <formula>"***"</formula>
    </cfRule>
    <cfRule type="cellIs" dxfId="540" priority="1026" operator="lessThanOrEqual">
      <formula>0.284</formula>
    </cfRule>
    <cfRule type="cellIs" dxfId="539" priority="1027" operator="greaterThanOrEqual">
      <formula>0.285</formula>
    </cfRule>
  </conditionalFormatting>
  <conditionalFormatting sqref="CD307:CD316">
    <cfRule type="cellIs" dxfId="538" priority="1022" operator="equal">
      <formula>"***"</formula>
    </cfRule>
    <cfRule type="cellIs" dxfId="537" priority="1023" operator="lessThanOrEqual">
      <formula>0.284</formula>
    </cfRule>
    <cfRule type="cellIs" dxfId="536" priority="1024" operator="greaterThanOrEqual">
      <formula>0.285</formula>
    </cfRule>
  </conditionalFormatting>
  <conditionalFormatting sqref="CI305">
    <cfRule type="cellIs" dxfId="535" priority="1019" operator="equal">
      <formula>"***"</formula>
    </cfRule>
    <cfRule type="cellIs" dxfId="534" priority="1020" operator="lessThanOrEqual">
      <formula>0.284</formula>
    </cfRule>
    <cfRule type="cellIs" dxfId="533" priority="1021" operator="greaterThanOrEqual">
      <formula>0.285</formula>
    </cfRule>
  </conditionalFormatting>
  <conditionalFormatting sqref="CI307:CI316">
    <cfRule type="cellIs" dxfId="532" priority="1016" operator="equal">
      <formula>"***"</formula>
    </cfRule>
    <cfRule type="cellIs" dxfId="531" priority="1017" operator="lessThanOrEqual">
      <formula>0.284</formula>
    </cfRule>
    <cfRule type="cellIs" dxfId="530" priority="1018" operator="greaterThanOrEqual">
      <formula>0.285</formula>
    </cfRule>
  </conditionalFormatting>
  <conditionalFormatting sqref="CP305">
    <cfRule type="cellIs" dxfId="529" priority="1013" operator="equal">
      <formula>"***"</formula>
    </cfRule>
    <cfRule type="cellIs" dxfId="528" priority="1014" operator="lessThanOrEqual">
      <formula>0.284</formula>
    </cfRule>
    <cfRule type="cellIs" dxfId="527" priority="1015" operator="greaterThanOrEqual">
      <formula>0.285</formula>
    </cfRule>
  </conditionalFormatting>
  <conditionalFormatting sqref="CP307:CP316">
    <cfRule type="cellIs" dxfId="526" priority="1010" operator="equal">
      <formula>"***"</formula>
    </cfRule>
    <cfRule type="cellIs" dxfId="525" priority="1011" operator="lessThanOrEqual">
      <formula>0.284</formula>
    </cfRule>
    <cfRule type="cellIs" dxfId="524" priority="1012" operator="greaterThanOrEqual">
      <formula>0.285</formula>
    </cfRule>
  </conditionalFormatting>
  <conditionalFormatting sqref="P267">
    <cfRule type="cellIs" dxfId="523" priority="1187" operator="equal">
      <formula>"日"</formula>
    </cfRule>
    <cfRule type="cellIs" dxfId="522" priority="1188" operator="equal">
      <formula>"土"</formula>
    </cfRule>
  </conditionalFormatting>
  <conditionalFormatting sqref="Q267:AU267">
    <cfRule type="cellIs" dxfId="521" priority="1185" operator="equal">
      <formula>"日"</formula>
    </cfRule>
    <cfRule type="cellIs" dxfId="520" priority="1186" operator="equal">
      <formula>"土"</formula>
    </cfRule>
  </conditionalFormatting>
  <conditionalFormatting sqref="P265">
    <cfRule type="cellIs" dxfId="519" priority="1182" operator="equal">
      <formula>6</formula>
    </cfRule>
    <cfRule type="cellIs" dxfId="518" priority="1183" operator="equal">
      <formula>4</formula>
    </cfRule>
    <cfRule type="cellIs" dxfId="517" priority="1184" operator="equal">
      <formula>2</formula>
    </cfRule>
  </conditionalFormatting>
  <conditionalFormatting sqref="Q265:AU265">
    <cfRule type="cellIs" dxfId="516" priority="1179" operator="equal">
      <formula>6</formula>
    </cfRule>
    <cfRule type="cellIs" dxfId="515" priority="1180" operator="equal">
      <formula>4</formula>
    </cfRule>
    <cfRule type="cellIs" dxfId="514" priority="1181" operator="equal">
      <formula>2</formula>
    </cfRule>
  </conditionalFormatting>
  <conditionalFormatting sqref="BE337 BE350 BJ350 BO350 BT350 BY350 CD350 CI350 CP350 BE339:BE348">
    <cfRule type="cellIs" dxfId="513" priority="952" operator="equal">
      <formula>"***"</formula>
    </cfRule>
    <cfRule type="cellIs" dxfId="512" priority="953" operator="lessThanOrEqual">
      <formula>0.284</formula>
    </cfRule>
    <cfRule type="cellIs" dxfId="511" priority="954" operator="greaterThanOrEqual">
      <formula>0.285</formula>
    </cfRule>
  </conditionalFormatting>
  <conditionalFormatting sqref="CF339:CF348 CK339:CK348 CR339:CR348 BQ339:BQ348 BV339:BV348 CA339:CA348 CA350 BV350 BQ350 BL350 BG350 CR350 CK350 CF350 BG339:BG348 BL339:BL348">
    <cfRule type="cellIs" dxfId="510" priority="949" operator="equal">
      <formula>"○"</formula>
    </cfRule>
  </conditionalFormatting>
  <conditionalFormatting sqref="BC337">
    <cfRule type="cellIs" dxfId="509" priority="950" operator="between">
      <formula>1</formula>
      <formula>6</formula>
    </cfRule>
  </conditionalFormatting>
  <conditionalFormatting sqref="CB337">
    <cfRule type="cellIs" dxfId="508" priority="944" operator="between">
      <formula>1</formula>
      <formula>6</formula>
    </cfRule>
  </conditionalFormatting>
  <conditionalFormatting sqref="CF339:CF348 CK339:CK348 CR339:CR348 BQ339:BQ348 BV339:BV348 CA339:CA348 CA350 BV350 BQ350 BL350 BG350 CR350 CK350 CF350 BG339:BG348 BL339:BL348">
    <cfRule type="cellIs" dxfId="507" priority="951" operator="equal">
      <formula>"×"</formula>
    </cfRule>
  </conditionalFormatting>
  <conditionalFormatting sqref="BH337">
    <cfRule type="cellIs" dxfId="506" priority="948" operator="between">
      <formula>1</formula>
      <formula>6</formula>
    </cfRule>
  </conditionalFormatting>
  <conditionalFormatting sqref="BM337">
    <cfRule type="cellIs" dxfId="505" priority="947" operator="between">
      <formula>1</formula>
      <formula>6</formula>
    </cfRule>
  </conditionalFormatting>
  <conditionalFormatting sqref="BR337">
    <cfRule type="cellIs" dxfId="504" priority="946" operator="between">
      <formula>1</formula>
      <formula>6</formula>
    </cfRule>
  </conditionalFormatting>
  <conditionalFormatting sqref="BW337">
    <cfRule type="cellIs" dxfId="503" priority="945" operator="between">
      <formula>1</formula>
      <formula>6</formula>
    </cfRule>
  </conditionalFormatting>
  <conditionalFormatting sqref="CG337">
    <cfRule type="cellIs" dxfId="502" priority="943" operator="between">
      <formula>1</formula>
      <formula>6</formula>
    </cfRule>
  </conditionalFormatting>
  <conditionalFormatting sqref="BJ337">
    <cfRule type="cellIs" dxfId="501" priority="940" operator="equal">
      <formula>"***"</formula>
    </cfRule>
    <cfRule type="cellIs" dxfId="500" priority="941" operator="lessThanOrEqual">
      <formula>0.284</formula>
    </cfRule>
    <cfRule type="cellIs" dxfId="499" priority="942" operator="greaterThanOrEqual">
      <formula>0.285</formula>
    </cfRule>
  </conditionalFormatting>
  <conditionalFormatting sqref="BJ339:BJ348">
    <cfRule type="cellIs" dxfId="498" priority="937" operator="equal">
      <formula>"***"</formula>
    </cfRule>
    <cfRule type="cellIs" dxfId="497" priority="938" operator="lessThanOrEqual">
      <formula>0.284</formula>
    </cfRule>
    <cfRule type="cellIs" dxfId="496" priority="939" operator="greaterThanOrEqual">
      <formula>0.285</formula>
    </cfRule>
  </conditionalFormatting>
  <conditionalFormatting sqref="BO337">
    <cfRule type="cellIs" dxfId="495" priority="934" operator="equal">
      <formula>"***"</formula>
    </cfRule>
    <cfRule type="cellIs" dxfId="494" priority="935" operator="lessThanOrEqual">
      <formula>0.284</formula>
    </cfRule>
    <cfRule type="cellIs" dxfId="493" priority="936" operator="greaterThanOrEqual">
      <formula>0.285</formula>
    </cfRule>
  </conditionalFormatting>
  <conditionalFormatting sqref="BO339:BO348">
    <cfRule type="cellIs" dxfId="492" priority="931" operator="equal">
      <formula>"***"</formula>
    </cfRule>
    <cfRule type="cellIs" dxfId="491" priority="932" operator="lessThanOrEqual">
      <formula>0.284</formula>
    </cfRule>
    <cfRule type="cellIs" dxfId="490" priority="933" operator="greaterThanOrEqual">
      <formula>0.285</formula>
    </cfRule>
  </conditionalFormatting>
  <conditionalFormatting sqref="BT337">
    <cfRule type="cellIs" dxfId="489" priority="928" operator="equal">
      <formula>"***"</formula>
    </cfRule>
    <cfRule type="cellIs" dxfId="488" priority="929" operator="lessThanOrEqual">
      <formula>0.284</formula>
    </cfRule>
    <cfRule type="cellIs" dxfId="487" priority="930" operator="greaterThanOrEqual">
      <formula>0.285</formula>
    </cfRule>
  </conditionalFormatting>
  <conditionalFormatting sqref="BT339:BT348">
    <cfRule type="cellIs" dxfId="486" priority="925" operator="equal">
      <formula>"***"</formula>
    </cfRule>
    <cfRule type="cellIs" dxfId="485" priority="926" operator="lessThanOrEqual">
      <formula>0.284</formula>
    </cfRule>
    <cfRule type="cellIs" dxfId="484" priority="927" operator="greaterThanOrEqual">
      <formula>0.285</formula>
    </cfRule>
  </conditionalFormatting>
  <conditionalFormatting sqref="BY337">
    <cfRule type="cellIs" dxfId="483" priority="922" operator="equal">
      <formula>"***"</formula>
    </cfRule>
    <cfRule type="cellIs" dxfId="482" priority="923" operator="lessThanOrEqual">
      <formula>0.284</formula>
    </cfRule>
    <cfRule type="cellIs" dxfId="481" priority="924" operator="greaterThanOrEqual">
      <formula>0.285</formula>
    </cfRule>
  </conditionalFormatting>
  <conditionalFormatting sqref="BY339:BY348">
    <cfRule type="cellIs" dxfId="480" priority="919" operator="equal">
      <formula>"***"</formula>
    </cfRule>
    <cfRule type="cellIs" dxfId="479" priority="920" operator="lessThanOrEqual">
      <formula>0.284</formula>
    </cfRule>
    <cfRule type="cellIs" dxfId="478" priority="921" operator="greaterThanOrEqual">
      <formula>0.285</formula>
    </cfRule>
  </conditionalFormatting>
  <conditionalFormatting sqref="CD337">
    <cfRule type="cellIs" dxfId="477" priority="916" operator="equal">
      <formula>"***"</formula>
    </cfRule>
    <cfRule type="cellIs" dxfId="476" priority="917" operator="lessThanOrEqual">
      <formula>0.284</formula>
    </cfRule>
    <cfRule type="cellIs" dxfId="475" priority="918" operator="greaterThanOrEqual">
      <formula>0.285</formula>
    </cfRule>
  </conditionalFormatting>
  <conditionalFormatting sqref="CD339:CD348">
    <cfRule type="cellIs" dxfId="474" priority="913" operator="equal">
      <formula>"***"</formula>
    </cfRule>
    <cfRule type="cellIs" dxfId="473" priority="914" operator="lessThanOrEqual">
      <formula>0.284</formula>
    </cfRule>
    <cfRule type="cellIs" dxfId="472" priority="915" operator="greaterThanOrEqual">
      <formula>0.285</formula>
    </cfRule>
  </conditionalFormatting>
  <conditionalFormatting sqref="CI337">
    <cfRule type="cellIs" dxfId="471" priority="910" operator="equal">
      <formula>"***"</formula>
    </cfRule>
    <cfRule type="cellIs" dxfId="470" priority="911" operator="lessThanOrEqual">
      <formula>0.284</formula>
    </cfRule>
    <cfRule type="cellIs" dxfId="469" priority="912" operator="greaterThanOrEqual">
      <formula>0.285</formula>
    </cfRule>
  </conditionalFormatting>
  <conditionalFormatting sqref="CI339:CI348">
    <cfRule type="cellIs" dxfId="468" priority="907" operator="equal">
      <formula>"***"</formula>
    </cfRule>
    <cfRule type="cellIs" dxfId="467" priority="908" operator="lessThanOrEqual">
      <formula>0.284</formula>
    </cfRule>
    <cfRule type="cellIs" dxfId="466" priority="909" operator="greaterThanOrEqual">
      <formula>0.285</formula>
    </cfRule>
  </conditionalFormatting>
  <conditionalFormatting sqref="CP337">
    <cfRule type="cellIs" dxfId="465" priority="904" operator="equal">
      <formula>"***"</formula>
    </cfRule>
    <cfRule type="cellIs" dxfId="464" priority="905" operator="lessThanOrEqual">
      <formula>0.284</formula>
    </cfRule>
    <cfRule type="cellIs" dxfId="463" priority="906" operator="greaterThanOrEqual">
      <formula>0.285</formula>
    </cfRule>
  </conditionalFormatting>
  <conditionalFormatting sqref="CP339:CP348">
    <cfRule type="cellIs" dxfId="462" priority="901" operator="equal">
      <formula>"***"</formula>
    </cfRule>
    <cfRule type="cellIs" dxfId="461" priority="902" operator="lessThanOrEqual">
      <formula>0.284</formula>
    </cfRule>
    <cfRule type="cellIs" dxfId="460" priority="903" operator="greaterThanOrEqual">
      <formula>0.285</formula>
    </cfRule>
  </conditionalFormatting>
  <conditionalFormatting sqref="P299">
    <cfRule type="cellIs" dxfId="459" priority="1078" operator="equal">
      <formula>"日"</formula>
    </cfRule>
    <cfRule type="cellIs" dxfId="458" priority="1079" operator="equal">
      <formula>"土"</formula>
    </cfRule>
  </conditionalFormatting>
  <conditionalFormatting sqref="Q299:AU299">
    <cfRule type="cellIs" dxfId="457" priority="1076" operator="equal">
      <formula>"日"</formula>
    </cfRule>
    <cfRule type="cellIs" dxfId="456" priority="1077" operator="equal">
      <formula>"土"</formula>
    </cfRule>
  </conditionalFormatting>
  <conditionalFormatting sqref="P297">
    <cfRule type="cellIs" dxfId="455" priority="1073" operator="equal">
      <formula>6</formula>
    </cfRule>
    <cfRule type="cellIs" dxfId="454" priority="1074" operator="equal">
      <formula>4</formula>
    </cfRule>
    <cfRule type="cellIs" dxfId="453" priority="1075" operator="equal">
      <formula>2</formula>
    </cfRule>
  </conditionalFormatting>
  <conditionalFormatting sqref="Q297:AU297">
    <cfRule type="cellIs" dxfId="452" priority="1070" operator="equal">
      <formula>6</formula>
    </cfRule>
    <cfRule type="cellIs" dxfId="451" priority="1071" operator="equal">
      <formula>4</formula>
    </cfRule>
    <cfRule type="cellIs" dxfId="450" priority="1072" operator="equal">
      <formula>2</formula>
    </cfRule>
  </conditionalFormatting>
  <conditionalFormatting sqref="P331">
    <cfRule type="cellIs" dxfId="449" priority="969" operator="equal">
      <formula>"日"</formula>
    </cfRule>
    <cfRule type="cellIs" dxfId="448" priority="970" operator="equal">
      <formula>"土"</formula>
    </cfRule>
  </conditionalFormatting>
  <conditionalFormatting sqref="Q331:AU331">
    <cfRule type="cellIs" dxfId="447" priority="967" operator="equal">
      <formula>"日"</formula>
    </cfRule>
    <cfRule type="cellIs" dxfId="446" priority="968" operator="equal">
      <formula>"土"</formula>
    </cfRule>
  </conditionalFormatting>
  <conditionalFormatting sqref="P329">
    <cfRule type="cellIs" dxfId="445" priority="964" operator="equal">
      <formula>6</formula>
    </cfRule>
    <cfRule type="cellIs" dxfId="444" priority="965" operator="equal">
      <formula>4</formula>
    </cfRule>
    <cfRule type="cellIs" dxfId="443" priority="966" operator="equal">
      <formula>2</formula>
    </cfRule>
  </conditionalFormatting>
  <conditionalFormatting sqref="Q329:AU329">
    <cfRule type="cellIs" dxfId="442" priority="961" operator="equal">
      <formula>6</formula>
    </cfRule>
    <cfRule type="cellIs" dxfId="441" priority="962" operator="equal">
      <formula>4</formula>
    </cfRule>
    <cfRule type="cellIs" dxfId="440" priority="963" operator="equal">
      <formula>2</formula>
    </cfRule>
  </conditionalFormatting>
  <conditionalFormatting sqref="BE369 BE382 BJ382 BO382 BT382 BY382 CD382 CI382 CP382 BE371:BE380">
    <cfRule type="cellIs" dxfId="439" priority="843" operator="equal">
      <formula>"***"</formula>
    </cfRule>
    <cfRule type="cellIs" dxfId="438" priority="844" operator="lessThanOrEqual">
      <formula>0.284</formula>
    </cfRule>
    <cfRule type="cellIs" dxfId="437" priority="845" operator="greaterThanOrEqual">
      <formula>0.285</formula>
    </cfRule>
  </conditionalFormatting>
  <conditionalFormatting sqref="CF371:CF380 CK371:CK380 CR371:CR380 BQ371:BQ380 BV371:BV380 CA371:CA380 CA382 BV382 BQ382 BL382 BG382 CR382 CK382 CF382 BG371:BG380 BL371:BL380">
    <cfRule type="cellIs" dxfId="436" priority="840" operator="equal">
      <formula>"○"</formula>
    </cfRule>
  </conditionalFormatting>
  <conditionalFormatting sqref="BC369">
    <cfRule type="cellIs" dxfId="435" priority="841" operator="between">
      <formula>1</formula>
      <formula>6</formula>
    </cfRule>
  </conditionalFormatting>
  <conditionalFormatting sqref="CF371:CF380 CK371:CK380 CR371:CR380 BQ371:BQ380 BV371:BV380 CA371:CA380 CA382 BV382 BQ382 BL382 BG382 CR382 CK382 CF382 BG371:BG380 BL371:BL380">
    <cfRule type="cellIs" dxfId="434" priority="842" operator="equal">
      <formula>"×"</formula>
    </cfRule>
  </conditionalFormatting>
  <conditionalFormatting sqref="BH369">
    <cfRule type="cellIs" dxfId="433" priority="839" operator="between">
      <formula>1</formula>
      <formula>6</formula>
    </cfRule>
  </conditionalFormatting>
  <conditionalFormatting sqref="BM369">
    <cfRule type="cellIs" dxfId="432" priority="838" operator="between">
      <formula>1</formula>
      <formula>6</formula>
    </cfRule>
  </conditionalFormatting>
  <conditionalFormatting sqref="BW369">
    <cfRule type="cellIs" dxfId="431" priority="836" operator="between">
      <formula>1</formula>
      <formula>6</formula>
    </cfRule>
  </conditionalFormatting>
  <conditionalFormatting sqref="BJ369">
    <cfRule type="cellIs" dxfId="430" priority="831" operator="equal">
      <formula>"***"</formula>
    </cfRule>
    <cfRule type="cellIs" dxfId="429" priority="832" operator="lessThanOrEqual">
      <formula>0.284</formula>
    </cfRule>
    <cfRule type="cellIs" dxfId="428" priority="833" operator="greaterThanOrEqual">
      <formula>0.285</formula>
    </cfRule>
  </conditionalFormatting>
  <conditionalFormatting sqref="BJ371:BJ380">
    <cfRule type="cellIs" dxfId="427" priority="828" operator="equal">
      <formula>"***"</formula>
    </cfRule>
    <cfRule type="cellIs" dxfId="426" priority="829" operator="lessThanOrEqual">
      <formula>0.284</formula>
    </cfRule>
    <cfRule type="cellIs" dxfId="425" priority="830" operator="greaterThanOrEqual">
      <formula>0.285</formula>
    </cfRule>
  </conditionalFormatting>
  <conditionalFormatting sqref="BO369">
    <cfRule type="cellIs" dxfId="424" priority="825" operator="equal">
      <formula>"***"</formula>
    </cfRule>
    <cfRule type="cellIs" dxfId="423" priority="826" operator="lessThanOrEqual">
      <formula>0.284</formula>
    </cfRule>
    <cfRule type="cellIs" dxfId="422" priority="827" operator="greaterThanOrEqual">
      <formula>0.285</formula>
    </cfRule>
  </conditionalFormatting>
  <conditionalFormatting sqref="BO371:BO380">
    <cfRule type="cellIs" dxfId="421" priority="822" operator="equal">
      <formula>"***"</formula>
    </cfRule>
    <cfRule type="cellIs" dxfId="420" priority="823" operator="lessThanOrEqual">
      <formula>0.284</formula>
    </cfRule>
    <cfRule type="cellIs" dxfId="419" priority="824" operator="greaterThanOrEqual">
      <formula>0.285</formula>
    </cfRule>
  </conditionalFormatting>
  <conditionalFormatting sqref="BT369">
    <cfRule type="cellIs" dxfId="418" priority="819" operator="equal">
      <formula>"***"</formula>
    </cfRule>
    <cfRule type="cellIs" dxfId="417" priority="820" operator="lessThanOrEqual">
      <formula>0.284</formula>
    </cfRule>
    <cfRule type="cellIs" dxfId="416" priority="821" operator="greaterThanOrEqual">
      <formula>0.285</formula>
    </cfRule>
  </conditionalFormatting>
  <conditionalFormatting sqref="BT371:BT380">
    <cfRule type="cellIs" dxfId="415" priority="816" operator="equal">
      <formula>"***"</formula>
    </cfRule>
    <cfRule type="cellIs" dxfId="414" priority="817" operator="lessThanOrEqual">
      <formula>0.284</formula>
    </cfRule>
    <cfRule type="cellIs" dxfId="413" priority="818" operator="greaterThanOrEqual">
      <formula>0.285</formula>
    </cfRule>
  </conditionalFormatting>
  <conditionalFormatting sqref="BY369">
    <cfRule type="cellIs" dxfId="412" priority="813" operator="equal">
      <formula>"***"</formula>
    </cfRule>
    <cfRule type="cellIs" dxfId="411" priority="814" operator="lessThanOrEqual">
      <formula>0.284</formula>
    </cfRule>
    <cfRule type="cellIs" dxfId="410" priority="815" operator="greaterThanOrEqual">
      <formula>0.285</formula>
    </cfRule>
  </conditionalFormatting>
  <conditionalFormatting sqref="BY371:BY380">
    <cfRule type="cellIs" dxfId="409" priority="810" operator="equal">
      <formula>"***"</formula>
    </cfRule>
    <cfRule type="cellIs" dxfId="408" priority="811" operator="lessThanOrEqual">
      <formula>0.284</formula>
    </cfRule>
    <cfRule type="cellIs" dxfId="407" priority="812" operator="greaterThanOrEqual">
      <formula>0.285</formula>
    </cfRule>
  </conditionalFormatting>
  <conditionalFormatting sqref="CD369">
    <cfRule type="cellIs" dxfId="406" priority="807" operator="equal">
      <formula>"***"</formula>
    </cfRule>
    <cfRule type="cellIs" dxfId="405" priority="808" operator="lessThanOrEqual">
      <formula>0.284</formula>
    </cfRule>
    <cfRule type="cellIs" dxfId="404" priority="809" operator="greaterThanOrEqual">
      <formula>0.285</formula>
    </cfRule>
  </conditionalFormatting>
  <conditionalFormatting sqref="CD371:CD380">
    <cfRule type="cellIs" dxfId="403" priority="804" operator="equal">
      <formula>"***"</formula>
    </cfRule>
    <cfRule type="cellIs" dxfId="402" priority="805" operator="lessThanOrEqual">
      <formula>0.284</formula>
    </cfRule>
    <cfRule type="cellIs" dxfId="401" priority="806" operator="greaterThanOrEqual">
      <formula>0.285</formula>
    </cfRule>
  </conditionalFormatting>
  <conditionalFormatting sqref="CI369">
    <cfRule type="cellIs" dxfId="400" priority="801" operator="equal">
      <formula>"***"</formula>
    </cfRule>
    <cfRule type="cellIs" dxfId="399" priority="802" operator="lessThanOrEqual">
      <formula>0.284</formula>
    </cfRule>
    <cfRule type="cellIs" dxfId="398" priority="803" operator="greaterThanOrEqual">
      <formula>0.285</formula>
    </cfRule>
  </conditionalFormatting>
  <conditionalFormatting sqref="CI371:CI380">
    <cfRule type="cellIs" dxfId="397" priority="798" operator="equal">
      <formula>"***"</formula>
    </cfRule>
    <cfRule type="cellIs" dxfId="396" priority="799" operator="lessThanOrEqual">
      <formula>0.284</formula>
    </cfRule>
    <cfRule type="cellIs" dxfId="395" priority="800" operator="greaterThanOrEqual">
      <formula>0.285</formula>
    </cfRule>
  </conditionalFormatting>
  <conditionalFormatting sqref="CP369">
    <cfRule type="cellIs" dxfId="394" priority="795" operator="equal">
      <formula>"***"</formula>
    </cfRule>
    <cfRule type="cellIs" dxfId="393" priority="796" operator="lessThanOrEqual">
      <formula>0.284</formula>
    </cfRule>
    <cfRule type="cellIs" dxfId="392" priority="797" operator="greaterThanOrEqual">
      <formula>0.285</formula>
    </cfRule>
  </conditionalFormatting>
  <conditionalFormatting sqref="CP371:CP380">
    <cfRule type="cellIs" dxfId="391" priority="792" operator="equal">
      <formula>"***"</formula>
    </cfRule>
    <cfRule type="cellIs" dxfId="390" priority="793" operator="lessThanOrEqual">
      <formula>0.284</formula>
    </cfRule>
    <cfRule type="cellIs" dxfId="389" priority="794" operator="greaterThanOrEqual">
      <formula>0.285</formula>
    </cfRule>
  </conditionalFormatting>
  <conditionalFormatting sqref="P363">
    <cfRule type="cellIs" dxfId="388" priority="860" operator="equal">
      <formula>"日"</formula>
    </cfRule>
    <cfRule type="cellIs" dxfId="387" priority="861" operator="equal">
      <formula>"土"</formula>
    </cfRule>
  </conditionalFormatting>
  <conditionalFormatting sqref="Q363:AU363">
    <cfRule type="cellIs" dxfId="386" priority="858" operator="equal">
      <formula>"日"</formula>
    </cfRule>
    <cfRule type="cellIs" dxfId="385" priority="859" operator="equal">
      <formula>"土"</formula>
    </cfRule>
  </conditionalFormatting>
  <conditionalFormatting sqref="P361">
    <cfRule type="cellIs" dxfId="384" priority="855" operator="equal">
      <formula>6</formula>
    </cfRule>
    <cfRule type="cellIs" dxfId="383" priority="856" operator="equal">
      <formula>4</formula>
    </cfRule>
    <cfRule type="cellIs" dxfId="382" priority="857" operator="equal">
      <formula>2</formula>
    </cfRule>
  </conditionalFormatting>
  <conditionalFormatting sqref="Q361:AU361">
    <cfRule type="cellIs" dxfId="381" priority="852" operator="equal">
      <formula>6</formula>
    </cfRule>
    <cfRule type="cellIs" dxfId="380" priority="853" operator="equal">
      <formula>4</formula>
    </cfRule>
    <cfRule type="cellIs" dxfId="379" priority="854" operator="equal">
      <formula>2</formula>
    </cfRule>
  </conditionalFormatting>
  <conditionalFormatting sqref="CL259:CM262">
    <cfRule type="cellIs" dxfId="378" priority="396" operator="equal">
      <formula>"○"</formula>
    </cfRule>
  </conditionalFormatting>
  <conditionalFormatting sqref="CL259:CM262">
    <cfRule type="cellIs" dxfId="377" priority="397" operator="equal">
      <formula>"×"</formula>
    </cfRule>
  </conditionalFormatting>
  <conditionalFormatting sqref="CG259:CG262">
    <cfRule type="cellIs" dxfId="376" priority="394" operator="equal">
      <formula>"○"</formula>
    </cfRule>
  </conditionalFormatting>
  <conditionalFormatting sqref="CG259:CG262">
    <cfRule type="cellIs" dxfId="375" priority="395" operator="equal">
      <formula>"×"</formula>
    </cfRule>
  </conditionalFormatting>
  <conditionalFormatting sqref="BC259:BC262">
    <cfRule type="cellIs" dxfId="374" priority="392" operator="equal">
      <formula>"○"</formula>
    </cfRule>
  </conditionalFormatting>
  <conditionalFormatting sqref="BC259:BC262">
    <cfRule type="cellIs" dxfId="373" priority="393" operator="equal">
      <formula>"×"</formula>
    </cfRule>
  </conditionalFormatting>
  <conditionalFormatting sqref="CL195:CM198">
    <cfRule type="cellIs" dxfId="372" priority="440" operator="equal">
      <formula>"○"</formula>
    </cfRule>
  </conditionalFormatting>
  <conditionalFormatting sqref="CL195:CM198">
    <cfRule type="cellIs" dxfId="371" priority="441" operator="equal">
      <formula>"×"</formula>
    </cfRule>
  </conditionalFormatting>
  <conditionalFormatting sqref="CG163:CG166">
    <cfRule type="cellIs" dxfId="370" priority="460" operator="equal">
      <formula>"○"</formula>
    </cfRule>
  </conditionalFormatting>
  <conditionalFormatting sqref="CG163:CG166">
    <cfRule type="cellIs" dxfId="369" priority="461" operator="equal">
      <formula>"×"</formula>
    </cfRule>
  </conditionalFormatting>
  <conditionalFormatting sqref="BC163:BC166">
    <cfRule type="cellIs" dxfId="368" priority="458" operator="equal">
      <formula>"○"</formula>
    </cfRule>
  </conditionalFormatting>
  <conditionalFormatting sqref="BC163:BC166">
    <cfRule type="cellIs" dxfId="367" priority="459" operator="equal">
      <formula>"×"</formula>
    </cfRule>
  </conditionalFormatting>
  <conditionalFormatting sqref="CL323:CM326">
    <cfRule type="cellIs" dxfId="366" priority="574" operator="equal">
      <formula>"○"</formula>
    </cfRule>
  </conditionalFormatting>
  <conditionalFormatting sqref="CL323:CM326">
    <cfRule type="cellIs" dxfId="365" priority="575" operator="equal">
      <formula>"×"</formula>
    </cfRule>
  </conditionalFormatting>
  <conditionalFormatting sqref="CG323:CG326">
    <cfRule type="cellIs" dxfId="364" priority="572" operator="equal">
      <formula>"○"</formula>
    </cfRule>
  </conditionalFormatting>
  <conditionalFormatting sqref="CG323:CG326">
    <cfRule type="cellIs" dxfId="363" priority="573" operator="equal">
      <formula>"×"</formula>
    </cfRule>
  </conditionalFormatting>
  <conditionalFormatting sqref="BC323:BC326">
    <cfRule type="cellIs" dxfId="362" priority="570" operator="equal">
      <formula>"○"</formula>
    </cfRule>
  </conditionalFormatting>
  <conditionalFormatting sqref="BC323:BC326">
    <cfRule type="cellIs" dxfId="361" priority="571" operator="equal">
      <formula>"×"</formula>
    </cfRule>
  </conditionalFormatting>
  <conditionalFormatting sqref="BC99:BC102">
    <cfRule type="cellIs" dxfId="360" priority="502" operator="equal">
      <formula>"○"</formula>
    </cfRule>
  </conditionalFormatting>
  <conditionalFormatting sqref="BC99:BC102">
    <cfRule type="cellIs" dxfId="359" priority="503" operator="equal">
      <formula>"×"</formula>
    </cfRule>
  </conditionalFormatting>
  <conditionalFormatting sqref="CG31">
    <cfRule type="cellIs" dxfId="358" priority="554" operator="equal">
      <formula>"○"</formula>
    </cfRule>
  </conditionalFormatting>
  <conditionalFormatting sqref="CG31">
    <cfRule type="cellIs" dxfId="357" priority="555" operator="equal">
      <formula>"×"</formula>
    </cfRule>
  </conditionalFormatting>
  <conditionalFormatting sqref="BC31">
    <cfRule type="cellIs" dxfId="356" priority="552" operator="equal">
      <formula>"○"</formula>
    </cfRule>
  </conditionalFormatting>
  <conditionalFormatting sqref="BC31">
    <cfRule type="cellIs" dxfId="355" priority="553" operator="equal">
      <formula>"×"</formula>
    </cfRule>
  </conditionalFormatting>
  <conditionalFormatting sqref="BM31">
    <cfRule type="cellIs" dxfId="354" priority="538" operator="equal">
      <formula>"○"</formula>
    </cfRule>
  </conditionalFormatting>
  <conditionalFormatting sqref="BM31">
    <cfRule type="cellIs" dxfId="353" priority="539" operator="equal">
      <formula>"×"</formula>
    </cfRule>
  </conditionalFormatting>
  <conditionalFormatting sqref="BH31">
    <cfRule type="cellIs" dxfId="352" priority="540" operator="equal">
      <formula>"○"</formula>
    </cfRule>
  </conditionalFormatting>
  <conditionalFormatting sqref="BH31">
    <cfRule type="cellIs" dxfId="351" priority="541" operator="equal">
      <formula>"×"</formula>
    </cfRule>
  </conditionalFormatting>
  <conditionalFormatting sqref="BR31">
    <cfRule type="cellIs" dxfId="350" priority="536" operator="equal">
      <formula>"○"</formula>
    </cfRule>
  </conditionalFormatting>
  <conditionalFormatting sqref="BR31">
    <cfRule type="cellIs" dxfId="349" priority="537" operator="equal">
      <formula>"×"</formula>
    </cfRule>
  </conditionalFormatting>
  <conditionalFormatting sqref="BW31">
    <cfRule type="cellIs" dxfId="348" priority="534" operator="equal">
      <formula>"○"</formula>
    </cfRule>
  </conditionalFormatting>
  <conditionalFormatting sqref="BW31">
    <cfRule type="cellIs" dxfId="347" priority="535" operator="equal">
      <formula>"×"</formula>
    </cfRule>
  </conditionalFormatting>
  <conditionalFormatting sqref="CB31">
    <cfRule type="cellIs" dxfId="346" priority="532" operator="equal">
      <formula>"○"</formula>
    </cfRule>
  </conditionalFormatting>
  <conditionalFormatting sqref="CB31">
    <cfRule type="cellIs" dxfId="345" priority="533" operator="equal">
      <formula>"×"</formula>
    </cfRule>
  </conditionalFormatting>
  <conditionalFormatting sqref="CL31">
    <cfRule type="cellIs" dxfId="344" priority="530" operator="equal">
      <formula>"○"</formula>
    </cfRule>
  </conditionalFormatting>
  <conditionalFormatting sqref="CL31">
    <cfRule type="cellIs" dxfId="343" priority="531" operator="equal">
      <formula>"×"</formula>
    </cfRule>
  </conditionalFormatting>
  <conditionalFormatting sqref="CL67:CM70">
    <cfRule type="cellIs" dxfId="342" priority="528" operator="equal">
      <formula>"○"</formula>
    </cfRule>
  </conditionalFormatting>
  <conditionalFormatting sqref="CL67:CM70">
    <cfRule type="cellIs" dxfId="341" priority="529" operator="equal">
      <formula>"×"</formula>
    </cfRule>
  </conditionalFormatting>
  <conditionalFormatting sqref="CG67:CG70">
    <cfRule type="cellIs" dxfId="340" priority="526" operator="equal">
      <formula>"○"</formula>
    </cfRule>
  </conditionalFormatting>
  <conditionalFormatting sqref="CG67:CG70">
    <cfRule type="cellIs" dxfId="339" priority="527" operator="equal">
      <formula>"×"</formula>
    </cfRule>
  </conditionalFormatting>
  <conditionalFormatting sqref="BC67:BC70">
    <cfRule type="cellIs" dxfId="338" priority="524" operator="equal">
      <formula>"○"</formula>
    </cfRule>
  </conditionalFormatting>
  <conditionalFormatting sqref="BC67:BC70">
    <cfRule type="cellIs" dxfId="337" priority="525" operator="equal">
      <formula>"×"</formula>
    </cfRule>
  </conditionalFormatting>
  <conditionalFormatting sqref="CL99:CM102">
    <cfRule type="cellIs" dxfId="336" priority="506" operator="equal">
      <formula>"○"</formula>
    </cfRule>
  </conditionalFormatting>
  <conditionalFormatting sqref="CL99:CM102">
    <cfRule type="cellIs" dxfId="335" priority="507" operator="equal">
      <formula>"×"</formula>
    </cfRule>
  </conditionalFormatting>
  <conditionalFormatting sqref="CG99:CG102">
    <cfRule type="cellIs" dxfId="334" priority="504" operator="equal">
      <formula>"○"</formula>
    </cfRule>
  </conditionalFormatting>
  <conditionalFormatting sqref="CG99:CG102">
    <cfRule type="cellIs" dxfId="333" priority="505" operator="equal">
      <formula>"×"</formula>
    </cfRule>
  </conditionalFormatting>
  <conditionalFormatting sqref="CL131:CM134">
    <cfRule type="cellIs" dxfId="332" priority="484" operator="equal">
      <formula>"○"</formula>
    </cfRule>
  </conditionalFormatting>
  <conditionalFormatting sqref="CL131:CM134">
    <cfRule type="cellIs" dxfId="331" priority="485" operator="equal">
      <formula>"×"</formula>
    </cfRule>
  </conditionalFormatting>
  <conditionalFormatting sqref="CG131:CG134">
    <cfRule type="cellIs" dxfId="330" priority="482" operator="equal">
      <formula>"○"</formula>
    </cfRule>
  </conditionalFormatting>
  <conditionalFormatting sqref="CG131:CG134">
    <cfRule type="cellIs" dxfId="329" priority="483" operator="equal">
      <formula>"×"</formula>
    </cfRule>
  </conditionalFormatting>
  <conditionalFormatting sqref="BC131:BC134">
    <cfRule type="cellIs" dxfId="328" priority="480" operator="equal">
      <formula>"○"</formula>
    </cfRule>
  </conditionalFormatting>
  <conditionalFormatting sqref="BC131:BC134">
    <cfRule type="cellIs" dxfId="327" priority="481" operator="equal">
      <formula>"×"</formula>
    </cfRule>
  </conditionalFormatting>
  <conditionalFormatting sqref="CL163:CM166">
    <cfRule type="cellIs" dxfId="326" priority="462" operator="equal">
      <formula>"○"</formula>
    </cfRule>
  </conditionalFormatting>
  <conditionalFormatting sqref="CL163:CM166">
    <cfRule type="cellIs" dxfId="325" priority="463" operator="equal">
      <formula>"×"</formula>
    </cfRule>
  </conditionalFormatting>
  <conditionalFormatting sqref="CG195:CG198">
    <cfRule type="cellIs" dxfId="324" priority="438" operator="equal">
      <formula>"○"</formula>
    </cfRule>
  </conditionalFormatting>
  <conditionalFormatting sqref="CG195:CG198">
    <cfRule type="cellIs" dxfId="323" priority="439" operator="equal">
      <formula>"×"</formula>
    </cfRule>
  </conditionalFormatting>
  <conditionalFormatting sqref="BC195:BC198">
    <cfRule type="cellIs" dxfId="322" priority="436" operator="equal">
      <formula>"○"</formula>
    </cfRule>
  </conditionalFormatting>
  <conditionalFormatting sqref="BC195:BC198">
    <cfRule type="cellIs" dxfId="321" priority="437" operator="equal">
      <formula>"×"</formula>
    </cfRule>
  </conditionalFormatting>
  <conditionalFormatting sqref="CL227:CM230">
    <cfRule type="cellIs" dxfId="320" priority="418" operator="equal">
      <formula>"○"</formula>
    </cfRule>
  </conditionalFormatting>
  <conditionalFormatting sqref="CL227:CM230">
    <cfRule type="cellIs" dxfId="319" priority="419" operator="equal">
      <formula>"×"</formula>
    </cfRule>
  </conditionalFormatting>
  <conditionalFormatting sqref="CG227:CG230">
    <cfRule type="cellIs" dxfId="318" priority="416" operator="equal">
      <formula>"○"</formula>
    </cfRule>
  </conditionalFormatting>
  <conditionalFormatting sqref="CG227:CG230">
    <cfRule type="cellIs" dxfId="317" priority="417" operator="equal">
      <formula>"×"</formula>
    </cfRule>
  </conditionalFormatting>
  <conditionalFormatting sqref="BC227:BC230">
    <cfRule type="cellIs" dxfId="316" priority="414" operator="equal">
      <formula>"○"</formula>
    </cfRule>
  </conditionalFormatting>
  <conditionalFormatting sqref="BC227:BC230">
    <cfRule type="cellIs" dxfId="315" priority="415" operator="equal">
      <formula>"×"</formula>
    </cfRule>
  </conditionalFormatting>
  <conditionalFormatting sqref="CL291:CM294">
    <cfRule type="cellIs" dxfId="314" priority="374" operator="equal">
      <formula>"○"</formula>
    </cfRule>
  </conditionalFormatting>
  <conditionalFormatting sqref="CL291:CM294">
    <cfRule type="cellIs" dxfId="313" priority="375" operator="equal">
      <formula>"×"</formula>
    </cfRule>
  </conditionalFormatting>
  <conditionalFormatting sqref="CG291:CG294">
    <cfRule type="cellIs" dxfId="312" priority="372" operator="equal">
      <formula>"○"</formula>
    </cfRule>
  </conditionalFormatting>
  <conditionalFormatting sqref="CG291:CG294">
    <cfRule type="cellIs" dxfId="311" priority="373" operator="equal">
      <formula>"×"</formula>
    </cfRule>
  </conditionalFormatting>
  <conditionalFormatting sqref="BC291:BC294">
    <cfRule type="cellIs" dxfId="310" priority="370" operator="equal">
      <formula>"○"</formula>
    </cfRule>
  </conditionalFormatting>
  <conditionalFormatting sqref="BC291:BC294">
    <cfRule type="cellIs" dxfId="309" priority="371" operator="equal">
      <formula>"×"</formula>
    </cfRule>
  </conditionalFormatting>
  <conditionalFormatting sqref="CL355:CM358">
    <cfRule type="cellIs" dxfId="308" priority="352" operator="equal">
      <formula>"○"</formula>
    </cfRule>
  </conditionalFormatting>
  <conditionalFormatting sqref="CL355:CM358">
    <cfRule type="cellIs" dxfId="307" priority="353" operator="equal">
      <formula>"×"</formula>
    </cfRule>
  </conditionalFormatting>
  <conditionalFormatting sqref="CG355:CG358">
    <cfRule type="cellIs" dxfId="306" priority="350" operator="equal">
      <formula>"○"</formula>
    </cfRule>
  </conditionalFormatting>
  <conditionalFormatting sqref="CG355:CG358">
    <cfRule type="cellIs" dxfId="305" priority="351" operator="equal">
      <formula>"×"</formula>
    </cfRule>
  </conditionalFormatting>
  <conditionalFormatting sqref="BC355:BC358">
    <cfRule type="cellIs" dxfId="304" priority="348" operator="equal">
      <formula>"○"</formula>
    </cfRule>
  </conditionalFormatting>
  <conditionalFormatting sqref="BC355:BC358">
    <cfRule type="cellIs" dxfId="303" priority="349" operator="equal">
      <formula>"×"</formula>
    </cfRule>
  </conditionalFormatting>
  <conditionalFormatting sqref="CL387:CM390">
    <cfRule type="cellIs" dxfId="302" priority="330" operator="equal">
      <formula>"○"</formula>
    </cfRule>
  </conditionalFormatting>
  <conditionalFormatting sqref="CL387:CM390">
    <cfRule type="cellIs" dxfId="301" priority="331" operator="equal">
      <formula>"×"</formula>
    </cfRule>
  </conditionalFormatting>
  <conditionalFormatting sqref="CG387:CG390">
    <cfRule type="cellIs" dxfId="300" priority="328" operator="equal">
      <formula>"○"</formula>
    </cfRule>
  </conditionalFormatting>
  <conditionalFormatting sqref="CG387:CG390">
    <cfRule type="cellIs" dxfId="299" priority="329" operator="equal">
      <formula>"×"</formula>
    </cfRule>
  </conditionalFormatting>
  <conditionalFormatting sqref="BC387:BC390">
    <cfRule type="cellIs" dxfId="298" priority="326" operator="equal">
      <formula>"○"</formula>
    </cfRule>
  </conditionalFormatting>
  <conditionalFormatting sqref="BC387:BC390">
    <cfRule type="cellIs" dxfId="297" priority="327" operator="equal">
      <formula>"×"</formula>
    </cfRule>
  </conditionalFormatting>
  <conditionalFormatting sqref="CL64:CM64">
    <cfRule type="cellIs" dxfId="296" priority="286" operator="equal">
      <formula>"○"</formula>
    </cfRule>
  </conditionalFormatting>
  <conditionalFormatting sqref="CL64:CM64">
    <cfRule type="cellIs" dxfId="295" priority="287" operator="equal">
      <formula>"×"</formula>
    </cfRule>
  </conditionalFormatting>
  <conditionalFormatting sqref="CG64">
    <cfRule type="cellIs" dxfId="294" priority="284" operator="equal">
      <formula>"○"</formula>
    </cfRule>
  </conditionalFormatting>
  <conditionalFormatting sqref="CG64">
    <cfRule type="cellIs" dxfId="293" priority="285" operator="equal">
      <formula>"×"</formula>
    </cfRule>
  </conditionalFormatting>
  <conditionalFormatting sqref="BC64">
    <cfRule type="cellIs" dxfId="292" priority="282" operator="equal">
      <formula>"○"</formula>
    </cfRule>
  </conditionalFormatting>
  <conditionalFormatting sqref="BC64">
    <cfRule type="cellIs" dxfId="291" priority="283" operator="equal">
      <formula>"×"</formula>
    </cfRule>
  </conditionalFormatting>
  <conditionalFormatting sqref="CG63">
    <cfRule type="cellIs" dxfId="290" priority="280" operator="equal">
      <formula>"○"</formula>
    </cfRule>
  </conditionalFormatting>
  <conditionalFormatting sqref="CG63">
    <cfRule type="cellIs" dxfId="289" priority="281" operator="equal">
      <formula>"×"</formula>
    </cfRule>
  </conditionalFormatting>
  <conditionalFormatting sqref="BC63">
    <cfRule type="cellIs" dxfId="288" priority="278" operator="equal">
      <formula>"○"</formula>
    </cfRule>
  </conditionalFormatting>
  <conditionalFormatting sqref="BC63">
    <cfRule type="cellIs" dxfId="287" priority="279" operator="equal">
      <formula>"×"</formula>
    </cfRule>
  </conditionalFormatting>
  <conditionalFormatting sqref="BM63">
    <cfRule type="cellIs" dxfId="286" priority="274" operator="equal">
      <formula>"○"</formula>
    </cfRule>
  </conditionalFormatting>
  <conditionalFormatting sqref="BM63">
    <cfRule type="cellIs" dxfId="285" priority="275" operator="equal">
      <formula>"×"</formula>
    </cfRule>
  </conditionalFormatting>
  <conditionalFormatting sqref="BH63">
    <cfRule type="cellIs" dxfId="284" priority="276" operator="equal">
      <formula>"○"</formula>
    </cfRule>
  </conditionalFormatting>
  <conditionalFormatting sqref="BH63">
    <cfRule type="cellIs" dxfId="283" priority="277" operator="equal">
      <formula>"×"</formula>
    </cfRule>
  </conditionalFormatting>
  <conditionalFormatting sqref="BR63">
    <cfRule type="cellIs" dxfId="282" priority="272" operator="equal">
      <formula>"○"</formula>
    </cfRule>
  </conditionalFormatting>
  <conditionalFormatting sqref="BR63">
    <cfRule type="cellIs" dxfId="281" priority="273" operator="equal">
      <formula>"×"</formula>
    </cfRule>
  </conditionalFormatting>
  <conditionalFormatting sqref="BW63">
    <cfRule type="cellIs" dxfId="280" priority="270" operator="equal">
      <formula>"○"</formula>
    </cfRule>
  </conditionalFormatting>
  <conditionalFormatting sqref="BW63">
    <cfRule type="cellIs" dxfId="279" priority="271" operator="equal">
      <formula>"×"</formula>
    </cfRule>
  </conditionalFormatting>
  <conditionalFormatting sqref="CB63">
    <cfRule type="cellIs" dxfId="278" priority="268" operator="equal">
      <formula>"○"</formula>
    </cfRule>
  </conditionalFormatting>
  <conditionalFormatting sqref="CB63">
    <cfRule type="cellIs" dxfId="277" priority="269" operator="equal">
      <formula>"×"</formula>
    </cfRule>
  </conditionalFormatting>
  <conditionalFormatting sqref="CL63">
    <cfRule type="cellIs" dxfId="276" priority="266" operator="equal">
      <formula>"○"</formula>
    </cfRule>
  </conditionalFormatting>
  <conditionalFormatting sqref="CL63">
    <cfRule type="cellIs" dxfId="275" priority="267" operator="equal">
      <formula>"×"</formula>
    </cfRule>
  </conditionalFormatting>
  <conditionalFormatting sqref="CL96:CM96">
    <cfRule type="cellIs" dxfId="274" priority="264" operator="equal">
      <formula>"○"</formula>
    </cfRule>
  </conditionalFormatting>
  <conditionalFormatting sqref="CL96:CM96">
    <cfRule type="cellIs" dxfId="273" priority="265" operator="equal">
      <formula>"×"</formula>
    </cfRule>
  </conditionalFormatting>
  <conditionalFormatting sqref="CG96">
    <cfRule type="cellIs" dxfId="272" priority="262" operator="equal">
      <formula>"○"</formula>
    </cfRule>
  </conditionalFormatting>
  <conditionalFormatting sqref="CG96">
    <cfRule type="cellIs" dxfId="271" priority="263" operator="equal">
      <formula>"×"</formula>
    </cfRule>
  </conditionalFormatting>
  <conditionalFormatting sqref="BC96">
    <cfRule type="cellIs" dxfId="270" priority="260" operator="equal">
      <formula>"○"</formula>
    </cfRule>
  </conditionalFormatting>
  <conditionalFormatting sqref="BC96">
    <cfRule type="cellIs" dxfId="269" priority="261" operator="equal">
      <formula>"×"</formula>
    </cfRule>
  </conditionalFormatting>
  <conditionalFormatting sqref="CG95">
    <cfRule type="cellIs" dxfId="268" priority="258" operator="equal">
      <formula>"○"</formula>
    </cfRule>
  </conditionalFormatting>
  <conditionalFormatting sqref="CG95">
    <cfRule type="cellIs" dxfId="267" priority="259" operator="equal">
      <formula>"×"</formula>
    </cfRule>
  </conditionalFormatting>
  <conditionalFormatting sqref="BC95">
    <cfRule type="cellIs" dxfId="266" priority="256" operator="equal">
      <formula>"○"</formula>
    </cfRule>
  </conditionalFormatting>
  <conditionalFormatting sqref="BC95">
    <cfRule type="cellIs" dxfId="265" priority="257" operator="equal">
      <formula>"×"</formula>
    </cfRule>
  </conditionalFormatting>
  <conditionalFormatting sqref="BM95">
    <cfRule type="cellIs" dxfId="264" priority="252" operator="equal">
      <formula>"○"</formula>
    </cfRule>
  </conditionalFormatting>
  <conditionalFormatting sqref="BM95">
    <cfRule type="cellIs" dxfId="263" priority="253" operator="equal">
      <formula>"×"</formula>
    </cfRule>
  </conditionalFormatting>
  <conditionalFormatting sqref="BH95">
    <cfRule type="cellIs" dxfId="262" priority="254" operator="equal">
      <formula>"○"</formula>
    </cfRule>
  </conditionalFormatting>
  <conditionalFormatting sqref="BH95">
    <cfRule type="cellIs" dxfId="261" priority="255" operator="equal">
      <formula>"×"</formula>
    </cfRule>
  </conditionalFormatting>
  <conditionalFormatting sqref="BR95">
    <cfRule type="cellIs" dxfId="260" priority="250" operator="equal">
      <formula>"○"</formula>
    </cfRule>
  </conditionalFormatting>
  <conditionalFormatting sqref="BR95">
    <cfRule type="cellIs" dxfId="259" priority="251" operator="equal">
      <formula>"×"</formula>
    </cfRule>
  </conditionalFormatting>
  <conditionalFormatting sqref="BW95">
    <cfRule type="cellIs" dxfId="258" priority="248" operator="equal">
      <formula>"○"</formula>
    </cfRule>
  </conditionalFormatting>
  <conditionalFormatting sqref="BW95">
    <cfRule type="cellIs" dxfId="257" priority="249" operator="equal">
      <formula>"×"</formula>
    </cfRule>
  </conditionalFormatting>
  <conditionalFormatting sqref="CB95">
    <cfRule type="cellIs" dxfId="256" priority="246" operator="equal">
      <formula>"○"</formula>
    </cfRule>
  </conditionalFormatting>
  <conditionalFormatting sqref="CB95">
    <cfRule type="cellIs" dxfId="255" priority="247" operator="equal">
      <formula>"×"</formula>
    </cfRule>
  </conditionalFormatting>
  <conditionalFormatting sqref="CL95">
    <cfRule type="cellIs" dxfId="254" priority="244" operator="equal">
      <formula>"○"</formula>
    </cfRule>
  </conditionalFormatting>
  <conditionalFormatting sqref="CL95">
    <cfRule type="cellIs" dxfId="253" priority="245" operator="equal">
      <formula>"×"</formula>
    </cfRule>
  </conditionalFormatting>
  <conditionalFormatting sqref="CL128:CM128">
    <cfRule type="cellIs" dxfId="252" priority="242" operator="equal">
      <formula>"○"</formula>
    </cfRule>
  </conditionalFormatting>
  <conditionalFormatting sqref="CL128:CM128">
    <cfRule type="cellIs" dxfId="251" priority="243" operator="equal">
      <formula>"×"</formula>
    </cfRule>
  </conditionalFormatting>
  <conditionalFormatting sqref="CG128">
    <cfRule type="cellIs" dxfId="250" priority="240" operator="equal">
      <formula>"○"</formula>
    </cfRule>
  </conditionalFormatting>
  <conditionalFormatting sqref="CG128">
    <cfRule type="cellIs" dxfId="249" priority="241" operator="equal">
      <formula>"×"</formula>
    </cfRule>
  </conditionalFormatting>
  <conditionalFormatting sqref="BC128">
    <cfRule type="cellIs" dxfId="248" priority="238" operator="equal">
      <formula>"○"</formula>
    </cfRule>
  </conditionalFormatting>
  <conditionalFormatting sqref="BC128">
    <cfRule type="cellIs" dxfId="247" priority="239" operator="equal">
      <formula>"×"</formula>
    </cfRule>
  </conditionalFormatting>
  <conditionalFormatting sqref="CG127">
    <cfRule type="cellIs" dxfId="246" priority="236" operator="equal">
      <formula>"○"</formula>
    </cfRule>
  </conditionalFormatting>
  <conditionalFormatting sqref="CG127">
    <cfRule type="cellIs" dxfId="245" priority="237" operator="equal">
      <formula>"×"</formula>
    </cfRule>
  </conditionalFormatting>
  <conditionalFormatting sqref="BC127">
    <cfRule type="cellIs" dxfId="244" priority="234" operator="equal">
      <formula>"○"</formula>
    </cfRule>
  </conditionalFormatting>
  <conditionalFormatting sqref="BC127">
    <cfRule type="cellIs" dxfId="243" priority="235" operator="equal">
      <formula>"×"</formula>
    </cfRule>
  </conditionalFormatting>
  <conditionalFormatting sqref="BM127">
    <cfRule type="cellIs" dxfId="242" priority="230" operator="equal">
      <formula>"○"</formula>
    </cfRule>
  </conditionalFormatting>
  <conditionalFormatting sqref="BM127">
    <cfRule type="cellIs" dxfId="241" priority="231" operator="equal">
      <formula>"×"</formula>
    </cfRule>
  </conditionalFormatting>
  <conditionalFormatting sqref="BH127">
    <cfRule type="cellIs" dxfId="240" priority="232" operator="equal">
      <formula>"○"</formula>
    </cfRule>
  </conditionalFormatting>
  <conditionalFormatting sqref="BH127">
    <cfRule type="cellIs" dxfId="239" priority="233" operator="equal">
      <formula>"×"</formula>
    </cfRule>
  </conditionalFormatting>
  <conditionalFormatting sqref="BR127">
    <cfRule type="cellIs" dxfId="238" priority="228" operator="equal">
      <formula>"○"</formula>
    </cfRule>
  </conditionalFormatting>
  <conditionalFormatting sqref="BR127">
    <cfRule type="cellIs" dxfId="237" priority="229" operator="equal">
      <formula>"×"</formula>
    </cfRule>
  </conditionalFormatting>
  <conditionalFormatting sqref="BW127">
    <cfRule type="cellIs" dxfId="236" priority="226" operator="equal">
      <formula>"○"</formula>
    </cfRule>
  </conditionalFormatting>
  <conditionalFormatting sqref="BW127">
    <cfRule type="cellIs" dxfId="235" priority="227" operator="equal">
      <formula>"×"</formula>
    </cfRule>
  </conditionalFormatting>
  <conditionalFormatting sqref="CB127">
    <cfRule type="cellIs" dxfId="234" priority="224" operator="equal">
      <formula>"○"</formula>
    </cfRule>
  </conditionalFormatting>
  <conditionalFormatting sqref="CB127">
    <cfRule type="cellIs" dxfId="233" priority="225" operator="equal">
      <formula>"×"</formula>
    </cfRule>
  </conditionalFormatting>
  <conditionalFormatting sqref="CL127">
    <cfRule type="cellIs" dxfId="232" priority="222" operator="equal">
      <formula>"○"</formula>
    </cfRule>
  </conditionalFormatting>
  <conditionalFormatting sqref="CL127">
    <cfRule type="cellIs" dxfId="231" priority="223" operator="equal">
      <formula>"×"</formula>
    </cfRule>
  </conditionalFormatting>
  <conditionalFormatting sqref="CL160:CM160">
    <cfRule type="cellIs" dxfId="230" priority="220" operator="equal">
      <formula>"○"</formula>
    </cfRule>
  </conditionalFormatting>
  <conditionalFormatting sqref="CL160:CM160">
    <cfRule type="cellIs" dxfId="229" priority="221" operator="equal">
      <formula>"×"</formula>
    </cfRule>
  </conditionalFormatting>
  <conditionalFormatting sqref="CG160">
    <cfRule type="cellIs" dxfId="228" priority="218" operator="equal">
      <formula>"○"</formula>
    </cfRule>
  </conditionalFormatting>
  <conditionalFormatting sqref="CG160">
    <cfRule type="cellIs" dxfId="227" priority="219" operator="equal">
      <formula>"×"</formula>
    </cfRule>
  </conditionalFormatting>
  <conditionalFormatting sqref="BC160">
    <cfRule type="cellIs" dxfId="226" priority="216" operator="equal">
      <formula>"○"</formula>
    </cfRule>
  </conditionalFormatting>
  <conditionalFormatting sqref="BC160">
    <cfRule type="cellIs" dxfId="225" priority="217" operator="equal">
      <formula>"×"</formula>
    </cfRule>
  </conditionalFormatting>
  <conditionalFormatting sqref="CG159">
    <cfRule type="cellIs" dxfId="224" priority="214" operator="equal">
      <formula>"○"</formula>
    </cfRule>
  </conditionalFormatting>
  <conditionalFormatting sqref="CG159">
    <cfRule type="cellIs" dxfId="223" priority="215" operator="equal">
      <formula>"×"</formula>
    </cfRule>
  </conditionalFormatting>
  <conditionalFormatting sqref="BC159">
    <cfRule type="cellIs" dxfId="222" priority="212" operator="equal">
      <formula>"○"</formula>
    </cfRule>
  </conditionalFormatting>
  <conditionalFormatting sqref="BC159">
    <cfRule type="cellIs" dxfId="221" priority="213" operator="equal">
      <formula>"×"</formula>
    </cfRule>
  </conditionalFormatting>
  <conditionalFormatting sqref="BM159">
    <cfRule type="cellIs" dxfId="220" priority="208" operator="equal">
      <formula>"○"</formula>
    </cfRule>
  </conditionalFormatting>
  <conditionalFormatting sqref="BM159">
    <cfRule type="cellIs" dxfId="219" priority="209" operator="equal">
      <formula>"×"</formula>
    </cfRule>
  </conditionalFormatting>
  <conditionalFormatting sqref="BH159">
    <cfRule type="cellIs" dxfId="218" priority="210" operator="equal">
      <formula>"○"</formula>
    </cfRule>
  </conditionalFormatting>
  <conditionalFormatting sqref="BH159">
    <cfRule type="cellIs" dxfId="217" priority="211" operator="equal">
      <formula>"×"</formula>
    </cfRule>
  </conditionalFormatting>
  <conditionalFormatting sqref="BR159">
    <cfRule type="cellIs" dxfId="216" priority="206" operator="equal">
      <formula>"○"</formula>
    </cfRule>
  </conditionalFormatting>
  <conditionalFormatting sqref="BR159">
    <cfRule type="cellIs" dxfId="215" priority="207" operator="equal">
      <formula>"×"</formula>
    </cfRule>
  </conditionalFormatting>
  <conditionalFormatting sqref="BW159">
    <cfRule type="cellIs" dxfId="214" priority="204" operator="equal">
      <formula>"○"</formula>
    </cfRule>
  </conditionalFormatting>
  <conditionalFormatting sqref="BW159">
    <cfRule type="cellIs" dxfId="213" priority="205" operator="equal">
      <formula>"×"</formula>
    </cfRule>
  </conditionalFormatting>
  <conditionalFormatting sqref="CB159">
    <cfRule type="cellIs" dxfId="212" priority="202" operator="equal">
      <formula>"○"</formula>
    </cfRule>
  </conditionalFormatting>
  <conditionalFormatting sqref="CB159">
    <cfRule type="cellIs" dxfId="211" priority="203" operator="equal">
      <formula>"×"</formula>
    </cfRule>
  </conditionalFormatting>
  <conditionalFormatting sqref="CL159">
    <cfRule type="cellIs" dxfId="210" priority="200" operator="equal">
      <formula>"○"</formula>
    </cfRule>
  </conditionalFormatting>
  <conditionalFormatting sqref="CL159">
    <cfRule type="cellIs" dxfId="209" priority="201" operator="equal">
      <formula>"×"</formula>
    </cfRule>
  </conditionalFormatting>
  <conditionalFormatting sqref="CL192:CM192">
    <cfRule type="cellIs" dxfId="208" priority="198" operator="equal">
      <formula>"○"</formula>
    </cfRule>
  </conditionalFormatting>
  <conditionalFormatting sqref="CL192:CM192">
    <cfRule type="cellIs" dxfId="207" priority="199" operator="equal">
      <formula>"×"</formula>
    </cfRule>
  </conditionalFormatting>
  <conditionalFormatting sqref="CG192">
    <cfRule type="cellIs" dxfId="206" priority="196" operator="equal">
      <formula>"○"</formula>
    </cfRule>
  </conditionalFormatting>
  <conditionalFormatting sqref="CG192">
    <cfRule type="cellIs" dxfId="205" priority="197" operator="equal">
      <formula>"×"</formula>
    </cfRule>
  </conditionalFormatting>
  <conditionalFormatting sqref="BC192">
    <cfRule type="cellIs" dxfId="204" priority="194" operator="equal">
      <formula>"○"</formula>
    </cfRule>
  </conditionalFormatting>
  <conditionalFormatting sqref="BC192">
    <cfRule type="cellIs" dxfId="203" priority="195" operator="equal">
      <formula>"×"</formula>
    </cfRule>
  </conditionalFormatting>
  <conditionalFormatting sqref="CG191">
    <cfRule type="cellIs" dxfId="202" priority="192" operator="equal">
      <formula>"○"</formula>
    </cfRule>
  </conditionalFormatting>
  <conditionalFormatting sqref="CG191">
    <cfRule type="cellIs" dxfId="201" priority="193" operator="equal">
      <formula>"×"</formula>
    </cfRule>
  </conditionalFormatting>
  <conditionalFormatting sqref="BC191">
    <cfRule type="cellIs" dxfId="200" priority="190" operator="equal">
      <formula>"○"</formula>
    </cfRule>
  </conditionalFormatting>
  <conditionalFormatting sqref="BC191">
    <cfRule type="cellIs" dxfId="199" priority="191" operator="equal">
      <formula>"×"</formula>
    </cfRule>
  </conditionalFormatting>
  <conditionalFormatting sqref="BM191">
    <cfRule type="cellIs" dxfId="198" priority="186" operator="equal">
      <formula>"○"</formula>
    </cfRule>
  </conditionalFormatting>
  <conditionalFormatting sqref="BM191">
    <cfRule type="cellIs" dxfId="197" priority="187" operator="equal">
      <formula>"×"</formula>
    </cfRule>
  </conditionalFormatting>
  <conditionalFormatting sqref="BH191">
    <cfRule type="cellIs" dxfId="196" priority="188" operator="equal">
      <formula>"○"</formula>
    </cfRule>
  </conditionalFormatting>
  <conditionalFormatting sqref="BH191">
    <cfRule type="cellIs" dxfId="195" priority="189" operator="equal">
      <formula>"×"</formula>
    </cfRule>
  </conditionalFormatting>
  <conditionalFormatting sqref="BR191">
    <cfRule type="cellIs" dxfId="194" priority="184" operator="equal">
      <formula>"○"</formula>
    </cfRule>
  </conditionalFormatting>
  <conditionalFormatting sqref="BR191">
    <cfRule type="cellIs" dxfId="193" priority="185" operator="equal">
      <formula>"×"</formula>
    </cfRule>
  </conditionalFormatting>
  <conditionalFormatting sqref="BW191">
    <cfRule type="cellIs" dxfId="192" priority="182" operator="equal">
      <formula>"○"</formula>
    </cfRule>
  </conditionalFormatting>
  <conditionalFormatting sqref="BW191">
    <cfRule type="cellIs" dxfId="191" priority="183" operator="equal">
      <formula>"×"</formula>
    </cfRule>
  </conditionalFormatting>
  <conditionalFormatting sqref="CB191">
    <cfRule type="cellIs" dxfId="190" priority="180" operator="equal">
      <formula>"○"</formula>
    </cfRule>
  </conditionalFormatting>
  <conditionalFormatting sqref="CB191">
    <cfRule type="cellIs" dxfId="189" priority="181" operator="equal">
      <formula>"×"</formula>
    </cfRule>
  </conditionalFormatting>
  <conditionalFormatting sqref="CL191">
    <cfRule type="cellIs" dxfId="188" priority="178" operator="equal">
      <formula>"○"</formula>
    </cfRule>
  </conditionalFormatting>
  <conditionalFormatting sqref="CL191">
    <cfRule type="cellIs" dxfId="187" priority="179" operator="equal">
      <formula>"×"</formula>
    </cfRule>
  </conditionalFormatting>
  <conditionalFormatting sqref="CL224:CM224">
    <cfRule type="cellIs" dxfId="186" priority="176" operator="equal">
      <formula>"○"</formula>
    </cfRule>
  </conditionalFormatting>
  <conditionalFormatting sqref="CL224:CM224">
    <cfRule type="cellIs" dxfId="185" priority="177" operator="equal">
      <formula>"×"</formula>
    </cfRule>
  </conditionalFormatting>
  <conditionalFormatting sqref="CG224">
    <cfRule type="cellIs" dxfId="184" priority="174" operator="equal">
      <formula>"○"</formula>
    </cfRule>
  </conditionalFormatting>
  <conditionalFormatting sqref="CG224">
    <cfRule type="cellIs" dxfId="183" priority="175" operator="equal">
      <formula>"×"</formula>
    </cfRule>
  </conditionalFormatting>
  <conditionalFormatting sqref="BC224">
    <cfRule type="cellIs" dxfId="182" priority="172" operator="equal">
      <formula>"○"</formula>
    </cfRule>
  </conditionalFormatting>
  <conditionalFormatting sqref="BC224">
    <cfRule type="cellIs" dxfId="181" priority="173" operator="equal">
      <formula>"×"</formula>
    </cfRule>
  </conditionalFormatting>
  <conditionalFormatting sqref="CG223">
    <cfRule type="cellIs" dxfId="180" priority="170" operator="equal">
      <formula>"○"</formula>
    </cfRule>
  </conditionalFormatting>
  <conditionalFormatting sqref="CG223">
    <cfRule type="cellIs" dxfId="179" priority="171" operator="equal">
      <formula>"×"</formula>
    </cfRule>
  </conditionalFormatting>
  <conditionalFormatting sqref="BC223">
    <cfRule type="cellIs" dxfId="178" priority="168" operator="equal">
      <formula>"○"</formula>
    </cfRule>
  </conditionalFormatting>
  <conditionalFormatting sqref="BC223">
    <cfRule type="cellIs" dxfId="177" priority="169" operator="equal">
      <formula>"×"</formula>
    </cfRule>
  </conditionalFormatting>
  <conditionalFormatting sqref="BM223">
    <cfRule type="cellIs" dxfId="176" priority="164" operator="equal">
      <formula>"○"</formula>
    </cfRule>
  </conditionalFormatting>
  <conditionalFormatting sqref="BM223">
    <cfRule type="cellIs" dxfId="175" priority="165" operator="equal">
      <formula>"×"</formula>
    </cfRule>
  </conditionalFormatting>
  <conditionalFormatting sqref="BH223">
    <cfRule type="cellIs" dxfId="174" priority="166" operator="equal">
      <formula>"○"</formula>
    </cfRule>
  </conditionalFormatting>
  <conditionalFormatting sqref="BH223">
    <cfRule type="cellIs" dxfId="173" priority="167" operator="equal">
      <formula>"×"</formula>
    </cfRule>
  </conditionalFormatting>
  <conditionalFormatting sqref="BR223">
    <cfRule type="cellIs" dxfId="172" priority="162" operator="equal">
      <formula>"○"</formula>
    </cfRule>
  </conditionalFormatting>
  <conditionalFormatting sqref="BR223">
    <cfRule type="cellIs" dxfId="171" priority="163" operator="equal">
      <formula>"×"</formula>
    </cfRule>
  </conditionalFormatting>
  <conditionalFormatting sqref="BW223">
    <cfRule type="cellIs" dxfId="170" priority="160" operator="equal">
      <formula>"○"</formula>
    </cfRule>
  </conditionalFormatting>
  <conditionalFormatting sqref="BW223">
    <cfRule type="cellIs" dxfId="169" priority="161" operator="equal">
      <formula>"×"</formula>
    </cfRule>
  </conditionalFormatting>
  <conditionalFormatting sqref="CB223">
    <cfRule type="cellIs" dxfId="168" priority="158" operator="equal">
      <formula>"○"</formula>
    </cfRule>
  </conditionalFormatting>
  <conditionalFormatting sqref="CB223">
    <cfRule type="cellIs" dxfId="167" priority="159" operator="equal">
      <formula>"×"</formula>
    </cfRule>
  </conditionalFormatting>
  <conditionalFormatting sqref="CL223">
    <cfRule type="cellIs" dxfId="166" priority="156" operator="equal">
      <formula>"○"</formula>
    </cfRule>
  </conditionalFormatting>
  <conditionalFormatting sqref="CL223">
    <cfRule type="cellIs" dxfId="165" priority="157" operator="equal">
      <formula>"×"</formula>
    </cfRule>
  </conditionalFormatting>
  <conditionalFormatting sqref="CL256:CM256">
    <cfRule type="cellIs" dxfId="164" priority="154" operator="equal">
      <formula>"○"</formula>
    </cfRule>
  </conditionalFormatting>
  <conditionalFormatting sqref="CL256:CM256">
    <cfRule type="cellIs" dxfId="163" priority="155" operator="equal">
      <formula>"×"</formula>
    </cfRule>
  </conditionalFormatting>
  <conditionalFormatting sqref="CG256">
    <cfRule type="cellIs" dxfId="162" priority="152" operator="equal">
      <formula>"○"</formula>
    </cfRule>
  </conditionalFormatting>
  <conditionalFormatting sqref="CG256">
    <cfRule type="cellIs" dxfId="161" priority="153" operator="equal">
      <formula>"×"</formula>
    </cfRule>
  </conditionalFormatting>
  <conditionalFormatting sqref="BC256">
    <cfRule type="cellIs" dxfId="160" priority="150" operator="equal">
      <formula>"○"</formula>
    </cfRule>
  </conditionalFormatting>
  <conditionalFormatting sqref="BC256">
    <cfRule type="cellIs" dxfId="159" priority="151" operator="equal">
      <formula>"×"</formula>
    </cfRule>
  </conditionalFormatting>
  <conditionalFormatting sqref="CG255">
    <cfRule type="cellIs" dxfId="158" priority="148" operator="equal">
      <formula>"○"</formula>
    </cfRule>
  </conditionalFormatting>
  <conditionalFormatting sqref="CG255">
    <cfRule type="cellIs" dxfId="157" priority="149" operator="equal">
      <formula>"×"</formula>
    </cfRule>
  </conditionalFormatting>
  <conditionalFormatting sqref="BC255">
    <cfRule type="cellIs" dxfId="156" priority="146" operator="equal">
      <formula>"○"</formula>
    </cfRule>
  </conditionalFormatting>
  <conditionalFormatting sqref="BC255">
    <cfRule type="cellIs" dxfId="155" priority="147" operator="equal">
      <formula>"×"</formula>
    </cfRule>
  </conditionalFormatting>
  <conditionalFormatting sqref="BM255">
    <cfRule type="cellIs" dxfId="154" priority="142" operator="equal">
      <formula>"○"</formula>
    </cfRule>
  </conditionalFormatting>
  <conditionalFormatting sqref="BM255">
    <cfRule type="cellIs" dxfId="153" priority="143" operator="equal">
      <formula>"×"</formula>
    </cfRule>
  </conditionalFormatting>
  <conditionalFormatting sqref="BH255">
    <cfRule type="cellIs" dxfId="152" priority="144" operator="equal">
      <formula>"○"</formula>
    </cfRule>
  </conditionalFormatting>
  <conditionalFormatting sqref="BH255">
    <cfRule type="cellIs" dxfId="151" priority="145" operator="equal">
      <formula>"×"</formula>
    </cfRule>
  </conditionalFormatting>
  <conditionalFormatting sqref="BR255">
    <cfRule type="cellIs" dxfId="150" priority="140" operator="equal">
      <formula>"○"</formula>
    </cfRule>
  </conditionalFormatting>
  <conditionalFormatting sqref="BR255">
    <cfRule type="cellIs" dxfId="149" priority="141" operator="equal">
      <formula>"×"</formula>
    </cfRule>
  </conditionalFormatting>
  <conditionalFormatting sqref="BW255">
    <cfRule type="cellIs" dxfId="148" priority="138" operator="equal">
      <formula>"○"</formula>
    </cfRule>
  </conditionalFormatting>
  <conditionalFormatting sqref="BW255">
    <cfRule type="cellIs" dxfId="147" priority="139" operator="equal">
      <formula>"×"</formula>
    </cfRule>
  </conditionalFormatting>
  <conditionalFormatting sqref="CB255">
    <cfRule type="cellIs" dxfId="146" priority="136" operator="equal">
      <formula>"○"</formula>
    </cfRule>
  </conditionalFormatting>
  <conditionalFormatting sqref="CB255">
    <cfRule type="cellIs" dxfId="145" priority="137" operator="equal">
      <formula>"×"</formula>
    </cfRule>
  </conditionalFormatting>
  <conditionalFormatting sqref="CL255">
    <cfRule type="cellIs" dxfId="144" priority="134" operator="equal">
      <formula>"○"</formula>
    </cfRule>
  </conditionalFormatting>
  <conditionalFormatting sqref="CL255">
    <cfRule type="cellIs" dxfId="143" priority="135" operator="equal">
      <formula>"×"</formula>
    </cfRule>
  </conditionalFormatting>
  <conditionalFormatting sqref="CL288:CM288">
    <cfRule type="cellIs" dxfId="142" priority="132" operator="equal">
      <formula>"○"</formula>
    </cfRule>
  </conditionalFormatting>
  <conditionalFormatting sqref="CL288:CM288">
    <cfRule type="cellIs" dxfId="141" priority="133" operator="equal">
      <formula>"×"</formula>
    </cfRule>
  </conditionalFormatting>
  <conditionalFormatting sqref="CG288">
    <cfRule type="cellIs" dxfId="140" priority="130" operator="equal">
      <formula>"○"</formula>
    </cfRule>
  </conditionalFormatting>
  <conditionalFormatting sqref="CG288">
    <cfRule type="cellIs" dxfId="139" priority="131" operator="equal">
      <formula>"×"</formula>
    </cfRule>
  </conditionalFormatting>
  <conditionalFormatting sqref="BC288">
    <cfRule type="cellIs" dxfId="138" priority="128" operator="equal">
      <formula>"○"</formula>
    </cfRule>
  </conditionalFormatting>
  <conditionalFormatting sqref="BC288">
    <cfRule type="cellIs" dxfId="137" priority="129" operator="equal">
      <formula>"×"</formula>
    </cfRule>
  </conditionalFormatting>
  <conditionalFormatting sqref="CG287">
    <cfRule type="cellIs" dxfId="136" priority="126" operator="equal">
      <formula>"○"</formula>
    </cfRule>
  </conditionalFormatting>
  <conditionalFormatting sqref="CG287">
    <cfRule type="cellIs" dxfId="135" priority="127" operator="equal">
      <formula>"×"</formula>
    </cfRule>
  </conditionalFormatting>
  <conditionalFormatting sqref="BC287">
    <cfRule type="cellIs" dxfId="134" priority="124" operator="equal">
      <formula>"○"</formula>
    </cfRule>
  </conditionalFormatting>
  <conditionalFormatting sqref="BC287">
    <cfRule type="cellIs" dxfId="133" priority="125" operator="equal">
      <formula>"×"</formula>
    </cfRule>
  </conditionalFormatting>
  <conditionalFormatting sqref="BM287">
    <cfRule type="cellIs" dxfId="132" priority="120" operator="equal">
      <formula>"○"</formula>
    </cfRule>
  </conditionalFormatting>
  <conditionalFormatting sqref="BM287">
    <cfRule type="cellIs" dxfId="131" priority="121" operator="equal">
      <formula>"×"</formula>
    </cfRule>
  </conditionalFormatting>
  <conditionalFormatting sqref="BH287">
    <cfRule type="cellIs" dxfId="130" priority="122" operator="equal">
      <formula>"○"</formula>
    </cfRule>
  </conditionalFormatting>
  <conditionalFormatting sqref="BH287">
    <cfRule type="cellIs" dxfId="129" priority="123" operator="equal">
      <formula>"×"</formula>
    </cfRule>
  </conditionalFormatting>
  <conditionalFormatting sqref="BR287">
    <cfRule type="cellIs" dxfId="128" priority="118" operator="equal">
      <formula>"○"</formula>
    </cfRule>
  </conditionalFormatting>
  <conditionalFormatting sqref="BR287">
    <cfRule type="cellIs" dxfId="127" priority="119" operator="equal">
      <formula>"×"</formula>
    </cfRule>
  </conditionalFormatting>
  <conditionalFormatting sqref="BW287">
    <cfRule type="cellIs" dxfId="126" priority="116" operator="equal">
      <formula>"○"</formula>
    </cfRule>
  </conditionalFormatting>
  <conditionalFormatting sqref="BW287">
    <cfRule type="cellIs" dxfId="125" priority="117" operator="equal">
      <formula>"×"</formula>
    </cfRule>
  </conditionalFormatting>
  <conditionalFormatting sqref="CB287">
    <cfRule type="cellIs" dxfId="124" priority="114" operator="equal">
      <formula>"○"</formula>
    </cfRule>
  </conditionalFormatting>
  <conditionalFormatting sqref="CB287">
    <cfRule type="cellIs" dxfId="123" priority="115" operator="equal">
      <formula>"×"</formula>
    </cfRule>
  </conditionalFormatting>
  <conditionalFormatting sqref="CL287">
    <cfRule type="cellIs" dxfId="122" priority="112" operator="equal">
      <formula>"○"</formula>
    </cfRule>
  </conditionalFormatting>
  <conditionalFormatting sqref="CL287">
    <cfRule type="cellIs" dxfId="121" priority="113" operator="equal">
      <formula>"×"</formula>
    </cfRule>
  </conditionalFormatting>
  <conditionalFormatting sqref="CL320:CM320">
    <cfRule type="cellIs" dxfId="120" priority="110" operator="equal">
      <formula>"○"</formula>
    </cfRule>
  </conditionalFormatting>
  <conditionalFormatting sqref="CL320:CM320">
    <cfRule type="cellIs" dxfId="119" priority="111" operator="equal">
      <formula>"×"</formula>
    </cfRule>
  </conditionalFormatting>
  <conditionalFormatting sqref="CG320">
    <cfRule type="cellIs" dxfId="118" priority="108" operator="equal">
      <formula>"○"</formula>
    </cfRule>
  </conditionalFormatting>
  <conditionalFormatting sqref="CG320">
    <cfRule type="cellIs" dxfId="117" priority="109" operator="equal">
      <formula>"×"</formula>
    </cfRule>
  </conditionalFormatting>
  <conditionalFormatting sqref="BC320">
    <cfRule type="cellIs" dxfId="116" priority="106" operator="equal">
      <formula>"○"</formula>
    </cfRule>
  </conditionalFormatting>
  <conditionalFormatting sqref="BC320">
    <cfRule type="cellIs" dxfId="115" priority="107" operator="equal">
      <formula>"×"</formula>
    </cfRule>
  </conditionalFormatting>
  <conditionalFormatting sqref="CG319">
    <cfRule type="cellIs" dxfId="114" priority="104" operator="equal">
      <formula>"○"</formula>
    </cfRule>
  </conditionalFormatting>
  <conditionalFormatting sqref="CG319">
    <cfRule type="cellIs" dxfId="113" priority="105" operator="equal">
      <formula>"×"</formula>
    </cfRule>
  </conditionalFormatting>
  <conditionalFormatting sqref="BC319">
    <cfRule type="cellIs" dxfId="112" priority="102" operator="equal">
      <formula>"○"</formula>
    </cfRule>
  </conditionalFormatting>
  <conditionalFormatting sqref="BC319">
    <cfRule type="cellIs" dxfId="111" priority="103" operator="equal">
      <formula>"×"</formula>
    </cfRule>
  </conditionalFormatting>
  <conditionalFormatting sqref="BM319">
    <cfRule type="cellIs" dxfId="110" priority="98" operator="equal">
      <formula>"○"</formula>
    </cfRule>
  </conditionalFormatting>
  <conditionalFormatting sqref="BM319">
    <cfRule type="cellIs" dxfId="109" priority="99" operator="equal">
      <formula>"×"</formula>
    </cfRule>
  </conditionalFormatting>
  <conditionalFormatting sqref="BH319">
    <cfRule type="cellIs" dxfId="108" priority="100" operator="equal">
      <formula>"○"</formula>
    </cfRule>
  </conditionalFormatting>
  <conditionalFormatting sqref="BH319">
    <cfRule type="cellIs" dxfId="107" priority="101" operator="equal">
      <formula>"×"</formula>
    </cfRule>
  </conditionalFormatting>
  <conditionalFormatting sqref="BR319">
    <cfRule type="cellIs" dxfId="106" priority="96" operator="equal">
      <formula>"○"</formula>
    </cfRule>
  </conditionalFormatting>
  <conditionalFormatting sqref="BR319">
    <cfRule type="cellIs" dxfId="105" priority="97" operator="equal">
      <formula>"×"</formula>
    </cfRule>
  </conditionalFormatting>
  <conditionalFormatting sqref="BW319">
    <cfRule type="cellIs" dxfId="104" priority="94" operator="equal">
      <formula>"○"</formula>
    </cfRule>
  </conditionalFormatting>
  <conditionalFormatting sqref="BW319">
    <cfRule type="cellIs" dxfId="103" priority="95" operator="equal">
      <formula>"×"</formula>
    </cfRule>
  </conditionalFormatting>
  <conditionalFormatting sqref="CB319">
    <cfRule type="cellIs" dxfId="102" priority="92" operator="equal">
      <formula>"○"</formula>
    </cfRule>
  </conditionalFormatting>
  <conditionalFormatting sqref="CB319">
    <cfRule type="cellIs" dxfId="101" priority="93" operator="equal">
      <formula>"×"</formula>
    </cfRule>
  </conditionalFormatting>
  <conditionalFormatting sqref="CL319">
    <cfRule type="cellIs" dxfId="100" priority="90" operator="equal">
      <formula>"○"</formula>
    </cfRule>
  </conditionalFormatting>
  <conditionalFormatting sqref="CL319">
    <cfRule type="cellIs" dxfId="99" priority="91" operator="equal">
      <formula>"×"</formula>
    </cfRule>
  </conditionalFormatting>
  <conditionalFormatting sqref="CL352:CM352">
    <cfRule type="cellIs" dxfId="98" priority="88" operator="equal">
      <formula>"○"</formula>
    </cfRule>
  </conditionalFormatting>
  <conditionalFormatting sqref="CL352:CM352">
    <cfRule type="cellIs" dxfId="97" priority="89" operator="equal">
      <formula>"×"</formula>
    </cfRule>
  </conditionalFormatting>
  <conditionalFormatting sqref="CG352">
    <cfRule type="cellIs" dxfId="96" priority="86" operator="equal">
      <formula>"○"</formula>
    </cfRule>
  </conditionalFormatting>
  <conditionalFormatting sqref="CG352">
    <cfRule type="cellIs" dxfId="95" priority="87" operator="equal">
      <formula>"×"</formula>
    </cfRule>
  </conditionalFormatting>
  <conditionalFormatting sqref="BC352">
    <cfRule type="cellIs" dxfId="94" priority="84" operator="equal">
      <formula>"○"</formula>
    </cfRule>
  </conditionalFormatting>
  <conditionalFormatting sqref="BC352">
    <cfRule type="cellIs" dxfId="93" priority="85" operator="equal">
      <formula>"×"</formula>
    </cfRule>
  </conditionalFormatting>
  <conditionalFormatting sqref="CG351">
    <cfRule type="cellIs" dxfId="92" priority="82" operator="equal">
      <formula>"○"</formula>
    </cfRule>
  </conditionalFormatting>
  <conditionalFormatting sqref="CG351">
    <cfRule type="cellIs" dxfId="91" priority="83" operator="equal">
      <formula>"×"</formula>
    </cfRule>
  </conditionalFormatting>
  <conditionalFormatting sqref="BC351">
    <cfRule type="cellIs" dxfId="90" priority="80" operator="equal">
      <formula>"○"</formula>
    </cfRule>
  </conditionalFormatting>
  <conditionalFormatting sqref="BC351">
    <cfRule type="cellIs" dxfId="89" priority="81" operator="equal">
      <formula>"×"</formula>
    </cfRule>
  </conditionalFormatting>
  <conditionalFormatting sqref="BM351">
    <cfRule type="cellIs" dxfId="88" priority="76" operator="equal">
      <formula>"○"</formula>
    </cfRule>
  </conditionalFormatting>
  <conditionalFormatting sqref="BM351">
    <cfRule type="cellIs" dxfId="87" priority="77" operator="equal">
      <formula>"×"</formula>
    </cfRule>
  </conditionalFormatting>
  <conditionalFormatting sqref="BH351">
    <cfRule type="cellIs" dxfId="86" priority="78" operator="equal">
      <formula>"○"</formula>
    </cfRule>
  </conditionalFormatting>
  <conditionalFormatting sqref="BH351">
    <cfRule type="cellIs" dxfId="85" priority="79" operator="equal">
      <formula>"×"</formula>
    </cfRule>
  </conditionalFormatting>
  <conditionalFormatting sqref="BR351">
    <cfRule type="cellIs" dxfId="84" priority="74" operator="equal">
      <formula>"○"</formula>
    </cfRule>
  </conditionalFormatting>
  <conditionalFormatting sqref="BR351">
    <cfRule type="cellIs" dxfId="83" priority="75" operator="equal">
      <formula>"×"</formula>
    </cfRule>
  </conditionalFormatting>
  <conditionalFormatting sqref="BW351">
    <cfRule type="cellIs" dxfId="82" priority="72" operator="equal">
      <formula>"○"</formula>
    </cfRule>
  </conditionalFormatting>
  <conditionalFormatting sqref="BW351">
    <cfRule type="cellIs" dxfId="81" priority="73" operator="equal">
      <formula>"×"</formula>
    </cfRule>
  </conditionalFormatting>
  <conditionalFormatting sqref="CB351">
    <cfRule type="cellIs" dxfId="80" priority="70" operator="equal">
      <formula>"○"</formula>
    </cfRule>
  </conditionalFormatting>
  <conditionalFormatting sqref="CB351">
    <cfRule type="cellIs" dxfId="79" priority="71" operator="equal">
      <formula>"×"</formula>
    </cfRule>
  </conditionalFormatting>
  <conditionalFormatting sqref="CL351">
    <cfRule type="cellIs" dxfId="78" priority="68" operator="equal">
      <formula>"○"</formula>
    </cfRule>
  </conditionalFormatting>
  <conditionalFormatting sqref="CL351">
    <cfRule type="cellIs" dxfId="77" priority="69" operator="equal">
      <formula>"×"</formula>
    </cfRule>
  </conditionalFormatting>
  <conditionalFormatting sqref="CL384:CM384">
    <cfRule type="cellIs" dxfId="76" priority="66" operator="equal">
      <formula>"○"</formula>
    </cfRule>
  </conditionalFormatting>
  <conditionalFormatting sqref="CL384:CM384">
    <cfRule type="cellIs" dxfId="75" priority="67" operator="equal">
      <formula>"×"</formula>
    </cfRule>
  </conditionalFormatting>
  <conditionalFormatting sqref="CG384">
    <cfRule type="cellIs" dxfId="74" priority="64" operator="equal">
      <formula>"○"</formula>
    </cfRule>
  </conditionalFormatting>
  <conditionalFormatting sqref="CG384">
    <cfRule type="cellIs" dxfId="73" priority="65" operator="equal">
      <formula>"×"</formula>
    </cfRule>
  </conditionalFormatting>
  <conditionalFormatting sqref="BC384">
    <cfRule type="cellIs" dxfId="72" priority="62" operator="equal">
      <formula>"○"</formula>
    </cfRule>
  </conditionalFormatting>
  <conditionalFormatting sqref="BC384">
    <cfRule type="cellIs" dxfId="71" priority="63" operator="equal">
      <formula>"×"</formula>
    </cfRule>
  </conditionalFormatting>
  <conditionalFormatting sqref="CG383">
    <cfRule type="cellIs" dxfId="70" priority="60" operator="equal">
      <formula>"○"</formula>
    </cfRule>
  </conditionalFormatting>
  <conditionalFormatting sqref="CG383">
    <cfRule type="cellIs" dxfId="69" priority="61" operator="equal">
      <formula>"×"</formula>
    </cfRule>
  </conditionalFormatting>
  <conditionalFormatting sqref="BC383">
    <cfRule type="cellIs" dxfId="68" priority="58" operator="equal">
      <formula>"○"</formula>
    </cfRule>
  </conditionalFormatting>
  <conditionalFormatting sqref="BC383">
    <cfRule type="cellIs" dxfId="67" priority="59" operator="equal">
      <formula>"×"</formula>
    </cfRule>
  </conditionalFormatting>
  <conditionalFormatting sqref="BM383">
    <cfRule type="cellIs" dxfId="66" priority="54" operator="equal">
      <formula>"○"</formula>
    </cfRule>
  </conditionalFormatting>
  <conditionalFormatting sqref="BM383">
    <cfRule type="cellIs" dxfId="65" priority="55" operator="equal">
      <formula>"×"</formula>
    </cfRule>
  </conditionalFormatting>
  <conditionalFormatting sqref="BH383">
    <cfRule type="cellIs" dxfId="64" priority="56" operator="equal">
      <formula>"○"</formula>
    </cfRule>
  </conditionalFormatting>
  <conditionalFormatting sqref="BH383">
    <cfRule type="cellIs" dxfId="63" priority="57" operator="equal">
      <formula>"×"</formula>
    </cfRule>
  </conditionalFormatting>
  <conditionalFormatting sqref="BR383">
    <cfRule type="cellIs" dxfId="62" priority="52" operator="equal">
      <formula>"○"</formula>
    </cfRule>
  </conditionalFormatting>
  <conditionalFormatting sqref="BR383">
    <cfRule type="cellIs" dxfId="61" priority="53" operator="equal">
      <formula>"×"</formula>
    </cfRule>
  </conditionalFormatting>
  <conditionalFormatting sqref="BW383">
    <cfRule type="cellIs" dxfId="60" priority="50" operator="equal">
      <formula>"○"</formula>
    </cfRule>
  </conditionalFormatting>
  <conditionalFormatting sqref="BW383">
    <cfRule type="cellIs" dxfId="59" priority="51" operator="equal">
      <formula>"×"</formula>
    </cfRule>
  </conditionalFormatting>
  <conditionalFormatting sqref="CB383">
    <cfRule type="cellIs" dxfId="58" priority="48" operator="equal">
      <formula>"○"</formula>
    </cfRule>
  </conditionalFormatting>
  <conditionalFormatting sqref="CB383">
    <cfRule type="cellIs" dxfId="57" priority="49" operator="equal">
      <formula>"×"</formula>
    </cfRule>
  </conditionalFormatting>
  <conditionalFormatting sqref="CL383">
    <cfRule type="cellIs" dxfId="56" priority="46" operator="equal">
      <formula>"○"</formula>
    </cfRule>
  </conditionalFormatting>
  <conditionalFormatting sqref="CL383">
    <cfRule type="cellIs" dxfId="55" priority="47" operator="equal">
      <formula>"×"</formula>
    </cfRule>
  </conditionalFormatting>
  <conditionalFormatting sqref="CP123:CP125">
    <cfRule type="cellIs" dxfId="54" priority="43" operator="equal">
      <formula>"***"</formula>
    </cfRule>
    <cfRule type="cellIs" dxfId="53" priority="44" operator="lessThanOrEqual">
      <formula>0.284</formula>
    </cfRule>
    <cfRule type="cellIs" dxfId="52" priority="45" operator="greaterThanOrEqual">
      <formula>0.285</formula>
    </cfRule>
  </conditionalFormatting>
  <conditionalFormatting sqref="CP126">
    <cfRule type="cellIs" dxfId="51" priority="40" operator="equal">
      <formula>"***"</formula>
    </cfRule>
    <cfRule type="cellIs" dxfId="50" priority="41" operator="lessThanOrEqual">
      <formula>0.284</formula>
    </cfRule>
    <cfRule type="cellIs" dxfId="49" priority="42" operator="greaterThanOrEqual">
      <formula>0.285</formula>
    </cfRule>
  </conditionalFormatting>
  <conditionalFormatting sqref="CP115:CP122">
    <cfRule type="cellIs" dxfId="48" priority="37" operator="equal">
      <formula>"***"</formula>
    </cfRule>
    <cfRule type="cellIs" dxfId="47" priority="38" operator="lessThanOrEqual">
      <formula>0.284</formula>
    </cfRule>
    <cfRule type="cellIs" dxfId="46" priority="39" operator="greaterThanOrEqual">
      <formula>0.285</formula>
    </cfRule>
  </conditionalFormatting>
  <conditionalFormatting sqref="CP155:CP157">
    <cfRule type="cellIs" dxfId="45" priority="34" operator="equal">
      <formula>"***"</formula>
    </cfRule>
    <cfRule type="cellIs" dxfId="44" priority="35" operator="lessThanOrEqual">
      <formula>0.284</formula>
    </cfRule>
    <cfRule type="cellIs" dxfId="43" priority="36" operator="greaterThanOrEqual">
      <formula>0.285</formula>
    </cfRule>
  </conditionalFormatting>
  <conditionalFormatting sqref="CP158">
    <cfRule type="cellIs" dxfId="42" priority="31" operator="equal">
      <formula>"***"</formula>
    </cfRule>
    <cfRule type="cellIs" dxfId="41" priority="32" operator="lessThanOrEqual">
      <formula>0.284</formula>
    </cfRule>
    <cfRule type="cellIs" dxfId="40" priority="33" operator="greaterThanOrEqual">
      <formula>0.285</formula>
    </cfRule>
  </conditionalFormatting>
  <conditionalFormatting sqref="CP147:CP154">
    <cfRule type="cellIs" dxfId="39" priority="28" operator="equal">
      <formula>"***"</formula>
    </cfRule>
    <cfRule type="cellIs" dxfId="38" priority="29" operator="lessThanOrEqual">
      <formula>0.284</formula>
    </cfRule>
    <cfRule type="cellIs" dxfId="37" priority="30" operator="greaterThanOrEqual">
      <formula>0.285</formula>
    </cfRule>
  </conditionalFormatting>
  <conditionalFormatting sqref="CP187:CP189">
    <cfRule type="cellIs" dxfId="36" priority="25" operator="equal">
      <formula>"***"</formula>
    </cfRule>
    <cfRule type="cellIs" dxfId="35" priority="26" operator="lessThanOrEqual">
      <formula>0.284</formula>
    </cfRule>
    <cfRule type="cellIs" dxfId="34" priority="27" operator="greaterThanOrEqual">
      <formula>0.285</formula>
    </cfRule>
  </conditionalFormatting>
  <conditionalFormatting sqref="CP190">
    <cfRule type="cellIs" dxfId="33" priority="22" operator="equal">
      <formula>"***"</formula>
    </cfRule>
    <cfRule type="cellIs" dxfId="32" priority="23" operator="lessThanOrEqual">
      <formula>0.284</formula>
    </cfRule>
    <cfRule type="cellIs" dxfId="31" priority="24" operator="greaterThanOrEqual">
      <formula>0.285</formula>
    </cfRule>
  </conditionalFormatting>
  <conditionalFormatting sqref="CP179:CP186">
    <cfRule type="cellIs" dxfId="30" priority="19" operator="equal">
      <formula>"***"</formula>
    </cfRule>
    <cfRule type="cellIs" dxfId="29" priority="20" operator="lessThanOrEqual">
      <formula>0.284</formula>
    </cfRule>
    <cfRule type="cellIs" dxfId="28" priority="21" operator="greaterThanOrEqual">
      <formula>0.285</formula>
    </cfRule>
  </conditionalFormatting>
  <conditionalFormatting sqref="CP219:CP221">
    <cfRule type="cellIs" dxfId="27" priority="16" operator="equal">
      <formula>"***"</formula>
    </cfRule>
    <cfRule type="cellIs" dxfId="26" priority="17" operator="lessThanOrEqual">
      <formula>0.284</formula>
    </cfRule>
    <cfRule type="cellIs" dxfId="25" priority="18" operator="greaterThanOrEqual">
      <formula>0.285</formula>
    </cfRule>
  </conditionalFormatting>
  <conditionalFormatting sqref="CP222">
    <cfRule type="cellIs" dxfId="24" priority="13" operator="equal">
      <formula>"***"</formula>
    </cfRule>
    <cfRule type="cellIs" dxfId="23" priority="14" operator="lessThanOrEqual">
      <formula>0.284</formula>
    </cfRule>
    <cfRule type="cellIs" dxfId="22" priority="15" operator="greaterThanOrEqual">
      <formula>0.285</formula>
    </cfRule>
  </conditionalFormatting>
  <conditionalFormatting sqref="CP211:CP218">
    <cfRule type="cellIs" dxfId="21" priority="10" operator="equal">
      <formula>"***"</formula>
    </cfRule>
    <cfRule type="cellIs" dxfId="20" priority="11" operator="lessThanOrEqual">
      <formula>0.284</formula>
    </cfRule>
    <cfRule type="cellIs" dxfId="19" priority="12" operator="greaterThanOrEqual">
      <formula>0.285</formula>
    </cfRule>
  </conditionalFormatting>
  <conditionalFormatting sqref="CP251:CP253">
    <cfRule type="cellIs" dxfId="18" priority="7" operator="equal">
      <formula>"***"</formula>
    </cfRule>
    <cfRule type="cellIs" dxfId="17" priority="8" operator="lessThanOrEqual">
      <formula>0.284</formula>
    </cfRule>
    <cfRule type="cellIs" dxfId="16" priority="9" operator="greaterThanOrEqual">
      <formula>0.285</formula>
    </cfRule>
  </conditionalFormatting>
  <conditionalFormatting sqref="CP254">
    <cfRule type="cellIs" dxfId="15" priority="4" operator="equal">
      <formula>"***"</formula>
    </cfRule>
    <cfRule type="cellIs" dxfId="14" priority="5" operator="lessThanOrEqual">
      <formula>0.284</formula>
    </cfRule>
    <cfRule type="cellIs" dxfId="13" priority="6" operator="greaterThanOrEqual">
      <formula>0.285</formula>
    </cfRule>
  </conditionalFormatting>
  <conditionalFormatting sqref="CP243:CP250">
    <cfRule type="cellIs" dxfId="12" priority="1" operator="equal">
      <formula>"***"</formula>
    </cfRule>
    <cfRule type="cellIs" dxfId="11" priority="2" operator="lessThanOrEqual">
      <formula>0.284</formula>
    </cfRule>
    <cfRule type="cellIs" dxfId="10" priority="3" operator="greaterThanOrEqual">
      <formula>0.285</formula>
    </cfRule>
  </conditionalFormatting>
  <dataValidations count="3">
    <dataValidation type="list" allowBlank="1" showInputMessage="1" showErrorMessage="1" sqref="AU51:AU63 AU147:AU159 AU369 AU83:AU95 AU115:AU127 AU145 AU211:AU223 AU243:AU255 AU337 AU275:AU287 AU307:AU319 AU339:AU351 AU371:AU383 AU19:AU31 AU17 AU81 AU49 AU113 AU177 AU179:AU191 AU209 AU241 AU273 AU305" xr:uid="{3F10BDA8-2B49-481A-9805-CF470B773A3D}">
      <formula1>"●,─,"</formula1>
    </dataValidation>
    <dataValidation type="list" allowBlank="1" showInputMessage="1" showErrorMessage="1" sqref="CF19:CF30 BV19:BV30 CR19:CR30 BQ19:BQ30 BL19:BL30 BG19:BG30 CA19:CA30 BL371:BL382 CF51:CF62 CA51:CA62 BL307:BL318 BQ51:BQ62 BL51:BL62 BG51:BG62 CK51:CK62 CK19:CK30 CF83:CF94 BQ83:BQ94 BV83:BV94 BL83:BL94 BQ115:BQ126 CA83:CA94 CR83:CR94 CR51:CR62 CA115:CA126 CK115:CK126 CF115:CF126 BV51:BV62 BL115:BL126 BV115:BV126 CK83:CK94 BG83:BG94 CF147:CF158 BV147:BV158 CR115:CR126 BQ147:BQ158 CR147:CR158 CK147:CK158 CA147:CA158 BG115:BG126 CF179:CF190 BV179:BV190 CR179:CR190 BQ179:BQ190 BG179:BG190 CK179:CK190 CA179:CA190 BG147:BG158 CF211:CF222 BV211:BV222 CR211:CR222 BQ211:BQ222 BG211:BG222 CK211:CK222 CA211:CA222 BL179:BL190 CF243:CF254 BV243:BV254 CR243:CR254 BQ243:BQ254 BG243:BG254 CK243:CK254 CA243:CA254 BL211:BL222 CF275:CF286 BV275:BV286 CR275:CR286 BQ275:BQ286 BG275:BG286 CK275:CK286 CA275:CA286 BL243:BL254 CF307:CF318 BV307:BV318 CR307:CR318 BQ307:BQ318 BG307:BG318 CK307:CK318 CA307:CA318 CA371:CA382 CF339:CF350 BV339:BV350 CR339:CR350 BQ339:BQ350 BG339:BG350 CK339:CK350 CA339:CA350 BL275:BL286 CF371:CF382 BV371:BV382 CR371:CR382 BQ371:BQ382 BG371:BG382 CK371:CK382 BL339:BL350 BL147:BL158" xr:uid="{A133CA53-449C-4F83-A6FD-666F5A7EEB41}">
      <formula1>"○,×,－"</formula1>
    </dataValidation>
    <dataValidation type="list" allowBlank="1" showInputMessage="1" showErrorMessage="1" sqref="P17:AT17 P19:AT30 P371:AT382 P49:AT49 P51:AT62 P81:AT81 P83:AT94 P113:AT113 P115:AT126 P145:AT145 P177:AT177 P179:AT190 P209:AT209 P211:AT222 P241:AT241 P243:AT254 P273:AT273 P275:AT286 P305:AT305 P307:AT318 P337:AT337 P339:AT350 P369:AT369 P147:AT158" xr:uid="{99B83D53-D4A4-4495-B217-5B1196FB5213}">
      <formula1>"■,─,"</formula1>
    </dataValidation>
  </dataValidations>
  <printOptions horizontalCentered="1"/>
  <pageMargins left="0.19685039370078741" right="0.19685039370078741" top="0.9055118110236221" bottom="0.47244094488188981" header="0.31496062992125984" footer="0.31496062992125984"/>
  <pageSetup paperSize="9" scale="70" fitToWidth="2" fitToHeight="0" pageOrder="overThenDown" orientation="landscape" r:id="rId1"/>
  <rowBreaks count="11" manualBreakCount="11">
    <brk id="38" min="2" max="96" man="1"/>
    <brk id="70" min="2" max="96" man="1"/>
    <brk id="102" min="2" max="96" man="1"/>
    <brk id="134" min="2" max="96" man="1"/>
    <brk id="166" min="2" max="96" man="1"/>
    <brk id="198" min="2" max="96" man="1"/>
    <brk id="230" min="2" max="96" man="1"/>
    <brk id="262" min="2" max="96" man="1"/>
    <brk id="294" min="2" max="96" man="1"/>
    <brk id="326" min="2" max="96" man="1"/>
    <brk id="358" min="2" max="96" man="1"/>
  </rowBreaks>
  <colBreaks count="1" manualBreakCount="1">
    <brk id="47" max="16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7CDE-D541-4980-AEE1-D3F449D4E160}">
  <sheetPr>
    <tabColor theme="8"/>
  </sheetPr>
  <dimension ref="A1:AW45"/>
  <sheetViews>
    <sheetView view="pageBreakPreview" topLeftCell="J28" zoomScale="145" zoomScaleNormal="85" zoomScaleSheetLayoutView="145" workbookViewId="0">
      <selection activeCell="AN15" sqref="AN15"/>
    </sheetView>
  </sheetViews>
  <sheetFormatPr defaultColWidth="9" defaultRowHeight="13.5"/>
  <cols>
    <col min="1" max="1" width="5.5" style="1" bestFit="1" customWidth="1"/>
    <col min="2" max="2" width="7.5" style="1" bestFit="1" customWidth="1"/>
    <col min="3" max="3" width="7.5" style="1" customWidth="1"/>
    <col min="4" max="5" width="5.5" style="1" bestFit="1" customWidth="1"/>
    <col min="6" max="7" width="1.875" style="1" customWidth="1"/>
    <col min="8" max="12" width="3.125" style="1" customWidth="1"/>
    <col min="13" max="16" width="3.125" style="4" customWidth="1"/>
    <col min="17" max="19" width="3.125" style="3" customWidth="1"/>
    <col min="20" max="23" width="3.125" style="1" customWidth="1"/>
    <col min="24" max="27" width="3.125" style="4" customWidth="1"/>
    <col min="28" max="30" width="3.125" style="3" customWidth="1"/>
    <col min="31" max="36" width="3.125" style="1" customWidth="1"/>
    <col min="37" max="38" width="1.875" style="1" customWidth="1"/>
    <col min="39" max="16384" width="9" style="1"/>
  </cols>
  <sheetData>
    <row r="1" spans="1:49">
      <c r="A1" s="56" t="s">
        <v>58</v>
      </c>
      <c r="AJ1" s="3" t="s">
        <v>56</v>
      </c>
    </row>
    <row r="2" spans="1:49" ht="18.75">
      <c r="A2" s="72" t="s">
        <v>59</v>
      </c>
      <c r="H2" s="82"/>
    </row>
    <row r="3" spans="1:49" ht="18.75">
      <c r="A3" s="72" t="s">
        <v>59</v>
      </c>
      <c r="AA3" s="1"/>
      <c r="AB3" s="1"/>
      <c r="AD3" s="3" t="s">
        <v>74</v>
      </c>
      <c r="AE3" s="289">
        <v>46066</v>
      </c>
      <c r="AF3" s="290"/>
      <c r="AG3" s="290"/>
      <c r="AH3" s="290"/>
      <c r="AI3" s="290"/>
      <c r="AJ3" s="290"/>
    </row>
    <row r="4" spans="1:49" ht="18.75">
      <c r="A4" s="72" t="s">
        <v>59</v>
      </c>
    </row>
    <row r="5" spans="1:49" s="9" customFormat="1" ht="18.75">
      <c r="A5" s="72" t="s">
        <v>59</v>
      </c>
      <c r="H5" s="291" t="s">
        <v>54</v>
      </c>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5"/>
      <c r="AL5" s="5"/>
      <c r="AM5" s="5"/>
      <c r="AN5" s="5"/>
      <c r="AO5" s="5"/>
      <c r="AP5" s="5"/>
      <c r="AQ5" s="5"/>
      <c r="AR5" s="5"/>
      <c r="AS5" s="5"/>
      <c r="AT5" s="5"/>
      <c r="AU5" s="5"/>
      <c r="AV5" s="5"/>
      <c r="AW5" s="5"/>
    </row>
    <row r="6" spans="1:49" ht="19.5" thickBot="1">
      <c r="A6" s="72" t="s">
        <v>59</v>
      </c>
      <c r="AK6" s="5"/>
      <c r="AL6" s="5"/>
    </row>
    <row r="7" spans="1:49" s="14" customFormat="1" ht="18.75">
      <c r="A7" s="72" t="s">
        <v>59</v>
      </c>
      <c r="H7" s="292" t="s">
        <v>50</v>
      </c>
      <c r="I7" s="293"/>
      <c r="J7" s="293"/>
      <c r="K7" s="293"/>
      <c r="L7" s="293"/>
      <c r="M7" s="294"/>
      <c r="N7" s="294"/>
      <c r="O7" s="295" t="str">
        <f>IF(【記入例】基本情報入力!L4=0,"",【記入例】基本情報入力!L4)</f>
        <v>一般府道　●●●線　災害復旧工事（▲▲▲工区）</v>
      </c>
      <c r="P7" s="296"/>
      <c r="Q7" s="296"/>
      <c r="R7" s="296"/>
      <c r="S7" s="296"/>
      <c r="T7" s="296"/>
      <c r="U7" s="296"/>
      <c r="V7" s="296"/>
      <c r="W7" s="296"/>
      <c r="X7" s="296"/>
      <c r="Y7" s="296"/>
      <c r="Z7" s="296"/>
      <c r="AA7" s="296"/>
      <c r="AB7" s="296"/>
      <c r="AC7" s="296"/>
      <c r="AD7" s="296"/>
      <c r="AE7" s="296"/>
      <c r="AF7" s="296"/>
      <c r="AG7" s="296"/>
      <c r="AH7" s="296"/>
      <c r="AI7" s="296"/>
      <c r="AJ7" s="297"/>
      <c r="AK7" s="5"/>
      <c r="AL7" s="5"/>
    </row>
    <row r="8" spans="1:49" s="14" customFormat="1" ht="18.75">
      <c r="A8" s="72" t="s">
        <v>59</v>
      </c>
      <c r="H8" s="298" t="s">
        <v>61</v>
      </c>
      <c r="I8" s="299"/>
      <c r="J8" s="299"/>
      <c r="K8" s="299"/>
      <c r="L8" s="299"/>
      <c r="M8" s="300"/>
      <c r="N8" s="300"/>
      <c r="O8" s="301" t="str">
        <f>IF(【記入例】基本情報入力!L5=0,"",【記入例】基本情報入力!L5)</f>
        <v>Ａ建設株式会社</v>
      </c>
      <c r="P8" s="302"/>
      <c r="Q8" s="302"/>
      <c r="R8" s="302"/>
      <c r="S8" s="302"/>
      <c r="T8" s="302"/>
      <c r="U8" s="302"/>
      <c r="V8" s="302"/>
      <c r="W8" s="302"/>
      <c r="X8" s="302"/>
      <c r="Y8" s="302"/>
      <c r="Z8" s="302"/>
      <c r="AA8" s="302"/>
      <c r="AB8" s="302"/>
      <c r="AC8" s="302"/>
      <c r="AD8" s="302"/>
      <c r="AE8" s="302"/>
      <c r="AF8" s="302"/>
      <c r="AG8" s="302"/>
      <c r="AH8" s="302"/>
      <c r="AI8" s="302"/>
      <c r="AJ8" s="303"/>
      <c r="AK8" s="5"/>
      <c r="AL8" s="5"/>
    </row>
    <row r="9" spans="1:49" s="14" customFormat="1" ht="18.75">
      <c r="A9" s="72" t="s">
        <v>59</v>
      </c>
      <c r="H9" s="298" t="s">
        <v>51</v>
      </c>
      <c r="I9" s="299"/>
      <c r="J9" s="299"/>
      <c r="K9" s="299"/>
      <c r="L9" s="299"/>
      <c r="M9" s="300"/>
      <c r="N9" s="300"/>
      <c r="O9" s="310" t="str">
        <f>CONCATENATE("令和",IF(【記入例】基本情報入力!N6=0,"　",【記入例】基本情報入力!N6),"年",IF(【記入例】基本情報入力!P6=0,"　",【記入例】基本情報入力!P6),"月",IF(【記入例】基本情報入力!R6=0,"　",【記入例】基本情報入力!R6),"日(",IF(【記入例】基本情報入力!U6="","　",【記入例】基本情報入力!U6),")～令和",IF(【記入例】基本情報入力!N7=0,"　",【記入例】基本情報入力!N7),"年",IF(【記入例】基本情報入力!P7=0,"　",【記入例】基本情報入力!P7),"月",IF(【記入例】基本情報入力!R7=0,"　",【記入例】基本情報入力!R7),"日(",IF(【記入例】基本情報入力!U7="","　",【記入例】基本情報入力!U7),")")</f>
        <v>令和8年10月13日(火)～令和9年2月19日(金)</v>
      </c>
      <c r="P9" s="311"/>
      <c r="Q9" s="311"/>
      <c r="R9" s="311"/>
      <c r="S9" s="311"/>
      <c r="T9" s="311"/>
      <c r="U9" s="311"/>
      <c r="V9" s="311"/>
      <c r="W9" s="311"/>
      <c r="X9" s="311"/>
      <c r="Y9" s="311"/>
      <c r="Z9" s="311"/>
      <c r="AA9" s="311"/>
      <c r="AB9" s="311"/>
      <c r="AC9" s="311"/>
      <c r="AD9" s="311"/>
      <c r="AE9" s="311"/>
      <c r="AF9" s="311"/>
      <c r="AG9" s="311"/>
      <c r="AH9" s="311"/>
      <c r="AI9" s="311"/>
      <c r="AJ9" s="312"/>
      <c r="AK9" s="5"/>
      <c r="AL9" s="5"/>
    </row>
    <row r="10" spans="1:49" s="14" customFormat="1" ht="18.75">
      <c r="A10" s="72" t="s">
        <v>59</v>
      </c>
      <c r="H10" s="298" t="s">
        <v>6</v>
      </c>
      <c r="I10" s="299"/>
      <c r="J10" s="299"/>
      <c r="K10" s="299"/>
      <c r="L10" s="299"/>
      <c r="M10" s="300"/>
      <c r="N10" s="300"/>
      <c r="O10" s="310" t="str">
        <f>CONCATENATE("令和",IF(【記入例】基本情報入力!N8=0,"　",【記入例】基本情報入力!N8),"年",IF(【記入例】基本情報入力!P8=0,"　",【記入例】基本情報入力!P8),"月",IF(【記入例】基本情報入力!R8=0,"　",【記入例】基本情報入力!R8),"日(",IF(【記入例】基本情報入力!U8="","　",【記入例】基本情報入力!U8),")～令和",IF(【記入例】基本情報入力!N9=0,"　",【記入例】基本情報入力!N9),"年",IF(【記入例】基本情報入力!P9=0,"　",【記入例】基本情報入力!P9),"月",IF(【記入例】基本情報入力!R9=0,"　",【記入例】基本情報入力!R9),"日(",IF(【記入例】基本情報入力!U9="","　",【記入例】基本情報入力!U9),")")</f>
        <v>令和8年11月4日(水)～令和9年2月6日(土)</v>
      </c>
      <c r="P10" s="311"/>
      <c r="Q10" s="311"/>
      <c r="R10" s="311"/>
      <c r="S10" s="311"/>
      <c r="T10" s="311"/>
      <c r="U10" s="311"/>
      <c r="V10" s="311"/>
      <c r="W10" s="311"/>
      <c r="X10" s="311"/>
      <c r="Y10" s="311"/>
      <c r="Z10" s="311"/>
      <c r="AA10" s="311"/>
      <c r="AB10" s="311"/>
      <c r="AC10" s="311"/>
      <c r="AD10" s="311"/>
      <c r="AE10" s="311"/>
      <c r="AF10" s="311"/>
      <c r="AG10" s="311"/>
      <c r="AH10" s="311"/>
      <c r="AI10" s="311"/>
      <c r="AJ10" s="312"/>
      <c r="AK10" s="5"/>
      <c r="AL10" s="5"/>
    </row>
    <row r="11" spans="1:49" s="14" customFormat="1" ht="18.75">
      <c r="A11" s="72" t="s">
        <v>59</v>
      </c>
      <c r="H11" s="153" t="s">
        <v>48</v>
      </c>
      <c r="I11" s="155"/>
      <c r="J11" s="155"/>
      <c r="K11" s="155"/>
      <c r="L11" s="155"/>
      <c r="M11" s="155"/>
      <c r="N11" s="155"/>
      <c r="O11" s="313" t="str">
        <f>IF(【記入例】基本情報入力!L10=0,"",【記入例】基本情報入力!L10)</f>
        <v>完全週休２日交替制</v>
      </c>
      <c r="P11" s="314"/>
      <c r="Q11" s="314"/>
      <c r="R11" s="314"/>
      <c r="S11" s="314"/>
      <c r="T11" s="314"/>
      <c r="U11" s="314"/>
      <c r="V11" s="314"/>
      <c r="W11" s="314"/>
      <c r="X11" s="314"/>
      <c r="Y11" s="314"/>
      <c r="Z11" s="314"/>
      <c r="AA11" s="314"/>
      <c r="AB11" s="314"/>
      <c r="AC11" s="314"/>
      <c r="AD11" s="314"/>
      <c r="AE11" s="314"/>
      <c r="AF11" s="314"/>
      <c r="AG11" s="314"/>
      <c r="AH11" s="314"/>
      <c r="AI11" s="314"/>
      <c r="AJ11" s="315"/>
      <c r="AK11" s="5"/>
      <c r="AL11" s="5"/>
    </row>
    <row r="12" spans="1:49" s="14" customFormat="1" ht="19.5" thickBot="1">
      <c r="A12" s="72" t="s">
        <v>59</v>
      </c>
      <c r="H12" s="304" t="s">
        <v>49</v>
      </c>
      <c r="I12" s="285"/>
      <c r="J12" s="285"/>
      <c r="K12" s="285"/>
      <c r="L12" s="285"/>
      <c r="M12" s="285"/>
      <c r="N12" s="285"/>
      <c r="O12" s="305" t="s">
        <v>53</v>
      </c>
      <c r="P12" s="148"/>
      <c r="Q12" s="148"/>
      <c r="R12" s="148"/>
      <c r="S12" s="148"/>
      <c r="T12" s="148"/>
      <c r="U12" s="148"/>
      <c r="V12" s="148"/>
      <c r="W12" s="148"/>
      <c r="X12" s="148"/>
      <c r="Y12" s="148"/>
      <c r="Z12" s="148"/>
      <c r="AA12" s="148"/>
      <c r="AB12" s="148"/>
      <c r="AC12" s="148"/>
      <c r="AD12" s="148"/>
      <c r="AE12" s="148"/>
      <c r="AF12" s="148"/>
      <c r="AG12" s="148"/>
      <c r="AH12" s="148"/>
      <c r="AI12" s="148"/>
      <c r="AJ12" s="149"/>
      <c r="AK12" s="5"/>
      <c r="AL12" s="5"/>
    </row>
    <row r="13" spans="1:49" s="15" customFormat="1" ht="19.5" thickBot="1">
      <c r="A13" s="72" t="s">
        <v>59</v>
      </c>
      <c r="B13" s="85" t="s">
        <v>76</v>
      </c>
      <c r="H13" s="44"/>
      <c r="I13" s="44"/>
      <c r="J13" s="44"/>
      <c r="K13" s="44"/>
      <c r="L13" s="44"/>
      <c r="M13" s="66"/>
      <c r="N13" s="66"/>
      <c r="O13" s="66"/>
      <c r="P13" s="66"/>
      <c r="Q13" s="66"/>
      <c r="R13" s="66"/>
      <c r="S13" s="66"/>
      <c r="T13" s="66"/>
      <c r="U13" s="66"/>
      <c r="V13" s="67"/>
      <c r="W13" s="67"/>
      <c r="X13" s="68"/>
      <c r="Y13" s="69"/>
      <c r="Z13" s="69"/>
      <c r="AA13" s="69"/>
      <c r="AB13" s="69"/>
      <c r="AC13" s="69"/>
      <c r="AD13" s="68"/>
      <c r="AE13" s="68"/>
      <c r="AF13" s="68"/>
      <c r="AG13" s="68"/>
      <c r="AH13" s="68"/>
      <c r="AI13" s="68"/>
      <c r="AJ13" s="68"/>
      <c r="AK13" s="5"/>
      <c r="AL13" s="5"/>
    </row>
    <row r="14" spans="1:49" s="2" customFormat="1" ht="18.75">
      <c r="A14" s="72" t="s">
        <v>59</v>
      </c>
      <c r="B14" s="62"/>
      <c r="C14" s="63"/>
      <c r="D14" s="306" t="s">
        <v>45</v>
      </c>
      <c r="E14" s="306"/>
      <c r="F14" s="1"/>
      <c r="G14" s="1"/>
      <c r="H14" s="11"/>
      <c r="I14" s="10"/>
      <c r="J14" s="10"/>
      <c r="K14" s="8"/>
      <c r="L14" s="13"/>
      <c r="M14" s="184" t="s">
        <v>31</v>
      </c>
      <c r="N14" s="184"/>
      <c r="O14" s="184"/>
      <c r="P14" s="184"/>
      <c r="Q14" s="184"/>
      <c r="R14" s="184"/>
      <c r="S14" s="184"/>
      <c r="T14" s="307"/>
      <c r="U14" s="308" t="s">
        <v>43</v>
      </c>
      <c r="V14" s="308"/>
      <c r="W14" s="308"/>
      <c r="X14" s="308"/>
      <c r="Y14" s="308"/>
      <c r="Z14" s="308"/>
      <c r="AA14" s="308"/>
      <c r="AB14" s="308"/>
      <c r="AC14" s="183" t="s">
        <v>42</v>
      </c>
      <c r="AD14" s="184"/>
      <c r="AE14" s="184"/>
      <c r="AF14" s="184"/>
      <c r="AG14" s="184"/>
      <c r="AH14" s="184"/>
      <c r="AI14" s="184"/>
      <c r="AJ14" s="309"/>
    </row>
    <row r="15" spans="1:49" s="2" customFormat="1" ht="18.75">
      <c r="A15" s="72" t="s">
        <v>59</v>
      </c>
      <c r="B15" s="64" t="s">
        <v>22</v>
      </c>
      <c r="C15" s="65" t="s">
        <v>23</v>
      </c>
      <c r="D15" s="17" t="s">
        <v>44</v>
      </c>
      <c r="E15" s="17" t="s">
        <v>30</v>
      </c>
      <c r="F15" s="7"/>
      <c r="G15" s="7"/>
      <c r="H15" s="316" t="s">
        <v>21</v>
      </c>
      <c r="I15" s="317"/>
      <c r="J15" s="317"/>
      <c r="K15" s="318" t="s">
        <v>0</v>
      </c>
      <c r="L15" s="319"/>
      <c r="M15" s="155" t="s">
        <v>10</v>
      </c>
      <c r="N15" s="155"/>
      <c r="O15" s="155"/>
      <c r="P15" s="155"/>
      <c r="Q15" s="155"/>
      <c r="R15" s="155"/>
      <c r="S15" s="155"/>
      <c r="T15" s="230"/>
      <c r="U15" s="155" t="s">
        <v>10</v>
      </c>
      <c r="V15" s="155"/>
      <c r="W15" s="155"/>
      <c r="X15" s="155"/>
      <c r="Y15" s="155"/>
      <c r="Z15" s="155"/>
      <c r="AA15" s="155"/>
      <c r="AB15" s="155"/>
      <c r="AC15" s="154" t="s">
        <v>10</v>
      </c>
      <c r="AD15" s="155"/>
      <c r="AE15" s="155"/>
      <c r="AF15" s="155"/>
      <c r="AG15" s="155"/>
      <c r="AH15" s="155"/>
      <c r="AI15" s="155"/>
      <c r="AJ15" s="320"/>
    </row>
    <row r="16" spans="1:49" s="2" customFormat="1" ht="18.75">
      <c r="A16" s="72" t="s">
        <v>59</v>
      </c>
      <c r="B16" s="59">
        <v>24</v>
      </c>
      <c r="C16" s="17" cm="1">
        <f t="array" ref="C16">INDEX('【記入例】休工計画（実施）表（様式６、７号）'!$CV$9:$CV$5000,B16)</f>
        <v>46296</v>
      </c>
      <c r="D16" s="61">
        <f>IF(C16="",0,1)</f>
        <v>1</v>
      </c>
      <c r="E16" s="61">
        <f>D16-D17</f>
        <v>0</v>
      </c>
      <c r="F16" s="1"/>
      <c r="G16" s="1"/>
      <c r="H16" s="321">
        <f>IF(C16="","",C16)</f>
        <v>46296</v>
      </c>
      <c r="I16" s="322"/>
      <c r="J16" s="323"/>
      <c r="K16" s="324">
        <f>C16</f>
        <v>46296</v>
      </c>
      <c r="L16" s="325"/>
      <c r="M16" s="326" t="str" cm="1">
        <f t="array" ref="M16">IF(D16=0,"",INDEX('【記入例】休工計画（実施）表（様式６、７号）'!$CW$9:$CW$5000,'【記入例】休工状況報告書（様式８号）'!B16))</f>
        <v>－</v>
      </c>
      <c r="N16" s="327"/>
      <c r="O16" s="327"/>
      <c r="P16" s="327"/>
      <c r="Q16" s="327"/>
      <c r="R16" s="327"/>
      <c r="S16" s="327"/>
      <c r="T16" s="327"/>
      <c r="U16" s="326" t="str" cm="1">
        <f t="array" ref="U16">IF(D16=0,"",INDEX('【記入例】休工計画（実施）表（様式６、７号）'!$CX$9:$CX$5000,'【記入例】休工状況報告書（様式８号）'!B16))</f>
        <v>－</v>
      </c>
      <c r="V16" s="328"/>
      <c r="W16" s="329"/>
      <c r="X16" s="329"/>
      <c r="Y16" s="329"/>
      <c r="Z16" s="329"/>
      <c r="AA16" s="329"/>
      <c r="AB16" s="330"/>
      <c r="AC16" s="327" t="str" cm="1">
        <f t="array" ref="AC16">IF(D16=0,"",IF(AND(D16=1,E16=0),"－",INDEX('【記入例】休工計画（実施）表（様式６、７号）'!$CY$9:$CY$5000,'【記入例】休工状況報告書（様式８号）'!B16)))</f>
        <v>－</v>
      </c>
      <c r="AD16" s="328"/>
      <c r="AE16" s="331"/>
      <c r="AF16" s="331"/>
      <c r="AG16" s="331"/>
      <c r="AH16" s="331"/>
      <c r="AI16" s="331"/>
      <c r="AJ16" s="332"/>
    </row>
    <row r="17" spans="1:38" s="2" customFormat="1" ht="18.75">
      <c r="A17" s="72" t="s">
        <v>59</v>
      </c>
      <c r="B17" s="59">
        <f>B16+32</f>
        <v>56</v>
      </c>
      <c r="C17" s="17" cm="1">
        <f t="array" ref="C17">INDEX('【記入例】休工計画（実施）表（様式６、７号）'!$CV$9:$CV$5000,B17)</f>
        <v>46327</v>
      </c>
      <c r="D17" s="61">
        <f t="shared" ref="D17:D27" si="0">IF(C17="",0,1)</f>
        <v>1</v>
      </c>
      <c r="E17" s="61">
        <f t="shared" ref="E17:E26" si="1">D17-D18</f>
        <v>0</v>
      </c>
      <c r="F17" s="1"/>
      <c r="G17" s="1"/>
      <c r="H17" s="321" t="str">
        <f>IF(C17="","",IF(YEAR(C17)=YEAR(C16),"",C17))</f>
        <v/>
      </c>
      <c r="I17" s="322"/>
      <c r="J17" s="323"/>
      <c r="K17" s="324">
        <f t="shared" ref="K17:K27" si="2">C17</f>
        <v>46327</v>
      </c>
      <c r="L17" s="325"/>
      <c r="M17" s="326" t="str" cm="1">
        <f t="array" ref="M17">IF(D17=0,"",INDEX('【記入例】休工計画（実施）表（様式６、７号）'!$CW$9:$CW$5000,'【記入例】休工状況報告書（様式８号）'!B17))</f>
        <v>○</v>
      </c>
      <c r="N17" s="327"/>
      <c r="O17" s="327"/>
      <c r="P17" s="327"/>
      <c r="Q17" s="327"/>
      <c r="R17" s="327"/>
      <c r="S17" s="327"/>
      <c r="T17" s="327"/>
      <c r="U17" s="326" t="str" cm="1">
        <f t="array" ref="U17">IF(D17=0,"",INDEX('【記入例】休工計画（実施）表（様式６、７号）'!$CX$9:$CX$5000,'【記入例】休工状況報告書（様式８号）'!B17))</f>
        <v>○</v>
      </c>
      <c r="V17" s="328"/>
      <c r="W17" s="329"/>
      <c r="X17" s="329"/>
      <c r="Y17" s="329"/>
      <c r="Z17" s="329"/>
      <c r="AA17" s="329"/>
      <c r="AB17" s="330"/>
      <c r="AC17" s="327" t="str" cm="1">
        <f t="array" ref="AC17">IF(D17=0,"",IF(AND(D17=1,E17=0),"－",INDEX('【記入例】休工計画（実施）表（様式６、７号）'!$CY$9:$CY$5000,'【記入例】休工状況報告書（様式８号）'!B17)))</f>
        <v>－</v>
      </c>
      <c r="AD17" s="328"/>
      <c r="AE17" s="331"/>
      <c r="AF17" s="331"/>
      <c r="AG17" s="331"/>
      <c r="AH17" s="331"/>
      <c r="AI17" s="331"/>
      <c r="AJ17" s="332"/>
    </row>
    <row r="18" spans="1:38" s="2" customFormat="1" ht="18.75">
      <c r="A18" s="72" t="s">
        <v>59</v>
      </c>
      <c r="B18" s="59">
        <f t="shared" ref="B18:B27" si="3">B17+32</f>
        <v>88</v>
      </c>
      <c r="C18" s="17" cm="1">
        <f t="array" ref="C18">INDEX('【記入例】休工計画（実施）表（様式６、７号）'!$CV$9:$CV$5000,B18)</f>
        <v>46357</v>
      </c>
      <c r="D18" s="61">
        <f t="shared" si="0"/>
        <v>1</v>
      </c>
      <c r="E18" s="61">
        <f t="shared" si="1"/>
        <v>0</v>
      </c>
      <c r="F18" s="1"/>
      <c r="G18" s="1"/>
      <c r="H18" s="321" t="str">
        <f t="shared" ref="H18:H27" si="4">IF(C18="","",IF(YEAR(C18)=YEAR(C17),"",C18))</f>
        <v/>
      </c>
      <c r="I18" s="322"/>
      <c r="J18" s="323"/>
      <c r="K18" s="324">
        <f t="shared" si="2"/>
        <v>46357</v>
      </c>
      <c r="L18" s="325"/>
      <c r="M18" s="326" t="str" cm="1">
        <f t="array" ref="M18">IF(D18=0,"",INDEX('【記入例】休工計画（実施）表（様式６、７号）'!$CW$9:$CW$5000,'【記入例】休工状況報告書（様式８号）'!B18))</f>
        <v>○</v>
      </c>
      <c r="N18" s="327"/>
      <c r="O18" s="327"/>
      <c r="P18" s="327"/>
      <c r="Q18" s="327"/>
      <c r="R18" s="327"/>
      <c r="S18" s="327"/>
      <c r="T18" s="327"/>
      <c r="U18" s="326" t="str" cm="1">
        <f t="array" ref="U18">IF(D18=0,"",INDEX('【記入例】休工計画（実施）表（様式６、７号）'!$CX$9:$CX$5000,'【記入例】休工状況報告書（様式８号）'!B18))</f>
        <v>○</v>
      </c>
      <c r="V18" s="328"/>
      <c r="W18" s="329"/>
      <c r="X18" s="329"/>
      <c r="Y18" s="329"/>
      <c r="Z18" s="329"/>
      <c r="AA18" s="329"/>
      <c r="AB18" s="330"/>
      <c r="AC18" s="327" t="str" cm="1">
        <f t="array" ref="AC18">IF(D18=0,"",IF(AND(D18=1,E18=0),"－",INDEX('【記入例】休工計画（実施）表（様式６、７号）'!$CY$9:$CY$5000,'【記入例】休工状況報告書（様式８号）'!B18)))</f>
        <v>－</v>
      </c>
      <c r="AD18" s="328"/>
      <c r="AE18" s="331"/>
      <c r="AF18" s="331"/>
      <c r="AG18" s="331"/>
      <c r="AH18" s="331"/>
      <c r="AI18" s="331"/>
      <c r="AJ18" s="332"/>
    </row>
    <row r="19" spans="1:38" s="2" customFormat="1" ht="18.75">
      <c r="A19" s="72" t="s">
        <v>59</v>
      </c>
      <c r="B19" s="59">
        <f t="shared" si="3"/>
        <v>120</v>
      </c>
      <c r="C19" s="17" cm="1">
        <f t="array" ref="C19">INDEX('【記入例】休工計画（実施）表（様式６、７号）'!$CV$9:$CV$5000,B19)</f>
        <v>46388</v>
      </c>
      <c r="D19" s="61">
        <f t="shared" si="0"/>
        <v>1</v>
      </c>
      <c r="E19" s="61">
        <f t="shared" si="1"/>
        <v>0</v>
      </c>
      <c r="F19" s="1"/>
      <c r="G19" s="1"/>
      <c r="H19" s="321">
        <f t="shared" si="4"/>
        <v>46388</v>
      </c>
      <c r="I19" s="322"/>
      <c r="J19" s="323"/>
      <c r="K19" s="324">
        <f t="shared" si="2"/>
        <v>46388</v>
      </c>
      <c r="L19" s="325"/>
      <c r="M19" s="326" t="str" cm="1">
        <f t="array" ref="M19">IF(D19=0,"",INDEX('【記入例】休工計画（実施）表（様式６、７号）'!$CW$9:$CW$5000,'【記入例】休工状況報告書（様式８号）'!B19))</f>
        <v>○</v>
      </c>
      <c r="N19" s="327"/>
      <c r="O19" s="327"/>
      <c r="P19" s="327"/>
      <c r="Q19" s="327"/>
      <c r="R19" s="327"/>
      <c r="S19" s="327"/>
      <c r="T19" s="327"/>
      <c r="U19" s="326" t="str" cm="1">
        <f t="array" ref="U19">IF(D19=0,"",INDEX('【記入例】休工計画（実施）表（様式６、７号）'!$CX$9:$CX$5000,'【記入例】休工状況報告書（様式８号）'!B19))</f>
        <v>○</v>
      </c>
      <c r="V19" s="328"/>
      <c r="W19" s="329"/>
      <c r="X19" s="329"/>
      <c r="Y19" s="329"/>
      <c r="Z19" s="329"/>
      <c r="AA19" s="329"/>
      <c r="AB19" s="330"/>
      <c r="AC19" s="327" t="str" cm="1">
        <f t="array" ref="AC19">IF(D19=0,"",IF(AND(D19=1,E19=0),"－",INDEX('【記入例】休工計画（実施）表（様式６、７号）'!$CY$9:$CY$5000,'【記入例】休工状況報告書（様式８号）'!B19)))</f>
        <v>－</v>
      </c>
      <c r="AD19" s="328"/>
      <c r="AE19" s="331"/>
      <c r="AF19" s="331"/>
      <c r="AG19" s="331"/>
      <c r="AH19" s="331"/>
      <c r="AI19" s="331"/>
      <c r="AJ19" s="332"/>
    </row>
    <row r="20" spans="1:38" s="2" customFormat="1" ht="18.75">
      <c r="A20" s="72" t="s">
        <v>59</v>
      </c>
      <c r="B20" s="59">
        <f t="shared" si="3"/>
        <v>152</v>
      </c>
      <c r="C20" s="17" cm="1">
        <f t="array" ref="C20">INDEX('【記入例】休工計画（実施）表（様式６、７号）'!$CV$9:$CV$5000,B20)</f>
        <v>46419</v>
      </c>
      <c r="D20" s="61">
        <f t="shared" si="0"/>
        <v>1</v>
      </c>
      <c r="E20" s="61">
        <f t="shared" si="1"/>
        <v>1</v>
      </c>
      <c r="F20" s="1"/>
      <c r="G20" s="1"/>
      <c r="H20" s="321" t="str">
        <f t="shared" si="4"/>
        <v/>
      </c>
      <c r="I20" s="322"/>
      <c r="J20" s="323"/>
      <c r="K20" s="324">
        <f t="shared" si="2"/>
        <v>46419</v>
      </c>
      <c r="L20" s="325"/>
      <c r="M20" s="326" t="str" cm="1">
        <f t="array" ref="M20">IF(D20=0,"",INDEX('【記入例】休工計画（実施）表（様式６、７号）'!$CW$9:$CW$5000,'【記入例】休工状況報告書（様式８号）'!B20))</f>
        <v>○</v>
      </c>
      <c r="N20" s="327"/>
      <c r="O20" s="327"/>
      <c r="P20" s="327"/>
      <c r="Q20" s="327"/>
      <c r="R20" s="327"/>
      <c r="S20" s="327"/>
      <c r="T20" s="327"/>
      <c r="U20" s="326" t="str" cm="1">
        <f t="array" ref="U20">IF(D20=0,"",INDEX('【記入例】休工計画（実施）表（様式６、７号）'!$CX$9:$CX$5000,'【記入例】休工状況報告書（様式８号）'!B20))</f>
        <v>○</v>
      </c>
      <c r="V20" s="328"/>
      <c r="W20" s="329"/>
      <c r="X20" s="329"/>
      <c r="Y20" s="329"/>
      <c r="Z20" s="329"/>
      <c r="AA20" s="329"/>
      <c r="AB20" s="330"/>
      <c r="AC20" s="327" t="str" cm="1">
        <f t="array" ref="AC20">IF(D20=0,"",IF(AND(D20=1,E20=0),"－",INDEX('【記入例】休工計画（実施）表（様式６、７号）'!$CY$9:$CY$5000,'【記入例】休工状況報告書（様式８号）'!B20)))</f>
        <v>○</v>
      </c>
      <c r="AD20" s="328"/>
      <c r="AE20" s="331"/>
      <c r="AF20" s="331"/>
      <c r="AG20" s="331"/>
      <c r="AH20" s="331"/>
      <c r="AI20" s="331"/>
      <c r="AJ20" s="332"/>
    </row>
    <row r="21" spans="1:38" s="2" customFormat="1" ht="18.75">
      <c r="A21" s="72" t="s">
        <v>59</v>
      </c>
      <c r="B21" s="59">
        <f t="shared" si="3"/>
        <v>184</v>
      </c>
      <c r="C21" s="17" t="str" cm="1">
        <f t="array" ref="C21">INDEX('【記入例】休工計画（実施）表（様式６、７号）'!$CV$9:$CV$5000,B21)</f>
        <v/>
      </c>
      <c r="D21" s="61">
        <f t="shared" si="0"/>
        <v>0</v>
      </c>
      <c r="E21" s="61">
        <f t="shared" si="1"/>
        <v>0</v>
      </c>
      <c r="F21" s="1"/>
      <c r="G21" s="1"/>
      <c r="H21" s="321" t="str">
        <f t="shared" si="4"/>
        <v/>
      </c>
      <c r="I21" s="322"/>
      <c r="J21" s="323"/>
      <c r="K21" s="324" t="str">
        <f t="shared" si="2"/>
        <v/>
      </c>
      <c r="L21" s="325"/>
      <c r="M21" s="326" t="str" cm="1">
        <f t="array" ref="M21">IF(D21=0,"",INDEX('【記入例】休工計画（実施）表（様式６、７号）'!$CW$9:$CW$5000,'【記入例】休工状況報告書（様式８号）'!B21))</f>
        <v/>
      </c>
      <c r="N21" s="327"/>
      <c r="O21" s="327"/>
      <c r="P21" s="327"/>
      <c r="Q21" s="327"/>
      <c r="R21" s="327"/>
      <c r="S21" s="327"/>
      <c r="T21" s="327"/>
      <c r="U21" s="326" t="str" cm="1">
        <f t="array" ref="U21">IF(D21=0,"",INDEX('【記入例】休工計画（実施）表（様式６、７号）'!$CX$9:$CX$5000,'【記入例】休工状況報告書（様式８号）'!B21))</f>
        <v/>
      </c>
      <c r="V21" s="328"/>
      <c r="W21" s="329"/>
      <c r="X21" s="329"/>
      <c r="Y21" s="329"/>
      <c r="Z21" s="329"/>
      <c r="AA21" s="329"/>
      <c r="AB21" s="330"/>
      <c r="AC21" s="327" t="str" cm="1">
        <f t="array" ref="AC21">IF(D21=0,"",IF(AND(D21=1,E21=0),"－",INDEX('【記入例】休工計画（実施）表（様式６、７号）'!$CY$9:$CY$5000,'【記入例】休工状況報告書（様式８号）'!B21)))</f>
        <v/>
      </c>
      <c r="AD21" s="328"/>
      <c r="AE21" s="331"/>
      <c r="AF21" s="331"/>
      <c r="AG21" s="331"/>
      <c r="AH21" s="331"/>
      <c r="AI21" s="331"/>
      <c r="AJ21" s="332"/>
    </row>
    <row r="22" spans="1:38" s="2" customFormat="1" ht="18.75">
      <c r="A22" s="72" t="s">
        <v>59</v>
      </c>
      <c r="B22" s="59">
        <f t="shared" si="3"/>
        <v>216</v>
      </c>
      <c r="C22" s="17" t="str" cm="1">
        <f t="array" ref="C22">INDEX('【記入例】休工計画（実施）表（様式６、７号）'!$CV$9:$CV$5000,B22)</f>
        <v/>
      </c>
      <c r="D22" s="61">
        <f t="shared" si="0"/>
        <v>0</v>
      </c>
      <c r="E22" s="61">
        <f t="shared" si="1"/>
        <v>0</v>
      </c>
      <c r="F22" s="1"/>
      <c r="G22" s="1"/>
      <c r="H22" s="321" t="str">
        <f t="shared" si="4"/>
        <v/>
      </c>
      <c r="I22" s="322"/>
      <c r="J22" s="323"/>
      <c r="K22" s="324" t="str">
        <f t="shared" si="2"/>
        <v/>
      </c>
      <c r="L22" s="325"/>
      <c r="M22" s="326" t="str" cm="1">
        <f t="array" ref="M22">IF(D22=0,"",INDEX('【記入例】休工計画（実施）表（様式６、７号）'!$CW$9:$CW$5000,'【記入例】休工状況報告書（様式８号）'!B22))</f>
        <v/>
      </c>
      <c r="N22" s="327"/>
      <c r="O22" s="327"/>
      <c r="P22" s="327"/>
      <c r="Q22" s="327"/>
      <c r="R22" s="327"/>
      <c r="S22" s="327"/>
      <c r="T22" s="327"/>
      <c r="U22" s="326" t="str" cm="1">
        <f t="array" ref="U22">IF(D22=0,"",INDEX('【記入例】休工計画（実施）表（様式６、７号）'!$CX$9:$CX$5000,'【記入例】休工状況報告書（様式８号）'!B22))</f>
        <v/>
      </c>
      <c r="V22" s="328"/>
      <c r="W22" s="329"/>
      <c r="X22" s="329"/>
      <c r="Y22" s="329"/>
      <c r="Z22" s="329"/>
      <c r="AA22" s="329"/>
      <c r="AB22" s="330"/>
      <c r="AC22" s="327" t="str" cm="1">
        <f t="array" ref="AC22">IF(D22=0,"",IF(AND(D22=1,E22=0),"－",INDEX('【記入例】休工計画（実施）表（様式６、７号）'!$CY$9:$CY$5000,'【記入例】休工状況報告書（様式８号）'!B22)))</f>
        <v/>
      </c>
      <c r="AD22" s="328"/>
      <c r="AE22" s="331"/>
      <c r="AF22" s="331"/>
      <c r="AG22" s="331"/>
      <c r="AH22" s="331"/>
      <c r="AI22" s="331"/>
      <c r="AJ22" s="332"/>
    </row>
    <row r="23" spans="1:38" s="2" customFormat="1" ht="18.75">
      <c r="A23" s="72" t="s">
        <v>59</v>
      </c>
      <c r="B23" s="59">
        <f t="shared" si="3"/>
        <v>248</v>
      </c>
      <c r="C23" s="17" t="str" cm="1">
        <f t="array" ref="C23">INDEX('【記入例】休工計画（実施）表（様式６、７号）'!$CV$9:$CV$5000,B23)</f>
        <v/>
      </c>
      <c r="D23" s="61">
        <f t="shared" si="0"/>
        <v>0</v>
      </c>
      <c r="E23" s="61">
        <f t="shared" si="1"/>
        <v>0</v>
      </c>
      <c r="F23" s="1"/>
      <c r="G23" s="1"/>
      <c r="H23" s="321" t="str">
        <f t="shared" si="4"/>
        <v/>
      </c>
      <c r="I23" s="322"/>
      <c r="J23" s="323"/>
      <c r="K23" s="324" t="str">
        <f t="shared" si="2"/>
        <v/>
      </c>
      <c r="L23" s="325"/>
      <c r="M23" s="326" t="str" cm="1">
        <f t="array" ref="M23">IF(D23=0,"",INDEX('【記入例】休工計画（実施）表（様式６、７号）'!$CW$9:$CW$5000,'【記入例】休工状況報告書（様式８号）'!B23))</f>
        <v/>
      </c>
      <c r="N23" s="327"/>
      <c r="O23" s="327"/>
      <c r="P23" s="327"/>
      <c r="Q23" s="327"/>
      <c r="R23" s="327"/>
      <c r="S23" s="327"/>
      <c r="T23" s="327"/>
      <c r="U23" s="326" t="str" cm="1">
        <f t="array" ref="U23">IF(D23=0,"",INDEX('【記入例】休工計画（実施）表（様式６、７号）'!$CX$9:$CX$5000,'【記入例】休工状況報告書（様式８号）'!B23))</f>
        <v/>
      </c>
      <c r="V23" s="328"/>
      <c r="W23" s="329"/>
      <c r="X23" s="329"/>
      <c r="Y23" s="329"/>
      <c r="Z23" s="329"/>
      <c r="AA23" s="329"/>
      <c r="AB23" s="330"/>
      <c r="AC23" s="327" t="str" cm="1">
        <f t="array" ref="AC23">IF(D23=0,"",IF(AND(D23=1,E23=0),"－",INDEX('【記入例】休工計画（実施）表（様式６、７号）'!$CY$9:$CY$5000,'【記入例】休工状況報告書（様式８号）'!B23)))</f>
        <v/>
      </c>
      <c r="AD23" s="328"/>
      <c r="AE23" s="331"/>
      <c r="AF23" s="331"/>
      <c r="AG23" s="331"/>
      <c r="AH23" s="331"/>
      <c r="AI23" s="331"/>
      <c r="AJ23" s="332"/>
    </row>
    <row r="24" spans="1:38" s="2" customFormat="1" ht="18.75">
      <c r="A24" s="72" t="s">
        <v>59</v>
      </c>
      <c r="B24" s="59">
        <f t="shared" si="3"/>
        <v>280</v>
      </c>
      <c r="C24" s="17" t="str" cm="1">
        <f t="array" ref="C24">INDEX('【記入例】休工計画（実施）表（様式６、７号）'!$CV$9:$CV$5000,B24)</f>
        <v/>
      </c>
      <c r="D24" s="61">
        <f t="shared" si="0"/>
        <v>0</v>
      </c>
      <c r="E24" s="61">
        <f t="shared" si="1"/>
        <v>0</v>
      </c>
      <c r="F24" s="1"/>
      <c r="G24" s="1"/>
      <c r="H24" s="321" t="str">
        <f t="shared" si="4"/>
        <v/>
      </c>
      <c r="I24" s="322"/>
      <c r="J24" s="323"/>
      <c r="K24" s="324" t="str">
        <f t="shared" si="2"/>
        <v/>
      </c>
      <c r="L24" s="325"/>
      <c r="M24" s="326" t="str" cm="1">
        <f t="array" ref="M24">IF(D24=0,"",INDEX('【記入例】休工計画（実施）表（様式６、７号）'!$CW$9:$CW$5000,'【記入例】休工状況報告書（様式８号）'!B24))</f>
        <v/>
      </c>
      <c r="N24" s="327"/>
      <c r="O24" s="327"/>
      <c r="P24" s="327"/>
      <c r="Q24" s="327"/>
      <c r="R24" s="327"/>
      <c r="S24" s="327"/>
      <c r="T24" s="327"/>
      <c r="U24" s="326" t="str" cm="1">
        <f t="array" ref="U24">IF(D24=0,"",INDEX('【記入例】休工計画（実施）表（様式６、７号）'!$CX$9:$CX$5000,'【記入例】休工状況報告書（様式８号）'!B24))</f>
        <v/>
      </c>
      <c r="V24" s="328"/>
      <c r="W24" s="329"/>
      <c r="X24" s="329"/>
      <c r="Y24" s="329"/>
      <c r="Z24" s="329"/>
      <c r="AA24" s="329"/>
      <c r="AB24" s="330"/>
      <c r="AC24" s="327" t="str" cm="1">
        <f t="array" ref="AC24">IF(D24=0,"",IF(AND(D24=1,E24=0),"－",INDEX('【記入例】休工計画（実施）表（様式６、７号）'!$CY$9:$CY$5000,'【記入例】休工状況報告書（様式８号）'!B24)))</f>
        <v/>
      </c>
      <c r="AD24" s="328"/>
      <c r="AE24" s="331"/>
      <c r="AF24" s="331"/>
      <c r="AG24" s="331"/>
      <c r="AH24" s="331"/>
      <c r="AI24" s="331"/>
      <c r="AJ24" s="332"/>
    </row>
    <row r="25" spans="1:38" s="2" customFormat="1" ht="18.75">
      <c r="A25" s="72" t="s">
        <v>59</v>
      </c>
      <c r="B25" s="59">
        <f t="shared" si="3"/>
        <v>312</v>
      </c>
      <c r="C25" s="17" t="str" cm="1">
        <f t="array" ref="C25">INDEX('【記入例】休工計画（実施）表（様式６、７号）'!$CV$9:$CV$5000,B25)</f>
        <v/>
      </c>
      <c r="D25" s="61">
        <f t="shared" si="0"/>
        <v>0</v>
      </c>
      <c r="E25" s="61">
        <f t="shared" si="1"/>
        <v>0</v>
      </c>
      <c r="F25" s="1"/>
      <c r="G25" s="1"/>
      <c r="H25" s="321" t="str">
        <f t="shared" si="4"/>
        <v/>
      </c>
      <c r="I25" s="322"/>
      <c r="J25" s="323"/>
      <c r="K25" s="324" t="str">
        <f t="shared" si="2"/>
        <v/>
      </c>
      <c r="L25" s="325"/>
      <c r="M25" s="326" t="str" cm="1">
        <f t="array" ref="M25">IF(D25=0,"",INDEX('【記入例】休工計画（実施）表（様式６、７号）'!$CW$9:$CW$5000,'【記入例】休工状況報告書（様式８号）'!B25))</f>
        <v/>
      </c>
      <c r="N25" s="327"/>
      <c r="O25" s="327"/>
      <c r="P25" s="327"/>
      <c r="Q25" s="327"/>
      <c r="R25" s="327"/>
      <c r="S25" s="327"/>
      <c r="T25" s="327"/>
      <c r="U25" s="326" t="str" cm="1">
        <f t="array" ref="U25">IF(D25=0,"",INDEX('【記入例】休工計画（実施）表（様式６、７号）'!$CX$9:$CX$5000,'【記入例】休工状況報告書（様式８号）'!B25))</f>
        <v/>
      </c>
      <c r="V25" s="328"/>
      <c r="W25" s="329"/>
      <c r="X25" s="329"/>
      <c r="Y25" s="329"/>
      <c r="Z25" s="329"/>
      <c r="AA25" s="329"/>
      <c r="AB25" s="330"/>
      <c r="AC25" s="327" t="str" cm="1">
        <f t="array" ref="AC25">IF(D25=0,"",IF(AND(D25=1,E25=0),"－",INDEX('【記入例】休工計画（実施）表（様式６、７号）'!$CY$9:$CY$5000,'【記入例】休工状況報告書（様式８号）'!B25)))</f>
        <v/>
      </c>
      <c r="AD25" s="328"/>
      <c r="AE25" s="331"/>
      <c r="AF25" s="331"/>
      <c r="AG25" s="331"/>
      <c r="AH25" s="331"/>
      <c r="AI25" s="331"/>
      <c r="AJ25" s="332"/>
    </row>
    <row r="26" spans="1:38" s="2" customFormat="1" ht="18.75">
      <c r="A26" s="72" t="s">
        <v>59</v>
      </c>
      <c r="B26" s="59">
        <f t="shared" si="3"/>
        <v>344</v>
      </c>
      <c r="C26" s="17" t="str" cm="1">
        <f t="array" ref="C26">INDEX('【記入例】休工計画（実施）表（様式６、７号）'!$CV$9:$CV$5000,B26)</f>
        <v/>
      </c>
      <c r="D26" s="61">
        <f t="shared" si="0"/>
        <v>0</v>
      </c>
      <c r="E26" s="61">
        <f t="shared" si="1"/>
        <v>0</v>
      </c>
      <c r="F26" s="1"/>
      <c r="G26" s="1"/>
      <c r="H26" s="321" t="str">
        <f t="shared" si="4"/>
        <v/>
      </c>
      <c r="I26" s="322"/>
      <c r="J26" s="323"/>
      <c r="K26" s="324" t="str">
        <f t="shared" si="2"/>
        <v/>
      </c>
      <c r="L26" s="325"/>
      <c r="M26" s="326" t="str" cm="1">
        <f t="array" ref="M26">IF(D26=0,"",INDEX('【記入例】休工計画（実施）表（様式６、７号）'!$CW$9:$CW$5000,'【記入例】休工状況報告書（様式８号）'!B26))</f>
        <v/>
      </c>
      <c r="N26" s="327"/>
      <c r="O26" s="327"/>
      <c r="P26" s="327"/>
      <c r="Q26" s="327"/>
      <c r="R26" s="327"/>
      <c r="S26" s="327"/>
      <c r="T26" s="327"/>
      <c r="U26" s="326" t="str" cm="1">
        <f t="array" ref="U26">IF(D26=0,"",INDEX('【記入例】休工計画（実施）表（様式６、７号）'!$CX$9:$CX$5000,'【記入例】休工状況報告書（様式８号）'!B26))</f>
        <v/>
      </c>
      <c r="V26" s="328"/>
      <c r="W26" s="329"/>
      <c r="X26" s="329"/>
      <c r="Y26" s="329"/>
      <c r="Z26" s="329"/>
      <c r="AA26" s="329"/>
      <c r="AB26" s="330"/>
      <c r="AC26" s="327" t="str" cm="1">
        <f t="array" ref="AC26">IF(D26=0,"",IF(AND(D26=1,E26=0),"－",INDEX('【記入例】休工計画（実施）表（様式６、７号）'!$CY$9:$CY$5000,'【記入例】休工状況報告書（様式８号）'!B26)))</f>
        <v/>
      </c>
      <c r="AD26" s="328"/>
      <c r="AE26" s="331"/>
      <c r="AF26" s="331"/>
      <c r="AG26" s="331"/>
      <c r="AH26" s="331"/>
      <c r="AI26" s="331"/>
      <c r="AJ26" s="332"/>
    </row>
    <row r="27" spans="1:38" s="2" customFormat="1" ht="18.75">
      <c r="A27" s="72" t="s">
        <v>59</v>
      </c>
      <c r="B27" s="59">
        <f t="shared" si="3"/>
        <v>376</v>
      </c>
      <c r="C27" s="17" t="str" cm="1">
        <f t="array" ref="C27">INDEX('【記入例】休工計画（実施）表（様式６、７号）'!$CV$9:$CV$5000,B27)</f>
        <v/>
      </c>
      <c r="D27" s="61">
        <f t="shared" si="0"/>
        <v>0</v>
      </c>
      <c r="E27" s="61">
        <f>D27-D29</f>
        <v>0</v>
      </c>
      <c r="F27" s="1"/>
      <c r="G27" s="1"/>
      <c r="H27" s="321" t="str">
        <f t="shared" si="4"/>
        <v/>
      </c>
      <c r="I27" s="322"/>
      <c r="J27" s="323"/>
      <c r="K27" s="324" t="str">
        <f t="shared" si="2"/>
        <v/>
      </c>
      <c r="L27" s="325"/>
      <c r="M27" s="326" t="str" cm="1">
        <f t="array" ref="M27">IF(D27=0,"",INDEX('【記入例】休工計画（実施）表（様式６、７号）'!$CW$9:$CW$5000,'【記入例】休工状況報告書（様式８号）'!B27))</f>
        <v/>
      </c>
      <c r="N27" s="327"/>
      <c r="O27" s="327"/>
      <c r="P27" s="327"/>
      <c r="Q27" s="327"/>
      <c r="R27" s="327"/>
      <c r="S27" s="327"/>
      <c r="T27" s="327"/>
      <c r="U27" s="326" t="str" cm="1">
        <f t="array" ref="U27">IF(D27=0,"",INDEX('【記入例】休工計画（実施）表（様式６、７号）'!$CX$9:$CX$5000,'【記入例】休工状況報告書（様式８号）'!B27))</f>
        <v/>
      </c>
      <c r="V27" s="328"/>
      <c r="W27" s="329"/>
      <c r="X27" s="329"/>
      <c r="Y27" s="329"/>
      <c r="Z27" s="329"/>
      <c r="AA27" s="329"/>
      <c r="AB27" s="330"/>
      <c r="AC27" s="327" t="str" cm="1">
        <f t="array" ref="AC27">IF(D27=0,"",IF(AND(D27=1,E27=0),"－",INDEX('【記入例】休工計画（実施）表（様式６、７号）'!$CY$9:$CY$5000,'【記入例】休工状況報告書（様式８号）'!B27)))</f>
        <v/>
      </c>
      <c r="AD27" s="328"/>
      <c r="AE27" s="331"/>
      <c r="AF27" s="331"/>
      <c r="AG27" s="331"/>
      <c r="AH27" s="331"/>
      <c r="AI27" s="331"/>
      <c r="AJ27" s="332"/>
    </row>
    <row r="28" spans="1:38" s="111" customFormat="1" ht="6">
      <c r="A28" s="107" t="s">
        <v>59</v>
      </c>
      <c r="B28" s="108"/>
      <c r="C28" s="109"/>
      <c r="D28" s="110"/>
      <c r="E28" s="110"/>
      <c r="H28" s="352"/>
      <c r="I28" s="353"/>
      <c r="J28" s="353"/>
      <c r="K28" s="353"/>
      <c r="L28" s="354"/>
      <c r="M28" s="355"/>
      <c r="N28" s="356"/>
      <c r="O28" s="356"/>
      <c r="P28" s="356"/>
      <c r="Q28" s="356"/>
      <c r="R28" s="356"/>
      <c r="S28" s="356"/>
      <c r="T28" s="357"/>
      <c r="U28" s="355"/>
      <c r="V28" s="356"/>
      <c r="W28" s="356"/>
      <c r="X28" s="356"/>
      <c r="Y28" s="356"/>
      <c r="Z28" s="356"/>
      <c r="AA28" s="356"/>
      <c r="AB28" s="357"/>
      <c r="AC28" s="355"/>
      <c r="AD28" s="356"/>
      <c r="AE28" s="356"/>
      <c r="AF28" s="356"/>
      <c r="AG28" s="356"/>
      <c r="AH28" s="356"/>
      <c r="AI28" s="356"/>
      <c r="AJ28" s="358"/>
    </row>
    <row r="29" spans="1:38" ht="37.5">
      <c r="A29" s="83" t="s">
        <v>75</v>
      </c>
      <c r="H29" s="341" t="s">
        <v>12</v>
      </c>
      <c r="I29" s="342"/>
      <c r="J29" s="342"/>
      <c r="K29" s="342"/>
      <c r="L29" s="343"/>
      <c r="M29" s="350" t="s">
        <v>52</v>
      </c>
      <c r="N29" s="350"/>
      <c r="O29" s="350"/>
      <c r="P29" s="350"/>
      <c r="Q29" s="350"/>
      <c r="R29" s="350"/>
      <c r="S29" s="350"/>
      <c r="T29" s="350"/>
      <c r="U29" s="350" t="s">
        <v>52</v>
      </c>
      <c r="V29" s="350"/>
      <c r="W29" s="350"/>
      <c r="X29" s="350"/>
      <c r="Y29" s="350"/>
      <c r="Z29" s="350"/>
      <c r="AA29" s="350"/>
      <c r="AB29" s="350"/>
      <c r="AC29" s="350" t="s">
        <v>52</v>
      </c>
      <c r="AD29" s="350"/>
      <c r="AE29" s="350"/>
      <c r="AF29" s="350"/>
      <c r="AG29" s="350"/>
      <c r="AH29" s="350"/>
      <c r="AI29" s="350"/>
      <c r="AJ29" s="351"/>
      <c r="AK29" s="20"/>
      <c r="AL29" s="20"/>
    </row>
    <row r="30" spans="1:38" ht="18.75">
      <c r="A30" s="72" t="s">
        <v>59</v>
      </c>
      <c r="C30" s="7"/>
      <c r="D30" s="7"/>
      <c r="E30" s="7"/>
      <c r="H30" s="344"/>
      <c r="I30" s="345"/>
      <c r="J30" s="345"/>
      <c r="K30" s="345"/>
      <c r="L30" s="346"/>
      <c r="M30" s="333" t="s">
        <v>46</v>
      </c>
      <c r="N30" s="334"/>
      <c r="O30" s="334"/>
      <c r="P30" s="334"/>
      <c r="Q30" s="334"/>
      <c r="R30" s="334"/>
      <c r="S30" s="334"/>
      <c r="T30" s="334"/>
      <c r="U30" s="333" t="s">
        <v>46</v>
      </c>
      <c r="V30" s="334"/>
      <c r="W30" s="334"/>
      <c r="X30" s="334"/>
      <c r="Y30" s="334"/>
      <c r="Z30" s="334"/>
      <c r="AA30" s="334"/>
      <c r="AB30" s="334"/>
      <c r="AC30" s="333" t="s">
        <v>46</v>
      </c>
      <c r="AD30" s="335"/>
      <c r="AE30" s="335"/>
      <c r="AF30" s="335"/>
      <c r="AG30" s="335"/>
      <c r="AH30" s="335"/>
      <c r="AI30" s="335"/>
      <c r="AJ30" s="336"/>
      <c r="AK30" s="20"/>
      <c r="AL30" s="20"/>
    </row>
    <row r="31" spans="1:38" ht="43.5" customHeight="1" thickBot="1">
      <c r="A31" s="84" t="s">
        <v>47</v>
      </c>
      <c r="C31" s="7"/>
      <c r="D31" s="7"/>
      <c r="E31" s="7"/>
      <c r="H31" s="347"/>
      <c r="I31" s="348"/>
      <c r="J31" s="348"/>
      <c r="K31" s="348"/>
      <c r="L31" s="349"/>
      <c r="M31" s="337" t="s">
        <v>80</v>
      </c>
      <c r="N31" s="338"/>
      <c r="O31" s="338"/>
      <c r="P31" s="338"/>
      <c r="Q31" s="338"/>
      <c r="R31" s="338"/>
      <c r="S31" s="338"/>
      <c r="T31" s="339"/>
      <c r="U31" s="337" t="s">
        <v>80</v>
      </c>
      <c r="V31" s="338"/>
      <c r="W31" s="338"/>
      <c r="X31" s="338"/>
      <c r="Y31" s="338"/>
      <c r="Z31" s="338"/>
      <c r="AA31" s="338"/>
      <c r="AB31" s="339"/>
      <c r="AC31" s="337" t="s">
        <v>81</v>
      </c>
      <c r="AD31" s="338"/>
      <c r="AE31" s="338"/>
      <c r="AF31" s="338"/>
      <c r="AG31" s="338"/>
      <c r="AH31" s="338"/>
      <c r="AI31" s="338"/>
      <c r="AJ31" s="340"/>
      <c r="AK31" s="58"/>
      <c r="AL31" s="58"/>
    </row>
    <row r="32" spans="1:38" ht="14.25">
      <c r="A32" s="55" t="s">
        <v>59</v>
      </c>
      <c r="M32" s="1"/>
      <c r="N32" s="1"/>
      <c r="Q32" s="4"/>
      <c r="R32" s="4"/>
      <c r="T32" s="3"/>
      <c r="U32" s="3"/>
      <c r="X32" s="1"/>
      <c r="Y32" s="1"/>
      <c r="AB32" s="4"/>
      <c r="AC32" s="4"/>
      <c r="AE32" s="3"/>
      <c r="AF32" s="3"/>
    </row>
    <row r="33" spans="1:36" ht="14.25">
      <c r="A33" s="55" t="s">
        <v>59</v>
      </c>
      <c r="H33" s="96" t="s">
        <v>13</v>
      </c>
      <c r="I33" s="96"/>
      <c r="J33" s="96"/>
      <c r="K33" s="96"/>
      <c r="L33" s="96"/>
      <c r="M33" s="115"/>
      <c r="N33" s="115"/>
      <c r="O33" s="115"/>
      <c r="P33" s="115"/>
      <c r="Q33" s="116"/>
      <c r="R33" s="116"/>
      <c r="S33" s="116"/>
      <c r="T33" s="96"/>
      <c r="U33" s="96"/>
      <c r="V33" s="96"/>
      <c r="W33" s="96"/>
      <c r="X33" s="115"/>
      <c r="Y33" s="115"/>
      <c r="Z33" s="115"/>
      <c r="AA33" s="115"/>
      <c r="AB33" s="116"/>
      <c r="AC33" s="116"/>
      <c r="AD33" s="116"/>
      <c r="AE33" s="96"/>
      <c r="AF33" s="96"/>
      <c r="AG33" s="96"/>
      <c r="AH33" s="96"/>
      <c r="AI33" s="96"/>
      <c r="AJ33" s="96"/>
    </row>
    <row r="34" spans="1:36" ht="14.25">
      <c r="A34" s="55" t="s">
        <v>59</v>
      </c>
      <c r="H34" s="117" t="s">
        <v>132</v>
      </c>
      <c r="I34" s="96"/>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ht="14.25">
      <c r="A35" s="55" t="s">
        <v>59</v>
      </c>
      <c r="H35" s="117" t="s">
        <v>133</v>
      </c>
      <c r="I35" s="9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row>
    <row r="36" spans="1:36" ht="14.25">
      <c r="A36" s="55" t="s">
        <v>59</v>
      </c>
      <c r="H36" s="117" t="s">
        <v>134</v>
      </c>
      <c r="I36" s="96"/>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4.25">
      <c r="A37" s="55" t="s">
        <v>59</v>
      </c>
      <c r="B37" s="85"/>
      <c r="C37" s="112"/>
      <c r="D37" s="112"/>
      <c r="E37" s="112"/>
      <c r="H37" s="118" t="s">
        <v>135</v>
      </c>
      <c r="I37" s="96"/>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1:36" ht="15" thickBot="1">
      <c r="A38" s="55" t="s">
        <v>59</v>
      </c>
    </row>
    <row r="39" spans="1:36" ht="28.5">
      <c r="A39" s="84" t="s">
        <v>75</v>
      </c>
      <c r="K39" s="187" t="s">
        <v>15</v>
      </c>
      <c r="L39" s="188"/>
      <c r="M39" s="188"/>
      <c r="N39" s="183"/>
      <c r="O39" s="307" t="s">
        <v>20</v>
      </c>
      <c r="P39" s="188"/>
      <c r="Q39" s="188"/>
      <c r="R39" s="183"/>
      <c r="S39" s="307" t="s">
        <v>19</v>
      </c>
      <c r="T39" s="188"/>
      <c r="U39" s="188"/>
      <c r="V39" s="183"/>
      <c r="W39" s="307" t="s">
        <v>16</v>
      </c>
      <c r="X39" s="188"/>
      <c r="Y39" s="188"/>
      <c r="Z39" s="365"/>
      <c r="AA39" s="1"/>
      <c r="AB39" s="1"/>
      <c r="AC39" s="187" t="s">
        <v>14</v>
      </c>
      <c r="AD39" s="188"/>
      <c r="AE39" s="188"/>
      <c r="AF39" s="183"/>
      <c r="AG39" s="366" t="s">
        <v>17</v>
      </c>
      <c r="AH39" s="367"/>
      <c r="AI39" s="367"/>
      <c r="AJ39" s="368"/>
    </row>
    <row r="40" spans="1:36" s="2" customFormat="1" ht="19.5" thickBot="1">
      <c r="A40" s="72" t="s">
        <v>59</v>
      </c>
      <c r="B40" s="19"/>
      <c r="D40" s="20"/>
      <c r="E40" s="20"/>
      <c r="G40" s="58"/>
      <c r="K40" s="359" t="s">
        <v>18</v>
      </c>
      <c r="L40" s="360"/>
      <c r="M40" s="360"/>
      <c r="N40" s="360"/>
      <c r="O40" s="360" t="s">
        <v>18</v>
      </c>
      <c r="P40" s="360"/>
      <c r="Q40" s="360"/>
      <c r="R40" s="360"/>
      <c r="S40" s="360" t="s">
        <v>18</v>
      </c>
      <c r="T40" s="360"/>
      <c r="U40" s="360"/>
      <c r="V40" s="360"/>
      <c r="W40" s="360" t="s">
        <v>18</v>
      </c>
      <c r="X40" s="360"/>
      <c r="Y40" s="360"/>
      <c r="Z40" s="361"/>
      <c r="AC40" s="359" t="s">
        <v>18</v>
      </c>
      <c r="AD40" s="360"/>
      <c r="AE40" s="360"/>
      <c r="AF40" s="360"/>
      <c r="AG40" s="362" t="s">
        <v>18</v>
      </c>
      <c r="AH40" s="363"/>
      <c r="AI40" s="363"/>
      <c r="AJ40" s="364"/>
    </row>
    <row r="41" spans="1:36" ht="18.75">
      <c r="A41" s="72" t="s">
        <v>59</v>
      </c>
    </row>
    <row r="42" spans="1:36" ht="18.75">
      <c r="A42" s="72" t="s">
        <v>59</v>
      </c>
      <c r="M42" s="1"/>
      <c r="N42" s="1"/>
      <c r="Q42" s="4"/>
      <c r="R42" s="4"/>
      <c r="T42" s="3"/>
      <c r="U42" s="3"/>
      <c r="X42" s="1"/>
      <c r="Y42" s="1"/>
      <c r="AB42" s="4"/>
      <c r="AC42" s="4"/>
      <c r="AE42" s="3"/>
      <c r="AF42" s="3"/>
    </row>
    <row r="43" spans="1:36">
      <c r="M43" s="1"/>
      <c r="N43" s="1"/>
      <c r="Q43" s="4"/>
      <c r="R43" s="4"/>
      <c r="T43" s="3"/>
      <c r="U43" s="3"/>
      <c r="X43" s="1"/>
      <c r="Y43" s="1"/>
      <c r="AB43" s="4"/>
      <c r="AC43" s="4"/>
      <c r="AE43" s="3"/>
      <c r="AF43" s="3"/>
    </row>
    <row r="44" spans="1:36">
      <c r="M44" s="1"/>
      <c r="N44" s="1"/>
      <c r="Q44" s="4"/>
      <c r="R44" s="4"/>
      <c r="T44" s="3"/>
      <c r="U44" s="3"/>
      <c r="X44" s="1"/>
      <c r="Y44" s="1"/>
      <c r="AB44" s="4"/>
      <c r="AC44" s="4"/>
      <c r="AE44" s="3"/>
      <c r="AF44" s="3"/>
    </row>
    <row r="45" spans="1:36">
      <c r="M45" s="1"/>
      <c r="N45" s="1"/>
      <c r="Q45" s="4"/>
      <c r="R45" s="4"/>
      <c r="T45" s="3"/>
      <c r="U45" s="3"/>
      <c r="X45" s="1"/>
      <c r="Y45" s="1"/>
      <c r="AB45" s="4"/>
      <c r="AC45" s="1"/>
      <c r="AD45" s="1"/>
    </row>
  </sheetData>
  <mergeCells count="109">
    <mergeCell ref="AC19:AJ19"/>
    <mergeCell ref="M27:T27"/>
    <mergeCell ref="M21:T21"/>
    <mergeCell ref="M23:T23"/>
    <mergeCell ref="H28:L28"/>
    <mergeCell ref="M28:T28"/>
    <mergeCell ref="U28:AB28"/>
    <mergeCell ref="AC28:AJ28"/>
    <mergeCell ref="M30:T30"/>
    <mergeCell ref="U30:AB30"/>
    <mergeCell ref="AC30:AJ30"/>
    <mergeCell ref="AC24:AJ24"/>
    <mergeCell ref="AC25:AJ25"/>
    <mergeCell ref="D14:E14"/>
    <mergeCell ref="AG40:AJ40"/>
    <mergeCell ref="AG39:AJ39"/>
    <mergeCell ref="U16:AB16"/>
    <mergeCell ref="AC16:AJ16"/>
    <mergeCell ref="U17:AB17"/>
    <mergeCell ref="U18:AB18"/>
    <mergeCell ref="U19:AB19"/>
    <mergeCell ref="U20:AB20"/>
    <mergeCell ref="U21:AB21"/>
    <mergeCell ref="U22:AB22"/>
    <mergeCell ref="U23:AB23"/>
    <mergeCell ref="U24:AB24"/>
    <mergeCell ref="U25:AB25"/>
    <mergeCell ref="U26:AB26"/>
    <mergeCell ref="U27:AB27"/>
    <mergeCell ref="AC17:AJ17"/>
    <mergeCell ref="AC27:AJ27"/>
    <mergeCell ref="AC26:AJ26"/>
    <mergeCell ref="M29:T29"/>
    <mergeCell ref="U29:AB29"/>
    <mergeCell ref="AC29:AJ29"/>
    <mergeCell ref="AC22:AJ22"/>
    <mergeCell ref="AC23:AJ23"/>
    <mergeCell ref="H5:AJ5"/>
    <mergeCell ref="AE3:AJ3"/>
    <mergeCell ref="H8:N8"/>
    <mergeCell ref="O8:AJ8"/>
    <mergeCell ref="K40:N40"/>
    <mergeCell ref="O40:R40"/>
    <mergeCell ref="S40:V40"/>
    <mergeCell ref="W40:Z40"/>
    <mergeCell ref="AC40:AF40"/>
    <mergeCell ref="K39:N39"/>
    <mergeCell ref="O39:R39"/>
    <mergeCell ref="S39:V39"/>
    <mergeCell ref="W39:Z39"/>
    <mergeCell ref="AC39:AF39"/>
    <mergeCell ref="H24:J24"/>
    <mergeCell ref="K24:L24"/>
    <mergeCell ref="H23:J23"/>
    <mergeCell ref="K23:L23"/>
    <mergeCell ref="H26:J26"/>
    <mergeCell ref="K26:L26"/>
    <mergeCell ref="H25:J25"/>
    <mergeCell ref="H17:J17"/>
    <mergeCell ref="K17:L17"/>
    <mergeCell ref="M17:T17"/>
    <mergeCell ref="H11:N11"/>
    <mergeCell ref="H12:N12"/>
    <mergeCell ref="O7:AJ7"/>
    <mergeCell ref="H7:N7"/>
    <mergeCell ref="H9:N9"/>
    <mergeCell ref="H10:N10"/>
    <mergeCell ref="H20:J20"/>
    <mergeCell ref="K20:L20"/>
    <mergeCell ref="H19:J19"/>
    <mergeCell ref="K19:L19"/>
    <mergeCell ref="M19:T19"/>
    <mergeCell ref="H16:J16"/>
    <mergeCell ref="K16:L16"/>
    <mergeCell ref="O11:AJ11"/>
    <mergeCell ref="O9:AJ9"/>
    <mergeCell ref="O10:AJ10"/>
    <mergeCell ref="M18:T18"/>
    <mergeCell ref="H15:J15"/>
    <mergeCell ref="K15:L15"/>
    <mergeCell ref="U14:AB14"/>
    <mergeCell ref="U15:AB15"/>
    <mergeCell ref="AC14:AJ14"/>
    <mergeCell ref="M14:T14"/>
    <mergeCell ref="M15:T15"/>
    <mergeCell ref="O12:AJ12"/>
    <mergeCell ref="H27:J27"/>
    <mergeCell ref="K27:L27"/>
    <mergeCell ref="M31:T31"/>
    <mergeCell ref="U31:AB31"/>
    <mergeCell ref="AC31:AJ31"/>
    <mergeCell ref="H29:L31"/>
    <mergeCell ref="H22:J22"/>
    <mergeCell ref="K22:L22"/>
    <mergeCell ref="H21:J21"/>
    <mergeCell ref="K21:L21"/>
    <mergeCell ref="AC15:AJ15"/>
    <mergeCell ref="AC18:AJ18"/>
    <mergeCell ref="M16:T16"/>
    <mergeCell ref="M20:T20"/>
    <mergeCell ref="M22:T22"/>
    <mergeCell ref="M24:T24"/>
    <mergeCell ref="AC20:AJ20"/>
    <mergeCell ref="AC21:AJ21"/>
    <mergeCell ref="M25:T25"/>
    <mergeCell ref="M26:T26"/>
    <mergeCell ref="H18:J18"/>
    <mergeCell ref="K18:L18"/>
    <mergeCell ref="K25:L25"/>
  </mergeCells>
  <phoneticPr fontId="1"/>
  <conditionalFormatting sqref="M16:M28">
    <cfRule type="cellIs" dxfId="9" priority="124" operator="equal">
      <formula>"○"</formula>
    </cfRule>
    <cfRule type="cellIs" dxfId="8" priority="125" operator="equal">
      <formula>"×"</formula>
    </cfRule>
  </conditionalFormatting>
  <conditionalFormatting sqref="U16:U28 AC16:AC28">
    <cfRule type="cellIs" dxfId="7" priority="120" operator="equal">
      <formula>"○"</formula>
    </cfRule>
    <cfRule type="cellIs" dxfId="6" priority="121" operator="equal">
      <formula>"×"</formula>
    </cfRule>
  </conditionalFormatting>
  <conditionalFormatting sqref="M29">
    <cfRule type="cellIs" dxfId="5" priority="6" operator="equal">
      <formula>"達成"</formula>
    </cfRule>
    <cfRule type="cellIs" dxfId="4" priority="25" operator="equal">
      <formula>"未達成"</formula>
    </cfRule>
  </conditionalFormatting>
  <conditionalFormatting sqref="M29:T29">
    <cfRule type="cellIs" dxfId="3" priority="26" operator="equal">
      <formula>"―"</formula>
    </cfRule>
  </conditionalFormatting>
  <conditionalFormatting sqref="U29 AC29">
    <cfRule type="cellIs" dxfId="2" priority="3" operator="equal">
      <formula>"達成"</formula>
    </cfRule>
    <cfRule type="cellIs" dxfId="1" priority="4" operator="equal">
      <formula>"未達成"</formula>
    </cfRule>
  </conditionalFormatting>
  <conditionalFormatting sqref="U29:AJ29">
    <cfRule type="cellIs" dxfId="0" priority="5" operator="equal">
      <formula>"―"</formula>
    </cfRule>
  </conditionalFormatting>
  <dataValidations count="2">
    <dataValidation type="list" allowBlank="1" showInputMessage="1" showErrorMessage="1" sqref="M29:AJ29" xr:uid="{DC5532D2-F14A-42AB-A175-224A7F9C8650}">
      <formula1>"達成,未達成,―"</formula1>
    </dataValidation>
    <dataValidation type="list" allowBlank="1" showInputMessage="1" showErrorMessage="1" sqref="O12" xr:uid="{06D668DA-ACE2-462D-AB2E-E14830A18263}">
      <formula1>"完全週休２日交替制,月単位の週休２日交替制,通期の週休２日交替制,週休２日交替制に該当しない（４週７休以下）"</formula1>
    </dataValidation>
  </dataValidations>
  <printOptions horizontalCentered="1"/>
  <pageMargins left="0.78740157480314965" right="0.78740157480314965" top="0.78740157480314965" bottom="0.59055118110236227" header="0.31496062992125984" footer="0.31496062992125984"/>
  <pageSetup paperSize="9" scale="83" fitToWidth="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F2B00-9CE0-4BA8-B9E6-F92263B5964F}">
  <sheetPr>
    <tabColor theme="5" tint="0.79998168889431442"/>
  </sheetPr>
  <dimension ref="A1:AB16"/>
  <sheetViews>
    <sheetView view="pageBreakPreview" zoomScaleNormal="100" zoomScaleSheetLayoutView="100" workbookViewId="0">
      <selection activeCell="D1" sqref="D1"/>
    </sheetView>
  </sheetViews>
  <sheetFormatPr defaultRowHeight="18" customHeight="1"/>
  <cols>
    <col min="1" max="1" width="7.25" style="103" bestFit="1" customWidth="1"/>
    <col min="2" max="2" width="3.5" style="103" customWidth="1"/>
    <col min="3" max="3" width="1.875" style="103" customWidth="1"/>
    <col min="4" max="27" width="3.5" style="103" customWidth="1"/>
    <col min="28" max="28" width="1.875" style="103" customWidth="1"/>
    <col min="29" max="16384" width="9" style="103"/>
  </cols>
  <sheetData>
    <row r="1" spans="1:28" ht="18" customHeight="1">
      <c r="A1" s="72" t="s">
        <v>58</v>
      </c>
    </row>
    <row r="2" spans="1:28" ht="18.75">
      <c r="A2" s="72" t="s">
        <v>59</v>
      </c>
      <c r="D2" s="132" t="s">
        <v>136</v>
      </c>
      <c r="E2" s="132"/>
      <c r="F2" s="132"/>
      <c r="G2" s="132"/>
      <c r="H2" s="132"/>
      <c r="I2" s="132"/>
      <c r="J2" s="132"/>
      <c r="K2" s="132"/>
      <c r="L2" s="132"/>
      <c r="M2" s="132"/>
      <c r="N2" s="132"/>
      <c r="O2" s="132"/>
      <c r="P2" s="132"/>
      <c r="Q2" s="132"/>
      <c r="R2" s="132"/>
      <c r="S2" s="132"/>
      <c r="T2" s="132"/>
      <c r="U2" s="132"/>
      <c r="V2" s="132"/>
      <c r="W2" s="132"/>
      <c r="X2" s="132"/>
      <c r="Y2" s="132"/>
      <c r="Z2" s="132"/>
      <c r="AA2" s="132"/>
      <c r="AB2" s="104"/>
    </row>
    <row r="3" spans="1:28" ht="19.5" thickBot="1">
      <c r="A3" s="72" t="s">
        <v>59</v>
      </c>
    </row>
    <row r="4" spans="1:28" ht="18.75">
      <c r="A4" s="72" t="s">
        <v>59</v>
      </c>
      <c r="D4" s="133" t="s">
        <v>60</v>
      </c>
      <c r="E4" s="134"/>
      <c r="F4" s="134"/>
      <c r="G4" s="134"/>
      <c r="H4" s="134"/>
      <c r="I4" s="134"/>
      <c r="J4" s="134"/>
      <c r="K4" s="134"/>
      <c r="L4" s="135"/>
      <c r="M4" s="136"/>
      <c r="N4" s="136"/>
      <c r="O4" s="136"/>
      <c r="P4" s="136"/>
      <c r="Q4" s="136"/>
      <c r="R4" s="136"/>
      <c r="S4" s="136"/>
      <c r="T4" s="136"/>
      <c r="U4" s="136"/>
      <c r="V4" s="136"/>
      <c r="W4" s="136"/>
      <c r="X4" s="136"/>
      <c r="Y4" s="136"/>
      <c r="Z4" s="136"/>
      <c r="AA4" s="137"/>
      <c r="AB4" s="75"/>
    </row>
    <row r="5" spans="1:28" ht="18.75">
      <c r="A5" s="72" t="s">
        <v>59</v>
      </c>
      <c r="D5" s="138" t="s">
        <v>61</v>
      </c>
      <c r="E5" s="139"/>
      <c r="F5" s="139"/>
      <c r="G5" s="139"/>
      <c r="H5" s="139"/>
      <c r="I5" s="139"/>
      <c r="J5" s="139"/>
      <c r="K5" s="139"/>
      <c r="L5" s="140"/>
      <c r="M5" s="141"/>
      <c r="N5" s="141"/>
      <c r="O5" s="141"/>
      <c r="P5" s="141"/>
      <c r="Q5" s="141"/>
      <c r="R5" s="141"/>
      <c r="S5" s="141"/>
      <c r="T5" s="141"/>
      <c r="U5" s="141"/>
      <c r="V5" s="141"/>
      <c r="W5" s="141"/>
      <c r="X5" s="141"/>
      <c r="Y5" s="141"/>
      <c r="Z5" s="141"/>
      <c r="AA5" s="142"/>
      <c r="AB5" s="75"/>
    </row>
    <row r="6" spans="1:28" ht="18.75">
      <c r="A6" s="72" t="s">
        <v>59</v>
      </c>
      <c r="D6" s="138" t="s">
        <v>62</v>
      </c>
      <c r="E6" s="139"/>
      <c r="F6" s="139"/>
      <c r="G6" s="139"/>
      <c r="H6" s="139"/>
      <c r="I6" s="139"/>
      <c r="J6" s="139" t="s">
        <v>63</v>
      </c>
      <c r="K6" s="139"/>
      <c r="L6" s="143" t="s">
        <v>64</v>
      </c>
      <c r="M6" s="144"/>
      <c r="N6" s="76"/>
      <c r="O6" s="77" t="s">
        <v>21</v>
      </c>
      <c r="P6" s="76"/>
      <c r="Q6" s="77" t="s">
        <v>65</v>
      </c>
      <c r="R6" s="76"/>
      <c r="S6" s="77" t="s">
        <v>1</v>
      </c>
      <c r="T6" s="102" t="s">
        <v>66</v>
      </c>
      <c r="U6" s="77" t="str">
        <f>IF(OR(N6="",P6="",R6=""),"　",TEXT(DATE(N6+2018,P6,R6),"aaa"))</f>
        <v>　</v>
      </c>
      <c r="V6" s="79" t="s">
        <v>67</v>
      </c>
      <c r="W6" s="79"/>
      <c r="X6" s="79"/>
      <c r="Y6" s="79"/>
      <c r="Z6" s="79"/>
      <c r="AA6" s="80"/>
    </row>
    <row r="7" spans="1:28" ht="18.75">
      <c r="A7" s="72" t="s">
        <v>59</v>
      </c>
      <c r="D7" s="138"/>
      <c r="E7" s="139"/>
      <c r="F7" s="139"/>
      <c r="G7" s="139"/>
      <c r="H7" s="139"/>
      <c r="I7" s="139"/>
      <c r="J7" s="139" t="s">
        <v>68</v>
      </c>
      <c r="K7" s="139"/>
      <c r="L7" s="143" t="s">
        <v>64</v>
      </c>
      <c r="M7" s="144"/>
      <c r="N7" s="76"/>
      <c r="O7" s="77" t="s">
        <v>21</v>
      </c>
      <c r="P7" s="76"/>
      <c r="Q7" s="77" t="s">
        <v>65</v>
      </c>
      <c r="R7" s="76"/>
      <c r="S7" s="77" t="s">
        <v>1</v>
      </c>
      <c r="T7" s="102" t="s">
        <v>66</v>
      </c>
      <c r="U7" s="77" t="str">
        <f t="shared" ref="U7:U9" si="0">IF(OR(N7="",P7="",R7=""),"　",TEXT(DATE(N7+2018,P7,R7),"aaa"))</f>
        <v>　</v>
      </c>
      <c r="V7" s="79" t="s">
        <v>67</v>
      </c>
      <c r="W7" s="79"/>
      <c r="X7" s="79"/>
      <c r="Y7" s="79"/>
      <c r="Z7" s="79"/>
      <c r="AA7" s="80"/>
    </row>
    <row r="8" spans="1:28" ht="18.75">
      <c r="A8" s="72" t="s">
        <v>59</v>
      </c>
      <c r="D8" s="138" t="s">
        <v>6</v>
      </c>
      <c r="E8" s="139"/>
      <c r="F8" s="139"/>
      <c r="G8" s="139"/>
      <c r="H8" s="139"/>
      <c r="I8" s="139"/>
      <c r="J8" s="139" t="s">
        <v>63</v>
      </c>
      <c r="K8" s="139"/>
      <c r="L8" s="143" t="s">
        <v>64</v>
      </c>
      <c r="M8" s="144"/>
      <c r="N8" s="76"/>
      <c r="O8" s="77" t="s">
        <v>21</v>
      </c>
      <c r="P8" s="76"/>
      <c r="Q8" s="77" t="s">
        <v>65</v>
      </c>
      <c r="R8" s="76"/>
      <c r="S8" s="77" t="s">
        <v>1</v>
      </c>
      <c r="T8" s="102" t="s">
        <v>66</v>
      </c>
      <c r="U8" s="77" t="str">
        <f t="shared" si="0"/>
        <v>　</v>
      </c>
      <c r="V8" s="79" t="s">
        <v>67</v>
      </c>
      <c r="W8" s="79"/>
      <c r="X8" s="79"/>
      <c r="Y8" s="79"/>
      <c r="Z8" s="79"/>
      <c r="AA8" s="80"/>
    </row>
    <row r="9" spans="1:28" ht="18.75">
      <c r="A9" s="72" t="s">
        <v>59</v>
      </c>
      <c r="D9" s="138"/>
      <c r="E9" s="139"/>
      <c r="F9" s="139"/>
      <c r="G9" s="139"/>
      <c r="H9" s="139"/>
      <c r="I9" s="139"/>
      <c r="J9" s="139" t="s">
        <v>68</v>
      </c>
      <c r="K9" s="139"/>
      <c r="L9" s="143" t="s">
        <v>64</v>
      </c>
      <c r="M9" s="144"/>
      <c r="N9" s="76"/>
      <c r="O9" s="77" t="s">
        <v>21</v>
      </c>
      <c r="P9" s="76"/>
      <c r="Q9" s="77" t="s">
        <v>65</v>
      </c>
      <c r="R9" s="76"/>
      <c r="S9" s="77" t="s">
        <v>1</v>
      </c>
      <c r="T9" s="102" t="s">
        <v>66</v>
      </c>
      <c r="U9" s="77" t="str">
        <f t="shared" si="0"/>
        <v>　</v>
      </c>
      <c r="V9" s="79" t="s">
        <v>67</v>
      </c>
      <c r="W9" s="79"/>
      <c r="X9" s="79"/>
      <c r="Y9" s="79"/>
      <c r="Z9" s="79"/>
      <c r="AA9" s="80"/>
    </row>
    <row r="10" spans="1:28" ht="19.5" thickBot="1">
      <c r="A10" s="72" t="s">
        <v>59</v>
      </c>
      <c r="D10" s="145" t="s">
        <v>69</v>
      </c>
      <c r="E10" s="146"/>
      <c r="F10" s="146"/>
      <c r="G10" s="146"/>
      <c r="H10" s="146"/>
      <c r="I10" s="146"/>
      <c r="J10" s="146"/>
      <c r="K10" s="146"/>
      <c r="L10" s="147"/>
      <c r="M10" s="148"/>
      <c r="N10" s="148"/>
      <c r="O10" s="148"/>
      <c r="P10" s="148"/>
      <c r="Q10" s="148"/>
      <c r="R10" s="148"/>
      <c r="S10" s="148"/>
      <c r="T10" s="148"/>
      <c r="U10" s="148"/>
      <c r="V10" s="148"/>
      <c r="W10" s="148"/>
      <c r="X10" s="148"/>
      <c r="Y10" s="148"/>
      <c r="Z10" s="148"/>
      <c r="AA10" s="149"/>
    </row>
    <row r="11" spans="1:28" ht="18.75">
      <c r="A11" s="72" t="s">
        <v>59</v>
      </c>
    </row>
    <row r="12" spans="1:28" ht="18.75">
      <c r="A12" s="72" t="s">
        <v>59</v>
      </c>
      <c r="D12" s="150" t="s">
        <v>70</v>
      </c>
      <c r="E12" s="151"/>
      <c r="F12" s="151"/>
      <c r="G12" s="151"/>
      <c r="H12" s="151"/>
      <c r="I12" s="151"/>
      <c r="J12" s="151"/>
      <c r="K12" s="151"/>
      <c r="L12" s="151"/>
      <c r="M12" s="151"/>
      <c r="N12" s="151"/>
      <c r="O12" s="151"/>
      <c r="P12" s="151"/>
      <c r="Q12" s="151"/>
      <c r="R12" s="151"/>
      <c r="S12" s="151"/>
      <c r="T12" s="151"/>
      <c r="U12" s="151"/>
      <c r="V12" s="151"/>
      <c r="W12" s="151"/>
      <c r="X12" s="151"/>
      <c r="Y12" s="151"/>
      <c r="Z12" s="151"/>
      <c r="AA12" s="151"/>
    </row>
    <row r="13" spans="1:28" ht="18.75">
      <c r="A13" s="72" t="s">
        <v>59</v>
      </c>
      <c r="D13" s="152" t="s">
        <v>137</v>
      </c>
      <c r="E13" s="131"/>
      <c r="F13" s="131"/>
      <c r="G13" s="131"/>
      <c r="H13" s="131"/>
      <c r="I13" s="131"/>
      <c r="J13" s="131"/>
      <c r="K13" s="131"/>
      <c r="L13" s="131"/>
      <c r="M13" s="131"/>
      <c r="N13" s="131"/>
      <c r="O13" s="131"/>
      <c r="P13" s="131"/>
      <c r="Q13" s="131"/>
      <c r="R13" s="131"/>
      <c r="S13" s="131"/>
      <c r="T13" s="131"/>
      <c r="U13" s="131"/>
      <c r="V13" s="131"/>
      <c r="W13" s="131"/>
      <c r="X13" s="131"/>
      <c r="Y13" s="131"/>
      <c r="Z13" s="131"/>
      <c r="AA13" s="131"/>
    </row>
    <row r="14" spans="1:28" ht="18.75">
      <c r="A14" s="72" t="s">
        <v>59</v>
      </c>
      <c r="D14" s="130" t="s">
        <v>71</v>
      </c>
      <c r="E14" s="131"/>
      <c r="F14" s="131"/>
      <c r="G14" s="131"/>
      <c r="H14" s="131"/>
      <c r="I14" s="131"/>
      <c r="J14" s="131"/>
      <c r="K14" s="131"/>
      <c r="L14" s="131"/>
      <c r="M14" s="131"/>
      <c r="N14" s="131"/>
      <c r="O14" s="131"/>
      <c r="P14" s="131"/>
      <c r="Q14" s="131"/>
      <c r="R14" s="131"/>
      <c r="S14" s="131"/>
      <c r="T14" s="131"/>
      <c r="U14" s="131"/>
      <c r="V14" s="131"/>
      <c r="W14" s="131"/>
      <c r="X14" s="131"/>
      <c r="Y14" s="131"/>
      <c r="Z14" s="131"/>
      <c r="AA14" s="131"/>
    </row>
    <row r="15" spans="1:28" ht="18.75">
      <c r="A15" s="72" t="s">
        <v>59</v>
      </c>
      <c r="D15" s="130" t="s">
        <v>72</v>
      </c>
      <c r="E15" s="131"/>
      <c r="F15" s="131"/>
      <c r="G15" s="131"/>
      <c r="H15" s="131"/>
      <c r="I15" s="131"/>
      <c r="J15" s="131"/>
      <c r="K15" s="131"/>
      <c r="L15" s="131"/>
      <c r="M15" s="131"/>
      <c r="N15" s="131"/>
      <c r="O15" s="131"/>
      <c r="P15" s="131"/>
      <c r="Q15" s="131"/>
      <c r="R15" s="131"/>
      <c r="S15" s="131"/>
      <c r="T15" s="131"/>
      <c r="U15" s="131"/>
      <c r="V15" s="131"/>
      <c r="W15" s="131"/>
      <c r="X15" s="131"/>
      <c r="Y15" s="131"/>
      <c r="Z15" s="131"/>
      <c r="AA15" s="131"/>
    </row>
    <row r="16" spans="1:28" ht="13.5">
      <c r="D16" s="81"/>
      <c r="E16" s="81"/>
      <c r="F16" s="81"/>
      <c r="G16" s="81"/>
      <c r="H16" s="81"/>
      <c r="I16" s="81"/>
      <c r="J16" s="81"/>
    </row>
  </sheetData>
  <mergeCells count="21">
    <mergeCell ref="D8:I9"/>
    <mergeCell ref="J8:K8"/>
    <mergeCell ref="L8:M8"/>
    <mergeCell ref="J9:K9"/>
    <mergeCell ref="L9:M9"/>
    <mergeCell ref="D15:AA15"/>
    <mergeCell ref="D2:AA2"/>
    <mergeCell ref="D4:K4"/>
    <mergeCell ref="L4:AA4"/>
    <mergeCell ref="D5:K5"/>
    <mergeCell ref="L5:AA5"/>
    <mergeCell ref="D6:I7"/>
    <mergeCell ref="J6:K6"/>
    <mergeCell ref="L6:M6"/>
    <mergeCell ref="J7:K7"/>
    <mergeCell ref="L7:M7"/>
    <mergeCell ref="D10:K10"/>
    <mergeCell ref="L10:AA10"/>
    <mergeCell ref="D12:AA12"/>
    <mergeCell ref="D13:AA13"/>
    <mergeCell ref="D14:AA14"/>
  </mergeCells>
  <phoneticPr fontId="1"/>
  <dataValidations count="1">
    <dataValidation type="list" allowBlank="1" showInputMessage="1" showErrorMessage="1" sqref="L10" xr:uid="{99808F97-24B4-4EF6-A10B-3C3CEA19E43E}">
      <formula1>"完全週休２日交替制,月単位の週休２日交替制,通期の週休２日交替制"</formula1>
    </dataValidation>
  </dataValidation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C0D8-61A8-49DD-964F-F5D979557BEA}">
  <sheetPr>
    <tabColor theme="9"/>
  </sheetPr>
  <dimension ref="A1:CY396"/>
  <sheetViews>
    <sheetView view="pageBreakPreview" topLeftCell="AE1" zoomScale="85" zoomScaleNormal="100" zoomScaleSheetLayoutView="85" workbookViewId="0">
      <pane ySplit="6" topLeftCell="A7" activePane="bottomLeft" state="frozen"/>
      <selection activeCell="K27" sqref="K27:L27"/>
      <selection pane="bottomLeft" activeCell="BY25" sqref="BY25:BZ25"/>
    </sheetView>
  </sheetViews>
  <sheetFormatPr defaultColWidth="9.125" defaultRowHeight="14.25"/>
  <cols>
    <col min="1" max="1" width="5.5" style="52" bestFit="1" customWidth="1"/>
    <col min="2" max="3" width="1.875" style="52" customWidth="1"/>
    <col min="4" max="37" width="3.5" style="52" customWidth="1"/>
    <col min="38" max="38" width="3.5" style="54" customWidth="1"/>
    <col min="39" max="46" width="3.5" style="52" customWidth="1"/>
    <col min="47" max="48" width="1.875" style="53" customWidth="1"/>
    <col min="49" max="54" width="3.875" style="52" customWidth="1"/>
    <col min="55" max="55" width="3.5" style="52" bestFit="1" customWidth="1"/>
    <col min="56" max="56" width="3.875" style="52" customWidth="1"/>
    <col min="57" max="58" width="3.75" style="52" customWidth="1"/>
    <col min="59" max="61" width="3.875" style="52" customWidth="1"/>
    <col min="62" max="63" width="3.75" style="52" customWidth="1"/>
    <col min="64" max="66" width="3.875" style="52" customWidth="1"/>
    <col min="67" max="68" width="3.75" style="52" customWidth="1"/>
    <col min="69" max="71" width="3.875" style="52" customWidth="1"/>
    <col min="72" max="73" width="3.75" style="52" customWidth="1"/>
    <col min="74" max="76" width="3.875" style="52" customWidth="1"/>
    <col min="77" max="78" width="3.75" style="52" customWidth="1"/>
    <col min="79" max="81" width="3.875" style="52" customWidth="1"/>
    <col min="82" max="83" width="3.75" style="52" customWidth="1"/>
    <col min="84" max="86" width="3.875" style="52" customWidth="1"/>
    <col min="87" max="88" width="3.75" style="52" customWidth="1"/>
    <col min="89" max="93" width="3.875" style="52" customWidth="1"/>
    <col min="94" max="95" width="3.75" style="52" customWidth="1"/>
    <col min="96" max="96" width="3.875" style="52" customWidth="1"/>
    <col min="97" max="98" width="1.875" style="52" customWidth="1"/>
    <col min="99" max="99" width="7.625" style="55" bestFit="1" customWidth="1"/>
    <col min="100" max="100" width="6.75" style="55" bestFit="1" customWidth="1"/>
    <col min="101" max="101" width="26.125" style="55" bestFit="1" customWidth="1"/>
    <col min="102" max="102" width="30.5" style="55" bestFit="1" customWidth="1"/>
    <col min="103" max="103" width="28.25" style="55" bestFit="1" customWidth="1"/>
    <col min="104" max="16384" width="9.125" style="52"/>
  </cols>
  <sheetData>
    <row r="1" spans="1:103" s="1" customFormat="1" ht="13.5">
      <c r="A1" s="56" t="s">
        <v>58</v>
      </c>
      <c r="D1" s="82"/>
      <c r="AT1" s="3" t="s">
        <v>41</v>
      </c>
      <c r="AU1" s="25"/>
      <c r="AV1" s="26"/>
      <c r="AW1" s="82"/>
      <c r="AY1" s="24"/>
      <c r="AZ1" s="24"/>
      <c r="BA1" s="24"/>
      <c r="BB1" s="24"/>
      <c r="CR1" s="3" t="s">
        <v>127</v>
      </c>
      <c r="CU1" s="56"/>
      <c r="CV1" s="56"/>
      <c r="CW1" s="56"/>
      <c r="CX1" s="56"/>
      <c r="CY1" s="56"/>
    </row>
    <row r="2" spans="1:103" s="1" customFormat="1" ht="18.75">
      <c r="A2" s="72" t="s">
        <v>126</v>
      </c>
      <c r="D2" s="192" t="s">
        <v>55</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25"/>
      <c r="AV2" s="26"/>
      <c r="AW2" s="192" t="s">
        <v>57</v>
      </c>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U2" s="56"/>
      <c r="CV2" s="56"/>
      <c r="CW2" s="56"/>
      <c r="CX2" s="56"/>
      <c r="CY2" s="56"/>
    </row>
    <row r="3" spans="1:103" s="1" customFormat="1">
      <c r="A3" s="55" t="s">
        <v>125</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25"/>
      <c r="AV3" s="2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U3" s="56"/>
      <c r="CV3" s="56"/>
      <c r="CW3" s="56"/>
      <c r="CX3" s="56"/>
      <c r="CY3" s="56"/>
    </row>
    <row r="4" spans="1:103" s="12" customFormat="1" ht="18.75">
      <c r="A4" s="72" t="s">
        <v>125</v>
      </c>
      <c r="D4" s="179" t="str">
        <f>CONCATENATE("工 事 名： ",【A4版】基本情報入力!L4)</f>
        <v xml:space="preserve">工 事 名： </v>
      </c>
      <c r="E4" s="180"/>
      <c r="F4" s="180"/>
      <c r="G4" s="180"/>
      <c r="H4" s="180"/>
      <c r="I4" s="180"/>
      <c r="J4" s="180"/>
      <c r="K4" s="180"/>
      <c r="L4" s="180"/>
      <c r="M4" s="180"/>
      <c r="N4" s="180"/>
      <c r="O4" s="180"/>
      <c r="P4" s="180"/>
      <c r="Q4" s="180"/>
      <c r="R4" s="180"/>
      <c r="S4" s="180"/>
      <c r="T4" s="180"/>
      <c r="U4" s="180"/>
      <c r="AU4" s="6"/>
      <c r="AV4" s="6"/>
      <c r="AW4" s="179" t="str">
        <f>CONCATENATE("工 事 名： ",【A4版】基本情報入力!L4)</f>
        <v xml:space="preserve">工 事 名： </v>
      </c>
      <c r="AX4" s="180"/>
      <c r="AY4" s="180"/>
      <c r="AZ4" s="180"/>
      <c r="BA4" s="180"/>
      <c r="BB4" s="180"/>
      <c r="BC4" s="180"/>
      <c r="BD4" s="180"/>
      <c r="BE4" s="180"/>
      <c r="BF4" s="180"/>
      <c r="BG4" s="180"/>
      <c r="BH4" s="180"/>
      <c r="BI4" s="180"/>
      <c r="BJ4" s="180"/>
      <c r="BK4" s="180"/>
      <c r="BL4" s="180"/>
      <c r="BM4" s="48"/>
      <c r="BN4" s="48"/>
      <c r="BO4" s="48"/>
      <c r="BP4" s="48"/>
      <c r="BQ4" s="48"/>
      <c r="CU4" s="57"/>
      <c r="CV4" s="57"/>
      <c r="CW4" s="57"/>
      <c r="CX4" s="57"/>
      <c r="CY4" s="57"/>
    </row>
    <row r="5" spans="1:103" s="12" customFormat="1" ht="18.75">
      <c r="A5" s="72" t="s">
        <v>125</v>
      </c>
      <c r="D5" s="177" t="str">
        <f>CONCATENATE("受注者名： ",【A4版】基本情報入力!L5)</f>
        <v xml:space="preserve">受注者名： </v>
      </c>
      <c r="E5" s="177"/>
      <c r="F5" s="177"/>
      <c r="G5" s="177"/>
      <c r="H5" s="177"/>
      <c r="I5" s="177"/>
      <c r="J5" s="177"/>
      <c r="K5" s="177"/>
      <c r="L5" s="177"/>
      <c r="M5" s="177"/>
      <c r="N5" s="177"/>
      <c r="O5" s="177"/>
      <c r="P5" s="177"/>
      <c r="Q5" s="177"/>
      <c r="R5" s="177"/>
      <c r="S5" s="177"/>
      <c r="T5" s="177"/>
      <c r="U5" s="177"/>
      <c r="V5" s="22"/>
      <c r="W5" s="22"/>
      <c r="X5" s="22"/>
      <c r="AA5" s="22"/>
      <c r="AB5" s="22"/>
      <c r="AC5" s="22"/>
      <c r="AG5" s="179" t="str">
        <f>CONCATENATE("工　　期： 令和",IF(【A4版】基本情報入力!N6=0,"　",【A4版】基本情報入力!N6),"年",IF(【A4版】基本情報入力!P6=0,"　",【A4版】基本情報入力!P6),"月",IF(【A4版】基本情報入力!R6=0,"　",【A4版】基本情報入力!R6),"日(",IF(【A4版】基本情報入力!U6="","　",【A4版】基本情報入力!U6),")～令和",IF(【A4版】基本情報入力!N7=0,"　",【A4版】基本情報入力!N7),"年",IF(【A4版】基本情報入力!P7=0,"　",【A4版】基本情報入力!P7),"月",IF(【A4版】基本情報入力!R7=0,"　",【A4版】基本情報入力!R7),"日(",IF(【A4版】基本情報入力!U7="","　",【A4版】基本情報入力!U7),")")</f>
        <v>工　　期： 令和　年　月　日(　)～令和　年　月　日(　)</v>
      </c>
      <c r="AH5" s="180"/>
      <c r="AI5" s="180"/>
      <c r="AJ5" s="180"/>
      <c r="AK5" s="180"/>
      <c r="AL5" s="180"/>
      <c r="AM5" s="180"/>
      <c r="AN5" s="180"/>
      <c r="AO5" s="180"/>
      <c r="AP5" s="180"/>
      <c r="AQ5" s="180"/>
      <c r="AR5" s="180"/>
      <c r="AS5" s="180"/>
      <c r="AT5" s="180"/>
      <c r="AU5" s="27"/>
      <c r="AV5" s="27"/>
      <c r="AW5" s="179" t="str">
        <f>CONCATENATE("受注者名： ",【A4版】基本情報入力!L5)</f>
        <v xml:space="preserve">受注者名： </v>
      </c>
      <c r="AX5" s="180"/>
      <c r="AY5" s="180"/>
      <c r="AZ5" s="180"/>
      <c r="BA5" s="180"/>
      <c r="BB5" s="180"/>
      <c r="BC5" s="180"/>
      <c r="BD5" s="180"/>
      <c r="BE5" s="180"/>
      <c r="BF5" s="180"/>
      <c r="BG5" s="180"/>
      <c r="BH5" s="180"/>
      <c r="BI5" s="180"/>
      <c r="BJ5" s="180"/>
      <c r="BK5" s="180"/>
      <c r="BL5" s="180"/>
      <c r="BM5" s="48"/>
      <c r="BN5" s="51"/>
      <c r="BO5" s="48"/>
      <c r="BP5" s="48"/>
      <c r="BQ5" s="48"/>
      <c r="CF5" s="181" t="str">
        <f>CONCATENATE("工　　期： 令和",IF(【A4版】基本情報入力!N6=0,"　",【A4版】基本情報入力!N6),"年",IF(【A4版】基本情報入力!P6=0,"　",【A4版】基本情報入力!P6),"月",IF(【A4版】基本情報入力!R6=0,"　",【A4版】基本情報入力!R6),"日(",IF(【A4版】基本情報入力!U6="","　",【A4版】基本情報入力!U6),")～令和",IF(【A4版】基本情報入力!N7=0,"　",【A4版】基本情報入力!N7),"年",IF(【A4版】基本情報入力!P7=0,"　",【A4版】基本情報入力!P7),"月",IF(【A4版】基本情報入力!R7=0,"　",【A4版】基本情報入力!R7),"日(",IF(【A4版】基本情報入力!U7="","　",【A4版】基本情報入力!U7),")")</f>
        <v>工　　期： 令和　年　月　日(　)～令和　年　月　日(　)</v>
      </c>
      <c r="CG5" s="181"/>
      <c r="CH5" s="181"/>
      <c r="CI5" s="181"/>
      <c r="CJ5" s="181"/>
      <c r="CK5" s="181"/>
      <c r="CL5" s="181"/>
      <c r="CM5" s="181"/>
      <c r="CN5" s="181"/>
      <c r="CO5" s="181"/>
      <c r="CP5" s="181"/>
      <c r="CQ5" s="181"/>
      <c r="CR5" s="181"/>
      <c r="CU5" s="57"/>
      <c r="CV5" s="57"/>
      <c r="CW5" s="57"/>
      <c r="CX5" s="57"/>
      <c r="CY5" s="57"/>
    </row>
    <row r="6" spans="1:103" s="12" customFormat="1" ht="18.75">
      <c r="A6" s="72" t="s">
        <v>125</v>
      </c>
      <c r="D6" s="177" t="str">
        <f>CONCATENATE("取組形式（現場着手前）： ",【A4版】基本情報入力!L10)</f>
        <v xml:space="preserve">取組形式（現場着手前）： </v>
      </c>
      <c r="E6" s="178"/>
      <c r="F6" s="178"/>
      <c r="G6" s="178"/>
      <c r="H6" s="178"/>
      <c r="I6" s="178"/>
      <c r="J6" s="178"/>
      <c r="K6" s="178"/>
      <c r="L6" s="178"/>
      <c r="M6" s="178"/>
      <c r="N6" s="178"/>
      <c r="O6" s="178"/>
      <c r="P6" s="178"/>
      <c r="Q6" s="178"/>
      <c r="R6" s="178"/>
      <c r="S6" s="178"/>
      <c r="T6" s="178"/>
      <c r="U6" s="178"/>
      <c r="V6" s="22"/>
      <c r="W6" s="22"/>
      <c r="X6" s="22"/>
      <c r="AA6" s="22"/>
      <c r="AB6" s="22"/>
      <c r="AC6" s="22"/>
      <c r="AG6" s="177" t="str">
        <f>CONCATENATE("対象期間： 令和",IF(【A4版】基本情報入力!N8=0,"　",【A4版】基本情報入力!N8),"年",IF(【A4版】基本情報入力!P8=0,"　",【A4版】基本情報入力!P8),"月",IF(【A4版】基本情報入力!R8=0,"　",【A4版】基本情報入力!R8),"日(",IF(【A4版】基本情報入力!U8="","　",【A4版】基本情報入力!U8),")～令和",IF(【A4版】基本情報入力!N9=0,"　",【A4版】基本情報入力!N9),"年",IF(【A4版】基本情報入力!P9=0,"　",【A4版】基本情報入力!P9),"月",IF(【A4版】基本情報入力!R9=0,"　",【A4版】基本情報入力!R9),"日(",IF(【A4版】基本情報入力!U9="","　",【A4版】基本情報入力!U9),")")</f>
        <v>対象期間： 令和　年　月　日(　)～令和　年　月　日(　)</v>
      </c>
      <c r="AH6" s="178"/>
      <c r="AI6" s="178"/>
      <c r="AJ6" s="178"/>
      <c r="AK6" s="178"/>
      <c r="AL6" s="178"/>
      <c r="AM6" s="178"/>
      <c r="AN6" s="178"/>
      <c r="AO6" s="178"/>
      <c r="AP6" s="178"/>
      <c r="AQ6" s="178"/>
      <c r="AR6" s="178"/>
      <c r="AS6" s="178"/>
      <c r="AT6" s="178"/>
      <c r="AU6" s="27"/>
      <c r="AV6" s="27"/>
      <c r="AW6" s="179" t="str">
        <f>CONCATENATE("取組形式（現場着手前）： ",【A4版】基本情報入力!L10)</f>
        <v xml:space="preserve">取組形式（現場着手前）： </v>
      </c>
      <c r="AX6" s="180"/>
      <c r="AY6" s="180"/>
      <c r="AZ6" s="180"/>
      <c r="BA6" s="180"/>
      <c r="BB6" s="180"/>
      <c r="BC6" s="180"/>
      <c r="BD6" s="180"/>
      <c r="BE6" s="180"/>
      <c r="BF6" s="180"/>
      <c r="BG6" s="180"/>
      <c r="BH6" s="180"/>
      <c r="BI6" s="180"/>
      <c r="BJ6" s="180"/>
      <c r="BK6" s="180"/>
      <c r="BL6" s="180"/>
      <c r="BM6" s="48"/>
      <c r="BN6" s="51"/>
      <c r="BO6" s="48"/>
      <c r="BP6" s="48"/>
      <c r="BQ6" s="48"/>
      <c r="CF6" s="181" t="str">
        <f>CONCATENATE("対象期間： 令和",IF(【A4版】基本情報入力!N8=0,"　",【A4版】基本情報入力!N8),"年",IF(【A4版】基本情報入力!P8=0,"　",【A4版】基本情報入力!P8),"月",IF(【A4版】基本情報入力!R8=0,"　",【A4版】基本情報入力!R8),"日(",IF(【A4版】基本情報入力!U8="","　",【A4版】基本情報入力!U8),")～令和",IF(【A4版】基本情報入力!N9=0,"　",【A4版】基本情報入力!N9),"年",IF(【A4版】基本情報入力!P9=0,"　",【A4版】基本情報入力!P9),"月",IF(【A4版】基本情報入力!R9=0,"　",【A4版】基本情報入力!R9),"日(",IF(【A4版】基本情報入力!U9="","　",【A4版】基本情報入力!U9),")")</f>
        <v>対象期間： 令和　年　月　日(　)～令和　年　月　日(　)</v>
      </c>
      <c r="CG6" s="181"/>
      <c r="CH6" s="181"/>
      <c r="CI6" s="181"/>
      <c r="CJ6" s="181"/>
      <c r="CK6" s="181"/>
      <c r="CL6" s="181"/>
      <c r="CM6" s="181"/>
      <c r="CN6" s="181"/>
      <c r="CO6" s="181"/>
      <c r="CP6" s="181"/>
      <c r="CQ6" s="181"/>
      <c r="CR6" s="181"/>
    </row>
    <row r="7" spans="1:103" s="12" customFormat="1" ht="15" thickBot="1">
      <c r="A7" s="55" t="s">
        <v>18</v>
      </c>
      <c r="P7" s="106"/>
      <c r="V7" s="106"/>
      <c r="AU7" s="6"/>
      <c r="AV7" s="6"/>
    </row>
    <row r="8" spans="1:103" s="1" customFormat="1" ht="18.75">
      <c r="A8" s="72" t="s">
        <v>59</v>
      </c>
      <c r="D8" s="182" t="s">
        <v>11</v>
      </c>
      <c r="E8" s="183"/>
      <c r="F8" s="184"/>
      <c r="G8" s="184"/>
      <c r="H8" s="184"/>
      <c r="I8" s="184"/>
      <c r="J8" s="184"/>
      <c r="K8" s="184"/>
      <c r="L8" s="184"/>
      <c r="M8" s="184"/>
      <c r="N8" s="184"/>
      <c r="O8" s="184"/>
      <c r="P8" s="185" t="str">
        <f>IF(OR(【A4版】基本情報入力!N6=0,【A4版】基本情報入力!P6=0,【A4版】基本情報入力!R6=0),"",DATE(【A4版】基本情報入力!N6+2018,【A4版】基本情報入力!P6,1))</f>
        <v/>
      </c>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6"/>
      <c r="AU8" s="28"/>
      <c r="AV8" s="26"/>
      <c r="AW8" s="187" t="s">
        <v>40</v>
      </c>
      <c r="AX8" s="188"/>
      <c r="AY8" s="188"/>
      <c r="AZ8" s="188"/>
      <c r="BA8" s="188"/>
      <c r="BB8" s="183"/>
      <c r="BC8" s="189" t="str">
        <f>P8</f>
        <v/>
      </c>
      <c r="BD8" s="190"/>
      <c r="BE8" s="190"/>
      <c r="BF8" s="190"/>
      <c r="BG8" s="190"/>
      <c r="BH8" s="190"/>
      <c r="BI8" s="190"/>
      <c r="BJ8" s="190"/>
      <c r="BK8" s="190"/>
      <c r="BL8" s="190"/>
      <c r="BM8" s="190"/>
      <c r="BN8" s="190"/>
      <c r="BO8" s="190"/>
      <c r="BP8" s="190"/>
      <c r="BQ8" s="190"/>
      <c r="BR8" s="190"/>
      <c r="BS8" s="190"/>
      <c r="BT8" s="190"/>
      <c r="BU8" s="190"/>
      <c r="BV8" s="190"/>
      <c r="BW8" s="190"/>
      <c r="BX8" s="190"/>
      <c r="BY8" s="190"/>
      <c r="BZ8" s="190"/>
      <c r="CA8" s="190"/>
      <c r="CB8" s="190"/>
      <c r="CC8" s="190"/>
      <c r="CD8" s="190"/>
      <c r="CE8" s="190"/>
      <c r="CF8" s="190"/>
      <c r="CG8" s="190"/>
      <c r="CH8" s="190"/>
      <c r="CI8" s="190"/>
      <c r="CJ8" s="190"/>
      <c r="CK8" s="190"/>
      <c r="CL8" s="190"/>
      <c r="CM8" s="190"/>
      <c r="CN8" s="190"/>
      <c r="CO8" s="190"/>
      <c r="CP8" s="190"/>
      <c r="CQ8" s="190"/>
      <c r="CR8" s="191"/>
      <c r="CU8" s="105" t="s">
        <v>22</v>
      </c>
      <c r="CV8" s="105" t="s">
        <v>23</v>
      </c>
      <c r="CW8" s="105" t="s">
        <v>77</v>
      </c>
      <c r="CX8" s="105" t="s">
        <v>78</v>
      </c>
      <c r="CY8" s="105" t="s">
        <v>79</v>
      </c>
    </row>
    <row r="9" spans="1:103" s="1" customFormat="1" ht="18.75">
      <c r="A9" s="72" t="s">
        <v>59</v>
      </c>
      <c r="D9" s="153" t="s">
        <v>7</v>
      </c>
      <c r="E9" s="154"/>
      <c r="F9" s="155"/>
      <c r="G9" s="155"/>
      <c r="H9" s="155"/>
      <c r="I9" s="155"/>
      <c r="J9" s="155"/>
      <c r="K9" s="155"/>
      <c r="L9" s="155"/>
      <c r="M9" s="155"/>
      <c r="N9" s="155"/>
      <c r="O9" s="155"/>
      <c r="P9" s="29" t="str">
        <f t="shared" ref="P9:AQ9" si="0">IFERROR(WEEKNUM(P10,2)-WEEKNUM(DATE(YEAR(P10),MONTH(P10),1),2)+1,"")</f>
        <v/>
      </c>
      <c r="Q9" s="29" t="str">
        <f t="shared" si="0"/>
        <v/>
      </c>
      <c r="R9" s="29" t="str">
        <f t="shared" si="0"/>
        <v/>
      </c>
      <c r="S9" s="29" t="str">
        <f t="shared" si="0"/>
        <v/>
      </c>
      <c r="T9" s="29" t="str">
        <f t="shared" si="0"/>
        <v/>
      </c>
      <c r="U9" s="29" t="str">
        <f t="shared" si="0"/>
        <v/>
      </c>
      <c r="V9" s="29" t="str">
        <f t="shared" si="0"/>
        <v/>
      </c>
      <c r="W9" s="29" t="str">
        <f t="shared" si="0"/>
        <v/>
      </c>
      <c r="X9" s="29" t="str">
        <f t="shared" si="0"/>
        <v/>
      </c>
      <c r="Y9" s="29" t="str">
        <f t="shared" si="0"/>
        <v/>
      </c>
      <c r="Z9" s="29" t="str">
        <f t="shared" si="0"/>
        <v/>
      </c>
      <c r="AA9" s="29" t="str">
        <f t="shared" si="0"/>
        <v/>
      </c>
      <c r="AB9" s="29" t="str">
        <f t="shared" si="0"/>
        <v/>
      </c>
      <c r="AC9" s="29" t="str">
        <f t="shared" si="0"/>
        <v/>
      </c>
      <c r="AD9" s="29" t="str">
        <f t="shared" si="0"/>
        <v/>
      </c>
      <c r="AE9" s="29" t="str">
        <f t="shared" si="0"/>
        <v/>
      </c>
      <c r="AF9" s="29" t="str">
        <f t="shared" si="0"/>
        <v/>
      </c>
      <c r="AG9" s="29" t="str">
        <f t="shared" si="0"/>
        <v/>
      </c>
      <c r="AH9" s="29" t="str">
        <f t="shared" si="0"/>
        <v/>
      </c>
      <c r="AI9" s="29" t="str">
        <f t="shared" si="0"/>
        <v/>
      </c>
      <c r="AJ9" s="29" t="str">
        <f t="shared" si="0"/>
        <v/>
      </c>
      <c r="AK9" s="29" t="str">
        <f t="shared" si="0"/>
        <v/>
      </c>
      <c r="AL9" s="29" t="str">
        <f t="shared" si="0"/>
        <v/>
      </c>
      <c r="AM9" s="29" t="str">
        <f t="shared" si="0"/>
        <v/>
      </c>
      <c r="AN9" s="29" t="str">
        <f t="shared" si="0"/>
        <v/>
      </c>
      <c r="AO9" s="29" t="str">
        <f t="shared" si="0"/>
        <v/>
      </c>
      <c r="AP9" s="29" t="str">
        <f t="shared" si="0"/>
        <v/>
      </c>
      <c r="AQ9" s="29" t="str">
        <f t="shared" si="0"/>
        <v/>
      </c>
      <c r="AR9" s="29" t="str">
        <f>IF(AR10="","",WEEKNUM(AR10,2)-WEEKNUM(DATE(YEAR(AR10),MONTH(AR10),1),2)+1)</f>
        <v/>
      </c>
      <c r="AS9" s="29" t="str">
        <f>IF(AS10="","",WEEKNUM(AS10,2)-WEEKNUM(DATE(YEAR(AS10),MONTH(AS10),1),2)+1)</f>
        <v/>
      </c>
      <c r="AT9" s="30" t="str">
        <f>IF(AT10="","",WEEKNUM(AT10,2)-WEEKNUM(DATE(YEAR(AT10),MONTH(AT10),1),2)+1)</f>
        <v/>
      </c>
      <c r="AU9" s="31"/>
      <c r="AV9" s="26"/>
      <c r="AW9" s="194" t="s">
        <v>37</v>
      </c>
      <c r="AX9" s="195"/>
      <c r="AY9" s="196"/>
      <c r="AZ9" s="196"/>
      <c r="BA9" s="196"/>
      <c r="BB9" s="197"/>
      <c r="BC9" s="155" t="s">
        <v>31</v>
      </c>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201" t="s">
        <v>35</v>
      </c>
      <c r="CH9" s="202"/>
      <c r="CI9" s="202"/>
      <c r="CJ9" s="202"/>
      <c r="CK9" s="203"/>
      <c r="CL9" s="202" t="s">
        <v>36</v>
      </c>
      <c r="CM9" s="202"/>
      <c r="CN9" s="202"/>
      <c r="CO9" s="202"/>
      <c r="CP9" s="202"/>
      <c r="CQ9" s="202"/>
      <c r="CR9" s="207"/>
      <c r="CU9" s="105">
        <f>ROW()-8</f>
        <v>1</v>
      </c>
      <c r="CV9" s="105"/>
      <c r="CW9" s="105"/>
      <c r="CX9" s="105"/>
      <c r="CY9" s="105"/>
    </row>
    <row r="10" spans="1:103" s="1" customFormat="1" ht="18.75">
      <c r="A10" s="72" t="s">
        <v>59</v>
      </c>
      <c r="D10" s="153" t="s">
        <v>1</v>
      </c>
      <c r="E10" s="154"/>
      <c r="F10" s="155"/>
      <c r="G10" s="155"/>
      <c r="H10" s="155"/>
      <c r="I10" s="155"/>
      <c r="J10" s="155"/>
      <c r="K10" s="155"/>
      <c r="L10" s="155"/>
      <c r="M10" s="155"/>
      <c r="N10" s="155"/>
      <c r="O10" s="155"/>
      <c r="P10" s="32" t="str">
        <f>P8</f>
        <v/>
      </c>
      <c r="Q10" s="32" t="str">
        <f t="shared" ref="Q10:AQ10" si="1">IFERROR(P10+1,"")</f>
        <v/>
      </c>
      <c r="R10" s="32" t="str">
        <f t="shared" si="1"/>
        <v/>
      </c>
      <c r="S10" s="32" t="str">
        <f t="shared" si="1"/>
        <v/>
      </c>
      <c r="T10" s="32" t="str">
        <f t="shared" si="1"/>
        <v/>
      </c>
      <c r="U10" s="32" t="str">
        <f t="shared" si="1"/>
        <v/>
      </c>
      <c r="V10" s="32" t="str">
        <f t="shared" si="1"/>
        <v/>
      </c>
      <c r="W10" s="32" t="str">
        <f t="shared" si="1"/>
        <v/>
      </c>
      <c r="X10" s="32" t="str">
        <f t="shared" si="1"/>
        <v/>
      </c>
      <c r="Y10" s="32" t="str">
        <f t="shared" si="1"/>
        <v/>
      </c>
      <c r="Z10" s="32" t="str">
        <f t="shared" si="1"/>
        <v/>
      </c>
      <c r="AA10" s="32" t="str">
        <f t="shared" si="1"/>
        <v/>
      </c>
      <c r="AB10" s="32" t="str">
        <f t="shared" si="1"/>
        <v/>
      </c>
      <c r="AC10" s="32" t="str">
        <f t="shared" si="1"/>
        <v/>
      </c>
      <c r="AD10" s="32" t="str">
        <f t="shared" si="1"/>
        <v/>
      </c>
      <c r="AE10" s="32" t="str">
        <f t="shared" si="1"/>
        <v/>
      </c>
      <c r="AF10" s="32" t="str">
        <f t="shared" si="1"/>
        <v/>
      </c>
      <c r="AG10" s="32" t="str">
        <f t="shared" si="1"/>
        <v/>
      </c>
      <c r="AH10" s="32" t="str">
        <f t="shared" si="1"/>
        <v/>
      </c>
      <c r="AI10" s="32" t="str">
        <f t="shared" si="1"/>
        <v/>
      </c>
      <c r="AJ10" s="32" t="str">
        <f t="shared" si="1"/>
        <v/>
      </c>
      <c r="AK10" s="32" t="str">
        <f t="shared" si="1"/>
        <v/>
      </c>
      <c r="AL10" s="32" t="str">
        <f t="shared" si="1"/>
        <v/>
      </c>
      <c r="AM10" s="32" t="str">
        <f t="shared" si="1"/>
        <v/>
      </c>
      <c r="AN10" s="32" t="str">
        <f t="shared" si="1"/>
        <v/>
      </c>
      <c r="AO10" s="32" t="str">
        <f t="shared" si="1"/>
        <v/>
      </c>
      <c r="AP10" s="32" t="str">
        <f t="shared" si="1"/>
        <v/>
      </c>
      <c r="AQ10" s="32" t="str">
        <f t="shared" si="1"/>
        <v/>
      </c>
      <c r="AR10" s="32" t="str">
        <f>IFERROR(IF(DAY(AQ10+1)=1,"",AQ10+1),"")</f>
        <v/>
      </c>
      <c r="AS10" s="32" t="str">
        <f>IFERROR(IF(AND(DAY(AQ10+2)&gt;=1,DAY(AQ10+2)&lt;=2),"",AQ10+2),"")</f>
        <v/>
      </c>
      <c r="AT10" s="33" t="str">
        <f>IFERROR(IF(AND(DAY(AQ10+3)&gt;=1,DAY(AQ10+3)&lt;=3),"",AQ10+3),"")</f>
        <v/>
      </c>
      <c r="AU10" s="34"/>
      <c r="AV10" s="26"/>
      <c r="AW10" s="198"/>
      <c r="AX10" s="199"/>
      <c r="AY10" s="199"/>
      <c r="AZ10" s="199"/>
      <c r="BA10" s="199"/>
      <c r="BB10" s="200"/>
      <c r="BC10" s="193">
        <v>1</v>
      </c>
      <c r="BD10" s="193"/>
      <c r="BE10" s="193"/>
      <c r="BF10" s="193"/>
      <c r="BG10" s="193"/>
      <c r="BH10" s="193">
        <v>2</v>
      </c>
      <c r="BI10" s="193"/>
      <c r="BJ10" s="193"/>
      <c r="BK10" s="193"/>
      <c r="BL10" s="193"/>
      <c r="BM10" s="193">
        <v>3</v>
      </c>
      <c r="BN10" s="193"/>
      <c r="BO10" s="193"/>
      <c r="BP10" s="193"/>
      <c r="BQ10" s="193"/>
      <c r="BR10" s="193">
        <v>4</v>
      </c>
      <c r="BS10" s="193"/>
      <c r="BT10" s="193"/>
      <c r="BU10" s="193"/>
      <c r="BV10" s="193"/>
      <c r="BW10" s="193">
        <v>5</v>
      </c>
      <c r="BX10" s="193"/>
      <c r="BY10" s="193"/>
      <c r="BZ10" s="193"/>
      <c r="CA10" s="193"/>
      <c r="CB10" s="193">
        <v>6</v>
      </c>
      <c r="CC10" s="193"/>
      <c r="CD10" s="193"/>
      <c r="CE10" s="193"/>
      <c r="CF10" s="193"/>
      <c r="CG10" s="204"/>
      <c r="CH10" s="205"/>
      <c r="CI10" s="205"/>
      <c r="CJ10" s="205"/>
      <c r="CK10" s="206"/>
      <c r="CL10" s="205"/>
      <c r="CM10" s="205"/>
      <c r="CN10" s="205"/>
      <c r="CO10" s="205"/>
      <c r="CP10" s="205"/>
      <c r="CQ10" s="205"/>
      <c r="CR10" s="208"/>
      <c r="CU10" s="105">
        <f t="shared" ref="CU10:CU73" si="2">ROW()-8</f>
        <v>2</v>
      </c>
      <c r="CV10" s="105"/>
      <c r="CW10" s="105"/>
      <c r="CX10" s="105"/>
      <c r="CY10" s="105"/>
    </row>
    <row r="11" spans="1:103" s="1" customFormat="1" ht="18.75">
      <c r="A11" s="72" t="s">
        <v>59</v>
      </c>
      <c r="D11" s="153" t="s">
        <v>2</v>
      </c>
      <c r="E11" s="154"/>
      <c r="F11" s="155"/>
      <c r="G11" s="155"/>
      <c r="H11" s="155"/>
      <c r="I11" s="155"/>
      <c r="J11" s="155"/>
      <c r="K11" s="155"/>
      <c r="L11" s="155"/>
      <c r="M11" s="155"/>
      <c r="N11" s="155"/>
      <c r="O11" s="155"/>
      <c r="P11" s="35" t="str">
        <f t="shared" ref="P11:AT11" si="3">TEXT(P10,"aaa")</f>
        <v/>
      </c>
      <c r="Q11" s="35" t="str">
        <f t="shared" si="3"/>
        <v/>
      </c>
      <c r="R11" s="35" t="str">
        <f t="shared" si="3"/>
        <v/>
      </c>
      <c r="S11" s="35" t="str">
        <f t="shared" si="3"/>
        <v/>
      </c>
      <c r="T11" s="35" t="str">
        <f t="shared" si="3"/>
        <v/>
      </c>
      <c r="U11" s="35" t="str">
        <f t="shared" si="3"/>
        <v/>
      </c>
      <c r="V11" s="35" t="str">
        <f t="shared" si="3"/>
        <v/>
      </c>
      <c r="W11" s="35" t="str">
        <f t="shared" si="3"/>
        <v/>
      </c>
      <c r="X11" s="35" t="str">
        <f t="shared" si="3"/>
        <v/>
      </c>
      <c r="Y11" s="35" t="str">
        <f t="shared" si="3"/>
        <v/>
      </c>
      <c r="Z11" s="35" t="str">
        <f t="shared" si="3"/>
        <v/>
      </c>
      <c r="AA11" s="35" t="str">
        <f t="shared" si="3"/>
        <v/>
      </c>
      <c r="AB11" s="35" t="str">
        <f t="shared" si="3"/>
        <v/>
      </c>
      <c r="AC11" s="35" t="str">
        <f t="shared" si="3"/>
        <v/>
      </c>
      <c r="AD11" s="35" t="str">
        <f t="shared" si="3"/>
        <v/>
      </c>
      <c r="AE11" s="35" t="str">
        <f t="shared" si="3"/>
        <v/>
      </c>
      <c r="AF11" s="35" t="str">
        <f t="shared" si="3"/>
        <v/>
      </c>
      <c r="AG11" s="35" t="str">
        <f t="shared" si="3"/>
        <v/>
      </c>
      <c r="AH11" s="35" t="str">
        <f t="shared" si="3"/>
        <v/>
      </c>
      <c r="AI11" s="35" t="str">
        <f t="shared" si="3"/>
        <v/>
      </c>
      <c r="AJ11" s="35" t="str">
        <f t="shared" si="3"/>
        <v/>
      </c>
      <c r="AK11" s="35" t="str">
        <f t="shared" si="3"/>
        <v/>
      </c>
      <c r="AL11" s="35" t="str">
        <f t="shared" si="3"/>
        <v/>
      </c>
      <c r="AM11" s="35" t="str">
        <f t="shared" si="3"/>
        <v/>
      </c>
      <c r="AN11" s="35" t="str">
        <f t="shared" si="3"/>
        <v/>
      </c>
      <c r="AO11" s="35" t="str">
        <f t="shared" si="3"/>
        <v/>
      </c>
      <c r="AP11" s="35" t="str">
        <f t="shared" si="3"/>
        <v/>
      </c>
      <c r="AQ11" s="35" t="str">
        <f t="shared" si="3"/>
        <v/>
      </c>
      <c r="AR11" s="35" t="str">
        <f t="shared" si="3"/>
        <v/>
      </c>
      <c r="AS11" s="35" t="str">
        <f t="shared" si="3"/>
        <v/>
      </c>
      <c r="AT11" s="36" t="str">
        <f t="shared" si="3"/>
        <v/>
      </c>
      <c r="AU11" s="37"/>
      <c r="AV11" s="26"/>
      <c r="AW11" s="156" t="s">
        <v>38</v>
      </c>
      <c r="AX11" s="157"/>
      <c r="AY11" s="158"/>
      <c r="AZ11" s="158"/>
      <c r="BA11" s="158"/>
      <c r="BB11" s="159"/>
      <c r="BC11" s="166" t="s">
        <v>33</v>
      </c>
      <c r="BD11" s="169" t="s">
        <v>24</v>
      </c>
      <c r="BE11" s="172" t="s">
        <v>28</v>
      </c>
      <c r="BF11" s="173"/>
      <c r="BG11" s="176" t="s">
        <v>32</v>
      </c>
      <c r="BH11" s="166" t="s">
        <v>33</v>
      </c>
      <c r="BI11" s="218" t="s">
        <v>24</v>
      </c>
      <c r="BJ11" s="172" t="s">
        <v>28</v>
      </c>
      <c r="BK11" s="173"/>
      <c r="BL11" s="221" t="s">
        <v>32</v>
      </c>
      <c r="BM11" s="166" t="s">
        <v>33</v>
      </c>
      <c r="BN11" s="218" t="s">
        <v>24</v>
      </c>
      <c r="BO11" s="172" t="s">
        <v>28</v>
      </c>
      <c r="BP11" s="173"/>
      <c r="BQ11" s="221" t="s">
        <v>32</v>
      </c>
      <c r="BR11" s="166" t="s">
        <v>33</v>
      </c>
      <c r="BS11" s="218" t="s">
        <v>24</v>
      </c>
      <c r="BT11" s="172" t="s">
        <v>28</v>
      </c>
      <c r="BU11" s="173"/>
      <c r="BV11" s="221" t="s">
        <v>32</v>
      </c>
      <c r="BW11" s="166" t="s">
        <v>33</v>
      </c>
      <c r="BX11" s="218" t="s">
        <v>24</v>
      </c>
      <c r="BY11" s="172" t="s">
        <v>28</v>
      </c>
      <c r="BZ11" s="173"/>
      <c r="CA11" s="221" t="s">
        <v>32</v>
      </c>
      <c r="CB11" s="166" t="s">
        <v>33</v>
      </c>
      <c r="CC11" s="218" t="s">
        <v>24</v>
      </c>
      <c r="CD11" s="172" t="s">
        <v>28</v>
      </c>
      <c r="CE11" s="173"/>
      <c r="CF11" s="221" t="s">
        <v>32</v>
      </c>
      <c r="CG11" s="166" t="s">
        <v>33</v>
      </c>
      <c r="CH11" s="218" t="s">
        <v>24</v>
      </c>
      <c r="CI11" s="220" t="s">
        <v>28</v>
      </c>
      <c r="CJ11" s="173"/>
      <c r="CK11" s="221" t="s">
        <v>32</v>
      </c>
      <c r="CL11" s="226" t="s">
        <v>33</v>
      </c>
      <c r="CM11" s="227"/>
      <c r="CN11" s="222" t="s">
        <v>24</v>
      </c>
      <c r="CO11" s="223"/>
      <c r="CP11" s="172" t="s">
        <v>28</v>
      </c>
      <c r="CQ11" s="173"/>
      <c r="CR11" s="209" t="s">
        <v>32</v>
      </c>
      <c r="CU11" s="105">
        <f t="shared" si="2"/>
        <v>3</v>
      </c>
      <c r="CV11" s="105"/>
      <c r="CW11" s="105"/>
      <c r="CX11" s="105"/>
      <c r="CY11" s="105"/>
    </row>
    <row r="12" spans="1:103" s="1" customFormat="1" ht="18.75">
      <c r="A12" s="72" t="s">
        <v>59</v>
      </c>
      <c r="D12" s="211" t="s">
        <v>4</v>
      </c>
      <c r="E12" s="212"/>
      <c r="F12" s="213"/>
      <c r="G12" s="213"/>
      <c r="H12" s="213"/>
      <c r="I12" s="213"/>
      <c r="J12" s="213"/>
      <c r="K12" s="213"/>
      <c r="L12" s="213"/>
      <c r="M12" s="213"/>
      <c r="N12" s="213"/>
      <c r="O12" s="213"/>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39"/>
      <c r="AU12" s="38"/>
      <c r="AV12" s="26"/>
      <c r="AW12" s="160"/>
      <c r="AX12" s="161"/>
      <c r="AY12" s="161"/>
      <c r="AZ12" s="161"/>
      <c r="BA12" s="161"/>
      <c r="BB12" s="162"/>
      <c r="BC12" s="167"/>
      <c r="BD12" s="170"/>
      <c r="BE12" s="174"/>
      <c r="BF12" s="175"/>
      <c r="BG12" s="170"/>
      <c r="BH12" s="167"/>
      <c r="BI12" s="219"/>
      <c r="BJ12" s="174"/>
      <c r="BK12" s="175"/>
      <c r="BL12" s="219"/>
      <c r="BM12" s="167"/>
      <c r="BN12" s="219"/>
      <c r="BO12" s="174"/>
      <c r="BP12" s="175"/>
      <c r="BQ12" s="219"/>
      <c r="BR12" s="167"/>
      <c r="BS12" s="219"/>
      <c r="BT12" s="174"/>
      <c r="BU12" s="175"/>
      <c r="BV12" s="219"/>
      <c r="BW12" s="167"/>
      <c r="BX12" s="219"/>
      <c r="BY12" s="174"/>
      <c r="BZ12" s="175"/>
      <c r="CA12" s="219"/>
      <c r="CB12" s="167"/>
      <c r="CC12" s="219"/>
      <c r="CD12" s="174"/>
      <c r="CE12" s="175"/>
      <c r="CF12" s="219"/>
      <c r="CG12" s="167"/>
      <c r="CH12" s="219"/>
      <c r="CI12" s="174"/>
      <c r="CJ12" s="175"/>
      <c r="CK12" s="219"/>
      <c r="CL12" s="228"/>
      <c r="CM12" s="229"/>
      <c r="CN12" s="224"/>
      <c r="CO12" s="225"/>
      <c r="CP12" s="174"/>
      <c r="CQ12" s="175"/>
      <c r="CR12" s="210"/>
      <c r="CU12" s="105">
        <f t="shared" si="2"/>
        <v>4</v>
      </c>
      <c r="CV12" s="105"/>
      <c r="CW12" s="105"/>
      <c r="CX12" s="105"/>
      <c r="CY12" s="105"/>
    </row>
    <row r="13" spans="1:103" s="1" customFormat="1" ht="18.75">
      <c r="A13" s="72" t="s">
        <v>59</v>
      </c>
      <c r="D13" s="214"/>
      <c r="E13" s="215"/>
      <c r="F13" s="213"/>
      <c r="G13" s="213"/>
      <c r="H13" s="213"/>
      <c r="I13" s="213"/>
      <c r="J13" s="213"/>
      <c r="K13" s="213"/>
      <c r="L13" s="213"/>
      <c r="M13" s="213"/>
      <c r="N13" s="213"/>
      <c r="O13" s="213"/>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40"/>
      <c r="AU13" s="39"/>
      <c r="AV13" s="26"/>
      <c r="AW13" s="160"/>
      <c r="AX13" s="161"/>
      <c r="AY13" s="161"/>
      <c r="AZ13" s="161"/>
      <c r="BA13" s="161"/>
      <c r="BB13" s="162"/>
      <c r="BC13" s="167"/>
      <c r="BD13" s="170"/>
      <c r="BE13" s="174"/>
      <c r="BF13" s="175"/>
      <c r="BG13" s="170"/>
      <c r="BH13" s="167"/>
      <c r="BI13" s="219"/>
      <c r="BJ13" s="174"/>
      <c r="BK13" s="175"/>
      <c r="BL13" s="219"/>
      <c r="BM13" s="167"/>
      <c r="BN13" s="219"/>
      <c r="BO13" s="174"/>
      <c r="BP13" s="175"/>
      <c r="BQ13" s="219"/>
      <c r="BR13" s="167"/>
      <c r="BS13" s="219"/>
      <c r="BT13" s="174"/>
      <c r="BU13" s="175"/>
      <c r="BV13" s="219"/>
      <c r="BW13" s="167"/>
      <c r="BX13" s="219"/>
      <c r="BY13" s="174"/>
      <c r="BZ13" s="175"/>
      <c r="CA13" s="219"/>
      <c r="CB13" s="167"/>
      <c r="CC13" s="219"/>
      <c r="CD13" s="174"/>
      <c r="CE13" s="175"/>
      <c r="CF13" s="219"/>
      <c r="CG13" s="167"/>
      <c r="CH13" s="219"/>
      <c r="CI13" s="174"/>
      <c r="CJ13" s="175"/>
      <c r="CK13" s="219"/>
      <c r="CL13" s="228"/>
      <c r="CM13" s="229"/>
      <c r="CN13" s="224"/>
      <c r="CO13" s="225"/>
      <c r="CP13" s="174"/>
      <c r="CQ13" s="175"/>
      <c r="CR13" s="210"/>
      <c r="CU13" s="105">
        <f t="shared" si="2"/>
        <v>5</v>
      </c>
      <c r="CV13" s="105"/>
      <c r="CW13" s="105"/>
      <c r="CX13" s="105"/>
      <c r="CY13" s="105"/>
    </row>
    <row r="14" spans="1:103" s="1" customFormat="1" ht="18.75">
      <c r="A14" s="72" t="s">
        <v>59</v>
      </c>
      <c r="D14" s="214"/>
      <c r="E14" s="215"/>
      <c r="F14" s="213"/>
      <c r="G14" s="213"/>
      <c r="H14" s="213"/>
      <c r="I14" s="213"/>
      <c r="J14" s="213"/>
      <c r="K14" s="213"/>
      <c r="L14" s="213"/>
      <c r="M14" s="213"/>
      <c r="N14" s="213"/>
      <c r="O14" s="213"/>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40"/>
      <c r="AU14" s="39"/>
      <c r="AV14" s="26"/>
      <c r="AW14" s="160"/>
      <c r="AX14" s="161"/>
      <c r="AY14" s="161"/>
      <c r="AZ14" s="161"/>
      <c r="BA14" s="161"/>
      <c r="BB14" s="162"/>
      <c r="BC14" s="167"/>
      <c r="BD14" s="170"/>
      <c r="BE14" s="174"/>
      <c r="BF14" s="175"/>
      <c r="BG14" s="170"/>
      <c r="BH14" s="167"/>
      <c r="BI14" s="219"/>
      <c r="BJ14" s="174"/>
      <c r="BK14" s="175"/>
      <c r="BL14" s="219"/>
      <c r="BM14" s="167"/>
      <c r="BN14" s="219"/>
      <c r="BO14" s="174"/>
      <c r="BP14" s="175"/>
      <c r="BQ14" s="219"/>
      <c r="BR14" s="167"/>
      <c r="BS14" s="219"/>
      <c r="BT14" s="174"/>
      <c r="BU14" s="175"/>
      <c r="BV14" s="219"/>
      <c r="BW14" s="167"/>
      <c r="BX14" s="219"/>
      <c r="BY14" s="174"/>
      <c r="BZ14" s="175"/>
      <c r="CA14" s="219"/>
      <c r="CB14" s="167"/>
      <c r="CC14" s="219"/>
      <c r="CD14" s="174"/>
      <c r="CE14" s="175"/>
      <c r="CF14" s="219"/>
      <c r="CG14" s="167"/>
      <c r="CH14" s="219"/>
      <c r="CI14" s="174"/>
      <c r="CJ14" s="175"/>
      <c r="CK14" s="219"/>
      <c r="CL14" s="228"/>
      <c r="CM14" s="229"/>
      <c r="CN14" s="224"/>
      <c r="CO14" s="225"/>
      <c r="CP14" s="174"/>
      <c r="CQ14" s="175"/>
      <c r="CR14" s="210"/>
      <c r="CU14" s="105">
        <f t="shared" si="2"/>
        <v>6</v>
      </c>
      <c r="CV14" s="105"/>
      <c r="CW14" s="105"/>
      <c r="CX14" s="105"/>
      <c r="CY14" s="105"/>
    </row>
    <row r="15" spans="1:103" s="1" customFormat="1" ht="18.75">
      <c r="A15" s="72" t="s">
        <v>59</v>
      </c>
      <c r="D15" s="214"/>
      <c r="E15" s="215"/>
      <c r="F15" s="213"/>
      <c r="G15" s="213"/>
      <c r="H15" s="213"/>
      <c r="I15" s="213"/>
      <c r="J15" s="213"/>
      <c r="K15" s="213"/>
      <c r="L15" s="213"/>
      <c r="M15" s="213"/>
      <c r="N15" s="213"/>
      <c r="O15" s="213"/>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40"/>
      <c r="AU15" s="39"/>
      <c r="AV15" s="26"/>
      <c r="AW15" s="160"/>
      <c r="AX15" s="161"/>
      <c r="AY15" s="161"/>
      <c r="AZ15" s="161"/>
      <c r="BA15" s="161"/>
      <c r="BB15" s="162"/>
      <c r="BC15" s="168"/>
      <c r="BD15" s="171"/>
      <c r="BE15" s="174"/>
      <c r="BF15" s="175"/>
      <c r="BG15" s="171"/>
      <c r="BH15" s="168"/>
      <c r="BI15" s="219"/>
      <c r="BJ15" s="174"/>
      <c r="BK15" s="175"/>
      <c r="BL15" s="219"/>
      <c r="BM15" s="168"/>
      <c r="BN15" s="219"/>
      <c r="BO15" s="174"/>
      <c r="BP15" s="175"/>
      <c r="BQ15" s="219"/>
      <c r="BR15" s="168"/>
      <c r="BS15" s="219"/>
      <c r="BT15" s="174"/>
      <c r="BU15" s="175"/>
      <c r="BV15" s="219"/>
      <c r="BW15" s="168"/>
      <c r="BX15" s="219"/>
      <c r="BY15" s="174"/>
      <c r="BZ15" s="175"/>
      <c r="CA15" s="219"/>
      <c r="CB15" s="168"/>
      <c r="CC15" s="219"/>
      <c r="CD15" s="174"/>
      <c r="CE15" s="175"/>
      <c r="CF15" s="219"/>
      <c r="CG15" s="168"/>
      <c r="CH15" s="219"/>
      <c r="CI15" s="174"/>
      <c r="CJ15" s="175"/>
      <c r="CK15" s="219"/>
      <c r="CL15" s="228"/>
      <c r="CM15" s="229"/>
      <c r="CN15" s="224"/>
      <c r="CO15" s="225"/>
      <c r="CP15" s="174"/>
      <c r="CQ15" s="175"/>
      <c r="CR15" s="210"/>
      <c r="CU15" s="105">
        <f t="shared" si="2"/>
        <v>7</v>
      </c>
      <c r="CV15" s="105"/>
      <c r="CW15" s="105"/>
      <c r="CX15" s="105"/>
      <c r="CY15" s="105"/>
    </row>
    <row r="16" spans="1:103" s="1" customFormat="1" ht="18.75">
      <c r="A16" s="72" t="s">
        <v>59</v>
      </c>
      <c r="D16" s="214"/>
      <c r="E16" s="215"/>
      <c r="F16" s="213"/>
      <c r="G16" s="213"/>
      <c r="H16" s="213"/>
      <c r="I16" s="213"/>
      <c r="J16" s="213"/>
      <c r="K16" s="213"/>
      <c r="L16" s="213"/>
      <c r="M16" s="213"/>
      <c r="N16" s="213"/>
      <c r="O16" s="213"/>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40"/>
      <c r="AU16" s="39"/>
      <c r="AV16" s="26"/>
      <c r="AW16" s="163"/>
      <c r="AX16" s="164"/>
      <c r="AY16" s="164"/>
      <c r="AZ16" s="164"/>
      <c r="BA16" s="164"/>
      <c r="BB16" s="165"/>
      <c r="BC16" s="40" t="s">
        <v>9</v>
      </c>
      <c r="BD16" s="40" t="s">
        <v>129</v>
      </c>
      <c r="BE16" s="236" t="s">
        <v>130</v>
      </c>
      <c r="BF16" s="237"/>
      <c r="BG16" s="40"/>
      <c r="BH16" s="40" t="s">
        <v>9</v>
      </c>
      <c r="BI16" s="40" t="s">
        <v>129</v>
      </c>
      <c r="BJ16" s="236" t="s">
        <v>130</v>
      </c>
      <c r="BK16" s="237"/>
      <c r="BL16" s="40"/>
      <c r="BM16" s="40" t="s">
        <v>9</v>
      </c>
      <c r="BN16" s="40" t="s">
        <v>129</v>
      </c>
      <c r="BO16" s="236" t="s">
        <v>130</v>
      </c>
      <c r="BP16" s="237"/>
      <c r="BQ16" s="40"/>
      <c r="BR16" s="40" t="s">
        <v>9</v>
      </c>
      <c r="BS16" s="40" t="s">
        <v>129</v>
      </c>
      <c r="BT16" s="236" t="s">
        <v>130</v>
      </c>
      <c r="BU16" s="237"/>
      <c r="BV16" s="40"/>
      <c r="BW16" s="40" t="s">
        <v>9</v>
      </c>
      <c r="BX16" s="40" t="s">
        <v>129</v>
      </c>
      <c r="BY16" s="236" t="s">
        <v>130</v>
      </c>
      <c r="BZ16" s="237"/>
      <c r="CA16" s="40"/>
      <c r="CB16" s="40" t="s">
        <v>9</v>
      </c>
      <c r="CC16" s="40" t="s">
        <v>129</v>
      </c>
      <c r="CD16" s="236" t="s">
        <v>130</v>
      </c>
      <c r="CE16" s="237"/>
      <c r="CF16" s="40"/>
      <c r="CG16" s="40" t="s">
        <v>9</v>
      </c>
      <c r="CH16" s="40" t="s">
        <v>129</v>
      </c>
      <c r="CI16" s="236" t="s">
        <v>130</v>
      </c>
      <c r="CJ16" s="237"/>
      <c r="CK16" s="40"/>
      <c r="CL16" s="236" t="s">
        <v>9</v>
      </c>
      <c r="CM16" s="200"/>
      <c r="CN16" s="236" t="s">
        <v>129</v>
      </c>
      <c r="CO16" s="200"/>
      <c r="CP16" s="236" t="s">
        <v>130</v>
      </c>
      <c r="CQ16" s="237"/>
      <c r="CR16" s="41"/>
      <c r="CU16" s="105">
        <f t="shared" si="2"/>
        <v>8</v>
      </c>
      <c r="CV16" s="105"/>
      <c r="CW16" s="105"/>
      <c r="CX16" s="105"/>
      <c r="CY16" s="105"/>
    </row>
    <row r="17" spans="1:103" s="1" customFormat="1" ht="18.75">
      <c r="A17" s="72" t="s">
        <v>59</v>
      </c>
      <c r="D17" s="153" t="s">
        <v>25</v>
      </c>
      <c r="E17" s="154"/>
      <c r="F17" s="213"/>
      <c r="G17" s="213"/>
      <c r="H17" s="213"/>
      <c r="I17" s="213"/>
      <c r="J17" s="213"/>
      <c r="K17" s="213"/>
      <c r="L17" s="213"/>
      <c r="M17" s="213"/>
      <c r="N17" s="213"/>
      <c r="O17" s="213"/>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c r="AU17" s="44"/>
      <c r="AV17" s="26"/>
      <c r="AW17" s="238" t="s">
        <v>39</v>
      </c>
      <c r="AX17" s="231"/>
      <c r="AY17" s="231"/>
      <c r="AZ17" s="231"/>
      <c r="BA17" s="231"/>
      <c r="BB17" s="154"/>
      <c r="BC17" s="45">
        <f>IF(COUNTIF(P17:AT17,"")=31,0,COUNTIFS(P9:AT9,1,P17:AT17,"")+COUNTIFS(P9:AT9,1,P17:AT17,"■"))</f>
        <v>0</v>
      </c>
      <c r="BD17" s="45">
        <f>IF(COUNTIF(P17:AT17,"")=31,0,COUNTIFS(P9:AT9,1,P17:AT17,"■"))</f>
        <v>0</v>
      </c>
      <c r="BE17" s="232" t="str">
        <f>IFERROR(ROUNDDOWN(BD17/BC17,3),"***")</f>
        <v>***</v>
      </c>
      <c r="BF17" s="233"/>
      <c r="BG17" s="18"/>
      <c r="BH17" s="45">
        <f>IF(COUNTIF(P17:AT17,"")=31,0,COUNTIFS(P9:AT9,2,P17:AT17,"")+COUNTIFS(P9:AT9,2,P17:AT17,"■"))</f>
        <v>0</v>
      </c>
      <c r="BI17" s="45">
        <f>IF(COUNTIF(P17:AT17,"")=31,0,COUNTIFS(P9:AT9,2,P17:AT17,"■"))</f>
        <v>0</v>
      </c>
      <c r="BJ17" s="232" t="str">
        <f>IFERROR(ROUNDDOWN(BI17/BH17,3),"***")</f>
        <v>***</v>
      </c>
      <c r="BK17" s="233"/>
      <c r="BL17" s="18"/>
      <c r="BM17" s="45">
        <f>IF(COUNTIF(P17:AT17,"")=31,0,COUNTIFS(P9:AT9,3,P17:AT17,"")+COUNTIFS(P9:AT9,3,P17:AT17,"■"))</f>
        <v>0</v>
      </c>
      <c r="BN17" s="45">
        <f>IF(COUNTIF(P17:AT17,"")=31,0,COUNTIFS(P9:AT9,3,P17:AT17,"■"))</f>
        <v>0</v>
      </c>
      <c r="BO17" s="232" t="str">
        <f>IFERROR(ROUNDDOWN(BN17/BM17,3),"***")</f>
        <v>***</v>
      </c>
      <c r="BP17" s="233"/>
      <c r="BQ17" s="18"/>
      <c r="BR17" s="45">
        <f>IF(COUNTIF(P17:AT17,"")=31,0,COUNTIFS(P9:AT9,4,P17:AT17,"")+COUNTIFS(P9:AT9,4,P17:AT17,"■"))</f>
        <v>0</v>
      </c>
      <c r="BS17" s="45">
        <f>IF(COUNTIF(P17:AT17,"")=31,0,COUNTIFS(P9:AT9,4,P17:AT17,"■"))</f>
        <v>0</v>
      </c>
      <c r="BT17" s="232" t="str">
        <f>IFERROR(ROUNDDOWN(BS17/BR17,3),"***")</f>
        <v>***</v>
      </c>
      <c r="BU17" s="233"/>
      <c r="BV17" s="18"/>
      <c r="BW17" s="45">
        <f>IF(COUNTIF(P17:AT17,"")=31,0,COUNTIFS(P9:AT9,5,P17:AT17,"")+COUNTIFS(P9:AT9,5,P17:AT17,"■"))</f>
        <v>0</v>
      </c>
      <c r="BX17" s="45">
        <f>IF(COUNTIF(P17:AT17,"")=31,0,COUNTIFS(P9:AT9,5,P17:AT17,"■"))</f>
        <v>0</v>
      </c>
      <c r="BY17" s="232" t="str">
        <f>IFERROR(ROUNDDOWN(BX17/BW17,3),"***")</f>
        <v>***</v>
      </c>
      <c r="BZ17" s="233"/>
      <c r="CA17" s="18"/>
      <c r="CB17" s="45">
        <f>IF(COUNTIF(P17:AT17,"")=31,0,COUNTIFS(P9:AT9,6,P17:AT17,"")+COUNTIFS(P9:AT9,6,P17:AT17,"■"))</f>
        <v>0</v>
      </c>
      <c r="CC17" s="45">
        <f>IF(COUNTIF(P17:AT17,"")=31,0,COUNTIFS(P9:AT9,6,P17:AT17,"■"))</f>
        <v>0</v>
      </c>
      <c r="CD17" s="232" t="str">
        <f>IFERROR(ROUNDDOWN(CC17/CB17,3),"***")</f>
        <v>***</v>
      </c>
      <c r="CE17" s="233"/>
      <c r="CF17" s="18"/>
      <c r="CG17" s="45">
        <f>IF(COUNTIF(P17:AT17,"")=31,0,SUM(BC17,BH17,BM17,BR17,BW17,CB17))</f>
        <v>0</v>
      </c>
      <c r="CH17" s="45">
        <f>IF(COUNTIF(P17:AT17,"")=31,0,SUM(BD17,BI17,BN17,BS17,BX17,CC17))</f>
        <v>0</v>
      </c>
      <c r="CI17" s="232" t="str">
        <f>IFERROR(ROUNDDOWN(CH17/CG17,3),"***")</f>
        <v>***</v>
      </c>
      <c r="CJ17" s="233"/>
      <c r="CK17" s="18"/>
      <c r="CL17" s="234">
        <f>IF(COUNTIF(P17:AT17,"")=31,0,CG17)</f>
        <v>0</v>
      </c>
      <c r="CM17" s="235"/>
      <c r="CN17" s="234">
        <f>IF(COUNTIF(P17:AT17,"")=31,0,CH17)</f>
        <v>0</v>
      </c>
      <c r="CO17" s="235"/>
      <c r="CP17" s="232" t="str">
        <f>IFERROR(ROUNDDOWN(CN17/CL17,3),"***")</f>
        <v>***</v>
      </c>
      <c r="CQ17" s="233"/>
      <c r="CR17" s="23"/>
      <c r="CU17" s="105">
        <f t="shared" si="2"/>
        <v>9</v>
      </c>
      <c r="CV17" s="105"/>
      <c r="CW17" s="105"/>
      <c r="CX17" s="105"/>
      <c r="CY17" s="105"/>
    </row>
    <row r="18" spans="1:103" s="1" customFormat="1" ht="18.75">
      <c r="A18" s="72" t="s">
        <v>59</v>
      </c>
      <c r="D18" s="238" t="s">
        <v>34</v>
      </c>
      <c r="E18" s="246"/>
      <c r="F18" s="253" t="s">
        <v>26</v>
      </c>
      <c r="G18" s="253"/>
      <c r="H18" s="253"/>
      <c r="I18" s="253"/>
      <c r="J18" s="253"/>
      <c r="K18" s="254"/>
      <c r="L18" s="236" t="s">
        <v>27</v>
      </c>
      <c r="M18" s="255"/>
      <c r="N18" s="255"/>
      <c r="O18" s="237"/>
      <c r="P18" s="49" t="str">
        <f t="shared" ref="P18:AT18" si="4">P10</f>
        <v/>
      </c>
      <c r="Q18" s="49" t="str">
        <f t="shared" si="4"/>
        <v/>
      </c>
      <c r="R18" s="49" t="str">
        <f t="shared" si="4"/>
        <v/>
      </c>
      <c r="S18" s="49" t="str">
        <f t="shared" si="4"/>
        <v/>
      </c>
      <c r="T18" s="49" t="str">
        <f t="shared" si="4"/>
        <v/>
      </c>
      <c r="U18" s="49" t="str">
        <f t="shared" si="4"/>
        <v/>
      </c>
      <c r="V18" s="49" t="str">
        <f t="shared" si="4"/>
        <v/>
      </c>
      <c r="W18" s="49" t="str">
        <f t="shared" si="4"/>
        <v/>
      </c>
      <c r="X18" s="49" t="str">
        <f t="shared" si="4"/>
        <v/>
      </c>
      <c r="Y18" s="49" t="str">
        <f t="shared" si="4"/>
        <v/>
      </c>
      <c r="Z18" s="49" t="str">
        <f t="shared" si="4"/>
        <v/>
      </c>
      <c r="AA18" s="49" t="str">
        <f t="shared" si="4"/>
        <v/>
      </c>
      <c r="AB18" s="49" t="str">
        <f t="shared" si="4"/>
        <v/>
      </c>
      <c r="AC18" s="49" t="str">
        <f t="shared" si="4"/>
        <v/>
      </c>
      <c r="AD18" s="49" t="str">
        <f t="shared" si="4"/>
        <v/>
      </c>
      <c r="AE18" s="49" t="str">
        <f t="shared" si="4"/>
        <v/>
      </c>
      <c r="AF18" s="49" t="str">
        <f t="shared" si="4"/>
        <v/>
      </c>
      <c r="AG18" s="49" t="str">
        <f t="shared" si="4"/>
        <v/>
      </c>
      <c r="AH18" s="49" t="str">
        <f t="shared" si="4"/>
        <v/>
      </c>
      <c r="AI18" s="49" t="str">
        <f t="shared" si="4"/>
        <v/>
      </c>
      <c r="AJ18" s="49" t="str">
        <f t="shared" si="4"/>
        <v/>
      </c>
      <c r="AK18" s="49" t="str">
        <f t="shared" si="4"/>
        <v/>
      </c>
      <c r="AL18" s="49" t="str">
        <f t="shared" si="4"/>
        <v/>
      </c>
      <c r="AM18" s="49" t="str">
        <f t="shared" si="4"/>
        <v/>
      </c>
      <c r="AN18" s="49" t="str">
        <f t="shared" si="4"/>
        <v/>
      </c>
      <c r="AO18" s="49" t="str">
        <f t="shared" si="4"/>
        <v/>
      </c>
      <c r="AP18" s="49" t="str">
        <f t="shared" si="4"/>
        <v/>
      </c>
      <c r="AQ18" s="49" t="str">
        <f t="shared" si="4"/>
        <v/>
      </c>
      <c r="AR18" s="49" t="str">
        <f t="shared" si="4"/>
        <v/>
      </c>
      <c r="AS18" s="49" t="str">
        <f t="shared" si="4"/>
        <v/>
      </c>
      <c r="AT18" s="50" t="str">
        <f t="shared" si="4"/>
        <v/>
      </c>
      <c r="AU18" s="46"/>
      <c r="AV18" s="26"/>
      <c r="AW18" s="238" t="s">
        <v>34</v>
      </c>
      <c r="AX18" s="246"/>
      <c r="AY18" s="230" t="s">
        <v>27</v>
      </c>
      <c r="AZ18" s="231"/>
      <c r="BA18" s="231"/>
      <c r="BB18" s="154"/>
      <c r="BC18" s="193">
        <v>1</v>
      </c>
      <c r="BD18" s="193"/>
      <c r="BE18" s="193"/>
      <c r="BF18" s="193"/>
      <c r="BG18" s="193"/>
      <c r="BH18" s="193">
        <v>2</v>
      </c>
      <c r="BI18" s="193"/>
      <c r="BJ18" s="193"/>
      <c r="BK18" s="193"/>
      <c r="BL18" s="193"/>
      <c r="BM18" s="193">
        <v>3</v>
      </c>
      <c r="BN18" s="193"/>
      <c r="BO18" s="193"/>
      <c r="BP18" s="193"/>
      <c r="BQ18" s="193"/>
      <c r="BR18" s="193">
        <v>4</v>
      </c>
      <c r="BS18" s="193"/>
      <c r="BT18" s="193"/>
      <c r="BU18" s="193"/>
      <c r="BV18" s="193"/>
      <c r="BW18" s="193">
        <v>5</v>
      </c>
      <c r="BX18" s="193"/>
      <c r="BY18" s="193"/>
      <c r="BZ18" s="193"/>
      <c r="CA18" s="193"/>
      <c r="CB18" s="193">
        <v>6</v>
      </c>
      <c r="CC18" s="193"/>
      <c r="CD18" s="193"/>
      <c r="CE18" s="193"/>
      <c r="CF18" s="193"/>
      <c r="CG18" s="193" t="s">
        <v>29</v>
      </c>
      <c r="CH18" s="193"/>
      <c r="CI18" s="193"/>
      <c r="CJ18" s="193"/>
      <c r="CK18" s="193"/>
      <c r="CL18" s="193" t="s">
        <v>30</v>
      </c>
      <c r="CM18" s="193"/>
      <c r="CN18" s="193"/>
      <c r="CO18" s="193"/>
      <c r="CP18" s="193"/>
      <c r="CQ18" s="251"/>
      <c r="CR18" s="252"/>
      <c r="CU18" s="105">
        <f t="shared" si="2"/>
        <v>10</v>
      </c>
      <c r="CV18" s="105"/>
      <c r="CW18" s="105"/>
      <c r="CX18" s="105"/>
      <c r="CY18" s="105"/>
    </row>
    <row r="19" spans="1:103" s="1" customFormat="1" ht="18.75">
      <c r="A19" s="72" t="s">
        <v>59</v>
      </c>
      <c r="D19" s="238">
        <v>1</v>
      </c>
      <c r="E19" s="246"/>
      <c r="F19" s="241"/>
      <c r="G19" s="242"/>
      <c r="H19" s="242"/>
      <c r="I19" s="242"/>
      <c r="J19" s="242"/>
      <c r="K19" s="243"/>
      <c r="L19" s="244"/>
      <c r="M19" s="242"/>
      <c r="N19" s="242"/>
      <c r="O19" s="243"/>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c r="AU19" s="44"/>
      <c r="AV19" s="26"/>
      <c r="AW19" s="245">
        <f t="shared" ref="AW19:AW30" si="5">D19</f>
        <v>1</v>
      </c>
      <c r="AX19" s="246"/>
      <c r="AY19" s="247" t="str">
        <f t="shared" ref="AY19:AY30" si="6">IF(L19=0,"",L19)</f>
        <v/>
      </c>
      <c r="AZ19" s="248"/>
      <c r="BA19" s="248"/>
      <c r="BB19" s="249"/>
      <c r="BC19" s="45">
        <f>IF(COUNTIF(P19:AT19,"")=31,0,COUNTIFS(P9:AT9,1,P19:AT19,"")+COUNTIFS(P9:AT9,1,P19:AT19,"■"))</f>
        <v>0</v>
      </c>
      <c r="BD19" s="45">
        <f>IF(COUNTIF(P19:AT19,"")=31,0,COUNTIFS(P9:AT9,1,P19:AT19,"■"))</f>
        <v>0</v>
      </c>
      <c r="BE19" s="250" t="str">
        <f t="shared" ref="BE19:BE30" si="7">IFERROR(ROUNDDOWN(BD19/BC19,3),"***")</f>
        <v>***</v>
      </c>
      <c r="BF19" s="233"/>
      <c r="BG19" s="42"/>
      <c r="BH19" s="45">
        <f>IF(COUNTIF(P19:AT19,"")=31,0,COUNTIFS(P9:AT9,2,P19:AT19,"")+COUNTIFS(P9:AT9,2,P19:AT19,"■"))</f>
        <v>0</v>
      </c>
      <c r="BI19" s="45">
        <f>IF(COUNTIF(P19:AT19,"")=31,0,COUNTIFS(P9:AT9,2,P19:AT19,"■"))</f>
        <v>0</v>
      </c>
      <c r="BJ19" s="232" t="str">
        <f t="shared" ref="BJ19:BJ30" si="8">IFERROR(ROUNDDOWN(BI19/BH19,3),"***")</f>
        <v>***</v>
      </c>
      <c r="BK19" s="233"/>
      <c r="BL19" s="42"/>
      <c r="BM19" s="45">
        <f>IF(COUNTIF(P19:AT19,"")=31,0,COUNTIFS(P9:AT9,3,P19:AT19,"")+COUNTIFS(P9:AT9,3,P19:AT19,"■"))</f>
        <v>0</v>
      </c>
      <c r="BN19" s="45">
        <f>IF(COUNTIF(P19:AT19,"")=31,0,COUNTIFS(P9:AT9,3,P19:AT19,"■"))</f>
        <v>0</v>
      </c>
      <c r="BO19" s="232" t="str">
        <f t="shared" ref="BO19:BO30" si="9">IFERROR(ROUNDDOWN(BN19/BM19,3),"***")</f>
        <v>***</v>
      </c>
      <c r="BP19" s="233"/>
      <c r="BQ19" s="42"/>
      <c r="BR19" s="45">
        <f>IF(COUNTIF(P19:AT19,"")=31,0,COUNTIFS(P9:AT9,4,P19:AT19,"")+COUNTIFS(P9:AT9,4,P19:AT19,"■"))</f>
        <v>0</v>
      </c>
      <c r="BS19" s="45">
        <f>IF(COUNTIF(P19:AT19,"")=31,0,COUNTIFS(P9:AT9,4,P19:AT19,"■"))</f>
        <v>0</v>
      </c>
      <c r="BT19" s="232" t="str">
        <f t="shared" ref="BT19:BT30" si="10">IFERROR(ROUNDDOWN(BS19/BR19,3),"***")</f>
        <v>***</v>
      </c>
      <c r="BU19" s="233"/>
      <c r="BV19" s="42"/>
      <c r="BW19" s="45">
        <f>IF(COUNTIF(P19:AT19,"")=31,0,COUNTIFS(P9:AT9,5,P19:AT19,"")+COUNTIFS(P9:AT9,5,P19:AT19,"■"))</f>
        <v>0</v>
      </c>
      <c r="BX19" s="45">
        <f>IF(COUNTIF(P19:AT19,"")=31,0,COUNTIFS(P9:AT9,5,P19:AT19,"■"))</f>
        <v>0</v>
      </c>
      <c r="BY19" s="232" t="str">
        <f t="shared" ref="BY19:BY30" si="11">IFERROR(ROUNDDOWN(BX19/BW19,3),"***")</f>
        <v>***</v>
      </c>
      <c r="BZ19" s="233"/>
      <c r="CA19" s="42"/>
      <c r="CB19" s="45">
        <f>IF(COUNTIF(P19:AT19,"")=31,0,COUNTIFS(P9:AT9,6,P19:AT19,"")+COUNTIFS(P9:AT9,6,P19:AT19,"■"))</f>
        <v>0</v>
      </c>
      <c r="CC19" s="45">
        <f>IF(COUNTIF(P19:AT19,"")=31,0,COUNTIFS(P9:AT9,6,P19:AT19,"■"))</f>
        <v>0</v>
      </c>
      <c r="CD19" s="232" t="str">
        <f t="shared" ref="CD19:CD30" si="12">IFERROR(ROUNDDOWN(CC19/CB19,3),"***")</f>
        <v>***</v>
      </c>
      <c r="CE19" s="233"/>
      <c r="CF19" s="42"/>
      <c r="CG19" s="45">
        <f>IF(COUNTIF(P19:AT19,"")=31,0,SUM(BC19,BH19,BM19,BR19,BW19,CB19))</f>
        <v>0</v>
      </c>
      <c r="CH19" s="45">
        <f t="shared" ref="CH19:CH30" si="13">IF(COUNTIF(P19:AT19,"")=31,0,SUM(BD19,BI19,BN19,BS19,BX19,CC19))</f>
        <v>0</v>
      </c>
      <c r="CI19" s="232" t="str">
        <f t="shared" ref="CI19:CI30" si="14">IFERROR(ROUNDDOWN(CH19/CG19,3),"***")</f>
        <v>***</v>
      </c>
      <c r="CJ19" s="233"/>
      <c r="CK19" s="42"/>
      <c r="CL19" s="234">
        <f>IF(COUNTIF(P19:AT19,"")=31,0,CG19)</f>
        <v>0</v>
      </c>
      <c r="CM19" s="235"/>
      <c r="CN19" s="234">
        <f>IF(COUNTIF(P19:AT19,"")=31,0,CH19)</f>
        <v>0</v>
      </c>
      <c r="CO19" s="235"/>
      <c r="CP19" s="232" t="str">
        <f t="shared" ref="CP19:CP30" si="15">IFERROR(ROUNDDOWN(CN19/CL19,3),"***")</f>
        <v>***</v>
      </c>
      <c r="CQ19" s="233"/>
      <c r="CR19" s="43"/>
      <c r="CU19" s="105">
        <f t="shared" si="2"/>
        <v>11</v>
      </c>
      <c r="CV19" s="105"/>
      <c r="CW19" s="105"/>
      <c r="CX19" s="105"/>
      <c r="CY19" s="105"/>
    </row>
    <row r="20" spans="1:103" s="1" customFormat="1" ht="18.75">
      <c r="A20" s="72" t="s">
        <v>59</v>
      </c>
      <c r="D20" s="238">
        <f>D19+1</f>
        <v>2</v>
      </c>
      <c r="E20" s="154"/>
      <c r="F20" s="241"/>
      <c r="G20" s="242"/>
      <c r="H20" s="242"/>
      <c r="I20" s="242"/>
      <c r="J20" s="242"/>
      <c r="K20" s="243"/>
      <c r="L20" s="244"/>
      <c r="M20" s="242"/>
      <c r="N20" s="242"/>
      <c r="O20" s="243"/>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3"/>
      <c r="AU20" s="44"/>
      <c r="AV20" s="26"/>
      <c r="AW20" s="245">
        <f t="shared" si="5"/>
        <v>2</v>
      </c>
      <c r="AX20" s="246"/>
      <c r="AY20" s="247" t="str">
        <f t="shared" si="6"/>
        <v/>
      </c>
      <c r="AZ20" s="248"/>
      <c r="BA20" s="248"/>
      <c r="BB20" s="249"/>
      <c r="BC20" s="45">
        <f>IF(COUNTIF(P20:AT20,"")=31,0,COUNTIFS(P9:AT9,1,P20:AT20,"")+COUNTIFS(P9:AT9,1,P20:AT20,"■"))</f>
        <v>0</v>
      </c>
      <c r="BD20" s="45">
        <f>IF(COUNTIF(P20:AT20,"")=31,0,COUNTIFS(P9:AT9,1,P20:AT20,"■"))</f>
        <v>0</v>
      </c>
      <c r="BE20" s="250" t="str">
        <f t="shared" si="7"/>
        <v>***</v>
      </c>
      <c r="BF20" s="233"/>
      <c r="BG20" s="42"/>
      <c r="BH20" s="45">
        <f>IF(COUNTIF(P20:AT20,"")=31,0,COUNTIFS(P9:AT9,2,P20:AT20,"")+COUNTIFS(P9:AT9,2,P20:AT20,"■"))</f>
        <v>0</v>
      </c>
      <c r="BI20" s="45">
        <f>IF(COUNTIF(P20:AT20,"")=31,0,COUNTIFS(P9:AT9,2,P20:AT20,"■"))</f>
        <v>0</v>
      </c>
      <c r="BJ20" s="232" t="str">
        <f t="shared" si="8"/>
        <v>***</v>
      </c>
      <c r="BK20" s="233"/>
      <c r="BL20" s="42"/>
      <c r="BM20" s="45">
        <f>IF(COUNTIF(P20:AT20,"")=31,0,COUNTIFS(P9:AT9,3,P20:AT20,"")+COUNTIFS(P9:AT9,3,P20:AT20,"■"))</f>
        <v>0</v>
      </c>
      <c r="BN20" s="45">
        <f>IF(COUNTIF(P20:AT20,"")=31,0,COUNTIFS(P9:AT9,3,P20:AT20,"■"))</f>
        <v>0</v>
      </c>
      <c r="BO20" s="232" t="str">
        <f t="shared" si="9"/>
        <v>***</v>
      </c>
      <c r="BP20" s="233"/>
      <c r="BQ20" s="42"/>
      <c r="BR20" s="45">
        <f>IF(COUNTIF(P20:AT20,"")=31,0,COUNTIFS(P9:AT9,4,P20:AT20,"")+COUNTIFS(P9:AT9,4,P20:AT20,"■"))</f>
        <v>0</v>
      </c>
      <c r="BS20" s="45">
        <f>IF(COUNTIF(P20:AT20,"")=31,0,COUNTIFS(P9:AT9,4,P20:AT20,"■"))</f>
        <v>0</v>
      </c>
      <c r="BT20" s="232" t="str">
        <f t="shared" si="10"/>
        <v>***</v>
      </c>
      <c r="BU20" s="233"/>
      <c r="BV20" s="42"/>
      <c r="BW20" s="45">
        <f>IF(COUNTIF(P20:AT20,"")=31,0,COUNTIFS(P9:AT9,5,P20:AT20,"")+COUNTIFS(P9:AT9,5,P20:AT20,"■"))</f>
        <v>0</v>
      </c>
      <c r="BX20" s="45">
        <f>IF(COUNTIF(P20:AT20,"")=31,0,COUNTIFS(P9:AT9,5,P20:AT20,"■"))</f>
        <v>0</v>
      </c>
      <c r="BY20" s="232" t="str">
        <f t="shared" si="11"/>
        <v>***</v>
      </c>
      <c r="BZ20" s="233"/>
      <c r="CA20" s="42"/>
      <c r="CB20" s="45">
        <f>IF(COUNTIF(P20:AT20,"")=31,0,COUNTIFS(P9:AT9,6,P20:AT20,"")+COUNTIFS(P9:AT9,6,P20:AT20,"■"))</f>
        <v>0</v>
      </c>
      <c r="CC20" s="45">
        <f>IF(COUNTIF(P20:AT20,"")=31,0,COUNTIFS(P9:AT9,6,P20:AT20,"■"))</f>
        <v>0</v>
      </c>
      <c r="CD20" s="232" t="str">
        <f t="shared" si="12"/>
        <v>***</v>
      </c>
      <c r="CE20" s="233"/>
      <c r="CF20" s="42"/>
      <c r="CG20" s="45">
        <f t="shared" ref="CG20:CG30" si="16">IF(COUNTIF(P20:AT20,"")=31,0,SUM(BC20,BH20,BM20,BR20,BW20,CB20))</f>
        <v>0</v>
      </c>
      <c r="CH20" s="45">
        <f>IF(COUNTIF(P20:AT20,"")=31,0,SUM(BD20,BI20,BN20,BS20,BX20,CC20))</f>
        <v>0</v>
      </c>
      <c r="CI20" s="232" t="str">
        <f t="shared" si="14"/>
        <v>***</v>
      </c>
      <c r="CJ20" s="233"/>
      <c r="CK20" s="42"/>
      <c r="CL20" s="234">
        <f t="shared" ref="CL20:CL30" si="17">IF(COUNTIF(P20:AT20,"")=31,0,CG20)</f>
        <v>0</v>
      </c>
      <c r="CM20" s="235"/>
      <c r="CN20" s="234">
        <f t="shared" ref="CN20:CN30" si="18">IF(COUNTIF(P20:AT20,"")=31,0,CH20)</f>
        <v>0</v>
      </c>
      <c r="CO20" s="235"/>
      <c r="CP20" s="232" t="str">
        <f t="shared" si="15"/>
        <v>***</v>
      </c>
      <c r="CQ20" s="233"/>
      <c r="CR20" s="43"/>
      <c r="CU20" s="105">
        <f t="shared" si="2"/>
        <v>12</v>
      </c>
      <c r="CV20" s="105"/>
      <c r="CW20" s="105"/>
      <c r="CX20" s="105"/>
      <c r="CY20" s="105"/>
    </row>
    <row r="21" spans="1:103" s="1" customFormat="1" ht="18.75">
      <c r="A21" s="72" t="s">
        <v>59</v>
      </c>
      <c r="D21" s="238">
        <f t="shared" ref="D21:D30" si="19">D20+1</f>
        <v>3</v>
      </c>
      <c r="E21" s="154"/>
      <c r="F21" s="241"/>
      <c r="G21" s="242"/>
      <c r="H21" s="242"/>
      <c r="I21" s="242"/>
      <c r="J21" s="242"/>
      <c r="K21" s="243"/>
      <c r="L21" s="244"/>
      <c r="M21" s="242"/>
      <c r="N21" s="242"/>
      <c r="O21" s="243"/>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3"/>
      <c r="AU21" s="44"/>
      <c r="AV21" s="26"/>
      <c r="AW21" s="245">
        <f t="shared" si="5"/>
        <v>3</v>
      </c>
      <c r="AX21" s="246"/>
      <c r="AY21" s="247" t="str">
        <f t="shared" si="6"/>
        <v/>
      </c>
      <c r="AZ21" s="248"/>
      <c r="BA21" s="248"/>
      <c r="BB21" s="249"/>
      <c r="BC21" s="45">
        <f>IF(COUNTIF(P21:AT21,"")=31,0,COUNTIFS(P9:AT9,1,P21:AT21,"")+COUNTIFS(P9:AT9,1,P21:AT21,"■"))</f>
        <v>0</v>
      </c>
      <c r="BD21" s="45">
        <f>IF(COUNTIF(P21:AT21,"")=31,0,COUNTIFS(P9:AT9,1,P21:AT21,"■"))</f>
        <v>0</v>
      </c>
      <c r="BE21" s="250" t="str">
        <f t="shared" si="7"/>
        <v>***</v>
      </c>
      <c r="BF21" s="233"/>
      <c r="BG21" s="42"/>
      <c r="BH21" s="45">
        <f>IF(COUNTIF(P21:AT21,"")=31,0,COUNTIFS(P9:AT9,2,P21:AT21,"")+COUNTIFS(P9:AT9,2,P21:AT21,"■"))</f>
        <v>0</v>
      </c>
      <c r="BI21" s="45">
        <f>IF(COUNTIF(P21:AT21,"")=31,0,COUNTIFS(P9:AT9,2,P21:AT21,"■"))</f>
        <v>0</v>
      </c>
      <c r="BJ21" s="232" t="str">
        <f t="shared" si="8"/>
        <v>***</v>
      </c>
      <c r="BK21" s="233"/>
      <c r="BL21" s="42"/>
      <c r="BM21" s="45">
        <f>IF(COUNTIF(P21:AT21,"")=31,0,COUNTIFS(P9:AT9,3,P21:AT21,"")+COUNTIFS(P9:AT9,3,P21:AT21,"■"))</f>
        <v>0</v>
      </c>
      <c r="BN21" s="45">
        <f>IF(COUNTIF(P21:AT21,"")=31,0,COUNTIFS(P9:AT9,3,P21:AT21,"■"))</f>
        <v>0</v>
      </c>
      <c r="BO21" s="232" t="str">
        <f t="shared" si="9"/>
        <v>***</v>
      </c>
      <c r="BP21" s="233"/>
      <c r="BQ21" s="42"/>
      <c r="BR21" s="45">
        <f>IF(COUNTIF(P21:AT21,"")=31,0,COUNTIFS(P9:AT9,4,P21:AT21,"")+COUNTIFS(P9:AT9,4,P21:AT21,"■"))</f>
        <v>0</v>
      </c>
      <c r="BS21" s="45">
        <f>IF(COUNTIF(P21:AT21,"")=31,0,COUNTIFS(P9:AT9,4,P21:AT21,"■"))</f>
        <v>0</v>
      </c>
      <c r="BT21" s="232" t="str">
        <f t="shared" si="10"/>
        <v>***</v>
      </c>
      <c r="BU21" s="233"/>
      <c r="BV21" s="42"/>
      <c r="BW21" s="45">
        <f>IF(COUNTIF(P21:AT21,"")=31,0,COUNTIFS(P9:AT9,5,P21:AT21,"")+COUNTIFS(P9:AT9,5,P21:AT21,"■"))</f>
        <v>0</v>
      </c>
      <c r="BX21" s="45">
        <f>IF(COUNTIF(P21:AT21,"")=31,0,COUNTIFS(P9:AT9,5,P21:AT21,"■"))</f>
        <v>0</v>
      </c>
      <c r="BY21" s="232" t="str">
        <f t="shared" si="11"/>
        <v>***</v>
      </c>
      <c r="BZ21" s="233"/>
      <c r="CA21" s="42"/>
      <c r="CB21" s="45">
        <f>IF(COUNTIF(P21:AT21,"")=31,0,COUNTIFS(P9:AT9,6,P21:AT21,"")+COUNTIFS(P9:AT9,6,P21:AT21,"■"))</f>
        <v>0</v>
      </c>
      <c r="CC21" s="45">
        <f>IF(COUNTIF(P21:AT21,"")=31,0,COUNTIFS(P9:AT9,6,P21:AT21,"■"))</f>
        <v>0</v>
      </c>
      <c r="CD21" s="232" t="str">
        <f t="shared" si="12"/>
        <v>***</v>
      </c>
      <c r="CE21" s="233"/>
      <c r="CF21" s="42"/>
      <c r="CG21" s="45">
        <f t="shared" si="16"/>
        <v>0</v>
      </c>
      <c r="CH21" s="45">
        <f t="shared" si="13"/>
        <v>0</v>
      </c>
      <c r="CI21" s="232" t="str">
        <f t="shared" si="14"/>
        <v>***</v>
      </c>
      <c r="CJ21" s="233"/>
      <c r="CK21" s="42"/>
      <c r="CL21" s="234">
        <f t="shared" si="17"/>
        <v>0</v>
      </c>
      <c r="CM21" s="235"/>
      <c r="CN21" s="234">
        <f t="shared" si="18"/>
        <v>0</v>
      </c>
      <c r="CO21" s="235"/>
      <c r="CP21" s="232" t="str">
        <f t="shared" si="15"/>
        <v>***</v>
      </c>
      <c r="CQ21" s="233"/>
      <c r="CR21" s="43"/>
      <c r="CU21" s="105">
        <f t="shared" si="2"/>
        <v>13</v>
      </c>
      <c r="CV21" s="105"/>
      <c r="CW21" s="105"/>
      <c r="CX21" s="105"/>
      <c r="CY21" s="105"/>
    </row>
    <row r="22" spans="1:103" s="1" customFormat="1" ht="18.75">
      <c r="A22" s="72" t="s">
        <v>59</v>
      </c>
      <c r="D22" s="238">
        <f t="shared" si="19"/>
        <v>4</v>
      </c>
      <c r="E22" s="154"/>
      <c r="F22" s="241"/>
      <c r="G22" s="242"/>
      <c r="H22" s="242"/>
      <c r="I22" s="242"/>
      <c r="J22" s="242"/>
      <c r="K22" s="243"/>
      <c r="L22" s="244"/>
      <c r="M22" s="256"/>
      <c r="N22" s="256"/>
      <c r="O22" s="25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3"/>
      <c r="AU22" s="44"/>
      <c r="AV22" s="26"/>
      <c r="AW22" s="245">
        <f t="shared" si="5"/>
        <v>4</v>
      </c>
      <c r="AX22" s="246"/>
      <c r="AY22" s="247" t="str">
        <f t="shared" si="6"/>
        <v/>
      </c>
      <c r="AZ22" s="248"/>
      <c r="BA22" s="248"/>
      <c r="BB22" s="249"/>
      <c r="BC22" s="45">
        <f>IF(COUNTIF(P22:AT22,"")=31,0,COUNTIFS(P9:AT9,1,P22:AT22,"")+COUNTIFS(P9:AT9,1,P22:AT22,"■"))</f>
        <v>0</v>
      </c>
      <c r="BD22" s="45">
        <f>IF(COUNTIF(P22:AT22,"")=31,0,COUNTIFS(P9:AT9,1,P22:AT22,"■"))</f>
        <v>0</v>
      </c>
      <c r="BE22" s="250" t="str">
        <f t="shared" si="7"/>
        <v>***</v>
      </c>
      <c r="BF22" s="233"/>
      <c r="BG22" s="42"/>
      <c r="BH22" s="45">
        <f>IF(COUNTIF(P22:AT22,"")=31,0,COUNTIFS(P9:AT9,2,P22:AT22,"")+COUNTIFS(P9:AT9,2,P22:AT22,"■"))</f>
        <v>0</v>
      </c>
      <c r="BI22" s="45">
        <f>IF(COUNTIF(P22:AT22,"")=31,0,COUNTIFS(P9:AT9,2,P22:AT22,"■"))</f>
        <v>0</v>
      </c>
      <c r="BJ22" s="232" t="str">
        <f t="shared" si="8"/>
        <v>***</v>
      </c>
      <c r="BK22" s="233"/>
      <c r="BL22" s="42"/>
      <c r="BM22" s="45">
        <f>IF(COUNTIF(P22:AT22,"")=31,0,COUNTIFS(P9:AT9,3,P22:AT22,"")+COUNTIFS(P9:AT9,3,P22:AT22,"■"))</f>
        <v>0</v>
      </c>
      <c r="BN22" s="45">
        <f>IF(COUNTIF(P22:AT22,"")=31,0,COUNTIFS(P9:AT9,3,P22:AT22,"■"))</f>
        <v>0</v>
      </c>
      <c r="BO22" s="232" t="str">
        <f t="shared" si="9"/>
        <v>***</v>
      </c>
      <c r="BP22" s="233"/>
      <c r="BQ22" s="42"/>
      <c r="BR22" s="45">
        <f>IF(COUNTIF(P22:AT22,"")=31,0,COUNTIFS(P9:AT9,4,P22:AT22,"")+COUNTIFS(P9:AT9,4,P22:AT22,"■"))</f>
        <v>0</v>
      </c>
      <c r="BS22" s="45">
        <f>IF(COUNTIF(P22:AT22,"")=31,0,COUNTIFS(P9:AT9,4,P22:AT22,"■"))</f>
        <v>0</v>
      </c>
      <c r="BT22" s="232" t="str">
        <f t="shared" si="10"/>
        <v>***</v>
      </c>
      <c r="BU22" s="233"/>
      <c r="BV22" s="42"/>
      <c r="BW22" s="45">
        <f>IF(COUNTIF(P22:AT22,"")=31,0,COUNTIFS(P9:AT9,5,P22:AT22,"")+COUNTIFS(P9:AT9,5,P22:AT22,"■"))</f>
        <v>0</v>
      </c>
      <c r="BX22" s="45">
        <f>IF(COUNTIF(P22:AT22,"")=31,0,COUNTIFS(P9:AT9,5,P22:AT22,"■"))</f>
        <v>0</v>
      </c>
      <c r="BY22" s="232" t="str">
        <f t="shared" si="11"/>
        <v>***</v>
      </c>
      <c r="BZ22" s="233"/>
      <c r="CA22" s="42"/>
      <c r="CB22" s="45">
        <f>IF(COUNTIF(P22:AT22,"")=31,0,COUNTIFS(P9:AT9,6,P22:AT22,"")+COUNTIFS(P9:AT9,6,P22:AT22,"■"))</f>
        <v>0</v>
      </c>
      <c r="CC22" s="45">
        <f>IF(COUNTIF(P22:AT22,"")=31,0,COUNTIFS(P9:AT9,6,P22:AT22,"■"))</f>
        <v>0</v>
      </c>
      <c r="CD22" s="232" t="str">
        <f t="shared" si="12"/>
        <v>***</v>
      </c>
      <c r="CE22" s="233"/>
      <c r="CF22" s="42"/>
      <c r="CG22" s="45">
        <f t="shared" si="16"/>
        <v>0</v>
      </c>
      <c r="CH22" s="45">
        <f t="shared" si="13"/>
        <v>0</v>
      </c>
      <c r="CI22" s="232" t="str">
        <f t="shared" si="14"/>
        <v>***</v>
      </c>
      <c r="CJ22" s="233"/>
      <c r="CK22" s="42"/>
      <c r="CL22" s="234">
        <f t="shared" si="17"/>
        <v>0</v>
      </c>
      <c r="CM22" s="235"/>
      <c r="CN22" s="234">
        <f t="shared" si="18"/>
        <v>0</v>
      </c>
      <c r="CO22" s="235"/>
      <c r="CP22" s="232" t="str">
        <f t="shared" si="15"/>
        <v>***</v>
      </c>
      <c r="CQ22" s="233"/>
      <c r="CR22" s="43"/>
      <c r="CU22" s="105">
        <f t="shared" si="2"/>
        <v>14</v>
      </c>
      <c r="CV22" s="105"/>
      <c r="CW22" s="105"/>
      <c r="CX22" s="105"/>
      <c r="CY22" s="105"/>
    </row>
    <row r="23" spans="1:103" s="1" customFormat="1" ht="18.75">
      <c r="A23" s="72" t="s">
        <v>59</v>
      </c>
      <c r="D23" s="238">
        <f t="shared" si="19"/>
        <v>5</v>
      </c>
      <c r="E23" s="154"/>
      <c r="F23" s="241"/>
      <c r="G23" s="242"/>
      <c r="H23" s="242"/>
      <c r="I23" s="242"/>
      <c r="J23" s="242"/>
      <c r="K23" s="243"/>
      <c r="L23" s="244"/>
      <c r="M23" s="256"/>
      <c r="N23" s="256"/>
      <c r="O23" s="25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3"/>
      <c r="AU23" s="44"/>
      <c r="AV23" s="26"/>
      <c r="AW23" s="245">
        <f t="shared" si="5"/>
        <v>5</v>
      </c>
      <c r="AX23" s="246"/>
      <c r="AY23" s="247" t="str">
        <f t="shared" si="6"/>
        <v/>
      </c>
      <c r="AZ23" s="248"/>
      <c r="BA23" s="248"/>
      <c r="BB23" s="249"/>
      <c r="BC23" s="45">
        <f>IF(COUNTIF(P23:AT23,"")=31,0,COUNTIFS(P9:AT9,1,P23:AT23,"")+COUNTIFS(P9:AT9,1,P23:AT23,"■"))</f>
        <v>0</v>
      </c>
      <c r="BD23" s="45">
        <f>IF(COUNTIF(P23:AT23,"")=31,0,COUNTIFS(P9:AT9,1,P23:AT23,"■"))</f>
        <v>0</v>
      </c>
      <c r="BE23" s="250" t="str">
        <f t="shared" si="7"/>
        <v>***</v>
      </c>
      <c r="BF23" s="233"/>
      <c r="BG23" s="42"/>
      <c r="BH23" s="45">
        <f>IF(COUNTIF(P23:AT23,"")=31,0,COUNTIFS(P9:AT9,2,P23:AT23,"")+COUNTIFS(P9:AT9,2,P23:AT23,"■"))</f>
        <v>0</v>
      </c>
      <c r="BI23" s="45">
        <f>IF(COUNTIF(P23:AT23,"")=31,0,COUNTIFS(P9:AT9,2,P23:AT23,"■"))</f>
        <v>0</v>
      </c>
      <c r="BJ23" s="232" t="str">
        <f t="shared" si="8"/>
        <v>***</v>
      </c>
      <c r="BK23" s="233"/>
      <c r="BL23" s="42"/>
      <c r="BM23" s="45">
        <f>IF(COUNTIF(P23:AT23,"")=31,0,COUNTIFS(P9:AT9,3,P23:AT23,"")+COUNTIFS(P9:AT9,3,P23:AT23,"■"))</f>
        <v>0</v>
      </c>
      <c r="BN23" s="45">
        <f>IF(COUNTIF(P23:AT23,"")=31,0,COUNTIFS(P9:AT9,3,P23:AT23,"■"))</f>
        <v>0</v>
      </c>
      <c r="BO23" s="232" t="str">
        <f t="shared" si="9"/>
        <v>***</v>
      </c>
      <c r="BP23" s="233"/>
      <c r="BQ23" s="42"/>
      <c r="BR23" s="45">
        <f>IF(COUNTIF(P23:AT23,"")=31,0,COUNTIFS(P9:AT9,4,P23:AT23,"")+COUNTIFS(P9:AT9,4,P23:AT23,"■"))</f>
        <v>0</v>
      </c>
      <c r="BS23" s="45">
        <f>IF(COUNTIF(P23:AT23,"")=31,0,COUNTIFS(P9:AT9,4,P23:AT23,"■"))</f>
        <v>0</v>
      </c>
      <c r="BT23" s="232" t="str">
        <f t="shared" si="10"/>
        <v>***</v>
      </c>
      <c r="BU23" s="233"/>
      <c r="BV23" s="42"/>
      <c r="BW23" s="45">
        <f>IF(COUNTIF(P23:AT23,"")=31,0,COUNTIFS(P9:AT9,5,P23:AT23,"")+COUNTIFS(P9:AT9,5,P23:AT23,"■"))</f>
        <v>0</v>
      </c>
      <c r="BX23" s="45">
        <f>IF(COUNTIF(P23:AT23,"")=31,0,COUNTIFS(P9:AT9,5,P23:AT23,"■"))</f>
        <v>0</v>
      </c>
      <c r="BY23" s="232" t="str">
        <f t="shared" si="11"/>
        <v>***</v>
      </c>
      <c r="BZ23" s="233"/>
      <c r="CA23" s="42"/>
      <c r="CB23" s="45">
        <f>IF(COUNTIF(P23:AT23,"")=31,0,COUNTIFS(P9:AT9,6,P23:AT23,"")+COUNTIFS(P9:AT9,6,P23:AT23,"■"))</f>
        <v>0</v>
      </c>
      <c r="CC23" s="45">
        <f>IF(COUNTIF(P23:AT23,"")=31,0,COUNTIFS(P9:AT9,6,P23:AT23,"■"))</f>
        <v>0</v>
      </c>
      <c r="CD23" s="232" t="str">
        <f t="shared" si="12"/>
        <v>***</v>
      </c>
      <c r="CE23" s="233"/>
      <c r="CF23" s="42"/>
      <c r="CG23" s="45">
        <f t="shared" si="16"/>
        <v>0</v>
      </c>
      <c r="CH23" s="45">
        <f t="shared" si="13"/>
        <v>0</v>
      </c>
      <c r="CI23" s="232" t="str">
        <f t="shared" si="14"/>
        <v>***</v>
      </c>
      <c r="CJ23" s="233"/>
      <c r="CK23" s="42"/>
      <c r="CL23" s="234">
        <f t="shared" si="17"/>
        <v>0</v>
      </c>
      <c r="CM23" s="235"/>
      <c r="CN23" s="234">
        <f t="shared" si="18"/>
        <v>0</v>
      </c>
      <c r="CO23" s="235"/>
      <c r="CP23" s="232" t="str">
        <f t="shared" si="15"/>
        <v>***</v>
      </c>
      <c r="CQ23" s="233"/>
      <c r="CR23" s="43"/>
      <c r="CU23" s="105">
        <f t="shared" si="2"/>
        <v>15</v>
      </c>
      <c r="CV23" s="105"/>
      <c r="CW23" s="105"/>
      <c r="CX23" s="105"/>
      <c r="CY23" s="105"/>
    </row>
    <row r="24" spans="1:103" s="1" customFormat="1" ht="18.75">
      <c r="A24" s="72" t="s">
        <v>59</v>
      </c>
      <c r="D24" s="238">
        <f t="shared" si="19"/>
        <v>6</v>
      </c>
      <c r="E24" s="154"/>
      <c r="F24" s="241"/>
      <c r="G24" s="242"/>
      <c r="H24" s="242"/>
      <c r="I24" s="242"/>
      <c r="J24" s="242"/>
      <c r="K24" s="243"/>
      <c r="L24" s="244"/>
      <c r="M24" s="256"/>
      <c r="N24" s="256"/>
      <c r="O24" s="257"/>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3"/>
      <c r="AU24" s="44"/>
      <c r="AV24" s="27"/>
      <c r="AW24" s="245">
        <f t="shared" si="5"/>
        <v>6</v>
      </c>
      <c r="AX24" s="246"/>
      <c r="AY24" s="247" t="str">
        <f t="shared" si="6"/>
        <v/>
      </c>
      <c r="AZ24" s="248"/>
      <c r="BA24" s="248"/>
      <c r="BB24" s="249"/>
      <c r="BC24" s="45">
        <f>IF(COUNTIF(P24:AT24,"")=31,0,COUNTIFS(P9:AT9,1,P24:AT24,"")+COUNTIFS(P9:AT9,1,P24:AT24,"■"))</f>
        <v>0</v>
      </c>
      <c r="BD24" s="45">
        <f>IF(COUNTIF(P24:AT24,"")=31,0,COUNTIFS(P9:AT9,1,P24:AT24,"■"))</f>
        <v>0</v>
      </c>
      <c r="BE24" s="250" t="str">
        <f t="shared" si="7"/>
        <v>***</v>
      </c>
      <c r="BF24" s="233"/>
      <c r="BG24" s="42"/>
      <c r="BH24" s="45">
        <f>IF(COUNTIF(P24:AT24,"")=31,0,COUNTIFS(P9:AT9,2,P24:AT24,"")+COUNTIFS(P9:AT9,2,P24:AT24,"■"))</f>
        <v>0</v>
      </c>
      <c r="BI24" s="45">
        <f>IF(COUNTIF(P24:AT24,"")=31,0,COUNTIFS(P9:AT9,2,P24:AT24,"■"))</f>
        <v>0</v>
      </c>
      <c r="BJ24" s="232" t="str">
        <f t="shared" si="8"/>
        <v>***</v>
      </c>
      <c r="BK24" s="233"/>
      <c r="BL24" s="42"/>
      <c r="BM24" s="45">
        <f>IF(COUNTIF(P24:AT24,"")=31,0,COUNTIFS(P9:AT9,3,P24:AT24,"")+COUNTIFS(P9:AT9,3,P24:AT24,"■"))</f>
        <v>0</v>
      </c>
      <c r="BN24" s="45">
        <f>IF(COUNTIF(P24:AT24,"")=31,0,COUNTIFS(P9:AT9,3,P24:AT24,"■"))</f>
        <v>0</v>
      </c>
      <c r="BO24" s="232" t="str">
        <f t="shared" si="9"/>
        <v>***</v>
      </c>
      <c r="BP24" s="233"/>
      <c r="BQ24" s="42"/>
      <c r="BR24" s="45">
        <f>IF(COUNTIF(P24:AT24,"")=31,0,COUNTIFS(P9:AT9,4,P24:AT24,"")+COUNTIFS(P9:AT9,4,P24:AT24,"■"))</f>
        <v>0</v>
      </c>
      <c r="BS24" s="45">
        <f>IF(COUNTIF(P24:AT24,"")=31,0,COUNTIFS(P9:AT9,4,P24:AT24,"■"))</f>
        <v>0</v>
      </c>
      <c r="BT24" s="232" t="str">
        <f t="shared" si="10"/>
        <v>***</v>
      </c>
      <c r="BU24" s="233"/>
      <c r="BV24" s="42"/>
      <c r="BW24" s="45">
        <f>IF(COUNTIF(P24:AT24,"")=31,0,COUNTIFS(P9:AT9,5,P24:AT24,"")+COUNTIFS(P9:AT9,5,P24:AT24,"■"))</f>
        <v>0</v>
      </c>
      <c r="BX24" s="45">
        <f>IF(COUNTIF(P24:AT24,"")=31,0,COUNTIFS(P9:AT9,5,P24:AT24,"■"))</f>
        <v>0</v>
      </c>
      <c r="BY24" s="232" t="str">
        <f t="shared" si="11"/>
        <v>***</v>
      </c>
      <c r="BZ24" s="233"/>
      <c r="CA24" s="42"/>
      <c r="CB24" s="45">
        <f>IF(COUNTIF(P24:AT24,"")=31,0,COUNTIFS(P9:AT9,6,P24:AT24,"")+COUNTIFS(P9:AT9,6,P24:AT24,"■"))</f>
        <v>0</v>
      </c>
      <c r="CC24" s="45">
        <f>IF(COUNTIF(P24:AT24,"")=31,0,COUNTIFS(P9:AT9,6,P24:AT24,"■"))</f>
        <v>0</v>
      </c>
      <c r="CD24" s="232" t="str">
        <f t="shared" si="12"/>
        <v>***</v>
      </c>
      <c r="CE24" s="233"/>
      <c r="CF24" s="42"/>
      <c r="CG24" s="45">
        <f t="shared" si="16"/>
        <v>0</v>
      </c>
      <c r="CH24" s="45">
        <f t="shared" si="13"/>
        <v>0</v>
      </c>
      <c r="CI24" s="232" t="str">
        <f t="shared" si="14"/>
        <v>***</v>
      </c>
      <c r="CJ24" s="233"/>
      <c r="CK24" s="42"/>
      <c r="CL24" s="234">
        <f t="shared" si="17"/>
        <v>0</v>
      </c>
      <c r="CM24" s="235"/>
      <c r="CN24" s="234">
        <f t="shared" si="18"/>
        <v>0</v>
      </c>
      <c r="CO24" s="235"/>
      <c r="CP24" s="232" t="str">
        <f t="shared" si="15"/>
        <v>***</v>
      </c>
      <c r="CQ24" s="233"/>
      <c r="CR24" s="43"/>
      <c r="CU24" s="105">
        <f t="shared" si="2"/>
        <v>16</v>
      </c>
      <c r="CV24" s="105"/>
      <c r="CW24" s="105"/>
      <c r="CX24" s="105"/>
      <c r="CY24" s="105"/>
    </row>
    <row r="25" spans="1:103" s="1" customFormat="1" ht="18.75">
      <c r="A25" s="72" t="s">
        <v>59</v>
      </c>
      <c r="D25" s="238">
        <f>D24+1</f>
        <v>7</v>
      </c>
      <c r="E25" s="154"/>
      <c r="F25" s="241"/>
      <c r="G25" s="242"/>
      <c r="H25" s="242"/>
      <c r="I25" s="242"/>
      <c r="J25" s="242"/>
      <c r="K25" s="243"/>
      <c r="L25" s="244"/>
      <c r="M25" s="256"/>
      <c r="N25" s="256"/>
      <c r="O25" s="257"/>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3"/>
      <c r="AU25" s="44"/>
      <c r="AV25" s="27"/>
      <c r="AW25" s="245">
        <f t="shared" si="5"/>
        <v>7</v>
      </c>
      <c r="AX25" s="246"/>
      <c r="AY25" s="247" t="str">
        <f t="shared" si="6"/>
        <v/>
      </c>
      <c r="AZ25" s="248"/>
      <c r="BA25" s="248"/>
      <c r="BB25" s="249"/>
      <c r="BC25" s="45">
        <f>IF(COUNTIF(P25:AT25,"")=31,0,COUNTIFS(P9:AT9,1,P25:AT25,"")+COUNTIFS(P9:AT9,1,P25:AT25,"■"))</f>
        <v>0</v>
      </c>
      <c r="BD25" s="45">
        <f>IF(COUNTIF(P25:AT25,"")=31,0,COUNTIFS(P9:AT9,1,P25:AT25,"■"))</f>
        <v>0</v>
      </c>
      <c r="BE25" s="250" t="str">
        <f t="shared" si="7"/>
        <v>***</v>
      </c>
      <c r="BF25" s="233"/>
      <c r="BG25" s="42"/>
      <c r="BH25" s="45">
        <f>IF(COUNTIF(P25:AT25,"")=31,0,COUNTIFS(P9:AT9,2,P25:AT25,"")+COUNTIFS(P9:AT9,2,P25:AT25,"■"))</f>
        <v>0</v>
      </c>
      <c r="BI25" s="45">
        <f>IF(COUNTIF(P25:AT25,"")=31,0,COUNTIFS(P9:AT9,2,P25:AT25,"■"))</f>
        <v>0</v>
      </c>
      <c r="BJ25" s="232" t="str">
        <f t="shared" si="8"/>
        <v>***</v>
      </c>
      <c r="BK25" s="233"/>
      <c r="BL25" s="42"/>
      <c r="BM25" s="45">
        <f>IF(COUNTIF(P25:AT25,"")=31,0,COUNTIFS(P9:AT9,3,P25:AT25,"")+COUNTIFS(P9:AT9,3,P25:AT25,"■"))</f>
        <v>0</v>
      </c>
      <c r="BN25" s="45">
        <f>IF(COUNTIF(P25:AT25,"")=31,0,COUNTIFS(P9:AT9,3,P25:AT25,"■"))</f>
        <v>0</v>
      </c>
      <c r="BO25" s="232" t="str">
        <f t="shared" si="9"/>
        <v>***</v>
      </c>
      <c r="BP25" s="233"/>
      <c r="BQ25" s="42"/>
      <c r="BR25" s="45">
        <f>IF(COUNTIF(P25:AT25,"")=31,0,COUNTIFS(P9:AT9,4,P25:AT25,"")+COUNTIFS(P9:AT9,4,P25:AT25,"■"))</f>
        <v>0</v>
      </c>
      <c r="BS25" s="45">
        <f>IF(COUNTIF(P25:AT25,"")=31,0,COUNTIFS(P9:AT9,4,P25:AT25,"■"))</f>
        <v>0</v>
      </c>
      <c r="BT25" s="232" t="str">
        <f t="shared" si="10"/>
        <v>***</v>
      </c>
      <c r="BU25" s="233"/>
      <c r="BV25" s="42"/>
      <c r="BW25" s="45">
        <f>IF(COUNTIF(P25:AT25,"")=31,0,COUNTIFS(P9:AT9,5,P25:AT25,"")+COUNTIFS(P9:AT9,5,P25:AT25,"■"))</f>
        <v>0</v>
      </c>
      <c r="BX25" s="45">
        <f>IF(COUNTIF(P25:AT25,"")=31,0,COUNTIFS(P9:AT9,5,P25:AT25,"■"))</f>
        <v>0</v>
      </c>
      <c r="BY25" s="232" t="str">
        <f t="shared" si="11"/>
        <v>***</v>
      </c>
      <c r="BZ25" s="233"/>
      <c r="CA25" s="42"/>
      <c r="CB25" s="45">
        <f>IF(COUNTIF(P25:AT25,"")=31,0,COUNTIFS(P9:AT9,6,P25:AT25,"")+COUNTIFS(P9:AT9,6,P25:AT25,"■"))</f>
        <v>0</v>
      </c>
      <c r="CC25" s="45">
        <f>IF(COUNTIF(P25:AT25,"")=31,0,COUNTIFS(P9:AT9,6,P25:AT25,"■"))</f>
        <v>0</v>
      </c>
      <c r="CD25" s="232" t="str">
        <f t="shared" si="12"/>
        <v>***</v>
      </c>
      <c r="CE25" s="233"/>
      <c r="CF25" s="42"/>
      <c r="CG25" s="45">
        <f t="shared" si="16"/>
        <v>0</v>
      </c>
      <c r="CH25" s="45">
        <f t="shared" si="13"/>
        <v>0</v>
      </c>
      <c r="CI25" s="232" t="str">
        <f t="shared" si="14"/>
        <v>***</v>
      </c>
      <c r="CJ25" s="233"/>
      <c r="CK25" s="42"/>
      <c r="CL25" s="234">
        <f t="shared" si="17"/>
        <v>0</v>
      </c>
      <c r="CM25" s="235"/>
      <c r="CN25" s="234">
        <f t="shared" si="18"/>
        <v>0</v>
      </c>
      <c r="CO25" s="235"/>
      <c r="CP25" s="232" t="str">
        <f t="shared" si="15"/>
        <v>***</v>
      </c>
      <c r="CQ25" s="233"/>
      <c r="CR25" s="43"/>
      <c r="CU25" s="105">
        <f t="shared" si="2"/>
        <v>17</v>
      </c>
      <c r="CV25" s="105"/>
      <c r="CW25" s="105"/>
      <c r="CX25" s="105"/>
      <c r="CY25" s="105"/>
    </row>
    <row r="26" spans="1:103" s="1" customFormat="1" ht="18.75">
      <c r="A26" s="72" t="s">
        <v>59</v>
      </c>
      <c r="D26" s="238">
        <f>D25+1</f>
        <v>8</v>
      </c>
      <c r="E26" s="154"/>
      <c r="F26" s="241"/>
      <c r="G26" s="242"/>
      <c r="H26" s="242"/>
      <c r="I26" s="242"/>
      <c r="J26" s="242"/>
      <c r="K26" s="243"/>
      <c r="L26" s="244"/>
      <c r="M26" s="256"/>
      <c r="N26" s="256"/>
      <c r="O26" s="257"/>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3"/>
      <c r="AU26" s="44"/>
      <c r="AV26" s="26"/>
      <c r="AW26" s="245">
        <f t="shared" si="5"/>
        <v>8</v>
      </c>
      <c r="AX26" s="246"/>
      <c r="AY26" s="247" t="str">
        <f t="shared" si="6"/>
        <v/>
      </c>
      <c r="AZ26" s="248"/>
      <c r="BA26" s="248"/>
      <c r="BB26" s="249"/>
      <c r="BC26" s="45">
        <f>IF(COUNTIF(P26:AT26,"")=31,0,COUNTIFS(P9:AT9,1,P26:AT26,"")+COUNTIFS(P9:AT9,1,P26:AT26,"■"))</f>
        <v>0</v>
      </c>
      <c r="BD26" s="45">
        <f>IF(COUNTIF(P26:AT26,"")=31,0,COUNTIFS(P9:AT9,1,P26:AT26,"■"))</f>
        <v>0</v>
      </c>
      <c r="BE26" s="250" t="str">
        <f t="shared" si="7"/>
        <v>***</v>
      </c>
      <c r="BF26" s="233"/>
      <c r="BG26" s="42"/>
      <c r="BH26" s="45">
        <f>IF(COUNTIF(P26:AT26,"")=31,0,COUNTIFS(P9:AT9,2,P26:AT26,"")+COUNTIFS(P9:AT9,2,P26:AT26,"■"))</f>
        <v>0</v>
      </c>
      <c r="BI26" s="45">
        <f>IF(COUNTIF(P26:AT26,"")=31,0,COUNTIFS(P9:AT9,2,P26:AT26,"■"))</f>
        <v>0</v>
      </c>
      <c r="BJ26" s="232" t="str">
        <f t="shared" si="8"/>
        <v>***</v>
      </c>
      <c r="BK26" s="233"/>
      <c r="BL26" s="42"/>
      <c r="BM26" s="45">
        <f>IF(COUNTIF(P26:AT26,"")=31,0,COUNTIFS(P9:AT9,3,P26:AT26,"")+COUNTIFS(P9:AT9,3,P26:AT26,"■"))</f>
        <v>0</v>
      </c>
      <c r="BN26" s="45">
        <f>IF(COUNTIF(P26:AT26,"")=31,0,COUNTIFS(P9:AT9,3,P26:AT26,"■"))</f>
        <v>0</v>
      </c>
      <c r="BO26" s="232" t="str">
        <f t="shared" si="9"/>
        <v>***</v>
      </c>
      <c r="BP26" s="233"/>
      <c r="BQ26" s="42"/>
      <c r="BR26" s="45">
        <f>IF(COUNTIF(P26:AT26,"")=31,0,COUNTIFS(P9:AT9,4,P26:AT26,"")+COUNTIFS(P9:AT9,4,P26:AT26,"■"))</f>
        <v>0</v>
      </c>
      <c r="BS26" s="45">
        <f>IF(COUNTIF(P26:AT26,"")=31,0,COUNTIFS(P9:AT9,4,P26:AT26,"■"))</f>
        <v>0</v>
      </c>
      <c r="BT26" s="232" t="str">
        <f t="shared" si="10"/>
        <v>***</v>
      </c>
      <c r="BU26" s="233"/>
      <c r="BV26" s="42"/>
      <c r="BW26" s="45">
        <f>IF(COUNTIF(P26:AT26,"")=31,0,COUNTIFS(P9:AT9,5,P26:AT26,"")+COUNTIFS(P9:AT9,5,P26:AT26,"■"))</f>
        <v>0</v>
      </c>
      <c r="BX26" s="45">
        <f>IF(COUNTIF(P26:AT26,"")=31,0,COUNTIFS(P9:AT9,5,P26:AT26,"■"))</f>
        <v>0</v>
      </c>
      <c r="BY26" s="232" t="str">
        <f t="shared" si="11"/>
        <v>***</v>
      </c>
      <c r="BZ26" s="233"/>
      <c r="CA26" s="42"/>
      <c r="CB26" s="45">
        <f>IF(COUNTIF(P26:AT26,"")=31,0,COUNTIFS(P9:AT9,6,P26:AT26,"")+COUNTIFS(P9:AT9,6,P26:AT26,"■"))</f>
        <v>0</v>
      </c>
      <c r="CC26" s="45">
        <f>IF(COUNTIF(P26:AT26,"")=31,0,COUNTIFS(P9:AT9,6,P26:AT26,"■"))</f>
        <v>0</v>
      </c>
      <c r="CD26" s="232" t="str">
        <f t="shared" si="12"/>
        <v>***</v>
      </c>
      <c r="CE26" s="233"/>
      <c r="CF26" s="42"/>
      <c r="CG26" s="45">
        <f t="shared" si="16"/>
        <v>0</v>
      </c>
      <c r="CH26" s="45">
        <f t="shared" si="13"/>
        <v>0</v>
      </c>
      <c r="CI26" s="232" t="str">
        <f t="shared" si="14"/>
        <v>***</v>
      </c>
      <c r="CJ26" s="233"/>
      <c r="CK26" s="42"/>
      <c r="CL26" s="234">
        <f t="shared" si="17"/>
        <v>0</v>
      </c>
      <c r="CM26" s="235"/>
      <c r="CN26" s="234">
        <f t="shared" si="18"/>
        <v>0</v>
      </c>
      <c r="CO26" s="235"/>
      <c r="CP26" s="232" t="str">
        <f t="shared" si="15"/>
        <v>***</v>
      </c>
      <c r="CQ26" s="233"/>
      <c r="CR26" s="43"/>
      <c r="CU26" s="105">
        <f t="shared" si="2"/>
        <v>18</v>
      </c>
      <c r="CV26" s="105"/>
      <c r="CW26" s="105"/>
      <c r="CX26" s="105"/>
      <c r="CY26" s="105"/>
    </row>
    <row r="27" spans="1:103" s="1" customFormat="1" ht="18.75">
      <c r="A27" s="72" t="s">
        <v>59</v>
      </c>
      <c r="D27" s="238">
        <f t="shared" si="19"/>
        <v>9</v>
      </c>
      <c r="E27" s="154"/>
      <c r="F27" s="241"/>
      <c r="G27" s="242"/>
      <c r="H27" s="242"/>
      <c r="I27" s="242"/>
      <c r="J27" s="242"/>
      <c r="K27" s="243"/>
      <c r="L27" s="244"/>
      <c r="M27" s="256"/>
      <c r="N27" s="256"/>
      <c r="O27" s="257"/>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3"/>
      <c r="AU27" s="44"/>
      <c r="AV27" s="26"/>
      <c r="AW27" s="245">
        <f t="shared" si="5"/>
        <v>9</v>
      </c>
      <c r="AX27" s="246"/>
      <c r="AY27" s="247" t="str">
        <f t="shared" si="6"/>
        <v/>
      </c>
      <c r="AZ27" s="248"/>
      <c r="BA27" s="248"/>
      <c r="BB27" s="249"/>
      <c r="BC27" s="45">
        <f>IF(COUNTIF(P27:AT27,"")=31,0,COUNTIFS(P9:AT9,1,P27:AT27,"")+COUNTIFS(P9:AT9,1,P27:AT27,"■"))</f>
        <v>0</v>
      </c>
      <c r="BD27" s="45">
        <f>IF(COUNTIF(P27:AT27,"")=31,0,COUNTIFS(P9:AT9,1,P27:AT27,"■"))</f>
        <v>0</v>
      </c>
      <c r="BE27" s="250" t="str">
        <f t="shared" si="7"/>
        <v>***</v>
      </c>
      <c r="BF27" s="233"/>
      <c r="BG27" s="42"/>
      <c r="BH27" s="45">
        <f>IF(COUNTIF(P27:AT27,"")=31,0,COUNTIFS(P9:AT9,2,P27:AT27,"")+COUNTIFS(P9:AT9,2,P27:AT27,"■"))</f>
        <v>0</v>
      </c>
      <c r="BI27" s="45">
        <f>IF(COUNTIF(P27:AT27,"")=31,0,COUNTIFS(P9:AT9,2,P27:AT27,"■"))</f>
        <v>0</v>
      </c>
      <c r="BJ27" s="232" t="str">
        <f t="shared" si="8"/>
        <v>***</v>
      </c>
      <c r="BK27" s="233"/>
      <c r="BL27" s="42"/>
      <c r="BM27" s="45">
        <f>IF(COUNTIF(P27:AT27,"")=31,0,COUNTIFS(P9:AT9,3,P27:AT27,"")+COUNTIFS(P9:AT9,3,P27:AT27,"■"))</f>
        <v>0</v>
      </c>
      <c r="BN27" s="45">
        <f>IF(COUNTIF(P27:AT27,"")=31,0,COUNTIFS(P9:AT9,3,P27:AT27,"■"))</f>
        <v>0</v>
      </c>
      <c r="BO27" s="232" t="str">
        <f t="shared" si="9"/>
        <v>***</v>
      </c>
      <c r="BP27" s="233"/>
      <c r="BQ27" s="42"/>
      <c r="BR27" s="45">
        <f>IF(COUNTIF(P27:AT27,"")=31,0,COUNTIFS(P9:AT9,4,P27:AT27,"")+COUNTIFS(P9:AT9,4,P27:AT27,"■"))</f>
        <v>0</v>
      </c>
      <c r="BS27" s="45">
        <f>IF(COUNTIF(P27:AT27,"")=31,0,COUNTIFS(P9:AT9,4,P27:AT27,"■"))</f>
        <v>0</v>
      </c>
      <c r="BT27" s="232" t="str">
        <f t="shared" si="10"/>
        <v>***</v>
      </c>
      <c r="BU27" s="233"/>
      <c r="BV27" s="42"/>
      <c r="BW27" s="45">
        <f>IF(COUNTIF(P27:AT27,"")=31,0,COUNTIFS(P9:AT9,5,P27:AT27,"")+COUNTIFS(P9:AT9,5,P27:AT27,"■"))</f>
        <v>0</v>
      </c>
      <c r="BX27" s="45">
        <f>IF(COUNTIF(P27:AT27,"")=31,0,COUNTIFS(P9:AT9,5,P27:AT27,"■"))</f>
        <v>0</v>
      </c>
      <c r="BY27" s="232" t="str">
        <f t="shared" si="11"/>
        <v>***</v>
      </c>
      <c r="BZ27" s="233"/>
      <c r="CA27" s="42"/>
      <c r="CB27" s="45">
        <f>IF(COUNTIF(P27:AT27,"")=31,0,COUNTIFS(P9:AT9,6,P27:AT27,"")+COUNTIFS(P9:AT9,6,P27:AT27,"■"))</f>
        <v>0</v>
      </c>
      <c r="CC27" s="45">
        <f>IF(COUNTIF(P27:AT27,"")=31,0,COUNTIFS(P9:AT9,6,P27:AT27,"■"))</f>
        <v>0</v>
      </c>
      <c r="CD27" s="232" t="str">
        <f t="shared" si="12"/>
        <v>***</v>
      </c>
      <c r="CE27" s="233"/>
      <c r="CF27" s="42"/>
      <c r="CG27" s="45">
        <f t="shared" si="16"/>
        <v>0</v>
      </c>
      <c r="CH27" s="45">
        <f t="shared" si="13"/>
        <v>0</v>
      </c>
      <c r="CI27" s="232" t="str">
        <f t="shared" si="14"/>
        <v>***</v>
      </c>
      <c r="CJ27" s="233"/>
      <c r="CK27" s="42"/>
      <c r="CL27" s="234">
        <f t="shared" si="17"/>
        <v>0</v>
      </c>
      <c r="CM27" s="235"/>
      <c r="CN27" s="234">
        <f t="shared" si="18"/>
        <v>0</v>
      </c>
      <c r="CO27" s="235"/>
      <c r="CP27" s="232" t="str">
        <f t="shared" si="15"/>
        <v>***</v>
      </c>
      <c r="CQ27" s="233"/>
      <c r="CR27" s="43"/>
      <c r="CU27" s="105">
        <f t="shared" si="2"/>
        <v>19</v>
      </c>
      <c r="CV27" s="105"/>
      <c r="CW27" s="105"/>
      <c r="CX27" s="105"/>
      <c r="CY27" s="105"/>
    </row>
    <row r="28" spans="1:103" s="1" customFormat="1" ht="18.75">
      <c r="A28" s="72" t="s">
        <v>59</v>
      </c>
      <c r="D28" s="238">
        <f t="shared" si="19"/>
        <v>10</v>
      </c>
      <c r="E28" s="154"/>
      <c r="F28" s="241"/>
      <c r="G28" s="242"/>
      <c r="H28" s="242"/>
      <c r="I28" s="242"/>
      <c r="J28" s="242"/>
      <c r="K28" s="243"/>
      <c r="L28" s="244"/>
      <c r="M28" s="256"/>
      <c r="N28" s="256"/>
      <c r="O28" s="257"/>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c r="AU28" s="44"/>
      <c r="AV28" s="26"/>
      <c r="AW28" s="245">
        <f t="shared" si="5"/>
        <v>10</v>
      </c>
      <c r="AX28" s="246"/>
      <c r="AY28" s="247" t="str">
        <f t="shared" si="6"/>
        <v/>
      </c>
      <c r="AZ28" s="248"/>
      <c r="BA28" s="248"/>
      <c r="BB28" s="249"/>
      <c r="BC28" s="45">
        <f>IF(COUNTIF(P28:AT28,"")=31,0,COUNTIFS(P9:AT9,1,P28:AT28,"")+COUNTIFS(P9:AT9,1,P28:AT28,"■"))</f>
        <v>0</v>
      </c>
      <c r="BD28" s="45">
        <f>IF(COUNTIF(P28:AT28,"")=31,0,COUNTIFS(P9:AT9,1,P28:AT28,"■"))</f>
        <v>0</v>
      </c>
      <c r="BE28" s="250" t="str">
        <f t="shared" si="7"/>
        <v>***</v>
      </c>
      <c r="BF28" s="233"/>
      <c r="BG28" s="42"/>
      <c r="BH28" s="45">
        <f>IF(COUNTIF(P28:AT28,"")=31,0,COUNTIFS(P9:AT9,2,P28:AT28,"")+COUNTIFS(P9:AT9,2,P28:AT28,"■"))</f>
        <v>0</v>
      </c>
      <c r="BI28" s="45">
        <f>IF(COUNTIF(P28:AT28,"")=31,0,COUNTIFS(P9:AT9,2,P28:AT28,"■"))</f>
        <v>0</v>
      </c>
      <c r="BJ28" s="232" t="str">
        <f t="shared" si="8"/>
        <v>***</v>
      </c>
      <c r="BK28" s="233"/>
      <c r="BL28" s="42"/>
      <c r="BM28" s="45">
        <f>IF(COUNTIF(P28:AT28,"")=31,0,COUNTIFS(P9:AT9,3,P28:AT28,"")+COUNTIFS(P9:AT9,3,P28:AT28,"■"))</f>
        <v>0</v>
      </c>
      <c r="BN28" s="45">
        <f>IF(COUNTIF(P28:AT28,"")=31,0,COUNTIFS(P9:AT9,3,P28:AT28,"■"))</f>
        <v>0</v>
      </c>
      <c r="BO28" s="232" t="str">
        <f t="shared" si="9"/>
        <v>***</v>
      </c>
      <c r="BP28" s="233"/>
      <c r="BQ28" s="42"/>
      <c r="BR28" s="45">
        <f>IF(COUNTIF(P28:AT28,"")=31,0,COUNTIFS(P9:AT9,4,P28:AT28,"")+COUNTIFS(P9:AT9,4,P28:AT28,"■"))</f>
        <v>0</v>
      </c>
      <c r="BS28" s="45">
        <f>IF(COUNTIF(P28:AT28,"")=31,0,COUNTIFS(P9:AT9,4,P28:AT28,"■"))</f>
        <v>0</v>
      </c>
      <c r="BT28" s="232" t="str">
        <f t="shared" si="10"/>
        <v>***</v>
      </c>
      <c r="BU28" s="233"/>
      <c r="BV28" s="42"/>
      <c r="BW28" s="45">
        <f>IF(COUNTIF(P28:AT28,"")=31,0,COUNTIFS(P9:AT9,5,P28:AT28,"")+COUNTIFS(P9:AT9,5,P28:AT28,"■"))</f>
        <v>0</v>
      </c>
      <c r="BX28" s="45">
        <f>IF(COUNTIF(P28:AT28,"")=31,0,COUNTIFS(P9:AT9,5,P28:AT28,"■"))</f>
        <v>0</v>
      </c>
      <c r="BY28" s="232" t="str">
        <f t="shared" si="11"/>
        <v>***</v>
      </c>
      <c r="BZ28" s="233"/>
      <c r="CA28" s="42"/>
      <c r="CB28" s="45">
        <f>IF(COUNTIF(P28:AT28,"")=31,0,COUNTIFS(P9:AT9,6,P28:AT28,"")+COUNTIFS(P9:AT9,6,P28:AT28,"■"))</f>
        <v>0</v>
      </c>
      <c r="CC28" s="45">
        <f>IF(COUNTIF(P28:AT28,"")=31,0,COUNTIFS(P9:AT9,6,P28:AT28,"■"))</f>
        <v>0</v>
      </c>
      <c r="CD28" s="232" t="str">
        <f t="shared" si="12"/>
        <v>***</v>
      </c>
      <c r="CE28" s="233"/>
      <c r="CF28" s="42"/>
      <c r="CG28" s="45">
        <f t="shared" si="16"/>
        <v>0</v>
      </c>
      <c r="CH28" s="45">
        <f t="shared" si="13"/>
        <v>0</v>
      </c>
      <c r="CI28" s="232" t="str">
        <f t="shared" si="14"/>
        <v>***</v>
      </c>
      <c r="CJ28" s="233"/>
      <c r="CK28" s="42"/>
      <c r="CL28" s="234">
        <f t="shared" si="17"/>
        <v>0</v>
      </c>
      <c r="CM28" s="235"/>
      <c r="CN28" s="234">
        <f t="shared" si="18"/>
        <v>0</v>
      </c>
      <c r="CO28" s="235"/>
      <c r="CP28" s="232" t="str">
        <f t="shared" si="15"/>
        <v>***</v>
      </c>
      <c r="CQ28" s="233"/>
      <c r="CR28" s="43"/>
      <c r="CU28" s="105">
        <f t="shared" si="2"/>
        <v>20</v>
      </c>
      <c r="CV28" s="105"/>
      <c r="CW28" s="105"/>
      <c r="CX28" s="105"/>
      <c r="CY28" s="105"/>
    </row>
    <row r="29" spans="1:103" s="1" customFormat="1" ht="18.75">
      <c r="A29" s="72" t="s">
        <v>59</v>
      </c>
      <c r="D29" s="238">
        <f t="shared" si="19"/>
        <v>11</v>
      </c>
      <c r="E29" s="154"/>
      <c r="F29" s="241"/>
      <c r="G29" s="242"/>
      <c r="H29" s="242"/>
      <c r="I29" s="242"/>
      <c r="J29" s="242"/>
      <c r="K29" s="243"/>
      <c r="L29" s="244"/>
      <c r="M29" s="242"/>
      <c r="N29" s="242"/>
      <c r="O29" s="243"/>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c r="AU29" s="44"/>
      <c r="AV29" s="26"/>
      <c r="AW29" s="245">
        <f t="shared" si="5"/>
        <v>11</v>
      </c>
      <c r="AX29" s="246"/>
      <c r="AY29" s="247" t="str">
        <f t="shared" si="6"/>
        <v/>
      </c>
      <c r="AZ29" s="248"/>
      <c r="BA29" s="248"/>
      <c r="BB29" s="249"/>
      <c r="BC29" s="45">
        <f>IF(COUNTIF(P29:AT29,"")=31,0,COUNTIFS(P9:AT9,1,P29:AT29,"")+COUNTIFS(P9:AT9,1,P29:AT29,"■"))</f>
        <v>0</v>
      </c>
      <c r="BD29" s="45">
        <f>IF(COUNTIF(P29:AT29,"")=31,0,COUNTIFS(P9:AT9,1,P29:AT29,"■"))</f>
        <v>0</v>
      </c>
      <c r="BE29" s="250" t="str">
        <f t="shared" si="7"/>
        <v>***</v>
      </c>
      <c r="BF29" s="233"/>
      <c r="BG29" s="42"/>
      <c r="BH29" s="45">
        <f>IF(COUNTIF(P29:AT29,"")=31,0,COUNTIFS(P9:AT9,2,P29:AT29,"")+COUNTIFS(P9:AT9,2,P29:AT29,"■"))</f>
        <v>0</v>
      </c>
      <c r="BI29" s="45">
        <f>IF(COUNTIF(P29:AT29,"")=31,0,COUNTIFS(P9:AT9,2,P29:AT29,"■"))</f>
        <v>0</v>
      </c>
      <c r="BJ29" s="232" t="str">
        <f t="shared" si="8"/>
        <v>***</v>
      </c>
      <c r="BK29" s="233"/>
      <c r="BL29" s="42"/>
      <c r="BM29" s="45">
        <f>IF(COUNTIF(P29:AT29,"")=31,0,COUNTIFS(P9:AT9,3,P29:AT29,"")+COUNTIFS(P9:AT9,3,P29:AT29,"■"))</f>
        <v>0</v>
      </c>
      <c r="BN29" s="45">
        <f>IF(COUNTIF(P29:AT29,"")=31,0,COUNTIFS(P9:AT9,3,P29:AT29,"■"))</f>
        <v>0</v>
      </c>
      <c r="BO29" s="232" t="str">
        <f t="shared" si="9"/>
        <v>***</v>
      </c>
      <c r="BP29" s="233"/>
      <c r="BQ29" s="42"/>
      <c r="BR29" s="45">
        <f>IF(COUNTIF(P29:AT29,"")=31,0,COUNTIFS(P9:AT9,4,P29:AT29,"")+COUNTIFS(P9:AT9,4,P29:AT29,"■"))</f>
        <v>0</v>
      </c>
      <c r="BS29" s="45">
        <f>IF(COUNTIF(P29:AT29,"")=31,0,COUNTIFS(P9:AT9,4,P29:AT29,"■"))</f>
        <v>0</v>
      </c>
      <c r="BT29" s="232" t="str">
        <f t="shared" si="10"/>
        <v>***</v>
      </c>
      <c r="BU29" s="233"/>
      <c r="BV29" s="42"/>
      <c r="BW29" s="45">
        <f>IF(COUNTIF(P29:AT29,"")=31,0,COUNTIFS(P9:AT9,5,P29:AT29,"")+COUNTIFS(P9:AT9,5,P29:AT29,"■"))</f>
        <v>0</v>
      </c>
      <c r="BX29" s="45">
        <f>IF(COUNTIF(P29:AT29,"")=31,0,COUNTIFS(P9:AT9,5,P29:AT29,"■"))</f>
        <v>0</v>
      </c>
      <c r="BY29" s="232" t="str">
        <f t="shared" si="11"/>
        <v>***</v>
      </c>
      <c r="BZ29" s="233"/>
      <c r="CA29" s="42"/>
      <c r="CB29" s="45">
        <f>IF(COUNTIF(P29:AT29,"")=31,0,COUNTIFS(P9:AT9,6,P29:AT29,"")+COUNTIFS(P9:AT9,6,P29:AT29,"■"))</f>
        <v>0</v>
      </c>
      <c r="CC29" s="45">
        <f>IF(COUNTIF(P29:AT29,"")=31,0,COUNTIFS(P9:AT9,6,P29:AT29,"■"))</f>
        <v>0</v>
      </c>
      <c r="CD29" s="232" t="str">
        <f t="shared" si="12"/>
        <v>***</v>
      </c>
      <c r="CE29" s="233"/>
      <c r="CF29" s="42"/>
      <c r="CG29" s="45">
        <f t="shared" si="16"/>
        <v>0</v>
      </c>
      <c r="CH29" s="45">
        <f t="shared" si="13"/>
        <v>0</v>
      </c>
      <c r="CI29" s="232" t="str">
        <f t="shared" si="14"/>
        <v>***</v>
      </c>
      <c r="CJ29" s="233"/>
      <c r="CK29" s="42"/>
      <c r="CL29" s="234">
        <f t="shared" si="17"/>
        <v>0</v>
      </c>
      <c r="CM29" s="235"/>
      <c r="CN29" s="234">
        <f t="shared" si="18"/>
        <v>0</v>
      </c>
      <c r="CO29" s="235"/>
      <c r="CP29" s="232" t="str">
        <f t="shared" si="15"/>
        <v>***</v>
      </c>
      <c r="CQ29" s="233"/>
      <c r="CR29" s="43"/>
      <c r="CU29" s="105">
        <f t="shared" si="2"/>
        <v>21</v>
      </c>
      <c r="CV29" s="105"/>
      <c r="CW29" s="105"/>
      <c r="CX29" s="105"/>
      <c r="CY29" s="105"/>
    </row>
    <row r="30" spans="1:103" s="1" customFormat="1" ht="18.75">
      <c r="A30" s="72" t="s">
        <v>59</v>
      </c>
      <c r="D30" s="194">
        <f t="shared" si="19"/>
        <v>12</v>
      </c>
      <c r="E30" s="271"/>
      <c r="F30" s="272"/>
      <c r="G30" s="273"/>
      <c r="H30" s="273"/>
      <c r="I30" s="273"/>
      <c r="J30" s="273"/>
      <c r="K30" s="274"/>
      <c r="L30" s="275"/>
      <c r="M30" s="273"/>
      <c r="N30" s="273"/>
      <c r="O30" s="274"/>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101"/>
      <c r="AU30" s="44"/>
      <c r="AV30" s="26"/>
      <c r="AW30" s="245">
        <f t="shared" si="5"/>
        <v>12</v>
      </c>
      <c r="AX30" s="246"/>
      <c r="AY30" s="247" t="str">
        <f t="shared" si="6"/>
        <v/>
      </c>
      <c r="AZ30" s="248"/>
      <c r="BA30" s="248"/>
      <c r="BB30" s="249"/>
      <c r="BC30" s="45">
        <f>IF(COUNTIF(P30:AT30,"")=31,0,COUNTIFS(P9:AT9,1,P30:AT30,"")+COUNTIFS(P9:AT9,1,P30:AT30,"■"))</f>
        <v>0</v>
      </c>
      <c r="BD30" s="45">
        <f>IF(COUNTIF(P30:AT30,"")=31,0,COUNTIFS(P9:AT9,1,P30:AT30,"■"))</f>
        <v>0</v>
      </c>
      <c r="BE30" s="250" t="str">
        <f t="shared" si="7"/>
        <v>***</v>
      </c>
      <c r="BF30" s="233"/>
      <c r="BG30" s="47"/>
      <c r="BH30" s="45">
        <f>IF(COUNTIF(P30:AT30,"")=31,0,COUNTIFS(P9:AT9,2,P30:AT30,"")+COUNTIFS(P9:AT9,2,P30:AT30,"■"))</f>
        <v>0</v>
      </c>
      <c r="BI30" s="45">
        <f>IF(COUNTIF(P30:AT30,"")=31,0,COUNTIFS(P9:AT9,2,P30:AT30,"■"))</f>
        <v>0</v>
      </c>
      <c r="BJ30" s="232" t="str">
        <f t="shared" si="8"/>
        <v>***</v>
      </c>
      <c r="BK30" s="233"/>
      <c r="BL30" s="42"/>
      <c r="BM30" s="45">
        <f>IF(COUNTIF(P30:AT30,"")=31,0,COUNTIFS(P9:AT9,3,P30:AT30,"")+COUNTIFS(P9:AT9,3,P30:AT30,"■"))</f>
        <v>0</v>
      </c>
      <c r="BN30" s="45">
        <f>IF(COUNTIF(P30:AT30,"")=31,0,COUNTIFS(P9:AT9,3,P30:AT30,"■"))</f>
        <v>0</v>
      </c>
      <c r="BO30" s="232" t="str">
        <f t="shared" si="9"/>
        <v>***</v>
      </c>
      <c r="BP30" s="233"/>
      <c r="BQ30" s="42"/>
      <c r="BR30" s="45">
        <f>IF(COUNTIF(P30:AT30,"")=31,0,COUNTIFS(P9:AT9,4,P30:AT30,"")+COUNTIFS(P9:AT9,4,P30:AT30,"■"))</f>
        <v>0</v>
      </c>
      <c r="BS30" s="45">
        <f>IF(COUNTIF(P30:AT30,"")=31,0,COUNTIFS(P9:AT9,4,P30:AT30,"■"))</f>
        <v>0</v>
      </c>
      <c r="BT30" s="232" t="str">
        <f t="shared" si="10"/>
        <v>***</v>
      </c>
      <c r="BU30" s="233"/>
      <c r="BV30" s="42"/>
      <c r="BW30" s="45">
        <f>IF(COUNTIF(P30:AT30,"")=31,0,COUNTIFS(P9:AT9,5,P30:AT30,"")+COUNTIFS(P9:AT9,5,P30:AT30,"■"))</f>
        <v>0</v>
      </c>
      <c r="BX30" s="45">
        <f>IF(COUNTIF(P30:AT30,"")=31,0,COUNTIFS(P9:AT9,5,P30:AT30,"■"))</f>
        <v>0</v>
      </c>
      <c r="BY30" s="232" t="str">
        <f t="shared" si="11"/>
        <v>***</v>
      </c>
      <c r="BZ30" s="233"/>
      <c r="CA30" s="42"/>
      <c r="CB30" s="45">
        <f>IF(COUNTIF(P30:AT30,"")=31,0,COUNTIFS(P9:AT9,6,P30:AT30,"")+COUNTIFS(P9:AT9,6,P30:AT30,"■"))</f>
        <v>0</v>
      </c>
      <c r="CC30" s="45">
        <f>IF(COUNTIF(P30:AT30,"")=31,0,COUNTIFS(P9:AT9,6,P30:AT30,"■"))</f>
        <v>0</v>
      </c>
      <c r="CD30" s="232" t="str">
        <f t="shared" si="12"/>
        <v>***</v>
      </c>
      <c r="CE30" s="233"/>
      <c r="CF30" s="42"/>
      <c r="CG30" s="45">
        <f t="shared" si="16"/>
        <v>0</v>
      </c>
      <c r="CH30" s="45">
        <f t="shared" si="13"/>
        <v>0</v>
      </c>
      <c r="CI30" s="232" t="str">
        <f t="shared" si="14"/>
        <v>***</v>
      </c>
      <c r="CJ30" s="233"/>
      <c r="CK30" s="42"/>
      <c r="CL30" s="234">
        <f t="shared" si="17"/>
        <v>0</v>
      </c>
      <c r="CM30" s="235"/>
      <c r="CN30" s="234">
        <f t="shared" si="18"/>
        <v>0</v>
      </c>
      <c r="CO30" s="235"/>
      <c r="CP30" s="232" t="str">
        <f t="shared" si="15"/>
        <v>***</v>
      </c>
      <c r="CQ30" s="233"/>
      <c r="CR30" s="43"/>
      <c r="CU30" s="105">
        <f t="shared" si="2"/>
        <v>22</v>
      </c>
      <c r="CV30" s="105"/>
      <c r="CW30" s="105"/>
      <c r="CX30" s="105"/>
      <c r="CY30" s="105"/>
    </row>
    <row r="31" spans="1:103" s="1" customFormat="1" ht="18.75">
      <c r="A31" s="72" t="s">
        <v>59</v>
      </c>
      <c r="D31" s="258" t="s">
        <v>102</v>
      </c>
      <c r="E31" s="259"/>
      <c r="F31" s="262"/>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4"/>
      <c r="AU31" s="44"/>
      <c r="AV31" s="26"/>
      <c r="AW31" s="267" t="s">
        <v>87</v>
      </c>
      <c r="AX31" s="268"/>
      <c r="AY31" s="268"/>
      <c r="AZ31" s="268"/>
      <c r="BA31" s="268"/>
      <c r="BB31" s="268"/>
      <c r="BC31" s="269" t="str">
        <f>IF(COUNTA(BG19:BG30)=0,"",IF(AND(COUNTIF(BG19:BG30,"○")=0,COUNTIF(BG19:BG30,"×")=0),"－",IF(COUNTIF(BG19:BG30,"×")&gt;=1,"×","○")))</f>
        <v/>
      </c>
      <c r="BD31" s="270"/>
      <c r="BE31" s="270"/>
      <c r="BF31" s="270"/>
      <c r="BG31" s="270"/>
      <c r="BH31" s="269" t="str">
        <f>IF(COUNTA(BL19:BL30)=0,"",IF(AND(COUNTIF(BL19:BL30,"○")=0,COUNTIF(BL19:BL30,"×")=0),"－",IF(COUNTIF(BL19:BL30,"×")&gt;=1,"×","○")))</f>
        <v/>
      </c>
      <c r="BI31" s="270"/>
      <c r="BJ31" s="270"/>
      <c r="BK31" s="270"/>
      <c r="BL31" s="270"/>
      <c r="BM31" s="269" t="str">
        <f>IF(COUNTA(BQ19:BQ30)=0,"",IF(AND(COUNTIF(BQ19:BQ30,"○")=0,COUNTIF(BQ19:BQ30,"×")=0),"－",IF(COUNTIF(BQ19:BQ30,"×")&gt;=1,"×","○")))</f>
        <v/>
      </c>
      <c r="BN31" s="270"/>
      <c r="BO31" s="270"/>
      <c r="BP31" s="270"/>
      <c r="BQ31" s="270"/>
      <c r="BR31" s="269" t="str">
        <f>IF(COUNTA(BV19:BV30)=0,"",IF(AND(COUNTIF(BV19:BV30,"○")=0,COUNTIF(BV19:BV30,"×")=0),"－",IF(COUNTIF(BV19:BV30,"×")&gt;=1,"×","○")))</f>
        <v/>
      </c>
      <c r="BS31" s="270"/>
      <c r="BT31" s="270"/>
      <c r="BU31" s="270"/>
      <c r="BV31" s="270"/>
      <c r="BW31" s="269" t="str">
        <f>IF(COUNTA(CA19:CA30)=0,"",IF(AND(COUNTIF(CA19:CA30,"○")=0,COUNTIF(CA19:CA30,"×")=0),"－",IF(COUNTIF(CA19:CA30,"×")&gt;=1,"×","○")))</f>
        <v/>
      </c>
      <c r="BX31" s="270"/>
      <c r="BY31" s="270"/>
      <c r="BZ31" s="270"/>
      <c r="CA31" s="270"/>
      <c r="CB31" s="269" t="str">
        <f>IF(COUNTA(CF19:CF30)=0,"",IF(AND(COUNTIF(CF19:CF30,"○")=0,COUNTIF(CF19:CF30,"×")=0),"－",IF(COUNTIF(CF19:CF30,"×")&gt;=1,"×","○")))</f>
        <v/>
      </c>
      <c r="CC31" s="270"/>
      <c r="CD31" s="270"/>
      <c r="CE31" s="270"/>
      <c r="CF31" s="270"/>
      <c r="CG31" s="280"/>
      <c r="CH31" s="281"/>
      <c r="CI31" s="281"/>
      <c r="CJ31" s="281"/>
      <c r="CK31" s="281"/>
      <c r="CL31" s="280"/>
      <c r="CM31" s="281"/>
      <c r="CN31" s="281"/>
      <c r="CO31" s="281"/>
      <c r="CP31" s="281"/>
      <c r="CQ31" s="281"/>
      <c r="CR31" s="282"/>
      <c r="CU31" s="105">
        <f t="shared" si="2"/>
        <v>23</v>
      </c>
      <c r="CV31" s="105"/>
      <c r="CW31" s="105"/>
      <c r="CX31" s="105"/>
      <c r="CY31" s="105"/>
    </row>
    <row r="32" spans="1:103" s="1" customFormat="1" ht="19.5" thickBot="1">
      <c r="A32" s="72" t="s">
        <v>59</v>
      </c>
      <c r="D32" s="260"/>
      <c r="E32" s="261"/>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6"/>
      <c r="AU32" s="26"/>
      <c r="AV32" s="26"/>
      <c r="AW32" s="283" t="s">
        <v>88</v>
      </c>
      <c r="AX32" s="284"/>
      <c r="AY32" s="284"/>
      <c r="AZ32" s="284"/>
      <c r="BA32" s="284"/>
      <c r="BB32" s="284"/>
      <c r="BC32" s="285" t="str">
        <f>IF(COUNTIF(BC31:CF31,"")=30,"",IF(AND(COUNTIF(BC31:CF31,"○")=0,COUNTIF(BC31:CF31,"×")=0),"－",IF(COUNTIF(BC31:CF31,"×")&gt;=1,"×","○")))</f>
        <v/>
      </c>
      <c r="BD32" s="286"/>
      <c r="BE32" s="286"/>
      <c r="BF32" s="286"/>
      <c r="BG32" s="286"/>
      <c r="BH32" s="287"/>
      <c r="BI32" s="287"/>
      <c r="BJ32" s="287"/>
      <c r="BK32" s="287"/>
      <c r="BL32" s="287"/>
      <c r="BM32" s="287"/>
      <c r="BN32" s="287"/>
      <c r="BO32" s="287"/>
      <c r="BP32" s="287"/>
      <c r="BQ32" s="287"/>
      <c r="BR32" s="287"/>
      <c r="BS32" s="287"/>
      <c r="BT32" s="287"/>
      <c r="BU32" s="287"/>
      <c r="BV32" s="287"/>
      <c r="BW32" s="287"/>
      <c r="BX32" s="287"/>
      <c r="BY32" s="287"/>
      <c r="BZ32" s="287"/>
      <c r="CA32" s="287"/>
      <c r="CB32" s="287"/>
      <c r="CC32" s="287"/>
      <c r="CD32" s="287"/>
      <c r="CE32" s="287"/>
      <c r="CF32" s="287"/>
      <c r="CG32" s="285" t="str">
        <f>IF(COUNTA(CK19:CK30)=0,"",IF(AND(COUNTIF(CK19:CK30,"○")=0,COUNTIF(CK19:CK30,"×")=0),"－",IF(COUNTIF(CK19:CK30,"×")&gt;=1,"×","○")))</f>
        <v/>
      </c>
      <c r="CH32" s="286"/>
      <c r="CI32" s="286"/>
      <c r="CJ32" s="286"/>
      <c r="CK32" s="286"/>
      <c r="CL32" s="285" t="str">
        <f>IF(COUNTA(CR19:CR30)=0,"",IF(AND(COUNTIF(CR19:CR30,"○")=0,COUNTIF(CR19:CR30,"×")=0),"－",IF(COUNTIF(CR19:CR30,"×")&gt;=1,"×","○")))</f>
        <v/>
      </c>
      <c r="CM32" s="285"/>
      <c r="CN32" s="286"/>
      <c r="CO32" s="286"/>
      <c r="CP32" s="286"/>
      <c r="CQ32" s="286"/>
      <c r="CR32" s="288"/>
      <c r="CU32" s="99">
        <f t="shared" si="2"/>
        <v>24</v>
      </c>
      <c r="CV32" s="100" t="str">
        <f>IF(COUNTIF(P17:AT17,"")=31,"",P8)</f>
        <v/>
      </c>
      <c r="CW32" s="99" t="str">
        <f>BC32</f>
        <v/>
      </c>
      <c r="CX32" s="99" t="str">
        <f>CG32</f>
        <v/>
      </c>
      <c r="CY32" s="99" t="str">
        <f>CL32</f>
        <v/>
      </c>
    </row>
    <row r="33" spans="1:103" s="1" customFormat="1" ht="16.5">
      <c r="A33" s="55" t="s">
        <v>59</v>
      </c>
      <c r="D33" s="97" t="s">
        <v>131</v>
      </c>
      <c r="E33" s="96"/>
      <c r="F33" s="96"/>
      <c r="G33" s="96"/>
      <c r="I33" s="96"/>
      <c r="J33" s="96"/>
      <c r="K33" s="96"/>
      <c r="L33" s="96"/>
      <c r="M33" s="96"/>
      <c r="N33" s="96"/>
      <c r="AU33" s="26"/>
      <c r="AV33" s="26"/>
      <c r="AW33" s="89" t="s">
        <v>105</v>
      </c>
      <c r="AX33" s="88"/>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1"/>
      <c r="CU33" s="105">
        <f t="shared" si="2"/>
        <v>25</v>
      </c>
      <c r="CV33" s="105"/>
      <c r="CW33" s="105"/>
      <c r="CX33" s="105"/>
      <c r="CY33" s="105"/>
    </row>
    <row r="34" spans="1:103" s="1" customFormat="1" ht="16.5">
      <c r="A34" s="55" t="s">
        <v>59</v>
      </c>
      <c r="D34" s="96" t="s">
        <v>120</v>
      </c>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8"/>
      <c r="AM34" s="96"/>
      <c r="AN34" s="96"/>
      <c r="AO34" s="96"/>
      <c r="AP34" s="96"/>
      <c r="AQ34" s="96"/>
      <c r="AR34" s="96"/>
      <c r="AS34" s="96"/>
      <c r="AT34" s="96"/>
      <c r="AU34" s="26"/>
      <c r="AV34" s="26"/>
      <c r="AW34" s="93" t="s">
        <v>122</v>
      </c>
      <c r="AX34" s="88"/>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1"/>
      <c r="CU34" s="105">
        <f t="shared" si="2"/>
        <v>26</v>
      </c>
      <c r="CV34" s="105"/>
      <c r="CW34" s="105"/>
      <c r="CX34" s="105"/>
      <c r="CY34" s="105"/>
    </row>
    <row r="35" spans="1:103" s="1" customFormat="1" ht="16.5">
      <c r="A35" s="55" t="s">
        <v>59</v>
      </c>
      <c r="D35" s="96" t="s">
        <v>121</v>
      </c>
      <c r="E35" s="96"/>
      <c r="F35" s="96"/>
      <c r="G35" s="96"/>
      <c r="H35" s="96"/>
      <c r="I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8"/>
      <c r="AM35" s="96"/>
      <c r="AN35" s="96"/>
      <c r="AO35" s="96"/>
      <c r="AP35" s="96"/>
      <c r="AQ35" s="96"/>
      <c r="AR35" s="96"/>
      <c r="AS35" s="96"/>
      <c r="AT35" s="96"/>
      <c r="AU35" s="26"/>
      <c r="AV35" s="26"/>
      <c r="AW35" s="93" t="s">
        <v>106</v>
      </c>
      <c r="AX35" s="88"/>
      <c r="AZ35" s="88"/>
      <c r="BA35" s="88"/>
      <c r="BB35" s="88"/>
      <c r="BC35" s="94"/>
      <c r="BD35" s="91"/>
      <c r="BE35" s="91"/>
      <c r="BF35" s="91"/>
      <c r="BG35" s="91"/>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4"/>
      <c r="CH35" s="91"/>
      <c r="CI35" s="91"/>
      <c r="CJ35" s="91"/>
      <c r="CK35" s="91"/>
      <c r="CL35" s="94"/>
      <c r="CM35" s="94"/>
      <c r="CN35" s="91"/>
      <c r="CO35" s="91"/>
      <c r="CP35" s="91"/>
      <c r="CQ35" s="91"/>
      <c r="CR35" s="91"/>
      <c r="CU35" s="105">
        <f t="shared" si="2"/>
        <v>27</v>
      </c>
      <c r="CV35" s="105"/>
      <c r="CW35" s="105"/>
      <c r="CX35" s="105"/>
      <c r="CY35" s="105"/>
    </row>
    <row r="36" spans="1:103" s="1" customFormat="1" ht="16.5">
      <c r="A36" s="55" t="s">
        <v>59</v>
      </c>
      <c r="D36" s="96" t="s">
        <v>108</v>
      </c>
      <c r="E36" s="96"/>
      <c r="F36" s="96"/>
      <c r="G36" s="96"/>
      <c r="H36" s="96"/>
      <c r="I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8"/>
      <c r="AM36" s="96"/>
      <c r="AN36" s="96"/>
      <c r="AO36" s="96"/>
      <c r="AP36" s="96"/>
      <c r="AQ36" s="96"/>
      <c r="AR36" s="96"/>
      <c r="AS36" s="96"/>
      <c r="AT36" s="96"/>
      <c r="AU36" s="26"/>
      <c r="AV36" s="26"/>
      <c r="AW36" s="93" t="s">
        <v>83</v>
      </c>
      <c r="AX36" s="88"/>
      <c r="AZ36" s="96"/>
      <c r="BA36" s="88"/>
      <c r="BB36" s="88"/>
      <c r="BC36" s="94"/>
      <c r="BD36" s="91"/>
      <c r="BE36" s="91"/>
      <c r="BF36" s="91"/>
      <c r="BG36" s="91"/>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4"/>
      <c r="CH36" s="91"/>
      <c r="CI36" s="91"/>
      <c r="CJ36" s="91"/>
      <c r="CK36" s="91"/>
      <c r="CL36" s="94"/>
      <c r="CM36" s="94"/>
      <c r="CN36" s="91"/>
      <c r="CO36" s="91"/>
      <c r="CP36" s="91"/>
      <c r="CQ36" s="91"/>
      <c r="CR36" s="91"/>
      <c r="CU36" s="105">
        <f t="shared" si="2"/>
        <v>28</v>
      </c>
      <c r="CV36" s="105"/>
      <c r="CW36" s="105"/>
      <c r="CX36" s="105"/>
      <c r="CY36" s="105"/>
    </row>
    <row r="37" spans="1:103" s="1" customFormat="1" ht="16.5">
      <c r="A37" s="55" t="s">
        <v>59</v>
      </c>
      <c r="D37" s="96" t="s">
        <v>123</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8"/>
      <c r="AM37" s="96"/>
      <c r="AN37" s="96"/>
      <c r="AO37" s="96"/>
      <c r="AP37" s="96"/>
      <c r="AQ37" s="96"/>
      <c r="AR37" s="96"/>
      <c r="AS37" s="96"/>
      <c r="AT37" s="96"/>
      <c r="AU37" s="26"/>
      <c r="AV37" s="26"/>
      <c r="AW37" s="89" t="s">
        <v>107</v>
      </c>
      <c r="AX37" s="88"/>
      <c r="AZ37" s="96"/>
      <c r="BA37" s="88"/>
      <c r="BB37" s="88"/>
      <c r="BC37" s="94"/>
      <c r="BD37" s="91"/>
      <c r="BE37" s="91"/>
      <c r="BF37" s="91"/>
      <c r="BG37" s="91"/>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4"/>
      <c r="CH37" s="91"/>
      <c r="CI37" s="91"/>
      <c r="CJ37" s="91"/>
      <c r="CK37" s="91"/>
      <c r="CL37" s="94"/>
      <c r="CM37" s="94"/>
      <c r="CN37" s="91"/>
      <c r="CO37" s="91"/>
      <c r="CP37" s="91"/>
      <c r="CQ37" s="91"/>
      <c r="CR37" s="91"/>
      <c r="CU37" s="105">
        <f t="shared" si="2"/>
        <v>29</v>
      </c>
      <c r="CV37" s="105"/>
      <c r="CW37" s="105"/>
      <c r="CX37" s="105"/>
      <c r="CY37" s="105"/>
    </row>
    <row r="38" spans="1:103" s="1" customFormat="1" ht="16.5">
      <c r="A38" s="55" t="s">
        <v>18</v>
      </c>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8"/>
      <c r="AM38" s="96"/>
      <c r="AN38" s="96"/>
      <c r="AO38" s="96"/>
      <c r="AP38" s="96"/>
      <c r="AQ38" s="96"/>
      <c r="AR38" s="96"/>
      <c r="AS38" s="96"/>
      <c r="AT38" s="96"/>
      <c r="AU38" s="26"/>
      <c r="AV38" s="26"/>
      <c r="AW38" s="96" t="s">
        <v>124</v>
      </c>
      <c r="AX38" s="88"/>
      <c r="AY38" s="89"/>
      <c r="AZ38" s="96"/>
      <c r="BA38" s="88"/>
      <c r="BB38" s="88"/>
      <c r="BC38" s="94"/>
      <c r="BD38" s="91"/>
      <c r="BE38" s="91"/>
      <c r="BF38" s="91"/>
      <c r="BG38" s="91"/>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4"/>
      <c r="CH38" s="91"/>
      <c r="CI38" s="91"/>
      <c r="CJ38" s="91"/>
      <c r="CK38" s="91"/>
      <c r="CL38" s="94"/>
      <c r="CM38" s="94"/>
      <c r="CN38" s="91"/>
      <c r="CO38" s="91"/>
      <c r="CP38" s="91"/>
      <c r="CQ38" s="91"/>
      <c r="CR38" s="91"/>
      <c r="CU38" s="105">
        <f t="shared" si="2"/>
        <v>30</v>
      </c>
      <c r="CV38" s="105"/>
      <c r="CW38" s="105"/>
      <c r="CX38" s="105"/>
      <c r="CY38" s="105"/>
    </row>
    <row r="39" spans="1:103" s="12" customFormat="1" ht="15" thickBot="1">
      <c r="A39" s="55" t="s">
        <v>18</v>
      </c>
      <c r="P39" s="106"/>
      <c r="V39" s="106"/>
      <c r="AU39" s="6"/>
      <c r="AV39" s="6"/>
      <c r="CU39" s="105">
        <f t="shared" si="2"/>
        <v>31</v>
      </c>
      <c r="CV39" s="105"/>
      <c r="CW39" s="105"/>
      <c r="CX39" s="105"/>
      <c r="CY39" s="105"/>
    </row>
    <row r="40" spans="1:103" s="1" customFormat="1" ht="18.75">
      <c r="A40" s="72" t="s">
        <v>59</v>
      </c>
      <c r="D40" s="182" t="s">
        <v>11</v>
      </c>
      <c r="E40" s="183"/>
      <c r="F40" s="184"/>
      <c r="G40" s="184"/>
      <c r="H40" s="184"/>
      <c r="I40" s="184"/>
      <c r="J40" s="184"/>
      <c r="K40" s="184"/>
      <c r="L40" s="184"/>
      <c r="M40" s="184"/>
      <c r="N40" s="184"/>
      <c r="O40" s="184"/>
      <c r="P40" s="185" t="str">
        <f>IFERROR(IF(P8=0,"",DATE(YEAR(P8),MONTH(P8)+1,1)),"")</f>
        <v/>
      </c>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6"/>
      <c r="AU40" s="28"/>
      <c r="AV40" s="26"/>
      <c r="AW40" s="187" t="s">
        <v>40</v>
      </c>
      <c r="AX40" s="188"/>
      <c r="AY40" s="188"/>
      <c r="AZ40" s="188"/>
      <c r="BA40" s="188"/>
      <c r="BB40" s="183"/>
      <c r="BC40" s="189" t="str">
        <f>P40</f>
        <v/>
      </c>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1"/>
      <c r="CU40" s="105">
        <f t="shared" si="2"/>
        <v>32</v>
      </c>
      <c r="CV40" s="105"/>
      <c r="CW40" s="105"/>
      <c r="CX40" s="105"/>
      <c r="CY40" s="105"/>
    </row>
    <row r="41" spans="1:103" s="1" customFormat="1" ht="18.75">
      <c r="A41" s="72" t="s">
        <v>59</v>
      </c>
      <c r="D41" s="153" t="s">
        <v>7</v>
      </c>
      <c r="E41" s="154"/>
      <c r="F41" s="155"/>
      <c r="G41" s="155"/>
      <c r="H41" s="155"/>
      <c r="I41" s="155"/>
      <c r="J41" s="155"/>
      <c r="K41" s="155"/>
      <c r="L41" s="155"/>
      <c r="M41" s="155"/>
      <c r="N41" s="155"/>
      <c r="O41" s="155"/>
      <c r="P41" s="29" t="str">
        <f t="shared" ref="P41:AQ41" si="20">IFERROR(WEEKNUM(P42,2)-WEEKNUM(DATE(YEAR(P42),MONTH(P42),1),2)+1,"")</f>
        <v/>
      </c>
      <c r="Q41" s="29" t="str">
        <f t="shared" si="20"/>
        <v/>
      </c>
      <c r="R41" s="29" t="str">
        <f t="shared" si="20"/>
        <v/>
      </c>
      <c r="S41" s="29" t="str">
        <f t="shared" si="20"/>
        <v/>
      </c>
      <c r="T41" s="29" t="str">
        <f t="shared" si="20"/>
        <v/>
      </c>
      <c r="U41" s="29" t="str">
        <f t="shared" si="20"/>
        <v/>
      </c>
      <c r="V41" s="29" t="str">
        <f t="shared" si="20"/>
        <v/>
      </c>
      <c r="W41" s="29" t="str">
        <f t="shared" si="20"/>
        <v/>
      </c>
      <c r="X41" s="29" t="str">
        <f t="shared" si="20"/>
        <v/>
      </c>
      <c r="Y41" s="29" t="str">
        <f t="shared" si="20"/>
        <v/>
      </c>
      <c r="Z41" s="29" t="str">
        <f t="shared" si="20"/>
        <v/>
      </c>
      <c r="AA41" s="29" t="str">
        <f t="shared" si="20"/>
        <v/>
      </c>
      <c r="AB41" s="29" t="str">
        <f t="shared" si="20"/>
        <v/>
      </c>
      <c r="AC41" s="29" t="str">
        <f t="shared" si="20"/>
        <v/>
      </c>
      <c r="AD41" s="29" t="str">
        <f t="shared" si="20"/>
        <v/>
      </c>
      <c r="AE41" s="29" t="str">
        <f t="shared" si="20"/>
        <v/>
      </c>
      <c r="AF41" s="29" t="str">
        <f t="shared" si="20"/>
        <v/>
      </c>
      <c r="AG41" s="29" t="str">
        <f t="shared" si="20"/>
        <v/>
      </c>
      <c r="AH41" s="29" t="str">
        <f t="shared" si="20"/>
        <v/>
      </c>
      <c r="AI41" s="29" t="str">
        <f t="shared" si="20"/>
        <v/>
      </c>
      <c r="AJ41" s="29" t="str">
        <f t="shared" si="20"/>
        <v/>
      </c>
      <c r="AK41" s="29" t="str">
        <f t="shared" si="20"/>
        <v/>
      </c>
      <c r="AL41" s="29" t="str">
        <f t="shared" si="20"/>
        <v/>
      </c>
      <c r="AM41" s="29" t="str">
        <f t="shared" si="20"/>
        <v/>
      </c>
      <c r="AN41" s="29" t="str">
        <f t="shared" si="20"/>
        <v/>
      </c>
      <c r="AO41" s="29" t="str">
        <f t="shared" si="20"/>
        <v/>
      </c>
      <c r="AP41" s="29" t="str">
        <f t="shared" si="20"/>
        <v/>
      </c>
      <c r="AQ41" s="29" t="str">
        <f t="shared" si="20"/>
        <v/>
      </c>
      <c r="AR41" s="29" t="str">
        <f>IF(AR42="","",WEEKNUM(AR42,2)-WEEKNUM(DATE(YEAR(AR42),MONTH(AR42),1),2)+1)</f>
        <v/>
      </c>
      <c r="AS41" s="29" t="str">
        <f>IF(AS42="","",WEEKNUM(AS42,2)-WEEKNUM(DATE(YEAR(AS42),MONTH(AS42),1),2)+1)</f>
        <v/>
      </c>
      <c r="AT41" s="30" t="str">
        <f>IF(AT42="","",WEEKNUM(AT42,2)-WEEKNUM(DATE(YEAR(AT42),MONTH(AT42),1),2)+1)</f>
        <v/>
      </c>
      <c r="AU41" s="31"/>
      <c r="AV41" s="26"/>
      <c r="AW41" s="194" t="s">
        <v>37</v>
      </c>
      <c r="AX41" s="195"/>
      <c r="AY41" s="196"/>
      <c r="AZ41" s="196"/>
      <c r="BA41" s="196"/>
      <c r="BB41" s="197"/>
      <c r="BC41" s="155" t="s">
        <v>31</v>
      </c>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c r="CF41" s="155"/>
      <c r="CG41" s="201" t="s">
        <v>35</v>
      </c>
      <c r="CH41" s="202"/>
      <c r="CI41" s="202"/>
      <c r="CJ41" s="202"/>
      <c r="CK41" s="203"/>
      <c r="CL41" s="202" t="s">
        <v>36</v>
      </c>
      <c r="CM41" s="202"/>
      <c r="CN41" s="202"/>
      <c r="CO41" s="202"/>
      <c r="CP41" s="202"/>
      <c r="CQ41" s="202"/>
      <c r="CR41" s="207"/>
      <c r="CU41" s="105">
        <f t="shared" si="2"/>
        <v>33</v>
      </c>
      <c r="CV41" s="105"/>
      <c r="CW41" s="105"/>
      <c r="CX41" s="105"/>
      <c r="CY41" s="105"/>
    </row>
    <row r="42" spans="1:103" s="1" customFormat="1" ht="18.75">
      <c r="A42" s="72" t="s">
        <v>59</v>
      </c>
      <c r="D42" s="153" t="s">
        <v>1</v>
      </c>
      <c r="E42" s="154"/>
      <c r="F42" s="155"/>
      <c r="G42" s="155"/>
      <c r="H42" s="155"/>
      <c r="I42" s="155"/>
      <c r="J42" s="155"/>
      <c r="K42" s="155"/>
      <c r="L42" s="155"/>
      <c r="M42" s="155"/>
      <c r="N42" s="155"/>
      <c r="O42" s="155"/>
      <c r="P42" s="32" t="str">
        <f>P40</f>
        <v/>
      </c>
      <c r="Q42" s="32" t="str">
        <f t="shared" ref="Q42:AQ42" si="21">IFERROR(P42+1,"")</f>
        <v/>
      </c>
      <c r="R42" s="32" t="str">
        <f t="shared" si="21"/>
        <v/>
      </c>
      <c r="S42" s="32" t="str">
        <f t="shared" si="21"/>
        <v/>
      </c>
      <c r="T42" s="32" t="str">
        <f t="shared" si="21"/>
        <v/>
      </c>
      <c r="U42" s="32" t="str">
        <f t="shared" si="21"/>
        <v/>
      </c>
      <c r="V42" s="32" t="str">
        <f t="shared" si="21"/>
        <v/>
      </c>
      <c r="W42" s="32" t="str">
        <f t="shared" si="21"/>
        <v/>
      </c>
      <c r="X42" s="32" t="str">
        <f t="shared" si="21"/>
        <v/>
      </c>
      <c r="Y42" s="32" t="str">
        <f t="shared" si="21"/>
        <v/>
      </c>
      <c r="Z42" s="32" t="str">
        <f t="shared" si="21"/>
        <v/>
      </c>
      <c r="AA42" s="32" t="str">
        <f t="shared" si="21"/>
        <v/>
      </c>
      <c r="AB42" s="32" t="str">
        <f t="shared" si="21"/>
        <v/>
      </c>
      <c r="AC42" s="32" t="str">
        <f t="shared" si="21"/>
        <v/>
      </c>
      <c r="AD42" s="32" t="str">
        <f t="shared" si="21"/>
        <v/>
      </c>
      <c r="AE42" s="32" t="str">
        <f t="shared" si="21"/>
        <v/>
      </c>
      <c r="AF42" s="32" t="str">
        <f t="shared" si="21"/>
        <v/>
      </c>
      <c r="AG42" s="32" t="str">
        <f t="shared" si="21"/>
        <v/>
      </c>
      <c r="AH42" s="32" t="str">
        <f t="shared" si="21"/>
        <v/>
      </c>
      <c r="AI42" s="32" t="str">
        <f t="shared" si="21"/>
        <v/>
      </c>
      <c r="AJ42" s="32" t="str">
        <f t="shared" si="21"/>
        <v/>
      </c>
      <c r="AK42" s="32" t="str">
        <f t="shared" si="21"/>
        <v/>
      </c>
      <c r="AL42" s="32" t="str">
        <f t="shared" si="21"/>
        <v/>
      </c>
      <c r="AM42" s="32" t="str">
        <f t="shared" si="21"/>
        <v/>
      </c>
      <c r="AN42" s="32" t="str">
        <f t="shared" si="21"/>
        <v/>
      </c>
      <c r="AO42" s="32" t="str">
        <f t="shared" si="21"/>
        <v/>
      </c>
      <c r="AP42" s="32" t="str">
        <f t="shared" si="21"/>
        <v/>
      </c>
      <c r="AQ42" s="32" t="str">
        <f t="shared" si="21"/>
        <v/>
      </c>
      <c r="AR42" s="32" t="str">
        <f>IFERROR(IF(DAY(AQ42+1)=1,"",AQ42+1),"")</f>
        <v/>
      </c>
      <c r="AS42" s="32" t="str">
        <f>IFERROR(IF(AND(DAY(AQ42+2)&gt;=1,DAY(AQ42+2)&lt;=2),"",AQ42+2),"")</f>
        <v/>
      </c>
      <c r="AT42" s="33" t="str">
        <f>IFERROR(IF(AND(DAY(AQ42+3)&gt;=1,DAY(AQ42+3)&lt;=3),"",AQ42+3),"")</f>
        <v/>
      </c>
      <c r="AU42" s="34"/>
      <c r="AV42" s="26"/>
      <c r="AW42" s="198"/>
      <c r="AX42" s="199"/>
      <c r="AY42" s="199"/>
      <c r="AZ42" s="199"/>
      <c r="BA42" s="199"/>
      <c r="BB42" s="200"/>
      <c r="BC42" s="193">
        <v>1</v>
      </c>
      <c r="BD42" s="193"/>
      <c r="BE42" s="193"/>
      <c r="BF42" s="193"/>
      <c r="BG42" s="193"/>
      <c r="BH42" s="193">
        <v>2</v>
      </c>
      <c r="BI42" s="193"/>
      <c r="BJ42" s="193"/>
      <c r="BK42" s="193"/>
      <c r="BL42" s="193"/>
      <c r="BM42" s="193">
        <v>3</v>
      </c>
      <c r="BN42" s="193"/>
      <c r="BO42" s="193"/>
      <c r="BP42" s="193"/>
      <c r="BQ42" s="193"/>
      <c r="BR42" s="193">
        <v>4</v>
      </c>
      <c r="BS42" s="193"/>
      <c r="BT42" s="193"/>
      <c r="BU42" s="193"/>
      <c r="BV42" s="193"/>
      <c r="BW42" s="193">
        <v>5</v>
      </c>
      <c r="BX42" s="193"/>
      <c r="BY42" s="193"/>
      <c r="BZ42" s="193"/>
      <c r="CA42" s="193"/>
      <c r="CB42" s="193">
        <v>6</v>
      </c>
      <c r="CC42" s="193"/>
      <c r="CD42" s="193"/>
      <c r="CE42" s="193"/>
      <c r="CF42" s="193"/>
      <c r="CG42" s="276"/>
      <c r="CH42" s="277"/>
      <c r="CI42" s="277"/>
      <c r="CJ42" s="277"/>
      <c r="CK42" s="278"/>
      <c r="CL42" s="277"/>
      <c r="CM42" s="277"/>
      <c r="CN42" s="277"/>
      <c r="CO42" s="277"/>
      <c r="CP42" s="277"/>
      <c r="CQ42" s="277"/>
      <c r="CR42" s="279"/>
      <c r="CU42" s="105">
        <f t="shared" si="2"/>
        <v>34</v>
      </c>
      <c r="CV42" s="105"/>
      <c r="CW42" s="105"/>
      <c r="CX42" s="105"/>
      <c r="CY42" s="105"/>
    </row>
    <row r="43" spans="1:103" s="1" customFormat="1" ht="18.75">
      <c r="A43" s="72" t="s">
        <v>59</v>
      </c>
      <c r="D43" s="153" t="s">
        <v>2</v>
      </c>
      <c r="E43" s="154"/>
      <c r="F43" s="155"/>
      <c r="G43" s="155"/>
      <c r="H43" s="155"/>
      <c r="I43" s="155"/>
      <c r="J43" s="155"/>
      <c r="K43" s="155"/>
      <c r="L43" s="155"/>
      <c r="M43" s="155"/>
      <c r="N43" s="155"/>
      <c r="O43" s="155"/>
      <c r="P43" s="35" t="str">
        <f t="shared" ref="P43:AT43" si="22">TEXT(P42,"aaa")</f>
        <v/>
      </c>
      <c r="Q43" s="35" t="str">
        <f t="shared" si="22"/>
        <v/>
      </c>
      <c r="R43" s="35" t="str">
        <f t="shared" si="22"/>
        <v/>
      </c>
      <c r="S43" s="35" t="str">
        <f t="shared" si="22"/>
        <v/>
      </c>
      <c r="T43" s="35" t="str">
        <f t="shared" si="22"/>
        <v/>
      </c>
      <c r="U43" s="35" t="str">
        <f t="shared" si="22"/>
        <v/>
      </c>
      <c r="V43" s="35" t="str">
        <f t="shared" si="22"/>
        <v/>
      </c>
      <c r="W43" s="35" t="str">
        <f t="shared" si="22"/>
        <v/>
      </c>
      <c r="X43" s="35" t="str">
        <f t="shared" si="22"/>
        <v/>
      </c>
      <c r="Y43" s="35" t="str">
        <f t="shared" si="22"/>
        <v/>
      </c>
      <c r="Z43" s="35" t="str">
        <f t="shared" si="22"/>
        <v/>
      </c>
      <c r="AA43" s="35" t="str">
        <f t="shared" si="22"/>
        <v/>
      </c>
      <c r="AB43" s="35" t="str">
        <f t="shared" si="22"/>
        <v/>
      </c>
      <c r="AC43" s="35" t="str">
        <f t="shared" si="22"/>
        <v/>
      </c>
      <c r="AD43" s="35" t="str">
        <f t="shared" si="22"/>
        <v/>
      </c>
      <c r="AE43" s="35" t="str">
        <f t="shared" si="22"/>
        <v/>
      </c>
      <c r="AF43" s="35" t="str">
        <f t="shared" si="22"/>
        <v/>
      </c>
      <c r="AG43" s="35" t="str">
        <f t="shared" si="22"/>
        <v/>
      </c>
      <c r="AH43" s="35" t="str">
        <f t="shared" si="22"/>
        <v/>
      </c>
      <c r="AI43" s="35" t="str">
        <f t="shared" si="22"/>
        <v/>
      </c>
      <c r="AJ43" s="35" t="str">
        <f t="shared" si="22"/>
        <v/>
      </c>
      <c r="AK43" s="35" t="str">
        <f t="shared" si="22"/>
        <v/>
      </c>
      <c r="AL43" s="35" t="str">
        <f t="shared" si="22"/>
        <v/>
      </c>
      <c r="AM43" s="35" t="str">
        <f t="shared" si="22"/>
        <v/>
      </c>
      <c r="AN43" s="35" t="str">
        <f t="shared" si="22"/>
        <v/>
      </c>
      <c r="AO43" s="35" t="str">
        <f t="shared" si="22"/>
        <v/>
      </c>
      <c r="AP43" s="35" t="str">
        <f t="shared" si="22"/>
        <v/>
      </c>
      <c r="AQ43" s="35" t="str">
        <f t="shared" si="22"/>
        <v/>
      </c>
      <c r="AR43" s="35" t="str">
        <f t="shared" si="22"/>
        <v/>
      </c>
      <c r="AS43" s="35" t="str">
        <f t="shared" si="22"/>
        <v/>
      </c>
      <c r="AT43" s="36" t="str">
        <f t="shared" si="22"/>
        <v/>
      </c>
      <c r="AU43" s="37"/>
      <c r="AV43" s="26"/>
      <c r="AW43" s="156" t="s">
        <v>38</v>
      </c>
      <c r="AX43" s="157"/>
      <c r="AY43" s="158"/>
      <c r="AZ43" s="158"/>
      <c r="BA43" s="158"/>
      <c r="BB43" s="159"/>
      <c r="BC43" s="166" t="s">
        <v>33</v>
      </c>
      <c r="BD43" s="169" t="s">
        <v>24</v>
      </c>
      <c r="BE43" s="172" t="s">
        <v>28</v>
      </c>
      <c r="BF43" s="173"/>
      <c r="BG43" s="176" t="s">
        <v>32</v>
      </c>
      <c r="BH43" s="166" t="s">
        <v>33</v>
      </c>
      <c r="BI43" s="218" t="s">
        <v>24</v>
      </c>
      <c r="BJ43" s="172" t="s">
        <v>28</v>
      </c>
      <c r="BK43" s="173"/>
      <c r="BL43" s="221" t="s">
        <v>32</v>
      </c>
      <c r="BM43" s="166" t="s">
        <v>33</v>
      </c>
      <c r="BN43" s="218" t="s">
        <v>24</v>
      </c>
      <c r="BO43" s="172" t="s">
        <v>28</v>
      </c>
      <c r="BP43" s="173"/>
      <c r="BQ43" s="221" t="s">
        <v>32</v>
      </c>
      <c r="BR43" s="166" t="s">
        <v>33</v>
      </c>
      <c r="BS43" s="218" t="s">
        <v>24</v>
      </c>
      <c r="BT43" s="172" t="s">
        <v>28</v>
      </c>
      <c r="BU43" s="173"/>
      <c r="BV43" s="221" t="s">
        <v>32</v>
      </c>
      <c r="BW43" s="166" t="s">
        <v>33</v>
      </c>
      <c r="BX43" s="218" t="s">
        <v>24</v>
      </c>
      <c r="BY43" s="172" t="s">
        <v>28</v>
      </c>
      <c r="BZ43" s="173"/>
      <c r="CA43" s="221" t="s">
        <v>32</v>
      </c>
      <c r="CB43" s="166" t="s">
        <v>33</v>
      </c>
      <c r="CC43" s="218" t="s">
        <v>24</v>
      </c>
      <c r="CD43" s="172" t="s">
        <v>28</v>
      </c>
      <c r="CE43" s="173"/>
      <c r="CF43" s="221" t="s">
        <v>32</v>
      </c>
      <c r="CG43" s="166" t="s">
        <v>33</v>
      </c>
      <c r="CH43" s="218" t="s">
        <v>24</v>
      </c>
      <c r="CI43" s="172" t="s">
        <v>28</v>
      </c>
      <c r="CJ43" s="173"/>
      <c r="CK43" s="221" t="s">
        <v>32</v>
      </c>
      <c r="CL43" s="226" t="s">
        <v>33</v>
      </c>
      <c r="CM43" s="227"/>
      <c r="CN43" s="222" t="s">
        <v>24</v>
      </c>
      <c r="CO43" s="223"/>
      <c r="CP43" s="172" t="s">
        <v>28</v>
      </c>
      <c r="CQ43" s="173"/>
      <c r="CR43" s="209" t="s">
        <v>32</v>
      </c>
      <c r="CU43" s="105">
        <f t="shared" si="2"/>
        <v>35</v>
      </c>
      <c r="CV43" s="105"/>
      <c r="CW43" s="105"/>
      <c r="CX43" s="105"/>
      <c r="CY43" s="105"/>
    </row>
    <row r="44" spans="1:103" s="1" customFormat="1" ht="18.75">
      <c r="A44" s="72" t="s">
        <v>59</v>
      </c>
      <c r="D44" s="211" t="s">
        <v>4</v>
      </c>
      <c r="E44" s="212"/>
      <c r="F44" s="213"/>
      <c r="G44" s="213"/>
      <c r="H44" s="213"/>
      <c r="I44" s="213"/>
      <c r="J44" s="213"/>
      <c r="K44" s="213"/>
      <c r="L44" s="213"/>
      <c r="M44" s="213"/>
      <c r="N44" s="213"/>
      <c r="O44" s="213"/>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39"/>
      <c r="AU44" s="38"/>
      <c r="AV44" s="26"/>
      <c r="AW44" s="160"/>
      <c r="AX44" s="161"/>
      <c r="AY44" s="161"/>
      <c r="AZ44" s="161"/>
      <c r="BA44" s="161"/>
      <c r="BB44" s="162"/>
      <c r="BC44" s="167"/>
      <c r="BD44" s="170"/>
      <c r="BE44" s="174"/>
      <c r="BF44" s="175"/>
      <c r="BG44" s="170"/>
      <c r="BH44" s="167"/>
      <c r="BI44" s="219"/>
      <c r="BJ44" s="174"/>
      <c r="BK44" s="175"/>
      <c r="BL44" s="219"/>
      <c r="BM44" s="167"/>
      <c r="BN44" s="219"/>
      <c r="BO44" s="174"/>
      <c r="BP44" s="175"/>
      <c r="BQ44" s="219"/>
      <c r="BR44" s="167"/>
      <c r="BS44" s="219"/>
      <c r="BT44" s="174"/>
      <c r="BU44" s="175"/>
      <c r="BV44" s="219"/>
      <c r="BW44" s="167"/>
      <c r="BX44" s="219"/>
      <c r="BY44" s="174"/>
      <c r="BZ44" s="175"/>
      <c r="CA44" s="219"/>
      <c r="CB44" s="167"/>
      <c r="CC44" s="219"/>
      <c r="CD44" s="174"/>
      <c r="CE44" s="175"/>
      <c r="CF44" s="219"/>
      <c r="CG44" s="167"/>
      <c r="CH44" s="219"/>
      <c r="CI44" s="174"/>
      <c r="CJ44" s="175"/>
      <c r="CK44" s="219"/>
      <c r="CL44" s="228"/>
      <c r="CM44" s="229"/>
      <c r="CN44" s="224"/>
      <c r="CO44" s="225"/>
      <c r="CP44" s="174"/>
      <c r="CQ44" s="175"/>
      <c r="CR44" s="210"/>
      <c r="CU44" s="105">
        <f t="shared" si="2"/>
        <v>36</v>
      </c>
      <c r="CV44" s="105"/>
      <c r="CW44" s="105"/>
      <c r="CX44" s="105"/>
      <c r="CY44" s="105"/>
    </row>
    <row r="45" spans="1:103" s="1" customFormat="1" ht="18.75">
      <c r="A45" s="72" t="s">
        <v>59</v>
      </c>
      <c r="D45" s="214"/>
      <c r="E45" s="215"/>
      <c r="F45" s="213"/>
      <c r="G45" s="213"/>
      <c r="H45" s="213"/>
      <c r="I45" s="213"/>
      <c r="J45" s="213"/>
      <c r="K45" s="213"/>
      <c r="L45" s="213"/>
      <c r="M45" s="213"/>
      <c r="N45" s="213"/>
      <c r="O45" s="213"/>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40"/>
      <c r="AU45" s="39"/>
      <c r="AV45" s="26"/>
      <c r="AW45" s="160"/>
      <c r="AX45" s="161"/>
      <c r="AY45" s="161"/>
      <c r="AZ45" s="161"/>
      <c r="BA45" s="161"/>
      <c r="BB45" s="162"/>
      <c r="BC45" s="167"/>
      <c r="BD45" s="170"/>
      <c r="BE45" s="174"/>
      <c r="BF45" s="175"/>
      <c r="BG45" s="170"/>
      <c r="BH45" s="167"/>
      <c r="BI45" s="219"/>
      <c r="BJ45" s="174"/>
      <c r="BK45" s="175"/>
      <c r="BL45" s="219"/>
      <c r="BM45" s="167"/>
      <c r="BN45" s="219"/>
      <c r="BO45" s="174"/>
      <c r="BP45" s="175"/>
      <c r="BQ45" s="219"/>
      <c r="BR45" s="167"/>
      <c r="BS45" s="219"/>
      <c r="BT45" s="174"/>
      <c r="BU45" s="175"/>
      <c r="BV45" s="219"/>
      <c r="BW45" s="167"/>
      <c r="BX45" s="219"/>
      <c r="BY45" s="174"/>
      <c r="BZ45" s="175"/>
      <c r="CA45" s="219"/>
      <c r="CB45" s="167"/>
      <c r="CC45" s="219"/>
      <c r="CD45" s="174"/>
      <c r="CE45" s="175"/>
      <c r="CF45" s="219"/>
      <c r="CG45" s="167"/>
      <c r="CH45" s="219"/>
      <c r="CI45" s="174"/>
      <c r="CJ45" s="175"/>
      <c r="CK45" s="219"/>
      <c r="CL45" s="228"/>
      <c r="CM45" s="229"/>
      <c r="CN45" s="224"/>
      <c r="CO45" s="225"/>
      <c r="CP45" s="174"/>
      <c r="CQ45" s="175"/>
      <c r="CR45" s="210"/>
      <c r="CU45" s="105">
        <f t="shared" si="2"/>
        <v>37</v>
      </c>
      <c r="CV45" s="105"/>
      <c r="CW45" s="105"/>
      <c r="CX45" s="105"/>
      <c r="CY45" s="105"/>
    </row>
    <row r="46" spans="1:103" s="1" customFormat="1" ht="18.75">
      <c r="A46" s="72" t="s">
        <v>59</v>
      </c>
      <c r="D46" s="214"/>
      <c r="E46" s="215"/>
      <c r="F46" s="213"/>
      <c r="G46" s="213"/>
      <c r="H46" s="213"/>
      <c r="I46" s="213"/>
      <c r="J46" s="213"/>
      <c r="K46" s="213"/>
      <c r="L46" s="213"/>
      <c r="M46" s="213"/>
      <c r="N46" s="213"/>
      <c r="O46" s="213"/>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40"/>
      <c r="AU46" s="39"/>
      <c r="AV46" s="26"/>
      <c r="AW46" s="160"/>
      <c r="AX46" s="161"/>
      <c r="AY46" s="161"/>
      <c r="AZ46" s="161"/>
      <c r="BA46" s="161"/>
      <c r="BB46" s="162"/>
      <c r="BC46" s="167"/>
      <c r="BD46" s="170"/>
      <c r="BE46" s="174"/>
      <c r="BF46" s="175"/>
      <c r="BG46" s="170"/>
      <c r="BH46" s="167"/>
      <c r="BI46" s="219"/>
      <c r="BJ46" s="174"/>
      <c r="BK46" s="175"/>
      <c r="BL46" s="219"/>
      <c r="BM46" s="167"/>
      <c r="BN46" s="219"/>
      <c r="BO46" s="174"/>
      <c r="BP46" s="175"/>
      <c r="BQ46" s="219"/>
      <c r="BR46" s="167"/>
      <c r="BS46" s="219"/>
      <c r="BT46" s="174"/>
      <c r="BU46" s="175"/>
      <c r="BV46" s="219"/>
      <c r="BW46" s="167"/>
      <c r="BX46" s="219"/>
      <c r="BY46" s="174"/>
      <c r="BZ46" s="175"/>
      <c r="CA46" s="219"/>
      <c r="CB46" s="167"/>
      <c r="CC46" s="219"/>
      <c r="CD46" s="174"/>
      <c r="CE46" s="175"/>
      <c r="CF46" s="219"/>
      <c r="CG46" s="167"/>
      <c r="CH46" s="219"/>
      <c r="CI46" s="174"/>
      <c r="CJ46" s="175"/>
      <c r="CK46" s="219"/>
      <c r="CL46" s="228"/>
      <c r="CM46" s="229"/>
      <c r="CN46" s="224"/>
      <c r="CO46" s="225"/>
      <c r="CP46" s="174"/>
      <c r="CQ46" s="175"/>
      <c r="CR46" s="210"/>
      <c r="CU46" s="105">
        <f t="shared" si="2"/>
        <v>38</v>
      </c>
      <c r="CV46" s="105"/>
      <c r="CW46" s="105"/>
      <c r="CX46" s="105"/>
      <c r="CY46" s="105"/>
    </row>
    <row r="47" spans="1:103" s="1" customFormat="1" ht="18.75">
      <c r="A47" s="72" t="s">
        <v>59</v>
      </c>
      <c r="D47" s="214"/>
      <c r="E47" s="215"/>
      <c r="F47" s="213"/>
      <c r="G47" s="213"/>
      <c r="H47" s="213"/>
      <c r="I47" s="213"/>
      <c r="J47" s="213"/>
      <c r="K47" s="213"/>
      <c r="L47" s="213"/>
      <c r="M47" s="213"/>
      <c r="N47" s="213"/>
      <c r="O47" s="213"/>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40"/>
      <c r="AU47" s="39"/>
      <c r="AV47" s="26"/>
      <c r="AW47" s="160"/>
      <c r="AX47" s="161"/>
      <c r="AY47" s="161"/>
      <c r="AZ47" s="161"/>
      <c r="BA47" s="161"/>
      <c r="BB47" s="162"/>
      <c r="BC47" s="168"/>
      <c r="BD47" s="171"/>
      <c r="BE47" s="174"/>
      <c r="BF47" s="175"/>
      <c r="BG47" s="171"/>
      <c r="BH47" s="168"/>
      <c r="BI47" s="219"/>
      <c r="BJ47" s="174"/>
      <c r="BK47" s="175"/>
      <c r="BL47" s="219"/>
      <c r="BM47" s="168"/>
      <c r="BN47" s="219"/>
      <c r="BO47" s="174"/>
      <c r="BP47" s="175"/>
      <c r="BQ47" s="219"/>
      <c r="BR47" s="168"/>
      <c r="BS47" s="219"/>
      <c r="BT47" s="174"/>
      <c r="BU47" s="175"/>
      <c r="BV47" s="219"/>
      <c r="BW47" s="168"/>
      <c r="BX47" s="219"/>
      <c r="BY47" s="174"/>
      <c r="BZ47" s="175"/>
      <c r="CA47" s="219"/>
      <c r="CB47" s="168"/>
      <c r="CC47" s="219"/>
      <c r="CD47" s="174"/>
      <c r="CE47" s="175"/>
      <c r="CF47" s="219"/>
      <c r="CG47" s="168"/>
      <c r="CH47" s="219"/>
      <c r="CI47" s="174"/>
      <c r="CJ47" s="175"/>
      <c r="CK47" s="219"/>
      <c r="CL47" s="228"/>
      <c r="CM47" s="229"/>
      <c r="CN47" s="224"/>
      <c r="CO47" s="225"/>
      <c r="CP47" s="174"/>
      <c r="CQ47" s="175"/>
      <c r="CR47" s="210"/>
      <c r="CU47" s="105">
        <f t="shared" si="2"/>
        <v>39</v>
      </c>
      <c r="CV47" s="105"/>
      <c r="CW47" s="105"/>
      <c r="CX47" s="105"/>
      <c r="CY47" s="105"/>
    </row>
    <row r="48" spans="1:103" s="1" customFormat="1" ht="18.75">
      <c r="A48" s="72" t="s">
        <v>59</v>
      </c>
      <c r="D48" s="214"/>
      <c r="E48" s="215"/>
      <c r="F48" s="213"/>
      <c r="G48" s="213"/>
      <c r="H48" s="213"/>
      <c r="I48" s="213"/>
      <c r="J48" s="213"/>
      <c r="K48" s="213"/>
      <c r="L48" s="213"/>
      <c r="M48" s="213"/>
      <c r="N48" s="213"/>
      <c r="O48" s="213"/>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40"/>
      <c r="AU48" s="39"/>
      <c r="AV48" s="26"/>
      <c r="AW48" s="163"/>
      <c r="AX48" s="164"/>
      <c r="AY48" s="164"/>
      <c r="AZ48" s="164"/>
      <c r="BA48" s="164"/>
      <c r="BB48" s="165"/>
      <c r="BC48" s="40" t="s">
        <v>9</v>
      </c>
      <c r="BD48" s="40" t="s">
        <v>129</v>
      </c>
      <c r="BE48" s="236" t="s">
        <v>130</v>
      </c>
      <c r="BF48" s="237"/>
      <c r="BG48" s="40"/>
      <c r="BH48" s="40" t="s">
        <v>9</v>
      </c>
      <c r="BI48" s="40" t="s">
        <v>129</v>
      </c>
      <c r="BJ48" s="236" t="s">
        <v>130</v>
      </c>
      <c r="BK48" s="237"/>
      <c r="BL48" s="40"/>
      <c r="BM48" s="40" t="s">
        <v>9</v>
      </c>
      <c r="BN48" s="40" t="s">
        <v>129</v>
      </c>
      <c r="BO48" s="236" t="s">
        <v>130</v>
      </c>
      <c r="BP48" s="237"/>
      <c r="BQ48" s="40"/>
      <c r="BR48" s="40" t="s">
        <v>9</v>
      </c>
      <c r="BS48" s="40" t="s">
        <v>129</v>
      </c>
      <c r="BT48" s="236" t="s">
        <v>130</v>
      </c>
      <c r="BU48" s="237"/>
      <c r="BV48" s="40"/>
      <c r="BW48" s="40" t="s">
        <v>9</v>
      </c>
      <c r="BX48" s="40" t="s">
        <v>129</v>
      </c>
      <c r="BY48" s="236" t="s">
        <v>130</v>
      </c>
      <c r="BZ48" s="237"/>
      <c r="CA48" s="40"/>
      <c r="CB48" s="40" t="s">
        <v>9</v>
      </c>
      <c r="CC48" s="40" t="s">
        <v>129</v>
      </c>
      <c r="CD48" s="236" t="s">
        <v>130</v>
      </c>
      <c r="CE48" s="237"/>
      <c r="CF48" s="40"/>
      <c r="CG48" s="40" t="s">
        <v>9</v>
      </c>
      <c r="CH48" s="40" t="s">
        <v>129</v>
      </c>
      <c r="CI48" s="236" t="s">
        <v>130</v>
      </c>
      <c r="CJ48" s="237"/>
      <c r="CK48" s="40"/>
      <c r="CL48" s="236" t="s">
        <v>9</v>
      </c>
      <c r="CM48" s="200"/>
      <c r="CN48" s="236" t="s">
        <v>129</v>
      </c>
      <c r="CO48" s="200"/>
      <c r="CP48" s="236" t="s">
        <v>130</v>
      </c>
      <c r="CQ48" s="237"/>
      <c r="CR48" s="41"/>
      <c r="CU48" s="105">
        <f t="shared" si="2"/>
        <v>40</v>
      </c>
      <c r="CV48" s="105"/>
      <c r="CW48" s="105"/>
      <c r="CX48" s="105"/>
      <c r="CY48" s="105"/>
    </row>
    <row r="49" spans="1:103" s="1" customFormat="1" ht="18.75">
      <c r="A49" s="72" t="s">
        <v>59</v>
      </c>
      <c r="D49" s="153" t="s">
        <v>25</v>
      </c>
      <c r="E49" s="154"/>
      <c r="F49" s="213"/>
      <c r="G49" s="213"/>
      <c r="H49" s="213"/>
      <c r="I49" s="213"/>
      <c r="J49" s="213"/>
      <c r="K49" s="213"/>
      <c r="L49" s="213"/>
      <c r="M49" s="213"/>
      <c r="N49" s="213"/>
      <c r="O49" s="213"/>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3"/>
      <c r="AU49" s="44"/>
      <c r="AV49" s="26"/>
      <c r="AW49" s="238" t="s">
        <v>39</v>
      </c>
      <c r="AX49" s="231"/>
      <c r="AY49" s="231"/>
      <c r="AZ49" s="231"/>
      <c r="BA49" s="231"/>
      <c r="BB49" s="154"/>
      <c r="BC49" s="45">
        <f>IF(COUNTIF(P49:AT49,"")=31,0,COUNTIFS(P41:AT41,1,P49:AT49,"")+COUNTIFS(P41:AT41,1,P49:AT49,"■"))</f>
        <v>0</v>
      </c>
      <c r="BD49" s="45">
        <f>IF(COUNTIF(P49:AT49,"")=31,0,COUNTIFS(P41:AT41,1,P49:AT49,"■"))</f>
        <v>0</v>
      </c>
      <c r="BE49" s="232" t="str">
        <f>IFERROR(ROUNDDOWN(BD49/BC49,3),"***")</f>
        <v>***</v>
      </c>
      <c r="BF49" s="233"/>
      <c r="BG49" s="18"/>
      <c r="BH49" s="45">
        <f>IF(COUNTIF(P49:AT49,"")=31,0,COUNTIFS(P41:AT41,2,P49:AT49,"")+COUNTIFS(P41:AT41,2,P49:AT49,"■"))</f>
        <v>0</v>
      </c>
      <c r="BI49" s="45">
        <f>IF(COUNTIF(P49:AT49,"")=31,0,COUNTIFS(P41:AT41,2,P49:AT49,"■"))</f>
        <v>0</v>
      </c>
      <c r="BJ49" s="232" t="str">
        <f>IFERROR(ROUNDDOWN(BI49/BH49,3),"***")</f>
        <v>***</v>
      </c>
      <c r="BK49" s="233"/>
      <c r="BL49" s="18"/>
      <c r="BM49" s="45">
        <f>IF(COUNTIF(P49:AT49,"")=31,0,COUNTIFS(P41:AT41,3,P49:AT49,"")+COUNTIFS(P41:AT41,3,P49:AT49,"■"))</f>
        <v>0</v>
      </c>
      <c r="BN49" s="45">
        <f>IF(COUNTIF(P49:AT49,"")=31,0,COUNTIFS(P41:AT41,3,P49:AT49,"■"))</f>
        <v>0</v>
      </c>
      <c r="BO49" s="232" t="str">
        <f>IFERROR(ROUNDDOWN(BN49/BM49,3),"***")</f>
        <v>***</v>
      </c>
      <c r="BP49" s="233"/>
      <c r="BQ49" s="18"/>
      <c r="BR49" s="45">
        <f>IF(COUNTIF(P49:AT49,"")=31,0,COUNTIFS(P41:AT41,4,P49:AT49,"")+COUNTIFS(P41:AT41,4,P49:AT49,"■"))</f>
        <v>0</v>
      </c>
      <c r="BS49" s="45">
        <f>IF(COUNTIF(P49:AT49,"")=31,0,COUNTIFS(P41:AT41,4,P49:AT49,"■"))</f>
        <v>0</v>
      </c>
      <c r="BT49" s="232" t="str">
        <f>IFERROR(ROUNDDOWN(BS49/BR49,3),"***")</f>
        <v>***</v>
      </c>
      <c r="BU49" s="233"/>
      <c r="BV49" s="18"/>
      <c r="BW49" s="45">
        <f>IF(COUNTIF(P49:AT49,"")=31,0,COUNTIFS(P41:AT41,5,P49:AT49,"")+COUNTIFS(P41:AT41,5,P49:AT49,"■"))</f>
        <v>0</v>
      </c>
      <c r="BX49" s="45">
        <f>IF(COUNTIF(P49:AT49,"")=31,0,COUNTIFS(P41:AT41,5,P49:AT49,"■"))</f>
        <v>0</v>
      </c>
      <c r="BY49" s="232" t="str">
        <f>IFERROR(ROUNDDOWN(BX49/BW49,3),"***")</f>
        <v>***</v>
      </c>
      <c r="BZ49" s="233"/>
      <c r="CA49" s="18"/>
      <c r="CB49" s="45">
        <f>IF(COUNTIF(P49:AT49,"")=31,0,COUNTIFS(P41:AT41,6,P49:AT49,"")+COUNTIFS(P41:AT41,6,P49:AT49,"■"))</f>
        <v>0</v>
      </c>
      <c r="CC49" s="45">
        <f>IF(COUNTIF(P49:AT49,"")=31,0,COUNTIFS(P41:AT41,6,P49:AT49,"■"))</f>
        <v>0</v>
      </c>
      <c r="CD49" s="232" t="str">
        <f>IFERROR(ROUNDDOWN(CC49/CB49,3),"***")</f>
        <v>***</v>
      </c>
      <c r="CE49" s="233"/>
      <c r="CF49" s="18"/>
      <c r="CG49" s="45">
        <f>IF(COUNTIF(P49:AT49,"")=31,0,SUM(BC49,BH49,BM49,BR49,BW49,CB49))</f>
        <v>0</v>
      </c>
      <c r="CH49" s="45">
        <f>IF(COUNTIF(P49:AT49,"")=31,0,SUM(BD49,BI49,BN49,BS49,BX49,CC49))</f>
        <v>0</v>
      </c>
      <c r="CI49" s="232" t="str">
        <f>IFERROR(ROUNDDOWN(CH49/CG49,3),"***")</f>
        <v>***</v>
      </c>
      <c r="CJ49" s="233"/>
      <c r="CK49" s="18"/>
      <c r="CL49" s="234">
        <f>IF(COUNTIF(P49:AT49,"")=31,0,CL17+CG49)</f>
        <v>0</v>
      </c>
      <c r="CM49" s="235"/>
      <c r="CN49" s="234">
        <f>IF(COUNTIF(P49:AT49,"")=31,0,CN17+CH49)</f>
        <v>0</v>
      </c>
      <c r="CO49" s="235"/>
      <c r="CP49" s="232" t="str">
        <f>IFERROR(ROUNDDOWN(CN49/CL49,3),"***")</f>
        <v>***</v>
      </c>
      <c r="CQ49" s="233"/>
      <c r="CR49" s="23"/>
      <c r="CU49" s="105">
        <f t="shared" si="2"/>
        <v>41</v>
      </c>
      <c r="CV49" s="105"/>
      <c r="CW49" s="105"/>
      <c r="CX49" s="105"/>
      <c r="CY49" s="105"/>
    </row>
    <row r="50" spans="1:103" s="1" customFormat="1" ht="18.75">
      <c r="A50" s="72" t="s">
        <v>59</v>
      </c>
      <c r="D50" s="238" t="s">
        <v>34</v>
      </c>
      <c r="E50" s="246"/>
      <c r="F50" s="253" t="s">
        <v>26</v>
      </c>
      <c r="G50" s="253"/>
      <c r="H50" s="253"/>
      <c r="I50" s="253"/>
      <c r="J50" s="253"/>
      <c r="K50" s="254"/>
      <c r="L50" s="236" t="s">
        <v>27</v>
      </c>
      <c r="M50" s="255"/>
      <c r="N50" s="255"/>
      <c r="O50" s="237"/>
      <c r="P50" s="49" t="str">
        <f t="shared" ref="P50:AT50" si="23">P42</f>
        <v/>
      </c>
      <c r="Q50" s="49" t="str">
        <f t="shared" si="23"/>
        <v/>
      </c>
      <c r="R50" s="49" t="str">
        <f t="shared" si="23"/>
        <v/>
      </c>
      <c r="S50" s="49" t="str">
        <f t="shared" si="23"/>
        <v/>
      </c>
      <c r="T50" s="49" t="str">
        <f t="shared" si="23"/>
        <v/>
      </c>
      <c r="U50" s="49" t="str">
        <f t="shared" si="23"/>
        <v/>
      </c>
      <c r="V50" s="49" t="str">
        <f t="shared" si="23"/>
        <v/>
      </c>
      <c r="W50" s="49" t="str">
        <f t="shared" si="23"/>
        <v/>
      </c>
      <c r="X50" s="49" t="str">
        <f t="shared" si="23"/>
        <v/>
      </c>
      <c r="Y50" s="49" t="str">
        <f t="shared" si="23"/>
        <v/>
      </c>
      <c r="Z50" s="49" t="str">
        <f t="shared" si="23"/>
        <v/>
      </c>
      <c r="AA50" s="49" t="str">
        <f t="shared" si="23"/>
        <v/>
      </c>
      <c r="AB50" s="49" t="str">
        <f t="shared" si="23"/>
        <v/>
      </c>
      <c r="AC50" s="49" t="str">
        <f t="shared" si="23"/>
        <v/>
      </c>
      <c r="AD50" s="49" t="str">
        <f t="shared" si="23"/>
        <v/>
      </c>
      <c r="AE50" s="49" t="str">
        <f t="shared" si="23"/>
        <v/>
      </c>
      <c r="AF50" s="49" t="str">
        <f t="shared" si="23"/>
        <v/>
      </c>
      <c r="AG50" s="49" t="str">
        <f t="shared" si="23"/>
        <v/>
      </c>
      <c r="AH50" s="49" t="str">
        <f t="shared" si="23"/>
        <v/>
      </c>
      <c r="AI50" s="49" t="str">
        <f t="shared" si="23"/>
        <v/>
      </c>
      <c r="AJ50" s="49" t="str">
        <f t="shared" si="23"/>
        <v/>
      </c>
      <c r="AK50" s="49" t="str">
        <f t="shared" si="23"/>
        <v/>
      </c>
      <c r="AL50" s="49" t="str">
        <f t="shared" si="23"/>
        <v/>
      </c>
      <c r="AM50" s="49" t="str">
        <f t="shared" si="23"/>
        <v/>
      </c>
      <c r="AN50" s="49" t="str">
        <f t="shared" si="23"/>
        <v/>
      </c>
      <c r="AO50" s="49" t="str">
        <f t="shared" si="23"/>
        <v/>
      </c>
      <c r="AP50" s="49" t="str">
        <f t="shared" si="23"/>
        <v/>
      </c>
      <c r="AQ50" s="49" t="str">
        <f t="shared" si="23"/>
        <v/>
      </c>
      <c r="AR50" s="49" t="str">
        <f t="shared" si="23"/>
        <v/>
      </c>
      <c r="AS50" s="49" t="str">
        <f t="shared" si="23"/>
        <v/>
      </c>
      <c r="AT50" s="50" t="str">
        <f t="shared" si="23"/>
        <v/>
      </c>
      <c r="AU50" s="46"/>
      <c r="AV50" s="26"/>
      <c r="AW50" s="238" t="s">
        <v>34</v>
      </c>
      <c r="AX50" s="246"/>
      <c r="AY50" s="230" t="s">
        <v>27</v>
      </c>
      <c r="AZ50" s="231"/>
      <c r="BA50" s="231"/>
      <c r="BB50" s="154"/>
      <c r="BC50" s="193">
        <v>1</v>
      </c>
      <c r="BD50" s="193"/>
      <c r="BE50" s="193"/>
      <c r="BF50" s="193"/>
      <c r="BG50" s="193"/>
      <c r="BH50" s="193">
        <v>2</v>
      </c>
      <c r="BI50" s="193"/>
      <c r="BJ50" s="193"/>
      <c r="BK50" s="193"/>
      <c r="BL50" s="193"/>
      <c r="BM50" s="193">
        <v>3</v>
      </c>
      <c r="BN50" s="193"/>
      <c r="BO50" s="193"/>
      <c r="BP50" s="193"/>
      <c r="BQ50" s="193"/>
      <c r="BR50" s="193">
        <v>4</v>
      </c>
      <c r="BS50" s="193"/>
      <c r="BT50" s="193"/>
      <c r="BU50" s="193"/>
      <c r="BV50" s="193"/>
      <c r="BW50" s="193">
        <v>5</v>
      </c>
      <c r="BX50" s="193"/>
      <c r="BY50" s="193"/>
      <c r="BZ50" s="193"/>
      <c r="CA50" s="193"/>
      <c r="CB50" s="193">
        <v>6</v>
      </c>
      <c r="CC50" s="193"/>
      <c r="CD50" s="193"/>
      <c r="CE50" s="193"/>
      <c r="CF50" s="193"/>
      <c r="CG50" s="193" t="s">
        <v>29</v>
      </c>
      <c r="CH50" s="193"/>
      <c r="CI50" s="193"/>
      <c r="CJ50" s="193"/>
      <c r="CK50" s="193"/>
      <c r="CL50" s="193" t="s">
        <v>30</v>
      </c>
      <c r="CM50" s="193"/>
      <c r="CN50" s="193"/>
      <c r="CO50" s="193"/>
      <c r="CP50" s="193"/>
      <c r="CQ50" s="251"/>
      <c r="CR50" s="252"/>
      <c r="CU50" s="105">
        <f t="shared" si="2"/>
        <v>42</v>
      </c>
      <c r="CV50" s="105"/>
      <c r="CW50" s="105"/>
      <c r="CX50" s="105"/>
      <c r="CY50" s="105"/>
    </row>
    <row r="51" spans="1:103" s="1" customFormat="1" ht="18.75">
      <c r="A51" s="72" t="s">
        <v>59</v>
      </c>
      <c r="D51" s="238">
        <v>1</v>
      </c>
      <c r="E51" s="246"/>
      <c r="F51" s="241"/>
      <c r="G51" s="242"/>
      <c r="H51" s="242"/>
      <c r="I51" s="242"/>
      <c r="J51" s="242"/>
      <c r="K51" s="243"/>
      <c r="L51" s="244"/>
      <c r="M51" s="242"/>
      <c r="N51" s="242"/>
      <c r="O51" s="243"/>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3"/>
      <c r="AU51" s="44"/>
      <c r="AV51" s="26"/>
      <c r="AW51" s="245">
        <f t="shared" ref="AW51:AW62" si="24">D51</f>
        <v>1</v>
      </c>
      <c r="AX51" s="246"/>
      <c r="AY51" s="247" t="str">
        <f t="shared" ref="AY51:AY62" si="25">IF(L51=0,"",L51)</f>
        <v/>
      </c>
      <c r="AZ51" s="248"/>
      <c r="BA51" s="248"/>
      <c r="BB51" s="249"/>
      <c r="BC51" s="45">
        <f>IF(COUNTIF(P51:AT51,"")=31,0,COUNTIFS(P41:AT41,1,P51:AT51,"")+COUNTIFS(P41:AT41,1,P51:AT51,"■"))</f>
        <v>0</v>
      </c>
      <c r="BD51" s="45">
        <f>IF(COUNTIF(P51:AT51,"")=31,0,COUNTIFS(P41:AT41,1,P51:AT51,"■"))</f>
        <v>0</v>
      </c>
      <c r="BE51" s="250" t="str">
        <f t="shared" ref="BE51:BE62" si="26">IFERROR(ROUNDDOWN(BD51/BC51,3),"***")</f>
        <v>***</v>
      </c>
      <c r="BF51" s="233"/>
      <c r="BG51" s="42"/>
      <c r="BH51" s="45">
        <f>IF(COUNTIF(P51:AT51,"")=31,0,COUNTIFS(P41:AT41,2,P51:AT51,"")+COUNTIFS(P41:AT41,2,P51:AT51,"■"))</f>
        <v>0</v>
      </c>
      <c r="BI51" s="45">
        <f>IF(COUNTIF(P51:AT51,"")=31,0,COUNTIFS(P41:AT41,2,P51:AT51,"■"))</f>
        <v>0</v>
      </c>
      <c r="BJ51" s="232" t="str">
        <f t="shared" ref="BJ51:BJ62" si="27">IFERROR(ROUNDDOWN(BI51/BH51,3),"***")</f>
        <v>***</v>
      </c>
      <c r="BK51" s="233"/>
      <c r="BL51" s="42"/>
      <c r="BM51" s="45">
        <f>IF(COUNTIF(P51:AT51,"")=31,0,COUNTIFS(P41:AT41,3,P51:AT51,"")+COUNTIFS(P41:AT41,3,P51:AT51,"■"))</f>
        <v>0</v>
      </c>
      <c r="BN51" s="45">
        <f>IF(COUNTIF(P51:AT51,"")=31,0,COUNTIFS(P41:AT41,3,P51:AT51,"■"))</f>
        <v>0</v>
      </c>
      <c r="BO51" s="232" t="str">
        <f t="shared" ref="BO51:BO62" si="28">IFERROR(ROUNDDOWN(BN51/BM51,3),"***")</f>
        <v>***</v>
      </c>
      <c r="BP51" s="233"/>
      <c r="BQ51" s="42"/>
      <c r="BR51" s="45">
        <f>IF(COUNTIF(P51:AT51,"")=31,0,COUNTIFS(P41:AT41,4,P51:AT51,"")+COUNTIFS(P41:AT41,4,P51:AT51,"■"))</f>
        <v>0</v>
      </c>
      <c r="BS51" s="45">
        <f>IF(COUNTIF(P51:AT51,"")=31,0,COUNTIFS(P41:AT41,4,P51:AT51,"■"))</f>
        <v>0</v>
      </c>
      <c r="BT51" s="232" t="str">
        <f t="shared" ref="BT51:BT62" si="29">IFERROR(ROUNDDOWN(BS51/BR51,3),"***")</f>
        <v>***</v>
      </c>
      <c r="BU51" s="233"/>
      <c r="BV51" s="42"/>
      <c r="BW51" s="45">
        <f>IF(COUNTIF(P51:AT51,"")=31,0,COUNTIFS(P41:AT41,5,P51:AT51,"")+COUNTIFS(P41:AT41,5,P51:AT51,"■"))</f>
        <v>0</v>
      </c>
      <c r="BX51" s="45">
        <f>IF(COUNTIF(P51:AT51,"")=31,0,COUNTIFS(P41:AT41,5,P51:AT51,"■"))</f>
        <v>0</v>
      </c>
      <c r="BY51" s="232" t="str">
        <f t="shared" ref="BY51:BY62" si="30">IFERROR(ROUNDDOWN(BX51/BW51,3),"***")</f>
        <v>***</v>
      </c>
      <c r="BZ51" s="233"/>
      <c r="CA51" s="42"/>
      <c r="CB51" s="45">
        <f>IF(COUNTIF(P51:AT51,"")=31,0,COUNTIFS(P41:AT41,6,P51:AT51,"")+COUNTIFS(P41:AT41,6,P51:AT51,"■"))</f>
        <v>0</v>
      </c>
      <c r="CC51" s="45">
        <f>IF(COUNTIF(P51:AT51,"")=31,0,COUNTIFS(P41:AT41,6,P51:AT51,"■"))</f>
        <v>0</v>
      </c>
      <c r="CD51" s="232" t="str">
        <f t="shared" ref="CD51:CD62" si="31">IFERROR(ROUNDDOWN(CC51/CB51,3),"***")</f>
        <v>***</v>
      </c>
      <c r="CE51" s="233"/>
      <c r="CF51" s="42"/>
      <c r="CG51" s="45">
        <f>IF(COUNTIF(P51:AT51,"")=31,0,SUM(BC51,BH51,BM51,BR51,BW51,CB51))</f>
        <v>0</v>
      </c>
      <c r="CH51" s="45">
        <f t="shared" ref="CH51:CH62" si="32">IF(COUNTIF(P51:AT51,"")=31,0,SUM(BD51,BI51,BN51,BS51,BX51,CC51))</f>
        <v>0</v>
      </c>
      <c r="CI51" s="232" t="str">
        <f t="shared" ref="CI51:CI62" si="33">IFERROR(ROUNDDOWN(CH51/CG51,3),"***")</f>
        <v>***</v>
      </c>
      <c r="CJ51" s="233"/>
      <c r="CK51" s="42"/>
      <c r="CL51" s="234">
        <f t="shared" ref="CL51:CL62" si="34">IF(COUNTIF(P51:AT51,"")=31,0,CL19+CG51)</f>
        <v>0</v>
      </c>
      <c r="CM51" s="235"/>
      <c r="CN51" s="234">
        <f t="shared" ref="CN51:CN62" si="35">IF(COUNTIF(P51:AT51,"")=31,0,CN19+CH51)</f>
        <v>0</v>
      </c>
      <c r="CO51" s="235"/>
      <c r="CP51" s="232" t="str">
        <f t="shared" ref="CP51:CP62" si="36">IFERROR(ROUNDDOWN(CN51/CL51,3),"***")</f>
        <v>***</v>
      </c>
      <c r="CQ51" s="233"/>
      <c r="CR51" s="43"/>
      <c r="CU51" s="105">
        <f t="shared" si="2"/>
        <v>43</v>
      </c>
      <c r="CV51" s="105"/>
      <c r="CW51" s="105"/>
      <c r="CX51" s="105"/>
      <c r="CY51" s="105"/>
    </row>
    <row r="52" spans="1:103" s="1" customFormat="1" ht="18.75">
      <c r="A52" s="72" t="s">
        <v>59</v>
      </c>
      <c r="D52" s="238">
        <f>D51+1</f>
        <v>2</v>
      </c>
      <c r="E52" s="246"/>
      <c r="F52" s="241"/>
      <c r="G52" s="242"/>
      <c r="H52" s="242"/>
      <c r="I52" s="242"/>
      <c r="J52" s="242"/>
      <c r="K52" s="243"/>
      <c r="L52" s="244"/>
      <c r="M52" s="242"/>
      <c r="N52" s="242"/>
      <c r="O52" s="243"/>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3"/>
      <c r="AU52" s="44"/>
      <c r="AV52" s="26"/>
      <c r="AW52" s="245">
        <f t="shared" si="24"/>
        <v>2</v>
      </c>
      <c r="AX52" s="246"/>
      <c r="AY52" s="247" t="str">
        <f t="shared" si="25"/>
        <v/>
      </c>
      <c r="AZ52" s="248"/>
      <c r="BA52" s="248"/>
      <c r="BB52" s="249"/>
      <c r="BC52" s="45">
        <f>IF(COUNTIF(P52:AT52,"")=31,0,COUNTIFS(P41:AT41,1,P52:AT52,"")+COUNTIFS(P41:AT41,1,P52:AT52,"■"))</f>
        <v>0</v>
      </c>
      <c r="BD52" s="45">
        <f>IF(COUNTIF(P52:AT52,"")=31,0,COUNTIFS(P41:AT41,1,P52:AT52,"■"))</f>
        <v>0</v>
      </c>
      <c r="BE52" s="250" t="str">
        <f t="shared" si="26"/>
        <v>***</v>
      </c>
      <c r="BF52" s="233"/>
      <c r="BG52" s="42"/>
      <c r="BH52" s="45">
        <f>IF(COUNTIF(P52:AT52,"")=31,0,COUNTIFS(P41:AT41,2,P52:AT52,"")+COUNTIFS(P41:AT41,2,P52:AT52,"■"))</f>
        <v>0</v>
      </c>
      <c r="BI52" s="45">
        <f>IF(COUNTIF(P52:AT52,"")=31,0,COUNTIFS(P41:AT41,2,P52:AT52,"■"))</f>
        <v>0</v>
      </c>
      <c r="BJ52" s="232" t="str">
        <f t="shared" si="27"/>
        <v>***</v>
      </c>
      <c r="BK52" s="233"/>
      <c r="BL52" s="42"/>
      <c r="BM52" s="45">
        <f>IF(COUNTIF(P52:AT52,"")=31,0,COUNTIFS(P41:AT41,3,P52:AT52,"")+COUNTIFS(P41:AT41,3,P52:AT52,"■"))</f>
        <v>0</v>
      </c>
      <c r="BN52" s="45">
        <f>IF(COUNTIF(P52:AT52,"")=31,0,COUNTIFS(P41:AT41,3,P52:AT52,"■"))</f>
        <v>0</v>
      </c>
      <c r="BO52" s="232" t="str">
        <f t="shared" si="28"/>
        <v>***</v>
      </c>
      <c r="BP52" s="233"/>
      <c r="BQ52" s="42"/>
      <c r="BR52" s="45">
        <f>IF(COUNTIF(P52:AT52,"")=31,0,COUNTIFS(P41:AT41,4,P52:AT52,"")+COUNTIFS(P41:AT41,4,P52:AT52,"■"))</f>
        <v>0</v>
      </c>
      <c r="BS52" s="45">
        <f>IF(COUNTIF(P52:AT52,"")=31,0,COUNTIFS(P41:AT41,4,P52:AT52,"■"))</f>
        <v>0</v>
      </c>
      <c r="BT52" s="232" t="str">
        <f t="shared" si="29"/>
        <v>***</v>
      </c>
      <c r="BU52" s="233"/>
      <c r="BV52" s="42"/>
      <c r="BW52" s="45">
        <f>IF(COUNTIF(P52:AT52,"")=31,0,COUNTIFS(P41:AT41,5,P52:AT52,"")+COUNTIFS(P41:AT41,5,P52:AT52,"■"))</f>
        <v>0</v>
      </c>
      <c r="BX52" s="45">
        <f>IF(COUNTIF(P52:AT52,"")=31,0,COUNTIFS(P41:AT41,5,P52:AT52,"■"))</f>
        <v>0</v>
      </c>
      <c r="BY52" s="232" t="str">
        <f t="shared" si="30"/>
        <v>***</v>
      </c>
      <c r="BZ52" s="233"/>
      <c r="CA52" s="42"/>
      <c r="CB52" s="45">
        <f>IF(COUNTIF(P52:AT52,"")=31,0,COUNTIFS(P41:AT41,6,P52:AT52,"")+COUNTIFS(P41:AT41,6,P52:AT52,"■"))</f>
        <v>0</v>
      </c>
      <c r="CC52" s="45">
        <f>IF(COUNTIF(P52:AT52,"")=31,0,COUNTIFS(P41:AT41,6,P52:AT52,"■"))</f>
        <v>0</v>
      </c>
      <c r="CD52" s="232" t="str">
        <f t="shared" si="31"/>
        <v>***</v>
      </c>
      <c r="CE52" s="233"/>
      <c r="CF52" s="42"/>
      <c r="CG52" s="45">
        <f t="shared" ref="CG52:CG62" si="37">IF(COUNTIF(P52:AT52,"")=31,0,SUM(BC52,BH52,BM52,BR52,BW52,CB52))</f>
        <v>0</v>
      </c>
      <c r="CH52" s="45">
        <f t="shared" si="32"/>
        <v>0</v>
      </c>
      <c r="CI52" s="232" t="str">
        <f t="shared" si="33"/>
        <v>***</v>
      </c>
      <c r="CJ52" s="233"/>
      <c r="CK52" s="42"/>
      <c r="CL52" s="234">
        <f t="shared" si="34"/>
        <v>0</v>
      </c>
      <c r="CM52" s="235"/>
      <c r="CN52" s="234">
        <f t="shared" si="35"/>
        <v>0</v>
      </c>
      <c r="CO52" s="235"/>
      <c r="CP52" s="232" t="str">
        <f t="shared" si="36"/>
        <v>***</v>
      </c>
      <c r="CQ52" s="233"/>
      <c r="CR52" s="43"/>
      <c r="CU52" s="105">
        <f t="shared" si="2"/>
        <v>44</v>
      </c>
      <c r="CV52" s="105"/>
      <c r="CW52" s="105"/>
      <c r="CX52" s="105"/>
      <c r="CY52" s="105"/>
    </row>
    <row r="53" spans="1:103" s="1" customFormat="1" ht="18.75">
      <c r="A53" s="72" t="s">
        <v>59</v>
      </c>
      <c r="D53" s="238">
        <f t="shared" ref="D53:D62" si="38">D52+1</f>
        <v>3</v>
      </c>
      <c r="E53" s="246"/>
      <c r="F53" s="241"/>
      <c r="G53" s="242"/>
      <c r="H53" s="242"/>
      <c r="I53" s="242"/>
      <c r="J53" s="242"/>
      <c r="K53" s="243"/>
      <c r="L53" s="244"/>
      <c r="M53" s="242"/>
      <c r="N53" s="242"/>
      <c r="O53" s="243"/>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3"/>
      <c r="AU53" s="44"/>
      <c r="AV53" s="26"/>
      <c r="AW53" s="245">
        <f t="shared" si="24"/>
        <v>3</v>
      </c>
      <c r="AX53" s="246"/>
      <c r="AY53" s="247" t="str">
        <f t="shared" si="25"/>
        <v/>
      </c>
      <c r="AZ53" s="248"/>
      <c r="BA53" s="248"/>
      <c r="BB53" s="249"/>
      <c r="BC53" s="45">
        <f>IF(COUNTIF(P53:AT53,"")=31,0,COUNTIFS(P41:AT41,1,P53:AT53,"")+COUNTIFS(P41:AT41,1,P53:AT53,"■"))</f>
        <v>0</v>
      </c>
      <c r="BD53" s="45">
        <f>IF(COUNTIF(P53:AT53,"")=31,0,COUNTIFS(P41:AT41,1,P53:AT53,"■"))</f>
        <v>0</v>
      </c>
      <c r="BE53" s="250" t="str">
        <f t="shared" si="26"/>
        <v>***</v>
      </c>
      <c r="BF53" s="233"/>
      <c r="BG53" s="42"/>
      <c r="BH53" s="45">
        <f>IF(COUNTIF(P53:AT53,"")=31,0,COUNTIFS(P41:AT41,2,P53:AT53,"")+COUNTIFS(P41:AT41,2,P53:AT53,"■"))</f>
        <v>0</v>
      </c>
      <c r="BI53" s="45">
        <f>IF(COUNTIF(P53:AT53,"")=31,0,COUNTIFS(P41:AT41,2,P53:AT53,"■"))</f>
        <v>0</v>
      </c>
      <c r="BJ53" s="232" t="str">
        <f t="shared" si="27"/>
        <v>***</v>
      </c>
      <c r="BK53" s="233"/>
      <c r="BL53" s="42"/>
      <c r="BM53" s="45">
        <f>IF(COUNTIF(P53:AT53,"")=31,0,COUNTIFS(P41:AT41,3,P53:AT53,"")+COUNTIFS(P41:AT41,3,P53:AT53,"■"))</f>
        <v>0</v>
      </c>
      <c r="BN53" s="45">
        <f>IF(COUNTIF(P53:AT53,"")=31,0,COUNTIFS(P41:AT41,3,P53:AT53,"■"))</f>
        <v>0</v>
      </c>
      <c r="BO53" s="232" t="str">
        <f t="shared" si="28"/>
        <v>***</v>
      </c>
      <c r="BP53" s="233"/>
      <c r="BQ53" s="42"/>
      <c r="BR53" s="45">
        <f>IF(COUNTIF(P53:AT53,"")=31,0,COUNTIFS(P41:AT41,4,P53:AT53,"")+COUNTIFS(P41:AT41,4,P53:AT53,"■"))</f>
        <v>0</v>
      </c>
      <c r="BS53" s="45">
        <f>IF(COUNTIF(P53:AT53,"")=31,0,COUNTIFS(P41:AT41,4,P53:AT53,"■"))</f>
        <v>0</v>
      </c>
      <c r="BT53" s="232" t="str">
        <f t="shared" si="29"/>
        <v>***</v>
      </c>
      <c r="BU53" s="233"/>
      <c r="BV53" s="42"/>
      <c r="BW53" s="45">
        <f>IF(COUNTIF(P53:AT53,"")=31,0,COUNTIFS(P41:AT41,5,P53:AT53,"")+COUNTIFS(P41:AT41,5,P53:AT53,"■"))</f>
        <v>0</v>
      </c>
      <c r="BX53" s="45">
        <f>IF(COUNTIF(P53:AT53,"")=31,0,COUNTIFS(P41:AT41,5,P53:AT53,"■"))</f>
        <v>0</v>
      </c>
      <c r="BY53" s="232" t="str">
        <f t="shared" si="30"/>
        <v>***</v>
      </c>
      <c r="BZ53" s="233"/>
      <c r="CA53" s="42"/>
      <c r="CB53" s="45">
        <f>IF(COUNTIF(P53:AT53,"")=31,0,COUNTIFS(P41:AT41,6,P53:AT53,"")+COUNTIFS(P41:AT41,6,P53:AT53,"■"))</f>
        <v>0</v>
      </c>
      <c r="CC53" s="45">
        <f>IF(COUNTIF(P53:AT53,"")=31,0,COUNTIFS(P41:AT41,6,P53:AT53,"■"))</f>
        <v>0</v>
      </c>
      <c r="CD53" s="232" t="str">
        <f t="shared" si="31"/>
        <v>***</v>
      </c>
      <c r="CE53" s="233"/>
      <c r="CF53" s="42"/>
      <c r="CG53" s="45">
        <f t="shared" si="37"/>
        <v>0</v>
      </c>
      <c r="CH53" s="45">
        <f t="shared" si="32"/>
        <v>0</v>
      </c>
      <c r="CI53" s="232" t="str">
        <f t="shared" si="33"/>
        <v>***</v>
      </c>
      <c r="CJ53" s="233"/>
      <c r="CK53" s="42"/>
      <c r="CL53" s="234">
        <f t="shared" si="34"/>
        <v>0</v>
      </c>
      <c r="CM53" s="235"/>
      <c r="CN53" s="234">
        <f t="shared" si="35"/>
        <v>0</v>
      </c>
      <c r="CO53" s="235"/>
      <c r="CP53" s="232" t="str">
        <f t="shared" si="36"/>
        <v>***</v>
      </c>
      <c r="CQ53" s="233"/>
      <c r="CR53" s="43"/>
      <c r="CU53" s="105">
        <f t="shared" si="2"/>
        <v>45</v>
      </c>
      <c r="CV53" s="105"/>
      <c r="CW53" s="105"/>
      <c r="CX53" s="105"/>
      <c r="CY53" s="105"/>
    </row>
    <row r="54" spans="1:103" s="1" customFormat="1" ht="18.75">
      <c r="A54" s="72" t="s">
        <v>59</v>
      </c>
      <c r="D54" s="238">
        <f t="shared" si="38"/>
        <v>4</v>
      </c>
      <c r="E54" s="246"/>
      <c r="F54" s="241"/>
      <c r="G54" s="242"/>
      <c r="H54" s="242"/>
      <c r="I54" s="242"/>
      <c r="J54" s="242"/>
      <c r="K54" s="243"/>
      <c r="L54" s="244"/>
      <c r="M54" s="256"/>
      <c r="N54" s="256"/>
      <c r="O54" s="257"/>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3"/>
      <c r="AU54" s="44"/>
      <c r="AV54" s="26"/>
      <c r="AW54" s="245">
        <f t="shared" si="24"/>
        <v>4</v>
      </c>
      <c r="AX54" s="246"/>
      <c r="AY54" s="247" t="str">
        <f t="shared" si="25"/>
        <v/>
      </c>
      <c r="AZ54" s="248"/>
      <c r="BA54" s="248"/>
      <c r="BB54" s="249"/>
      <c r="BC54" s="45">
        <f>IF(COUNTIF(P54:AT54,"")=31,0,COUNTIFS(P41:AT41,1,P54:AT54,"")+COUNTIFS(P41:AT41,1,P54:AT54,"■"))</f>
        <v>0</v>
      </c>
      <c r="BD54" s="45">
        <f>IF(COUNTIF(P54:AT54,"")=31,0,COUNTIFS(P41:AT41,1,P54:AT54,"■"))</f>
        <v>0</v>
      </c>
      <c r="BE54" s="250" t="str">
        <f t="shared" si="26"/>
        <v>***</v>
      </c>
      <c r="BF54" s="233"/>
      <c r="BG54" s="42"/>
      <c r="BH54" s="45">
        <f>IF(COUNTIF(P54:AT54,"")=31,0,COUNTIFS(P41:AT41,2,P54:AT54,"")+COUNTIFS(P41:AT41,2,P54:AT54,"■"))</f>
        <v>0</v>
      </c>
      <c r="BI54" s="45">
        <f>IF(COUNTIF(P54:AT54,"")=31,0,COUNTIFS(P41:AT41,2,P54:AT54,"■"))</f>
        <v>0</v>
      </c>
      <c r="BJ54" s="232" t="str">
        <f t="shared" si="27"/>
        <v>***</v>
      </c>
      <c r="BK54" s="233"/>
      <c r="BL54" s="42"/>
      <c r="BM54" s="45">
        <f>IF(COUNTIF(P54:AT54,"")=31,0,COUNTIFS(P41:AT41,3,P54:AT54,"")+COUNTIFS(P41:AT41,3,P54:AT54,"■"))</f>
        <v>0</v>
      </c>
      <c r="BN54" s="45">
        <f>IF(COUNTIF(P54:AT54,"")=31,0,COUNTIFS(P41:AT41,3,P54:AT54,"■"))</f>
        <v>0</v>
      </c>
      <c r="BO54" s="232" t="str">
        <f t="shared" si="28"/>
        <v>***</v>
      </c>
      <c r="BP54" s="233"/>
      <c r="BQ54" s="42"/>
      <c r="BR54" s="45">
        <f>IF(COUNTIF(P54:AT54,"")=31,0,COUNTIFS(P41:AT41,4,P54:AT54,"")+COUNTIFS(P41:AT41,4,P54:AT54,"■"))</f>
        <v>0</v>
      </c>
      <c r="BS54" s="45">
        <f>IF(COUNTIF(P54:AT54,"")=31,0,COUNTIFS(P41:AT41,4,P54:AT54,"■"))</f>
        <v>0</v>
      </c>
      <c r="BT54" s="232" t="str">
        <f t="shared" si="29"/>
        <v>***</v>
      </c>
      <c r="BU54" s="233"/>
      <c r="BV54" s="42"/>
      <c r="BW54" s="45">
        <f>IF(COUNTIF(P54:AT54,"")=31,0,COUNTIFS(P41:AT41,5,P54:AT54,"")+COUNTIFS(P41:AT41,5,P54:AT54,"■"))</f>
        <v>0</v>
      </c>
      <c r="BX54" s="45">
        <f>IF(COUNTIF(P54:AT54,"")=31,0,COUNTIFS(P41:AT41,5,P54:AT54,"■"))</f>
        <v>0</v>
      </c>
      <c r="BY54" s="232" t="str">
        <f t="shared" si="30"/>
        <v>***</v>
      </c>
      <c r="BZ54" s="233"/>
      <c r="CA54" s="42"/>
      <c r="CB54" s="45">
        <f>IF(COUNTIF(P54:AT54,"")=31,0,COUNTIFS(P41:AT41,6,P54:AT54,"")+COUNTIFS(P41:AT41,6,P54:AT54,"■"))</f>
        <v>0</v>
      </c>
      <c r="CC54" s="45">
        <f>IF(COUNTIF(P54:AT54,"")=31,0,COUNTIFS(P41:AT41,6,P54:AT54,"■"))</f>
        <v>0</v>
      </c>
      <c r="CD54" s="232" t="str">
        <f t="shared" si="31"/>
        <v>***</v>
      </c>
      <c r="CE54" s="233"/>
      <c r="CF54" s="42"/>
      <c r="CG54" s="45">
        <f t="shared" si="37"/>
        <v>0</v>
      </c>
      <c r="CH54" s="45">
        <f t="shared" si="32"/>
        <v>0</v>
      </c>
      <c r="CI54" s="232" t="str">
        <f t="shared" si="33"/>
        <v>***</v>
      </c>
      <c r="CJ54" s="233"/>
      <c r="CK54" s="42"/>
      <c r="CL54" s="234">
        <f t="shared" si="34"/>
        <v>0</v>
      </c>
      <c r="CM54" s="235"/>
      <c r="CN54" s="234">
        <f>IF(COUNTIF(P54:AT54,"")=31,0,CN22+CH54)</f>
        <v>0</v>
      </c>
      <c r="CO54" s="235"/>
      <c r="CP54" s="232" t="str">
        <f t="shared" si="36"/>
        <v>***</v>
      </c>
      <c r="CQ54" s="233"/>
      <c r="CR54" s="43"/>
      <c r="CU54" s="105">
        <f t="shared" si="2"/>
        <v>46</v>
      </c>
      <c r="CV54" s="105"/>
      <c r="CW54" s="105"/>
      <c r="CX54" s="105"/>
      <c r="CY54" s="105"/>
    </row>
    <row r="55" spans="1:103" s="1" customFormat="1" ht="18.75">
      <c r="A55" s="72" t="s">
        <v>59</v>
      </c>
      <c r="D55" s="238">
        <f t="shared" si="38"/>
        <v>5</v>
      </c>
      <c r="E55" s="246"/>
      <c r="F55" s="241"/>
      <c r="G55" s="242"/>
      <c r="H55" s="242"/>
      <c r="I55" s="242"/>
      <c r="J55" s="242"/>
      <c r="K55" s="243"/>
      <c r="L55" s="244"/>
      <c r="M55" s="256"/>
      <c r="N55" s="256"/>
      <c r="O55" s="257"/>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3"/>
      <c r="AU55" s="44"/>
      <c r="AV55" s="26"/>
      <c r="AW55" s="245">
        <f t="shared" si="24"/>
        <v>5</v>
      </c>
      <c r="AX55" s="246"/>
      <c r="AY55" s="247" t="str">
        <f t="shared" si="25"/>
        <v/>
      </c>
      <c r="AZ55" s="248"/>
      <c r="BA55" s="248"/>
      <c r="BB55" s="249"/>
      <c r="BC55" s="45">
        <f>IF(COUNTIF(P55:AT55,"")=31,0,COUNTIFS(P41:AT41,1,P55:AT55,"")+COUNTIFS(P41:AT41,1,P55:AT55,"■"))</f>
        <v>0</v>
      </c>
      <c r="BD55" s="45">
        <f>IF(COUNTIF(P55:AT55,"")=31,0,COUNTIFS(P41:AT41,1,P55:AT55,"■"))</f>
        <v>0</v>
      </c>
      <c r="BE55" s="250" t="str">
        <f t="shared" si="26"/>
        <v>***</v>
      </c>
      <c r="BF55" s="233"/>
      <c r="BG55" s="42"/>
      <c r="BH55" s="45">
        <f>IF(COUNTIF(P55:AT55,"")=31,0,COUNTIFS(P41:AT41,2,P55:AT55,"")+COUNTIFS(P41:AT41,2,P55:AT55,"■"))</f>
        <v>0</v>
      </c>
      <c r="BI55" s="45">
        <f>IF(COUNTIF(P55:AT55,"")=31,0,COUNTIFS(P41:AT41,2,P55:AT55,"■"))</f>
        <v>0</v>
      </c>
      <c r="BJ55" s="232" t="str">
        <f t="shared" si="27"/>
        <v>***</v>
      </c>
      <c r="BK55" s="233"/>
      <c r="BL55" s="42"/>
      <c r="BM55" s="45">
        <f>IF(COUNTIF(P55:AT55,"")=31,0,COUNTIFS(P41:AT41,3,P55:AT55,"")+COUNTIFS(P41:AT41,3,P55:AT55,"■"))</f>
        <v>0</v>
      </c>
      <c r="BN55" s="45">
        <f>IF(COUNTIF(P55:AT55,"")=31,0,COUNTIFS(P41:AT41,3,P55:AT55,"■"))</f>
        <v>0</v>
      </c>
      <c r="BO55" s="232" t="str">
        <f t="shared" si="28"/>
        <v>***</v>
      </c>
      <c r="BP55" s="233"/>
      <c r="BQ55" s="42"/>
      <c r="BR55" s="45">
        <f>IF(COUNTIF(P55:AT55,"")=31,0,COUNTIFS(P41:AT41,4,P55:AT55,"")+COUNTIFS(P41:AT41,4,P55:AT55,"■"))</f>
        <v>0</v>
      </c>
      <c r="BS55" s="45">
        <f>IF(COUNTIF(P55:AT55,"")=31,0,COUNTIFS(P41:AT41,4,P55:AT55,"■"))</f>
        <v>0</v>
      </c>
      <c r="BT55" s="232" t="str">
        <f t="shared" si="29"/>
        <v>***</v>
      </c>
      <c r="BU55" s="233"/>
      <c r="BV55" s="42"/>
      <c r="BW55" s="45">
        <f>IF(COUNTIF(P55:AT55,"")=31,0,COUNTIFS(P41:AT41,5,P55:AT55,"")+COUNTIFS(P41:AT41,5,P55:AT55,"■"))</f>
        <v>0</v>
      </c>
      <c r="BX55" s="45">
        <f>IF(COUNTIF(P55:AT55,"")=31,0,COUNTIFS(P41:AT41,5,P55:AT55,"■"))</f>
        <v>0</v>
      </c>
      <c r="BY55" s="232" t="str">
        <f t="shared" si="30"/>
        <v>***</v>
      </c>
      <c r="BZ55" s="233"/>
      <c r="CA55" s="42"/>
      <c r="CB55" s="45">
        <f>IF(COUNTIF(P55:AT55,"")=31,0,COUNTIFS(P41:AT41,6,P55:AT55,"")+COUNTIFS(P41:AT41,6,P55:AT55,"■"))</f>
        <v>0</v>
      </c>
      <c r="CC55" s="45">
        <f>IF(COUNTIF(P55:AT55,"")=31,0,COUNTIFS(P41:AT41,6,P55:AT55,"■"))</f>
        <v>0</v>
      </c>
      <c r="CD55" s="232" t="str">
        <f t="shared" si="31"/>
        <v>***</v>
      </c>
      <c r="CE55" s="233"/>
      <c r="CF55" s="42"/>
      <c r="CG55" s="45">
        <f t="shared" si="37"/>
        <v>0</v>
      </c>
      <c r="CH55" s="45">
        <f t="shared" si="32"/>
        <v>0</v>
      </c>
      <c r="CI55" s="232" t="str">
        <f t="shared" si="33"/>
        <v>***</v>
      </c>
      <c r="CJ55" s="233"/>
      <c r="CK55" s="42"/>
      <c r="CL55" s="234">
        <f t="shared" si="34"/>
        <v>0</v>
      </c>
      <c r="CM55" s="235"/>
      <c r="CN55" s="234">
        <f t="shared" si="35"/>
        <v>0</v>
      </c>
      <c r="CO55" s="235"/>
      <c r="CP55" s="232" t="str">
        <f t="shared" si="36"/>
        <v>***</v>
      </c>
      <c r="CQ55" s="233"/>
      <c r="CR55" s="43"/>
      <c r="CU55" s="105">
        <f t="shared" si="2"/>
        <v>47</v>
      </c>
      <c r="CV55" s="105"/>
      <c r="CW55" s="105"/>
      <c r="CX55" s="105"/>
      <c r="CY55" s="105"/>
    </row>
    <row r="56" spans="1:103" s="1" customFormat="1" ht="18.75">
      <c r="A56" s="72" t="s">
        <v>59</v>
      </c>
      <c r="D56" s="238">
        <f t="shared" si="38"/>
        <v>6</v>
      </c>
      <c r="E56" s="246"/>
      <c r="F56" s="241"/>
      <c r="G56" s="242"/>
      <c r="H56" s="242"/>
      <c r="I56" s="242"/>
      <c r="J56" s="242"/>
      <c r="K56" s="243"/>
      <c r="L56" s="244"/>
      <c r="M56" s="256"/>
      <c r="N56" s="256"/>
      <c r="O56" s="257"/>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3"/>
      <c r="AU56" s="44"/>
      <c r="AV56" s="27"/>
      <c r="AW56" s="245">
        <f t="shared" si="24"/>
        <v>6</v>
      </c>
      <c r="AX56" s="246"/>
      <c r="AY56" s="247" t="str">
        <f t="shared" si="25"/>
        <v/>
      </c>
      <c r="AZ56" s="248"/>
      <c r="BA56" s="248"/>
      <c r="BB56" s="249"/>
      <c r="BC56" s="45">
        <f>IF(COUNTIF(P56:AT56,"")=31,0,COUNTIFS(P41:AT41,1,P56:AT56,"")+COUNTIFS(P41:AT41,1,P56:AT56,"■"))</f>
        <v>0</v>
      </c>
      <c r="BD56" s="45">
        <f>IF(COUNTIF(P56:AT56,"")=31,0,COUNTIFS(P41:AT41,1,P56:AT56,"■"))</f>
        <v>0</v>
      </c>
      <c r="BE56" s="250" t="str">
        <f t="shared" si="26"/>
        <v>***</v>
      </c>
      <c r="BF56" s="233"/>
      <c r="BG56" s="42"/>
      <c r="BH56" s="45">
        <f>IF(COUNTIF(P56:AT56,"")=31,0,COUNTIFS(P41:AT41,2,P56:AT56,"")+COUNTIFS(P41:AT41,2,P56:AT56,"■"))</f>
        <v>0</v>
      </c>
      <c r="BI56" s="45">
        <f>IF(COUNTIF(P56:AT56,"")=31,0,COUNTIFS(P41:AT41,2,P56:AT56,"■"))</f>
        <v>0</v>
      </c>
      <c r="BJ56" s="232" t="str">
        <f t="shared" si="27"/>
        <v>***</v>
      </c>
      <c r="BK56" s="233"/>
      <c r="BL56" s="42"/>
      <c r="BM56" s="45">
        <f>IF(COUNTIF(P56:AT56,"")=31,0,COUNTIFS(P41:AT41,3,P56:AT56,"")+COUNTIFS(P41:AT41,3,P56:AT56,"■"))</f>
        <v>0</v>
      </c>
      <c r="BN56" s="45">
        <f>IF(COUNTIF(P56:AT56,"")=31,0,COUNTIFS(P41:AT41,3,P56:AT56,"■"))</f>
        <v>0</v>
      </c>
      <c r="BO56" s="232" t="str">
        <f t="shared" si="28"/>
        <v>***</v>
      </c>
      <c r="BP56" s="233"/>
      <c r="BQ56" s="42"/>
      <c r="BR56" s="45">
        <f>IF(COUNTIF(P56:AT56,"")=31,0,COUNTIFS(P41:AT41,4,P56:AT56,"")+COUNTIFS(P41:AT41,4,P56:AT56,"■"))</f>
        <v>0</v>
      </c>
      <c r="BS56" s="45">
        <f>IF(COUNTIF(P56:AT56,"")=31,0,COUNTIFS(P41:AT41,4,P56:AT56,"■"))</f>
        <v>0</v>
      </c>
      <c r="BT56" s="232" t="str">
        <f t="shared" si="29"/>
        <v>***</v>
      </c>
      <c r="BU56" s="233"/>
      <c r="BV56" s="42"/>
      <c r="BW56" s="45">
        <f>IF(COUNTIF(P56:AT56,"")=31,0,COUNTIFS(P41:AT41,5,P56:AT56,"")+COUNTIFS(P41:AT41,5,P56:AT56,"■"))</f>
        <v>0</v>
      </c>
      <c r="BX56" s="45">
        <f>IF(COUNTIF(P56:AT56,"")=31,0,COUNTIFS(P41:AT41,5,P56:AT56,"■"))</f>
        <v>0</v>
      </c>
      <c r="BY56" s="232" t="str">
        <f t="shared" si="30"/>
        <v>***</v>
      </c>
      <c r="BZ56" s="233"/>
      <c r="CA56" s="42"/>
      <c r="CB56" s="45">
        <f>IF(COUNTIF(P56:AT56,"")=31,0,COUNTIFS(P41:AT41,6,P56:AT56,"")+COUNTIFS(P41:AT41,6,P56:AT56,"■"))</f>
        <v>0</v>
      </c>
      <c r="CC56" s="45">
        <f>IF(COUNTIF(P56:AT56,"")=31,0,COUNTIFS(P41:AT41,6,P56:AT56,"■"))</f>
        <v>0</v>
      </c>
      <c r="CD56" s="232" t="str">
        <f t="shared" si="31"/>
        <v>***</v>
      </c>
      <c r="CE56" s="233"/>
      <c r="CF56" s="42"/>
      <c r="CG56" s="45">
        <f t="shared" si="37"/>
        <v>0</v>
      </c>
      <c r="CH56" s="45">
        <f t="shared" si="32"/>
        <v>0</v>
      </c>
      <c r="CI56" s="232" t="str">
        <f t="shared" si="33"/>
        <v>***</v>
      </c>
      <c r="CJ56" s="233"/>
      <c r="CK56" s="42"/>
      <c r="CL56" s="234">
        <f t="shared" si="34"/>
        <v>0</v>
      </c>
      <c r="CM56" s="235"/>
      <c r="CN56" s="234">
        <f t="shared" si="35"/>
        <v>0</v>
      </c>
      <c r="CO56" s="235"/>
      <c r="CP56" s="232" t="str">
        <f t="shared" si="36"/>
        <v>***</v>
      </c>
      <c r="CQ56" s="233"/>
      <c r="CR56" s="43"/>
      <c r="CU56" s="105">
        <f t="shared" si="2"/>
        <v>48</v>
      </c>
      <c r="CV56" s="105"/>
      <c r="CW56" s="105"/>
      <c r="CX56" s="105"/>
      <c r="CY56" s="105"/>
    </row>
    <row r="57" spans="1:103" s="1" customFormat="1" ht="18.75">
      <c r="A57" s="72" t="s">
        <v>59</v>
      </c>
      <c r="D57" s="238">
        <f t="shared" si="38"/>
        <v>7</v>
      </c>
      <c r="E57" s="246"/>
      <c r="F57" s="241"/>
      <c r="G57" s="242"/>
      <c r="H57" s="242"/>
      <c r="I57" s="242"/>
      <c r="J57" s="242"/>
      <c r="K57" s="243"/>
      <c r="L57" s="244"/>
      <c r="M57" s="256"/>
      <c r="N57" s="256"/>
      <c r="O57" s="257"/>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3"/>
      <c r="AU57" s="44"/>
      <c r="AV57" s="27"/>
      <c r="AW57" s="245">
        <f t="shared" si="24"/>
        <v>7</v>
      </c>
      <c r="AX57" s="246"/>
      <c r="AY57" s="247" t="str">
        <f t="shared" si="25"/>
        <v/>
      </c>
      <c r="AZ57" s="248"/>
      <c r="BA57" s="248"/>
      <c r="BB57" s="249"/>
      <c r="BC57" s="45">
        <f>IF(COUNTIF(P57:AT57,"")=31,0,COUNTIFS(P41:AT41,1,P57:AT57,"")+COUNTIFS(P41:AT41,1,P57:AT57,"■"))</f>
        <v>0</v>
      </c>
      <c r="BD57" s="45">
        <f>IF(COUNTIF(P57:AT57,"")=31,0,COUNTIFS(P41:AT41,1,P57:AT57,"■"))</f>
        <v>0</v>
      </c>
      <c r="BE57" s="250" t="str">
        <f t="shared" si="26"/>
        <v>***</v>
      </c>
      <c r="BF57" s="233"/>
      <c r="BG57" s="42"/>
      <c r="BH57" s="45">
        <f>IF(COUNTIF(P57:AT57,"")=31,0,COUNTIFS(P41:AT41,2,P57:AT57,"")+COUNTIFS(P41:AT41,2,P57:AT57,"■"))</f>
        <v>0</v>
      </c>
      <c r="BI57" s="45">
        <f>IF(COUNTIF(P57:AT57,"")=31,0,COUNTIFS(P41:AT41,2,P57:AT57,"■"))</f>
        <v>0</v>
      </c>
      <c r="BJ57" s="232" t="str">
        <f t="shared" si="27"/>
        <v>***</v>
      </c>
      <c r="BK57" s="233"/>
      <c r="BL57" s="42"/>
      <c r="BM57" s="45">
        <f>IF(COUNTIF(P57:AT57,"")=31,0,COUNTIFS(P41:AT41,3,P57:AT57,"")+COUNTIFS(P41:AT41,3,P57:AT57,"■"))</f>
        <v>0</v>
      </c>
      <c r="BN57" s="45">
        <f>IF(COUNTIF(P57:AT57,"")=31,0,COUNTIFS(P41:AT41,3,P57:AT57,"■"))</f>
        <v>0</v>
      </c>
      <c r="BO57" s="232" t="str">
        <f t="shared" si="28"/>
        <v>***</v>
      </c>
      <c r="BP57" s="233"/>
      <c r="BQ57" s="42"/>
      <c r="BR57" s="45">
        <f>IF(COUNTIF(P57:AT57,"")=31,0,COUNTIFS(P41:AT41,4,P57:AT57,"")+COUNTIFS(P41:AT41,4,P57:AT57,"■"))</f>
        <v>0</v>
      </c>
      <c r="BS57" s="45">
        <f>IF(COUNTIF(P57:AT57,"")=31,0,COUNTIFS(P41:AT41,4,P57:AT57,"■"))</f>
        <v>0</v>
      </c>
      <c r="BT57" s="232" t="str">
        <f t="shared" si="29"/>
        <v>***</v>
      </c>
      <c r="BU57" s="233"/>
      <c r="BV57" s="42"/>
      <c r="BW57" s="45">
        <f>IF(COUNTIF(P57:AT57,"")=31,0,COUNTIFS(P41:AT41,5,P57:AT57,"")+COUNTIFS(P41:AT41,5,P57:AT57,"■"))</f>
        <v>0</v>
      </c>
      <c r="BX57" s="45">
        <f>IF(COUNTIF(P57:AT57,"")=31,0,COUNTIFS(P41:AT41,5,P57:AT57,"■"))</f>
        <v>0</v>
      </c>
      <c r="BY57" s="232" t="str">
        <f t="shared" si="30"/>
        <v>***</v>
      </c>
      <c r="BZ57" s="233"/>
      <c r="CA57" s="42"/>
      <c r="CB57" s="45">
        <f>IF(COUNTIF(P57:AT57,"")=31,0,COUNTIFS(P41:AT41,6,P57:AT57,"")+COUNTIFS(P41:AT41,6,P57:AT57,"■"))</f>
        <v>0</v>
      </c>
      <c r="CC57" s="45">
        <f>IF(COUNTIF(P57:AT57,"")=31,0,COUNTIFS(P41:AT41,6,P57:AT57,"■"))</f>
        <v>0</v>
      </c>
      <c r="CD57" s="232" t="str">
        <f t="shared" si="31"/>
        <v>***</v>
      </c>
      <c r="CE57" s="233"/>
      <c r="CF57" s="42"/>
      <c r="CG57" s="45">
        <f t="shared" si="37"/>
        <v>0</v>
      </c>
      <c r="CH57" s="45">
        <f t="shared" si="32"/>
        <v>0</v>
      </c>
      <c r="CI57" s="232" t="str">
        <f t="shared" si="33"/>
        <v>***</v>
      </c>
      <c r="CJ57" s="233"/>
      <c r="CK57" s="42"/>
      <c r="CL57" s="234">
        <f t="shared" si="34"/>
        <v>0</v>
      </c>
      <c r="CM57" s="235"/>
      <c r="CN57" s="234">
        <f t="shared" si="35"/>
        <v>0</v>
      </c>
      <c r="CO57" s="235"/>
      <c r="CP57" s="232" t="str">
        <f t="shared" si="36"/>
        <v>***</v>
      </c>
      <c r="CQ57" s="233"/>
      <c r="CR57" s="43"/>
      <c r="CU57" s="105">
        <f t="shared" si="2"/>
        <v>49</v>
      </c>
      <c r="CV57" s="105"/>
      <c r="CW57" s="105"/>
      <c r="CX57" s="105"/>
      <c r="CY57" s="105"/>
    </row>
    <row r="58" spans="1:103" s="1" customFormat="1" ht="18.75">
      <c r="A58" s="72" t="s">
        <v>59</v>
      </c>
      <c r="D58" s="238">
        <f t="shared" si="38"/>
        <v>8</v>
      </c>
      <c r="E58" s="246"/>
      <c r="F58" s="241"/>
      <c r="G58" s="242"/>
      <c r="H58" s="242"/>
      <c r="I58" s="242"/>
      <c r="J58" s="242"/>
      <c r="K58" s="243"/>
      <c r="L58" s="244"/>
      <c r="M58" s="256"/>
      <c r="N58" s="256"/>
      <c r="O58" s="257"/>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3"/>
      <c r="AU58" s="44"/>
      <c r="AV58" s="26"/>
      <c r="AW58" s="245">
        <f t="shared" si="24"/>
        <v>8</v>
      </c>
      <c r="AX58" s="246"/>
      <c r="AY58" s="247" t="str">
        <f t="shared" si="25"/>
        <v/>
      </c>
      <c r="AZ58" s="248"/>
      <c r="BA58" s="248"/>
      <c r="BB58" s="249"/>
      <c r="BC58" s="45">
        <f>IF(COUNTIF(P58:AT58,"")=31,0,COUNTIFS(P41:AT41,1,P58:AT58,"")+COUNTIFS(P41:AT41,1,P58:AT58,"■"))</f>
        <v>0</v>
      </c>
      <c r="BD58" s="45">
        <f>IF(COUNTIF(P58:AT58,"")=31,0,COUNTIFS(P41:AT41,1,P58:AT58,"■"))</f>
        <v>0</v>
      </c>
      <c r="BE58" s="250" t="str">
        <f t="shared" si="26"/>
        <v>***</v>
      </c>
      <c r="BF58" s="233"/>
      <c r="BG58" s="42"/>
      <c r="BH58" s="45">
        <f>IF(COUNTIF(P58:AT58,"")=31,0,COUNTIFS(P41:AT41,2,P58:AT58,"")+COUNTIFS(P41:AT41,2,P58:AT58,"■"))</f>
        <v>0</v>
      </c>
      <c r="BI58" s="45">
        <f>IF(COUNTIF(P58:AT58,"")=31,0,COUNTIFS(P41:AT41,2,P58:AT58,"■"))</f>
        <v>0</v>
      </c>
      <c r="BJ58" s="232" t="str">
        <f t="shared" si="27"/>
        <v>***</v>
      </c>
      <c r="BK58" s="233"/>
      <c r="BL58" s="42"/>
      <c r="BM58" s="45">
        <f>IF(COUNTIF(P58:AT58,"")=31,0,COUNTIFS(P41:AT41,3,P58:AT58,"")+COUNTIFS(P41:AT41,3,P58:AT58,"■"))</f>
        <v>0</v>
      </c>
      <c r="BN58" s="45">
        <f>IF(COUNTIF(P58:AT58,"")=31,0,COUNTIFS(P41:AT41,3,P58:AT58,"■"))</f>
        <v>0</v>
      </c>
      <c r="BO58" s="232" t="str">
        <f t="shared" si="28"/>
        <v>***</v>
      </c>
      <c r="BP58" s="233"/>
      <c r="BQ58" s="42"/>
      <c r="BR58" s="45">
        <f>IF(COUNTIF(P58:AT58,"")=31,0,COUNTIFS(P41:AT41,4,P58:AT58,"")+COUNTIFS(P41:AT41,4,P58:AT58,"■"))</f>
        <v>0</v>
      </c>
      <c r="BS58" s="45">
        <f>IF(COUNTIF(P58:AT58,"")=31,0,COUNTIFS(P41:AT41,4,P58:AT58,"■"))</f>
        <v>0</v>
      </c>
      <c r="BT58" s="232" t="str">
        <f t="shared" si="29"/>
        <v>***</v>
      </c>
      <c r="BU58" s="233"/>
      <c r="BV58" s="42"/>
      <c r="BW58" s="45">
        <f>IF(COUNTIF(P58:AT58,"")=31,0,COUNTIFS(P41:AT41,5,P58:AT58,"")+COUNTIFS(P41:AT41,5,P58:AT58,"■"))</f>
        <v>0</v>
      </c>
      <c r="BX58" s="45">
        <f>IF(COUNTIF(P58:AT58,"")=31,0,COUNTIFS(P41:AT41,5,P58:AT58,"■"))</f>
        <v>0</v>
      </c>
      <c r="BY58" s="232" t="str">
        <f t="shared" si="30"/>
        <v>***</v>
      </c>
      <c r="BZ58" s="233"/>
      <c r="CA58" s="42"/>
      <c r="CB58" s="45">
        <f>IF(COUNTIF(P58:AT58,"")=31,0,COUNTIFS(P41:AT41,6,P58:AT58,"")+COUNTIFS(P41:AT41,6,P58:AT58,"■"))</f>
        <v>0</v>
      </c>
      <c r="CC58" s="45">
        <f>IF(COUNTIF(P58:AT58,"")=31,0,COUNTIFS(P41:AT41,6,P58:AT58,"■"))</f>
        <v>0</v>
      </c>
      <c r="CD58" s="232" t="str">
        <f t="shared" si="31"/>
        <v>***</v>
      </c>
      <c r="CE58" s="233"/>
      <c r="CF58" s="42"/>
      <c r="CG58" s="45">
        <f t="shared" si="37"/>
        <v>0</v>
      </c>
      <c r="CH58" s="45">
        <f t="shared" si="32"/>
        <v>0</v>
      </c>
      <c r="CI58" s="232" t="str">
        <f t="shared" si="33"/>
        <v>***</v>
      </c>
      <c r="CJ58" s="233"/>
      <c r="CK58" s="42"/>
      <c r="CL58" s="234">
        <f t="shared" si="34"/>
        <v>0</v>
      </c>
      <c r="CM58" s="235"/>
      <c r="CN58" s="234">
        <f t="shared" si="35"/>
        <v>0</v>
      </c>
      <c r="CO58" s="235"/>
      <c r="CP58" s="232" t="str">
        <f t="shared" si="36"/>
        <v>***</v>
      </c>
      <c r="CQ58" s="233"/>
      <c r="CR58" s="43"/>
      <c r="CU58" s="105">
        <f t="shared" si="2"/>
        <v>50</v>
      </c>
      <c r="CV58" s="105"/>
      <c r="CW58" s="105"/>
      <c r="CX58" s="105"/>
      <c r="CY58" s="105"/>
    </row>
    <row r="59" spans="1:103" s="1" customFormat="1" ht="18.75">
      <c r="A59" s="72" t="s">
        <v>59</v>
      </c>
      <c r="D59" s="238">
        <f t="shared" si="38"/>
        <v>9</v>
      </c>
      <c r="E59" s="246"/>
      <c r="F59" s="241"/>
      <c r="G59" s="242"/>
      <c r="H59" s="242"/>
      <c r="I59" s="242"/>
      <c r="J59" s="242"/>
      <c r="K59" s="243"/>
      <c r="L59" s="244"/>
      <c r="M59" s="256"/>
      <c r="N59" s="256"/>
      <c r="O59" s="257"/>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3"/>
      <c r="AU59" s="44"/>
      <c r="AV59" s="26"/>
      <c r="AW59" s="245">
        <f t="shared" si="24"/>
        <v>9</v>
      </c>
      <c r="AX59" s="246"/>
      <c r="AY59" s="247" t="str">
        <f t="shared" si="25"/>
        <v/>
      </c>
      <c r="AZ59" s="248"/>
      <c r="BA59" s="248"/>
      <c r="BB59" s="249"/>
      <c r="BC59" s="45">
        <f>IF(COUNTIF(P59:AT59,"")=31,0,COUNTIFS(P41:AT41,1,P59:AT59,"")+COUNTIFS(P41:AT41,1,P59:AT59,"■"))</f>
        <v>0</v>
      </c>
      <c r="BD59" s="45">
        <f>IF(COUNTIF(P59:AT59,"")=31,0,COUNTIFS(P41:AT41,1,P59:AT59,"■"))</f>
        <v>0</v>
      </c>
      <c r="BE59" s="250" t="str">
        <f t="shared" si="26"/>
        <v>***</v>
      </c>
      <c r="BF59" s="233"/>
      <c r="BG59" s="42"/>
      <c r="BH59" s="45">
        <f>IF(COUNTIF(P59:AT59,"")=31,0,COUNTIFS(P41:AT41,2,P59:AT59,"")+COUNTIFS(P41:AT41,2,P59:AT59,"■"))</f>
        <v>0</v>
      </c>
      <c r="BI59" s="45">
        <f>IF(COUNTIF(P59:AT59,"")=31,0,COUNTIFS(P41:AT41,2,P59:AT59,"■"))</f>
        <v>0</v>
      </c>
      <c r="BJ59" s="232" t="str">
        <f t="shared" si="27"/>
        <v>***</v>
      </c>
      <c r="BK59" s="233"/>
      <c r="BL59" s="42"/>
      <c r="BM59" s="45">
        <f>IF(COUNTIF(P59:AT59,"")=31,0,COUNTIFS(P41:AT41,3,P59:AT59,"")+COUNTIFS(P41:AT41,3,P59:AT59,"■"))</f>
        <v>0</v>
      </c>
      <c r="BN59" s="45">
        <f>IF(COUNTIF(P59:AT59,"")=31,0,COUNTIFS(P41:AT41,3,P59:AT59,"■"))</f>
        <v>0</v>
      </c>
      <c r="BO59" s="232" t="str">
        <f t="shared" si="28"/>
        <v>***</v>
      </c>
      <c r="BP59" s="233"/>
      <c r="BQ59" s="42"/>
      <c r="BR59" s="45">
        <f>IF(COUNTIF(P59:AT59,"")=31,0,COUNTIFS(P41:AT41,4,P59:AT59,"")+COUNTIFS(P41:AT41,4,P59:AT59,"■"))</f>
        <v>0</v>
      </c>
      <c r="BS59" s="45">
        <f>IF(COUNTIF(P59:AT59,"")=31,0,COUNTIFS(P41:AT41,4,P59:AT59,"■"))</f>
        <v>0</v>
      </c>
      <c r="BT59" s="232" t="str">
        <f t="shared" si="29"/>
        <v>***</v>
      </c>
      <c r="BU59" s="233"/>
      <c r="BV59" s="42"/>
      <c r="BW59" s="45">
        <f>IF(COUNTIF(P59:AT59,"")=31,0,COUNTIFS(P41:AT41,5,P59:AT59,"")+COUNTIFS(P41:AT41,5,P59:AT59,"■"))</f>
        <v>0</v>
      </c>
      <c r="BX59" s="45">
        <f>IF(COUNTIF(P59:AT59,"")=31,0,COUNTIFS(P41:AT41,5,P59:AT59,"■"))</f>
        <v>0</v>
      </c>
      <c r="BY59" s="232" t="str">
        <f t="shared" si="30"/>
        <v>***</v>
      </c>
      <c r="BZ59" s="233"/>
      <c r="CA59" s="42"/>
      <c r="CB59" s="45">
        <f>IF(COUNTIF(P59:AT59,"")=31,0,COUNTIFS(P41:AT41,6,P59:AT59,"")+COUNTIFS(P41:AT41,6,P59:AT59,"■"))</f>
        <v>0</v>
      </c>
      <c r="CC59" s="45">
        <f>IF(COUNTIF(P59:AT59,"")=31,0,COUNTIFS(P41:AT41,6,P59:AT59,"■"))</f>
        <v>0</v>
      </c>
      <c r="CD59" s="232" t="str">
        <f t="shared" si="31"/>
        <v>***</v>
      </c>
      <c r="CE59" s="233"/>
      <c r="CF59" s="42"/>
      <c r="CG59" s="45">
        <f t="shared" si="37"/>
        <v>0</v>
      </c>
      <c r="CH59" s="45">
        <f t="shared" si="32"/>
        <v>0</v>
      </c>
      <c r="CI59" s="232" t="str">
        <f t="shared" si="33"/>
        <v>***</v>
      </c>
      <c r="CJ59" s="233"/>
      <c r="CK59" s="42"/>
      <c r="CL59" s="234">
        <f t="shared" si="34"/>
        <v>0</v>
      </c>
      <c r="CM59" s="235"/>
      <c r="CN59" s="234">
        <f t="shared" si="35"/>
        <v>0</v>
      </c>
      <c r="CO59" s="235"/>
      <c r="CP59" s="232" t="str">
        <f t="shared" si="36"/>
        <v>***</v>
      </c>
      <c r="CQ59" s="233"/>
      <c r="CR59" s="43"/>
      <c r="CU59" s="105">
        <f t="shared" si="2"/>
        <v>51</v>
      </c>
      <c r="CV59" s="105"/>
      <c r="CW59" s="105"/>
      <c r="CX59" s="105"/>
      <c r="CY59" s="105"/>
    </row>
    <row r="60" spans="1:103" s="1" customFormat="1" ht="18.75">
      <c r="A60" s="72" t="s">
        <v>59</v>
      </c>
      <c r="D60" s="238">
        <f t="shared" si="38"/>
        <v>10</v>
      </c>
      <c r="E60" s="246"/>
      <c r="F60" s="241"/>
      <c r="G60" s="242"/>
      <c r="H60" s="242"/>
      <c r="I60" s="242"/>
      <c r="J60" s="242"/>
      <c r="K60" s="243"/>
      <c r="L60" s="244"/>
      <c r="M60" s="256"/>
      <c r="N60" s="256"/>
      <c r="O60" s="257"/>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3"/>
      <c r="AU60" s="44"/>
      <c r="AV60" s="26"/>
      <c r="AW60" s="245">
        <f t="shared" si="24"/>
        <v>10</v>
      </c>
      <c r="AX60" s="246"/>
      <c r="AY60" s="247" t="str">
        <f t="shared" si="25"/>
        <v/>
      </c>
      <c r="AZ60" s="248"/>
      <c r="BA60" s="248"/>
      <c r="BB60" s="249"/>
      <c r="BC60" s="45">
        <f>IF(COUNTIF(P60:AT60,"")=31,0,COUNTIFS(P41:AT41,1,P60:AT60,"")+COUNTIFS(P41:AT41,1,P60:AT60,"■"))</f>
        <v>0</v>
      </c>
      <c r="BD60" s="45">
        <f>IF(COUNTIF(P60:AT60,"")=31,0,COUNTIFS(P41:AT41,1,P60:AT60,"■"))</f>
        <v>0</v>
      </c>
      <c r="BE60" s="250" t="str">
        <f t="shared" si="26"/>
        <v>***</v>
      </c>
      <c r="BF60" s="233"/>
      <c r="BG60" s="42"/>
      <c r="BH60" s="45">
        <f>IF(COUNTIF(P60:AT60,"")=31,0,COUNTIFS(P41:AT41,2,P60:AT60,"")+COUNTIFS(P41:AT41,2,P60:AT60,"■"))</f>
        <v>0</v>
      </c>
      <c r="BI60" s="45">
        <f>IF(COUNTIF(P60:AT60,"")=31,0,COUNTIFS(P41:AT41,2,P60:AT60,"■"))</f>
        <v>0</v>
      </c>
      <c r="BJ60" s="232" t="str">
        <f t="shared" si="27"/>
        <v>***</v>
      </c>
      <c r="BK60" s="233"/>
      <c r="BL60" s="42"/>
      <c r="BM60" s="45">
        <f>IF(COUNTIF(P60:AT60,"")=31,0,COUNTIFS(P41:AT41,3,P60:AT60,"")+COUNTIFS(P41:AT41,3,P60:AT60,"■"))</f>
        <v>0</v>
      </c>
      <c r="BN60" s="45">
        <f>IF(COUNTIF(P60:AT60,"")=31,0,COUNTIFS(P41:AT41,3,P60:AT60,"■"))</f>
        <v>0</v>
      </c>
      <c r="BO60" s="232" t="str">
        <f t="shared" si="28"/>
        <v>***</v>
      </c>
      <c r="BP60" s="233"/>
      <c r="BQ60" s="42"/>
      <c r="BR60" s="45">
        <f>IF(COUNTIF(P60:AT60,"")=31,0,COUNTIFS(P41:AT41,4,P60:AT60,"")+COUNTIFS(P41:AT41,4,P60:AT60,"■"))</f>
        <v>0</v>
      </c>
      <c r="BS60" s="45">
        <f>IF(COUNTIF(P60:AT60,"")=31,0,COUNTIFS(P41:AT41,4,P60:AT60,"■"))</f>
        <v>0</v>
      </c>
      <c r="BT60" s="232" t="str">
        <f t="shared" si="29"/>
        <v>***</v>
      </c>
      <c r="BU60" s="233"/>
      <c r="BV60" s="42"/>
      <c r="BW60" s="45">
        <f>IF(COUNTIF(P60:AT60,"")=31,0,COUNTIFS(P41:AT41,5,P60:AT60,"")+COUNTIFS(P41:AT41,5,P60:AT60,"■"))</f>
        <v>0</v>
      </c>
      <c r="BX60" s="45">
        <f>IF(COUNTIF(P60:AT60,"")=31,0,COUNTIFS(P41:AT41,5,P60:AT60,"■"))</f>
        <v>0</v>
      </c>
      <c r="BY60" s="232" t="str">
        <f t="shared" si="30"/>
        <v>***</v>
      </c>
      <c r="BZ60" s="233"/>
      <c r="CA60" s="42"/>
      <c r="CB60" s="45">
        <f>IF(COUNTIF(P60:AT60,"")=31,0,COUNTIFS(P41:AT41,6,P60:AT60,"")+COUNTIFS(P41:AT41,6,P60:AT60,"■"))</f>
        <v>0</v>
      </c>
      <c r="CC60" s="45">
        <f>IF(COUNTIF(P60:AT60,"")=31,0,COUNTIFS(P41:AT41,6,P60:AT60,"■"))</f>
        <v>0</v>
      </c>
      <c r="CD60" s="232" t="str">
        <f t="shared" si="31"/>
        <v>***</v>
      </c>
      <c r="CE60" s="233"/>
      <c r="CF60" s="42"/>
      <c r="CG60" s="45">
        <f t="shared" si="37"/>
        <v>0</v>
      </c>
      <c r="CH60" s="45">
        <f t="shared" si="32"/>
        <v>0</v>
      </c>
      <c r="CI60" s="232" t="str">
        <f t="shared" si="33"/>
        <v>***</v>
      </c>
      <c r="CJ60" s="233"/>
      <c r="CK60" s="42"/>
      <c r="CL60" s="234">
        <f t="shared" si="34"/>
        <v>0</v>
      </c>
      <c r="CM60" s="235"/>
      <c r="CN60" s="234">
        <f t="shared" si="35"/>
        <v>0</v>
      </c>
      <c r="CO60" s="235"/>
      <c r="CP60" s="232" t="str">
        <f t="shared" si="36"/>
        <v>***</v>
      </c>
      <c r="CQ60" s="233"/>
      <c r="CR60" s="43"/>
      <c r="CU60" s="105">
        <f t="shared" si="2"/>
        <v>52</v>
      </c>
      <c r="CV60" s="105"/>
      <c r="CW60" s="105"/>
      <c r="CX60" s="105"/>
      <c r="CY60" s="105"/>
    </row>
    <row r="61" spans="1:103" s="1" customFormat="1" ht="18.75">
      <c r="A61" s="72" t="s">
        <v>59</v>
      </c>
      <c r="D61" s="238">
        <f t="shared" si="38"/>
        <v>11</v>
      </c>
      <c r="E61" s="246"/>
      <c r="F61" s="241"/>
      <c r="G61" s="242"/>
      <c r="H61" s="242"/>
      <c r="I61" s="242"/>
      <c r="J61" s="242"/>
      <c r="K61" s="243"/>
      <c r="L61" s="244"/>
      <c r="M61" s="242"/>
      <c r="N61" s="242"/>
      <c r="O61" s="243"/>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3"/>
      <c r="AU61" s="44"/>
      <c r="AV61" s="26"/>
      <c r="AW61" s="245">
        <f t="shared" si="24"/>
        <v>11</v>
      </c>
      <c r="AX61" s="246"/>
      <c r="AY61" s="247" t="str">
        <f t="shared" si="25"/>
        <v/>
      </c>
      <c r="AZ61" s="248"/>
      <c r="BA61" s="248"/>
      <c r="BB61" s="249"/>
      <c r="BC61" s="45">
        <f>IF(COUNTIF(P61:AT61,"")=31,0,COUNTIFS(P41:AT41,1,P61:AT61,"")+COUNTIFS(P41:AT41,1,P61:AT61,"■"))</f>
        <v>0</v>
      </c>
      <c r="BD61" s="45">
        <f>IF(COUNTIF(P61:AT61,"")=31,0,COUNTIFS(P41:AT41,1,P61:AT61,"■"))</f>
        <v>0</v>
      </c>
      <c r="BE61" s="250" t="str">
        <f t="shared" si="26"/>
        <v>***</v>
      </c>
      <c r="BF61" s="233"/>
      <c r="BG61" s="42"/>
      <c r="BH61" s="45">
        <f>IF(COUNTIF(P61:AT61,"")=31,0,COUNTIFS(P41:AT41,2,P61:AT61,"")+COUNTIFS(P41:AT41,2,P61:AT61,"■"))</f>
        <v>0</v>
      </c>
      <c r="BI61" s="45">
        <f>IF(COUNTIF(P61:AT61,"")=31,0,COUNTIFS(P41:AT41,2,P61:AT61,"■"))</f>
        <v>0</v>
      </c>
      <c r="BJ61" s="232" t="str">
        <f t="shared" si="27"/>
        <v>***</v>
      </c>
      <c r="BK61" s="233"/>
      <c r="BL61" s="42"/>
      <c r="BM61" s="45">
        <f>IF(COUNTIF(P61:AT61,"")=31,0,COUNTIFS(P41:AT41,3,P61:AT61,"")+COUNTIFS(P41:AT41,3,P61:AT61,"■"))</f>
        <v>0</v>
      </c>
      <c r="BN61" s="45">
        <f>IF(COUNTIF(P61:AT61,"")=31,0,COUNTIFS(P41:AT41,3,P61:AT61,"■"))</f>
        <v>0</v>
      </c>
      <c r="BO61" s="232" t="str">
        <f t="shared" si="28"/>
        <v>***</v>
      </c>
      <c r="BP61" s="233"/>
      <c r="BQ61" s="42"/>
      <c r="BR61" s="45">
        <f>IF(COUNTIF(P61:AT61,"")=31,0,COUNTIFS(P41:AT41,4,P61:AT61,"")+COUNTIFS(P41:AT41,4,P61:AT61,"■"))</f>
        <v>0</v>
      </c>
      <c r="BS61" s="45">
        <f>IF(COUNTIF(P61:AT61,"")=31,0,COUNTIFS(P41:AT41,4,P61:AT61,"■"))</f>
        <v>0</v>
      </c>
      <c r="BT61" s="232" t="str">
        <f t="shared" si="29"/>
        <v>***</v>
      </c>
      <c r="BU61" s="233"/>
      <c r="BV61" s="42"/>
      <c r="BW61" s="45">
        <f>IF(COUNTIF(P61:AT61,"")=31,0,COUNTIFS(P41:AT41,5,P61:AT61,"")+COUNTIFS(P41:AT41,5,P61:AT61,"■"))</f>
        <v>0</v>
      </c>
      <c r="BX61" s="45">
        <f>IF(COUNTIF(P61:AT61,"")=31,0,COUNTIFS(P41:AT41,5,P61:AT61,"■"))</f>
        <v>0</v>
      </c>
      <c r="BY61" s="232" t="str">
        <f t="shared" si="30"/>
        <v>***</v>
      </c>
      <c r="BZ61" s="233"/>
      <c r="CA61" s="42"/>
      <c r="CB61" s="45">
        <f>IF(COUNTIF(P61:AT61,"")=31,0,COUNTIFS(P41:AT41,6,P61:AT61,"")+COUNTIFS(P41:AT41,6,P61:AT61,"■"))</f>
        <v>0</v>
      </c>
      <c r="CC61" s="45">
        <f>IF(COUNTIF(P61:AT61,"")=31,0,COUNTIFS(P41:AT41,6,P61:AT61,"■"))</f>
        <v>0</v>
      </c>
      <c r="CD61" s="232" t="str">
        <f t="shared" si="31"/>
        <v>***</v>
      </c>
      <c r="CE61" s="233"/>
      <c r="CF61" s="42"/>
      <c r="CG61" s="45">
        <f t="shared" si="37"/>
        <v>0</v>
      </c>
      <c r="CH61" s="45">
        <f>IF(COUNTIF(P61:AT61,"")=31,0,SUM(BD61,BI61,BN61,BS61,BX61,CC61))</f>
        <v>0</v>
      </c>
      <c r="CI61" s="232" t="str">
        <f t="shared" si="33"/>
        <v>***</v>
      </c>
      <c r="CJ61" s="233"/>
      <c r="CK61" s="42"/>
      <c r="CL61" s="234">
        <f t="shared" si="34"/>
        <v>0</v>
      </c>
      <c r="CM61" s="235"/>
      <c r="CN61" s="234">
        <f t="shared" si="35"/>
        <v>0</v>
      </c>
      <c r="CO61" s="235"/>
      <c r="CP61" s="232" t="str">
        <f t="shared" si="36"/>
        <v>***</v>
      </c>
      <c r="CQ61" s="233"/>
      <c r="CR61" s="43"/>
      <c r="CU61" s="105">
        <f t="shared" si="2"/>
        <v>53</v>
      </c>
      <c r="CV61" s="105"/>
      <c r="CW61" s="105"/>
      <c r="CX61" s="105"/>
      <c r="CY61" s="105"/>
    </row>
    <row r="62" spans="1:103" s="1" customFormat="1" ht="18.75">
      <c r="A62" s="72" t="s">
        <v>59</v>
      </c>
      <c r="D62" s="194">
        <f t="shared" si="38"/>
        <v>12</v>
      </c>
      <c r="E62" s="197"/>
      <c r="F62" s="272"/>
      <c r="G62" s="273"/>
      <c r="H62" s="273"/>
      <c r="I62" s="273"/>
      <c r="J62" s="273"/>
      <c r="K62" s="274"/>
      <c r="L62" s="275"/>
      <c r="M62" s="273"/>
      <c r="N62" s="273"/>
      <c r="O62" s="274"/>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101"/>
      <c r="AU62" s="44"/>
      <c r="AV62" s="26"/>
      <c r="AW62" s="245">
        <f t="shared" si="24"/>
        <v>12</v>
      </c>
      <c r="AX62" s="246"/>
      <c r="AY62" s="247" t="str">
        <f t="shared" si="25"/>
        <v/>
      </c>
      <c r="AZ62" s="248"/>
      <c r="BA62" s="248"/>
      <c r="BB62" s="249"/>
      <c r="BC62" s="45">
        <f>IF(COUNTIF(P62:AT62,"")=31,0,COUNTIFS(P41:AT41,1,P62:AT62,"")+COUNTIFS(P41:AT41,1,P62:AT62,"■"))</f>
        <v>0</v>
      </c>
      <c r="BD62" s="45">
        <f>IF(COUNTIF(P62:AT62,"")=31,0,COUNTIFS(P41:AT41,1,P62:AT62,"■"))</f>
        <v>0</v>
      </c>
      <c r="BE62" s="250" t="str">
        <f t="shared" si="26"/>
        <v>***</v>
      </c>
      <c r="BF62" s="233"/>
      <c r="BG62" s="47"/>
      <c r="BH62" s="45">
        <f>IF(COUNTIF(P62:AT62,"")=31,0,COUNTIFS(P41:AT41,2,P62:AT62,"")+COUNTIFS(P41:AT41,2,P62:AT62,"■"))</f>
        <v>0</v>
      </c>
      <c r="BI62" s="45">
        <f>IF(COUNTIF(P62:AT62,"")=31,0,COUNTIFS(P41:AT41,2,P62:AT62,"■"))</f>
        <v>0</v>
      </c>
      <c r="BJ62" s="232" t="str">
        <f t="shared" si="27"/>
        <v>***</v>
      </c>
      <c r="BK62" s="233"/>
      <c r="BL62" s="42"/>
      <c r="BM62" s="45">
        <f>IF(COUNTIF(P62:AT62,"")=31,0,COUNTIFS(P41:AT41,3,P62:AT62,"")+COUNTIFS(P41:AT41,3,P62:AT62,"■"))</f>
        <v>0</v>
      </c>
      <c r="BN62" s="45">
        <f>IF(COUNTIF(P62:AT62,"")=31,0,COUNTIFS(P41:AT41,3,P62:AT62,"■"))</f>
        <v>0</v>
      </c>
      <c r="BO62" s="232" t="str">
        <f t="shared" si="28"/>
        <v>***</v>
      </c>
      <c r="BP62" s="233"/>
      <c r="BQ62" s="42"/>
      <c r="BR62" s="45">
        <f>IF(COUNTIF(P62:AT62,"")=31,0,COUNTIFS(P41:AT41,4,P62:AT62,"")+COUNTIFS(P41:AT41,4,P62:AT62,"■"))</f>
        <v>0</v>
      </c>
      <c r="BS62" s="45">
        <f>IF(COUNTIF(P62:AT62,"")=31,0,COUNTIFS(P41:AT41,4,P62:AT62,"■"))</f>
        <v>0</v>
      </c>
      <c r="BT62" s="232" t="str">
        <f t="shared" si="29"/>
        <v>***</v>
      </c>
      <c r="BU62" s="233"/>
      <c r="BV62" s="42"/>
      <c r="BW62" s="45">
        <f>IF(COUNTIF(P62:AT62,"")=31,0,COUNTIFS(P41:AT41,5,P62:AT62,"")+COUNTIFS(P41:AT41,5,P62:AT62,"■"))</f>
        <v>0</v>
      </c>
      <c r="BX62" s="45">
        <f>IF(COUNTIF(P62:AT62,"")=31,0,COUNTIFS(P41:AT41,5,P62:AT62,"■"))</f>
        <v>0</v>
      </c>
      <c r="BY62" s="232" t="str">
        <f t="shared" si="30"/>
        <v>***</v>
      </c>
      <c r="BZ62" s="233"/>
      <c r="CA62" s="42"/>
      <c r="CB62" s="45">
        <f>IF(COUNTIF(P62:AT62,"")=31,0,COUNTIFS(P41:AT41,6,P62:AT62,"")+COUNTIFS(P41:AT41,6,P62:AT62,"■"))</f>
        <v>0</v>
      </c>
      <c r="CC62" s="45">
        <f>IF(COUNTIF(P62:AT62,"")=31,0,COUNTIFS(P41:AT41,6,P62:AT62,"■"))</f>
        <v>0</v>
      </c>
      <c r="CD62" s="232" t="str">
        <f t="shared" si="31"/>
        <v>***</v>
      </c>
      <c r="CE62" s="233"/>
      <c r="CF62" s="42"/>
      <c r="CG62" s="45">
        <f t="shared" si="37"/>
        <v>0</v>
      </c>
      <c r="CH62" s="45">
        <f t="shared" si="32"/>
        <v>0</v>
      </c>
      <c r="CI62" s="232" t="str">
        <f t="shared" si="33"/>
        <v>***</v>
      </c>
      <c r="CJ62" s="233"/>
      <c r="CK62" s="42"/>
      <c r="CL62" s="234">
        <f t="shared" si="34"/>
        <v>0</v>
      </c>
      <c r="CM62" s="235"/>
      <c r="CN62" s="234">
        <f t="shared" si="35"/>
        <v>0</v>
      </c>
      <c r="CO62" s="235"/>
      <c r="CP62" s="232" t="str">
        <f t="shared" si="36"/>
        <v>***</v>
      </c>
      <c r="CQ62" s="233"/>
      <c r="CR62" s="43"/>
      <c r="CU62" s="105">
        <f t="shared" si="2"/>
        <v>54</v>
      </c>
      <c r="CV62" s="105"/>
      <c r="CW62" s="105"/>
      <c r="CX62" s="105"/>
      <c r="CY62" s="105"/>
    </row>
    <row r="63" spans="1:103" s="1" customFormat="1" ht="18.75">
      <c r="A63" s="72" t="s">
        <v>59</v>
      </c>
      <c r="D63" s="258" t="s">
        <v>102</v>
      </c>
      <c r="E63" s="259"/>
      <c r="F63" s="262"/>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4"/>
      <c r="AU63" s="44"/>
      <c r="AV63" s="26"/>
      <c r="AW63" s="267" t="s">
        <v>87</v>
      </c>
      <c r="AX63" s="268"/>
      <c r="AY63" s="268"/>
      <c r="AZ63" s="268"/>
      <c r="BA63" s="268"/>
      <c r="BB63" s="268"/>
      <c r="BC63" s="269" t="str">
        <f>IF(COUNTA(BG51:BG62)=0,"",IF(AND(COUNTIF(BG51:BG62,"○")=0,COUNTIF(BG51:BG62,"×")=0),"－",IF(COUNTIF(BG51:BG62,"×")&gt;=1,"×","○")))</f>
        <v/>
      </c>
      <c r="BD63" s="270"/>
      <c r="BE63" s="270"/>
      <c r="BF63" s="270"/>
      <c r="BG63" s="270"/>
      <c r="BH63" s="269" t="str">
        <f>IF(COUNTA(BL51:BL62)=0,"",IF(AND(COUNTIF(BL51:BL62,"○")=0,COUNTIF(BL51:BL62,"×")=0),"－",IF(COUNTIF(BL51:BL62,"×")&gt;=1,"×","○")))</f>
        <v/>
      </c>
      <c r="BI63" s="270"/>
      <c r="BJ63" s="270"/>
      <c r="BK63" s="270"/>
      <c r="BL63" s="270"/>
      <c r="BM63" s="269" t="str">
        <f>IF(COUNTA(BQ51:BQ62)=0,"",IF(AND(COUNTIF(BQ51:BQ62,"○")=0,COUNTIF(BQ51:BQ62,"×")=0),"－",IF(COUNTIF(BQ51:BQ62,"×")&gt;=1,"×","○")))</f>
        <v/>
      </c>
      <c r="BN63" s="270"/>
      <c r="BO63" s="270"/>
      <c r="BP63" s="270"/>
      <c r="BQ63" s="270"/>
      <c r="BR63" s="269" t="str">
        <f>IF(COUNTA(BV51:BV62)=0,"",IF(AND(COUNTIF(BV51:BV62,"○")=0,COUNTIF(BV51:BV62,"×")=0),"－",IF(COUNTIF(BV51:BV62,"×")&gt;=1,"×","○")))</f>
        <v/>
      </c>
      <c r="BS63" s="270"/>
      <c r="BT63" s="270"/>
      <c r="BU63" s="270"/>
      <c r="BV63" s="270"/>
      <c r="BW63" s="269" t="str">
        <f>IF(COUNTA(CA51:CA62)=0,"",IF(AND(COUNTIF(CA51:CA62,"○")=0,COUNTIF(CA51:CA62,"×")=0),"－",IF(COUNTIF(CA51:CA62,"×")&gt;=1,"×","○")))</f>
        <v/>
      </c>
      <c r="BX63" s="270"/>
      <c r="BY63" s="270"/>
      <c r="BZ63" s="270"/>
      <c r="CA63" s="270"/>
      <c r="CB63" s="269" t="str">
        <f>IF(COUNTA(CF51:CF62)=0,"",IF(AND(COUNTIF(CF51:CF62,"○")=0,COUNTIF(CF51:CF62,"×")=0),"－",IF(COUNTIF(CF51:CF62,"×")&gt;=1,"×","○")))</f>
        <v/>
      </c>
      <c r="CC63" s="270"/>
      <c r="CD63" s="270"/>
      <c r="CE63" s="270"/>
      <c r="CF63" s="270"/>
      <c r="CG63" s="280"/>
      <c r="CH63" s="281"/>
      <c r="CI63" s="281"/>
      <c r="CJ63" s="281"/>
      <c r="CK63" s="281"/>
      <c r="CL63" s="280"/>
      <c r="CM63" s="281"/>
      <c r="CN63" s="281"/>
      <c r="CO63" s="281"/>
      <c r="CP63" s="281"/>
      <c r="CQ63" s="281"/>
      <c r="CR63" s="282"/>
      <c r="CU63" s="105">
        <f t="shared" si="2"/>
        <v>55</v>
      </c>
      <c r="CV63" s="105"/>
      <c r="CW63" s="105"/>
      <c r="CX63" s="105"/>
      <c r="CY63" s="105"/>
    </row>
    <row r="64" spans="1:103" s="1" customFormat="1" ht="19.5" thickBot="1">
      <c r="A64" s="72" t="s">
        <v>59</v>
      </c>
      <c r="D64" s="260"/>
      <c r="E64" s="261"/>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6"/>
      <c r="AU64" s="26"/>
      <c r="AV64" s="26"/>
      <c r="AW64" s="283" t="s">
        <v>88</v>
      </c>
      <c r="AX64" s="284"/>
      <c r="AY64" s="284"/>
      <c r="AZ64" s="284"/>
      <c r="BA64" s="284"/>
      <c r="BB64" s="284"/>
      <c r="BC64" s="285" t="str">
        <f>IF(COUNTIF(BC63:CF63,"")=30,"",IF(AND(COUNTIF(BC63:CF63,"○")=0,COUNTIF(BC63:CF63,"×")=0),"－",IF(COUNTIF(BC63:CF63,"×")&gt;=1,"×","○")))</f>
        <v/>
      </c>
      <c r="BD64" s="286"/>
      <c r="BE64" s="286"/>
      <c r="BF64" s="286"/>
      <c r="BG64" s="286"/>
      <c r="BH64" s="287"/>
      <c r="BI64" s="287"/>
      <c r="BJ64" s="287"/>
      <c r="BK64" s="287"/>
      <c r="BL64" s="287"/>
      <c r="BM64" s="287"/>
      <c r="BN64" s="287"/>
      <c r="BO64" s="287"/>
      <c r="BP64" s="287"/>
      <c r="BQ64" s="287"/>
      <c r="BR64" s="287"/>
      <c r="BS64" s="287"/>
      <c r="BT64" s="287"/>
      <c r="BU64" s="287"/>
      <c r="BV64" s="287"/>
      <c r="BW64" s="287"/>
      <c r="BX64" s="287"/>
      <c r="BY64" s="287"/>
      <c r="BZ64" s="287"/>
      <c r="CA64" s="287"/>
      <c r="CB64" s="287"/>
      <c r="CC64" s="287"/>
      <c r="CD64" s="287"/>
      <c r="CE64" s="287"/>
      <c r="CF64" s="287"/>
      <c r="CG64" s="285" t="str">
        <f>IF(COUNTA(CK51:CK62)=0,"",IF(AND(COUNTIF(CK51:CK62,"○")=0,COUNTIF(CK51:CK62,"×")=0),"－",IF(COUNTIF(CK51:CK62,"×")&gt;=1,"×","○")))</f>
        <v/>
      </c>
      <c r="CH64" s="286"/>
      <c r="CI64" s="286"/>
      <c r="CJ64" s="286"/>
      <c r="CK64" s="286"/>
      <c r="CL64" s="285" t="str">
        <f>IF(COUNTA(CR51:CR62)=0,"",IF(AND(COUNTIF(CR51:CR62,"○")=0,COUNTIF(CR51:CR62,"×")=0),"－",IF(COUNTIF(CR51:CR62,"×")&gt;=1,"×","○")))</f>
        <v/>
      </c>
      <c r="CM64" s="285"/>
      <c r="CN64" s="286"/>
      <c r="CO64" s="286"/>
      <c r="CP64" s="286"/>
      <c r="CQ64" s="286"/>
      <c r="CR64" s="288"/>
      <c r="CU64" s="99">
        <f t="shared" si="2"/>
        <v>56</v>
      </c>
      <c r="CV64" s="100" t="str">
        <f>IF(COUNTIF(P49:AT49,"")=31,"",P40)</f>
        <v/>
      </c>
      <c r="CW64" s="99" t="str">
        <f>BC64</f>
        <v/>
      </c>
      <c r="CX64" s="99" t="str">
        <f>CG64</f>
        <v/>
      </c>
      <c r="CY64" s="99" t="str">
        <f>CL64</f>
        <v/>
      </c>
    </row>
    <row r="65" spans="1:103" s="1" customFormat="1" ht="16.5">
      <c r="A65" s="55" t="s">
        <v>59</v>
      </c>
      <c r="D65" s="97" t="s">
        <v>131</v>
      </c>
      <c r="E65" s="96"/>
      <c r="F65" s="96"/>
      <c r="G65" s="96"/>
      <c r="I65" s="96"/>
      <c r="J65" s="96"/>
      <c r="K65" s="96"/>
      <c r="L65" s="96"/>
      <c r="M65" s="96"/>
      <c r="N65" s="96"/>
      <c r="AU65" s="26"/>
      <c r="AV65" s="26"/>
      <c r="AW65" s="89" t="s">
        <v>105</v>
      </c>
      <c r="AX65" s="88"/>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1"/>
      <c r="CU65" s="105">
        <f t="shared" si="2"/>
        <v>57</v>
      </c>
      <c r="CV65" s="105"/>
      <c r="CW65" s="105"/>
      <c r="CX65" s="105"/>
      <c r="CY65" s="105"/>
    </row>
    <row r="66" spans="1:103" s="1" customFormat="1" ht="16.5">
      <c r="A66" s="55" t="s">
        <v>59</v>
      </c>
      <c r="D66" s="96" t="s">
        <v>120</v>
      </c>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8"/>
      <c r="AM66" s="96"/>
      <c r="AN66" s="96"/>
      <c r="AO66" s="96"/>
      <c r="AP66" s="96"/>
      <c r="AQ66" s="96"/>
      <c r="AR66" s="96"/>
      <c r="AS66" s="96"/>
      <c r="AT66" s="96"/>
      <c r="AU66" s="26"/>
      <c r="AV66" s="26"/>
      <c r="AW66" s="93" t="s">
        <v>122</v>
      </c>
      <c r="AX66" s="88"/>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1"/>
      <c r="CU66" s="105">
        <f t="shared" si="2"/>
        <v>58</v>
      </c>
      <c r="CV66" s="105"/>
      <c r="CW66" s="105"/>
      <c r="CX66" s="105"/>
      <c r="CY66" s="105"/>
    </row>
    <row r="67" spans="1:103" s="1" customFormat="1" ht="16.5">
      <c r="A67" s="55" t="s">
        <v>59</v>
      </c>
      <c r="D67" s="96" t="s">
        <v>121</v>
      </c>
      <c r="E67" s="96"/>
      <c r="F67" s="96"/>
      <c r="G67" s="96"/>
      <c r="H67" s="96"/>
      <c r="I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8"/>
      <c r="AM67" s="96"/>
      <c r="AN67" s="96"/>
      <c r="AO67" s="96"/>
      <c r="AP67" s="96"/>
      <c r="AQ67" s="96"/>
      <c r="AR67" s="96"/>
      <c r="AS67" s="96"/>
      <c r="AT67" s="96"/>
      <c r="AU67" s="26"/>
      <c r="AV67" s="26"/>
      <c r="AW67" s="93" t="s">
        <v>106</v>
      </c>
      <c r="AX67" s="88"/>
      <c r="AZ67" s="88"/>
      <c r="BA67" s="88"/>
      <c r="BB67" s="88"/>
      <c r="BC67" s="94"/>
      <c r="BD67" s="91"/>
      <c r="BE67" s="91"/>
      <c r="BF67" s="91"/>
      <c r="BG67" s="91"/>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4"/>
      <c r="CH67" s="91"/>
      <c r="CI67" s="91"/>
      <c r="CJ67" s="91"/>
      <c r="CK67" s="91"/>
      <c r="CL67" s="94"/>
      <c r="CM67" s="94"/>
      <c r="CN67" s="91"/>
      <c r="CO67" s="91"/>
      <c r="CP67" s="91"/>
      <c r="CQ67" s="91"/>
      <c r="CR67" s="91"/>
      <c r="CU67" s="105">
        <f t="shared" si="2"/>
        <v>59</v>
      </c>
      <c r="CV67" s="105"/>
      <c r="CW67" s="105"/>
      <c r="CX67" s="105"/>
      <c r="CY67" s="105"/>
    </row>
    <row r="68" spans="1:103" s="1" customFormat="1" ht="16.5">
      <c r="A68" s="55" t="s">
        <v>59</v>
      </c>
      <c r="D68" s="96" t="s">
        <v>108</v>
      </c>
      <c r="E68" s="96"/>
      <c r="F68" s="96"/>
      <c r="G68" s="96"/>
      <c r="H68" s="96"/>
      <c r="I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8"/>
      <c r="AM68" s="96"/>
      <c r="AN68" s="96"/>
      <c r="AO68" s="96"/>
      <c r="AP68" s="96"/>
      <c r="AQ68" s="96"/>
      <c r="AR68" s="96"/>
      <c r="AS68" s="96"/>
      <c r="AT68" s="96"/>
      <c r="AU68" s="26"/>
      <c r="AV68" s="26"/>
      <c r="AW68" s="93" t="s">
        <v>83</v>
      </c>
      <c r="AX68" s="88"/>
      <c r="AZ68" s="96"/>
      <c r="BA68" s="88"/>
      <c r="BB68" s="88"/>
      <c r="BC68" s="94"/>
      <c r="BD68" s="91"/>
      <c r="BE68" s="91"/>
      <c r="BF68" s="91"/>
      <c r="BG68" s="91"/>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4"/>
      <c r="CH68" s="91"/>
      <c r="CI68" s="91"/>
      <c r="CJ68" s="91"/>
      <c r="CK68" s="91"/>
      <c r="CL68" s="94"/>
      <c r="CM68" s="94"/>
      <c r="CN68" s="91"/>
      <c r="CO68" s="91"/>
      <c r="CP68" s="91"/>
      <c r="CQ68" s="91"/>
      <c r="CR68" s="91"/>
      <c r="CU68" s="105">
        <f t="shared" si="2"/>
        <v>60</v>
      </c>
      <c r="CV68" s="105"/>
      <c r="CW68" s="105"/>
      <c r="CX68" s="105"/>
      <c r="CY68" s="105"/>
    </row>
    <row r="69" spans="1:103" s="1" customFormat="1" ht="16.5">
      <c r="A69" s="55" t="s">
        <v>59</v>
      </c>
      <c r="D69" s="96" t="s">
        <v>123</v>
      </c>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8"/>
      <c r="AM69" s="96"/>
      <c r="AN69" s="96"/>
      <c r="AO69" s="96"/>
      <c r="AP69" s="96"/>
      <c r="AQ69" s="96"/>
      <c r="AR69" s="96"/>
      <c r="AS69" s="96"/>
      <c r="AT69" s="96"/>
      <c r="AU69" s="26"/>
      <c r="AV69" s="26"/>
      <c r="AW69" s="89" t="s">
        <v>107</v>
      </c>
      <c r="AX69" s="88"/>
      <c r="AZ69" s="96"/>
      <c r="BA69" s="88"/>
      <c r="BB69" s="88"/>
      <c r="BC69" s="94"/>
      <c r="BD69" s="91"/>
      <c r="BE69" s="91"/>
      <c r="BF69" s="91"/>
      <c r="BG69" s="91"/>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4"/>
      <c r="CH69" s="91"/>
      <c r="CI69" s="91"/>
      <c r="CJ69" s="91"/>
      <c r="CK69" s="91"/>
      <c r="CL69" s="94"/>
      <c r="CM69" s="94"/>
      <c r="CN69" s="91"/>
      <c r="CO69" s="91"/>
      <c r="CP69" s="91"/>
      <c r="CQ69" s="91"/>
      <c r="CR69" s="91"/>
      <c r="CU69" s="105">
        <f t="shared" si="2"/>
        <v>61</v>
      </c>
      <c r="CV69" s="105"/>
      <c r="CW69" s="105"/>
      <c r="CX69" s="105"/>
      <c r="CY69" s="105"/>
    </row>
    <row r="70" spans="1:103" s="1" customFormat="1" ht="16.5">
      <c r="A70" s="55" t="s">
        <v>18</v>
      </c>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8"/>
      <c r="AM70" s="96"/>
      <c r="AN70" s="96"/>
      <c r="AO70" s="96"/>
      <c r="AP70" s="96"/>
      <c r="AQ70" s="96"/>
      <c r="AR70" s="96"/>
      <c r="AS70" s="96"/>
      <c r="AT70" s="96"/>
      <c r="AU70" s="26"/>
      <c r="AV70" s="26"/>
      <c r="AW70" s="96" t="s">
        <v>124</v>
      </c>
      <c r="AX70" s="88"/>
      <c r="AY70" s="89"/>
      <c r="AZ70" s="96"/>
      <c r="BA70" s="88"/>
      <c r="BB70" s="88"/>
      <c r="BC70" s="94"/>
      <c r="BD70" s="91"/>
      <c r="BE70" s="91"/>
      <c r="BF70" s="91"/>
      <c r="BG70" s="91"/>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4"/>
      <c r="CH70" s="91"/>
      <c r="CI70" s="91"/>
      <c r="CJ70" s="91"/>
      <c r="CK70" s="91"/>
      <c r="CL70" s="94"/>
      <c r="CM70" s="94"/>
      <c r="CN70" s="91"/>
      <c r="CO70" s="91"/>
      <c r="CP70" s="91"/>
      <c r="CQ70" s="91"/>
      <c r="CR70" s="91"/>
      <c r="CU70" s="105">
        <f t="shared" si="2"/>
        <v>62</v>
      </c>
      <c r="CV70" s="105"/>
      <c r="CW70" s="105"/>
      <c r="CX70" s="105"/>
      <c r="CY70" s="105"/>
    </row>
    <row r="71" spans="1:103" s="12" customFormat="1" ht="15" thickBot="1">
      <c r="A71" s="55" t="s">
        <v>18</v>
      </c>
      <c r="P71" s="106"/>
      <c r="V71" s="106"/>
      <c r="AU71" s="6"/>
      <c r="AV71" s="6"/>
      <c r="CU71" s="105">
        <f t="shared" si="2"/>
        <v>63</v>
      </c>
      <c r="CV71" s="105"/>
      <c r="CW71" s="105"/>
      <c r="CX71" s="105"/>
      <c r="CY71" s="105"/>
    </row>
    <row r="72" spans="1:103" s="1" customFormat="1" ht="18.75">
      <c r="A72" s="72" t="s">
        <v>59</v>
      </c>
      <c r="D72" s="182" t="s">
        <v>11</v>
      </c>
      <c r="E72" s="183"/>
      <c r="F72" s="184"/>
      <c r="G72" s="184"/>
      <c r="H72" s="184"/>
      <c r="I72" s="184"/>
      <c r="J72" s="184"/>
      <c r="K72" s="184"/>
      <c r="L72" s="184"/>
      <c r="M72" s="184"/>
      <c r="N72" s="184"/>
      <c r="O72" s="184"/>
      <c r="P72" s="185" t="str">
        <f>IFERROR(IF(P40=0,"",DATE(YEAR(P40),MONTH(P40)+1,1)),"")</f>
        <v/>
      </c>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6"/>
      <c r="AU72" s="28"/>
      <c r="AV72" s="26"/>
      <c r="AW72" s="187" t="s">
        <v>40</v>
      </c>
      <c r="AX72" s="188"/>
      <c r="AY72" s="188"/>
      <c r="AZ72" s="188"/>
      <c r="BA72" s="188"/>
      <c r="BB72" s="183"/>
      <c r="BC72" s="189" t="str">
        <f>P72</f>
        <v/>
      </c>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1"/>
      <c r="CU72" s="105">
        <f t="shared" si="2"/>
        <v>64</v>
      </c>
      <c r="CV72" s="105"/>
      <c r="CW72" s="105"/>
      <c r="CX72" s="105"/>
      <c r="CY72" s="105"/>
    </row>
    <row r="73" spans="1:103" s="1" customFormat="1" ht="18.75">
      <c r="A73" s="72" t="s">
        <v>59</v>
      </c>
      <c r="D73" s="153" t="s">
        <v>7</v>
      </c>
      <c r="E73" s="154"/>
      <c r="F73" s="155"/>
      <c r="G73" s="155"/>
      <c r="H73" s="155"/>
      <c r="I73" s="155"/>
      <c r="J73" s="155"/>
      <c r="K73" s="155"/>
      <c r="L73" s="155"/>
      <c r="M73" s="155"/>
      <c r="N73" s="155"/>
      <c r="O73" s="155"/>
      <c r="P73" s="29" t="str">
        <f t="shared" ref="P73:AQ73" si="39">IFERROR(WEEKNUM(P74,2)-WEEKNUM(DATE(YEAR(P74),MONTH(P74),1),2)+1,"")</f>
        <v/>
      </c>
      <c r="Q73" s="29" t="str">
        <f t="shared" si="39"/>
        <v/>
      </c>
      <c r="R73" s="29" t="str">
        <f t="shared" si="39"/>
        <v/>
      </c>
      <c r="S73" s="29" t="str">
        <f t="shared" si="39"/>
        <v/>
      </c>
      <c r="T73" s="29" t="str">
        <f t="shared" si="39"/>
        <v/>
      </c>
      <c r="U73" s="29" t="str">
        <f t="shared" si="39"/>
        <v/>
      </c>
      <c r="V73" s="29" t="str">
        <f t="shared" si="39"/>
        <v/>
      </c>
      <c r="W73" s="29" t="str">
        <f t="shared" si="39"/>
        <v/>
      </c>
      <c r="X73" s="29" t="str">
        <f t="shared" si="39"/>
        <v/>
      </c>
      <c r="Y73" s="29" t="str">
        <f t="shared" si="39"/>
        <v/>
      </c>
      <c r="Z73" s="29" t="str">
        <f t="shared" si="39"/>
        <v/>
      </c>
      <c r="AA73" s="29" t="str">
        <f t="shared" si="39"/>
        <v/>
      </c>
      <c r="AB73" s="29" t="str">
        <f t="shared" si="39"/>
        <v/>
      </c>
      <c r="AC73" s="29" t="str">
        <f t="shared" si="39"/>
        <v/>
      </c>
      <c r="AD73" s="29" t="str">
        <f t="shared" si="39"/>
        <v/>
      </c>
      <c r="AE73" s="29" t="str">
        <f t="shared" si="39"/>
        <v/>
      </c>
      <c r="AF73" s="29" t="str">
        <f t="shared" si="39"/>
        <v/>
      </c>
      <c r="AG73" s="29" t="str">
        <f t="shared" si="39"/>
        <v/>
      </c>
      <c r="AH73" s="29" t="str">
        <f t="shared" si="39"/>
        <v/>
      </c>
      <c r="AI73" s="29" t="str">
        <f t="shared" si="39"/>
        <v/>
      </c>
      <c r="AJ73" s="29" t="str">
        <f t="shared" si="39"/>
        <v/>
      </c>
      <c r="AK73" s="29" t="str">
        <f t="shared" si="39"/>
        <v/>
      </c>
      <c r="AL73" s="29" t="str">
        <f t="shared" si="39"/>
        <v/>
      </c>
      <c r="AM73" s="29" t="str">
        <f t="shared" si="39"/>
        <v/>
      </c>
      <c r="AN73" s="29" t="str">
        <f t="shared" si="39"/>
        <v/>
      </c>
      <c r="AO73" s="29" t="str">
        <f t="shared" si="39"/>
        <v/>
      </c>
      <c r="AP73" s="29" t="str">
        <f t="shared" si="39"/>
        <v/>
      </c>
      <c r="AQ73" s="29" t="str">
        <f t="shared" si="39"/>
        <v/>
      </c>
      <c r="AR73" s="29" t="str">
        <f>IF(AR74="","",WEEKNUM(AR74,2)-WEEKNUM(DATE(YEAR(AR74),MONTH(AR74),1),2)+1)</f>
        <v/>
      </c>
      <c r="AS73" s="29" t="str">
        <f>IF(AS74="","",WEEKNUM(AS74,2)-WEEKNUM(DATE(YEAR(AS74),MONTH(AS74),1),2)+1)</f>
        <v/>
      </c>
      <c r="AT73" s="30" t="str">
        <f>IF(AT74="","",WEEKNUM(AT74,2)-WEEKNUM(DATE(YEAR(AT74),MONTH(AT74),1),2)+1)</f>
        <v/>
      </c>
      <c r="AU73" s="31"/>
      <c r="AV73" s="26"/>
      <c r="AW73" s="194" t="s">
        <v>37</v>
      </c>
      <c r="AX73" s="195"/>
      <c r="AY73" s="196"/>
      <c r="AZ73" s="196"/>
      <c r="BA73" s="196"/>
      <c r="BB73" s="197"/>
      <c r="BC73" s="155" t="s">
        <v>31</v>
      </c>
      <c r="BD73" s="155"/>
      <c r="BE73" s="155"/>
      <c r="BF73" s="155"/>
      <c r="BG73" s="155"/>
      <c r="BH73" s="155"/>
      <c r="BI73" s="155"/>
      <c r="BJ73" s="155"/>
      <c r="BK73" s="155"/>
      <c r="BL73" s="155"/>
      <c r="BM73" s="155"/>
      <c r="BN73" s="155"/>
      <c r="BO73" s="155"/>
      <c r="BP73" s="155"/>
      <c r="BQ73" s="155"/>
      <c r="BR73" s="155"/>
      <c r="BS73" s="155"/>
      <c r="BT73" s="155"/>
      <c r="BU73" s="155"/>
      <c r="BV73" s="155"/>
      <c r="BW73" s="155"/>
      <c r="BX73" s="155"/>
      <c r="BY73" s="155"/>
      <c r="BZ73" s="155"/>
      <c r="CA73" s="155"/>
      <c r="CB73" s="155"/>
      <c r="CC73" s="155"/>
      <c r="CD73" s="155"/>
      <c r="CE73" s="155"/>
      <c r="CF73" s="155"/>
      <c r="CG73" s="201" t="s">
        <v>35</v>
      </c>
      <c r="CH73" s="202"/>
      <c r="CI73" s="202"/>
      <c r="CJ73" s="202"/>
      <c r="CK73" s="203"/>
      <c r="CL73" s="202" t="s">
        <v>36</v>
      </c>
      <c r="CM73" s="202"/>
      <c r="CN73" s="202"/>
      <c r="CO73" s="202"/>
      <c r="CP73" s="202"/>
      <c r="CQ73" s="202"/>
      <c r="CR73" s="207"/>
      <c r="CU73" s="105">
        <f t="shared" si="2"/>
        <v>65</v>
      </c>
      <c r="CV73" s="105"/>
      <c r="CW73" s="105"/>
      <c r="CX73" s="105"/>
      <c r="CY73" s="105"/>
    </row>
    <row r="74" spans="1:103" s="1" customFormat="1" ht="18.75">
      <c r="A74" s="72" t="s">
        <v>59</v>
      </c>
      <c r="D74" s="153" t="s">
        <v>1</v>
      </c>
      <c r="E74" s="154"/>
      <c r="F74" s="155"/>
      <c r="G74" s="155"/>
      <c r="H74" s="155"/>
      <c r="I74" s="155"/>
      <c r="J74" s="155"/>
      <c r="K74" s="155"/>
      <c r="L74" s="155"/>
      <c r="M74" s="155"/>
      <c r="N74" s="155"/>
      <c r="O74" s="155"/>
      <c r="P74" s="32" t="str">
        <f>P72</f>
        <v/>
      </c>
      <c r="Q74" s="32" t="str">
        <f t="shared" ref="Q74:AQ74" si="40">IFERROR(P74+1,"")</f>
        <v/>
      </c>
      <c r="R74" s="32" t="str">
        <f t="shared" si="40"/>
        <v/>
      </c>
      <c r="S74" s="32" t="str">
        <f t="shared" si="40"/>
        <v/>
      </c>
      <c r="T74" s="32" t="str">
        <f t="shared" si="40"/>
        <v/>
      </c>
      <c r="U74" s="32" t="str">
        <f t="shared" si="40"/>
        <v/>
      </c>
      <c r="V74" s="32" t="str">
        <f t="shared" si="40"/>
        <v/>
      </c>
      <c r="W74" s="32" t="str">
        <f t="shared" si="40"/>
        <v/>
      </c>
      <c r="X74" s="32" t="str">
        <f t="shared" si="40"/>
        <v/>
      </c>
      <c r="Y74" s="32" t="str">
        <f t="shared" si="40"/>
        <v/>
      </c>
      <c r="Z74" s="32" t="str">
        <f t="shared" si="40"/>
        <v/>
      </c>
      <c r="AA74" s="32" t="str">
        <f t="shared" si="40"/>
        <v/>
      </c>
      <c r="AB74" s="32" t="str">
        <f t="shared" si="40"/>
        <v/>
      </c>
      <c r="AC74" s="32" t="str">
        <f t="shared" si="40"/>
        <v/>
      </c>
      <c r="AD74" s="32" t="str">
        <f t="shared" si="40"/>
        <v/>
      </c>
      <c r="AE74" s="32" t="str">
        <f t="shared" si="40"/>
        <v/>
      </c>
      <c r="AF74" s="32" t="str">
        <f t="shared" si="40"/>
        <v/>
      </c>
      <c r="AG74" s="32" t="str">
        <f t="shared" si="40"/>
        <v/>
      </c>
      <c r="AH74" s="32" t="str">
        <f t="shared" si="40"/>
        <v/>
      </c>
      <c r="AI74" s="32" t="str">
        <f t="shared" si="40"/>
        <v/>
      </c>
      <c r="AJ74" s="32" t="str">
        <f t="shared" si="40"/>
        <v/>
      </c>
      <c r="AK74" s="32" t="str">
        <f t="shared" si="40"/>
        <v/>
      </c>
      <c r="AL74" s="32" t="str">
        <f t="shared" si="40"/>
        <v/>
      </c>
      <c r="AM74" s="32" t="str">
        <f t="shared" si="40"/>
        <v/>
      </c>
      <c r="AN74" s="32" t="str">
        <f t="shared" si="40"/>
        <v/>
      </c>
      <c r="AO74" s="32" t="str">
        <f t="shared" si="40"/>
        <v/>
      </c>
      <c r="AP74" s="32" t="str">
        <f t="shared" si="40"/>
        <v/>
      </c>
      <c r="AQ74" s="32" t="str">
        <f t="shared" si="40"/>
        <v/>
      </c>
      <c r="AR74" s="32" t="str">
        <f>IFERROR(IF(DAY(AQ74+1)=1,"",AQ74+1),"")</f>
        <v/>
      </c>
      <c r="AS74" s="32" t="str">
        <f>IFERROR(IF(AND(DAY(AQ74+2)&gt;=1,DAY(AQ74+2)&lt;=2),"",AQ74+2),"")</f>
        <v/>
      </c>
      <c r="AT74" s="33" t="str">
        <f>IFERROR(IF(AND(DAY(AQ74+3)&gt;=1,DAY(AQ74+3)&lt;=3),"",AQ74+3),"")</f>
        <v/>
      </c>
      <c r="AU74" s="34"/>
      <c r="AV74" s="26"/>
      <c r="AW74" s="198"/>
      <c r="AX74" s="199"/>
      <c r="AY74" s="199"/>
      <c r="AZ74" s="199"/>
      <c r="BA74" s="199"/>
      <c r="BB74" s="200"/>
      <c r="BC74" s="193">
        <v>1</v>
      </c>
      <c r="BD74" s="193"/>
      <c r="BE74" s="193"/>
      <c r="BF74" s="193"/>
      <c r="BG74" s="193"/>
      <c r="BH74" s="193">
        <v>2</v>
      </c>
      <c r="BI74" s="193"/>
      <c r="BJ74" s="193"/>
      <c r="BK74" s="193"/>
      <c r="BL74" s="193"/>
      <c r="BM74" s="193">
        <v>3</v>
      </c>
      <c r="BN74" s="193"/>
      <c r="BO74" s="193"/>
      <c r="BP74" s="193"/>
      <c r="BQ74" s="193"/>
      <c r="BR74" s="193">
        <v>4</v>
      </c>
      <c r="BS74" s="193"/>
      <c r="BT74" s="193"/>
      <c r="BU74" s="193"/>
      <c r="BV74" s="193"/>
      <c r="BW74" s="193">
        <v>5</v>
      </c>
      <c r="BX74" s="193"/>
      <c r="BY74" s="193"/>
      <c r="BZ74" s="193"/>
      <c r="CA74" s="193"/>
      <c r="CB74" s="193">
        <v>6</v>
      </c>
      <c r="CC74" s="193"/>
      <c r="CD74" s="193"/>
      <c r="CE74" s="193"/>
      <c r="CF74" s="193"/>
      <c r="CG74" s="276"/>
      <c r="CH74" s="277"/>
      <c r="CI74" s="277"/>
      <c r="CJ74" s="277"/>
      <c r="CK74" s="278"/>
      <c r="CL74" s="277"/>
      <c r="CM74" s="277"/>
      <c r="CN74" s="277"/>
      <c r="CO74" s="277"/>
      <c r="CP74" s="277"/>
      <c r="CQ74" s="277"/>
      <c r="CR74" s="279"/>
      <c r="CU74" s="105">
        <f t="shared" ref="CU74:CU137" si="41">ROW()-8</f>
        <v>66</v>
      </c>
      <c r="CV74" s="105"/>
      <c r="CW74" s="105"/>
      <c r="CX74" s="105"/>
      <c r="CY74" s="105"/>
    </row>
    <row r="75" spans="1:103" s="1" customFormat="1" ht="18.75">
      <c r="A75" s="72" t="s">
        <v>59</v>
      </c>
      <c r="D75" s="153" t="s">
        <v>2</v>
      </c>
      <c r="E75" s="154"/>
      <c r="F75" s="155"/>
      <c r="G75" s="155"/>
      <c r="H75" s="155"/>
      <c r="I75" s="155"/>
      <c r="J75" s="155"/>
      <c r="K75" s="155"/>
      <c r="L75" s="155"/>
      <c r="M75" s="155"/>
      <c r="N75" s="155"/>
      <c r="O75" s="155"/>
      <c r="P75" s="35" t="str">
        <f t="shared" ref="P75:AT75" si="42">TEXT(P74,"aaa")</f>
        <v/>
      </c>
      <c r="Q75" s="35" t="str">
        <f t="shared" si="42"/>
        <v/>
      </c>
      <c r="R75" s="35" t="str">
        <f t="shared" si="42"/>
        <v/>
      </c>
      <c r="S75" s="35" t="str">
        <f t="shared" si="42"/>
        <v/>
      </c>
      <c r="T75" s="35" t="str">
        <f t="shared" si="42"/>
        <v/>
      </c>
      <c r="U75" s="35" t="str">
        <f t="shared" si="42"/>
        <v/>
      </c>
      <c r="V75" s="35" t="str">
        <f t="shared" si="42"/>
        <v/>
      </c>
      <c r="W75" s="35" t="str">
        <f t="shared" si="42"/>
        <v/>
      </c>
      <c r="X75" s="35" t="str">
        <f t="shared" si="42"/>
        <v/>
      </c>
      <c r="Y75" s="35" t="str">
        <f t="shared" si="42"/>
        <v/>
      </c>
      <c r="Z75" s="35" t="str">
        <f t="shared" si="42"/>
        <v/>
      </c>
      <c r="AA75" s="35" t="str">
        <f t="shared" si="42"/>
        <v/>
      </c>
      <c r="AB75" s="35" t="str">
        <f t="shared" si="42"/>
        <v/>
      </c>
      <c r="AC75" s="35" t="str">
        <f t="shared" si="42"/>
        <v/>
      </c>
      <c r="AD75" s="35" t="str">
        <f t="shared" si="42"/>
        <v/>
      </c>
      <c r="AE75" s="35" t="str">
        <f t="shared" si="42"/>
        <v/>
      </c>
      <c r="AF75" s="35" t="str">
        <f t="shared" si="42"/>
        <v/>
      </c>
      <c r="AG75" s="35" t="str">
        <f t="shared" si="42"/>
        <v/>
      </c>
      <c r="AH75" s="35" t="str">
        <f t="shared" si="42"/>
        <v/>
      </c>
      <c r="AI75" s="35" t="str">
        <f t="shared" si="42"/>
        <v/>
      </c>
      <c r="AJ75" s="35" t="str">
        <f t="shared" si="42"/>
        <v/>
      </c>
      <c r="AK75" s="35" t="str">
        <f t="shared" si="42"/>
        <v/>
      </c>
      <c r="AL75" s="35" t="str">
        <f t="shared" si="42"/>
        <v/>
      </c>
      <c r="AM75" s="35" t="str">
        <f t="shared" si="42"/>
        <v/>
      </c>
      <c r="AN75" s="35" t="str">
        <f t="shared" si="42"/>
        <v/>
      </c>
      <c r="AO75" s="35" t="str">
        <f t="shared" si="42"/>
        <v/>
      </c>
      <c r="AP75" s="35" t="str">
        <f t="shared" si="42"/>
        <v/>
      </c>
      <c r="AQ75" s="35" t="str">
        <f t="shared" si="42"/>
        <v/>
      </c>
      <c r="AR75" s="35" t="str">
        <f t="shared" si="42"/>
        <v/>
      </c>
      <c r="AS75" s="35" t="str">
        <f t="shared" si="42"/>
        <v/>
      </c>
      <c r="AT75" s="36" t="str">
        <f t="shared" si="42"/>
        <v/>
      </c>
      <c r="AU75" s="37"/>
      <c r="AV75" s="26"/>
      <c r="AW75" s="156" t="s">
        <v>38</v>
      </c>
      <c r="AX75" s="157"/>
      <c r="AY75" s="158"/>
      <c r="AZ75" s="158"/>
      <c r="BA75" s="158"/>
      <c r="BB75" s="159"/>
      <c r="BC75" s="166" t="s">
        <v>33</v>
      </c>
      <c r="BD75" s="169" t="s">
        <v>24</v>
      </c>
      <c r="BE75" s="172" t="s">
        <v>28</v>
      </c>
      <c r="BF75" s="173"/>
      <c r="BG75" s="176" t="s">
        <v>32</v>
      </c>
      <c r="BH75" s="166" t="s">
        <v>33</v>
      </c>
      <c r="BI75" s="218" t="s">
        <v>24</v>
      </c>
      <c r="BJ75" s="172" t="s">
        <v>28</v>
      </c>
      <c r="BK75" s="173"/>
      <c r="BL75" s="221" t="s">
        <v>32</v>
      </c>
      <c r="BM75" s="166" t="s">
        <v>33</v>
      </c>
      <c r="BN75" s="218" t="s">
        <v>24</v>
      </c>
      <c r="BO75" s="172" t="s">
        <v>28</v>
      </c>
      <c r="BP75" s="173"/>
      <c r="BQ75" s="221" t="s">
        <v>32</v>
      </c>
      <c r="BR75" s="166" t="s">
        <v>33</v>
      </c>
      <c r="BS75" s="218" t="s">
        <v>24</v>
      </c>
      <c r="BT75" s="172" t="s">
        <v>28</v>
      </c>
      <c r="BU75" s="173"/>
      <c r="BV75" s="221" t="s">
        <v>32</v>
      </c>
      <c r="BW75" s="166" t="s">
        <v>33</v>
      </c>
      <c r="BX75" s="218" t="s">
        <v>24</v>
      </c>
      <c r="BY75" s="172" t="s">
        <v>28</v>
      </c>
      <c r="BZ75" s="173"/>
      <c r="CA75" s="221" t="s">
        <v>32</v>
      </c>
      <c r="CB75" s="166" t="s">
        <v>33</v>
      </c>
      <c r="CC75" s="218" t="s">
        <v>24</v>
      </c>
      <c r="CD75" s="172" t="s">
        <v>28</v>
      </c>
      <c r="CE75" s="173"/>
      <c r="CF75" s="221" t="s">
        <v>32</v>
      </c>
      <c r="CG75" s="166" t="s">
        <v>33</v>
      </c>
      <c r="CH75" s="218" t="s">
        <v>24</v>
      </c>
      <c r="CI75" s="172" t="s">
        <v>28</v>
      </c>
      <c r="CJ75" s="173"/>
      <c r="CK75" s="221" t="s">
        <v>32</v>
      </c>
      <c r="CL75" s="226" t="s">
        <v>33</v>
      </c>
      <c r="CM75" s="227"/>
      <c r="CN75" s="222" t="s">
        <v>24</v>
      </c>
      <c r="CO75" s="223"/>
      <c r="CP75" s="172" t="s">
        <v>28</v>
      </c>
      <c r="CQ75" s="173"/>
      <c r="CR75" s="209" t="s">
        <v>32</v>
      </c>
      <c r="CU75" s="105">
        <f t="shared" si="41"/>
        <v>67</v>
      </c>
      <c r="CV75" s="105"/>
      <c r="CW75" s="105"/>
      <c r="CX75" s="105"/>
      <c r="CY75" s="105"/>
    </row>
    <row r="76" spans="1:103" s="1" customFormat="1" ht="18.75">
      <c r="A76" s="72" t="s">
        <v>59</v>
      </c>
      <c r="D76" s="211" t="s">
        <v>4</v>
      </c>
      <c r="E76" s="212"/>
      <c r="F76" s="213"/>
      <c r="G76" s="213"/>
      <c r="H76" s="213"/>
      <c r="I76" s="213"/>
      <c r="J76" s="213"/>
      <c r="K76" s="213"/>
      <c r="L76" s="213"/>
      <c r="M76" s="213"/>
      <c r="N76" s="213"/>
      <c r="O76" s="213"/>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39"/>
      <c r="AU76" s="38"/>
      <c r="AV76" s="26"/>
      <c r="AW76" s="160"/>
      <c r="AX76" s="161"/>
      <c r="AY76" s="161"/>
      <c r="AZ76" s="161"/>
      <c r="BA76" s="161"/>
      <c r="BB76" s="162"/>
      <c r="BC76" s="167"/>
      <c r="BD76" s="170"/>
      <c r="BE76" s="174"/>
      <c r="BF76" s="175"/>
      <c r="BG76" s="170"/>
      <c r="BH76" s="167"/>
      <c r="BI76" s="219"/>
      <c r="BJ76" s="174"/>
      <c r="BK76" s="175"/>
      <c r="BL76" s="219"/>
      <c r="BM76" s="167"/>
      <c r="BN76" s="219"/>
      <c r="BO76" s="174"/>
      <c r="BP76" s="175"/>
      <c r="BQ76" s="219"/>
      <c r="BR76" s="167"/>
      <c r="BS76" s="219"/>
      <c r="BT76" s="174"/>
      <c r="BU76" s="175"/>
      <c r="BV76" s="219"/>
      <c r="BW76" s="167"/>
      <c r="BX76" s="219"/>
      <c r="BY76" s="174"/>
      <c r="BZ76" s="175"/>
      <c r="CA76" s="219"/>
      <c r="CB76" s="167"/>
      <c r="CC76" s="219"/>
      <c r="CD76" s="174"/>
      <c r="CE76" s="175"/>
      <c r="CF76" s="219"/>
      <c r="CG76" s="167"/>
      <c r="CH76" s="219"/>
      <c r="CI76" s="174"/>
      <c r="CJ76" s="175"/>
      <c r="CK76" s="219"/>
      <c r="CL76" s="228"/>
      <c r="CM76" s="229"/>
      <c r="CN76" s="224"/>
      <c r="CO76" s="225"/>
      <c r="CP76" s="174"/>
      <c r="CQ76" s="175"/>
      <c r="CR76" s="210"/>
      <c r="CU76" s="105">
        <f t="shared" si="41"/>
        <v>68</v>
      </c>
      <c r="CV76" s="105"/>
      <c r="CW76" s="105"/>
      <c r="CX76" s="105"/>
      <c r="CY76" s="105"/>
    </row>
    <row r="77" spans="1:103" s="1" customFormat="1" ht="18.75">
      <c r="A77" s="72" t="s">
        <v>59</v>
      </c>
      <c r="D77" s="214"/>
      <c r="E77" s="215"/>
      <c r="F77" s="213"/>
      <c r="G77" s="213"/>
      <c r="H77" s="213"/>
      <c r="I77" s="213"/>
      <c r="J77" s="213"/>
      <c r="K77" s="213"/>
      <c r="L77" s="213"/>
      <c r="M77" s="213"/>
      <c r="N77" s="213"/>
      <c r="O77" s="213"/>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40"/>
      <c r="AU77" s="39"/>
      <c r="AV77" s="26"/>
      <c r="AW77" s="160"/>
      <c r="AX77" s="161"/>
      <c r="AY77" s="161"/>
      <c r="AZ77" s="161"/>
      <c r="BA77" s="161"/>
      <c r="BB77" s="162"/>
      <c r="BC77" s="167"/>
      <c r="BD77" s="170"/>
      <c r="BE77" s="174"/>
      <c r="BF77" s="175"/>
      <c r="BG77" s="170"/>
      <c r="BH77" s="167"/>
      <c r="BI77" s="219"/>
      <c r="BJ77" s="174"/>
      <c r="BK77" s="175"/>
      <c r="BL77" s="219"/>
      <c r="BM77" s="167"/>
      <c r="BN77" s="219"/>
      <c r="BO77" s="174"/>
      <c r="BP77" s="175"/>
      <c r="BQ77" s="219"/>
      <c r="BR77" s="167"/>
      <c r="BS77" s="219"/>
      <c r="BT77" s="174"/>
      <c r="BU77" s="175"/>
      <c r="BV77" s="219"/>
      <c r="BW77" s="167"/>
      <c r="BX77" s="219"/>
      <c r="BY77" s="174"/>
      <c r="BZ77" s="175"/>
      <c r="CA77" s="219"/>
      <c r="CB77" s="167"/>
      <c r="CC77" s="219"/>
      <c r="CD77" s="174"/>
      <c r="CE77" s="175"/>
      <c r="CF77" s="219"/>
      <c r="CG77" s="167"/>
      <c r="CH77" s="219"/>
      <c r="CI77" s="174"/>
      <c r="CJ77" s="175"/>
      <c r="CK77" s="219"/>
      <c r="CL77" s="228"/>
      <c r="CM77" s="229"/>
      <c r="CN77" s="224"/>
      <c r="CO77" s="225"/>
      <c r="CP77" s="174"/>
      <c r="CQ77" s="175"/>
      <c r="CR77" s="210"/>
      <c r="CU77" s="105">
        <f t="shared" si="41"/>
        <v>69</v>
      </c>
      <c r="CV77" s="105"/>
      <c r="CW77" s="105"/>
      <c r="CX77" s="105"/>
      <c r="CY77" s="105"/>
    </row>
    <row r="78" spans="1:103" s="1" customFormat="1" ht="18.75">
      <c r="A78" s="72" t="s">
        <v>59</v>
      </c>
      <c r="D78" s="214"/>
      <c r="E78" s="215"/>
      <c r="F78" s="213"/>
      <c r="G78" s="213"/>
      <c r="H78" s="213"/>
      <c r="I78" s="213"/>
      <c r="J78" s="213"/>
      <c r="K78" s="213"/>
      <c r="L78" s="213"/>
      <c r="M78" s="213"/>
      <c r="N78" s="213"/>
      <c r="O78" s="213"/>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40"/>
      <c r="AU78" s="39"/>
      <c r="AV78" s="26"/>
      <c r="AW78" s="160"/>
      <c r="AX78" s="161"/>
      <c r="AY78" s="161"/>
      <c r="AZ78" s="161"/>
      <c r="BA78" s="161"/>
      <c r="BB78" s="162"/>
      <c r="BC78" s="167"/>
      <c r="BD78" s="170"/>
      <c r="BE78" s="174"/>
      <c r="BF78" s="175"/>
      <c r="BG78" s="170"/>
      <c r="BH78" s="167"/>
      <c r="BI78" s="219"/>
      <c r="BJ78" s="174"/>
      <c r="BK78" s="175"/>
      <c r="BL78" s="219"/>
      <c r="BM78" s="167"/>
      <c r="BN78" s="219"/>
      <c r="BO78" s="174"/>
      <c r="BP78" s="175"/>
      <c r="BQ78" s="219"/>
      <c r="BR78" s="167"/>
      <c r="BS78" s="219"/>
      <c r="BT78" s="174"/>
      <c r="BU78" s="175"/>
      <c r="BV78" s="219"/>
      <c r="BW78" s="167"/>
      <c r="BX78" s="219"/>
      <c r="BY78" s="174"/>
      <c r="BZ78" s="175"/>
      <c r="CA78" s="219"/>
      <c r="CB78" s="167"/>
      <c r="CC78" s="219"/>
      <c r="CD78" s="174"/>
      <c r="CE78" s="175"/>
      <c r="CF78" s="219"/>
      <c r="CG78" s="167"/>
      <c r="CH78" s="219"/>
      <c r="CI78" s="174"/>
      <c r="CJ78" s="175"/>
      <c r="CK78" s="219"/>
      <c r="CL78" s="228"/>
      <c r="CM78" s="229"/>
      <c r="CN78" s="224"/>
      <c r="CO78" s="225"/>
      <c r="CP78" s="174"/>
      <c r="CQ78" s="175"/>
      <c r="CR78" s="210"/>
      <c r="CU78" s="105">
        <f t="shared" si="41"/>
        <v>70</v>
      </c>
      <c r="CV78" s="105"/>
      <c r="CW78" s="105"/>
      <c r="CX78" s="105"/>
      <c r="CY78" s="105"/>
    </row>
    <row r="79" spans="1:103" s="1" customFormat="1" ht="18.75">
      <c r="A79" s="72" t="s">
        <v>59</v>
      </c>
      <c r="D79" s="214"/>
      <c r="E79" s="215"/>
      <c r="F79" s="213"/>
      <c r="G79" s="213"/>
      <c r="H79" s="213"/>
      <c r="I79" s="213"/>
      <c r="J79" s="213"/>
      <c r="K79" s="213"/>
      <c r="L79" s="213"/>
      <c r="M79" s="213"/>
      <c r="N79" s="213"/>
      <c r="O79" s="213"/>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40"/>
      <c r="AU79" s="39"/>
      <c r="AV79" s="26"/>
      <c r="AW79" s="160"/>
      <c r="AX79" s="161"/>
      <c r="AY79" s="161"/>
      <c r="AZ79" s="161"/>
      <c r="BA79" s="161"/>
      <c r="BB79" s="162"/>
      <c r="BC79" s="168"/>
      <c r="BD79" s="171"/>
      <c r="BE79" s="174"/>
      <c r="BF79" s="175"/>
      <c r="BG79" s="171"/>
      <c r="BH79" s="168"/>
      <c r="BI79" s="219"/>
      <c r="BJ79" s="174"/>
      <c r="BK79" s="175"/>
      <c r="BL79" s="219"/>
      <c r="BM79" s="168"/>
      <c r="BN79" s="219"/>
      <c r="BO79" s="174"/>
      <c r="BP79" s="175"/>
      <c r="BQ79" s="219"/>
      <c r="BR79" s="168"/>
      <c r="BS79" s="219"/>
      <c r="BT79" s="174"/>
      <c r="BU79" s="175"/>
      <c r="BV79" s="219"/>
      <c r="BW79" s="168"/>
      <c r="BX79" s="219"/>
      <c r="BY79" s="174"/>
      <c r="BZ79" s="175"/>
      <c r="CA79" s="219"/>
      <c r="CB79" s="168"/>
      <c r="CC79" s="219"/>
      <c r="CD79" s="174"/>
      <c r="CE79" s="175"/>
      <c r="CF79" s="219"/>
      <c r="CG79" s="168"/>
      <c r="CH79" s="219"/>
      <c r="CI79" s="174"/>
      <c r="CJ79" s="175"/>
      <c r="CK79" s="219"/>
      <c r="CL79" s="228"/>
      <c r="CM79" s="229"/>
      <c r="CN79" s="224"/>
      <c r="CO79" s="225"/>
      <c r="CP79" s="174"/>
      <c r="CQ79" s="175"/>
      <c r="CR79" s="210"/>
      <c r="CU79" s="105">
        <f t="shared" si="41"/>
        <v>71</v>
      </c>
      <c r="CV79" s="105"/>
      <c r="CW79" s="105"/>
      <c r="CX79" s="105"/>
      <c r="CY79" s="105"/>
    </row>
    <row r="80" spans="1:103" s="1" customFormat="1" ht="18.75">
      <c r="A80" s="72" t="s">
        <v>59</v>
      </c>
      <c r="D80" s="214"/>
      <c r="E80" s="215"/>
      <c r="F80" s="213"/>
      <c r="G80" s="213"/>
      <c r="H80" s="213"/>
      <c r="I80" s="213"/>
      <c r="J80" s="213"/>
      <c r="K80" s="213"/>
      <c r="L80" s="213"/>
      <c r="M80" s="213"/>
      <c r="N80" s="213"/>
      <c r="O80" s="213"/>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40"/>
      <c r="AU80" s="39"/>
      <c r="AV80" s="26"/>
      <c r="AW80" s="163"/>
      <c r="AX80" s="164"/>
      <c r="AY80" s="164"/>
      <c r="AZ80" s="164"/>
      <c r="BA80" s="164"/>
      <c r="BB80" s="165"/>
      <c r="BC80" s="40" t="s">
        <v>9</v>
      </c>
      <c r="BD80" s="40" t="s">
        <v>129</v>
      </c>
      <c r="BE80" s="236" t="s">
        <v>130</v>
      </c>
      <c r="BF80" s="237"/>
      <c r="BG80" s="40"/>
      <c r="BH80" s="40" t="s">
        <v>9</v>
      </c>
      <c r="BI80" s="40" t="s">
        <v>129</v>
      </c>
      <c r="BJ80" s="236" t="s">
        <v>130</v>
      </c>
      <c r="BK80" s="237"/>
      <c r="BL80" s="40"/>
      <c r="BM80" s="40" t="s">
        <v>9</v>
      </c>
      <c r="BN80" s="40" t="s">
        <v>129</v>
      </c>
      <c r="BO80" s="236" t="s">
        <v>130</v>
      </c>
      <c r="BP80" s="237"/>
      <c r="BQ80" s="40"/>
      <c r="BR80" s="40" t="s">
        <v>9</v>
      </c>
      <c r="BS80" s="40" t="s">
        <v>129</v>
      </c>
      <c r="BT80" s="236" t="s">
        <v>130</v>
      </c>
      <c r="BU80" s="237"/>
      <c r="BV80" s="40"/>
      <c r="BW80" s="40" t="s">
        <v>9</v>
      </c>
      <c r="BX80" s="40" t="s">
        <v>129</v>
      </c>
      <c r="BY80" s="236" t="s">
        <v>130</v>
      </c>
      <c r="BZ80" s="237"/>
      <c r="CA80" s="40"/>
      <c r="CB80" s="40" t="s">
        <v>9</v>
      </c>
      <c r="CC80" s="40" t="s">
        <v>129</v>
      </c>
      <c r="CD80" s="236" t="s">
        <v>130</v>
      </c>
      <c r="CE80" s="237"/>
      <c r="CF80" s="40"/>
      <c r="CG80" s="40" t="s">
        <v>9</v>
      </c>
      <c r="CH80" s="40" t="s">
        <v>129</v>
      </c>
      <c r="CI80" s="236" t="s">
        <v>130</v>
      </c>
      <c r="CJ80" s="237"/>
      <c r="CK80" s="40"/>
      <c r="CL80" s="236" t="s">
        <v>9</v>
      </c>
      <c r="CM80" s="200"/>
      <c r="CN80" s="236" t="s">
        <v>129</v>
      </c>
      <c r="CO80" s="200"/>
      <c r="CP80" s="236" t="s">
        <v>130</v>
      </c>
      <c r="CQ80" s="237"/>
      <c r="CR80" s="41"/>
      <c r="CU80" s="105">
        <f t="shared" si="41"/>
        <v>72</v>
      </c>
      <c r="CV80" s="105"/>
      <c r="CW80" s="105"/>
      <c r="CX80" s="105"/>
      <c r="CY80" s="105"/>
    </row>
    <row r="81" spans="1:103" s="1" customFormat="1" ht="18.75">
      <c r="A81" s="72" t="s">
        <v>59</v>
      </c>
      <c r="D81" s="153" t="s">
        <v>25</v>
      </c>
      <c r="E81" s="154"/>
      <c r="F81" s="213"/>
      <c r="G81" s="213"/>
      <c r="H81" s="213"/>
      <c r="I81" s="213"/>
      <c r="J81" s="213"/>
      <c r="K81" s="213"/>
      <c r="L81" s="213"/>
      <c r="M81" s="213"/>
      <c r="N81" s="213"/>
      <c r="O81" s="213"/>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3"/>
      <c r="AU81" s="44"/>
      <c r="AV81" s="26"/>
      <c r="AW81" s="238" t="s">
        <v>39</v>
      </c>
      <c r="AX81" s="231"/>
      <c r="AY81" s="231"/>
      <c r="AZ81" s="231"/>
      <c r="BA81" s="231"/>
      <c r="BB81" s="154"/>
      <c r="BC81" s="45">
        <f>IF(COUNTIF(P81:AT81,"")=31,0,COUNTIFS(P73:AT73,1,P81:AT81,"")+COUNTIFS(P73:AT73,1,P81:AT81,"■"))</f>
        <v>0</v>
      </c>
      <c r="BD81" s="45">
        <f>IF(COUNTIF(P81:AT81,"")=31,0,COUNTIFS(P73:AT73,1,P81:AT81,"■"))</f>
        <v>0</v>
      </c>
      <c r="BE81" s="232" t="str">
        <f>IFERROR(ROUNDDOWN(BD81/BC81,3),"***")</f>
        <v>***</v>
      </c>
      <c r="BF81" s="233"/>
      <c r="BG81" s="18"/>
      <c r="BH81" s="45">
        <f>IF(COUNTIF(P81:AT81,"")=31,0,COUNTIFS(P73:AT73,2,P81:AT81,"")+COUNTIFS(P73:AT73,2,P81:AT81,"■"))</f>
        <v>0</v>
      </c>
      <c r="BI81" s="45">
        <f>IF(COUNTIF(P81:AT81,"")=31,0,COUNTIFS(P73:AT73,2,P81:AT81,"■"))</f>
        <v>0</v>
      </c>
      <c r="BJ81" s="232" t="str">
        <f>IFERROR(ROUNDDOWN(BI81/BH81,3),"***")</f>
        <v>***</v>
      </c>
      <c r="BK81" s="233"/>
      <c r="BL81" s="18"/>
      <c r="BM81" s="45">
        <f>IF(COUNTIF(P81:AT81,"")=31,0,COUNTIFS(P73:AT73,3,P81:AT81,"")+COUNTIFS(P73:AT73,3,P81:AT81,"■"))</f>
        <v>0</v>
      </c>
      <c r="BN81" s="45">
        <f>IF(COUNTIF(P81:AT81,"")=31,0,COUNTIFS(P73:AT73,3,P81:AT81,"■"))</f>
        <v>0</v>
      </c>
      <c r="BO81" s="232" t="str">
        <f>IFERROR(ROUNDDOWN(BN81/BM81,3),"***")</f>
        <v>***</v>
      </c>
      <c r="BP81" s="233"/>
      <c r="BQ81" s="18"/>
      <c r="BR81" s="45">
        <f>IF(COUNTIF(P81:AT81,"")=31,0,COUNTIFS(P73:AT73,4,P81:AT81,"")+COUNTIFS(P73:AT73,4,P81:AT81,"■"))</f>
        <v>0</v>
      </c>
      <c r="BS81" s="45">
        <f>IF(COUNTIF(P81:AT81,"")=31,0,COUNTIFS(P73:AT73,4,P81:AT81,"■"))</f>
        <v>0</v>
      </c>
      <c r="BT81" s="232" t="str">
        <f>IFERROR(ROUNDDOWN(BS81/BR81,3),"***")</f>
        <v>***</v>
      </c>
      <c r="BU81" s="233"/>
      <c r="BV81" s="18"/>
      <c r="BW81" s="45">
        <f>IF(COUNTIF(P81:AT81,"")=31,0,COUNTIFS(P73:AT73,5,P81:AT81,"")+COUNTIFS(P73:AT73,5,P81:AT81,"■"))</f>
        <v>0</v>
      </c>
      <c r="BX81" s="45">
        <f>IF(COUNTIF(P81:AT81,"")=31,0,COUNTIFS(P73:AT73,5,P81:AT81,"■"))</f>
        <v>0</v>
      </c>
      <c r="BY81" s="232" t="str">
        <f>IFERROR(ROUNDDOWN(BX81/BW81,3),"***")</f>
        <v>***</v>
      </c>
      <c r="BZ81" s="233"/>
      <c r="CA81" s="18"/>
      <c r="CB81" s="45">
        <f>IF(COUNTIF(P81:AT81,"")=31,0,COUNTIFS(P73:AT73,6,P81:AT81,"")+COUNTIFS(P73:AT73,6,P81:AT81,"■"))</f>
        <v>0</v>
      </c>
      <c r="CC81" s="45">
        <f>IF(COUNTIF(P81:AT81,"")=31,0,COUNTIFS(P73:AT73,6,P81:AT81,"■"))</f>
        <v>0</v>
      </c>
      <c r="CD81" s="232" t="str">
        <f>IFERROR(ROUNDDOWN(CC81/CB81,3),"***")</f>
        <v>***</v>
      </c>
      <c r="CE81" s="233"/>
      <c r="CF81" s="18"/>
      <c r="CG81" s="45">
        <f>IF(COUNTIF(P81:AT81,"")=31,0,SUM(BC81,BH81,BM81,BR81,BW81,CB81))</f>
        <v>0</v>
      </c>
      <c r="CH81" s="45">
        <f>IF(COUNTIF(P81:AT81,"")=31,0,SUM(BD81,BI81,BN81,BS81,BX81,CC81))</f>
        <v>0</v>
      </c>
      <c r="CI81" s="232" t="str">
        <f>IFERROR(ROUNDDOWN(CH81/CG81,3),"***")</f>
        <v>***</v>
      </c>
      <c r="CJ81" s="233"/>
      <c r="CK81" s="18"/>
      <c r="CL81" s="234">
        <f>IF(COUNTIF(P81:AT81,"")=31,0,CL49+CG81)</f>
        <v>0</v>
      </c>
      <c r="CM81" s="235"/>
      <c r="CN81" s="234">
        <f>IF(COUNTIF(P81:AT81,"")=31,0,CN49+CH81)</f>
        <v>0</v>
      </c>
      <c r="CO81" s="235"/>
      <c r="CP81" s="232" t="str">
        <f>IFERROR(ROUNDDOWN(CN81/CL81,3),"***")</f>
        <v>***</v>
      </c>
      <c r="CQ81" s="233"/>
      <c r="CR81" s="23"/>
      <c r="CU81" s="105">
        <f t="shared" si="41"/>
        <v>73</v>
      </c>
      <c r="CV81" s="105"/>
      <c r="CW81" s="105"/>
      <c r="CX81" s="105"/>
      <c r="CY81" s="105"/>
    </row>
    <row r="82" spans="1:103" s="1" customFormat="1" ht="18.75">
      <c r="A82" s="72" t="s">
        <v>59</v>
      </c>
      <c r="D82" s="238" t="s">
        <v>34</v>
      </c>
      <c r="E82" s="246"/>
      <c r="F82" s="253" t="s">
        <v>26</v>
      </c>
      <c r="G82" s="253"/>
      <c r="H82" s="253"/>
      <c r="I82" s="253"/>
      <c r="J82" s="253"/>
      <c r="K82" s="254"/>
      <c r="L82" s="236" t="s">
        <v>27</v>
      </c>
      <c r="M82" s="255"/>
      <c r="N82" s="255"/>
      <c r="O82" s="237"/>
      <c r="P82" s="49" t="str">
        <f t="shared" ref="P82:AT82" si="43">P74</f>
        <v/>
      </c>
      <c r="Q82" s="49" t="str">
        <f t="shared" si="43"/>
        <v/>
      </c>
      <c r="R82" s="49" t="str">
        <f t="shared" si="43"/>
        <v/>
      </c>
      <c r="S82" s="49" t="str">
        <f t="shared" si="43"/>
        <v/>
      </c>
      <c r="T82" s="49" t="str">
        <f t="shared" si="43"/>
        <v/>
      </c>
      <c r="U82" s="49" t="str">
        <f t="shared" si="43"/>
        <v/>
      </c>
      <c r="V82" s="49" t="str">
        <f t="shared" si="43"/>
        <v/>
      </c>
      <c r="W82" s="49" t="str">
        <f t="shared" si="43"/>
        <v/>
      </c>
      <c r="X82" s="49" t="str">
        <f t="shared" si="43"/>
        <v/>
      </c>
      <c r="Y82" s="49" t="str">
        <f t="shared" si="43"/>
        <v/>
      </c>
      <c r="Z82" s="49" t="str">
        <f t="shared" si="43"/>
        <v/>
      </c>
      <c r="AA82" s="49" t="str">
        <f t="shared" si="43"/>
        <v/>
      </c>
      <c r="AB82" s="49" t="str">
        <f t="shared" si="43"/>
        <v/>
      </c>
      <c r="AC82" s="49" t="str">
        <f t="shared" si="43"/>
        <v/>
      </c>
      <c r="AD82" s="49" t="str">
        <f t="shared" si="43"/>
        <v/>
      </c>
      <c r="AE82" s="49" t="str">
        <f t="shared" si="43"/>
        <v/>
      </c>
      <c r="AF82" s="49" t="str">
        <f t="shared" si="43"/>
        <v/>
      </c>
      <c r="AG82" s="49" t="str">
        <f t="shared" si="43"/>
        <v/>
      </c>
      <c r="AH82" s="49" t="str">
        <f t="shared" si="43"/>
        <v/>
      </c>
      <c r="AI82" s="49" t="str">
        <f t="shared" si="43"/>
        <v/>
      </c>
      <c r="AJ82" s="49" t="str">
        <f t="shared" si="43"/>
        <v/>
      </c>
      <c r="AK82" s="49" t="str">
        <f t="shared" si="43"/>
        <v/>
      </c>
      <c r="AL82" s="49" t="str">
        <f t="shared" si="43"/>
        <v/>
      </c>
      <c r="AM82" s="49" t="str">
        <f t="shared" si="43"/>
        <v/>
      </c>
      <c r="AN82" s="49" t="str">
        <f t="shared" si="43"/>
        <v/>
      </c>
      <c r="AO82" s="49" t="str">
        <f t="shared" si="43"/>
        <v/>
      </c>
      <c r="AP82" s="49" t="str">
        <f t="shared" si="43"/>
        <v/>
      </c>
      <c r="AQ82" s="49" t="str">
        <f t="shared" si="43"/>
        <v/>
      </c>
      <c r="AR82" s="49" t="str">
        <f t="shared" si="43"/>
        <v/>
      </c>
      <c r="AS82" s="49" t="str">
        <f t="shared" si="43"/>
        <v/>
      </c>
      <c r="AT82" s="50" t="str">
        <f t="shared" si="43"/>
        <v/>
      </c>
      <c r="AU82" s="46"/>
      <c r="AV82" s="26"/>
      <c r="AW82" s="238" t="s">
        <v>34</v>
      </c>
      <c r="AX82" s="246"/>
      <c r="AY82" s="230" t="s">
        <v>27</v>
      </c>
      <c r="AZ82" s="231"/>
      <c r="BA82" s="231"/>
      <c r="BB82" s="154"/>
      <c r="BC82" s="193">
        <v>1</v>
      </c>
      <c r="BD82" s="193"/>
      <c r="BE82" s="193"/>
      <c r="BF82" s="193"/>
      <c r="BG82" s="193"/>
      <c r="BH82" s="193">
        <v>2</v>
      </c>
      <c r="BI82" s="193"/>
      <c r="BJ82" s="193"/>
      <c r="BK82" s="193"/>
      <c r="BL82" s="193"/>
      <c r="BM82" s="193">
        <v>3</v>
      </c>
      <c r="BN82" s="193"/>
      <c r="BO82" s="193"/>
      <c r="BP82" s="193"/>
      <c r="BQ82" s="193"/>
      <c r="BR82" s="193">
        <v>4</v>
      </c>
      <c r="BS82" s="193"/>
      <c r="BT82" s="193"/>
      <c r="BU82" s="193"/>
      <c r="BV82" s="193"/>
      <c r="BW82" s="193">
        <v>5</v>
      </c>
      <c r="BX82" s="193"/>
      <c r="BY82" s="193"/>
      <c r="BZ82" s="193"/>
      <c r="CA82" s="193"/>
      <c r="CB82" s="193">
        <v>6</v>
      </c>
      <c r="CC82" s="193"/>
      <c r="CD82" s="193"/>
      <c r="CE82" s="193"/>
      <c r="CF82" s="193"/>
      <c r="CG82" s="193" t="s">
        <v>29</v>
      </c>
      <c r="CH82" s="193"/>
      <c r="CI82" s="193"/>
      <c r="CJ82" s="193"/>
      <c r="CK82" s="193"/>
      <c r="CL82" s="193" t="s">
        <v>30</v>
      </c>
      <c r="CM82" s="193"/>
      <c r="CN82" s="193"/>
      <c r="CO82" s="193"/>
      <c r="CP82" s="193"/>
      <c r="CQ82" s="251"/>
      <c r="CR82" s="252"/>
      <c r="CU82" s="105">
        <f t="shared" si="41"/>
        <v>74</v>
      </c>
      <c r="CV82" s="105"/>
      <c r="CW82" s="105"/>
      <c r="CX82" s="105"/>
      <c r="CY82" s="105"/>
    </row>
    <row r="83" spans="1:103" s="1" customFormat="1" ht="18.75">
      <c r="A83" s="72" t="s">
        <v>59</v>
      </c>
      <c r="D83" s="238">
        <v>1</v>
      </c>
      <c r="E83" s="246"/>
      <c r="F83" s="241"/>
      <c r="G83" s="242"/>
      <c r="H83" s="242"/>
      <c r="I83" s="242"/>
      <c r="J83" s="242"/>
      <c r="K83" s="243"/>
      <c r="L83" s="244"/>
      <c r="M83" s="242"/>
      <c r="N83" s="242"/>
      <c r="O83" s="243"/>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3"/>
      <c r="AU83" s="44"/>
      <c r="AV83" s="26"/>
      <c r="AW83" s="245">
        <f t="shared" ref="AW83:AW94" si="44">D83</f>
        <v>1</v>
      </c>
      <c r="AX83" s="246"/>
      <c r="AY83" s="247" t="str">
        <f t="shared" ref="AY83:AY94" si="45">IF(L83=0,"",L83)</f>
        <v/>
      </c>
      <c r="AZ83" s="248"/>
      <c r="BA83" s="248"/>
      <c r="BB83" s="249"/>
      <c r="BC83" s="45">
        <f>IF(COUNTIF(P83:AT83,"")=31,0,COUNTIFS(P73:AT73,1,P83:AT83,"")+COUNTIFS(P73:AT73,1,P83:AT83,"■"))</f>
        <v>0</v>
      </c>
      <c r="BD83" s="45">
        <f>IF(COUNTIF(P83:AT83,"")=31,0,COUNTIFS(P73:AT73,1,P83:AT83,"■"))</f>
        <v>0</v>
      </c>
      <c r="BE83" s="250" t="str">
        <f t="shared" ref="BE83:BE94" si="46">IFERROR(ROUNDDOWN(BD83/BC83,3),"***")</f>
        <v>***</v>
      </c>
      <c r="BF83" s="233"/>
      <c r="BG83" s="42"/>
      <c r="BH83" s="45">
        <f>IF(COUNTIF(P83:AT83,"")=31,0,COUNTIFS(P73:AT73,2,P83:AT83,"")+COUNTIFS(P73:AT73,2,P83:AT83,"■"))</f>
        <v>0</v>
      </c>
      <c r="BI83" s="45">
        <f>IF(COUNTIF(P83:AT83,"")=31,0,COUNTIFS(P73:AT73,2,P83:AT83,"■"))</f>
        <v>0</v>
      </c>
      <c r="BJ83" s="232" t="str">
        <f t="shared" ref="BJ83:BJ94" si="47">IFERROR(ROUNDDOWN(BI83/BH83,3),"***")</f>
        <v>***</v>
      </c>
      <c r="BK83" s="233"/>
      <c r="BL83" s="42"/>
      <c r="BM83" s="45">
        <f>IF(COUNTIF(P83:AT83,"")=31,0,COUNTIFS(P73:AT73,3,P83:AT83,"")+COUNTIFS(P73:AT73,3,P83:AT83,"■"))</f>
        <v>0</v>
      </c>
      <c r="BN83" s="45">
        <f>IF(COUNTIF(P83:AT83,"")=31,0,COUNTIFS(P73:AT73,3,P83:AT83,"■"))</f>
        <v>0</v>
      </c>
      <c r="BO83" s="232" t="str">
        <f t="shared" ref="BO83:BO94" si="48">IFERROR(ROUNDDOWN(BN83/BM83,3),"***")</f>
        <v>***</v>
      </c>
      <c r="BP83" s="233"/>
      <c r="BQ83" s="42"/>
      <c r="BR83" s="45">
        <f>IF(COUNTIF(P83:AT83,"")=31,0,COUNTIFS(P73:AT73,4,P83:AT83,"")+COUNTIFS(P73:AT73,4,P83:AT83,"■"))</f>
        <v>0</v>
      </c>
      <c r="BS83" s="45">
        <f>IF(COUNTIF(P83:AT83,"")=31,0,COUNTIFS(P73:AT73,4,P83:AT83,"■"))</f>
        <v>0</v>
      </c>
      <c r="BT83" s="232" t="str">
        <f t="shared" ref="BT83:BT94" si="49">IFERROR(ROUNDDOWN(BS83/BR83,3),"***")</f>
        <v>***</v>
      </c>
      <c r="BU83" s="233"/>
      <c r="BV83" s="42"/>
      <c r="BW83" s="45">
        <f>IF(COUNTIF(P83:AT83,"")=31,0,COUNTIFS(P73:AT73,5,P83:AT83,"")+COUNTIFS(P73:AT73,5,P83:AT83,"■"))</f>
        <v>0</v>
      </c>
      <c r="BX83" s="45">
        <f>IF(COUNTIF(P83:AT83,"")=31,0,COUNTIFS(P73:AT73,5,P83:AT83,"■"))</f>
        <v>0</v>
      </c>
      <c r="BY83" s="232" t="str">
        <f t="shared" ref="BY83:BY94" si="50">IFERROR(ROUNDDOWN(BX83/BW83,3),"***")</f>
        <v>***</v>
      </c>
      <c r="BZ83" s="233"/>
      <c r="CA83" s="42"/>
      <c r="CB83" s="45">
        <f>IF(COUNTIF(P83:AT83,"")=31,0,COUNTIFS(P73:AT73,6,P83:AT83,"")+COUNTIFS(P73:AT73,6,P83:AT83,"■"))</f>
        <v>0</v>
      </c>
      <c r="CC83" s="45">
        <f>IF(COUNTIF(P83:AT83,"")=31,0,COUNTIFS(P73:AT73,6,P83:AT83,"■"))</f>
        <v>0</v>
      </c>
      <c r="CD83" s="232" t="str">
        <f t="shared" ref="CD83:CD94" si="51">IFERROR(ROUNDDOWN(CC83/CB83,3),"***")</f>
        <v>***</v>
      </c>
      <c r="CE83" s="233"/>
      <c r="CF83" s="42"/>
      <c r="CG83" s="45">
        <f t="shared" ref="CG83:CG94" si="52">IF(COUNTIF(P83:AT83,"")=31,0,SUM(BC83,BH83,BM83,BR83,BW83,CB83))</f>
        <v>0</v>
      </c>
      <c r="CH83" s="45">
        <f t="shared" ref="CH83:CH94" si="53">IF(COUNTIF(P83:AT83,"")=31,0,SUM(BD83,BI83,BN83,BS83,BX83,CC83))</f>
        <v>0</v>
      </c>
      <c r="CI83" s="232" t="str">
        <f t="shared" ref="CI83:CI94" si="54">IFERROR(ROUNDDOWN(CH83/CG83,3),"***")</f>
        <v>***</v>
      </c>
      <c r="CJ83" s="233"/>
      <c r="CK83" s="42"/>
      <c r="CL83" s="234">
        <f t="shared" ref="CL83:CL94" si="55">IF(COUNTIF(P83:AT83,"")=31,0,CL51+CG83)</f>
        <v>0</v>
      </c>
      <c r="CM83" s="235"/>
      <c r="CN83" s="234">
        <f t="shared" ref="CN83:CN94" si="56">IF(COUNTIF(P83:AT83,"")=31,0,CN51+CH83)</f>
        <v>0</v>
      </c>
      <c r="CO83" s="235"/>
      <c r="CP83" s="232" t="str">
        <f t="shared" ref="CP83:CP94" si="57">IFERROR(ROUNDDOWN(CN83/CL83,3),"***")</f>
        <v>***</v>
      </c>
      <c r="CQ83" s="233"/>
      <c r="CR83" s="43"/>
      <c r="CU83" s="105">
        <f t="shared" si="41"/>
        <v>75</v>
      </c>
      <c r="CV83" s="105"/>
      <c r="CW83" s="105"/>
      <c r="CX83" s="105"/>
      <c r="CY83" s="105"/>
    </row>
    <row r="84" spans="1:103" s="1" customFormat="1" ht="18.75">
      <c r="A84" s="72" t="s">
        <v>59</v>
      </c>
      <c r="D84" s="238">
        <f>D83+1</f>
        <v>2</v>
      </c>
      <c r="E84" s="246"/>
      <c r="F84" s="241"/>
      <c r="G84" s="242"/>
      <c r="H84" s="242"/>
      <c r="I84" s="242"/>
      <c r="J84" s="242"/>
      <c r="K84" s="243"/>
      <c r="L84" s="244"/>
      <c r="M84" s="242"/>
      <c r="N84" s="242"/>
      <c r="O84" s="243"/>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3"/>
      <c r="AU84" s="44"/>
      <c r="AV84" s="26"/>
      <c r="AW84" s="245">
        <f t="shared" si="44"/>
        <v>2</v>
      </c>
      <c r="AX84" s="246"/>
      <c r="AY84" s="247" t="str">
        <f t="shared" si="45"/>
        <v/>
      </c>
      <c r="AZ84" s="248"/>
      <c r="BA84" s="248"/>
      <c r="BB84" s="249"/>
      <c r="BC84" s="45">
        <f>IF(COUNTIF(P84:AT84,"")=31,0,COUNTIFS(P73:AT73,1,P84:AT84,"")+COUNTIFS(P73:AT73,1,P84:AT84,"■"))</f>
        <v>0</v>
      </c>
      <c r="BD84" s="45">
        <f>IF(COUNTIF(P84:AT84,"")=31,0,COUNTIFS(P73:AT73,1,P84:AT84,"■"))</f>
        <v>0</v>
      </c>
      <c r="BE84" s="250" t="str">
        <f t="shared" si="46"/>
        <v>***</v>
      </c>
      <c r="BF84" s="233"/>
      <c r="BG84" s="42"/>
      <c r="BH84" s="45">
        <f>IF(COUNTIF(P84:AT84,"")=31,0,COUNTIFS(P73:AT73,2,P84:AT84,"")+COUNTIFS(P73:AT73,2,P84:AT84,"■"))</f>
        <v>0</v>
      </c>
      <c r="BI84" s="45">
        <f>IF(COUNTIF(P84:AT84,"")=31,0,COUNTIFS(P73:AT73,2,P84:AT84,"■"))</f>
        <v>0</v>
      </c>
      <c r="BJ84" s="232" t="str">
        <f t="shared" si="47"/>
        <v>***</v>
      </c>
      <c r="BK84" s="233"/>
      <c r="BL84" s="42"/>
      <c r="BM84" s="45">
        <f>IF(COUNTIF(P84:AT84,"")=31,0,COUNTIFS(P73:AT73,3,P84:AT84,"")+COUNTIFS(P73:AT73,3,P84:AT84,"■"))</f>
        <v>0</v>
      </c>
      <c r="BN84" s="45">
        <f>IF(COUNTIF(P84:AT84,"")=31,0,COUNTIFS(P73:AT73,3,P84:AT84,"■"))</f>
        <v>0</v>
      </c>
      <c r="BO84" s="232" t="str">
        <f t="shared" si="48"/>
        <v>***</v>
      </c>
      <c r="BP84" s="233"/>
      <c r="BQ84" s="42"/>
      <c r="BR84" s="45">
        <f>IF(COUNTIF(P84:AT84,"")=31,0,COUNTIFS(P73:AT73,4,P84:AT84,"")+COUNTIFS(P73:AT73,4,P84:AT84,"■"))</f>
        <v>0</v>
      </c>
      <c r="BS84" s="45">
        <f>IF(COUNTIF(P84:AT84,"")=31,0,COUNTIFS(P73:AT73,4,P84:AT84,"■"))</f>
        <v>0</v>
      </c>
      <c r="BT84" s="232" t="str">
        <f t="shared" si="49"/>
        <v>***</v>
      </c>
      <c r="BU84" s="233"/>
      <c r="BV84" s="42"/>
      <c r="BW84" s="45">
        <f>IF(COUNTIF(P84:AT84,"")=31,0,COUNTIFS(P73:AT73,5,P84:AT84,"")+COUNTIFS(P73:AT73,5,P84:AT84,"■"))</f>
        <v>0</v>
      </c>
      <c r="BX84" s="45">
        <f>IF(COUNTIF(P84:AT84,"")=31,0,COUNTIFS(P73:AT73,5,P84:AT84,"■"))</f>
        <v>0</v>
      </c>
      <c r="BY84" s="232" t="str">
        <f t="shared" si="50"/>
        <v>***</v>
      </c>
      <c r="BZ84" s="233"/>
      <c r="CA84" s="42"/>
      <c r="CB84" s="45">
        <f>IF(COUNTIF(P84:AT84,"")=31,0,COUNTIFS(P73:AT73,6,P84:AT84,"")+COUNTIFS(P73:AT73,6,P84:AT84,"■"))</f>
        <v>0</v>
      </c>
      <c r="CC84" s="45">
        <f>IF(COUNTIF(P84:AT84,"")=31,0,COUNTIFS(P73:AT73,6,P84:AT84,"■"))</f>
        <v>0</v>
      </c>
      <c r="CD84" s="232" t="str">
        <f t="shared" si="51"/>
        <v>***</v>
      </c>
      <c r="CE84" s="233"/>
      <c r="CF84" s="42"/>
      <c r="CG84" s="45">
        <f t="shared" si="52"/>
        <v>0</v>
      </c>
      <c r="CH84" s="45">
        <f t="shared" si="53"/>
        <v>0</v>
      </c>
      <c r="CI84" s="232" t="str">
        <f t="shared" si="54"/>
        <v>***</v>
      </c>
      <c r="CJ84" s="233"/>
      <c r="CK84" s="42"/>
      <c r="CL84" s="234">
        <f t="shared" si="55"/>
        <v>0</v>
      </c>
      <c r="CM84" s="235"/>
      <c r="CN84" s="234">
        <f t="shared" si="56"/>
        <v>0</v>
      </c>
      <c r="CO84" s="235"/>
      <c r="CP84" s="232" t="str">
        <f t="shared" si="57"/>
        <v>***</v>
      </c>
      <c r="CQ84" s="233"/>
      <c r="CR84" s="43"/>
      <c r="CU84" s="105">
        <f t="shared" si="41"/>
        <v>76</v>
      </c>
      <c r="CV84" s="105"/>
      <c r="CW84" s="105"/>
      <c r="CX84" s="105"/>
      <c r="CY84" s="105"/>
    </row>
    <row r="85" spans="1:103" s="1" customFormat="1" ht="18.75">
      <c r="A85" s="72" t="s">
        <v>59</v>
      </c>
      <c r="D85" s="238">
        <f t="shared" ref="D85:D94" si="58">D84+1</f>
        <v>3</v>
      </c>
      <c r="E85" s="246"/>
      <c r="F85" s="241"/>
      <c r="G85" s="242"/>
      <c r="H85" s="242"/>
      <c r="I85" s="242"/>
      <c r="J85" s="242"/>
      <c r="K85" s="243"/>
      <c r="L85" s="244"/>
      <c r="M85" s="242"/>
      <c r="N85" s="242"/>
      <c r="O85" s="243"/>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3"/>
      <c r="AU85" s="44"/>
      <c r="AV85" s="26"/>
      <c r="AW85" s="245">
        <f t="shared" si="44"/>
        <v>3</v>
      </c>
      <c r="AX85" s="246"/>
      <c r="AY85" s="247" t="str">
        <f t="shared" si="45"/>
        <v/>
      </c>
      <c r="AZ85" s="248"/>
      <c r="BA85" s="248"/>
      <c r="BB85" s="249"/>
      <c r="BC85" s="45">
        <f>IF(COUNTIF(P85:AT85,"")=31,0,COUNTIFS(P73:AT73,1,P85:AT85,"")+COUNTIFS(P73:AT73,1,P85:AT85,"■"))</f>
        <v>0</v>
      </c>
      <c r="BD85" s="45">
        <f>IF(COUNTIF(P85:AT85,"")=31,0,COUNTIFS(P73:AT73,1,P85:AT85,"■"))</f>
        <v>0</v>
      </c>
      <c r="BE85" s="250" t="str">
        <f t="shared" si="46"/>
        <v>***</v>
      </c>
      <c r="BF85" s="233"/>
      <c r="BG85" s="42"/>
      <c r="BH85" s="45">
        <f>IF(COUNTIF(P85:AT85,"")=31,0,COUNTIFS(P73:AT73,2,P85:AT85,"")+COUNTIFS(P73:AT73,2,P85:AT85,"■"))</f>
        <v>0</v>
      </c>
      <c r="BI85" s="45">
        <f>IF(COUNTIF(P85:AT85,"")=31,0,COUNTIFS(P73:AT73,2,P85:AT85,"■"))</f>
        <v>0</v>
      </c>
      <c r="BJ85" s="232" t="str">
        <f t="shared" si="47"/>
        <v>***</v>
      </c>
      <c r="BK85" s="233"/>
      <c r="BL85" s="42"/>
      <c r="BM85" s="45">
        <f>IF(COUNTIF(P85:AT85,"")=31,0,COUNTIFS(P73:AT73,3,P85:AT85,"")+COUNTIFS(P73:AT73,3,P85:AT85,"■"))</f>
        <v>0</v>
      </c>
      <c r="BN85" s="45">
        <f>IF(COUNTIF(P85:AT85,"")=31,0,COUNTIFS(P73:AT73,3,P85:AT85,"■"))</f>
        <v>0</v>
      </c>
      <c r="BO85" s="232" t="str">
        <f t="shared" si="48"/>
        <v>***</v>
      </c>
      <c r="BP85" s="233"/>
      <c r="BQ85" s="42"/>
      <c r="BR85" s="45">
        <f>IF(COUNTIF(P85:AT85,"")=31,0,COUNTIFS(P73:AT73,4,P85:AT85,"")+COUNTIFS(P73:AT73,4,P85:AT85,"■"))</f>
        <v>0</v>
      </c>
      <c r="BS85" s="45">
        <f>IF(COUNTIF(P85:AT85,"")=31,0,COUNTIFS(P73:AT73,4,P85:AT85,"■"))</f>
        <v>0</v>
      </c>
      <c r="BT85" s="232" t="str">
        <f t="shared" si="49"/>
        <v>***</v>
      </c>
      <c r="BU85" s="233"/>
      <c r="BV85" s="42"/>
      <c r="BW85" s="45">
        <f>IF(COUNTIF(P85:AT85,"")=31,0,COUNTIFS(P73:AT73,5,P85:AT85,"")+COUNTIFS(P73:AT73,5,P85:AT85,"■"))</f>
        <v>0</v>
      </c>
      <c r="BX85" s="45">
        <f>IF(COUNTIF(P85:AT85,"")=31,0,COUNTIFS(P73:AT73,5,P85:AT85,"■"))</f>
        <v>0</v>
      </c>
      <c r="BY85" s="232" t="str">
        <f t="shared" si="50"/>
        <v>***</v>
      </c>
      <c r="BZ85" s="233"/>
      <c r="CA85" s="42"/>
      <c r="CB85" s="45">
        <f>IF(COUNTIF(P85:AT85,"")=31,0,COUNTIFS(P73:AT73,6,P85:AT85,"")+COUNTIFS(P73:AT73,6,P85:AT85,"■"))</f>
        <v>0</v>
      </c>
      <c r="CC85" s="45">
        <f>IF(COUNTIF(P85:AT85,"")=31,0,COUNTIFS(P73:AT73,6,P85:AT85,"■"))</f>
        <v>0</v>
      </c>
      <c r="CD85" s="232" t="str">
        <f t="shared" si="51"/>
        <v>***</v>
      </c>
      <c r="CE85" s="233"/>
      <c r="CF85" s="42"/>
      <c r="CG85" s="45">
        <f t="shared" si="52"/>
        <v>0</v>
      </c>
      <c r="CH85" s="45">
        <f t="shared" si="53"/>
        <v>0</v>
      </c>
      <c r="CI85" s="232" t="str">
        <f t="shared" si="54"/>
        <v>***</v>
      </c>
      <c r="CJ85" s="233"/>
      <c r="CK85" s="42"/>
      <c r="CL85" s="234">
        <f t="shared" si="55"/>
        <v>0</v>
      </c>
      <c r="CM85" s="235"/>
      <c r="CN85" s="234">
        <f>IF(COUNTIF(P85:AT85,"")=31,0,CN53+CH85)</f>
        <v>0</v>
      </c>
      <c r="CO85" s="235"/>
      <c r="CP85" s="232" t="str">
        <f t="shared" si="57"/>
        <v>***</v>
      </c>
      <c r="CQ85" s="233"/>
      <c r="CR85" s="43"/>
      <c r="CU85" s="105">
        <f t="shared" si="41"/>
        <v>77</v>
      </c>
      <c r="CV85" s="105"/>
      <c r="CW85" s="105"/>
      <c r="CX85" s="105"/>
      <c r="CY85" s="105"/>
    </row>
    <row r="86" spans="1:103" s="1" customFormat="1" ht="18.75">
      <c r="A86" s="72" t="s">
        <v>59</v>
      </c>
      <c r="D86" s="238">
        <f t="shared" si="58"/>
        <v>4</v>
      </c>
      <c r="E86" s="246"/>
      <c r="F86" s="241"/>
      <c r="G86" s="242"/>
      <c r="H86" s="242"/>
      <c r="I86" s="242"/>
      <c r="J86" s="242"/>
      <c r="K86" s="243"/>
      <c r="L86" s="244"/>
      <c r="M86" s="256"/>
      <c r="N86" s="256"/>
      <c r="O86" s="257"/>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3"/>
      <c r="AU86" s="44"/>
      <c r="AV86" s="26"/>
      <c r="AW86" s="245">
        <f t="shared" si="44"/>
        <v>4</v>
      </c>
      <c r="AX86" s="246"/>
      <c r="AY86" s="247" t="str">
        <f t="shared" si="45"/>
        <v/>
      </c>
      <c r="AZ86" s="248"/>
      <c r="BA86" s="248"/>
      <c r="BB86" s="249"/>
      <c r="BC86" s="45">
        <f>IF(COUNTIF(P86:AT86,"")=31,0,COUNTIFS(P73:AT73,1,P86:AT86,"")+COUNTIFS(P73:AT73,1,P86:AT86,"■"))</f>
        <v>0</v>
      </c>
      <c r="BD86" s="45">
        <f>IF(COUNTIF(P86:AT86,"")=31,0,COUNTIFS(P73:AT73,1,P86:AT86,"■"))</f>
        <v>0</v>
      </c>
      <c r="BE86" s="250" t="str">
        <f t="shared" si="46"/>
        <v>***</v>
      </c>
      <c r="BF86" s="233"/>
      <c r="BG86" s="42"/>
      <c r="BH86" s="45">
        <f>IF(COUNTIF(P86:AT86,"")=31,0,COUNTIFS(P73:AT73,2,P86:AT86,"")+COUNTIFS(P73:AT73,2,P86:AT86,"■"))</f>
        <v>0</v>
      </c>
      <c r="BI86" s="45">
        <f>IF(COUNTIF(P86:AT86,"")=31,0,COUNTIFS(P73:AT73,2,P86:AT86,"■"))</f>
        <v>0</v>
      </c>
      <c r="BJ86" s="232" t="str">
        <f t="shared" si="47"/>
        <v>***</v>
      </c>
      <c r="BK86" s="233"/>
      <c r="BL86" s="42"/>
      <c r="BM86" s="45">
        <f>IF(COUNTIF(P86:AT86,"")=31,0,COUNTIFS(P73:AT73,3,P86:AT86,"")+COUNTIFS(P73:AT73,3,P86:AT86,"■"))</f>
        <v>0</v>
      </c>
      <c r="BN86" s="45">
        <f>IF(COUNTIF(P86:AT86,"")=31,0,COUNTIFS(P73:AT73,3,P86:AT86,"■"))</f>
        <v>0</v>
      </c>
      <c r="BO86" s="232" t="str">
        <f t="shared" si="48"/>
        <v>***</v>
      </c>
      <c r="BP86" s="233"/>
      <c r="BQ86" s="42"/>
      <c r="BR86" s="45">
        <f>IF(COUNTIF(P86:AT86,"")=31,0,COUNTIFS(P73:AT73,4,P86:AT86,"")+COUNTIFS(P73:AT73,4,P86:AT86,"■"))</f>
        <v>0</v>
      </c>
      <c r="BS86" s="45">
        <f>IF(COUNTIF(P86:AT86,"")=31,0,COUNTIFS(P73:AT73,4,P86:AT86,"■"))</f>
        <v>0</v>
      </c>
      <c r="BT86" s="232" t="str">
        <f t="shared" si="49"/>
        <v>***</v>
      </c>
      <c r="BU86" s="233"/>
      <c r="BV86" s="42"/>
      <c r="BW86" s="45">
        <f>IF(COUNTIF(P86:AT86,"")=31,0,COUNTIFS(P73:AT73,5,P86:AT86,"")+COUNTIFS(P73:AT73,5,P86:AT86,"■"))</f>
        <v>0</v>
      </c>
      <c r="BX86" s="45">
        <f>IF(COUNTIF(P86:AT86,"")=31,0,COUNTIFS(P73:AT73,5,P86:AT86,"■"))</f>
        <v>0</v>
      </c>
      <c r="BY86" s="232" t="str">
        <f t="shared" si="50"/>
        <v>***</v>
      </c>
      <c r="BZ86" s="233"/>
      <c r="CA86" s="42"/>
      <c r="CB86" s="45">
        <f>IF(COUNTIF(P86:AT86,"")=31,0,COUNTIFS(P73:AT73,6,P86:AT86,"")+COUNTIFS(P73:AT73,6,P86:AT86,"■"))</f>
        <v>0</v>
      </c>
      <c r="CC86" s="45">
        <f>IF(COUNTIF(P86:AT86,"")=31,0,COUNTIFS(P73:AT73,6,P86:AT86,"■"))</f>
        <v>0</v>
      </c>
      <c r="CD86" s="232" t="str">
        <f t="shared" si="51"/>
        <v>***</v>
      </c>
      <c r="CE86" s="233"/>
      <c r="CF86" s="42"/>
      <c r="CG86" s="45">
        <f t="shared" si="52"/>
        <v>0</v>
      </c>
      <c r="CH86" s="45">
        <f t="shared" si="53"/>
        <v>0</v>
      </c>
      <c r="CI86" s="232" t="str">
        <f t="shared" si="54"/>
        <v>***</v>
      </c>
      <c r="CJ86" s="233"/>
      <c r="CK86" s="42"/>
      <c r="CL86" s="234">
        <f t="shared" si="55"/>
        <v>0</v>
      </c>
      <c r="CM86" s="235"/>
      <c r="CN86" s="234">
        <f t="shared" si="56"/>
        <v>0</v>
      </c>
      <c r="CO86" s="235"/>
      <c r="CP86" s="232" t="str">
        <f t="shared" si="57"/>
        <v>***</v>
      </c>
      <c r="CQ86" s="233"/>
      <c r="CR86" s="43"/>
      <c r="CU86" s="105">
        <f t="shared" si="41"/>
        <v>78</v>
      </c>
      <c r="CV86" s="105"/>
      <c r="CW86" s="105"/>
      <c r="CX86" s="105"/>
      <c r="CY86" s="105"/>
    </row>
    <row r="87" spans="1:103" s="1" customFormat="1" ht="18.75">
      <c r="A87" s="72" t="s">
        <v>59</v>
      </c>
      <c r="D87" s="238">
        <f t="shared" si="58"/>
        <v>5</v>
      </c>
      <c r="E87" s="246"/>
      <c r="F87" s="241"/>
      <c r="G87" s="242"/>
      <c r="H87" s="242"/>
      <c r="I87" s="242"/>
      <c r="J87" s="242"/>
      <c r="K87" s="243"/>
      <c r="L87" s="244"/>
      <c r="M87" s="256"/>
      <c r="N87" s="256"/>
      <c r="O87" s="257"/>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3"/>
      <c r="AU87" s="44"/>
      <c r="AV87" s="26"/>
      <c r="AW87" s="245">
        <f t="shared" si="44"/>
        <v>5</v>
      </c>
      <c r="AX87" s="246"/>
      <c r="AY87" s="247" t="str">
        <f t="shared" si="45"/>
        <v/>
      </c>
      <c r="AZ87" s="248"/>
      <c r="BA87" s="248"/>
      <c r="BB87" s="249"/>
      <c r="BC87" s="45">
        <f>IF(COUNTIF(P87:AT87,"")=31,0,COUNTIFS(P73:AT73,1,P87:AT87,"")+COUNTIFS(P73:AT73,1,P87:AT87,"■"))</f>
        <v>0</v>
      </c>
      <c r="BD87" s="45">
        <f>IF(COUNTIF(P87:AT87,"")=31,0,COUNTIFS(P73:AT73,1,P87:AT87,"■"))</f>
        <v>0</v>
      </c>
      <c r="BE87" s="250" t="str">
        <f t="shared" si="46"/>
        <v>***</v>
      </c>
      <c r="BF87" s="233"/>
      <c r="BG87" s="42"/>
      <c r="BH87" s="45">
        <f>IF(COUNTIF(P87:AT87,"")=31,0,COUNTIFS(P73:AT73,2,P87:AT87,"")+COUNTIFS(P73:AT73,2,P87:AT87,"■"))</f>
        <v>0</v>
      </c>
      <c r="BI87" s="45">
        <f>IF(COUNTIF(P87:AT87,"")=31,0,COUNTIFS(P73:AT73,2,P87:AT87,"■"))</f>
        <v>0</v>
      </c>
      <c r="BJ87" s="232" t="str">
        <f t="shared" si="47"/>
        <v>***</v>
      </c>
      <c r="BK87" s="233"/>
      <c r="BL87" s="42"/>
      <c r="BM87" s="45">
        <f>IF(COUNTIF(P87:AT87,"")=31,0,COUNTIFS(P73:AT73,3,P87:AT87,"")+COUNTIFS(P73:AT73,3,P87:AT87,"■"))</f>
        <v>0</v>
      </c>
      <c r="BN87" s="45">
        <f>IF(COUNTIF(P87:AT87,"")=31,0,COUNTIFS(P73:AT73,3,P87:AT87,"■"))</f>
        <v>0</v>
      </c>
      <c r="BO87" s="232" t="str">
        <f t="shared" si="48"/>
        <v>***</v>
      </c>
      <c r="BP87" s="233"/>
      <c r="BQ87" s="42"/>
      <c r="BR87" s="45">
        <f>IF(COUNTIF(P87:AT87,"")=31,0,COUNTIFS(P73:AT73,4,P87:AT87,"")+COUNTIFS(P73:AT73,4,P87:AT87,"■"))</f>
        <v>0</v>
      </c>
      <c r="BS87" s="45">
        <f>IF(COUNTIF(P87:AT87,"")=31,0,COUNTIFS(P73:AT73,4,P87:AT87,"■"))</f>
        <v>0</v>
      </c>
      <c r="BT87" s="232" t="str">
        <f t="shared" si="49"/>
        <v>***</v>
      </c>
      <c r="BU87" s="233"/>
      <c r="BV87" s="42"/>
      <c r="BW87" s="45">
        <f>IF(COUNTIF(P87:AT87,"")=31,0,COUNTIFS(P73:AT73,5,P87:AT87,"")+COUNTIFS(P73:AT73,5,P87:AT87,"■"))</f>
        <v>0</v>
      </c>
      <c r="BX87" s="45">
        <f>IF(COUNTIF(P87:AT87,"")=31,0,COUNTIFS(P73:AT73,5,P87:AT87,"■"))</f>
        <v>0</v>
      </c>
      <c r="BY87" s="232" t="str">
        <f t="shared" si="50"/>
        <v>***</v>
      </c>
      <c r="BZ87" s="233"/>
      <c r="CA87" s="42"/>
      <c r="CB87" s="45">
        <f>IF(COUNTIF(P87:AT87,"")=31,0,COUNTIFS(P73:AT73,6,P87:AT87,"")+COUNTIFS(P73:AT73,6,P87:AT87,"■"))</f>
        <v>0</v>
      </c>
      <c r="CC87" s="45">
        <f>IF(COUNTIF(P87:AT87,"")=31,0,COUNTIFS(P73:AT73,6,P87:AT87,"■"))</f>
        <v>0</v>
      </c>
      <c r="CD87" s="232" t="str">
        <f t="shared" si="51"/>
        <v>***</v>
      </c>
      <c r="CE87" s="233"/>
      <c r="CF87" s="42"/>
      <c r="CG87" s="45">
        <f t="shared" si="52"/>
        <v>0</v>
      </c>
      <c r="CH87" s="45">
        <f t="shared" si="53"/>
        <v>0</v>
      </c>
      <c r="CI87" s="232" t="str">
        <f t="shared" si="54"/>
        <v>***</v>
      </c>
      <c r="CJ87" s="233"/>
      <c r="CK87" s="42"/>
      <c r="CL87" s="234">
        <f t="shared" si="55"/>
        <v>0</v>
      </c>
      <c r="CM87" s="235"/>
      <c r="CN87" s="234">
        <f t="shared" si="56"/>
        <v>0</v>
      </c>
      <c r="CO87" s="235"/>
      <c r="CP87" s="232" t="str">
        <f t="shared" si="57"/>
        <v>***</v>
      </c>
      <c r="CQ87" s="233"/>
      <c r="CR87" s="43"/>
      <c r="CU87" s="105">
        <f t="shared" si="41"/>
        <v>79</v>
      </c>
      <c r="CV87" s="105"/>
      <c r="CW87" s="105"/>
      <c r="CX87" s="105"/>
      <c r="CY87" s="105"/>
    </row>
    <row r="88" spans="1:103" s="1" customFormat="1" ht="18.75">
      <c r="A88" s="72" t="s">
        <v>59</v>
      </c>
      <c r="D88" s="238">
        <f t="shared" si="58"/>
        <v>6</v>
      </c>
      <c r="E88" s="246"/>
      <c r="F88" s="241"/>
      <c r="G88" s="242"/>
      <c r="H88" s="242"/>
      <c r="I88" s="242"/>
      <c r="J88" s="242"/>
      <c r="K88" s="243"/>
      <c r="L88" s="244"/>
      <c r="M88" s="256"/>
      <c r="N88" s="256"/>
      <c r="O88" s="257"/>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3"/>
      <c r="AU88" s="44"/>
      <c r="AV88" s="27"/>
      <c r="AW88" s="245">
        <f t="shared" si="44"/>
        <v>6</v>
      </c>
      <c r="AX88" s="246"/>
      <c r="AY88" s="247" t="str">
        <f t="shared" si="45"/>
        <v/>
      </c>
      <c r="AZ88" s="248"/>
      <c r="BA88" s="248"/>
      <c r="BB88" s="249"/>
      <c r="BC88" s="45">
        <f>IF(COUNTIF(P88:AT88,"")=31,0,COUNTIFS(P73:AT73,1,P88:AT88,"")+COUNTIFS(P73:AT73,1,P88:AT88,"■"))</f>
        <v>0</v>
      </c>
      <c r="BD88" s="45">
        <f>IF(COUNTIF(P88:AT88,"")=31,0,COUNTIFS(P73:AT73,1,P88:AT88,"■"))</f>
        <v>0</v>
      </c>
      <c r="BE88" s="250" t="str">
        <f t="shared" si="46"/>
        <v>***</v>
      </c>
      <c r="BF88" s="233"/>
      <c r="BG88" s="42"/>
      <c r="BH88" s="45">
        <f>IF(COUNTIF(P88:AT88,"")=31,0,COUNTIFS(P73:AT73,2,P88:AT88,"")+COUNTIFS(P73:AT73,2,P88:AT88,"■"))</f>
        <v>0</v>
      </c>
      <c r="BI88" s="45">
        <f>IF(COUNTIF(P88:AT88,"")=31,0,COUNTIFS(P73:AT73,2,P88:AT88,"■"))</f>
        <v>0</v>
      </c>
      <c r="BJ88" s="232" t="str">
        <f t="shared" si="47"/>
        <v>***</v>
      </c>
      <c r="BK88" s="233"/>
      <c r="BL88" s="42"/>
      <c r="BM88" s="45">
        <f>IF(COUNTIF(P88:AT88,"")=31,0,COUNTIFS(P73:AT73,3,P88:AT88,"")+COUNTIFS(P73:AT73,3,P88:AT88,"■"))</f>
        <v>0</v>
      </c>
      <c r="BN88" s="45">
        <f>IF(COUNTIF(P88:AT88,"")=31,0,COUNTIFS(P73:AT73,3,P88:AT88,"■"))</f>
        <v>0</v>
      </c>
      <c r="BO88" s="232" t="str">
        <f t="shared" si="48"/>
        <v>***</v>
      </c>
      <c r="BP88" s="233"/>
      <c r="BQ88" s="42"/>
      <c r="BR88" s="45">
        <f>IF(COUNTIF(P88:AT88,"")=31,0,COUNTIFS(P73:AT73,4,P88:AT88,"")+COUNTIFS(P73:AT73,4,P88:AT88,"■"))</f>
        <v>0</v>
      </c>
      <c r="BS88" s="45">
        <f>IF(COUNTIF(P88:AT88,"")=31,0,COUNTIFS(P73:AT73,4,P88:AT88,"■"))</f>
        <v>0</v>
      </c>
      <c r="BT88" s="232" t="str">
        <f t="shared" si="49"/>
        <v>***</v>
      </c>
      <c r="BU88" s="233"/>
      <c r="BV88" s="42"/>
      <c r="BW88" s="45">
        <f>IF(COUNTIF(P88:AT88,"")=31,0,COUNTIFS(P73:AT73,5,P88:AT88,"")+COUNTIFS(P73:AT73,5,P88:AT88,"■"))</f>
        <v>0</v>
      </c>
      <c r="BX88" s="45">
        <f>IF(COUNTIF(P88:AT88,"")=31,0,COUNTIFS(P73:AT73,5,P88:AT88,"■"))</f>
        <v>0</v>
      </c>
      <c r="BY88" s="232" t="str">
        <f t="shared" si="50"/>
        <v>***</v>
      </c>
      <c r="BZ88" s="233"/>
      <c r="CA88" s="42"/>
      <c r="CB88" s="45">
        <f>IF(COUNTIF(P88:AT88,"")=31,0,COUNTIFS(P73:AT73,6,P88:AT88,"")+COUNTIFS(P73:AT73,6,P88:AT88,"■"))</f>
        <v>0</v>
      </c>
      <c r="CC88" s="45">
        <f>IF(COUNTIF(P88:AT88,"")=31,0,COUNTIFS(P73:AT73,6,P88:AT88,"■"))</f>
        <v>0</v>
      </c>
      <c r="CD88" s="232" t="str">
        <f t="shared" si="51"/>
        <v>***</v>
      </c>
      <c r="CE88" s="233"/>
      <c r="CF88" s="42"/>
      <c r="CG88" s="45">
        <f t="shared" si="52"/>
        <v>0</v>
      </c>
      <c r="CH88" s="45">
        <f t="shared" si="53"/>
        <v>0</v>
      </c>
      <c r="CI88" s="232" t="str">
        <f t="shared" si="54"/>
        <v>***</v>
      </c>
      <c r="CJ88" s="233"/>
      <c r="CK88" s="42"/>
      <c r="CL88" s="234">
        <f t="shared" si="55"/>
        <v>0</v>
      </c>
      <c r="CM88" s="235"/>
      <c r="CN88" s="234">
        <f t="shared" si="56"/>
        <v>0</v>
      </c>
      <c r="CO88" s="235"/>
      <c r="CP88" s="232" t="str">
        <f t="shared" si="57"/>
        <v>***</v>
      </c>
      <c r="CQ88" s="233"/>
      <c r="CR88" s="43"/>
      <c r="CU88" s="105">
        <f t="shared" si="41"/>
        <v>80</v>
      </c>
      <c r="CV88" s="105"/>
      <c r="CW88" s="105"/>
      <c r="CX88" s="105"/>
      <c r="CY88" s="105"/>
    </row>
    <row r="89" spans="1:103" s="1" customFormat="1" ht="18.75">
      <c r="A89" s="72" t="s">
        <v>59</v>
      </c>
      <c r="D89" s="238">
        <f t="shared" si="58"/>
        <v>7</v>
      </c>
      <c r="E89" s="246"/>
      <c r="F89" s="241"/>
      <c r="G89" s="242"/>
      <c r="H89" s="242"/>
      <c r="I89" s="242"/>
      <c r="J89" s="242"/>
      <c r="K89" s="243"/>
      <c r="L89" s="244"/>
      <c r="M89" s="256"/>
      <c r="N89" s="256"/>
      <c r="O89" s="257"/>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3"/>
      <c r="AU89" s="44"/>
      <c r="AV89" s="27"/>
      <c r="AW89" s="245">
        <f t="shared" si="44"/>
        <v>7</v>
      </c>
      <c r="AX89" s="246"/>
      <c r="AY89" s="247" t="str">
        <f t="shared" si="45"/>
        <v/>
      </c>
      <c r="AZ89" s="248"/>
      <c r="BA89" s="248"/>
      <c r="BB89" s="249"/>
      <c r="BC89" s="45">
        <f>IF(COUNTIF(P89:AT89,"")=31,0,COUNTIFS(P73:AT73,1,P89:AT89,"")+COUNTIFS(P73:AT73,1,P89:AT89,"■"))</f>
        <v>0</v>
      </c>
      <c r="BD89" s="45">
        <f>IF(COUNTIF(P89:AT89,"")=31,0,COUNTIFS(P73:AT73,1,P89:AT89,"■"))</f>
        <v>0</v>
      </c>
      <c r="BE89" s="250" t="str">
        <f t="shared" si="46"/>
        <v>***</v>
      </c>
      <c r="BF89" s="233"/>
      <c r="BG89" s="42"/>
      <c r="BH89" s="45">
        <f>IF(COUNTIF(P89:AT89,"")=31,0,COUNTIFS(P73:AT73,2,P89:AT89,"")+COUNTIFS(P73:AT73,2,P89:AT89,"■"))</f>
        <v>0</v>
      </c>
      <c r="BI89" s="45">
        <f>IF(COUNTIF(P89:AT89,"")=31,0,COUNTIFS(P73:AT73,2,P89:AT89,"■"))</f>
        <v>0</v>
      </c>
      <c r="BJ89" s="232" t="str">
        <f t="shared" si="47"/>
        <v>***</v>
      </c>
      <c r="BK89" s="233"/>
      <c r="BL89" s="42"/>
      <c r="BM89" s="45">
        <f>IF(COUNTIF(P89:AT89,"")=31,0,COUNTIFS(P73:AT73,3,P89:AT89,"")+COUNTIFS(P73:AT73,3,P89:AT89,"■"))</f>
        <v>0</v>
      </c>
      <c r="BN89" s="45">
        <f>IF(COUNTIF(P89:AT89,"")=31,0,COUNTIFS(P73:AT73,3,P89:AT89,"■"))</f>
        <v>0</v>
      </c>
      <c r="BO89" s="232" t="str">
        <f t="shared" si="48"/>
        <v>***</v>
      </c>
      <c r="BP89" s="233"/>
      <c r="BQ89" s="42"/>
      <c r="BR89" s="45">
        <f>IF(COUNTIF(P89:AT89,"")=31,0,COUNTIFS(P73:AT73,4,P89:AT89,"")+COUNTIFS(P73:AT73,4,P89:AT89,"■"))</f>
        <v>0</v>
      </c>
      <c r="BS89" s="45">
        <f>IF(COUNTIF(P89:AT89,"")=31,0,COUNTIFS(P73:AT73,4,P89:AT89,"■"))</f>
        <v>0</v>
      </c>
      <c r="BT89" s="232" t="str">
        <f t="shared" si="49"/>
        <v>***</v>
      </c>
      <c r="BU89" s="233"/>
      <c r="BV89" s="42"/>
      <c r="BW89" s="45">
        <f>IF(COUNTIF(P89:AT89,"")=31,0,COUNTIFS(P73:AT73,5,P89:AT89,"")+COUNTIFS(P73:AT73,5,P89:AT89,"■"))</f>
        <v>0</v>
      </c>
      <c r="BX89" s="45">
        <f>IF(COUNTIF(P89:AT89,"")=31,0,COUNTIFS(P73:AT73,5,P89:AT89,"■"))</f>
        <v>0</v>
      </c>
      <c r="BY89" s="232" t="str">
        <f t="shared" si="50"/>
        <v>***</v>
      </c>
      <c r="BZ89" s="233"/>
      <c r="CA89" s="42"/>
      <c r="CB89" s="45">
        <f>IF(COUNTIF(P89:AT89,"")=31,0,COUNTIFS(P73:AT73,6,P89:AT89,"")+COUNTIFS(P73:AT73,6,P89:AT89,"■"))</f>
        <v>0</v>
      </c>
      <c r="CC89" s="45">
        <f>IF(COUNTIF(P89:AT89,"")=31,0,COUNTIFS(P73:AT73,6,P89:AT89,"■"))</f>
        <v>0</v>
      </c>
      <c r="CD89" s="232" t="str">
        <f t="shared" si="51"/>
        <v>***</v>
      </c>
      <c r="CE89" s="233"/>
      <c r="CF89" s="42"/>
      <c r="CG89" s="45">
        <f t="shared" si="52"/>
        <v>0</v>
      </c>
      <c r="CH89" s="45">
        <f t="shared" si="53"/>
        <v>0</v>
      </c>
      <c r="CI89" s="232" t="str">
        <f t="shared" si="54"/>
        <v>***</v>
      </c>
      <c r="CJ89" s="233"/>
      <c r="CK89" s="42"/>
      <c r="CL89" s="234">
        <f t="shared" si="55"/>
        <v>0</v>
      </c>
      <c r="CM89" s="235"/>
      <c r="CN89" s="234">
        <f t="shared" si="56"/>
        <v>0</v>
      </c>
      <c r="CO89" s="235"/>
      <c r="CP89" s="232" t="str">
        <f t="shared" si="57"/>
        <v>***</v>
      </c>
      <c r="CQ89" s="233"/>
      <c r="CR89" s="43"/>
      <c r="CU89" s="105">
        <f t="shared" si="41"/>
        <v>81</v>
      </c>
      <c r="CV89" s="105"/>
      <c r="CW89" s="105"/>
      <c r="CX89" s="105"/>
      <c r="CY89" s="105"/>
    </row>
    <row r="90" spans="1:103" s="1" customFormat="1" ht="18.75">
      <c r="A90" s="72" t="s">
        <v>59</v>
      </c>
      <c r="D90" s="238">
        <f t="shared" si="58"/>
        <v>8</v>
      </c>
      <c r="E90" s="246"/>
      <c r="F90" s="241"/>
      <c r="G90" s="242"/>
      <c r="H90" s="242"/>
      <c r="I90" s="242"/>
      <c r="J90" s="242"/>
      <c r="K90" s="243"/>
      <c r="L90" s="244"/>
      <c r="M90" s="256"/>
      <c r="N90" s="256"/>
      <c r="O90" s="257"/>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3"/>
      <c r="AU90" s="44"/>
      <c r="AV90" s="26"/>
      <c r="AW90" s="245">
        <f t="shared" si="44"/>
        <v>8</v>
      </c>
      <c r="AX90" s="246"/>
      <c r="AY90" s="247" t="str">
        <f t="shared" si="45"/>
        <v/>
      </c>
      <c r="AZ90" s="248"/>
      <c r="BA90" s="248"/>
      <c r="BB90" s="249"/>
      <c r="BC90" s="45">
        <f>IF(COUNTIF(P90:AT90,"")=31,0,COUNTIFS(P73:AT73,1,P90:AT90,"")+COUNTIFS(P73:AT73,1,P90:AT90,"■"))</f>
        <v>0</v>
      </c>
      <c r="BD90" s="45">
        <f>IF(COUNTIF(P90:AT90,"")=31,0,COUNTIFS(P73:AT73,1,P90:AT90,"■"))</f>
        <v>0</v>
      </c>
      <c r="BE90" s="250" t="str">
        <f t="shared" si="46"/>
        <v>***</v>
      </c>
      <c r="BF90" s="233"/>
      <c r="BG90" s="42"/>
      <c r="BH90" s="45">
        <f>IF(COUNTIF(P90:AT90,"")=31,0,COUNTIFS(P73:AT73,2,P90:AT90,"")+COUNTIFS(P73:AT73,2,P90:AT90,"■"))</f>
        <v>0</v>
      </c>
      <c r="BI90" s="45">
        <f>IF(COUNTIF(P90:AT90,"")=31,0,COUNTIFS(P73:AT73,2,P90:AT90,"■"))</f>
        <v>0</v>
      </c>
      <c r="BJ90" s="232" t="str">
        <f t="shared" si="47"/>
        <v>***</v>
      </c>
      <c r="BK90" s="233"/>
      <c r="BL90" s="42"/>
      <c r="BM90" s="45">
        <f>IF(COUNTIF(P90:AT90,"")=31,0,COUNTIFS(P73:AT73,3,P90:AT90,"")+COUNTIFS(P73:AT73,3,P90:AT90,"■"))</f>
        <v>0</v>
      </c>
      <c r="BN90" s="45">
        <f>IF(COUNTIF(P90:AT90,"")=31,0,COUNTIFS(P73:AT73,3,P90:AT90,"■"))</f>
        <v>0</v>
      </c>
      <c r="BO90" s="232" t="str">
        <f t="shared" si="48"/>
        <v>***</v>
      </c>
      <c r="BP90" s="233"/>
      <c r="BQ90" s="42"/>
      <c r="BR90" s="45">
        <f>IF(COUNTIF(P90:AT90,"")=31,0,COUNTIFS(P73:AT73,4,P90:AT90,"")+COUNTIFS(P73:AT73,4,P90:AT90,"■"))</f>
        <v>0</v>
      </c>
      <c r="BS90" s="45">
        <f>IF(COUNTIF(P90:AT90,"")=31,0,COUNTIFS(P73:AT73,4,P90:AT90,"■"))</f>
        <v>0</v>
      </c>
      <c r="BT90" s="232" t="str">
        <f t="shared" si="49"/>
        <v>***</v>
      </c>
      <c r="BU90" s="233"/>
      <c r="BV90" s="42"/>
      <c r="BW90" s="45">
        <f>IF(COUNTIF(P90:AT90,"")=31,0,COUNTIFS(P73:AT73,5,P90:AT90,"")+COUNTIFS(P73:AT73,5,P90:AT90,"■"))</f>
        <v>0</v>
      </c>
      <c r="BX90" s="45">
        <f>IF(COUNTIF(P90:AT90,"")=31,0,COUNTIFS(P73:AT73,5,P90:AT90,"■"))</f>
        <v>0</v>
      </c>
      <c r="BY90" s="232" t="str">
        <f t="shared" si="50"/>
        <v>***</v>
      </c>
      <c r="BZ90" s="233"/>
      <c r="CA90" s="42"/>
      <c r="CB90" s="45">
        <f>IF(COUNTIF(P90:AT90,"")=31,0,COUNTIFS(P73:AT73,6,P90:AT90,"")+COUNTIFS(P73:AT73,6,P90:AT90,"■"))</f>
        <v>0</v>
      </c>
      <c r="CC90" s="45">
        <f>IF(COUNTIF(P90:AT90,"")=31,0,COUNTIFS(P73:AT73,6,P90:AT90,"■"))</f>
        <v>0</v>
      </c>
      <c r="CD90" s="232" t="str">
        <f t="shared" si="51"/>
        <v>***</v>
      </c>
      <c r="CE90" s="233"/>
      <c r="CF90" s="42"/>
      <c r="CG90" s="45">
        <f t="shared" si="52"/>
        <v>0</v>
      </c>
      <c r="CH90" s="45">
        <f t="shared" si="53"/>
        <v>0</v>
      </c>
      <c r="CI90" s="232" t="str">
        <f t="shared" si="54"/>
        <v>***</v>
      </c>
      <c r="CJ90" s="233"/>
      <c r="CK90" s="42"/>
      <c r="CL90" s="234">
        <f t="shared" si="55"/>
        <v>0</v>
      </c>
      <c r="CM90" s="235"/>
      <c r="CN90" s="234">
        <f t="shared" si="56"/>
        <v>0</v>
      </c>
      <c r="CO90" s="235"/>
      <c r="CP90" s="232" t="str">
        <f t="shared" si="57"/>
        <v>***</v>
      </c>
      <c r="CQ90" s="233"/>
      <c r="CR90" s="43"/>
      <c r="CU90" s="105">
        <f t="shared" si="41"/>
        <v>82</v>
      </c>
      <c r="CV90" s="105"/>
      <c r="CW90" s="105"/>
      <c r="CX90" s="105"/>
      <c r="CY90" s="105"/>
    </row>
    <row r="91" spans="1:103" s="1" customFormat="1" ht="18.75">
      <c r="A91" s="72" t="s">
        <v>59</v>
      </c>
      <c r="D91" s="238">
        <f t="shared" si="58"/>
        <v>9</v>
      </c>
      <c r="E91" s="246"/>
      <c r="F91" s="241"/>
      <c r="G91" s="242"/>
      <c r="H91" s="242"/>
      <c r="I91" s="242"/>
      <c r="J91" s="242"/>
      <c r="K91" s="243"/>
      <c r="L91" s="244"/>
      <c r="M91" s="242"/>
      <c r="N91" s="242"/>
      <c r="O91" s="243"/>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3"/>
      <c r="AU91" s="44"/>
      <c r="AV91" s="26"/>
      <c r="AW91" s="245">
        <f t="shared" si="44"/>
        <v>9</v>
      </c>
      <c r="AX91" s="246"/>
      <c r="AY91" s="247" t="str">
        <f t="shared" si="45"/>
        <v/>
      </c>
      <c r="AZ91" s="248"/>
      <c r="BA91" s="248"/>
      <c r="BB91" s="249"/>
      <c r="BC91" s="45">
        <f>IF(COUNTIF(P91:AT91,"")=31,0,COUNTIFS(P73:AT73,1,P91:AT91,"")+COUNTIFS(P73:AT73,1,P91:AT91,"■"))</f>
        <v>0</v>
      </c>
      <c r="BD91" s="45">
        <f>IF(COUNTIF(P91:AT91,"")=31,0,COUNTIFS(P73:AT73,1,P91:AT91,"■"))</f>
        <v>0</v>
      </c>
      <c r="BE91" s="250" t="str">
        <f t="shared" si="46"/>
        <v>***</v>
      </c>
      <c r="BF91" s="233"/>
      <c r="BG91" s="42"/>
      <c r="BH91" s="45">
        <f>IF(COUNTIF(P91:AT91,"")=31,0,COUNTIFS(P73:AT73,2,P91:AT91,"")+COUNTIFS(P73:AT73,2,P91:AT91,"■"))</f>
        <v>0</v>
      </c>
      <c r="BI91" s="45">
        <f>IF(COUNTIF(P91:AT91,"")=31,0,COUNTIFS(P73:AT73,2,P91:AT91,"■"))</f>
        <v>0</v>
      </c>
      <c r="BJ91" s="232" t="str">
        <f t="shared" si="47"/>
        <v>***</v>
      </c>
      <c r="BK91" s="233"/>
      <c r="BL91" s="42"/>
      <c r="BM91" s="45">
        <f>IF(COUNTIF(P91:AT91,"")=31,0,COUNTIFS(P73:AT73,3,P91:AT91,"")+COUNTIFS(P73:AT73,3,P91:AT91,"■"))</f>
        <v>0</v>
      </c>
      <c r="BN91" s="45">
        <f>IF(COUNTIF(P91:AT91,"")=31,0,COUNTIFS(P73:AT73,3,P91:AT91,"■"))</f>
        <v>0</v>
      </c>
      <c r="BO91" s="232" t="str">
        <f t="shared" si="48"/>
        <v>***</v>
      </c>
      <c r="BP91" s="233"/>
      <c r="BQ91" s="42"/>
      <c r="BR91" s="45">
        <f>IF(COUNTIF(P91:AT91,"")=31,0,COUNTIFS(P73:AT73,4,P91:AT91,"")+COUNTIFS(P73:AT73,4,P91:AT91,"■"))</f>
        <v>0</v>
      </c>
      <c r="BS91" s="45">
        <f>IF(COUNTIF(P91:AT91,"")=31,0,COUNTIFS(P73:AT73,4,P91:AT91,"■"))</f>
        <v>0</v>
      </c>
      <c r="BT91" s="232" t="str">
        <f t="shared" si="49"/>
        <v>***</v>
      </c>
      <c r="BU91" s="233"/>
      <c r="BV91" s="42"/>
      <c r="BW91" s="45">
        <f>IF(COUNTIF(P91:AT91,"")=31,0,COUNTIFS(P73:AT73,5,P91:AT91,"")+COUNTIFS(P73:AT73,5,P91:AT91,"■"))</f>
        <v>0</v>
      </c>
      <c r="BX91" s="45">
        <f>IF(COUNTIF(P91:AT91,"")=31,0,COUNTIFS(P73:AT73,5,P91:AT91,"■"))</f>
        <v>0</v>
      </c>
      <c r="BY91" s="232" t="str">
        <f t="shared" si="50"/>
        <v>***</v>
      </c>
      <c r="BZ91" s="233"/>
      <c r="CA91" s="42"/>
      <c r="CB91" s="45">
        <f>IF(COUNTIF(P91:AT91,"")=31,0,COUNTIFS(P73:AT73,6,P91:AT91,"")+COUNTIFS(P73:AT73,6,P91:AT91,"■"))</f>
        <v>0</v>
      </c>
      <c r="CC91" s="45">
        <f>IF(COUNTIF(P91:AT91,"")=31,0,COUNTIFS(P73:AT73,6,P91:AT91,"■"))</f>
        <v>0</v>
      </c>
      <c r="CD91" s="232" t="str">
        <f t="shared" si="51"/>
        <v>***</v>
      </c>
      <c r="CE91" s="233"/>
      <c r="CF91" s="42"/>
      <c r="CG91" s="45">
        <f t="shared" si="52"/>
        <v>0</v>
      </c>
      <c r="CH91" s="45">
        <f t="shared" si="53"/>
        <v>0</v>
      </c>
      <c r="CI91" s="232" t="str">
        <f t="shared" si="54"/>
        <v>***</v>
      </c>
      <c r="CJ91" s="233"/>
      <c r="CK91" s="42"/>
      <c r="CL91" s="234">
        <f t="shared" si="55"/>
        <v>0</v>
      </c>
      <c r="CM91" s="235"/>
      <c r="CN91" s="234">
        <f t="shared" si="56"/>
        <v>0</v>
      </c>
      <c r="CO91" s="235"/>
      <c r="CP91" s="232" t="str">
        <f t="shared" si="57"/>
        <v>***</v>
      </c>
      <c r="CQ91" s="233"/>
      <c r="CR91" s="43"/>
      <c r="CU91" s="105">
        <f t="shared" si="41"/>
        <v>83</v>
      </c>
      <c r="CV91" s="105"/>
      <c r="CW91" s="105"/>
      <c r="CX91" s="105"/>
      <c r="CY91" s="105"/>
    </row>
    <row r="92" spans="1:103" s="1" customFormat="1" ht="18.75">
      <c r="A92" s="72" t="s">
        <v>59</v>
      </c>
      <c r="D92" s="238">
        <f t="shared" si="58"/>
        <v>10</v>
      </c>
      <c r="E92" s="246"/>
      <c r="F92" s="241"/>
      <c r="G92" s="242"/>
      <c r="H92" s="242"/>
      <c r="I92" s="242"/>
      <c r="J92" s="242"/>
      <c r="K92" s="243"/>
      <c r="L92" s="244"/>
      <c r="M92" s="242"/>
      <c r="N92" s="242"/>
      <c r="O92" s="243"/>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3"/>
      <c r="AU92" s="44"/>
      <c r="AV92" s="26"/>
      <c r="AW92" s="245">
        <f t="shared" si="44"/>
        <v>10</v>
      </c>
      <c r="AX92" s="246"/>
      <c r="AY92" s="247" t="str">
        <f t="shared" si="45"/>
        <v/>
      </c>
      <c r="AZ92" s="248"/>
      <c r="BA92" s="248"/>
      <c r="BB92" s="249"/>
      <c r="BC92" s="45">
        <f>IF(COUNTIF(P92:AT92,"")=31,0,COUNTIFS(P73:AT73,1,P92:AT92,"")+COUNTIFS(P73:AT73,1,P92:AT92,"■"))</f>
        <v>0</v>
      </c>
      <c r="BD92" s="45">
        <f>IF(COUNTIF(P92:AT92,"")=31,0,COUNTIFS(P73:AT73,1,P92:AT92,"■"))</f>
        <v>0</v>
      </c>
      <c r="BE92" s="250" t="str">
        <f t="shared" si="46"/>
        <v>***</v>
      </c>
      <c r="BF92" s="233"/>
      <c r="BG92" s="42"/>
      <c r="BH92" s="45">
        <f>IF(COUNTIF(P92:AT92,"")=31,0,COUNTIFS(P73:AT73,2,P92:AT92,"")+COUNTIFS(P73:AT73,2,P92:AT92,"■"))</f>
        <v>0</v>
      </c>
      <c r="BI92" s="45">
        <f>IF(COUNTIF(P92:AT92,"")=31,0,COUNTIFS(P73:AT73,2,P92:AT92,"■"))</f>
        <v>0</v>
      </c>
      <c r="BJ92" s="232" t="str">
        <f t="shared" si="47"/>
        <v>***</v>
      </c>
      <c r="BK92" s="233"/>
      <c r="BL92" s="42"/>
      <c r="BM92" s="45">
        <f>IF(COUNTIF(P92:AT92,"")=31,0,COUNTIFS(P73:AT73,3,P92:AT92,"")+COUNTIFS(P73:AT73,3,P92:AT92,"■"))</f>
        <v>0</v>
      </c>
      <c r="BN92" s="45">
        <f>IF(COUNTIF(P92:AT92,"")=31,0,COUNTIFS(P73:AT73,3,P92:AT92,"■"))</f>
        <v>0</v>
      </c>
      <c r="BO92" s="232" t="str">
        <f t="shared" si="48"/>
        <v>***</v>
      </c>
      <c r="BP92" s="233"/>
      <c r="BQ92" s="42"/>
      <c r="BR92" s="45">
        <f>IF(COUNTIF(P92:AT92,"")=31,0,COUNTIFS(P73:AT73,4,P92:AT92,"")+COUNTIFS(P73:AT73,4,P92:AT92,"■"))</f>
        <v>0</v>
      </c>
      <c r="BS92" s="45">
        <f>IF(COUNTIF(P92:AT92,"")=31,0,COUNTIFS(P73:AT73,4,P92:AT92,"■"))</f>
        <v>0</v>
      </c>
      <c r="BT92" s="232" t="str">
        <f t="shared" si="49"/>
        <v>***</v>
      </c>
      <c r="BU92" s="233"/>
      <c r="BV92" s="42"/>
      <c r="BW92" s="45">
        <f>IF(COUNTIF(P92:AT92,"")=31,0,COUNTIFS(P73:AT73,5,P92:AT92,"")+COUNTIFS(P73:AT73,5,P92:AT92,"■"))</f>
        <v>0</v>
      </c>
      <c r="BX92" s="45">
        <f>IF(COUNTIF(P92:AT92,"")=31,0,COUNTIFS(P73:AT73,5,P92:AT92,"■"))</f>
        <v>0</v>
      </c>
      <c r="BY92" s="232" t="str">
        <f t="shared" si="50"/>
        <v>***</v>
      </c>
      <c r="BZ92" s="233"/>
      <c r="CA92" s="42"/>
      <c r="CB92" s="45">
        <f>IF(COUNTIF(P92:AT92,"")=31,0,COUNTIFS(P73:AT73,6,P92:AT92,"")+COUNTIFS(P73:AT73,6,P92:AT92,"■"))</f>
        <v>0</v>
      </c>
      <c r="CC92" s="45">
        <f>IF(COUNTIF(P92:AT92,"")=31,0,COUNTIFS(P73:AT73,6,P92:AT92,"■"))</f>
        <v>0</v>
      </c>
      <c r="CD92" s="232" t="str">
        <f t="shared" si="51"/>
        <v>***</v>
      </c>
      <c r="CE92" s="233"/>
      <c r="CF92" s="42"/>
      <c r="CG92" s="45">
        <f t="shared" si="52"/>
        <v>0</v>
      </c>
      <c r="CH92" s="45">
        <f t="shared" si="53"/>
        <v>0</v>
      </c>
      <c r="CI92" s="232" t="str">
        <f t="shared" si="54"/>
        <v>***</v>
      </c>
      <c r="CJ92" s="233"/>
      <c r="CK92" s="42"/>
      <c r="CL92" s="234">
        <f t="shared" si="55"/>
        <v>0</v>
      </c>
      <c r="CM92" s="235"/>
      <c r="CN92" s="234">
        <f t="shared" si="56"/>
        <v>0</v>
      </c>
      <c r="CO92" s="235"/>
      <c r="CP92" s="232" t="str">
        <f t="shared" si="57"/>
        <v>***</v>
      </c>
      <c r="CQ92" s="233"/>
      <c r="CR92" s="43"/>
      <c r="CU92" s="105">
        <f t="shared" si="41"/>
        <v>84</v>
      </c>
      <c r="CV92" s="105"/>
      <c r="CW92" s="105"/>
      <c r="CX92" s="105"/>
      <c r="CY92" s="105"/>
    </row>
    <row r="93" spans="1:103" s="1" customFormat="1" ht="18.75">
      <c r="A93" s="72" t="s">
        <v>59</v>
      </c>
      <c r="D93" s="238">
        <f t="shared" si="58"/>
        <v>11</v>
      </c>
      <c r="E93" s="246"/>
      <c r="F93" s="241"/>
      <c r="G93" s="242"/>
      <c r="H93" s="242"/>
      <c r="I93" s="242"/>
      <c r="J93" s="242"/>
      <c r="K93" s="243"/>
      <c r="L93" s="244"/>
      <c r="M93" s="242"/>
      <c r="N93" s="242"/>
      <c r="O93" s="243"/>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3"/>
      <c r="AU93" s="44"/>
      <c r="AV93" s="26"/>
      <c r="AW93" s="245">
        <f t="shared" si="44"/>
        <v>11</v>
      </c>
      <c r="AX93" s="246"/>
      <c r="AY93" s="247" t="str">
        <f t="shared" si="45"/>
        <v/>
      </c>
      <c r="AZ93" s="248"/>
      <c r="BA93" s="248"/>
      <c r="BB93" s="249"/>
      <c r="BC93" s="45">
        <f>IF(COUNTIF(P93:AT93,"")=31,0,COUNTIFS(P73:AT73,1,P93:AT93,"")+COUNTIFS(P73:AT73,1,P93:AT93,"■"))</f>
        <v>0</v>
      </c>
      <c r="BD93" s="45">
        <f>IF(COUNTIF(P93:AT93,"")=31,0,COUNTIFS(P73:AT73,1,P93:AT93,"■"))</f>
        <v>0</v>
      </c>
      <c r="BE93" s="250" t="str">
        <f t="shared" si="46"/>
        <v>***</v>
      </c>
      <c r="BF93" s="233"/>
      <c r="BG93" s="42"/>
      <c r="BH93" s="45">
        <f>IF(COUNTIF(P93:AT93,"")=31,0,COUNTIFS(P73:AT73,2,P93:AT93,"")+COUNTIFS(P73:AT73,2,P93:AT93,"■"))</f>
        <v>0</v>
      </c>
      <c r="BI93" s="45">
        <f>IF(COUNTIF(P93:AT93,"")=31,0,COUNTIFS(P73:AT73,2,P93:AT93,"■"))</f>
        <v>0</v>
      </c>
      <c r="BJ93" s="232" t="str">
        <f t="shared" si="47"/>
        <v>***</v>
      </c>
      <c r="BK93" s="233"/>
      <c r="BL93" s="42"/>
      <c r="BM93" s="45">
        <f>IF(COUNTIF(P93:AT93,"")=31,0,COUNTIFS(P73:AT73,3,P93:AT93,"")+COUNTIFS(P73:AT73,3,P93:AT93,"■"))</f>
        <v>0</v>
      </c>
      <c r="BN93" s="45">
        <f>IF(COUNTIF(P93:AT93,"")=31,0,COUNTIFS(P73:AT73,3,P93:AT93,"■"))</f>
        <v>0</v>
      </c>
      <c r="BO93" s="232" t="str">
        <f t="shared" si="48"/>
        <v>***</v>
      </c>
      <c r="BP93" s="233"/>
      <c r="BQ93" s="42"/>
      <c r="BR93" s="45">
        <f>IF(COUNTIF(P93:AT93,"")=31,0,COUNTIFS(P73:AT73,4,P93:AT93,"")+COUNTIFS(P73:AT73,4,P93:AT93,"■"))</f>
        <v>0</v>
      </c>
      <c r="BS93" s="45">
        <f>IF(COUNTIF(P93:AT93,"")=31,0,COUNTIFS(P73:AT73,4,P93:AT93,"■"))</f>
        <v>0</v>
      </c>
      <c r="BT93" s="232" t="str">
        <f t="shared" si="49"/>
        <v>***</v>
      </c>
      <c r="BU93" s="233"/>
      <c r="BV93" s="42"/>
      <c r="BW93" s="45">
        <f>IF(COUNTIF(P93:AT93,"")=31,0,COUNTIFS(P73:AT73,5,P93:AT93,"")+COUNTIFS(P73:AT73,5,P93:AT93,"■"))</f>
        <v>0</v>
      </c>
      <c r="BX93" s="45">
        <f>IF(COUNTIF(P93:AT93,"")=31,0,COUNTIFS(P73:AT73,5,P93:AT93,"■"))</f>
        <v>0</v>
      </c>
      <c r="BY93" s="232" t="str">
        <f t="shared" si="50"/>
        <v>***</v>
      </c>
      <c r="BZ93" s="233"/>
      <c r="CA93" s="42"/>
      <c r="CB93" s="45">
        <f>IF(COUNTIF(P93:AT93,"")=31,0,COUNTIFS(P73:AT73,6,P93:AT93,"")+COUNTIFS(P73:AT73,6,P93:AT93,"■"))</f>
        <v>0</v>
      </c>
      <c r="CC93" s="45">
        <f>IF(COUNTIF(P93:AT93,"")=31,0,COUNTIFS(P73:AT73,6,P93:AT93,"■"))</f>
        <v>0</v>
      </c>
      <c r="CD93" s="232" t="str">
        <f t="shared" si="51"/>
        <v>***</v>
      </c>
      <c r="CE93" s="233"/>
      <c r="CF93" s="42"/>
      <c r="CG93" s="45">
        <f t="shared" si="52"/>
        <v>0</v>
      </c>
      <c r="CH93" s="45">
        <f t="shared" si="53"/>
        <v>0</v>
      </c>
      <c r="CI93" s="232" t="str">
        <f t="shared" si="54"/>
        <v>***</v>
      </c>
      <c r="CJ93" s="233"/>
      <c r="CK93" s="42"/>
      <c r="CL93" s="234">
        <f t="shared" si="55"/>
        <v>0</v>
      </c>
      <c r="CM93" s="235"/>
      <c r="CN93" s="234">
        <f t="shared" si="56"/>
        <v>0</v>
      </c>
      <c r="CO93" s="235"/>
      <c r="CP93" s="232" t="str">
        <f t="shared" si="57"/>
        <v>***</v>
      </c>
      <c r="CQ93" s="233"/>
      <c r="CR93" s="43"/>
      <c r="CU93" s="105">
        <f t="shared" si="41"/>
        <v>85</v>
      </c>
      <c r="CV93" s="105"/>
      <c r="CW93" s="105"/>
      <c r="CX93" s="105"/>
      <c r="CY93" s="105"/>
    </row>
    <row r="94" spans="1:103" s="1" customFormat="1" ht="18.75">
      <c r="A94" s="72" t="s">
        <v>59</v>
      </c>
      <c r="D94" s="194">
        <f t="shared" si="58"/>
        <v>12</v>
      </c>
      <c r="E94" s="197"/>
      <c r="F94" s="272"/>
      <c r="G94" s="273"/>
      <c r="H94" s="273"/>
      <c r="I94" s="273"/>
      <c r="J94" s="273"/>
      <c r="K94" s="274"/>
      <c r="L94" s="275"/>
      <c r="M94" s="273"/>
      <c r="N94" s="273"/>
      <c r="O94" s="274"/>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101"/>
      <c r="AU94" s="44"/>
      <c r="AV94" s="26"/>
      <c r="AW94" s="245">
        <f t="shared" si="44"/>
        <v>12</v>
      </c>
      <c r="AX94" s="246"/>
      <c r="AY94" s="247" t="str">
        <f t="shared" si="45"/>
        <v/>
      </c>
      <c r="AZ94" s="248"/>
      <c r="BA94" s="248"/>
      <c r="BB94" s="249"/>
      <c r="BC94" s="45">
        <f>IF(COUNTIF(P94:AT94,"")=31,0,COUNTIFS(P73:AT73,1,P94:AT94,"")+COUNTIFS(P73:AT73,1,P94:AT94,"■"))</f>
        <v>0</v>
      </c>
      <c r="BD94" s="45">
        <f>IF(COUNTIF(P94:AT94,"")=31,0,COUNTIFS(P73:AT73,1,P94:AT94,"■"))</f>
        <v>0</v>
      </c>
      <c r="BE94" s="250" t="str">
        <f t="shared" si="46"/>
        <v>***</v>
      </c>
      <c r="BF94" s="233"/>
      <c r="BG94" s="47"/>
      <c r="BH94" s="45">
        <f>IF(COUNTIF(P94:AT94,"")=31,0,COUNTIFS(P73:AT73,2,P94:AT94,"")+COUNTIFS(P73:AT73,2,P94:AT94,"■"))</f>
        <v>0</v>
      </c>
      <c r="BI94" s="45">
        <f>IF(COUNTIF(P94:AT94,"")=31,0,COUNTIFS(P73:AT73,2,P94:AT94,"■"))</f>
        <v>0</v>
      </c>
      <c r="BJ94" s="232" t="str">
        <f t="shared" si="47"/>
        <v>***</v>
      </c>
      <c r="BK94" s="233"/>
      <c r="BL94" s="42"/>
      <c r="BM94" s="45">
        <f>IF(COUNTIF(P94:AT94,"")=31,0,COUNTIFS(P73:AT73,3,P94:AT94,"")+COUNTIFS(P73:AT73,3,P94:AT94,"■"))</f>
        <v>0</v>
      </c>
      <c r="BN94" s="45">
        <f>IF(COUNTIF(P94:AT94,"")=31,0,COUNTIFS(P73:AT73,3,P94:AT94,"■"))</f>
        <v>0</v>
      </c>
      <c r="BO94" s="232" t="str">
        <f t="shared" si="48"/>
        <v>***</v>
      </c>
      <c r="BP94" s="233"/>
      <c r="BQ94" s="42"/>
      <c r="BR94" s="45">
        <f>IF(COUNTIF(P94:AT94,"")=31,0,COUNTIFS(P73:AT73,4,P94:AT94,"")+COUNTIFS(P73:AT73,4,P94:AT94,"■"))</f>
        <v>0</v>
      </c>
      <c r="BS94" s="45">
        <f>IF(COUNTIF(P94:AT94,"")=31,0,COUNTIFS(P73:AT73,4,P94:AT94,"■"))</f>
        <v>0</v>
      </c>
      <c r="BT94" s="232" t="str">
        <f t="shared" si="49"/>
        <v>***</v>
      </c>
      <c r="BU94" s="233"/>
      <c r="BV94" s="42"/>
      <c r="BW94" s="45">
        <f>IF(COUNTIF(P94:AT94,"")=31,0,COUNTIFS(P73:AT73,5,P94:AT94,"")+COUNTIFS(P73:AT73,5,P94:AT94,"■"))</f>
        <v>0</v>
      </c>
      <c r="BX94" s="45">
        <f>IF(COUNTIF(P94:AT94,"")=31,0,COUNTIFS(P73:AT73,5,P94:AT94,"■"))</f>
        <v>0</v>
      </c>
      <c r="BY94" s="232" t="str">
        <f t="shared" si="50"/>
        <v>***</v>
      </c>
      <c r="BZ94" s="233"/>
      <c r="CA94" s="42"/>
      <c r="CB94" s="45">
        <f>IF(COUNTIF(P94:AT94,"")=31,0,COUNTIFS(P73:AT73,6,P94:AT94,"")+COUNTIFS(P73:AT73,6,P94:AT94,"■"))</f>
        <v>0</v>
      </c>
      <c r="CC94" s="45">
        <f>IF(COUNTIF(P94:AT94,"")=31,0,COUNTIFS(P73:AT73,6,P94:AT94,"■"))</f>
        <v>0</v>
      </c>
      <c r="CD94" s="232" t="str">
        <f t="shared" si="51"/>
        <v>***</v>
      </c>
      <c r="CE94" s="233"/>
      <c r="CF94" s="42"/>
      <c r="CG94" s="45">
        <f t="shared" si="52"/>
        <v>0</v>
      </c>
      <c r="CH94" s="45">
        <f t="shared" si="53"/>
        <v>0</v>
      </c>
      <c r="CI94" s="232" t="str">
        <f t="shared" si="54"/>
        <v>***</v>
      </c>
      <c r="CJ94" s="233"/>
      <c r="CK94" s="42"/>
      <c r="CL94" s="234">
        <f t="shared" si="55"/>
        <v>0</v>
      </c>
      <c r="CM94" s="235"/>
      <c r="CN94" s="234">
        <f t="shared" si="56"/>
        <v>0</v>
      </c>
      <c r="CO94" s="235"/>
      <c r="CP94" s="232" t="str">
        <f t="shared" si="57"/>
        <v>***</v>
      </c>
      <c r="CQ94" s="233"/>
      <c r="CR94" s="43"/>
      <c r="CU94" s="105">
        <f t="shared" si="41"/>
        <v>86</v>
      </c>
      <c r="CV94" s="105"/>
      <c r="CW94" s="105"/>
      <c r="CX94" s="105"/>
      <c r="CY94" s="105"/>
    </row>
    <row r="95" spans="1:103" s="1" customFormat="1" ht="18.75">
      <c r="A95" s="72" t="s">
        <v>59</v>
      </c>
      <c r="D95" s="258" t="s">
        <v>102</v>
      </c>
      <c r="E95" s="259"/>
      <c r="F95" s="262"/>
      <c r="G95" s="263"/>
      <c r="H95" s="263"/>
      <c r="I95" s="263"/>
      <c r="J95" s="263"/>
      <c r="K95" s="263"/>
      <c r="L95" s="263"/>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4"/>
      <c r="AU95" s="44"/>
      <c r="AV95" s="26"/>
      <c r="AW95" s="267" t="s">
        <v>87</v>
      </c>
      <c r="AX95" s="268"/>
      <c r="AY95" s="268"/>
      <c r="AZ95" s="268"/>
      <c r="BA95" s="268"/>
      <c r="BB95" s="268"/>
      <c r="BC95" s="269" t="str">
        <f>IF(COUNTA(BG83:BG94)=0,"",IF(AND(COUNTIF(BG83:BG94,"○")=0,COUNTIF(BG83:BG94,"×")=0),"－",IF(COUNTIF(BG83:BG94,"×")&gt;=1,"×","○")))</f>
        <v/>
      </c>
      <c r="BD95" s="270"/>
      <c r="BE95" s="270"/>
      <c r="BF95" s="270"/>
      <c r="BG95" s="270"/>
      <c r="BH95" s="269" t="str">
        <f>IF(COUNTA(BL83:BL94)=0,"",IF(AND(COUNTIF(BL83:BL94,"○")=0,COUNTIF(BL83:BL94,"×")=0),"－",IF(COUNTIF(BL83:BL94,"×")&gt;=1,"×","○")))</f>
        <v/>
      </c>
      <c r="BI95" s="270"/>
      <c r="BJ95" s="270"/>
      <c r="BK95" s="270"/>
      <c r="BL95" s="270"/>
      <c r="BM95" s="269" t="str">
        <f>IF(COUNTA(BQ83:BQ94)=0,"",IF(AND(COUNTIF(BQ83:BQ94,"○")=0,COUNTIF(BQ83:BQ94,"×")=0),"－",IF(COUNTIF(BQ83:BQ94,"×")&gt;=1,"×","○")))</f>
        <v/>
      </c>
      <c r="BN95" s="270"/>
      <c r="BO95" s="270"/>
      <c r="BP95" s="270"/>
      <c r="BQ95" s="270"/>
      <c r="BR95" s="269" t="str">
        <f>IF(COUNTA(BV83:BV94)=0,"",IF(AND(COUNTIF(BV83:BV94,"○")=0,COUNTIF(BV83:BV94,"×")=0),"－",IF(COUNTIF(BV83:BV94,"×")&gt;=1,"×","○")))</f>
        <v/>
      </c>
      <c r="BS95" s="270"/>
      <c r="BT95" s="270"/>
      <c r="BU95" s="270"/>
      <c r="BV95" s="270"/>
      <c r="BW95" s="269" t="str">
        <f>IF(COUNTA(CA83:CA94)=0,"",IF(AND(COUNTIF(CA83:CA94,"○")=0,COUNTIF(CA83:CA94,"×")=0),"－",IF(COUNTIF(CA83:CA94,"×")&gt;=1,"×","○")))</f>
        <v/>
      </c>
      <c r="BX95" s="270"/>
      <c r="BY95" s="270"/>
      <c r="BZ95" s="270"/>
      <c r="CA95" s="270"/>
      <c r="CB95" s="269" t="str">
        <f>IF(COUNTA(CF83:CF94)=0,"",IF(AND(COUNTIF(CF83:CF94,"○")=0,COUNTIF(CF83:CF94,"×")=0),"－",IF(COUNTIF(CF83:CF94,"×")&gt;=1,"×","○")))</f>
        <v/>
      </c>
      <c r="CC95" s="270"/>
      <c r="CD95" s="270"/>
      <c r="CE95" s="270"/>
      <c r="CF95" s="270"/>
      <c r="CG95" s="280"/>
      <c r="CH95" s="281"/>
      <c r="CI95" s="281"/>
      <c r="CJ95" s="281"/>
      <c r="CK95" s="281"/>
      <c r="CL95" s="280"/>
      <c r="CM95" s="281"/>
      <c r="CN95" s="281"/>
      <c r="CO95" s="281"/>
      <c r="CP95" s="281"/>
      <c r="CQ95" s="281"/>
      <c r="CR95" s="282"/>
      <c r="CU95" s="105">
        <f t="shared" si="41"/>
        <v>87</v>
      </c>
      <c r="CV95" s="105"/>
      <c r="CW95" s="105"/>
      <c r="CX95" s="105"/>
      <c r="CY95" s="105"/>
    </row>
    <row r="96" spans="1:103" s="1" customFormat="1" ht="19.5" thickBot="1">
      <c r="A96" s="72" t="s">
        <v>59</v>
      </c>
      <c r="D96" s="260"/>
      <c r="E96" s="261"/>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6"/>
      <c r="AU96" s="26"/>
      <c r="AV96" s="26"/>
      <c r="AW96" s="283" t="s">
        <v>88</v>
      </c>
      <c r="AX96" s="284"/>
      <c r="AY96" s="284"/>
      <c r="AZ96" s="284"/>
      <c r="BA96" s="284"/>
      <c r="BB96" s="284"/>
      <c r="BC96" s="285" t="str">
        <f>IF(COUNTIF(BC95:CF95,"")=30,"",IF(AND(COUNTIF(BC95:CF95,"○")=0,COUNTIF(BC95:CF95,"×")=0),"－",IF(COUNTIF(BC95:CF95,"×")&gt;=1,"×","○")))</f>
        <v/>
      </c>
      <c r="BD96" s="286"/>
      <c r="BE96" s="286"/>
      <c r="BF96" s="286"/>
      <c r="BG96" s="286"/>
      <c r="BH96" s="287"/>
      <c r="BI96" s="287"/>
      <c r="BJ96" s="287"/>
      <c r="BK96" s="287"/>
      <c r="BL96" s="287"/>
      <c r="BM96" s="287"/>
      <c r="BN96" s="287"/>
      <c r="BO96" s="287"/>
      <c r="BP96" s="287"/>
      <c r="BQ96" s="287"/>
      <c r="BR96" s="287"/>
      <c r="BS96" s="287"/>
      <c r="BT96" s="287"/>
      <c r="BU96" s="287"/>
      <c r="BV96" s="287"/>
      <c r="BW96" s="287"/>
      <c r="BX96" s="287"/>
      <c r="BY96" s="287"/>
      <c r="BZ96" s="287"/>
      <c r="CA96" s="287"/>
      <c r="CB96" s="287"/>
      <c r="CC96" s="287"/>
      <c r="CD96" s="287"/>
      <c r="CE96" s="287"/>
      <c r="CF96" s="287"/>
      <c r="CG96" s="285" t="str">
        <f>IF(COUNTA(CK83:CK94)=0,"",IF(AND(COUNTIF(CK83:CK94,"○")=0,COUNTIF(CK83:CK94,"×")=0),"－",IF(COUNTIF(CK83:CK94,"×")&gt;=1,"×","○")))</f>
        <v/>
      </c>
      <c r="CH96" s="286"/>
      <c r="CI96" s="286"/>
      <c r="CJ96" s="286"/>
      <c r="CK96" s="286"/>
      <c r="CL96" s="285" t="str">
        <f>IF(COUNTA(CR83:CR94)=0,"",IF(AND(COUNTIF(CR83:CR94,"○")=0,COUNTIF(CR83:CR94,"×")=0),"－",IF(COUNTIF(CR83:CR94,"×")&gt;=1,"×","○")))</f>
        <v/>
      </c>
      <c r="CM96" s="285"/>
      <c r="CN96" s="286"/>
      <c r="CO96" s="286"/>
      <c r="CP96" s="286"/>
      <c r="CQ96" s="286"/>
      <c r="CR96" s="288"/>
      <c r="CU96" s="99">
        <f t="shared" si="41"/>
        <v>88</v>
      </c>
      <c r="CV96" s="100" t="str">
        <f>IF(COUNTIF(P81:AT81,"")=31,"",P72)</f>
        <v/>
      </c>
      <c r="CW96" s="99" t="str">
        <f>BC96</f>
        <v/>
      </c>
      <c r="CX96" s="99" t="str">
        <f>CG96</f>
        <v/>
      </c>
      <c r="CY96" s="99" t="str">
        <f>CL96</f>
        <v/>
      </c>
    </row>
    <row r="97" spans="1:103" s="1" customFormat="1" ht="16.5">
      <c r="A97" s="55" t="s">
        <v>59</v>
      </c>
      <c r="D97" s="97" t="s">
        <v>131</v>
      </c>
      <c r="E97" s="96"/>
      <c r="F97" s="96"/>
      <c r="G97" s="96"/>
      <c r="I97" s="96"/>
      <c r="J97" s="96"/>
      <c r="K97" s="96"/>
      <c r="L97" s="96"/>
      <c r="M97" s="96"/>
      <c r="N97" s="96"/>
      <c r="AU97" s="26"/>
      <c r="AV97" s="26"/>
      <c r="AW97" s="89" t="s">
        <v>105</v>
      </c>
      <c r="AX97" s="88"/>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1"/>
      <c r="CU97" s="105">
        <f t="shared" si="41"/>
        <v>89</v>
      </c>
      <c r="CV97" s="105"/>
      <c r="CW97" s="105"/>
      <c r="CX97" s="105"/>
      <c r="CY97" s="105"/>
    </row>
    <row r="98" spans="1:103" s="1" customFormat="1" ht="16.5">
      <c r="A98" s="55" t="s">
        <v>59</v>
      </c>
      <c r="D98" s="96" t="s">
        <v>120</v>
      </c>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8"/>
      <c r="AM98" s="96"/>
      <c r="AN98" s="96"/>
      <c r="AO98" s="96"/>
      <c r="AP98" s="96"/>
      <c r="AQ98" s="96"/>
      <c r="AR98" s="96"/>
      <c r="AS98" s="96"/>
      <c r="AT98" s="96"/>
      <c r="AU98" s="26"/>
      <c r="AV98" s="26"/>
      <c r="AW98" s="93" t="s">
        <v>122</v>
      </c>
      <c r="AX98" s="88"/>
      <c r="AZ98" s="92"/>
      <c r="BA98" s="92"/>
      <c r="BB98" s="92"/>
      <c r="BC98" s="92"/>
      <c r="BD98" s="92"/>
      <c r="BE98" s="92"/>
      <c r="BF98" s="92"/>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c r="CL98" s="92"/>
      <c r="CM98" s="92"/>
      <c r="CN98" s="92"/>
      <c r="CO98" s="92"/>
      <c r="CP98" s="92"/>
      <c r="CQ98" s="92"/>
      <c r="CR98" s="91"/>
      <c r="CU98" s="105">
        <f t="shared" si="41"/>
        <v>90</v>
      </c>
      <c r="CV98" s="105"/>
      <c r="CW98" s="105"/>
      <c r="CX98" s="105"/>
      <c r="CY98" s="105"/>
    </row>
    <row r="99" spans="1:103" s="1" customFormat="1" ht="16.5">
      <c r="A99" s="55" t="s">
        <v>59</v>
      </c>
      <c r="D99" s="96" t="s">
        <v>121</v>
      </c>
      <c r="E99" s="96"/>
      <c r="F99" s="96"/>
      <c r="G99" s="96"/>
      <c r="H99" s="96"/>
      <c r="I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8"/>
      <c r="AM99" s="96"/>
      <c r="AN99" s="96"/>
      <c r="AO99" s="96"/>
      <c r="AP99" s="96"/>
      <c r="AQ99" s="96"/>
      <c r="AR99" s="96"/>
      <c r="AS99" s="96"/>
      <c r="AT99" s="96"/>
      <c r="AU99" s="26"/>
      <c r="AV99" s="26"/>
      <c r="AW99" s="93" t="s">
        <v>106</v>
      </c>
      <c r="AX99" s="88"/>
      <c r="AZ99" s="88"/>
      <c r="BA99" s="88"/>
      <c r="BB99" s="88"/>
      <c r="BC99" s="94"/>
      <c r="BD99" s="91"/>
      <c r="BE99" s="91"/>
      <c r="BF99" s="91"/>
      <c r="BG99" s="91"/>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4"/>
      <c r="CH99" s="91"/>
      <c r="CI99" s="91"/>
      <c r="CJ99" s="91"/>
      <c r="CK99" s="91"/>
      <c r="CL99" s="94"/>
      <c r="CM99" s="94"/>
      <c r="CN99" s="91"/>
      <c r="CO99" s="91"/>
      <c r="CP99" s="91"/>
      <c r="CQ99" s="91"/>
      <c r="CR99" s="91"/>
      <c r="CU99" s="105">
        <f t="shared" si="41"/>
        <v>91</v>
      </c>
      <c r="CV99" s="105"/>
      <c r="CW99" s="105"/>
      <c r="CX99" s="105"/>
      <c r="CY99" s="105"/>
    </row>
    <row r="100" spans="1:103" s="1" customFormat="1" ht="16.5">
      <c r="A100" s="55" t="s">
        <v>59</v>
      </c>
      <c r="D100" s="96" t="s">
        <v>108</v>
      </c>
      <c r="E100" s="96"/>
      <c r="F100" s="96"/>
      <c r="G100" s="96"/>
      <c r="H100" s="96"/>
      <c r="I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8"/>
      <c r="AM100" s="96"/>
      <c r="AN100" s="96"/>
      <c r="AO100" s="96"/>
      <c r="AP100" s="96"/>
      <c r="AQ100" s="96"/>
      <c r="AR100" s="96"/>
      <c r="AS100" s="96"/>
      <c r="AT100" s="96"/>
      <c r="AU100" s="26"/>
      <c r="AV100" s="26"/>
      <c r="AW100" s="93" t="s">
        <v>83</v>
      </c>
      <c r="AX100" s="88"/>
      <c r="AZ100" s="96"/>
      <c r="BA100" s="88"/>
      <c r="BB100" s="88"/>
      <c r="BC100" s="94"/>
      <c r="BD100" s="91"/>
      <c r="BE100" s="91"/>
      <c r="BF100" s="91"/>
      <c r="BG100" s="91"/>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4"/>
      <c r="CH100" s="91"/>
      <c r="CI100" s="91"/>
      <c r="CJ100" s="91"/>
      <c r="CK100" s="91"/>
      <c r="CL100" s="94"/>
      <c r="CM100" s="94"/>
      <c r="CN100" s="91"/>
      <c r="CO100" s="91"/>
      <c r="CP100" s="91"/>
      <c r="CQ100" s="91"/>
      <c r="CR100" s="91"/>
      <c r="CU100" s="105">
        <f t="shared" si="41"/>
        <v>92</v>
      </c>
      <c r="CV100" s="105"/>
      <c r="CW100" s="105"/>
      <c r="CX100" s="105"/>
      <c r="CY100" s="105"/>
    </row>
    <row r="101" spans="1:103" s="1" customFormat="1" ht="16.5">
      <c r="A101" s="55" t="s">
        <v>59</v>
      </c>
      <c r="D101" s="96" t="s">
        <v>123</v>
      </c>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8"/>
      <c r="AM101" s="96"/>
      <c r="AN101" s="96"/>
      <c r="AO101" s="96"/>
      <c r="AP101" s="96"/>
      <c r="AQ101" s="96"/>
      <c r="AR101" s="96"/>
      <c r="AS101" s="96"/>
      <c r="AT101" s="96"/>
      <c r="AU101" s="26"/>
      <c r="AV101" s="26"/>
      <c r="AW101" s="89" t="s">
        <v>107</v>
      </c>
      <c r="AX101" s="88"/>
      <c r="AZ101" s="96"/>
      <c r="BA101" s="88"/>
      <c r="BB101" s="88"/>
      <c r="BC101" s="94"/>
      <c r="BD101" s="91"/>
      <c r="BE101" s="91"/>
      <c r="BF101" s="91"/>
      <c r="BG101" s="91"/>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4"/>
      <c r="CH101" s="91"/>
      <c r="CI101" s="91"/>
      <c r="CJ101" s="91"/>
      <c r="CK101" s="91"/>
      <c r="CL101" s="94"/>
      <c r="CM101" s="94"/>
      <c r="CN101" s="91"/>
      <c r="CO101" s="91"/>
      <c r="CP101" s="91"/>
      <c r="CQ101" s="91"/>
      <c r="CR101" s="91"/>
      <c r="CU101" s="105">
        <f t="shared" si="41"/>
        <v>93</v>
      </c>
      <c r="CV101" s="105"/>
      <c r="CW101" s="105"/>
      <c r="CX101" s="105"/>
      <c r="CY101" s="105"/>
    </row>
    <row r="102" spans="1:103" s="1" customFormat="1" ht="16.5">
      <c r="A102" s="55" t="s">
        <v>18</v>
      </c>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8"/>
      <c r="AM102" s="96"/>
      <c r="AN102" s="96"/>
      <c r="AO102" s="96"/>
      <c r="AP102" s="96"/>
      <c r="AQ102" s="96"/>
      <c r="AR102" s="96"/>
      <c r="AS102" s="96"/>
      <c r="AT102" s="96"/>
      <c r="AU102" s="26"/>
      <c r="AV102" s="26"/>
      <c r="AW102" s="96" t="s">
        <v>124</v>
      </c>
      <c r="AX102" s="88"/>
      <c r="AY102" s="89"/>
      <c r="AZ102" s="96"/>
      <c r="BA102" s="88"/>
      <c r="BB102" s="88"/>
      <c r="BC102" s="94"/>
      <c r="BD102" s="91"/>
      <c r="BE102" s="91"/>
      <c r="BF102" s="91"/>
      <c r="BG102" s="91"/>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4"/>
      <c r="CH102" s="91"/>
      <c r="CI102" s="91"/>
      <c r="CJ102" s="91"/>
      <c r="CK102" s="91"/>
      <c r="CL102" s="94"/>
      <c r="CM102" s="94"/>
      <c r="CN102" s="91"/>
      <c r="CO102" s="91"/>
      <c r="CP102" s="91"/>
      <c r="CQ102" s="91"/>
      <c r="CR102" s="91"/>
      <c r="CU102" s="105">
        <f t="shared" si="41"/>
        <v>94</v>
      </c>
      <c r="CV102" s="105"/>
      <c r="CW102" s="105"/>
      <c r="CX102" s="105"/>
      <c r="CY102" s="105"/>
    </row>
    <row r="103" spans="1:103" ht="15" thickBot="1">
      <c r="A103" s="55" t="s">
        <v>18</v>
      </c>
      <c r="CU103" s="105">
        <f t="shared" si="41"/>
        <v>95</v>
      </c>
      <c r="CV103" s="105"/>
      <c r="CW103" s="105"/>
      <c r="CX103" s="105"/>
      <c r="CY103" s="105"/>
    </row>
    <row r="104" spans="1:103" s="1" customFormat="1" ht="18.75">
      <c r="A104" s="72" t="s">
        <v>59</v>
      </c>
      <c r="D104" s="182" t="s">
        <v>11</v>
      </c>
      <c r="E104" s="183"/>
      <c r="F104" s="184"/>
      <c r="G104" s="184"/>
      <c r="H104" s="184"/>
      <c r="I104" s="184"/>
      <c r="J104" s="184"/>
      <c r="K104" s="184"/>
      <c r="L104" s="184"/>
      <c r="M104" s="184"/>
      <c r="N104" s="184"/>
      <c r="O104" s="184"/>
      <c r="P104" s="185" t="str">
        <f>IFERROR(IF(P72=0,"",DATE(YEAR(P72),MONTH(P72)+1,1)),"")</f>
        <v/>
      </c>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6"/>
      <c r="AU104" s="28"/>
      <c r="AV104" s="26"/>
      <c r="AW104" s="187" t="s">
        <v>40</v>
      </c>
      <c r="AX104" s="188"/>
      <c r="AY104" s="188"/>
      <c r="AZ104" s="188"/>
      <c r="BA104" s="188"/>
      <c r="BB104" s="183"/>
      <c r="BC104" s="189" t="str">
        <f>P104</f>
        <v/>
      </c>
      <c r="BD104" s="190"/>
      <c r="BE104" s="190"/>
      <c r="BF104" s="190"/>
      <c r="BG104" s="190"/>
      <c r="BH104" s="190"/>
      <c r="BI104" s="190"/>
      <c r="BJ104" s="190"/>
      <c r="BK104" s="190"/>
      <c r="BL104" s="190"/>
      <c r="BM104" s="190"/>
      <c r="BN104" s="190"/>
      <c r="BO104" s="190"/>
      <c r="BP104" s="190"/>
      <c r="BQ104" s="190"/>
      <c r="BR104" s="190"/>
      <c r="BS104" s="190"/>
      <c r="BT104" s="190"/>
      <c r="BU104" s="190"/>
      <c r="BV104" s="190"/>
      <c r="BW104" s="190"/>
      <c r="BX104" s="190"/>
      <c r="BY104" s="190"/>
      <c r="BZ104" s="190"/>
      <c r="CA104" s="190"/>
      <c r="CB104" s="190"/>
      <c r="CC104" s="190"/>
      <c r="CD104" s="190"/>
      <c r="CE104" s="190"/>
      <c r="CF104" s="190"/>
      <c r="CG104" s="190"/>
      <c r="CH104" s="190"/>
      <c r="CI104" s="190"/>
      <c r="CJ104" s="190"/>
      <c r="CK104" s="190"/>
      <c r="CL104" s="190"/>
      <c r="CM104" s="190"/>
      <c r="CN104" s="190"/>
      <c r="CO104" s="190"/>
      <c r="CP104" s="190"/>
      <c r="CQ104" s="190"/>
      <c r="CR104" s="191"/>
      <c r="CU104" s="105">
        <f t="shared" si="41"/>
        <v>96</v>
      </c>
      <c r="CV104" s="105"/>
      <c r="CW104" s="105"/>
      <c r="CX104" s="105"/>
      <c r="CY104" s="105"/>
    </row>
    <row r="105" spans="1:103" s="1" customFormat="1" ht="18.75">
      <c r="A105" s="72" t="s">
        <v>59</v>
      </c>
      <c r="D105" s="153" t="s">
        <v>7</v>
      </c>
      <c r="E105" s="154"/>
      <c r="F105" s="155"/>
      <c r="G105" s="155"/>
      <c r="H105" s="155"/>
      <c r="I105" s="155"/>
      <c r="J105" s="155"/>
      <c r="K105" s="155"/>
      <c r="L105" s="155"/>
      <c r="M105" s="155"/>
      <c r="N105" s="155"/>
      <c r="O105" s="155"/>
      <c r="P105" s="29" t="str">
        <f t="shared" ref="P105:AQ105" si="59">IFERROR(WEEKNUM(P106,2)-WEEKNUM(DATE(YEAR(P106),MONTH(P106),1),2)+1,"")</f>
        <v/>
      </c>
      <c r="Q105" s="29" t="str">
        <f t="shared" si="59"/>
        <v/>
      </c>
      <c r="R105" s="29" t="str">
        <f t="shared" si="59"/>
        <v/>
      </c>
      <c r="S105" s="29" t="str">
        <f t="shared" si="59"/>
        <v/>
      </c>
      <c r="T105" s="29" t="str">
        <f t="shared" si="59"/>
        <v/>
      </c>
      <c r="U105" s="29" t="str">
        <f t="shared" si="59"/>
        <v/>
      </c>
      <c r="V105" s="29" t="str">
        <f t="shared" si="59"/>
        <v/>
      </c>
      <c r="W105" s="29" t="str">
        <f t="shared" si="59"/>
        <v/>
      </c>
      <c r="X105" s="29" t="str">
        <f t="shared" si="59"/>
        <v/>
      </c>
      <c r="Y105" s="29" t="str">
        <f t="shared" si="59"/>
        <v/>
      </c>
      <c r="Z105" s="29" t="str">
        <f t="shared" si="59"/>
        <v/>
      </c>
      <c r="AA105" s="29" t="str">
        <f t="shared" si="59"/>
        <v/>
      </c>
      <c r="AB105" s="29" t="str">
        <f t="shared" si="59"/>
        <v/>
      </c>
      <c r="AC105" s="29" t="str">
        <f t="shared" si="59"/>
        <v/>
      </c>
      <c r="AD105" s="29" t="str">
        <f t="shared" si="59"/>
        <v/>
      </c>
      <c r="AE105" s="29" t="str">
        <f t="shared" si="59"/>
        <v/>
      </c>
      <c r="AF105" s="29" t="str">
        <f t="shared" si="59"/>
        <v/>
      </c>
      <c r="AG105" s="29" t="str">
        <f t="shared" si="59"/>
        <v/>
      </c>
      <c r="AH105" s="29" t="str">
        <f t="shared" si="59"/>
        <v/>
      </c>
      <c r="AI105" s="29" t="str">
        <f t="shared" si="59"/>
        <v/>
      </c>
      <c r="AJ105" s="29" t="str">
        <f t="shared" si="59"/>
        <v/>
      </c>
      <c r="AK105" s="29" t="str">
        <f t="shared" si="59"/>
        <v/>
      </c>
      <c r="AL105" s="29" t="str">
        <f t="shared" si="59"/>
        <v/>
      </c>
      <c r="AM105" s="29" t="str">
        <f t="shared" si="59"/>
        <v/>
      </c>
      <c r="AN105" s="29" t="str">
        <f t="shared" si="59"/>
        <v/>
      </c>
      <c r="AO105" s="29" t="str">
        <f t="shared" si="59"/>
        <v/>
      </c>
      <c r="AP105" s="29" t="str">
        <f t="shared" si="59"/>
        <v/>
      </c>
      <c r="AQ105" s="29" t="str">
        <f t="shared" si="59"/>
        <v/>
      </c>
      <c r="AR105" s="29" t="str">
        <f>IF(AR106="","",WEEKNUM(AR106,2)-WEEKNUM(DATE(YEAR(AR106),MONTH(AR106),1),2)+1)</f>
        <v/>
      </c>
      <c r="AS105" s="29" t="str">
        <f>IF(AS106="","",WEEKNUM(AS106,2)-WEEKNUM(DATE(YEAR(AS106),MONTH(AS106),1),2)+1)</f>
        <v/>
      </c>
      <c r="AT105" s="30" t="str">
        <f>IF(AT106="","",WEEKNUM(AT106,2)-WEEKNUM(DATE(YEAR(AT106),MONTH(AT106),1),2)+1)</f>
        <v/>
      </c>
      <c r="AU105" s="31"/>
      <c r="AV105" s="26"/>
      <c r="AW105" s="194" t="s">
        <v>37</v>
      </c>
      <c r="AX105" s="195"/>
      <c r="AY105" s="196"/>
      <c r="AZ105" s="196"/>
      <c r="BA105" s="196"/>
      <c r="BB105" s="197"/>
      <c r="BC105" s="155" t="s">
        <v>31</v>
      </c>
      <c r="BD105" s="155"/>
      <c r="BE105" s="155"/>
      <c r="BF105" s="155"/>
      <c r="BG105" s="155"/>
      <c r="BH105" s="155"/>
      <c r="BI105" s="155"/>
      <c r="BJ105" s="155"/>
      <c r="BK105" s="155"/>
      <c r="BL105" s="155"/>
      <c r="BM105" s="155"/>
      <c r="BN105" s="155"/>
      <c r="BO105" s="155"/>
      <c r="BP105" s="155"/>
      <c r="BQ105" s="155"/>
      <c r="BR105" s="155"/>
      <c r="BS105" s="155"/>
      <c r="BT105" s="155"/>
      <c r="BU105" s="155"/>
      <c r="BV105" s="155"/>
      <c r="BW105" s="155"/>
      <c r="BX105" s="155"/>
      <c r="BY105" s="155"/>
      <c r="BZ105" s="155"/>
      <c r="CA105" s="155"/>
      <c r="CB105" s="155"/>
      <c r="CC105" s="155"/>
      <c r="CD105" s="155"/>
      <c r="CE105" s="155"/>
      <c r="CF105" s="155"/>
      <c r="CG105" s="201" t="s">
        <v>35</v>
      </c>
      <c r="CH105" s="202"/>
      <c r="CI105" s="202"/>
      <c r="CJ105" s="202"/>
      <c r="CK105" s="203"/>
      <c r="CL105" s="202" t="s">
        <v>36</v>
      </c>
      <c r="CM105" s="202"/>
      <c r="CN105" s="202"/>
      <c r="CO105" s="202"/>
      <c r="CP105" s="202"/>
      <c r="CQ105" s="202"/>
      <c r="CR105" s="207"/>
      <c r="CU105" s="105">
        <f t="shared" si="41"/>
        <v>97</v>
      </c>
      <c r="CV105" s="105"/>
      <c r="CW105" s="105"/>
      <c r="CX105" s="105"/>
      <c r="CY105" s="105"/>
    </row>
    <row r="106" spans="1:103" s="1" customFormat="1" ht="18.75">
      <c r="A106" s="72" t="s">
        <v>59</v>
      </c>
      <c r="D106" s="153" t="s">
        <v>1</v>
      </c>
      <c r="E106" s="154"/>
      <c r="F106" s="155"/>
      <c r="G106" s="155"/>
      <c r="H106" s="155"/>
      <c r="I106" s="155"/>
      <c r="J106" s="155"/>
      <c r="K106" s="155"/>
      <c r="L106" s="155"/>
      <c r="M106" s="155"/>
      <c r="N106" s="155"/>
      <c r="O106" s="155"/>
      <c r="P106" s="32" t="str">
        <f>P104</f>
        <v/>
      </c>
      <c r="Q106" s="32" t="str">
        <f t="shared" ref="Q106:AQ106" si="60">IFERROR(P106+1,"")</f>
        <v/>
      </c>
      <c r="R106" s="32" t="str">
        <f t="shared" si="60"/>
        <v/>
      </c>
      <c r="S106" s="32" t="str">
        <f t="shared" si="60"/>
        <v/>
      </c>
      <c r="T106" s="32" t="str">
        <f t="shared" si="60"/>
        <v/>
      </c>
      <c r="U106" s="32" t="str">
        <f t="shared" si="60"/>
        <v/>
      </c>
      <c r="V106" s="32" t="str">
        <f t="shared" si="60"/>
        <v/>
      </c>
      <c r="W106" s="32" t="str">
        <f t="shared" si="60"/>
        <v/>
      </c>
      <c r="X106" s="32" t="str">
        <f t="shared" si="60"/>
        <v/>
      </c>
      <c r="Y106" s="32" t="str">
        <f t="shared" si="60"/>
        <v/>
      </c>
      <c r="Z106" s="32" t="str">
        <f t="shared" si="60"/>
        <v/>
      </c>
      <c r="AA106" s="32" t="str">
        <f t="shared" si="60"/>
        <v/>
      </c>
      <c r="AB106" s="32" t="str">
        <f t="shared" si="60"/>
        <v/>
      </c>
      <c r="AC106" s="32" t="str">
        <f t="shared" si="60"/>
        <v/>
      </c>
      <c r="AD106" s="32" t="str">
        <f t="shared" si="60"/>
        <v/>
      </c>
      <c r="AE106" s="32" t="str">
        <f t="shared" si="60"/>
        <v/>
      </c>
      <c r="AF106" s="32" t="str">
        <f t="shared" si="60"/>
        <v/>
      </c>
      <c r="AG106" s="32" t="str">
        <f t="shared" si="60"/>
        <v/>
      </c>
      <c r="AH106" s="32" t="str">
        <f t="shared" si="60"/>
        <v/>
      </c>
      <c r="AI106" s="32" t="str">
        <f t="shared" si="60"/>
        <v/>
      </c>
      <c r="AJ106" s="32" t="str">
        <f t="shared" si="60"/>
        <v/>
      </c>
      <c r="AK106" s="32" t="str">
        <f t="shared" si="60"/>
        <v/>
      </c>
      <c r="AL106" s="32" t="str">
        <f t="shared" si="60"/>
        <v/>
      </c>
      <c r="AM106" s="32" t="str">
        <f t="shared" si="60"/>
        <v/>
      </c>
      <c r="AN106" s="32" t="str">
        <f t="shared" si="60"/>
        <v/>
      </c>
      <c r="AO106" s="32" t="str">
        <f t="shared" si="60"/>
        <v/>
      </c>
      <c r="AP106" s="32" t="str">
        <f t="shared" si="60"/>
        <v/>
      </c>
      <c r="AQ106" s="32" t="str">
        <f t="shared" si="60"/>
        <v/>
      </c>
      <c r="AR106" s="32" t="str">
        <f>IFERROR(IF(DAY(AQ106+1)=1,"",AQ106+1),"")</f>
        <v/>
      </c>
      <c r="AS106" s="32" t="str">
        <f>IFERROR(IF(AND(DAY(AQ106+2)&gt;=1,DAY(AQ106+2)&lt;=2),"",AQ106+2),"")</f>
        <v/>
      </c>
      <c r="AT106" s="33" t="str">
        <f>IFERROR(IF(AND(DAY(AQ106+3)&gt;=1,DAY(AQ106+3)&lt;=3),"",AQ106+3),"")</f>
        <v/>
      </c>
      <c r="AU106" s="34"/>
      <c r="AV106" s="26"/>
      <c r="AW106" s="198"/>
      <c r="AX106" s="199"/>
      <c r="AY106" s="199"/>
      <c r="AZ106" s="199"/>
      <c r="BA106" s="199"/>
      <c r="BB106" s="200"/>
      <c r="BC106" s="193">
        <v>1</v>
      </c>
      <c r="BD106" s="193"/>
      <c r="BE106" s="193"/>
      <c r="BF106" s="193"/>
      <c r="BG106" s="193"/>
      <c r="BH106" s="193">
        <v>2</v>
      </c>
      <c r="BI106" s="193"/>
      <c r="BJ106" s="193"/>
      <c r="BK106" s="193"/>
      <c r="BL106" s="193"/>
      <c r="BM106" s="193">
        <v>3</v>
      </c>
      <c r="BN106" s="193"/>
      <c r="BO106" s="193"/>
      <c r="BP106" s="193"/>
      <c r="BQ106" s="193"/>
      <c r="BR106" s="193">
        <v>4</v>
      </c>
      <c r="BS106" s="193"/>
      <c r="BT106" s="193"/>
      <c r="BU106" s="193"/>
      <c r="BV106" s="193"/>
      <c r="BW106" s="193">
        <v>5</v>
      </c>
      <c r="BX106" s="193"/>
      <c r="BY106" s="193"/>
      <c r="BZ106" s="193"/>
      <c r="CA106" s="193"/>
      <c r="CB106" s="193">
        <v>6</v>
      </c>
      <c r="CC106" s="193"/>
      <c r="CD106" s="193"/>
      <c r="CE106" s="193"/>
      <c r="CF106" s="193"/>
      <c r="CG106" s="276"/>
      <c r="CH106" s="277"/>
      <c r="CI106" s="277"/>
      <c r="CJ106" s="277"/>
      <c r="CK106" s="278"/>
      <c r="CL106" s="277"/>
      <c r="CM106" s="277"/>
      <c r="CN106" s="277"/>
      <c r="CO106" s="277"/>
      <c r="CP106" s="277"/>
      <c r="CQ106" s="277"/>
      <c r="CR106" s="279"/>
      <c r="CU106" s="105">
        <f t="shared" si="41"/>
        <v>98</v>
      </c>
      <c r="CV106" s="105"/>
      <c r="CW106" s="105"/>
      <c r="CX106" s="105"/>
      <c r="CY106" s="105"/>
    </row>
    <row r="107" spans="1:103" s="1" customFormat="1" ht="18.75">
      <c r="A107" s="72" t="s">
        <v>59</v>
      </c>
      <c r="D107" s="153" t="s">
        <v>2</v>
      </c>
      <c r="E107" s="154"/>
      <c r="F107" s="155"/>
      <c r="G107" s="155"/>
      <c r="H107" s="155"/>
      <c r="I107" s="155"/>
      <c r="J107" s="155"/>
      <c r="K107" s="155"/>
      <c r="L107" s="155"/>
      <c r="M107" s="155"/>
      <c r="N107" s="155"/>
      <c r="O107" s="155"/>
      <c r="P107" s="35" t="str">
        <f t="shared" ref="P107:AT107" si="61">TEXT(P106,"aaa")</f>
        <v/>
      </c>
      <c r="Q107" s="35" t="str">
        <f t="shared" si="61"/>
        <v/>
      </c>
      <c r="R107" s="35" t="str">
        <f t="shared" si="61"/>
        <v/>
      </c>
      <c r="S107" s="35" t="str">
        <f t="shared" si="61"/>
        <v/>
      </c>
      <c r="T107" s="35" t="str">
        <f t="shared" si="61"/>
        <v/>
      </c>
      <c r="U107" s="35" t="str">
        <f t="shared" si="61"/>
        <v/>
      </c>
      <c r="V107" s="35" t="str">
        <f t="shared" si="61"/>
        <v/>
      </c>
      <c r="W107" s="35" t="str">
        <f t="shared" si="61"/>
        <v/>
      </c>
      <c r="X107" s="35" t="str">
        <f t="shared" si="61"/>
        <v/>
      </c>
      <c r="Y107" s="35" t="str">
        <f t="shared" si="61"/>
        <v/>
      </c>
      <c r="Z107" s="35" t="str">
        <f t="shared" si="61"/>
        <v/>
      </c>
      <c r="AA107" s="35" t="str">
        <f t="shared" si="61"/>
        <v/>
      </c>
      <c r="AB107" s="35" t="str">
        <f t="shared" si="61"/>
        <v/>
      </c>
      <c r="AC107" s="35" t="str">
        <f t="shared" si="61"/>
        <v/>
      </c>
      <c r="AD107" s="35" t="str">
        <f t="shared" si="61"/>
        <v/>
      </c>
      <c r="AE107" s="35" t="str">
        <f t="shared" si="61"/>
        <v/>
      </c>
      <c r="AF107" s="35" t="str">
        <f t="shared" si="61"/>
        <v/>
      </c>
      <c r="AG107" s="35" t="str">
        <f t="shared" si="61"/>
        <v/>
      </c>
      <c r="AH107" s="35" t="str">
        <f t="shared" si="61"/>
        <v/>
      </c>
      <c r="AI107" s="35" t="str">
        <f t="shared" si="61"/>
        <v/>
      </c>
      <c r="AJ107" s="35" t="str">
        <f t="shared" si="61"/>
        <v/>
      </c>
      <c r="AK107" s="35" t="str">
        <f t="shared" si="61"/>
        <v/>
      </c>
      <c r="AL107" s="35" t="str">
        <f t="shared" si="61"/>
        <v/>
      </c>
      <c r="AM107" s="35" t="str">
        <f t="shared" si="61"/>
        <v/>
      </c>
      <c r="AN107" s="35" t="str">
        <f t="shared" si="61"/>
        <v/>
      </c>
      <c r="AO107" s="35" t="str">
        <f t="shared" si="61"/>
        <v/>
      </c>
      <c r="AP107" s="35" t="str">
        <f t="shared" si="61"/>
        <v/>
      </c>
      <c r="AQ107" s="35" t="str">
        <f t="shared" si="61"/>
        <v/>
      </c>
      <c r="AR107" s="35" t="str">
        <f t="shared" si="61"/>
        <v/>
      </c>
      <c r="AS107" s="35" t="str">
        <f t="shared" si="61"/>
        <v/>
      </c>
      <c r="AT107" s="36" t="str">
        <f t="shared" si="61"/>
        <v/>
      </c>
      <c r="AU107" s="37"/>
      <c r="AV107" s="26"/>
      <c r="AW107" s="156" t="s">
        <v>38</v>
      </c>
      <c r="AX107" s="157"/>
      <c r="AY107" s="158"/>
      <c r="AZ107" s="158"/>
      <c r="BA107" s="158"/>
      <c r="BB107" s="159"/>
      <c r="BC107" s="166" t="s">
        <v>33</v>
      </c>
      <c r="BD107" s="169" t="s">
        <v>24</v>
      </c>
      <c r="BE107" s="172" t="s">
        <v>28</v>
      </c>
      <c r="BF107" s="173"/>
      <c r="BG107" s="176" t="s">
        <v>32</v>
      </c>
      <c r="BH107" s="166" t="s">
        <v>33</v>
      </c>
      <c r="BI107" s="218" t="s">
        <v>24</v>
      </c>
      <c r="BJ107" s="172" t="s">
        <v>28</v>
      </c>
      <c r="BK107" s="173"/>
      <c r="BL107" s="221" t="s">
        <v>32</v>
      </c>
      <c r="BM107" s="166" t="s">
        <v>33</v>
      </c>
      <c r="BN107" s="218" t="s">
        <v>24</v>
      </c>
      <c r="BO107" s="172" t="s">
        <v>28</v>
      </c>
      <c r="BP107" s="173"/>
      <c r="BQ107" s="221" t="s">
        <v>32</v>
      </c>
      <c r="BR107" s="166" t="s">
        <v>33</v>
      </c>
      <c r="BS107" s="218" t="s">
        <v>24</v>
      </c>
      <c r="BT107" s="172" t="s">
        <v>28</v>
      </c>
      <c r="BU107" s="173"/>
      <c r="BV107" s="221" t="s">
        <v>32</v>
      </c>
      <c r="BW107" s="166" t="s">
        <v>33</v>
      </c>
      <c r="BX107" s="218" t="s">
        <v>24</v>
      </c>
      <c r="BY107" s="172" t="s">
        <v>28</v>
      </c>
      <c r="BZ107" s="173"/>
      <c r="CA107" s="221" t="s">
        <v>32</v>
      </c>
      <c r="CB107" s="166" t="s">
        <v>33</v>
      </c>
      <c r="CC107" s="218" t="s">
        <v>24</v>
      </c>
      <c r="CD107" s="172" t="s">
        <v>28</v>
      </c>
      <c r="CE107" s="173"/>
      <c r="CF107" s="221" t="s">
        <v>32</v>
      </c>
      <c r="CG107" s="166" t="s">
        <v>33</v>
      </c>
      <c r="CH107" s="218" t="s">
        <v>24</v>
      </c>
      <c r="CI107" s="172" t="s">
        <v>28</v>
      </c>
      <c r="CJ107" s="173"/>
      <c r="CK107" s="221" t="s">
        <v>32</v>
      </c>
      <c r="CL107" s="226" t="s">
        <v>33</v>
      </c>
      <c r="CM107" s="227"/>
      <c r="CN107" s="222" t="s">
        <v>24</v>
      </c>
      <c r="CO107" s="223"/>
      <c r="CP107" s="172" t="s">
        <v>28</v>
      </c>
      <c r="CQ107" s="173"/>
      <c r="CR107" s="209" t="s">
        <v>32</v>
      </c>
      <c r="CU107" s="105">
        <f t="shared" si="41"/>
        <v>99</v>
      </c>
      <c r="CV107" s="105"/>
      <c r="CW107" s="105"/>
      <c r="CX107" s="105"/>
      <c r="CY107" s="105"/>
    </row>
    <row r="108" spans="1:103" s="1" customFormat="1" ht="18.75">
      <c r="A108" s="72" t="s">
        <v>59</v>
      </c>
      <c r="D108" s="211" t="s">
        <v>4</v>
      </c>
      <c r="E108" s="212"/>
      <c r="F108" s="213"/>
      <c r="G108" s="213"/>
      <c r="H108" s="213"/>
      <c r="I108" s="213"/>
      <c r="J108" s="213"/>
      <c r="K108" s="213"/>
      <c r="L108" s="213"/>
      <c r="M108" s="213"/>
      <c r="N108" s="213"/>
      <c r="O108" s="213"/>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39"/>
      <c r="AU108" s="38"/>
      <c r="AV108" s="26"/>
      <c r="AW108" s="160"/>
      <c r="AX108" s="161"/>
      <c r="AY108" s="161"/>
      <c r="AZ108" s="161"/>
      <c r="BA108" s="161"/>
      <c r="BB108" s="162"/>
      <c r="BC108" s="167"/>
      <c r="BD108" s="170"/>
      <c r="BE108" s="174"/>
      <c r="BF108" s="175"/>
      <c r="BG108" s="170"/>
      <c r="BH108" s="167"/>
      <c r="BI108" s="219"/>
      <c r="BJ108" s="174"/>
      <c r="BK108" s="175"/>
      <c r="BL108" s="219"/>
      <c r="BM108" s="167"/>
      <c r="BN108" s="219"/>
      <c r="BO108" s="174"/>
      <c r="BP108" s="175"/>
      <c r="BQ108" s="219"/>
      <c r="BR108" s="167"/>
      <c r="BS108" s="219"/>
      <c r="BT108" s="174"/>
      <c r="BU108" s="175"/>
      <c r="BV108" s="219"/>
      <c r="BW108" s="167"/>
      <c r="BX108" s="219"/>
      <c r="BY108" s="174"/>
      <c r="BZ108" s="175"/>
      <c r="CA108" s="219"/>
      <c r="CB108" s="167"/>
      <c r="CC108" s="219"/>
      <c r="CD108" s="174"/>
      <c r="CE108" s="175"/>
      <c r="CF108" s="219"/>
      <c r="CG108" s="167"/>
      <c r="CH108" s="219"/>
      <c r="CI108" s="174"/>
      <c r="CJ108" s="175"/>
      <c r="CK108" s="219"/>
      <c r="CL108" s="228"/>
      <c r="CM108" s="229"/>
      <c r="CN108" s="224"/>
      <c r="CO108" s="225"/>
      <c r="CP108" s="174"/>
      <c r="CQ108" s="175"/>
      <c r="CR108" s="210"/>
      <c r="CU108" s="105">
        <f t="shared" si="41"/>
        <v>100</v>
      </c>
      <c r="CV108" s="105"/>
      <c r="CW108" s="105"/>
      <c r="CX108" s="105"/>
      <c r="CY108" s="105"/>
    </row>
    <row r="109" spans="1:103" s="1" customFormat="1" ht="18.75">
      <c r="A109" s="72" t="s">
        <v>59</v>
      </c>
      <c r="D109" s="214"/>
      <c r="E109" s="215"/>
      <c r="F109" s="213"/>
      <c r="G109" s="213"/>
      <c r="H109" s="213"/>
      <c r="I109" s="213"/>
      <c r="J109" s="213"/>
      <c r="K109" s="213"/>
      <c r="L109" s="213"/>
      <c r="M109" s="213"/>
      <c r="N109" s="213"/>
      <c r="O109" s="213"/>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40"/>
      <c r="AU109" s="39"/>
      <c r="AV109" s="26"/>
      <c r="AW109" s="160"/>
      <c r="AX109" s="161"/>
      <c r="AY109" s="161"/>
      <c r="AZ109" s="161"/>
      <c r="BA109" s="161"/>
      <c r="BB109" s="162"/>
      <c r="BC109" s="167"/>
      <c r="BD109" s="170"/>
      <c r="BE109" s="174"/>
      <c r="BF109" s="175"/>
      <c r="BG109" s="170"/>
      <c r="BH109" s="167"/>
      <c r="BI109" s="219"/>
      <c r="BJ109" s="174"/>
      <c r="BK109" s="175"/>
      <c r="BL109" s="219"/>
      <c r="BM109" s="167"/>
      <c r="BN109" s="219"/>
      <c r="BO109" s="174"/>
      <c r="BP109" s="175"/>
      <c r="BQ109" s="219"/>
      <c r="BR109" s="167"/>
      <c r="BS109" s="219"/>
      <c r="BT109" s="174"/>
      <c r="BU109" s="175"/>
      <c r="BV109" s="219"/>
      <c r="BW109" s="167"/>
      <c r="BX109" s="219"/>
      <c r="BY109" s="174"/>
      <c r="BZ109" s="175"/>
      <c r="CA109" s="219"/>
      <c r="CB109" s="167"/>
      <c r="CC109" s="219"/>
      <c r="CD109" s="174"/>
      <c r="CE109" s="175"/>
      <c r="CF109" s="219"/>
      <c r="CG109" s="167"/>
      <c r="CH109" s="219"/>
      <c r="CI109" s="174"/>
      <c r="CJ109" s="175"/>
      <c r="CK109" s="219"/>
      <c r="CL109" s="228"/>
      <c r="CM109" s="229"/>
      <c r="CN109" s="224"/>
      <c r="CO109" s="225"/>
      <c r="CP109" s="174"/>
      <c r="CQ109" s="175"/>
      <c r="CR109" s="210"/>
      <c r="CU109" s="105">
        <f t="shared" si="41"/>
        <v>101</v>
      </c>
      <c r="CV109" s="105"/>
      <c r="CW109" s="105"/>
      <c r="CX109" s="105"/>
      <c r="CY109" s="105"/>
    </row>
    <row r="110" spans="1:103" s="1" customFormat="1" ht="18.75">
      <c r="A110" s="72" t="s">
        <v>59</v>
      </c>
      <c r="D110" s="214"/>
      <c r="E110" s="215"/>
      <c r="F110" s="213"/>
      <c r="G110" s="213"/>
      <c r="H110" s="213"/>
      <c r="I110" s="213"/>
      <c r="J110" s="213"/>
      <c r="K110" s="213"/>
      <c r="L110" s="213"/>
      <c r="M110" s="213"/>
      <c r="N110" s="213"/>
      <c r="O110" s="213"/>
      <c r="P110" s="217"/>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c r="AR110" s="217"/>
      <c r="AS110" s="217"/>
      <c r="AT110" s="240"/>
      <c r="AU110" s="39"/>
      <c r="AV110" s="26"/>
      <c r="AW110" s="160"/>
      <c r="AX110" s="161"/>
      <c r="AY110" s="161"/>
      <c r="AZ110" s="161"/>
      <c r="BA110" s="161"/>
      <c r="BB110" s="162"/>
      <c r="BC110" s="167"/>
      <c r="BD110" s="170"/>
      <c r="BE110" s="174"/>
      <c r="BF110" s="175"/>
      <c r="BG110" s="170"/>
      <c r="BH110" s="167"/>
      <c r="BI110" s="219"/>
      <c r="BJ110" s="174"/>
      <c r="BK110" s="175"/>
      <c r="BL110" s="219"/>
      <c r="BM110" s="167"/>
      <c r="BN110" s="219"/>
      <c r="BO110" s="174"/>
      <c r="BP110" s="175"/>
      <c r="BQ110" s="219"/>
      <c r="BR110" s="167"/>
      <c r="BS110" s="219"/>
      <c r="BT110" s="174"/>
      <c r="BU110" s="175"/>
      <c r="BV110" s="219"/>
      <c r="BW110" s="167"/>
      <c r="BX110" s="219"/>
      <c r="BY110" s="174"/>
      <c r="BZ110" s="175"/>
      <c r="CA110" s="219"/>
      <c r="CB110" s="167"/>
      <c r="CC110" s="219"/>
      <c r="CD110" s="174"/>
      <c r="CE110" s="175"/>
      <c r="CF110" s="219"/>
      <c r="CG110" s="167"/>
      <c r="CH110" s="219"/>
      <c r="CI110" s="174"/>
      <c r="CJ110" s="175"/>
      <c r="CK110" s="219"/>
      <c r="CL110" s="228"/>
      <c r="CM110" s="229"/>
      <c r="CN110" s="224"/>
      <c r="CO110" s="225"/>
      <c r="CP110" s="174"/>
      <c r="CQ110" s="175"/>
      <c r="CR110" s="210"/>
      <c r="CU110" s="105">
        <f t="shared" si="41"/>
        <v>102</v>
      </c>
      <c r="CV110" s="105"/>
      <c r="CW110" s="105"/>
      <c r="CX110" s="105"/>
      <c r="CY110" s="105"/>
    </row>
    <row r="111" spans="1:103" s="1" customFormat="1" ht="18.75">
      <c r="A111" s="72" t="s">
        <v>59</v>
      </c>
      <c r="D111" s="214"/>
      <c r="E111" s="215"/>
      <c r="F111" s="213"/>
      <c r="G111" s="213"/>
      <c r="H111" s="213"/>
      <c r="I111" s="213"/>
      <c r="J111" s="213"/>
      <c r="K111" s="213"/>
      <c r="L111" s="213"/>
      <c r="M111" s="213"/>
      <c r="N111" s="213"/>
      <c r="O111" s="213"/>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c r="AR111" s="217"/>
      <c r="AS111" s="217"/>
      <c r="AT111" s="240"/>
      <c r="AU111" s="39"/>
      <c r="AV111" s="26"/>
      <c r="AW111" s="160"/>
      <c r="AX111" s="161"/>
      <c r="AY111" s="161"/>
      <c r="AZ111" s="161"/>
      <c r="BA111" s="161"/>
      <c r="BB111" s="162"/>
      <c r="BC111" s="168"/>
      <c r="BD111" s="171"/>
      <c r="BE111" s="174"/>
      <c r="BF111" s="175"/>
      <c r="BG111" s="171"/>
      <c r="BH111" s="168"/>
      <c r="BI111" s="219"/>
      <c r="BJ111" s="174"/>
      <c r="BK111" s="175"/>
      <c r="BL111" s="219"/>
      <c r="BM111" s="168"/>
      <c r="BN111" s="219"/>
      <c r="BO111" s="174"/>
      <c r="BP111" s="175"/>
      <c r="BQ111" s="219"/>
      <c r="BR111" s="168"/>
      <c r="BS111" s="219"/>
      <c r="BT111" s="174"/>
      <c r="BU111" s="175"/>
      <c r="BV111" s="219"/>
      <c r="BW111" s="168"/>
      <c r="BX111" s="219"/>
      <c r="BY111" s="174"/>
      <c r="BZ111" s="175"/>
      <c r="CA111" s="219"/>
      <c r="CB111" s="168"/>
      <c r="CC111" s="219"/>
      <c r="CD111" s="174"/>
      <c r="CE111" s="175"/>
      <c r="CF111" s="219"/>
      <c r="CG111" s="168"/>
      <c r="CH111" s="219"/>
      <c r="CI111" s="174"/>
      <c r="CJ111" s="175"/>
      <c r="CK111" s="219"/>
      <c r="CL111" s="228"/>
      <c r="CM111" s="229"/>
      <c r="CN111" s="224"/>
      <c r="CO111" s="225"/>
      <c r="CP111" s="174"/>
      <c r="CQ111" s="175"/>
      <c r="CR111" s="210"/>
      <c r="CU111" s="105">
        <f t="shared" si="41"/>
        <v>103</v>
      </c>
      <c r="CV111" s="105"/>
      <c r="CW111" s="105"/>
      <c r="CX111" s="105"/>
      <c r="CY111" s="105"/>
    </row>
    <row r="112" spans="1:103" s="1" customFormat="1" ht="18.75">
      <c r="A112" s="72" t="s">
        <v>59</v>
      </c>
      <c r="D112" s="214"/>
      <c r="E112" s="215"/>
      <c r="F112" s="213"/>
      <c r="G112" s="213"/>
      <c r="H112" s="213"/>
      <c r="I112" s="213"/>
      <c r="J112" s="213"/>
      <c r="K112" s="213"/>
      <c r="L112" s="213"/>
      <c r="M112" s="213"/>
      <c r="N112" s="213"/>
      <c r="O112" s="213"/>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40"/>
      <c r="AU112" s="39"/>
      <c r="AV112" s="26"/>
      <c r="AW112" s="163"/>
      <c r="AX112" s="164"/>
      <c r="AY112" s="164"/>
      <c r="AZ112" s="164"/>
      <c r="BA112" s="164"/>
      <c r="BB112" s="165"/>
      <c r="BC112" s="40" t="s">
        <v>9</v>
      </c>
      <c r="BD112" s="40" t="s">
        <v>129</v>
      </c>
      <c r="BE112" s="236" t="s">
        <v>130</v>
      </c>
      <c r="BF112" s="237"/>
      <c r="BG112" s="40"/>
      <c r="BH112" s="40" t="s">
        <v>9</v>
      </c>
      <c r="BI112" s="40" t="s">
        <v>129</v>
      </c>
      <c r="BJ112" s="236" t="s">
        <v>130</v>
      </c>
      <c r="BK112" s="237"/>
      <c r="BL112" s="40"/>
      <c r="BM112" s="40" t="s">
        <v>9</v>
      </c>
      <c r="BN112" s="40" t="s">
        <v>129</v>
      </c>
      <c r="BO112" s="236" t="s">
        <v>130</v>
      </c>
      <c r="BP112" s="237"/>
      <c r="BQ112" s="40"/>
      <c r="BR112" s="40" t="s">
        <v>9</v>
      </c>
      <c r="BS112" s="40" t="s">
        <v>129</v>
      </c>
      <c r="BT112" s="236" t="s">
        <v>130</v>
      </c>
      <c r="BU112" s="237"/>
      <c r="BV112" s="40"/>
      <c r="BW112" s="40" t="s">
        <v>9</v>
      </c>
      <c r="BX112" s="40" t="s">
        <v>129</v>
      </c>
      <c r="BY112" s="236" t="s">
        <v>130</v>
      </c>
      <c r="BZ112" s="237"/>
      <c r="CA112" s="40"/>
      <c r="CB112" s="40" t="s">
        <v>9</v>
      </c>
      <c r="CC112" s="40" t="s">
        <v>129</v>
      </c>
      <c r="CD112" s="236" t="s">
        <v>130</v>
      </c>
      <c r="CE112" s="237"/>
      <c r="CF112" s="40"/>
      <c r="CG112" s="40" t="s">
        <v>9</v>
      </c>
      <c r="CH112" s="40" t="s">
        <v>129</v>
      </c>
      <c r="CI112" s="236" t="s">
        <v>130</v>
      </c>
      <c r="CJ112" s="237"/>
      <c r="CK112" s="40"/>
      <c r="CL112" s="236" t="s">
        <v>9</v>
      </c>
      <c r="CM112" s="200"/>
      <c r="CN112" s="236" t="s">
        <v>129</v>
      </c>
      <c r="CO112" s="200"/>
      <c r="CP112" s="236" t="s">
        <v>130</v>
      </c>
      <c r="CQ112" s="237"/>
      <c r="CR112" s="41"/>
      <c r="CU112" s="105">
        <f t="shared" si="41"/>
        <v>104</v>
      </c>
      <c r="CV112" s="105"/>
      <c r="CW112" s="105"/>
      <c r="CX112" s="105"/>
      <c r="CY112" s="105"/>
    </row>
    <row r="113" spans="1:103" s="1" customFormat="1" ht="18.75">
      <c r="A113" s="72" t="s">
        <v>59</v>
      </c>
      <c r="D113" s="153" t="s">
        <v>25</v>
      </c>
      <c r="E113" s="154"/>
      <c r="F113" s="213"/>
      <c r="G113" s="213"/>
      <c r="H113" s="213"/>
      <c r="I113" s="213"/>
      <c r="J113" s="213"/>
      <c r="K113" s="213"/>
      <c r="L113" s="213"/>
      <c r="M113" s="213"/>
      <c r="N113" s="213"/>
      <c r="O113" s="213"/>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3"/>
      <c r="AU113" s="44"/>
      <c r="AV113" s="26"/>
      <c r="AW113" s="238" t="s">
        <v>39</v>
      </c>
      <c r="AX113" s="231"/>
      <c r="AY113" s="231"/>
      <c r="AZ113" s="231"/>
      <c r="BA113" s="231"/>
      <c r="BB113" s="154"/>
      <c r="BC113" s="45">
        <f>IF(COUNTIF(P113:AT113,"")=31,0,COUNTIFS(P105:AT105,1,P113:AT113,"")+COUNTIFS(P105:AT105,1,P113:AT113,"■"))</f>
        <v>0</v>
      </c>
      <c r="BD113" s="45">
        <f>IF(COUNTIF(P113:AT113,"")=31,0,COUNTIFS(P105:AT105,1,P113:AT113,"■"))</f>
        <v>0</v>
      </c>
      <c r="BE113" s="232" t="str">
        <f>IFERROR(ROUNDDOWN(BD113/BC113,3),"***")</f>
        <v>***</v>
      </c>
      <c r="BF113" s="233"/>
      <c r="BG113" s="18"/>
      <c r="BH113" s="45">
        <f>IF(COUNTIF(P113:AT113,"")=31,0,COUNTIFS(P105:AT105,2,P113:AT113,"")+COUNTIFS(P105:AT105,2,P113:AT113,"■"))</f>
        <v>0</v>
      </c>
      <c r="BI113" s="45">
        <f>IF(COUNTIF(P113:AT113,"")=31,0,COUNTIFS(P105:AT105,2,P113:AT113,"■"))</f>
        <v>0</v>
      </c>
      <c r="BJ113" s="232" t="str">
        <f>IFERROR(ROUNDDOWN(BI113/BH113,3),"***")</f>
        <v>***</v>
      </c>
      <c r="BK113" s="233"/>
      <c r="BL113" s="18"/>
      <c r="BM113" s="45">
        <f>IF(COUNTIF(P113:AT113,"")=31,0,COUNTIFS(P105:AT105,3,P113:AT113,"")+COUNTIFS(P105:AT105,3,P113:AT113,"■"))</f>
        <v>0</v>
      </c>
      <c r="BN113" s="45">
        <f>IF(COUNTIF(P113:AT113,"")=31,0,COUNTIFS(P105:AT105,3,P113:AT113,"■"))</f>
        <v>0</v>
      </c>
      <c r="BO113" s="232" t="str">
        <f>IFERROR(ROUNDDOWN(BN113/BM113,3),"***")</f>
        <v>***</v>
      </c>
      <c r="BP113" s="233"/>
      <c r="BQ113" s="18"/>
      <c r="BR113" s="45">
        <f>IF(COUNTIF(P113:AT113,"")=31,0,COUNTIFS(P105:AT105,4,P113:AT113,"")+COUNTIFS(P105:AT105,4,P113:AT113,"■"))</f>
        <v>0</v>
      </c>
      <c r="BS113" s="45">
        <f>IF(COUNTIF(P113:AT113,"")=31,0,COUNTIFS(P105:AT105,4,P113:AT113,"■"))</f>
        <v>0</v>
      </c>
      <c r="BT113" s="232" t="str">
        <f>IFERROR(ROUNDDOWN(BS113/BR113,3),"***")</f>
        <v>***</v>
      </c>
      <c r="BU113" s="233"/>
      <c r="BV113" s="18"/>
      <c r="BW113" s="45">
        <f>IF(COUNTIF(P113:AT113,"")=31,0,COUNTIFS(P105:AT105,5,P113:AT113,"")+COUNTIFS(P105:AT105,5,P113:AT113,"■"))</f>
        <v>0</v>
      </c>
      <c r="BX113" s="45">
        <f>IF(COUNTIF(P113:AT113,"")=31,0,COUNTIFS(P105:AT105,5,P113:AT113,"■"))</f>
        <v>0</v>
      </c>
      <c r="BY113" s="232" t="str">
        <f>IFERROR(ROUNDDOWN(BX113/BW113,3),"***")</f>
        <v>***</v>
      </c>
      <c r="BZ113" s="233"/>
      <c r="CA113" s="18"/>
      <c r="CB113" s="45">
        <f>IF(COUNTIF(P113:AT113,"")=31,0,COUNTIFS(P105:AT105,6,P113:AT113,"")+COUNTIFS(P105:AT105,6,P113:AT113,"■"))</f>
        <v>0</v>
      </c>
      <c r="CC113" s="45">
        <f>IF(COUNTIF(P113:AT113,"")=31,0,COUNTIFS(P105:AT105,6,P113:AT113,"■"))</f>
        <v>0</v>
      </c>
      <c r="CD113" s="232" t="str">
        <f>IFERROR(ROUNDDOWN(CC113/CB113,3),"***")</f>
        <v>***</v>
      </c>
      <c r="CE113" s="233"/>
      <c r="CF113" s="18"/>
      <c r="CG113" s="45">
        <f>IF(COUNTIF(P113:AT113,"")=31,0,SUM(BC113,BH113,BM113,BR113,BW113,CB113))</f>
        <v>0</v>
      </c>
      <c r="CH113" s="45">
        <f>IF(COUNTIF(P113:AT113,"")=31,0,SUM(BD113,BI113,BN113,BS113,BX113,CC113))</f>
        <v>0</v>
      </c>
      <c r="CI113" s="232" t="str">
        <f>IFERROR(ROUNDDOWN(CH113/CG113,3),"***")</f>
        <v>***</v>
      </c>
      <c r="CJ113" s="233"/>
      <c r="CK113" s="18"/>
      <c r="CL113" s="234">
        <f>IF(COUNTIF(P113:AT113,"")=31,0,CL81+CG113)</f>
        <v>0</v>
      </c>
      <c r="CM113" s="235"/>
      <c r="CN113" s="234">
        <f>IF(COUNTIF(P113:AT113,"")=31,0,CN81+CH113)</f>
        <v>0</v>
      </c>
      <c r="CO113" s="235"/>
      <c r="CP113" s="232" t="str">
        <f>IFERROR(ROUNDDOWN(CN113/CL113,3),"***")</f>
        <v>***</v>
      </c>
      <c r="CQ113" s="233"/>
      <c r="CR113" s="23"/>
      <c r="CU113" s="105">
        <f t="shared" si="41"/>
        <v>105</v>
      </c>
      <c r="CV113" s="105"/>
      <c r="CW113" s="105"/>
      <c r="CX113" s="105"/>
      <c r="CY113" s="105"/>
    </row>
    <row r="114" spans="1:103" s="1" customFormat="1" ht="18.75">
      <c r="A114" s="72" t="s">
        <v>59</v>
      </c>
      <c r="D114" s="238" t="s">
        <v>34</v>
      </c>
      <c r="E114" s="246"/>
      <c r="F114" s="253" t="s">
        <v>26</v>
      </c>
      <c r="G114" s="253"/>
      <c r="H114" s="253"/>
      <c r="I114" s="253"/>
      <c r="J114" s="253"/>
      <c r="K114" s="254"/>
      <c r="L114" s="236" t="s">
        <v>27</v>
      </c>
      <c r="M114" s="255"/>
      <c r="N114" s="255"/>
      <c r="O114" s="237"/>
      <c r="P114" s="49" t="str">
        <f t="shared" ref="P114:AT114" si="62">P106</f>
        <v/>
      </c>
      <c r="Q114" s="49" t="str">
        <f t="shared" si="62"/>
        <v/>
      </c>
      <c r="R114" s="49" t="str">
        <f t="shared" si="62"/>
        <v/>
      </c>
      <c r="S114" s="49" t="str">
        <f t="shared" si="62"/>
        <v/>
      </c>
      <c r="T114" s="49" t="str">
        <f t="shared" si="62"/>
        <v/>
      </c>
      <c r="U114" s="49" t="str">
        <f t="shared" si="62"/>
        <v/>
      </c>
      <c r="V114" s="49" t="str">
        <f t="shared" si="62"/>
        <v/>
      </c>
      <c r="W114" s="49" t="str">
        <f t="shared" si="62"/>
        <v/>
      </c>
      <c r="X114" s="49" t="str">
        <f t="shared" si="62"/>
        <v/>
      </c>
      <c r="Y114" s="49" t="str">
        <f t="shared" si="62"/>
        <v/>
      </c>
      <c r="Z114" s="49" t="str">
        <f t="shared" si="62"/>
        <v/>
      </c>
      <c r="AA114" s="49" t="str">
        <f t="shared" si="62"/>
        <v/>
      </c>
      <c r="AB114" s="49" t="str">
        <f t="shared" si="62"/>
        <v/>
      </c>
      <c r="AC114" s="49" t="str">
        <f t="shared" si="62"/>
        <v/>
      </c>
      <c r="AD114" s="49" t="str">
        <f t="shared" si="62"/>
        <v/>
      </c>
      <c r="AE114" s="49" t="str">
        <f t="shared" si="62"/>
        <v/>
      </c>
      <c r="AF114" s="49" t="str">
        <f t="shared" si="62"/>
        <v/>
      </c>
      <c r="AG114" s="49" t="str">
        <f t="shared" si="62"/>
        <v/>
      </c>
      <c r="AH114" s="49" t="str">
        <f t="shared" si="62"/>
        <v/>
      </c>
      <c r="AI114" s="49" t="str">
        <f t="shared" si="62"/>
        <v/>
      </c>
      <c r="AJ114" s="49" t="str">
        <f t="shared" si="62"/>
        <v/>
      </c>
      <c r="AK114" s="49" t="str">
        <f t="shared" si="62"/>
        <v/>
      </c>
      <c r="AL114" s="49" t="str">
        <f t="shared" si="62"/>
        <v/>
      </c>
      <c r="AM114" s="49" t="str">
        <f t="shared" si="62"/>
        <v/>
      </c>
      <c r="AN114" s="49" t="str">
        <f t="shared" si="62"/>
        <v/>
      </c>
      <c r="AO114" s="49" t="str">
        <f t="shared" si="62"/>
        <v/>
      </c>
      <c r="AP114" s="49" t="str">
        <f t="shared" si="62"/>
        <v/>
      </c>
      <c r="AQ114" s="49" t="str">
        <f t="shared" si="62"/>
        <v/>
      </c>
      <c r="AR114" s="49" t="str">
        <f t="shared" si="62"/>
        <v/>
      </c>
      <c r="AS114" s="49" t="str">
        <f t="shared" si="62"/>
        <v/>
      </c>
      <c r="AT114" s="50" t="str">
        <f t="shared" si="62"/>
        <v/>
      </c>
      <c r="AU114" s="46"/>
      <c r="AV114" s="26"/>
      <c r="AW114" s="238" t="s">
        <v>34</v>
      </c>
      <c r="AX114" s="246"/>
      <c r="AY114" s="230" t="s">
        <v>27</v>
      </c>
      <c r="AZ114" s="231"/>
      <c r="BA114" s="231"/>
      <c r="BB114" s="154"/>
      <c r="BC114" s="193">
        <v>1</v>
      </c>
      <c r="BD114" s="193"/>
      <c r="BE114" s="193"/>
      <c r="BF114" s="193"/>
      <c r="BG114" s="193"/>
      <c r="BH114" s="193">
        <v>2</v>
      </c>
      <c r="BI114" s="193"/>
      <c r="BJ114" s="193"/>
      <c r="BK114" s="193"/>
      <c r="BL114" s="193"/>
      <c r="BM114" s="193">
        <v>3</v>
      </c>
      <c r="BN114" s="193"/>
      <c r="BO114" s="193"/>
      <c r="BP114" s="193"/>
      <c r="BQ114" s="193"/>
      <c r="BR114" s="193">
        <v>4</v>
      </c>
      <c r="BS114" s="193"/>
      <c r="BT114" s="193"/>
      <c r="BU114" s="193"/>
      <c r="BV114" s="193"/>
      <c r="BW114" s="193">
        <v>5</v>
      </c>
      <c r="BX114" s="193"/>
      <c r="BY114" s="193"/>
      <c r="BZ114" s="193"/>
      <c r="CA114" s="193"/>
      <c r="CB114" s="193">
        <v>6</v>
      </c>
      <c r="CC114" s="193"/>
      <c r="CD114" s="193"/>
      <c r="CE114" s="193"/>
      <c r="CF114" s="193"/>
      <c r="CG114" s="193" t="s">
        <v>29</v>
      </c>
      <c r="CH114" s="193"/>
      <c r="CI114" s="193"/>
      <c r="CJ114" s="193"/>
      <c r="CK114" s="193"/>
      <c r="CL114" s="193" t="s">
        <v>30</v>
      </c>
      <c r="CM114" s="193"/>
      <c r="CN114" s="193"/>
      <c r="CO114" s="193"/>
      <c r="CP114" s="193"/>
      <c r="CQ114" s="251"/>
      <c r="CR114" s="252"/>
      <c r="CU114" s="105">
        <f t="shared" si="41"/>
        <v>106</v>
      </c>
      <c r="CV114" s="105"/>
      <c r="CW114" s="105"/>
      <c r="CX114" s="105"/>
      <c r="CY114" s="105"/>
    </row>
    <row r="115" spans="1:103" s="1" customFormat="1" ht="18.75">
      <c r="A115" s="72" t="s">
        <v>59</v>
      </c>
      <c r="D115" s="238">
        <v>1</v>
      </c>
      <c r="E115" s="246"/>
      <c r="F115" s="241"/>
      <c r="G115" s="242"/>
      <c r="H115" s="242"/>
      <c r="I115" s="242"/>
      <c r="J115" s="242"/>
      <c r="K115" s="243"/>
      <c r="L115" s="244"/>
      <c r="M115" s="242"/>
      <c r="N115" s="242"/>
      <c r="O115" s="243"/>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3"/>
      <c r="AU115" s="44"/>
      <c r="AV115" s="26"/>
      <c r="AW115" s="245">
        <f t="shared" ref="AW115:AW126" si="63">D115</f>
        <v>1</v>
      </c>
      <c r="AX115" s="246"/>
      <c r="AY115" s="247" t="str">
        <f t="shared" ref="AY115:AY126" si="64">IF(L115=0,"",L115)</f>
        <v/>
      </c>
      <c r="AZ115" s="248"/>
      <c r="BA115" s="248"/>
      <c r="BB115" s="249"/>
      <c r="BC115" s="45">
        <f>IF(COUNTIF(P115:AT115,"")=31,0,COUNTIFS(P105:AT105,1,P115:AT115,"")+COUNTIFS(P105:AT105,1,P115:AT115,"■"))</f>
        <v>0</v>
      </c>
      <c r="BD115" s="45">
        <f>IF(COUNTIF(P115:AT115,"")=31,0,COUNTIFS(P105:AT105,1,P115:AT115,"■"))</f>
        <v>0</v>
      </c>
      <c r="BE115" s="250" t="str">
        <f t="shared" ref="BE115:BE126" si="65">IFERROR(ROUNDDOWN(BD115/BC115,3),"***")</f>
        <v>***</v>
      </c>
      <c r="BF115" s="233"/>
      <c r="BG115" s="42"/>
      <c r="BH115" s="45">
        <f>IF(COUNTIF(P115:AT115,"")=31,0,COUNTIFS(P105:AT105,2,P115:AT115,"")+COUNTIFS(P105:AT105,2,P115:AT115,"■"))</f>
        <v>0</v>
      </c>
      <c r="BI115" s="45">
        <f>IF(COUNTIF(P115:AT115,"")=31,0,COUNTIFS(P105:AT105,2,P115:AT115,"■"))</f>
        <v>0</v>
      </c>
      <c r="BJ115" s="232" t="str">
        <f t="shared" ref="BJ115:BJ126" si="66">IFERROR(ROUNDDOWN(BI115/BH115,3),"***")</f>
        <v>***</v>
      </c>
      <c r="BK115" s="233"/>
      <c r="BL115" s="42"/>
      <c r="BM115" s="45">
        <f>IF(COUNTIF(P115:AT115,"")=31,0,COUNTIFS(P105:AT105,3,P115:AT115,"")+COUNTIFS(P105:AT105,3,P115:AT115,"■"))</f>
        <v>0</v>
      </c>
      <c r="BN115" s="45">
        <f>IF(COUNTIF(P115:AT115,"")=31,0,COUNTIFS(P105:AT105,3,P115:AT115,"■"))</f>
        <v>0</v>
      </c>
      <c r="BO115" s="232" t="str">
        <f t="shared" ref="BO115:BO126" si="67">IFERROR(ROUNDDOWN(BN115/BM115,3),"***")</f>
        <v>***</v>
      </c>
      <c r="BP115" s="233"/>
      <c r="BQ115" s="42"/>
      <c r="BR115" s="45">
        <f>IF(COUNTIF(P115:AT115,"")=31,0,COUNTIFS(P105:AT105,4,P115:AT115,"")+COUNTIFS(P105:AT105,4,P115:AT115,"■"))</f>
        <v>0</v>
      </c>
      <c r="BS115" s="45">
        <f>IF(COUNTIF(P115:AT115,"")=31,0,COUNTIFS(P105:AT105,4,P115:AT115,"■"))</f>
        <v>0</v>
      </c>
      <c r="BT115" s="232" t="str">
        <f t="shared" ref="BT115:BT126" si="68">IFERROR(ROUNDDOWN(BS115/BR115,3),"***")</f>
        <v>***</v>
      </c>
      <c r="BU115" s="233"/>
      <c r="BV115" s="42"/>
      <c r="BW115" s="45">
        <f>IF(COUNTIF(P115:AT115,"")=31,0,COUNTIFS(P105:AT105,5,P115:AT115,"")+COUNTIFS(P105:AT105,5,P115:AT115,"■"))</f>
        <v>0</v>
      </c>
      <c r="BX115" s="45">
        <f>IF(COUNTIF(P115:AT115,"")=31,0,COUNTIFS(P105:AT105,5,P115:AT115,"■"))</f>
        <v>0</v>
      </c>
      <c r="BY115" s="232" t="str">
        <f t="shared" ref="BY115:BY126" si="69">IFERROR(ROUNDDOWN(BX115/BW115,3),"***")</f>
        <v>***</v>
      </c>
      <c r="BZ115" s="233"/>
      <c r="CA115" s="42"/>
      <c r="CB115" s="45">
        <f>IF(COUNTIF(P115:AT115,"")=31,0,COUNTIFS(P105:AT105,6,P115:AT115,"")+COUNTIFS(P105:AT105,6,P115:AT115,"■"))</f>
        <v>0</v>
      </c>
      <c r="CC115" s="45">
        <f>IF(COUNTIF(P115:AT115,"")=31,0,COUNTIFS(P105:AT105,6,P115:AT115,"■"))</f>
        <v>0</v>
      </c>
      <c r="CD115" s="232" t="str">
        <f t="shared" ref="CD115:CD126" si="70">IFERROR(ROUNDDOWN(CC115/CB115,3),"***")</f>
        <v>***</v>
      </c>
      <c r="CE115" s="233"/>
      <c r="CF115" s="42"/>
      <c r="CG115" s="45">
        <f t="shared" ref="CG115:CG126" si="71">IF(COUNTIF(P115:AT115,"")=31,0,SUM(BC115,BH115,BM115,BR115,BW115,CB115))</f>
        <v>0</v>
      </c>
      <c r="CH115" s="45">
        <f t="shared" ref="CH115:CH126" si="72">IF(COUNTIF(P115:AT115,"")=31,0,SUM(BD115,BI115,BN115,BS115,BX115,CC115))</f>
        <v>0</v>
      </c>
      <c r="CI115" s="232" t="str">
        <f t="shared" ref="CI115:CI126" si="73">IFERROR(ROUNDDOWN(CH115/CG115,3),"***")</f>
        <v>***</v>
      </c>
      <c r="CJ115" s="233"/>
      <c r="CK115" s="42"/>
      <c r="CL115" s="234">
        <f t="shared" ref="CL115:CL126" si="74">IF(COUNTIF(P115:AT115,"")=31,0,CL83+CG115)</f>
        <v>0</v>
      </c>
      <c r="CM115" s="235"/>
      <c r="CN115" s="234">
        <f t="shared" ref="CN115:CN126" si="75">IF(COUNTIF(P115:AT115,"")=31,0,CN83+CH115)</f>
        <v>0</v>
      </c>
      <c r="CO115" s="235"/>
      <c r="CP115" s="232" t="str">
        <f t="shared" ref="CP115:CP126" si="76">IFERROR(ROUNDDOWN(CN115/CL115,3),"***")</f>
        <v>***</v>
      </c>
      <c r="CQ115" s="233"/>
      <c r="CR115" s="43"/>
      <c r="CU115" s="105">
        <f t="shared" si="41"/>
        <v>107</v>
      </c>
      <c r="CV115" s="105"/>
      <c r="CW115" s="105"/>
      <c r="CX115" s="105"/>
      <c r="CY115" s="105"/>
    </row>
    <row r="116" spans="1:103" s="1" customFormat="1" ht="18.75">
      <c r="A116" s="72" t="s">
        <v>59</v>
      </c>
      <c r="D116" s="238">
        <f>D115+1</f>
        <v>2</v>
      </c>
      <c r="E116" s="246"/>
      <c r="F116" s="241"/>
      <c r="G116" s="242"/>
      <c r="H116" s="242"/>
      <c r="I116" s="242"/>
      <c r="J116" s="242"/>
      <c r="K116" s="243"/>
      <c r="L116" s="244"/>
      <c r="M116" s="242"/>
      <c r="N116" s="242"/>
      <c r="O116" s="243"/>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3"/>
      <c r="AU116" s="44"/>
      <c r="AV116" s="26"/>
      <c r="AW116" s="245">
        <f t="shared" si="63"/>
        <v>2</v>
      </c>
      <c r="AX116" s="246"/>
      <c r="AY116" s="247" t="str">
        <f t="shared" si="64"/>
        <v/>
      </c>
      <c r="AZ116" s="248"/>
      <c r="BA116" s="248"/>
      <c r="BB116" s="249"/>
      <c r="BC116" s="45">
        <f>IF(COUNTIF(P116:AT116,"")=31,0,COUNTIFS(P105:AT105,1,P116:AT116,"")+COUNTIFS(P105:AT105,1,P116:AT116,"■"))</f>
        <v>0</v>
      </c>
      <c r="BD116" s="45">
        <f>IF(COUNTIF(P116:AT116,"")=31,0,COUNTIFS(P105:AT105,1,P116:AT116,"■"))</f>
        <v>0</v>
      </c>
      <c r="BE116" s="250" t="str">
        <f t="shared" si="65"/>
        <v>***</v>
      </c>
      <c r="BF116" s="233"/>
      <c r="BG116" s="42"/>
      <c r="BH116" s="45">
        <f>IF(COUNTIF(P116:AT116,"")=31,0,COUNTIFS(P105:AT105,2,P116:AT116,"")+COUNTIFS(P105:AT105,2,P116:AT116,"■"))</f>
        <v>0</v>
      </c>
      <c r="BI116" s="45">
        <f>IF(COUNTIF(P116:AT116,"")=31,0,COUNTIFS(P105:AT105,2,P116:AT116,"■"))</f>
        <v>0</v>
      </c>
      <c r="BJ116" s="232" t="str">
        <f t="shared" si="66"/>
        <v>***</v>
      </c>
      <c r="BK116" s="233"/>
      <c r="BL116" s="42"/>
      <c r="BM116" s="45">
        <f>IF(COUNTIF(P116:AT116,"")=31,0,COUNTIFS(P105:AT105,3,P116:AT116,"")+COUNTIFS(P105:AT105,3,P116:AT116,"■"))</f>
        <v>0</v>
      </c>
      <c r="BN116" s="45">
        <f>IF(COUNTIF(P116:AT116,"")=31,0,COUNTIFS(P105:AT105,3,P116:AT116,"■"))</f>
        <v>0</v>
      </c>
      <c r="BO116" s="232" t="str">
        <f t="shared" si="67"/>
        <v>***</v>
      </c>
      <c r="BP116" s="233"/>
      <c r="BQ116" s="42"/>
      <c r="BR116" s="45">
        <f>IF(COUNTIF(P116:AT116,"")=31,0,COUNTIFS(P105:AT105,4,P116:AT116,"")+COUNTIFS(P105:AT105,4,P116:AT116,"■"))</f>
        <v>0</v>
      </c>
      <c r="BS116" s="45">
        <f>IF(COUNTIF(P116:AT116,"")=31,0,COUNTIFS(P105:AT105,4,P116:AT116,"■"))</f>
        <v>0</v>
      </c>
      <c r="BT116" s="232" t="str">
        <f t="shared" si="68"/>
        <v>***</v>
      </c>
      <c r="BU116" s="233"/>
      <c r="BV116" s="42"/>
      <c r="BW116" s="45">
        <f>IF(COUNTIF(P116:AT116,"")=31,0,COUNTIFS(P105:AT105,5,P116:AT116,"")+COUNTIFS(P105:AT105,5,P116:AT116,"■"))</f>
        <v>0</v>
      </c>
      <c r="BX116" s="45">
        <f>IF(COUNTIF(P116:AT116,"")=31,0,COUNTIFS(P105:AT105,5,P116:AT116,"■"))</f>
        <v>0</v>
      </c>
      <c r="BY116" s="232" t="str">
        <f t="shared" si="69"/>
        <v>***</v>
      </c>
      <c r="BZ116" s="233"/>
      <c r="CA116" s="42"/>
      <c r="CB116" s="45">
        <f>IF(COUNTIF(P116:AT116,"")=31,0,COUNTIFS(P105:AT105,6,P116:AT116,"")+COUNTIFS(P105:AT105,6,P116:AT116,"■"))</f>
        <v>0</v>
      </c>
      <c r="CC116" s="45">
        <f>IF(COUNTIF(P116:AT116,"")=31,0,COUNTIFS(P105:AT105,6,P116:AT116,"■"))</f>
        <v>0</v>
      </c>
      <c r="CD116" s="232" t="str">
        <f t="shared" si="70"/>
        <v>***</v>
      </c>
      <c r="CE116" s="233"/>
      <c r="CF116" s="42"/>
      <c r="CG116" s="45">
        <f t="shared" si="71"/>
        <v>0</v>
      </c>
      <c r="CH116" s="45">
        <f t="shared" si="72"/>
        <v>0</v>
      </c>
      <c r="CI116" s="232" t="str">
        <f t="shared" si="73"/>
        <v>***</v>
      </c>
      <c r="CJ116" s="233"/>
      <c r="CK116" s="42"/>
      <c r="CL116" s="234">
        <f t="shared" si="74"/>
        <v>0</v>
      </c>
      <c r="CM116" s="235"/>
      <c r="CN116" s="234">
        <f t="shared" si="75"/>
        <v>0</v>
      </c>
      <c r="CO116" s="235"/>
      <c r="CP116" s="232" t="str">
        <f t="shared" si="76"/>
        <v>***</v>
      </c>
      <c r="CQ116" s="233"/>
      <c r="CR116" s="43"/>
      <c r="CU116" s="105">
        <f t="shared" si="41"/>
        <v>108</v>
      </c>
      <c r="CV116" s="105"/>
      <c r="CW116" s="105"/>
      <c r="CX116" s="105"/>
      <c r="CY116" s="105"/>
    </row>
    <row r="117" spans="1:103" s="1" customFormat="1" ht="18.75">
      <c r="A117" s="72" t="s">
        <v>59</v>
      </c>
      <c r="D117" s="238">
        <f t="shared" ref="D117:D126" si="77">D116+1</f>
        <v>3</v>
      </c>
      <c r="E117" s="246"/>
      <c r="F117" s="241"/>
      <c r="G117" s="242"/>
      <c r="H117" s="242"/>
      <c r="I117" s="242"/>
      <c r="J117" s="242"/>
      <c r="K117" s="243"/>
      <c r="L117" s="244"/>
      <c r="M117" s="242"/>
      <c r="N117" s="242"/>
      <c r="O117" s="243"/>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3"/>
      <c r="AU117" s="44"/>
      <c r="AV117" s="26"/>
      <c r="AW117" s="245">
        <f t="shared" si="63"/>
        <v>3</v>
      </c>
      <c r="AX117" s="246"/>
      <c r="AY117" s="247" t="str">
        <f t="shared" si="64"/>
        <v/>
      </c>
      <c r="AZ117" s="248"/>
      <c r="BA117" s="248"/>
      <c r="BB117" s="249"/>
      <c r="BC117" s="45">
        <f>IF(COUNTIF(P117:AT117,"")=31,0,COUNTIFS(P105:AT105,1,P117:AT117,"")+COUNTIFS(P105:AT105,1,P117:AT117,"■"))</f>
        <v>0</v>
      </c>
      <c r="BD117" s="45">
        <f>IF(COUNTIF(P117:AT117,"")=31,0,COUNTIFS(P105:AT105,1,P117:AT117,"■"))</f>
        <v>0</v>
      </c>
      <c r="BE117" s="250" t="str">
        <f t="shared" si="65"/>
        <v>***</v>
      </c>
      <c r="BF117" s="233"/>
      <c r="BG117" s="42"/>
      <c r="BH117" s="45">
        <f>IF(COUNTIF(P117:AT117,"")=31,0,COUNTIFS(P105:AT105,2,P117:AT117,"")+COUNTIFS(P105:AT105,2,P117:AT117,"■"))</f>
        <v>0</v>
      </c>
      <c r="BI117" s="45">
        <f>IF(COUNTIF(P117:AT117,"")=31,0,COUNTIFS(P105:AT105,2,P117:AT117,"■"))</f>
        <v>0</v>
      </c>
      <c r="BJ117" s="232" t="str">
        <f t="shared" si="66"/>
        <v>***</v>
      </c>
      <c r="BK117" s="233"/>
      <c r="BL117" s="42"/>
      <c r="BM117" s="45">
        <f>IF(COUNTIF(P117:AT117,"")=31,0,COUNTIFS(P105:AT105,3,P117:AT117,"")+COUNTIFS(P105:AT105,3,P117:AT117,"■"))</f>
        <v>0</v>
      </c>
      <c r="BN117" s="45">
        <f>IF(COUNTIF(P117:AT117,"")=31,0,COUNTIFS(P105:AT105,3,P117:AT117,"■"))</f>
        <v>0</v>
      </c>
      <c r="BO117" s="232" t="str">
        <f t="shared" si="67"/>
        <v>***</v>
      </c>
      <c r="BP117" s="233"/>
      <c r="BQ117" s="42"/>
      <c r="BR117" s="45">
        <f>IF(COUNTIF(P117:AT117,"")=31,0,COUNTIFS(P105:AT105,4,P117:AT117,"")+COUNTIFS(P105:AT105,4,P117:AT117,"■"))</f>
        <v>0</v>
      </c>
      <c r="BS117" s="45">
        <f>IF(COUNTIF(P117:AT117,"")=31,0,COUNTIFS(P105:AT105,4,P117:AT117,"■"))</f>
        <v>0</v>
      </c>
      <c r="BT117" s="232" t="str">
        <f t="shared" si="68"/>
        <v>***</v>
      </c>
      <c r="BU117" s="233"/>
      <c r="BV117" s="42"/>
      <c r="BW117" s="45">
        <f>IF(COUNTIF(P117:AT117,"")=31,0,COUNTIFS(P105:AT105,5,P117:AT117,"")+COUNTIFS(P105:AT105,5,P117:AT117,"■"))</f>
        <v>0</v>
      </c>
      <c r="BX117" s="45">
        <f>IF(COUNTIF(P117:AT117,"")=31,0,COUNTIFS(P105:AT105,5,P117:AT117,"■"))</f>
        <v>0</v>
      </c>
      <c r="BY117" s="232" t="str">
        <f t="shared" si="69"/>
        <v>***</v>
      </c>
      <c r="BZ117" s="233"/>
      <c r="CA117" s="42"/>
      <c r="CB117" s="45">
        <f>IF(COUNTIF(P117:AT117,"")=31,0,COUNTIFS(P105:AT105,6,P117:AT117,"")+COUNTIFS(P105:AT105,6,P117:AT117,"■"))</f>
        <v>0</v>
      </c>
      <c r="CC117" s="45">
        <f>IF(COUNTIF(P117:AT117,"")=31,0,COUNTIFS(P105:AT105,6,P117:AT117,"■"))</f>
        <v>0</v>
      </c>
      <c r="CD117" s="232" t="str">
        <f t="shared" si="70"/>
        <v>***</v>
      </c>
      <c r="CE117" s="233"/>
      <c r="CF117" s="42"/>
      <c r="CG117" s="45">
        <f t="shared" si="71"/>
        <v>0</v>
      </c>
      <c r="CH117" s="45">
        <f t="shared" si="72"/>
        <v>0</v>
      </c>
      <c r="CI117" s="232" t="str">
        <f t="shared" si="73"/>
        <v>***</v>
      </c>
      <c r="CJ117" s="233"/>
      <c r="CK117" s="42"/>
      <c r="CL117" s="234">
        <f t="shared" si="74"/>
        <v>0</v>
      </c>
      <c r="CM117" s="235"/>
      <c r="CN117" s="234">
        <f t="shared" si="75"/>
        <v>0</v>
      </c>
      <c r="CO117" s="235"/>
      <c r="CP117" s="232" t="str">
        <f t="shared" si="76"/>
        <v>***</v>
      </c>
      <c r="CQ117" s="233"/>
      <c r="CR117" s="43"/>
      <c r="CU117" s="105">
        <f t="shared" si="41"/>
        <v>109</v>
      </c>
      <c r="CV117" s="105"/>
      <c r="CW117" s="105"/>
      <c r="CX117" s="105"/>
      <c r="CY117" s="105"/>
    </row>
    <row r="118" spans="1:103" s="1" customFormat="1" ht="18.75">
      <c r="A118" s="72" t="s">
        <v>59</v>
      </c>
      <c r="D118" s="238">
        <f t="shared" si="77"/>
        <v>4</v>
      </c>
      <c r="E118" s="246"/>
      <c r="F118" s="241"/>
      <c r="G118" s="242"/>
      <c r="H118" s="242"/>
      <c r="I118" s="242"/>
      <c r="J118" s="242"/>
      <c r="K118" s="243"/>
      <c r="L118" s="244"/>
      <c r="M118" s="256"/>
      <c r="N118" s="256"/>
      <c r="O118" s="257"/>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3"/>
      <c r="AU118" s="44"/>
      <c r="AV118" s="26"/>
      <c r="AW118" s="245">
        <f t="shared" si="63"/>
        <v>4</v>
      </c>
      <c r="AX118" s="246"/>
      <c r="AY118" s="247" t="str">
        <f t="shared" si="64"/>
        <v/>
      </c>
      <c r="AZ118" s="248"/>
      <c r="BA118" s="248"/>
      <c r="BB118" s="249"/>
      <c r="BC118" s="45">
        <f>IF(COUNTIF(P118:AT118,"")=31,0,COUNTIFS(P105:AT105,1,P118:AT118,"")+COUNTIFS(P105:AT105,1,P118:AT118,"■"))</f>
        <v>0</v>
      </c>
      <c r="BD118" s="45">
        <f>IF(COUNTIF(P118:AT118,"")=31,0,COUNTIFS(P105:AT105,1,P118:AT118,"■"))</f>
        <v>0</v>
      </c>
      <c r="BE118" s="250" t="str">
        <f t="shared" si="65"/>
        <v>***</v>
      </c>
      <c r="BF118" s="233"/>
      <c r="BG118" s="42"/>
      <c r="BH118" s="45">
        <f>IF(COUNTIF(P118:AT118,"")=31,0,COUNTIFS(P105:AT105,2,P118:AT118,"")+COUNTIFS(P105:AT105,2,P118:AT118,"■"))</f>
        <v>0</v>
      </c>
      <c r="BI118" s="45">
        <f>IF(COUNTIF(P118:AT118,"")=31,0,COUNTIFS(P105:AT105,2,P118:AT118,"■"))</f>
        <v>0</v>
      </c>
      <c r="BJ118" s="232" t="str">
        <f t="shared" si="66"/>
        <v>***</v>
      </c>
      <c r="BK118" s="233"/>
      <c r="BL118" s="42"/>
      <c r="BM118" s="45">
        <f>IF(COUNTIF(P118:AT118,"")=31,0,COUNTIFS(P105:AT105,3,P118:AT118,"")+COUNTIFS(P105:AT105,3,P118:AT118,"■"))</f>
        <v>0</v>
      </c>
      <c r="BN118" s="45">
        <f>IF(COUNTIF(P118:AT118,"")=31,0,COUNTIFS(P105:AT105,3,P118:AT118,"■"))</f>
        <v>0</v>
      </c>
      <c r="BO118" s="232" t="str">
        <f t="shared" si="67"/>
        <v>***</v>
      </c>
      <c r="BP118" s="233"/>
      <c r="BQ118" s="42"/>
      <c r="BR118" s="45">
        <f>IF(COUNTIF(P118:AT118,"")=31,0,COUNTIFS(P105:AT105,4,P118:AT118,"")+COUNTIFS(P105:AT105,4,P118:AT118,"■"))</f>
        <v>0</v>
      </c>
      <c r="BS118" s="45">
        <f>IF(COUNTIF(P118:AT118,"")=31,0,COUNTIFS(P105:AT105,4,P118:AT118,"■"))</f>
        <v>0</v>
      </c>
      <c r="BT118" s="232" t="str">
        <f t="shared" si="68"/>
        <v>***</v>
      </c>
      <c r="BU118" s="233"/>
      <c r="BV118" s="42"/>
      <c r="BW118" s="45">
        <f>IF(COUNTIF(P118:AT118,"")=31,0,COUNTIFS(P105:AT105,5,P118:AT118,"")+COUNTIFS(P105:AT105,5,P118:AT118,"■"))</f>
        <v>0</v>
      </c>
      <c r="BX118" s="45">
        <f>IF(COUNTIF(P118:AT118,"")=31,0,COUNTIFS(P105:AT105,5,P118:AT118,"■"))</f>
        <v>0</v>
      </c>
      <c r="BY118" s="232" t="str">
        <f t="shared" si="69"/>
        <v>***</v>
      </c>
      <c r="BZ118" s="233"/>
      <c r="CA118" s="42"/>
      <c r="CB118" s="45">
        <f>IF(COUNTIF(P118:AT118,"")=31,0,COUNTIFS(P105:AT105,6,P118:AT118,"")+COUNTIFS(P105:AT105,6,P118:AT118,"■"))</f>
        <v>0</v>
      </c>
      <c r="CC118" s="45">
        <f>IF(COUNTIF(P118:AT118,"")=31,0,COUNTIFS(P105:AT105,6,P118:AT118,"■"))</f>
        <v>0</v>
      </c>
      <c r="CD118" s="232" t="str">
        <f t="shared" si="70"/>
        <v>***</v>
      </c>
      <c r="CE118" s="233"/>
      <c r="CF118" s="42"/>
      <c r="CG118" s="45">
        <f t="shared" si="71"/>
        <v>0</v>
      </c>
      <c r="CH118" s="45">
        <f t="shared" si="72"/>
        <v>0</v>
      </c>
      <c r="CI118" s="232" t="str">
        <f t="shared" si="73"/>
        <v>***</v>
      </c>
      <c r="CJ118" s="233"/>
      <c r="CK118" s="42"/>
      <c r="CL118" s="234">
        <f t="shared" si="74"/>
        <v>0</v>
      </c>
      <c r="CM118" s="235"/>
      <c r="CN118" s="234">
        <f t="shared" si="75"/>
        <v>0</v>
      </c>
      <c r="CO118" s="235"/>
      <c r="CP118" s="232" t="str">
        <f t="shared" si="76"/>
        <v>***</v>
      </c>
      <c r="CQ118" s="233"/>
      <c r="CR118" s="43"/>
      <c r="CU118" s="105">
        <f t="shared" si="41"/>
        <v>110</v>
      </c>
      <c r="CV118" s="105"/>
      <c r="CW118" s="105"/>
      <c r="CX118" s="105"/>
      <c r="CY118" s="105"/>
    </row>
    <row r="119" spans="1:103" s="1" customFormat="1" ht="18.75">
      <c r="A119" s="72" t="s">
        <v>59</v>
      </c>
      <c r="D119" s="238">
        <f t="shared" si="77"/>
        <v>5</v>
      </c>
      <c r="E119" s="246"/>
      <c r="F119" s="241"/>
      <c r="G119" s="242"/>
      <c r="H119" s="242"/>
      <c r="I119" s="242"/>
      <c r="J119" s="242"/>
      <c r="K119" s="243"/>
      <c r="L119" s="244"/>
      <c r="M119" s="256"/>
      <c r="N119" s="256"/>
      <c r="O119" s="257"/>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3"/>
      <c r="AU119" s="44"/>
      <c r="AV119" s="26"/>
      <c r="AW119" s="245">
        <f t="shared" si="63"/>
        <v>5</v>
      </c>
      <c r="AX119" s="246"/>
      <c r="AY119" s="247" t="str">
        <f t="shared" si="64"/>
        <v/>
      </c>
      <c r="AZ119" s="248"/>
      <c r="BA119" s="248"/>
      <c r="BB119" s="249"/>
      <c r="BC119" s="45">
        <f>IF(COUNTIF(P119:AT119,"")=31,0,COUNTIFS(P105:AT105,1,P119:AT119,"")+COUNTIFS(P105:AT105,1,P119:AT119,"■"))</f>
        <v>0</v>
      </c>
      <c r="BD119" s="45">
        <f>IF(COUNTIF(P119:AT119,"")=31,0,COUNTIFS(P105:AT105,1,P119:AT119,"■"))</f>
        <v>0</v>
      </c>
      <c r="BE119" s="250" t="str">
        <f t="shared" si="65"/>
        <v>***</v>
      </c>
      <c r="BF119" s="233"/>
      <c r="BG119" s="42"/>
      <c r="BH119" s="45">
        <f>IF(COUNTIF(P119:AT119,"")=31,0,COUNTIFS(P105:AT105,2,P119:AT119,"")+COUNTIFS(P105:AT105,2,P119:AT119,"■"))</f>
        <v>0</v>
      </c>
      <c r="BI119" s="45">
        <f>IF(COUNTIF(P119:AT119,"")=31,0,COUNTIFS(P105:AT105,2,P119:AT119,"■"))</f>
        <v>0</v>
      </c>
      <c r="BJ119" s="232" t="str">
        <f t="shared" si="66"/>
        <v>***</v>
      </c>
      <c r="BK119" s="233"/>
      <c r="BL119" s="42"/>
      <c r="BM119" s="45">
        <f>IF(COUNTIF(P119:AT119,"")=31,0,COUNTIFS(P105:AT105,3,P119:AT119,"")+COUNTIFS(P105:AT105,3,P119:AT119,"■"))</f>
        <v>0</v>
      </c>
      <c r="BN119" s="45">
        <f>IF(COUNTIF(P119:AT119,"")=31,0,COUNTIFS(P105:AT105,3,P119:AT119,"■"))</f>
        <v>0</v>
      </c>
      <c r="BO119" s="232" t="str">
        <f t="shared" si="67"/>
        <v>***</v>
      </c>
      <c r="BP119" s="233"/>
      <c r="BQ119" s="42"/>
      <c r="BR119" s="45">
        <f>IF(COUNTIF(P119:AT119,"")=31,0,COUNTIFS(P105:AT105,4,P119:AT119,"")+COUNTIFS(P105:AT105,4,P119:AT119,"■"))</f>
        <v>0</v>
      </c>
      <c r="BS119" s="45">
        <f>IF(COUNTIF(P119:AT119,"")=31,0,COUNTIFS(P105:AT105,4,P119:AT119,"■"))</f>
        <v>0</v>
      </c>
      <c r="BT119" s="232" t="str">
        <f t="shared" si="68"/>
        <v>***</v>
      </c>
      <c r="BU119" s="233"/>
      <c r="BV119" s="42"/>
      <c r="BW119" s="45">
        <f>IF(COUNTIF(P119:AT119,"")=31,0,COUNTIFS(P105:AT105,5,P119:AT119,"")+COUNTIFS(P105:AT105,5,P119:AT119,"■"))</f>
        <v>0</v>
      </c>
      <c r="BX119" s="45">
        <f>IF(COUNTIF(P119:AT119,"")=31,0,COUNTIFS(P105:AT105,5,P119:AT119,"■"))</f>
        <v>0</v>
      </c>
      <c r="BY119" s="232" t="str">
        <f t="shared" si="69"/>
        <v>***</v>
      </c>
      <c r="BZ119" s="233"/>
      <c r="CA119" s="42"/>
      <c r="CB119" s="45">
        <f>IF(COUNTIF(P119:AT119,"")=31,0,COUNTIFS(P105:AT105,6,P119:AT119,"")+COUNTIFS(P105:AT105,6,P119:AT119,"■"))</f>
        <v>0</v>
      </c>
      <c r="CC119" s="45">
        <f>IF(COUNTIF(P119:AT119,"")=31,0,COUNTIFS(P105:AT105,6,P119:AT119,"■"))</f>
        <v>0</v>
      </c>
      <c r="CD119" s="232" t="str">
        <f t="shared" si="70"/>
        <v>***</v>
      </c>
      <c r="CE119" s="233"/>
      <c r="CF119" s="42"/>
      <c r="CG119" s="45">
        <f t="shared" si="71"/>
        <v>0</v>
      </c>
      <c r="CH119" s="45">
        <f t="shared" si="72"/>
        <v>0</v>
      </c>
      <c r="CI119" s="232" t="str">
        <f t="shared" si="73"/>
        <v>***</v>
      </c>
      <c r="CJ119" s="233"/>
      <c r="CK119" s="42"/>
      <c r="CL119" s="234">
        <f t="shared" si="74"/>
        <v>0</v>
      </c>
      <c r="CM119" s="235"/>
      <c r="CN119" s="234">
        <f t="shared" si="75"/>
        <v>0</v>
      </c>
      <c r="CO119" s="235"/>
      <c r="CP119" s="232" t="str">
        <f t="shared" si="76"/>
        <v>***</v>
      </c>
      <c r="CQ119" s="233"/>
      <c r="CR119" s="43"/>
      <c r="CU119" s="105">
        <f t="shared" si="41"/>
        <v>111</v>
      </c>
      <c r="CV119" s="105"/>
      <c r="CW119" s="105"/>
      <c r="CX119" s="105"/>
      <c r="CY119" s="105"/>
    </row>
    <row r="120" spans="1:103" s="1" customFormat="1" ht="18.75">
      <c r="A120" s="72" t="s">
        <v>59</v>
      </c>
      <c r="D120" s="238">
        <f t="shared" si="77"/>
        <v>6</v>
      </c>
      <c r="E120" s="246"/>
      <c r="F120" s="241"/>
      <c r="G120" s="242"/>
      <c r="H120" s="242"/>
      <c r="I120" s="242"/>
      <c r="J120" s="242"/>
      <c r="K120" s="243"/>
      <c r="L120" s="244"/>
      <c r="M120" s="256"/>
      <c r="N120" s="256"/>
      <c r="O120" s="257"/>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3"/>
      <c r="AU120" s="44"/>
      <c r="AV120" s="27"/>
      <c r="AW120" s="245">
        <f t="shared" si="63"/>
        <v>6</v>
      </c>
      <c r="AX120" s="246"/>
      <c r="AY120" s="247" t="str">
        <f t="shared" si="64"/>
        <v/>
      </c>
      <c r="AZ120" s="248"/>
      <c r="BA120" s="248"/>
      <c r="BB120" s="249"/>
      <c r="BC120" s="45">
        <f>IF(COUNTIF(P120:AT120,"")=31,0,COUNTIFS(P105:AT105,1,P120:AT120,"")+COUNTIFS(P105:AT105,1,P120:AT120,"■"))</f>
        <v>0</v>
      </c>
      <c r="BD120" s="45">
        <f>IF(COUNTIF(P120:AT120,"")=31,0,COUNTIFS(P105:AT105,1,P120:AT120,"■"))</f>
        <v>0</v>
      </c>
      <c r="BE120" s="250" t="str">
        <f t="shared" si="65"/>
        <v>***</v>
      </c>
      <c r="BF120" s="233"/>
      <c r="BG120" s="42"/>
      <c r="BH120" s="45">
        <f>IF(COUNTIF(P120:AT120,"")=31,0,COUNTIFS(P105:AT105,2,P120:AT120,"")+COUNTIFS(P105:AT105,2,P120:AT120,"■"))</f>
        <v>0</v>
      </c>
      <c r="BI120" s="45">
        <f>IF(COUNTIF(P120:AT120,"")=31,0,COUNTIFS(P105:AT105,2,P120:AT120,"■"))</f>
        <v>0</v>
      </c>
      <c r="BJ120" s="232" t="str">
        <f t="shared" si="66"/>
        <v>***</v>
      </c>
      <c r="BK120" s="233"/>
      <c r="BL120" s="42"/>
      <c r="BM120" s="45">
        <f>IF(COUNTIF(P120:AT120,"")=31,0,COUNTIFS(P105:AT105,3,P120:AT120,"")+COUNTIFS(P105:AT105,3,P120:AT120,"■"))</f>
        <v>0</v>
      </c>
      <c r="BN120" s="45">
        <f>IF(COUNTIF(P120:AT120,"")=31,0,COUNTIFS(P105:AT105,3,P120:AT120,"■"))</f>
        <v>0</v>
      </c>
      <c r="BO120" s="232" t="str">
        <f t="shared" si="67"/>
        <v>***</v>
      </c>
      <c r="BP120" s="233"/>
      <c r="BQ120" s="42"/>
      <c r="BR120" s="45">
        <f>IF(COUNTIF(P120:AT120,"")=31,0,COUNTIFS(P105:AT105,4,P120:AT120,"")+COUNTIFS(P105:AT105,4,P120:AT120,"■"))</f>
        <v>0</v>
      </c>
      <c r="BS120" s="45">
        <f>IF(COUNTIF(P120:AT120,"")=31,0,COUNTIFS(P105:AT105,4,P120:AT120,"■"))</f>
        <v>0</v>
      </c>
      <c r="BT120" s="232" t="str">
        <f t="shared" si="68"/>
        <v>***</v>
      </c>
      <c r="BU120" s="233"/>
      <c r="BV120" s="42"/>
      <c r="BW120" s="45">
        <f>IF(COUNTIF(P120:AT120,"")=31,0,COUNTIFS(P105:AT105,5,P120:AT120,"")+COUNTIFS(P105:AT105,5,P120:AT120,"■"))</f>
        <v>0</v>
      </c>
      <c r="BX120" s="45">
        <f>IF(COUNTIF(P120:AT120,"")=31,0,COUNTIFS(P105:AT105,5,P120:AT120,"■"))</f>
        <v>0</v>
      </c>
      <c r="BY120" s="232" t="str">
        <f t="shared" si="69"/>
        <v>***</v>
      </c>
      <c r="BZ120" s="233"/>
      <c r="CA120" s="42"/>
      <c r="CB120" s="45">
        <f>IF(COUNTIF(P120:AT120,"")=31,0,COUNTIFS(P105:AT105,6,P120:AT120,"")+COUNTIFS(P105:AT105,6,P120:AT120,"■"))</f>
        <v>0</v>
      </c>
      <c r="CC120" s="45">
        <f>IF(COUNTIF(P120:AT120,"")=31,0,COUNTIFS(P105:AT105,6,P120:AT120,"■"))</f>
        <v>0</v>
      </c>
      <c r="CD120" s="232" t="str">
        <f t="shared" si="70"/>
        <v>***</v>
      </c>
      <c r="CE120" s="233"/>
      <c r="CF120" s="42"/>
      <c r="CG120" s="45">
        <f t="shared" si="71"/>
        <v>0</v>
      </c>
      <c r="CH120" s="45">
        <f t="shared" si="72"/>
        <v>0</v>
      </c>
      <c r="CI120" s="232" t="str">
        <f t="shared" si="73"/>
        <v>***</v>
      </c>
      <c r="CJ120" s="233"/>
      <c r="CK120" s="42"/>
      <c r="CL120" s="234">
        <f t="shared" si="74"/>
        <v>0</v>
      </c>
      <c r="CM120" s="235"/>
      <c r="CN120" s="234">
        <f t="shared" si="75"/>
        <v>0</v>
      </c>
      <c r="CO120" s="235"/>
      <c r="CP120" s="232" t="str">
        <f t="shared" si="76"/>
        <v>***</v>
      </c>
      <c r="CQ120" s="233"/>
      <c r="CR120" s="43"/>
      <c r="CU120" s="105">
        <f t="shared" si="41"/>
        <v>112</v>
      </c>
      <c r="CV120" s="105"/>
      <c r="CW120" s="105"/>
      <c r="CX120" s="105"/>
      <c r="CY120" s="105"/>
    </row>
    <row r="121" spans="1:103" s="1" customFormat="1" ht="18.75">
      <c r="A121" s="72" t="s">
        <v>59</v>
      </c>
      <c r="D121" s="238">
        <f t="shared" si="77"/>
        <v>7</v>
      </c>
      <c r="E121" s="246"/>
      <c r="F121" s="241"/>
      <c r="G121" s="242"/>
      <c r="H121" s="242"/>
      <c r="I121" s="242"/>
      <c r="J121" s="242"/>
      <c r="K121" s="243"/>
      <c r="L121" s="244"/>
      <c r="M121" s="256"/>
      <c r="N121" s="256"/>
      <c r="O121" s="257"/>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3"/>
      <c r="AU121" s="44"/>
      <c r="AV121" s="27"/>
      <c r="AW121" s="245">
        <f t="shared" si="63"/>
        <v>7</v>
      </c>
      <c r="AX121" s="246"/>
      <c r="AY121" s="247" t="str">
        <f t="shared" si="64"/>
        <v/>
      </c>
      <c r="AZ121" s="248"/>
      <c r="BA121" s="248"/>
      <c r="BB121" s="249"/>
      <c r="BC121" s="45">
        <f>IF(COUNTIF(P121:AT121,"")=31,0,COUNTIFS(P105:AT105,1,P121:AT121,"")+COUNTIFS(P105:AT105,1,P121:AT121,"■"))</f>
        <v>0</v>
      </c>
      <c r="BD121" s="45">
        <f>IF(COUNTIF(P121:AT121,"")=31,0,COUNTIFS(P105:AT105,1,P121:AT121,"■"))</f>
        <v>0</v>
      </c>
      <c r="BE121" s="250" t="str">
        <f t="shared" si="65"/>
        <v>***</v>
      </c>
      <c r="BF121" s="233"/>
      <c r="BG121" s="42"/>
      <c r="BH121" s="45">
        <f>IF(COUNTIF(P121:AT121,"")=31,0,COUNTIFS(P105:AT105,2,P121:AT121,"")+COUNTIFS(P105:AT105,2,P121:AT121,"■"))</f>
        <v>0</v>
      </c>
      <c r="BI121" s="45">
        <f>IF(COUNTIF(P121:AT121,"")=31,0,COUNTIFS(P105:AT105,2,P121:AT121,"■"))</f>
        <v>0</v>
      </c>
      <c r="BJ121" s="232" t="str">
        <f t="shared" si="66"/>
        <v>***</v>
      </c>
      <c r="BK121" s="233"/>
      <c r="BL121" s="42"/>
      <c r="BM121" s="45">
        <f>IF(COUNTIF(P121:AT121,"")=31,0,COUNTIFS(P105:AT105,3,P121:AT121,"")+COUNTIFS(P105:AT105,3,P121:AT121,"■"))</f>
        <v>0</v>
      </c>
      <c r="BN121" s="45">
        <f>IF(COUNTIF(P121:AT121,"")=31,0,COUNTIFS(P105:AT105,3,P121:AT121,"■"))</f>
        <v>0</v>
      </c>
      <c r="BO121" s="232" t="str">
        <f t="shared" si="67"/>
        <v>***</v>
      </c>
      <c r="BP121" s="233"/>
      <c r="BQ121" s="42"/>
      <c r="BR121" s="45">
        <f>IF(COUNTIF(P121:AT121,"")=31,0,COUNTIFS(P105:AT105,4,P121:AT121,"")+COUNTIFS(P105:AT105,4,P121:AT121,"■"))</f>
        <v>0</v>
      </c>
      <c r="BS121" s="45">
        <f>IF(COUNTIF(P121:AT121,"")=31,0,COUNTIFS(P105:AT105,4,P121:AT121,"■"))</f>
        <v>0</v>
      </c>
      <c r="BT121" s="232" t="str">
        <f t="shared" si="68"/>
        <v>***</v>
      </c>
      <c r="BU121" s="233"/>
      <c r="BV121" s="42"/>
      <c r="BW121" s="45">
        <f>IF(COUNTIF(P121:AT121,"")=31,0,COUNTIFS(P105:AT105,5,P121:AT121,"")+COUNTIFS(P105:AT105,5,P121:AT121,"■"))</f>
        <v>0</v>
      </c>
      <c r="BX121" s="45">
        <f>IF(COUNTIF(P121:AT121,"")=31,0,COUNTIFS(P105:AT105,5,P121:AT121,"■"))</f>
        <v>0</v>
      </c>
      <c r="BY121" s="232" t="str">
        <f t="shared" si="69"/>
        <v>***</v>
      </c>
      <c r="BZ121" s="233"/>
      <c r="CA121" s="42"/>
      <c r="CB121" s="45">
        <f>IF(COUNTIF(P121:AT121,"")=31,0,COUNTIFS(P105:AT105,6,P121:AT121,"")+COUNTIFS(P105:AT105,6,P121:AT121,"■"))</f>
        <v>0</v>
      </c>
      <c r="CC121" s="45">
        <f>IF(COUNTIF(P121:AT121,"")=31,0,COUNTIFS(P105:AT105,6,P121:AT121,"■"))</f>
        <v>0</v>
      </c>
      <c r="CD121" s="232" t="str">
        <f t="shared" si="70"/>
        <v>***</v>
      </c>
      <c r="CE121" s="233"/>
      <c r="CF121" s="42"/>
      <c r="CG121" s="45">
        <f t="shared" si="71"/>
        <v>0</v>
      </c>
      <c r="CH121" s="45">
        <f t="shared" si="72"/>
        <v>0</v>
      </c>
      <c r="CI121" s="232" t="str">
        <f t="shared" si="73"/>
        <v>***</v>
      </c>
      <c r="CJ121" s="233"/>
      <c r="CK121" s="42"/>
      <c r="CL121" s="234">
        <f t="shared" si="74"/>
        <v>0</v>
      </c>
      <c r="CM121" s="235"/>
      <c r="CN121" s="234">
        <f t="shared" si="75"/>
        <v>0</v>
      </c>
      <c r="CO121" s="235"/>
      <c r="CP121" s="232" t="str">
        <f t="shared" si="76"/>
        <v>***</v>
      </c>
      <c r="CQ121" s="233"/>
      <c r="CR121" s="43"/>
      <c r="CU121" s="105">
        <f t="shared" si="41"/>
        <v>113</v>
      </c>
      <c r="CV121" s="105"/>
      <c r="CW121" s="105"/>
      <c r="CX121" s="105"/>
      <c r="CY121" s="105"/>
    </row>
    <row r="122" spans="1:103" s="1" customFormat="1" ht="18.75">
      <c r="A122" s="72" t="s">
        <v>59</v>
      </c>
      <c r="D122" s="238">
        <f t="shared" si="77"/>
        <v>8</v>
      </c>
      <c r="E122" s="246"/>
      <c r="F122" s="241"/>
      <c r="G122" s="242"/>
      <c r="H122" s="242"/>
      <c r="I122" s="242"/>
      <c r="J122" s="242"/>
      <c r="K122" s="243"/>
      <c r="L122" s="244"/>
      <c r="M122" s="256"/>
      <c r="N122" s="256"/>
      <c r="O122" s="257"/>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3"/>
      <c r="AU122" s="44"/>
      <c r="AV122" s="26"/>
      <c r="AW122" s="245">
        <f t="shared" si="63"/>
        <v>8</v>
      </c>
      <c r="AX122" s="246"/>
      <c r="AY122" s="247" t="str">
        <f t="shared" si="64"/>
        <v/>
      </c>
      <c r="AZ122" s="248"/>
      <c r="BA122" s="248"/>
      <c r="BB122" s="249"/>
      <c r="BC122" s="45">
        <f>IF(COUNTIF(P122:AT122,"")=31,0,COUNTIFS(P105:AT105,1,P122:AT122,"")+COUNTIFS(P105:AT105,1,P122:AT122,"■"))</f>
        <v>0</v>
      </c>
      <c r="BD122" s="45">
        <f>IF(COUNTIF(P122:AT122,"")=31,0,COUNTIFS(P105:AT105,1,P122:AT122,"■"))</f>
        <v>0</v>
      </c>
      <c r="BE122" s="250" t="str">
        <f t="shared" si="65"/>
        <v>***</v>
      </c>
      <c r="BF122" s="233"/>
      <c r="BG122" s="42"/>
      <c r="BH122" s="45">
        <f>IF(COUNTIF(P122:AT122,"")=31,0,COUNTIFS(P105:AT105,2,P122:AT122,"")+COUNTIFS(P105:AT105,2,P122:AT122,"■"))</f>
        <v>0</v>
      </c>
      <c r="BI122" s="45">
        <f>IF(COUNTIF(P122:AT122,"")=31,0,COUNTIFS(P105:AT105,2,P122:AT122,"■"))</f>
        <v>0</v>
      </c>
      <c r="BJ122" s="232" t="str">
        <f t="shared" si="66"/>
        <v>***</v>
      </c>
      <c r="BK122" s="233"/>
      <c r="BL122" s="42"/>
      <c r="BM122" s="45">
        <f>IF(COUNTIF(P122:AT122,"")=31,0,COUNTIFS(P105:AT105,3,P122:AT122,"")+COUNTIFS(P105:AT105,3,P122:AT122,"■"))</f>
        <v>0</v>
      </c>
      <c r="BN122" s="45">
        <f>IF(COUNTIF(P122:AT122,"")=31,0,COUNTIFS(P105:AT105,3,P122:AT122,"■"))</f>
        <v>0</v>
      </c>
      <c r="BO122" s="232" t="str">
        <f t="shared" si="67"/>
        <v>***</v>
      </c>
      <c r="BP122" s="233"/>
      <c r="BQ122" s="42"/>
      <c r="BR122" s="45">
        <f>IF(COUNTIF(P122:AT122,"")=31,0,COUNTIFS(P105:AT105,4,P122:AT122,"")+COUNTIFS(P105:AT105,4,P122:AT122,"■"))</f>
        <v>0</v>
      </c>
      <c r="BS122" s="45">
        <f>IF(COUNTIF(P122:AT122,"")=31,0,COUNTIFS(P105:AT105,4,P122:AT122,"■"))</f>
        <v>0</v>
      </c>
      <c r="BT122" s="232" t="str">
        <f t="shared" si="68"/>
        <v>***</v>
      </c>
      <c r="BU122" s="233"/>
      <c r="BV122" s="42"/>
      <c r="BW122" s="45">
        <f>IF(COUNTIF(P122:AT122,"")=31,0,COUNTIFS(P105:AT105,5,P122:AT122,"")+COUNTIFS(P105:AT105,5,P122:AT122,"■"))</f>
        <v>0</v>
      </c>
      <c r="BX122" s="45">
        <f>IF(COUNTIF(P122:AT122,"")=31,0,COUNTIFS(P105:AT105,5,P122:AT122,"■"))</f>
        <v>0</v>
      </c>
      <c r="BY122" s="232" t="str">
        <f t="shared" si="69"/>
        <v>***</v>
      </c>
      <c r="BZ122" s="233"/>
      <c r="CA122" s="42"/>
      <c r="CB122" s="45">
        <f>IF(COUNTIF(P122:AT122,"")=31,0,COUNTIFS(P105:AT105,6,P122:AT122,"")+COUNTIFS(P105:AT105,6,P122:AT122,"■"))</f>
        <v>0</v>
      </c>
      <c r="CC122" s="45">
        <f>IF(COUNTIF(P122:AT122,"")=31,0,COUNTIFS(P105:AT105,6,P122:AT122,"■"))</f>
        <v>0</v>
      </c>
      <c r="CD122" s="232" t="str">
        <f t="shared" si="70"/>
        <v>***</v>
      </c>
      <c r="CE122" s="233"/>
      <c r="CF122" s="42"/>
      <c r="CG122" s="45">
        <f t="shared" si="71"/>
        <v>0</v>
      </c>
      <c r="CH122" s="45">
        <f t="shared" si="72"/>
        <v>0</v>
      </c>
      <c r="CI122" s="232" t="str">
        <f t="shared" si="73"/>
        <v>***</v>
      </c>
      <c r="CJ122" s="233"/>
      <c r="CK122" s="42"/>
      <c r="CL122" s="234">
        <f t="shared" si="74"/>
        <v>0</v>
      </c>
      <c r="CM122" s="235"/>
      <c r="CN122" s="234">
        <f t="shared" si="75"/>
        <v>0</v>
      </c>
      <c r="CO122" s="235"/>
      <c r="CP122" s="232" t="str">
        <f t="shared" si="76"/>
        <v>***</v>
      </c>
      <c r="CQ122" s="233"/>
      <c r="CR122" s="43"/>
      <c r="CU122" s="105">
        <f t="shared" si="41"/>
        <v>114</v>
      </c>
      <c r="CV122" s="105"/>
      <c r="CW122" s="105"/>
      <c r="CX122" s="105"/>
      <c r="CY122" s="105"/>
    </row>
    <row r="123" spans="1:103" s="1" customFormat="1" ht="18.75">
      <c r="A123" s="72" t="s">
        <v>59</v>
      </c>
      <c r="D123" s="238">
        <f t="shared" si="77"/>
        <v>9</v>
      </c>
      <c r="E123" s="246"/>
      <c r="F123" s="241"/>
      <c r="G123" s="242"/>
      <c r="H123" s="242"/>
      <c r="I123" s="242"/>
      <c r="J123" s="242"/>
      <c r="K123" s="243"/>
      <c r="L123" s="244"/>
      <c r="M123" s="256"/>
      <c r="N123" s="256"/>
      <c r="O123" s="257"/>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3"/>
      <c r="AU123" s="44"/>
      <c r="AV123" s="26"/>
      <c r="AW123" s="245">
        <f t="shared" si="63"/>
        <v>9</v>
      </c>
      <c r="AX123" s="246"/>
      <c r="AY123" s="247" t="str">
        <f t="shared" si="64"/>
        <v/>
      </c>
      <c r="AZ123" s="248"/>
      <c r="BA123" s="248"/>
      <c r="BB123" s="249"/>
      <c r="BC123" s="45">
        <f>IF(COUNTIF(P123:AT123,"")=31,0,COUNTIFS(P105:AT105,1,P123:AT123,"")+COUNTIFS(P105:AT105,1,P123:AT123,"■"))</f>
        <v>0</v>
      </c>
      <c r="BD123" s="45">
        <f>IF(COUNTIF(P123:AT123,"")=31,0,COUNTIFS(P105:AT105,1,P123:AT123,"■"))</f>
        <v>0</v>
      </c>
      <c r="BE123" s="250" t="str">
        <f t="shared" si="65"/>
        <v>***</v>
      </c>
      <c r="BF123" s="233"/>
      <c r="BG123" s="42"/>
      <c r="BH123" s="45">
        <f>IF(COUNTIF(P123:AT123,"")=31,0,COUNTIFS(P105:AT105,2,P123:AT123,"")+COUNTIFS(P105:AT105,2,P123:AT123,"■"))</f>
        <v>0</v>
      </c>
      <c r="BI123" s="45">
        <f>IF(COUNTIF(P123:AT123,"")=31,0,COUNTIFS(P105:AT105,2,P123:AT123,"■"))</f>
        <v>0</v>
      </c>
      <c r="BJ123" s="232" t="str">
        <f t="shared" si="66"/>
        <v>***</v>
      </c>
      <c r="BK123" s="233"/>
      <c r="BL123" s="42"/>
      <c r="BM123" s="45">
        <f>IF(COUNTIF(P123:AT123,"")=31,0,COUNTIFS(P105:AT105,3,P123:AT123,"")+COUNTIFS(P105:AT105,3,P123:AT123,"■"))</f>
        <v>0</v>
      </c>
      <c r="BN123" s="45">
        <f>IF(COUNTIF(P123:AT123,"")=31,0,COUNTIFS(P105:AT105,3,P123:AT123,"■"))</f>
        <v>0</v>
      </c>
      <c r="BO123" s="232" t="str">
        <f t="shared" si="67"/>
        <v>***</v>
      </c>
      <c r="BP123" s="233"/>
      <c r="BQ123" s="42"/>
      <c r="BR123" s="45">
        <f>IF(COUNTIF(P123:AT123,"")=31,0,COUNTIFS(P105:AT105,4,P123:AT123,"")+COUNTIFS(P105:AT105,4,P123:AT123,"■"))</f>
        <v>0</v>
      </c>
      <c r="BS123" s="45">
        <f>IF(COUNTIF(P123:AT123,"")=31,0,COUNTIFS(P105:AT105,4,P123:AT123,"■"))</f>
        <v>0</v>
      </c>
      <c r="BT123" s="232" t="str">
        <f t="shared" si="68"/>
        <v>***</v>
      </c>
      <c r="BU123" s="233"/>
      <c r="BV123" s="42"/>
      <c r="BW123" s="45">
        <f>IF(COUNTIF(P123:AT123,"")=31,0,COUNTIFS(P105:AT105,5,P123:AT123,"")+COUNTIFS(P105:AT105,5,P123:AT123,"■"))</f>
        <v>0</v>
      </c>
      <c r="BX123" s="45">
        <f>IF(COUNTIF(P123:AT123,"")=31,0,COUNTIFS(P105:AT105,5,P123:AT123,"■"))</f>
        <v>0</v>
      </c>
      <c r="BY123" s="232" t="str">
        <f t="shared" si="69"/>
        <v>***</v>
      </c>
      <c r="BZ123" s="233"/>
      <c r="CA123" s="42"/>
      <c r="CB123" s="45">
        <f>IF(COUNTIF(P123:AT123,"")=31,0,COUNTIFS(P105:AT105,6,P123:AT123,"")+COUNTIFS(P105:AT105,6,P123:AT123,"■"))</f>
        <v>0</v>
      </c>
      <c r="CC123" s="45">
        <f>IF(COUNTIF(P123:AT123,"")=31,0,COUNTIFS(P105:AT105,6,P123:AT123,"■"))</f>
        <v>0</v>
      </c>
      <c r="CD123" s="232" t="str">
        <f t="shared" si="70"/>
        <v>***</v>
      </c>
      <c r="CE123" s="233"/>
      <c r="CF123" s="42"/>
      <c r="CG123" s="45">
        <f t="shared" si="71"/>
        <v>0</v>
      </c>
      <c r="CH123" s="45">
        <f t="shared" si="72"/>
        <v>0</v>
      </c>
      <c r="CI123" s="232" t="str">
        <f t="shared" si="73"/>
        <v>***</v>
      </c>
      <c r="CJ123" s="233"/>
      <c r="CK123" s="42"/>
      <c r="CL123" s="234">
        <f t="shared" si="74"/>
        <v>0</v>
      </c>
      <c r="CM123" s="235"/>
      <c r="CN123" s="234">
        <f t="shared" si="75"/>
        <v>0</v>
      </c>
      <c r="CO123" s="235"/>
      <c r="CP123" s="232" t="str">
        <f t="shared" si="76"/>
        <v>***</v>
      </c>
      <c r="CQ123" s="233"/>
      <c r="CR123" s="43"/>
      <c r="CU123" s="105">
        <f t="shared" si="41"/>
        <v>115</v>
      </c>
      <c r="CV123" s="105"/>
      <c r="CW123" s="105"/>
      <c r="CX123" s="105"/>
      <c r="CY123" s="105"/>
    </row>
    <row r="124" spans="1:103" s="1" customFormat="1" ht="18.75">
      <c r="A124" s="72" t="s">
        <v>59</v>
      </c>
      <c r="D124" s="238">
        <f t="shared" si="77"/>
        <v>10</v>
      </c>
      <c r="E124" s="246"/>
      <c r="F124" s="241"/>
      <c r="G124" s="242"/>
      <c r="H124" s="242"/>
      <c r="I124" s="242"/>
      <c r="J124" s="242"/>
      <c r="K124" s="243"/>
      <c r="L124" s="244"/>
      <c r="M124" s="242"/>
      <c r="N124" s="242"/>
      <c r="O124" s="243"/>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3"/>
      <c r="AU124" s="44"/>
      <c r="AV124" s="26"/>
      <c r="AW124" s="245">
        <f t="shared" si="63"/>
        <v>10</v>
      </c>
      <c r="AX124" s="246"/>
      <c r="AY124" s="247" t="str">
        <f t="shared" si="64"/>
        <v/>
      </c>
      <c r="AZ124" s="248"/>
      <c r="BA124" s="248"/>
      <c r="BB124" s="249"/>
      <c r="BC124" s="45">
        <f>IF(COUNTIF(P124:AT124,"")=31,0,COUNTIFS(P105:AT105,1,P124:AT124,"")+COUNTIFS(P105:AT105,1,P124:AT124,"■"))</f>
        <v>0</v>
      </c>
      <c r="BD124" s="45">
        <f>IF(COUNTIF(P124:AT124,"")=31,0,COUNTIFS(P105:AT105,1,P124:AT124,"■"))</f>
        <v>0</v>
      </c>
      <c r="BE124" s="250" t="str">
        <f t="shared" si="65"/>
        <v>***</v>
      </c>
      <c r="BF124" s="233"/>
      <c r="BG124" s="42"/>
      <c r="BH124" s="45">
        <f>IF(COUNTIF(P124:AT124,"")=31,0,COUNTIFS(P105:AT105,2,P124:AT124,"")+COUNTIFS(P105:AT105,2,P124:AT124,"■"))</f>
        <v>0</v>
      </c>
      <c r="BI124" s="45">
        <f>IF(COUNTIF(P124:AT124,"")=31,0,COUNTIFS(P105:AT105,2,P124:AT124,"■"))</f>
        <v>0</v>
      </c>
      <c r="BJ124" s="232" t="str">
        <f t="shared" si="66"/>
        <v>***</v>
      </c>
      <c r="BK124" s="233"/>
      <c r="BL124" s="42"/>
      <c r="BM124" s="45">
        <f>IF(COUNTIF(P124:AT124,"")=31,0,COUNTIFS(P105:AT105,3,P124:AT124,"")+COUNTIFS(P105:AT105,3,P124:AT124,"■"))</f>
        <v>0</v>
      </c>
      <c r="BN124" s="45">
        <f>IF(COUNTIF(P124:AT124,"")=31,0,COUNTIFS(P105:AT105,3,P124:AT124,"■"))</f>
        <v>0</v>
      </c>
      <c r="BO124" s="232" t="str">
        <f t="shared" si="67"/>
        <v>***</v>
      </c>
      <c r="BP124" s="233"/>
      <c r="BQ124" s="42"/>
      <c r="BR124" s="45">
        <f>IF(COUNTIF(P124:AT124,"")=31,0,COUNTIFS(P105:AT105,4,P124:AT124,"")+COUNTIFS(P105:AT105,4,P124:AT124,"■"))</f>
        <v>0</v>
      </c>
      <c r="BS124" s="45">
        <f>IF(COUNTIF(P124:AT124,"")=31,0,COUNTIFS(P105:AT105,4,P124:AT124,"■"))</f>
        <v>0</v>
      </c>
      <c r="BT124" s="232" t="str">
        <f t="shared" si="68"/>
        <v>***</v>
      </c>
      <c r="BU124" s="233"/>
      <c r="BV124" s="42"/>
      <c r="BW124" s="45">
        <f>IF(COUNTIF(P124:AT124,"")=31,0,COUNTIFS(P105:AT105,5,P124:AT124,"")+COUNTIFS(P105:AT105,5,P124:AT124,"■"))</f>
        <v>0</v>
      </c>
      <c r="BX124" s="45">
        <f>IF(COUNTIF(P124:AT124,"")=31,0,COUNTIFS(P105:AT105,5,P124:AT124,"■"))</f>
        <v>0</v>
      </c>
      <c r="BY124" s="232" t="str">
        <f t="shared" si="69"/>
        <v>***</v>
      </c>
      <c r="BZ124" s="233"/>
      <c r="CA124" s="42"/>
      <c r="CB124" s="45">
        <f>IF(COUNTIF(P124:AT124,"")=31,0,COUNTIFS(P105:AT105,6,P124:AT124,"")+COUNTIFS(P105:AT105,6,P124:AT124,"■"))</f>
        <v>0</v>
      </c>
      <c r="CC124" s="45">
        <f>IF(COUNTIF(P124:AT124,"")=31,0,COUNTIFS(P105:AT105,6,P124:AT124,"■"))</f>
        <v>0</v>
      </c>
      <c r="CD124" s="232" t="str">
        <f t="shared" si="70"/>
        <v>***</v>
      </c>
      <c r="CE124" s="233"/>
      <c r="CF124" s="42"/>
      <c r="CG124" s="45">
        <f t="shared" si="71"/>
        <v>0</v>
      </c>
      <c r="CH124" s="45">
        <f t="shared" si="72"/>
        <v>0</v>
      </c>
      <c r="CI124" s="232" t="str">
        <f t="shared" si="73"/>
        <v>***</v>
      </c>
      <c r="CJ124" s="233"/>
      <c r="CK124" s="42"/>
      <c r="CL124" s="234">
        <f t="shared" si="74"/>
        <v>0</v>
      </c>
      <c r="CM124" s="235"/>
      <c r="CN124" s="234">
        <f t="shared" si="75"/>
        <v>0</v>
      </c>
      <c r="CO124" s="235"/>
      <c r="CP124" s="232" t="str">
        <f t="shared" si="76"/>
        <v>***</v>
      </c>
      <c r="CQ124" s="233"/>
      <c r="CR124" s="43"/>
      <c r="CU124" s="105">
        <f t="shared" si="41"/>
        <v>116</v>
      </c>
      <c r="CV124" s="105"/>
      <c r="CW124" s="105"/>
      <c r="CX124" s="105"/>
      <c r="CY124" s="105"/>
    </row>
    <row r="125" spans="1:103" s="1" customFormat="1" ht="18.75">
      <c r="A125" s="72" t="s">
        <v>59</v>
      </c>
      <c r="D125" s="238">
        <f t="shared" si="77"/>
        <v>11</v>
      </c>
      <c r="E125" s="246"/>
      <c r="F125" s="241"/>
      <c r="G125" s="242"/>
      <c r="H125" s="242"/>
      <c r="I125" s="242"/>
      <c r="J125" s="242"/>
      <c r="K125" s="243"/>
      <c r="L125" s="244"/>
      <c r="M125" s="242"/>
      <c r="N125" s="242"/>
      <c r="O125" s="243"/>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3"/>
      <c r="AU125" s="44"/>
      <c r="AV125" s="26"/>
      <c r="AW125" s="245">
        <f t="shared" si="63"/>
        <v>11</v>
      </c>
      <c r="AX125" s="246"/>
      <c r="AY125" s="247" t="str">
        <f t="shared" si="64"/>
        <v/>
      </c>
      <c r="AZ125" s="248"/>
      <c r="BA125" s="248"/>
      <c r="BB125" s="249"/>
      <c r="BC125" s="45">
        <f>IF(COUNTIF(P125:AT125,"")=31,0,COUNTIFS(P105:AT105,1,P125:AT125,"")+COUNTIFS(P105:AT105,1,P125:AT125,"■"))</f>
        <v>0</v>
      </c>
      <c r="BD125" s="45">
        <f>IF(COUNTIF(P125:AT125,"")=31,0,COUNTIFS(P105:AT105,1,P125:AT125,"■"))</f>
        <v>0</v>
      </c>
      <c r="BE125" s="250" t="str">
        <f t="shared" si="65"/>
        <v>***</v>
      </c>
      <c r="BF125" s="233"/>
      <c r="BG125" s="42"/>
      <c r="BH125" s="45">
        <f>IF(COUNTIF(P125:AT125,"")=31,0,COUNTIFS(P105:AT105,2,P125:AT125,"")+COUNTIFS(P105:AT105,2,P125:AT125,"■"))</f>
        <v>0</v>
      </c>
      <c r="BI125" s="45">
        <f>IF(COUNTIF(P125:AT125,"")=31,0,COUNTIFS(P105:AT105,2,P125:AT125,"■"))</f>
        <v>0</v>
      </c>
      <c r="BJ125" s="232" t="str">
        <f t="shared" si="66"/>
        <v>***</v>
      </c>
      <c r="BK125" s="233"/>
      <c r="BL125" s="42"/>
      <c r="BM125" s="45">
        <f>IF(COUNTIF(P125:AT125,"")=31,0,COUNTIFS(P105:AT105,3,P125:AT125,"")+COUNTIFS(P105:AT105,3,P125:AT125,"■"))</f>
        <v>0</v>
      </c>
      <c r="BN125" s="45">
        <f>IF(COUNTIF(P125:AT125,"")=31,0,COUNTIFS(P105:AT105,3,P125:AT125,"■"))</f>
        <v>0</v>
      </c>
      <c r="BO125" s="232" t="str">
        <f t="shared" si="67"/>
        <v>***</v>
      </c>
      <c r="BP125" s="233"/>
      <c r="BQ125" s="42"/>
      <c r="BR125" s="45">
        <f>IF(COUNTIF(P125:AT125,"")=31,0,COUNTIFS(P105:AT105,4,P125:AT125,"")+COUNTIFS(P105:AT105,4,P125:AT125,"■"))</f>
        <v>0</v>
      </c>
      <c r="BS125" s="45">
        <f>IF(COUNTIF(P125:AT125,"")=31,0,COUNTIFS(P105:AT105,4,P125:AT125,"■"))</f>
        <v>0</v>
      </c>
      <c r="BT125" s="232" t="str">
        <f t="shared" si="68"/>
        <v>***</v>
      </c>
      <c r="BU125" s="233"/>
      <c r="BV125" s="42"/>
      <c r="BW125" s="45">
        <f>IF(COUNTIF(P125:AT125,"")=31,0,COUNTIFS(P105:AT105,5,P125:AT125,"")+COUNTIFS(P105:AT105,5,P125:AT125,"■"))</f>
        <v>0</v>
      </c>
      <c r="BX125" s="45">
        <f>IF(COUNTIF(P125:AT125,"")=31,0,COUNTIFS(P105:AT105,5,P125:AT125,"■"))</f>
        <v>0</v>
      </c>
      <c r="BY125" s="232" t="str">
        <f t="shared" si="69"/>
        <v>***</v>
      </c>
      <c r="BZ125" s="233"/>
      <c r="CA125" s="42"/>
      <c r="CB125" s="45">
        <f>IF(COUNTIF(P125:AT125,"")=31,0,COUNTIFS(P105:AT105,6,P125:AT125,"")+COUNTIFS(P105:AT105,6,P125:AT125,"■"))</f>
        <v>0</v>
      </c>
      <c r="CC125" s="45">
        <f>IF(COUNTIF(P125:AT125,"")=31,0,COUNTIFS(P105:AT105,6,P125:AT125,"■"))</f>
        <v>0</v>
      </c>
      <c r="CD125" s="232" t="str">
        <f t="shared" si="70"/>
        <v>***</v>
      </c>
      <c r="CE125" s="233"/>
      <c r="CF125" s="42"/>
      <c r="CG125" s="45">
        <f t="shared" si="71"/>
        <v>0</v>
      </c>
      <c r="CH125" s="45">
        <f t="shared" si="72"/>
        <v>0</v>
      </c>
      <c r="CI125" s="232" t="str">
        <f t="shared" si="73"/>
        <v>***</v>
      </c>
      <c r="CJ125" s="233"/>
      <c r="CK125" s="42"/>
      <c r="CL125" s="234">
        <f t="shared" si="74"/>
        <v>0</v>
      </c>
      <c r="CM125" s="235"/>
      <c r="CN125" s="234">
        <f t="shared" si="75"/>
        <v>0</v>
      </c>
      <c r="CO125" s="235"/>
      <c r="CP125" s="232" t="str">
        <f t="shared" si="76"/>
        <v>***</v>
      </c>
      <c r="CQ125" s="233"/>
      <c r="CR125" s="43"/>
      <c r="CU125" s="105">
        <f t="shared" si="41"/>
        <v>117</v>
      </c>
      <c r="CV125" s="105"/>
      <c r="CW125" s="105"/>
      <c r="CX125" s="105"/>
      <c r="CY125" s="105"/>
    </row>
    <row r="126" spans="1:103" s="1" customFormat="1" ht="18.75">
      <c r="A126" s="72" t="s">
        <v>59</v>
      </c>
      <c r="D126" s="194">
        <f t="shared" si="77"/>
        <v>12</v>
      </c>
      <c r="E126" s="197"/>
      <c r="F126" s="272"/>
      <c r="G126" s="273"/>
      <c r="H126" s="273"/>
      <c r="I126" s="273"/>
      <c r="J126" s="273"/>
      <c r="K126" s="274"/>
      <c r="L126" s="275"/>
      <c r="M126" s="273"/>
      <c r="N126" s="273"/>
      <c r="O126" s="274"/>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101"/>
      <c r="AU126" s="44"/>
      <c r="AV126" s="26"/>
      <c r="AW126" s="245">
        <f t="shared" si="63"/>
        <v>12</v>
      </c>
      <c r="AX126" s="246"/>
      <c r="AY126" s="247" t="str">
        <f t="shared" si="64"/>
        <v/>
      </c>
      <c r="AZ126" s="248"/>
      <c r="BA126" s="248"/>
      <c r="BB126" s="249"/>
      <c r="BC126" s="45">
        <f>IF(COUNTIF(P126:AT126,"")=31,0,COUNTIFS(P105:AT105,1,P126:AT126,"")+COUNTIFS(P105:AT105,1,P126:AT126,"■"))</f>
        <v>0</v>
      </c>
      <c r="BD126" s="45">
        <f>IF(COUNTIF(P126:AT126,"")=31,0,COUNTIFS(P105:AT105,1,P126:AT126,"■"))</f>
        <v>0</v>
      </c>
      <c r="BE126" s="250" t="str">
        <f t="shared" si="65"/>
        <v>***</v>
      </c>
      <c r="BF126" s="233"/>
      <c r="BG126" s="47"/>
      <c r="BH126" s="45">
        <f>IF(COUNTIF(P126:AT126,"")=31,0,COUNTIFS(P105:AT105,2,P126:AT126,"")+COUNTIFS(P105:AT105,2,P126:AT126,"■"))</f>
        <v>0</v>
      </c>
      <c r="BI126" s="45">
        <f>IF(COUNTIF(P126:AT126,"")=31,0,COUNTIFS(P105:AT105,2,P126:AT126,"■"))</f>
        <v>0</v>
      </c>
      <c r="BJ126" s="232" t="str">
        <f t="shared" si="66"/>
        <v>***</v>
      </c>
      <c r="BK126" s="233"/>
      <c r="BL126" s="42"/>
      <c r="BM126" s="45">
        <f>IF(COUNTIF(P126:AT126,"")=31,0,COUNTIFS(P105:AT105,3,P126:AT126,"")+COUNTIFS(P105:AT105,3,P126:AT126,"■"))</f>
        <v>0</v>
      </c>
      <c r="BN126" s="45">
        <f>IF(COUNTIF(P126:AT126,"")=31,0,COUNTIFS(P105:AT105,3,P126:AT126,"■"))</f>
        <v>0</v>
      </c>
      <c r="BO126" s="232" t="str">
        <f t="shared" si="67"/>
        <v>***</v>
      </c>
      <c r="BP126" s="233"/>
      <c r="BQ126" s="42"/>
      <c r="BR126" s="45">
        <f>IF(COUNTIF(P126:AT126,"")=31,0,COUNTIFS(P105:AT105,4,P126:AT126,"")+COUNTIFS(P105:AT105,4,P126:AT126,"■"))</f>
        <v>0</v>
      </c>
      <c r="BS126" s="45">
        <f>IF(COUNTIF(P126:AT126,"")=31,0,COUNTIFS(P105:AT105,4,P126:AT126,"■"))</f>
        <v>0</v>
      </c>
      <c r="BT126" s="232" t="str">
        <f t="shared" si="68"/>
        <v>***</v>
      </c>
      <c r="BU126" s="233"/>
      <c r="BV126" s="42"/>
      <c r="BW126" s="45">
        <f>IF(COUNTIF(P126:AT126,"")=31,0,COUNTIFS(P105:AT105,5,P126:AT126,"")+COUNTIFS(P105:AT105,5,P126:AT126,"■"))</f>
        <v>0</v>
      </c>
      <c r="BX126" s="45">
        <f>IF(COUNTIF(P126:AT126,"")=31,0,COUNTIFS(P105:AT105,5,P126:AT126,"■"))</f>
        <v>0</v>
      </c>
      <c r="BY126" s="232" t="str">
        <f t="shared" si="69"/>
        <v>***</v>
      </c>
      <c r="BZ126" s="233"/>
      <c r="CA126" s="42"/>
      <c r="CB126" s="45">
        <f>IF(COUNTIF(P126:AT126,"")=31,0,COUNTIFS(P105:AT105,6,P126:AT126,"")+COUNTIFS(P105:AT105,6,P126:AT126,"■"))</f>
        <v>0</v>
      </c>
      <c r="CC126" s="45">
        <f>IF(COUNTIF(P126:AT126,"")=31,0,COUNTIFS(P105:AT105,6,P126:AT126,"■"))</f>
        <v>0</v>
      </c>
      <c r="CD126" s="232" t="str">
        <f t="shared" si="70"/>
        <v>***</v>
      </c>
      <c r="CE126" s="233"/>
      <c r="CF126" s="42"/>
      <c r="CG126" s="45">
        <f t="shared" si="71"/>
        <v>0</v>
      </c>
      <c r="CH126" s="45">
        <f t="shared" si="72"/>
        <v>0</v>
      </c>
      <c r="CI126" s="232" t="str">
        <f t="shared" si="73"/>
        <v>***</v>
      </c>
      <c r="CJ126" s="233"/>
      <c r="CK126" s="42"/>
      <c r="CL126" s="234">
        <f t="shared" si="74"/>
        <v>0</v>
      </c>
      <c r="CM126" s="235"/>
      <c r="CN126" s="234">
        <f t="shared" si="75"/>
        <v>0</v>
      </c>
      <c r="CO126" s="235"/>
      <c r="CP126" s="232" t="str">
        <f t="shared" si="76"/>
        <v>***</v>
      </c>
      <c r="CQ126" s="233"/>
      <c r="CR126" s="43"/>
      <c r="CU126" s="105">
        <f t="shared" si="41"/>
        <v>118</v>
      </c>
      <c r="CV126" s="105"/>
      <c r="CW126" s="105"/>
      <c r="CX126" s="105"/>
      <c r="CY126" s="105"/>
    </row>
    <row r="127" spans="1:103" s="1" customFormat="1" ht="18.75" customHeight="1">
      <c r="A127" s="72" t="s">
        <v>59</v>
      </c>
      <c r="D127" s="258" t="s">
        <v>102</v>
      </c>
      <c r="E127" s="259"/>
      <c r="F127" s="262"/>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4"/>
      <c r="AU127" s="44"/>
      <c r="AV127" s="26"/>
      <c r="AW127" s="267" t="s">
        <v>87</v>
      </c>
      <c r="AX127" s="268"/>
      <c r="AY127" s="268"/>
      <c r="AZ127" s="268"/>
      <c r="BA127" s="268"/>
      <c r="BB127" s="268"/>
      <c r="BC127" s="269" t="str">
        <f>IF(COUNTA(BG115:BG126)=0,"",IF(AND(COUNTIF(BG115:BG126,"○")=0,COUNTIF(BG115:BG126,"×")=0),"－",IF(COUNTIF(BG115:BG126,"×")&gt;=1,"×","○")))</f>
        <v/>
      </c>
      <c r="BD127" s="270"/>
      <c r="BE127" s="270"/>
      <c r="BF127" s="270"/>
      <c r="BG127" s="270"/>
      <c r="BH127" s="269" t="str">
        <f>IF(COUNTA(BL115:BL126)=0,"",IF(AND(COUNTIF(BL115:BL126,"○")=0,COUNTIF(BL115:BL126,"×")=0),"－",IF(COUNTIF(BL115:BL126,"×")&gt;=1,"×","○")))</f>
        <v/>
      </c>
      <c r="BI127" s="270"/>
      <c r="BJ127" s="270"/>
      <c r="BK127" s="270"/>
      <c r="BL127" s="270"/>
      <c r="BM127" s="269" t="str">
        <f>IF(COUNTA(BQ115:BQ126)=0,"",IF(AND(COUNTIF(BQ115:BQ126,"○")=0,COUNTIF(BQ115:BQ126,"×")=0),"－",IF(COUNTIF(BQ115:BQ126,"×")&gt;=1,"×","○")))</f>
        <v/>
      </c>
      <c r="BN127" s="270"/>
      <c r="BO127" s="270"/>
      <c r="BP127" s="270"/>
      <c r="BQ127" s="270"/>
      <c r="BR127" s="269" t="str">
        <f>IF(COUNTA(BV115:BV126)=0,"",IF(AND(COUNTIF(BV115:BV126,"○")=0,COUNTIF(BV115:BV126,"×")=0),"－",IF(COUNTIF(BV115:BV126,"×")&gt;=1,"×","○")))</f>
        <v/>
      </c>
      <c r="BS127" s="270"/>
      <c r="BT127" s="270"/>
      <c r="BU127" s="270"/>
      <c r="BV127" s="270"/>
      <c r="BW127" s="269" t="str">
        <f>IF(COUNTA(CA115:CA126)=0,"",IF(AND(COUNTIF(CA115:CA126,"○")=0,COUNTIF(CA115:CA126,"×")=0),"－",IF(COUNTIF(CA115:CA126,"×")&gt;=1,"×","○")))</f>
        <v/>
      </c>
      <c r="BX127" s="270"/>
      <c r="BY127" s="270"/>
      <c r="BZ127" s="270"/>
      <c r="CA127" s="270"/>
      <c r="CB127" s="269" t="str">
        <f>IF(COUNTA(CF115:CF126)=0,"",IF(AND(COUNTIF(CF115:CF126,"○")=0,COUNTIF(CF115:CF126,"×")=0),"－",IF(COUNTIF(CF115:CF126,"×")&gt;=1,"×","○")))</f>
        <v/>
      </c>
      <c r="CC127" s="270"/>
      <c r="CD127" s="270"/>
      <c r="CE127" s="270"/>
      <c r="CF127" s="270"/>
      <c r="CG127" s="280"/>
      <c r="CH127" s="281"/>
      <c r="CI127" s="281"/>
      <c r="CJ127" s="281"/>
      <c r="CK127" s="281"/>
      <c r="CL127" s="280"/>
      <c r="CM127" s="281"/>
      <c r="CN127" s="281"/>
      <c r="CO127" s="281"/>
      <c r="CP127" s="281"/>
      <c r="CQ127" s="281"/>
      <c r="CR127" s="282"/>
      <c r="CU127" s="105">
        <f t="shared" si="41"/>
        <v>119</v>
      </c>
      <c r="CV127" s="105"/>
      <c r="CW127" s="105"/>
      <c r="CX127" s="105"/>
      <c r="CY127" s="105"/>
    </row>
    <row r="128" spans="1:103" s="1" customFormat="1" ht="19.5" thickBot="1">
      <c r="A128" s="72" t="s">
        <v>59</v>
      </c>
      <c r="D128" s="260"/>
      <c r="E128" s="261"/>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65"/>
      <c r="AQ128" s="265"/>
      <c r="AR128" s="265"/>
      <c r="AS128" s="265"/>
      <c r="AT128" s="266"/>
      <c r="AU128" s="26"/>
      <c r="AV128" s="26"/>
      <c r="AW128" s="283" t="s">
        <v>88</v>
      </c>
      <c r="AX128" s="284"/>
      <c r="AY128" s="284"/>
      <c r="AZ128" s="284"/>
      <c r="BA128" s="284"/>
      <c r="BB128" s="284"/>
      <c r="BC128" s="285" t="str">
        <f>IF(COUNTIF(BC127:CF127,"")=30,"",IF(AND(COUNTIF(BC127:CF127,"○")=0,COUNTIF(BC127:CF127,"×")=0),"－",IF(COUNTIF(BC127:CF127,"×")&gt;=1,"×","○")))</f>
        <v/>
      </c>
      <c r="BD128" s="286"/>
      <c r="BE128" s="286"/>
      <c r="BF128" s="286"/>
      <c r="BG128" s="286"/>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5" t="str">
        <f>IF(COUNTA(CK115:CK126)=0,"",IF(AND(COUNTIF(CK115:CK126,"○")=0,COUNTIF(CK115:CK126,"×")=0),"－",IF(COUNTIF(CK115:CK126,"×")&gt;=1,"×","○")))</f>
        <v/>
      </c>
      <c r="CH128" s="286"/>
      <c r="CI128" s="286"/>
      <c r="CJ128" s="286"/>
      <c r="CK128" s="286"/>
      <c r="CL128" s="285" t="str">
        <f>IF(COUNTA(CR115:CR126)=0,"",IF(AND(COUNTIF(CR115:CR126,"○")=0,COUNTIF(CR115:CR126,"×")=0),"－",IF(COUNTIF(CR115:CR126,"×")&gt;=1,"×","○")))</f>
        <v/>
      </c>
      <c r="CM128" s="285"/>
      <c r="CN128" s="286"/>
      <c r="CO128" s="286"/>
      <c r="CP128" s="286"/>
      <c r="CQ128" s="286"/>
      <c r="CR128" s="288"/>
      <c r="CU128" s="99">
        <f t="shared" si="41"/>
        <v>120</v>
      </c>
      <c r="CV128" s="100" t="str">
        <f>IF(COUNTIF(P113:AT113,"")=31,"",P104)</f>
        <v/>
      </c>
      <c r="CW128" s="99" t="str">
        <f>BC128</f>
        <v/>
      </c>
      <c r="CX128" s="99" t="str">
        <f>CG128</f>
        <v/>
      </c>
      <c r="CY128" s="99" t="str">
        <f>CL128</f>
        <v/>
      </c>
    </row>
    <row r="129" spans="1:103" s="1" customFormat="1" ht="16.5">
      <c r="A129" s="55" t="s">
        <v>59</v>
      </c>
      <c r="D129" s="97" t="s">
        <v>131</v>
      </c>
      <c r="E129" s="96"/>
      <c r="F129" s="96"/>
      <c r="G129" s="96"/>
      <c r="I129" s="96"/>
      <c r="J129" s="96"/>
      <c r="K129" s="96"/>
      <c r="L129" s="96"/>
      <c r="M129" s="96"/>
      <c r="N129" s="96"/>
      <c r="AU129" s="26"/>
      <c r="AV129" s="26"/>
      <c r="AW129" s="89" t="s">
        <v>105</v>
      </c>
      <c r="AX129" s="88"/>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1"/>
      <c r="CU129" s="105">
        <f t="shared" si="41"/>
        <v>121</v>
      </c>
      <c r="CV129" s="105"/>
      <c r="CW129" s="105"/>
      <c r="CX129" s="105"/>
      <c r="CY129" s="105"/>
    </row>
    <row r="130" spans="1:103" s="1" customFormat="1" ht="16.5">
      <c r="A130" s="55" t="s">
        <v>59</v>
      </c>
      <c r="D130" s="96" t="s">
        <v>120</v>
      </c>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8"/>
      <c r="AM130" s="96"/>
      <c r="AN130" s="96"/>
      <c r="AO130" s="96"/>
      <c r="AP130" s="96"/>
      <c r="AQ130" s="96"/>
      <c r="AR130" s="96"/>
      <c r="AS130" s="96"/>
      <c r="AT130" s="96"/>
      <c r="AU130" s="26"/>
      <c r="AV130" s="26"/>
      <c r="AW130" s="93" t="s">
        <v>122</v>
      </c>
      <c r="AX130" s="88"/>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1"/>
      <c r="CU130" s="105">
        <f t="shared" si="41"/>
        <v>122</v>
      </c>
      <c r="CV130" s="105"/>
      <c r="CW130" s="105"/>
      <c r="CX130" s="105"/>
      <c r="CY130" s="105"/>
    </row>
    <row r="131" spans="1:103" s="1" customFormat="1" ht="16.5">
      <c r="A131" s="55" t="s">
        <v>59</v>
      </c>
      <c r="D131" s="96" t="s">
        <v>121</v>
      </c>
      <c r="E131" s="96"/>
      <c r="F131" s="96"/>
      <c r="G131" s="96"/>
      <c r="H131" s="96"/>
      <c r="I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8"/>
      <c r="AM131" s="96"/>
      <c r="AN131" s="96"/>
      <c r="AO131" s="96"/>
      <c r="AP131" s="96"/>
      <c r="AQ131" s="96"/>
      <c r="AR131" s="96"/>
      <c r="AS131" s="96"/>
      <c r="AT131" s="96"/>
      <c r="AU131" s="26"/>
      <c r="AV131" s="26"/>
      <c r="AW131" s="93" t="s">
        <v>106</v>
      </c>
      <c r="AX131" s="88"/>
      <c r="AZ131" s="88"/>
      <c r="BA131" s="88"/>
      <c r="BB131" s="88"/>
      <c r="BC131" s="94"/>
      <c r="BD131" s="91"/>
      <c r="BE131" s="91"/>
      <c r="BF131" s="91"/>
      <c r="BG131" s="91"/>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4"/>
      <c r="CH131" s="91"/>
      <c r="CI131" s="91"/>
      <c r="CJ131" s="91"/>
      <c r="CK131" s="91"/>
      <c r="CL131" s="94"/>
      <c r="CM131" s="94"/>
      <c r="CN131" s="91"/>
      <c r="CO131" s="91"/>
      <c r="CP131" s="91"/>
      <c r="CQ131" s="91"/>
      <c r="CR131" s="91"/>
      <c r="CU131" s="105">
        <f t="shared" si="41"/>
        <v>123</v>
      </c>
      <c r="CV131" s="105"/>
      <c r="CW131" s="105"/>
      <c r="CX131" s="105"/>
      <c r="CY131" s="105"/>
    </row>
    <row r="132" spans="1:103" s="1" customFormat="1" ht="16.5">
      <c r="A132" s="55" t="s">
        <v>59</v>
      </c>
      <c r="D132" s="96" t="s">
        <v>108</v>
      </c>
      <c r="E132" s="96"/>
      <c r="F132" s="96"/>
      <c r="G132" s="96"/>
      <c r="H132" s="96"/>
      <c r="I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8"/>
      <c r="AM132" s="96"/>
      <c r="AN132" s="96"/>
      <c r="AO132" s="96"/>
      <c r="AP132" s="96"/>
      <c r="AQ132" s="96"/>
      <c r="AR132" s="96"/>
      <c r="AS132" s="96"/>
      <c r="AT132" s="96"/>
      <c r="AU132" s="26"/>
      <c r="AV132" s="26"/>
      <c r="AW132" s="93" t="s">
        <v>83</v>
      </c>
      <c r="AX132" s="88"/>
      <c r="AZ132" s="96"/>
      <c r="BA132" s="88"/>
      <c r="BB132" s="88"/>
      <c r="BC132" s="94"/>
      <c r="BD132" s="91"/>
      <c r="BE132" s="91"/>
      <c r="BF132" s="91"/>
      <c r="BG132" s="91"/>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4"/>
      <c r="CH132" s="91"/>
      <c r="CI132" s="91"/>
      <c r="CJ132" s="91"/>
      <c r="CK132" s="91"/>
      <c r="CL132" s="94"/>
      <c r="CM132" s="94"/>
      <c r="CN132" s="91"/>
      <c r="CO132" s="91"/>
      <c r="CP132" s="91"/>
      <c r="CQ132" s="91"/>
      <c r="CR132" s="91"/>
      <c r="CU132" s="105">
        <f t="shared" si="41"/>
        <v>124</v>
      </c>
      <c r="CV132" s="105"/>
      <c r="CW132" s="105"/>
      <c r="CX132" s="105"/>
      <c r="CY132" s="105"/>
    </row>
    <row r="133" spans="1:103" s="1" customFormat="1" ht="16.5">
      <c r="A133" s="55" t="s">
        <v>59</v>
      </c>
      <c r="D133" s="96" t="s">
        <v>123</v>
      </c>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8"/>
      <c r="AM133" s="96"/>
      <c r="AN133" s="96"/>
      <c r="AO133" s="96"/>
      <c r="AP133" s="96"/>
      <c r="AQ133" s="96"/>
      <c r="AR133" s="96"/>
      <c r="AS133" s="96"/>
      <c r="AT133" s="96"/>
      <c r="AU133" s="26"/>
      <c r="AV133" s="26"/>
      <c r="AW133" s="89" t="s">
        <v>107</v>
      </c>
      <c r="AX133" s="88"/>
      <c r="AZ133" s="96"/>
      <c r="BA133" s="88"/>
      <c r="BB133" s="88"/>
      <c r="BC133" s="94"/>
      <c r="BD133" s="91"/>
      <c r="BE133" s="91"/>
      <c r="BF133" s="91"/>
      <c r="BG133" s="91"/>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4"/>
      <c r="CH133" s="91"/>
      <c r="CI133" s="91"/>
      <c r="CJ133" s="91"/>
      <c r="CK133" s="91"/>
      <c r="CL133" s="94"/>
      <c r="CM133" s="94"/>
      <c r="CN133" s="91"/>
      <c r="CO133" s="91"/>
      <c r="CP133" s="91"/>
      <c r="CQ133" s="91"/>
      <c r="CR133" s="91"/>
      <c r="CU133" s="105">
        <f t="shared" si="41"/>
        <v>125</v>
      </c>
      <c r="CV133" s="105"/>
      <c r="CW133" s="105"/>
      <c r="CX133" s="105"/>
      <c r="CY133" s="105"/>
    </row>
    <row r="134" spans="1:103" s="1" customFormat="1" ht="16.5">
      <c r="A134" s="55" t="s">
        <v>18</v>
      </c>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8"/>
      <c r="AM134" s="96"/>
      <c r="AN134" s="96"/>
      <c r="AO134" s="96"/>
      <c r="AP134" s="96"/>
      <c r="AQ134" s="96"/>
      <c r="AR134" s="96"/>
      <c r="AS134" s="96"/>
      <c r="AT134" s="96"/>
      <c r="AU134" s="26"/>
      <c r="AV134" s="26"/>
      <c r="AW134" s="96" t="s">
        <v>124</v>
      </c>
      <c r="AX134" s="88"/>
      <c r="AY134" s="89"/>
      <c r="AZ134" s="96"/>
      <c r="BA134" s="88"/>
      <c r="BB134" s="88"/>
      <c r="BC134" s="94"/>
      <c r="BD134" s="91"/>
      <c r="BE134" s="91"/>
      <c r="BF134" s="91"/>
      <c r="BG134" s="91"/>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4"/>
      <c r="CH134" s="91"/>
      <c r="CI134" s="91"/>
      <c r="CJ134" s="91"/>
      <c r="CK134" s="91"/>
      <c r="CL134" s="94"/>
      <c r="CM134" s="94"/>
      <c r="CN134" s="91"/>
      <c r="CO134" s="91"/>
      <c r="CP134" s="91"/>
      <c r="CQ134" s="91"/>
      <c r="CR134" s="91"/>
      <c r="CU134" s="105">
        <f t="shared" si="41"/>
        <v>126</v>
      </c>
      <c r="CV134" s="105"/>
      <c r="CW134" s="105"/>
      <c r="CX134" s="105"/>
      <c r="CY134" s="105"/>
    </row>
    <row r="135" spans="1:103" ht="15" thickBot="1">
      <c r="A135" s="55" t="s">
        <v>18</v>
      </c>
      <c r="CU135" s="105">
        <f t="shared" si="41"/>
        <v>127</v>
      </c>
      <c r="CV135" s="105"/>
      <c r="CW135" s="105"/>
      <c r="CX135" s="105"/>
      <c r="CY135" s="105"/>
    </row>
    <row r="136" spans="1:103" s="1" customFormat="1" ht="18.75">
      <c r="A136" s="72" t="s">
        <v>59</v>
      </c>
      <c r="D136" s="182" t="s">
        <v>11</v>
      </c>
      <c r="E136" s="183"/>
      <c r="F136" s="184"/>
      <c r="G136" s="184"/>
      <c r="H136" s="184"/>
      <c r="I136" s="184"/>
      <c r="J136" s="184"/>
      <c r="K136" s="184"/>
      <c r="L136" s="184"/>
      <c r="M136" s="184"/>
      <c r="N136" s="184"/>
      <c r="O136" s="184"/>
      <c r="P136" s="185" t="str">
        <f>IFERROR(IF(P104=0,"",DATE(YEAR(P104),MONTH(P104)+1,1)),"")</f>
        <v/>
      </c>
      <c r="Q136" s="185"/>
      <c r="R136" s="185"/>
      <c r="S136" s="185"/>
      <c r="T136" s="185"/>
      <c r="U136" s="185"/>
      <c r="V136" s="185"/>
      <c r="W136" s="185"/>
      <c r="X136" s="185"/>
      <c r="Y136" s="185"/>
      <c r="Z136" s="185"/>
      <c r="AA136" s="185"/>
      <c r="AB136" s="185"/>
      <c r="AC136" s="185"/>
      <c r="AD136" s="185"/>
      <c r="AE136" s="185"/>
      <c r="AF136" s="185"/>
      <c r="AG136" s="185"/>
      <c r="AH136" s="185"/>
      <c r="AI136" s="185"/>
      <c r="AJ136" s="185"/>
      <c r="AK136" s="185"/>
      <c r="AL136" s="185"/>
      <c r="AM136" s="185"/>
      <c r="AN136" s="185"/>
      <c r="AO136" s="185"/>
      <c r="AP136" s="185"/>
      <c r="AQ136" s="185"/>
      <c r="AR136" s="185"/>
      <c r="AS136" s="185"/>
      <c r="AT136" s="186"/>
      <c r="AU136" s="28"/>
      <c r="AV136" s="26"/>
      <c r="AW136" s="187" t="s">
        <v>40</v>
      </c>
      <c r="AX136" s="188"/>
      <c r="AY136" s="188"/>
      <c r="AZ136" s="188"/>
      <c r="BA136" s="188"/>
      <c r="BB136" s="183"/>
      <c r="BC136" s="189" t="str">
        <f>P136</f>
        <v/>
      </c>
      <c r="BD136" s="190"/>
      <c r="BE136" s="190"/>
      <c r="BF136" s="190"/>
      <c r="BG136" s="190"/>
      <c r="BH136" s="190"/>
      <c r="BI136" s="190"/>
      <c r="BJ136" s="190"/>
      <c r="BK136" s="190"/>
      <c r="BL136" s="190"/>
      <c r="BM136" s="190"/>
      <c r="BN136" s="190"/>
      <c r="BO136" s="190"/>
      <c r="BP136" s="190"/>
      <c r="BQ136" s="190"/>
      <c r="BR136" s="190"/>
      <c r="BS136" s="190"/>
      <c r="BT136" s="190"/>
      <c r="BU136" s="190"/>
      <c r="BV136" s="190"/>
      <c r="BW136" s="190"/>
      <c r="BX136" s="190"/>
      <c r="BY136" s="190"/>
      <c r="BZ136" s="190"/>
      <c r="CA136" s="190"/>
      <c r="CB136" s="190"/>
      <c r="CC136" s="190"/>
      <c r="CD136" s="190"/>
      <c r="CE136" s="190"/>
      <c r="CF136" s="190"/>
      <c r="CG136" s="190"/>
      <c r="CH136" s="190"/>
      <c r="CI136" s="190"/>
      <c r="CJ136" s="190"/>
      <c r="CK136" s="190"/>
      <c r="CL136" s="190"/>
      <c r="CM136" s="190"/>
      <c r="CN136" s="190"/>
      <c r="CO136" s="190"/>
      <c r="CP136" s="190"/>
      <c r="CQ136" s="190"/>
      <c r="CR136" s="191"/>
      <c r="CU136" s="105">
        <f t="shared" si="41"/>
        <v>128</v>
      </c>
      <c r="CV136" s="105"/>
      <c r="CW136" s="105"/>
      <c r="CX136" s="105"/>
      <c r="CY136" s="105"/>
    </row>
    <row r="137" spans="1:103" s="1" customFormat="1" ht="18.75">
      <c r="A137" s="72" t="s">
        <v>59</v>
      </c>
      <c r="D137" s="153" t="s">
        <v>7</v>
      </c>
      <c r="E137" s="154"/>
      <c r="F137" s="155"/>
      <c r="G137" s="155"/>
      <c r="H137" s="155"/>
      <c r="I137" s="155"/>
      <c r="J137" s="155"/>
      <c r="K137" s="155"/>
      <c r="L137" s="155"/>
      <c r="M137" s="155"/>
      <c r="N137" s="155"/>
      <c r="O137" s="155"/>
      <c r="P137" s="29" t="str">
        <f t="shared" ref="P137:AQ137" si="78">IFERROR(WEEKNUM(P138,2)-WEEKNUM(DATE(YEAR(P138),MONTH(P138),1),2)+1,"")</f>
        <v/>
      </c>
      <c r="Q137" s="29" t="str">
        <f t="shared" si="78"/>
        <v/>
      </c>
      <c r="R137" s="29" t="str">
        <f t="shared" si="78"/>
        <v/>
      </c>
      <c r="S137" s="29" t="str">
        <f t="shared" si="78"/>
        <v/>
      </c>
      <c r="T137" s="29" t="str">
        <f t="shared" si="78"/>
        <v/>
      </c>
      <c r="U137" s="29" t="str">
        <f t="shared" si="78"/>
        <v/>
      </c>
      <c r="V137" s="29" t="str">
        <f t="shared" si="78"/>
        <v/>
      </c>
      <c r="W137" s="29" t="str">
        <f t="shared" si="78"/>
        <v/>
      </c>
      <c r="X137" s="29" t="str">
        <f t="shared" si="78"/>
        <v/>
      </c>
      <c r="Y137" s="29" t="str">
        <f t="shared" si="78"/>
        <v/>
      </c>
      <c r="Z137" s="29" t="str">
        <f t="shared" si="78"/>
        <v/>
      </c>
      <c r="AA137" s="29" t="str">
        <f t="shared" si="78"/>
        <v/>
      </c>
      <c r="AB137" s="29" t="str">
        <f t="shared" si="78"/>
        <v/>
      </c>
      <c r="AC137" s="29" t="str">
        <f t="shared" si="78"/>
        <v/>
      </c>
      <c r="AD137" s="29" t="str">
        <f t="shared" si="78"/>
        <v/>
      </c>
      <c r="AE137" s="29" t="str">
        <f t="shared" si="78"/>
        <v/>
      </c>
      <c r="AF137" s="29" t="str">
        <f t="shared" si="78"/>
        <v/>
      </c>
      <c r="AG137" s="29" t="str">
        <f t="shared" si="78"/>
        <v/>
      </c>
      <c r="AH137" s="29" t="str">
        <f t="shared" si="78"/>
        <v/>
      </c>
      <c r="AI137" s="29" t="str">
        <f t="shared" si="78"/>
        <v/>
      </c>
      <c r="AJ137" s="29" t="str">
        <f t="shared" si="78"/>
        <v/>
      </c>
      <c r="AK137" s="29" t="str">
        <f t="shared" si="78"/>
        <v/>
      </c>
      <c r="AL137" s="29" t="str">
        <f t="shared" si="78"/>
        <v/>
      </c>
      <c r="AM137" s="29" t="str">
        <f t="shared" si="78"/>
        <v/>
      </c>
      <c r="AN137" s="29" t="str">
        <f t="shared" si="78"/>
        <v/>
      </c>
      <c r="AO137" s="29" t="str">
        <f t="shared" si="78"/>
        <v/>
      </c>
      <c r="AP137" s="29" t="str">
        <f t="shared" si="78"/>
        <v/>
      </c>
      <c r="AQ137" s="29" t="str">
        <f t="shared" si="78"/>
        <v/>
      </c>
      <c r="AR137" s="29" t="str">
        <f>IF(AR138="","",WEEKNUM(AR138,2)-WEEKNUM(DATE(YEAR(AR138),MONTH(AR138),1),2)+1)</f>
        <v/>
      </c>
      <c r="AS137" s="29" t="str">
        <f>IF(AS138="","",WEEKNUM(AS138,2)-WEEKNUM(DATE(YEAR(AS138),MONTH(AS138),1),2)+1)</f>
        <v/>
      </c>
      <c r="AT137" s="30" t="str">
        <f>IF(AT138="","",WEEKNUM(AT138,2)-WEEKNUM(DATE(YEAR(AT138),MONTH(AT138),1),2)+1)</f>
        <v/>
      </c>
      <c r="AU137" s="31"/>
      <c r="AV137" s="26"/>
      <c r="AW137" s="194" t="s">
        <v>37</v>
      </c>
      <c r="AX137" s="195"/>
      <c r="AY137" s="196"/>
      <c r="AZ137" s="196"/>
      <c r="BA137" s="196"/>
      <c r="BB137" s="197"/>
      <c r="BC137" s="155" t="s">
        <v>31</v>
      </c>
      <c r="BD137" s="155"/>
      <c r="BE137" s="155"/>
      <c r="BF137" s="155"/>
      <c r="BG137" s="155"/>
      <c r="BH137" s="155"/>
      <c r="BI137" s="155"/>
      <c r="BJ137" s="155"/>
      <c r="BK137" s="155"/>
      <c r="BL137" s="155"/>
      <c r="BM137" s="155"/>
      <c r="BN137" s="155"/>
      <c r="BO137" s="155"/>
      <c r="BP137" s="155"/>
      <c r="BQ137" s="155"/>
      <c r="BR137" s="155"/>
      <c r="BS137" s="155"/>
      <c r="BT137" s="155"/>
      <c r="BU137" s="155"/>
      <c r="BV137" s="155"/>
      <c r="BW137" s="155"/>
      <c r="BX137" s="155"/>
      <c r="BY137" s="155"/>
      <c r="BZ137" s="155"/>
      <c r="CA137" s="155"/>
      <c r="CB137" s="155"/>
      <c r="CC137" s="155"/>
      <c r="CD137" s="155"/>
      <c r="CE137" s="155"/>
      <c r="CF137" s="155"/>
      <c r="CG137" s="201" t="s">
        <v>35</v>
      </c>
      <c r="CH137" s="202"/>
      <c r="CI137" s="202"/>
      <c r="CJ137" s="202"/>
      <c r="CK137" s="203"/>
      <c r="CL137" s="202" t="s">
        <v>36</v>
      </c>
      <c r="CM137" s="202"/>
      <c r="CN137" s="202"/>
      <c r="CO137" s="202"/>
      <c r="CP137" s="202"/>
      <c r="CQ137" s="202"/>
      <c r="CR137" s="207"/>
      <c r="CU137" s="105">
        <f t="shared" si="41"/>
        <v>129</v>
      </c>
      <c r="CV137" s="105"/>
      <c r="CW137" s="105"/>
      <c r="CX137" s="105"/>
      <c r="CY137" s="105"/>
    </row>
    <row r="138" spans="1:103" s="1" customFormat="1" ht="18.75">
      <c r="A138" s="72" t="s">
        <v>59</v>
      </c>
      <c r="D138" s="153" t="s">
        <v>1</v>
      </c>
      <c r="E138" s="154"/>
      <c r="F138" s="155"/>
      <c r="G138" s="155"/>
      <c r="H138" s="155"/>
      <c r="I138" s="155"/>
      <c r="J138" s="155"/>
      <c r="K138" s="155"/>
      <c r="L138" s="155"/>
      <c r="M138" s="155"/>
      <c r="N138" s="155"/>
      <c r="O138" s="155"/>
      <c r="P138" s="32" t="str">
        <f>P136</f>
        <v/>
      </c>
      <c r="Q138" s="32" t="str">
        <f t="shared" ref="Q138:AQ138" si="79">IFERROR(P138+1,"")</f>
        <v/>
      </c>
      <c r="R138" s="32" t="str">
        <f t="shared" si="79"/>
        <v/>
      </c>
      <c r="S138" s="32" t="str">
        <f t="shared" si="79"/>
        <v/>
      </c>
      <c r="T138" s="32" t="str">
        <f t="shared" si="79"/>
        <v/>
      </c>
      <c r="U138" s="32" t="str">
        <f t="shared" si="79"/>
        <v/>
      </c>
      <c r="V138" s="32" t="str">
        <f t="shared" si="79"/>
        <v/>
      </c>
      <c r="W138" s="32" t="str">
        <f t="shared" si="79"/>
        <v/>
      </c>
      <c r="X138" s="32" t="str">
        <f t="shared" si="79"/>
        <v/>
      </c>
      <c r="Y138" s="32" t="str">
        <f t="shared" si="79"/>
        <v/>
      </c>
      <c r="Z138" s="32" t="str">
        <f t="shared" si="79"/>
        <v/>
      </c>
      <c r="AA138" s="32" t="str">
        <f t="shared" si="79"/>
        <v/>
      </c>
      <c r="AB138" s="32" t="str">
        <f t="shared" si="79"/>
        <v/>
      </c>
      <c r="AC138" s="32" t="str">
        <f t="shared" si="79"/>
        <v/>
      </c>
      <c r="AD138" s="32" t="str">
        <f t="shared" si="79"/>
        <v/>
      </c>
      <c r="AE138" s="32" t="str">
        <f t="shared" si="79"/>
        <v/>
      </c>
      <c r="AF138" s="32" t="str">
        <f t="shared" si="79"/>
        <v/>
      </c>
      <c r="AG138" s="32" t="str">
        <f t="shared" si="79"/>
        <v/>
      </c>
      <c r="AH138" s="32" t="str">
        <f t="shared" si="79"/>
        <v/>
      </c>
      <c r="AI138" s="32" t="str">
        <f t="shared" si="79"/>
        <v/>
      </c>
      <c r="AJ138" s="32" t="str">
        <f t="shared" si="79"/>
        <v/>
      </c>
      <c r="AK138" s="32" t="str">
        <f t="shared" si="79"/>
        <v/>
      </c>
      <c r="AL138" s="32" t="str">
        <f t="shared" si="79"/>
        <v/>
      </c>
      <c r="AM138" s="32" t="str">
        <f t="shared" si="79"/>
        <v/>
      </c>
      <c r="AN138" s="32" t="str">
        <f t="shared" si="79"/>
        <v/>
      </c>
      <c r="AO138" s="32" t="str">
        <f t="shared" si="79"/>
        <v/>
      </c>
      <c r="AP138" s="32" t="str">
        <f t="shared" si="79"/>
        <v/>
      </c>
      <c r="AQ138" s="32" t="str">
        <f t="shared" si="79"/>
        <v/>
      </c>
      <c r="AR138" s="32" t="str">
        <f>IFERROR(IF(DAY(AQ138+1)=1,"",AQ138+1),"")</f>
        <v/>
      </c>
      <c r="AS138" s="32" t="str">
        <f>IFERROR(IF(AND(DAY(AQ138+2)&gt;=1,DAY(AQ138+2)&lt;=2),"",AQ138+2),"")</f>
        <v/>
      </c>
      <c r="AT138" s="33" t="str">
        <f>IFERROR(IF(AND(DAY(AQ138+3)&gt;=1,DAY(AQ138+3)&lt;=3),"",AQ138+3),"")</f>
        <v/>
      </c>
      <c r="AU138" s="34"/>
      <c r="AV138" s="26"/>
      <c r="AW138" s="198"/>
      <c r="AX138" s="199"/>
      <c r="AY138" s="199"/>
      <c r="AZ138" s="199"/>
      <c r="BA138" s="199"/>
      <c r="BB138" s="200"/>
      <c r="BC138" s="193">
        <v>1</v>
      </c>
      <c r="BD138" s="193"/>
      <c r="BE138" s="193"/>
      <c r="BF138" s="193"/>
      <c r="BG138" s="193"/>
      <c r="BH138" s="193">
        <v>2</v>
      </c>
      <c r="BI138" s="193"/>
      <c r="BJ138" s="193"/>
      <c r="BK138" s="193"/>
      <c r="BL138" s="193"/>
      <c r="BM138" s="193">
        <v>3</v>
      </c>
      <c r="BN138" s="193"/>
      <c r="BO138" s="193"/>
      <c r="BP138" s="193"/>
      <c r="BQ138" s="193"/>
      <c r="BR138" s="193">
        <v>4</v>
      </c>
      <c r="BS138" s="193"/>
      <c r="BT138" s="193"/>
      <c r="BU138" s="193"/>
      <c r="BV138" s="193"/>
      <c r="BW138" s="193">
        <v>5</v>
      </c>
      <c r="BX138" s="193"/>
      <c r="BY138" s="193"/>
      <c r="BZ138" s="193"/>
      <c r="CA138" s="193"/>
      <c r="CB138" s="193">
        <v>6</v>
      </c>
      <c r="CC138" s="193"/>
      <c r="CD138" s="193"/>
      <c r="CE138" s="193"/>
      <c r="CF138" s="193"/>
      <c r="CG138" s="276"/>
      <c r="CH138" s="277"/>
      <c r="CI138" s="277"/>
      <c r="CJ138" s="277"/>
      <c r="CK138" s="278"/>
      <c r="CL138" s="277"/>
      <c r="CM138" s="277"/>
      <c r="CN138" s="277"/>
      <c r="CO138" s="277"/>
      <c r="CP138" s="277"/>
      <c r="CQ138" s="277"/>
      <c r="CR138" s="279"/>
      <c r="CU138" s="105">
        <f t="shared" ref="CU138:CU201" si="80">ROW()-8</f>
        <v>130</v>
      </c>
      <c r="CV138" s="105"/>
      <c r="CW138" s="105"/>
      <c r="CX138" s="105"/>
      <c r="CY138" s="105"/>
    </row>
    <row r="139" spans="1:103" s="1" customFormat="1" ht="18.75">
      <c r="A139" s="72" t="s">
        <v>59</v>
      </c>
      <c r="D139" s="153" t="s">
        <v>2</v>
      </c>
      <c r="E139" s="154"/>
      <c r="F139" s="155"/>
      <c r="G139" s="155"/>
      <c r="H139" s="155"/>
      <c r="I139" s="155"/>
      <c r="J139" s="155"/>
      <c r="K139" s="155"/>
      <c r="L139" s="155"/>
      <c r="M139" s="155"/>
      <c r="N139" s="155"/>
      <c r="O139" s="155"/>
      <c r="P139" s="35" t="str">
        <f t="shared" ref="P139:AT139" si="81">TEXT(P138,"aaa")</f>
        <v/>
      </c>
      <c r="Q139" s="35" t="str">
        <f t="shared" si="81"/>
        <v/>
      </c>
      <c r="R139" s="35" t="str">
        <f t="shared" si="81"/>
        <v/>
      </c>
      <c r="S139" s="35" t="str">
        <f t="shared" si="81"/>
        <v/>
      </c>
      <c r="T139" s="35" t="str">
        <f t="shared" si="81"/>
        <v/>
      </c>
      <c r="U139" s="35" t="str">
        <f t="shared" si="81"/>
        <v/>
      </c>
      <c r="V139" s="35" t="str">
        <f t="shared" si="81"/>
        <v/>
      </c>
      <c r="W139" s="35" t="str">
        <f t="shared" si="81"/>
        <v/>
      </c>
      <c r="X139" s="35" t="str">
        <f t="shared" si="81"/>
        <v/>
      </c>
      <c r="Y139" s="35" t="str">
        <f t="shared" si="81"/>
        <v/>
      </c>
      <c r="Z139" s="35" t="str">
        <f t="shared" si="81"/>
        <v/>
      </c>
      <c r="AA139" s="35" t="str">
        <f t="shared" si="81"/>
        <v/>
      </c>
      <c r="AB139" s="35" t="str">
        <f t="shared" si="81"/>
        <v/>
      </c>
      <c r="AC139" s="35" t="str">
        <f t="shared" si="81"/>
        <v/>
      </c>
      <c r="AD139" s="35" t="str">
        <f t="shared" si="81"/>
        <v/>
      </c>
      <c r="AE139" s="35" t="str">
        <f t="shared" si="81"/>
        <v/>
      </c>
      <c r="AF139" s="35" t="str">
        <f t="shared" si="81"/>
        <v/>
      </c>
      <c r="AG139" s="35" t="str">
        <f t="shared" si="81"/>
        <v/>
      </c>
      <c r="AH139" s="35" t="str">
        <f t="shared" si="81"/>
        <v/>
      </c>
      <c r="AI139" s="35" t="str">
        <f t="shared" si="81"/>
        <v/>
      </c>
      <c r="AJ139" s="35" t="str">
        <f t="shared" si="81"/>
        <v/>
      </c>
      <c r="AK139" s="35" t="str">
        <f t="shared" si="81"/>
        <v/>
      </c>
      <c r="AL139" s="35" t="str">
        <f t="shared" si="81"/>
        <v/>
      </c>
      <c r="AM139" s="35" t="str">
        <f t="shared" si="81"/>
        <v/>
      </c>
      <c r="AN139" s="35" t="str">
        <f t="shared" si="81"/>
        <v/>
      </c>
      <c r="AO139" s="35" t="str">
        <f t="shared" si="81"/>
        <v/>
      </c>
      <c r="AP139" s="35" t="str">
        <f t="shared" si="81"/>
        <v/>
      </c>
      <c r="AQ139" s="35" t="str">
        <f t="shared" si="81"/>
        <v/>
      </c>
      <c r="AR139" s="35" t="str">
        <f t="shared" si="81"/>
        <v/>
      </c>
      <c r="AS139" s="35" t="str">
        <f t="shared" si="81"/>
        <v/>
      </c>
      <c r="AT139" s="36" t="str">
        <f t="shared" si="81"/>
        <v/>
      </c>
      <c r="AU139" s="37"/>
      <c r="AV139" s="26"/>
      <c r="AW139" s="156" t="s">
        <v>38</v>
      </c>
      <c r="AX139" s="157"/>
      <c r="AY139" s="158"/>
      <c r="AZ139" s="158"/>
      <c r="BA139" s="158"/>
      <c r="BB139" s="159"/>
      <c r="BC139" s="166" t="s">
        <v>33</v>
      </c>
      <c r="BD139" s="169" t="s">
        <v>24</v>
      </c>
      <c r="BE139" s="172" t="s">
        <v>28</v>
      </c>
      <c r="BF139" s="173"/>
      <c r="BG139" s="176" t="s">
        <v>32</v>
      </c>
      <c r="BH139" s="166" t="s">
        <v>33</v>
      </c>
      <c r="BI139" s="218" t="s">
        <v>24</v>
      </c>
      <c r="BJ139" s="172" t="s">
        <v>28</v>
      </c>
      <c r="BK139" s="173"/>
      <c r="BL139" s="221" t="s">
        <v>32</v>
      </c>
      <c r="BM139" s="166" t="s">
        <v>33</v>
      </c>
      <c r="BN139" s="218" t="s">
        <v>24</v>
      </c>
      <c r="BO139" s="172" t="s">
        <v>28</v>
      </c>
      <c r="BP139" s="173"/>
      <c r="BQ139" s="221" t="s">
        <v>32</v>
      </c>
      <c r="BR139" s="166" t="s">
        <v>33</v>
      </c>
      <c r="BS139" s="218" t="s">
        <v>24</v>
      </c>
      <c r="BT139" s="172" t="s">
        <v>28</v>
      </c>
      <c r="BU139" s="173"/>
      <c r="BV139" s="221" t="s">
        <v>32</v>
      </c>
      <c r="BW139" s="166" t="s">
        <v>33</v>
      </c>
      <c r="BX139" s="218" t="s">
        <v>24</v>
      </c>
      <c r="BY139" s="172" t="s">
        <v>28</v>
      </c>
      <c r="BZ139" s="173"/>
      <c r="CA139" s="221" t="s">
        <v>32</v>
      </c>
      <c r="CB139" s="166" t="s">
        <v>33</v>
      </c>
      <c r="CC139" s="218" t="s">
        <v>24</v>
      </c>
      <c r="CD139" s="172" t="s">
        <v>28</v>
      </c>
      <c r="CE139" s="173"/>
      <c r="CF139" s="221" t="s">
        <v>32</v>
      </c>
      <c r="CG139" s="166" t="s">
        <v>33</v>
      </c>
      <c r="CH139" s="218" t="s">
        <v>24</v>
      </c>
      <c r="CI139" s="172" t="s">
        <v>28</v>
      </c>
      <c r="CJ139" s="173"/>
      <c r="CK139" s="221" t="s">
        <v>32</v>
      </c>
      <c r="CL139" s="226" t="s">
        <v>33</v>
      </c>
      <c r="CM139" s="227"/>
      <c r="CN139" s="222" t="s">
        <v>24</v>
      </c>
      <c r="CO139" s="223"/>
      <c r="CP139" s="172" t="s">
        <v>28</v>
      </c>
      <c r="CQ139" s="173"/>
      <c r="CR139" s="209" t="s">
        <v>32</v>
      </c>
      <c r="CU139" s="105">
        <f t="shared" si="80"/>
        <v>131</v>
      </c>
      <c r="CV139" s="105"/>
      <c r="CW139" s="105"/>
      <c r="CX139" s="105"/>
      <c r="CY139" s="105"/>
    </row>
    <row r="140" spans="1:103" s="1" customFormat="1" ht="18.75">
      <c r="A140" s="72" t="s">
        <v>59</v>
      </c>
      <c r="D140" s="211" t="s">
        <v>4</v>
      </c>
      <c r="E140" s="212"/>
      <c r="F140" s="213"/>
      <c r="G140" s="213"/>
      <c r="H140" s="213"/>
      <c r="I140" s="213"/>
      <c r="J140" s="213"/>
      <c r="K140" s="213"/>
      <c r="L140" s="213"/>
      <c r="M140" s="213"/>
      <c r="N140" s="213"/>
      <c r="O140" s="213"/>
      <c r="P140" s="216"/>
      <c r="Q140" s="216"/>
      <c r="R140" s="216"/>
      <c r="S140" s="216"/>
      <c r="T140" s="216"/>
      <c r="U140" s="216"/>
      <c r="V140" s="216"/>
      <c r="W140" s="216"/>
      <c r="X140" s="216"/>
      <c r="Y140" s="216"/>
      <c r="Z140" s="216"/>
      <c r="AA140" s="216"/>
      <c r="AB140" s="216"/>
      <c r="AC140" s="216"/>
      <c r="AD140" s="216"/>
      <c r="AE140" s="216"/>
      <c r="AF140" s="216"/>
      <c r="AG140" s="216"/>
      <c r="AH140" s="216"/>
      <c r="AI140" s="216"/>
      <c r="AJ140" s="216"/>
      <c r="AK140" s="216"/>
      <c r="AL140" s="216"/>
      <c r="AM140" s="216"/>
      <c r="AN140" s="216"/>
      <c r="AO140" s="216"/>
      <c r="AP140" s="216"/>
      <c r="AQ140" s="216"/>
      <c r="AR140" s="216"/>
      <c r="AS140" s="216"/>
      <c r="AT140" s="239"/>
      <c r="AU140" s="38"/>
      <c r="AV140" s="26"/>
      <c r="AW140" s="160"/>
      <c r="AX140" s="161"/>
      <c r="AY140" s="161"/>
      <c r="AZ140" s="161"/>
      <c r="BA140" s="161"/>
      <c r="BB140" s="162"/>
      <c r="BC140" s="167"/>
      <c r="BD140" s="170"/>
      <c r="BE140" s="174"/>
      <c r="BF140" s="175"/>
      <c r="BG140" s="170"/>
      <c r="BH140" s="167"/>
      <c r="BI140" s="219"/>
      <c r="BJ140" s="174"/>
      <c r="BK140" s="175"/>
      <c r="BL140" s="219"/>
      <c r="BM140" s="167"/>
      <c r="BN140" s="219"/>
      <c r="BO140" s="174"/>
      <c r="BP140" s="175"/>
      <c r="BQ140" s="219"/>
      <c r="BR140" s="167"/>
      <c r="BS140" s="219"/>
      <c r="BT140" s="174"/>
      <c r="BU140" s="175"/>
      <c r="BV140" s="219"/>
      <c r="BW140" s="167"/>
      <c r="BX140" s="219"/>
      <c r="BY140" s="174"/>
      <c r="BZ140" s="175"/>
      <c r="CA140" s="219"/>
      <c r="CB140" s="167"/>
      <c r="CC140" s="219"/>
      <c r="CD140" s="174"/>
      <c r="CE140" s="175"/>
      <c r="CF140" s="219"/>
      <c r="CG140" s="167"/>
      <c r="CH140" s="219"/>
      <c r="CI140" s="174"/>
      <c r="CJ140" s="175"/>
      <c r="CK140" s="219"/>
      <c r="CL140" s="228"/>
      <c r="CM140" s="229"/>
      <c r="CN140" s="224"/>
      <c r="CO140" s="225"/>
      <c r="CP140" s="174"/>
      <c r="CQ140" s="175"/>
      <c r="CR140" s="210"/>
      <c r="CU140" s="105">
        <f t="shared" si="80"/>
        <v>132</v>
      </c>
      <c r="CV140" s="105"/>
      <c r="CW140" s="105"/>
      <c r="CX140" s="105"/>
      <c r="CY140" s="105"/>
    </row>
    <row r="141" spans="1:103" s="1" customFormat="1" ht="18.75">
      <c r="A141" s="72" t="s">
        <v>59</v>
      </c>
      <c r="D141" s="214"/>
      <c r="E141" s="215"/>
      <c r="F141" s="213"/>
      <c r="G141" s="213"/>
      <c r="H141" s="213"/>
      <c r="I141" s="213"/>
      <c r="J141" s="213"/>
      <c r="K141" s="213"/>
      <c r="L141" s="213"/>
      <c r="M141" s="213"/>
      <c r="N141" s="213"/>
      <c r="O141" s="213"/>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c r="AQ141" s="217"/>
      <c r="AR141" s="217"/>
      <c r="AS141" s="217"/>
      <c r="AT141" s="240"/>
      <c r="AU141" s="39"/>
      <c r="AV141" s="26"/>
      <c r="AW141" s="160"/>
      <c r="AX141" s="161"/>
      <c r="AY141" s="161"/>
      <c r="AZ141" s="161"/>
      <c r="BA141" s="161"/>
      <c r="BB141" s="162"/>
      <c r="BC141" s="167"/>
      <c r="BD141" s="170"/>
      <c r="BE141" s="174"/>
      <c r="BF141" s="175"/>
      <c r="BG141" s="170"/>
      <c r="BH141" s="167"/>
      <c r="BI141" s="219"/>
      <c r="BJ141" s="174"/>
      <c r="BK141" s="175"/>
      <c r="BL141" s="219"/>
      <c r="BM141" s="167"/>
      <c r="BN141" s="219"/>
      <c r="BO141" s="174"/>
      <c r="BP141" s="175"/>
      <c r="BQ141" s="219"/>
      <c r="BR141" s="167"/>
      <c r="BS141" s="219"/>
      <c r="BT141" s="174"/>
      <c r="BU141" s="175"/>
      <c r="BV141" s="219"/>
      <c r="BW141" s="167"/>
      <c r="BX141" s="219"/>
      <c r="BY141" s="174"/>
      <c r="BZ141" s="175"/>
      <c r="CA141" s="219"/>
      <c r="CB141" s="167"/>
      <c r="CC141" s="219"/>
      <c r="CD141" s="174"/>
      <c r="CE141" s="175"/>
      <c r="CF141" s="219"/>
      <c r="CG141" s="167"/>
      <c r="CH141" s="219"/>
      <c r="CI141" s="174"/>
      <c r="CJ141" s="175"/>
      <c r="CK141" s="219"/>
      <c r="CL141" s="228"/>
      <c r="CM141" s="229"/>
      <c r="CN141" s="224"/>
      <c r="CO141" s="225"/>
      <c r="CP141" s="174"/>
      <c r="CQ141" s="175"/>
      <c r="CR141" s="210"/>
      <c r="CU141" s="105">
        <f t="shared" si="80"/>
        <v>133</v>
      </c>
      <c r="CV141" s="105"/>
      <c r="CW141" s="105"/>
      <c r="CX141" s="105"/>
      <c r="CY141" s="105"/>
    </row>
    <row r="142" spans="1:103" s="1" customFormat="1" ht="18.75">
      <c r="A142" s="72" t="s">
        <v>59</v>
      </c>
      <c r="D142" s="214"/>
      <c r="E142" s="215"/>
      <c r="F142" s="213"/>
      <c r="G142" s="213"/>
      <c r="H142" s="213"/>
      <c r="I142" s="213"/>
      <c r="J142" s="213"/>
      <c r="K142" s="213"/>
      <c r="L142" s="213"/>
      <c r="M142" s="213"/>
      <c r="N142" s="213"/>
      <c r="O142" s="213"/>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c r="AR142" s="217"/>
      <c r="AS142" s="217"/>
      <c r="AT142" s="240"/>
      <c r="AU142" s="39"/>
      <c r="AV142" s="26"/>
      <c r="AW142" s="160"/>
      <c r="AX142" s="161"/>
      <c r="AY142" s="161"/>
      <c r="AZ142" s="161"/>
      <c r="BA142" s="161"/>
      <c r="BB142" s="162"/>
      <c r="BC142" s="167"/>
      <c r="BD142" s="170"/>
      <c r="BE142" s="174"/>
      <c r="BF142" s="175"/>
      <c r="BG142" s="170"/>
      <c r="BH142" s="167"/>
      <c r="BI142" s="219"/>
      <c r="BJ142" s="174"/>
      <c r="BK142" s="175"/>
      <c r="BL142" s="219"/>
      <c r="BM142" s="167"/>
      <c r="BN142" s="219"/>
      <c r="BO142" s="174"/>
      <c r="BP142" s="175"/>
      <c r="BQ142" s="219"/>
      <c r="BR142" s="167"/>
      <c r="BS142" s="219"/>
      <c r="BT142" s="174"/>
      <c r="BU142" s="175"/>
      <c r="BV142" s="219"/>
      <c r="BW142" s="167"/>
      <c r="BX142" s="219"/>
      <c r="BY142" s="174"/>
      <c r="BZ142" s="175"/>
      <c r="CA142" s="219"/>
      <c r="CB142" s="167"/>
      <c r="CC142" s="219"/>
      <c r="CD142" s="174"/>
      <c r="CE142" s="175"/>
      <c r="CF142" s="219"/>
      <c r="CG142" s="167"/>
      <c r="CH142" s="219"/>
      <c r="CI142" s="174"/>
      <c r="CJ142" s="175"/>
      <c r="CK142" s="219"/>
      <c r="CL142" s="228"/>
      <c r="CM142" s="229"/>
      <c r="CN142" s="224"/>
      <c r="CO142" s="225"/>
      <c r="CP142" s="174"/>
      <c r="CQ142" s="175"/>
      <c r="CR142" s="210"/>
      <c r="CU142" s="105">
        <f t="shared" si="80"/>
        <v>134</v>
      </c>
      <c r="CV142" s="105"/>
      <c r="CW142" s="105"/>
      <c r="CX142" s="105"/>
      <c r="CY142" s="105"/>
    </row>
    <row r="143" spans="1:103" s="1" customFormat="1" ht="18.75">
      <c r="A143" s="72" t="s">
        <v>59</v>
      </c>
      <c r="D143" s="214"/>
      <c r="E143" s="215"/>
      <c r="F143" s="213"/>
      <c r="G143" s="213"/>
      <c r="H143" s="213"/>
      <c r="I143" s="213"/>
      <c r="J143" s="213"/>
      <c r="K143" s="213"/>
      <c r="L143" s="213"/>
      <c r="M143" s="213"/>
      <c r="N143" s="213"/>
      <c r="O143" s="213"/>
      <c r="P143" s="217"/>
      <c r="Q143" s="217"/>
      <c r="R143" s="217"/>
      <c r="S143" s="217"/>
      <c r="T143" s="217"/>
      <c r="U143" s="217"/>
      <c r="V143" s="217"/>
      <c r="W143" s="217"/>
      <c r="X143" s="217"/>
      <c r="Y143" s="217"/>
      <c r="Z143" s="217"/>
      <c r="AA143" s="217"/>
      <c r="AB143" s="217"/>
      <c r="AC143" s="217"/>
      <c r="AD143" s="217"/>
      <c r="AE143" s="217"/>
      <c r="AF143" s="217"/>
      <c r="AG143" s="217"/>
      <c r="AH143" s="217"/>
      <c r="AI143" s="217"/>
      <c r="AJ143" s="217"/>
      <c r="AK143" s="217"/>
      <c r="AL143" s="217"/>
      <c r="AM143" s="217"/>
      <c r="AN143" s="217"/>
      <c r="AO143" s="217"/>
      <c r="AP143" s="217"/>
      <c r="AQ143" s="217"/>
      <c r="AR143" s="217"/>
      <c r="AS143" s="217"/>
      <c r="AT143" s="240"/>
      <c r="AU143" s="39"/>
      <c r="AV143" s="26"/>
      <c r="AW143" s="160"/>
      <c r="AX143" s="161"/>
      <c r="AY143" s="161"/>
      <c r="AZ143" s="161"/>
      <c r="BA143" s="161"/>
      <c r="BB143" s="162"/>
      <c r="BC143" s="168"/>
      <c r="BD143" s="171"/>
      <c r="BE143" s="174"/>
      <c r="BF143" s="175"/>
      <c r="BG143" s="171"/>
      <c r="BH143" s="168"/>
      <c r="BI143" s="219"/>
      <c r="BJ143" s="174"/>
      <c r="BK143" s="175"/>
      <c r="BL143" s="219"/>
      <c r="BM143" s="168"/>
      <c r="BN143" s="219"/>
      <c r="BO143" s="174"/>
      <c r="BP143" s="175"/>
      <c r="BQ143" s="219"/>
      <c r="BR143" s="168"/>
      <c r="BS143" s="219"/>
      <c r="BT143" s="174"/>
      <c r="BU143" s="175"/>
      <c r="BV143" s="219"/>
      <c r="BW143" s="168"/>
      <c r="BX143" s="219"/>
      <c r="BY143" s="174"/>
      <c r="BZ143" s="175"/>
      <c r="CA143" s="219"/>
      <c r="CB143" s="168"/>
      <c r="CC143" s="219"/>
      <c r="CD143" s="174"/>
      <c r="CE143" s="175"/>
      <c r="CF143" s="219"/>
      <c r="CG143" s="168"/>
      <c r="CH143" s="219"/>
      <c r="CI143" s="174"/>
      <c r="CJ143" s="175"/>
      <c r="CK143" s="219"/>
      <c r="CL143" s="228"/>
      <c r="CM143" s="229"/>
      <c r="CN143" s="224"/>
      <c r="CO143" s="225"/>
      <c r="CP143" s="174"/>
      <c r="CQ143" s="175"/>
      <c r="CR143" s="210"/>
      <c r="CU143" s="105">
        <f t="shared" si="80"/>
        <v>135</v>
      </c>
      <c r="CV143" s="105"/>
      <c r="CW143" s="105"/>
      <c r="CX143" s="105"/>
      <c r="CY143" s="105"/>
    </row>
    <row r="144" spans="1:103" s="1" customFormat="1" ht="18.75">
      <c r="A144" s="72" t="s">
        <v>59</v>
      </c>
      <c r="D144" s="214"/>
      <c r="E144" s="215"/>
      <c r="F144" s="213"/>
      <c r="G144" s="213"/>
      <c r="H144" s="213"/>
      <c r="I144" s="213"/>
      <c r="J144" s="213"/>
      <c r="K144" s="213"/>
      <c r="L144" s="213"/>
      <c r="M144" s="213"/>
      <c r="N144" s="213"/>
      <c r="O144" s="213"/>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c r="AR144" s="217"/>
      <c r="AS144" s="217"/>
      <c r="AT144" s="240"/>
      <c r="AU144" s="39"/>
      <c r="AV144" s="26"/>
      <c r="AW144" s="163"/>
      <c r="AX144" s="164"/>
      <c r="AY144" s="164"/>
      <c r="AZ144" s="164"/>
      <c r="BA144" s="164"/>
      <c r="BB144" s="165"/>
      <c r="BC144" s="40" t="s">
        <v>9</v>
      </c>
      <c r="BD144" s="40" t="s">
        <v>129</v>
      </c>
      <c r="BE144" s="236" t="s">
        <v>130</v>
      </c>
      <c r="BF144" s="237"/>
      <c r="BG144" s="40"/>
      <c r="BH144" s="40" t="s">
        <v>9</v>
      </c>
      <c r="BI144" s="40" t="s">
        <v>129</v>
      </c>
      <c r="BJ144" s="236" t="s">
        <v>130</v>
      </c>
      <c r="BK144" s="237"/>
      <c r="BL144" s="40"/>
      <c r="BM144" s="40" t="s">
        <v>9</v>
      </c>
      <c r="BN144" s="40" t="s">
        <v>129</v>
      </c>
      <c r="BO144" s="236" t="s">
        <v>130</v>
      </c>
      <c r="BP144" s="237"/>
      <c r="BQ144" s="40"/>
      <c r="BR144" s="40" t="s">
        <v>9</v>
      </c>
      <c r="BS144" s="40" t="s">
        <v>129</v>
      </c>
      <c r="BT144" s="236" t="s">
        <v>130</v>
      </c>
      <c r="BU144" s="237"/>
      <c r="BV144" s="40"/>
      <c r="BW144" s="40" t="s">
        <v>9</v>
      </c>
      <c r="BX144" s="40" t="s">
        <v>129</v>
      </c>
      <c r="BY144" s="236" t="s">
        <v>130</v>
      </c>
      <c r="BZ144" s="237"/>
      <c r="CA144" s="40"/>
      <c r="CB144" s="40" t="s">
        <v>9</v>
      </c>
      <c r="CC144" s="40" t="s">
        <v>129</v>
      </c>
      <c r="CD144" s="236" t="s">
        <v>130</v>
      </c>
      <c r="CE144" s="237"/>
      <c r="CF144" s="40"/>
      <c r="CG144" s="40" t="s">
        <v>9</v>
      </c>
      <c r="CH144" s="40" t="s">
        <v>129</v>
      </c>
      <c r="CI144" s="236" t="s">
        <v>130</v>
      </c>
      <c r="CJ144" s="237"/>
      <c r="CK144" s="40"/>
      <c r="CL144" s="236" t="s">
        <v>9</v>
      </c>
      <c r="CM144" s="200"/>
      <c r="CN144" s="236" t="s">
        <v>129</v>
      </c>
      <c r="CO144" s="200"/>
      <c r="CP144" s="236" t="s">
        <v>130</v>
      </c>
      <c r="CQ144" s="237"/>
      <c r="CR144" s="41"/>
      <c r="CU144" s="105">
        <f t="shared" si="80"/>
        <v>136</v>
      </c>
      <c r="CV144" s="105"/>
      <c r="CW144" s="105"/>
      <c r="CX144" s="105"/>
      <c r="CY144" s="105"/>
    </row>
    <row r="145" spans="1:103" s="1" customFormat="1" ht="18.75">
      <c r="A145" s="72" t="s">
        <v>59</v>
      </c>
      <c r="D145" s="153" t="s">
        <v>25</v>
      </c>
      <c r="E145" s="154"/>
      <c r="F145" s="213"/>
      <c r="G145" s="213"/>
      <c r="H145" s="213"/>
      <c r="I145" s="213"/>
      <c r="J145" s="213"/>
      <c r="K145" s="213"/>
      <c r="L145" s="213"/>
      <c r="M145" s="213"/>
      <c r="N145" s="213"/>
      <c r="O145" s="213"/>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3"/>
      <c r="AU145" s="44"/>
      <c r="AV145" s="26"/>
      <c r="AW145" s="238" t="s">
        <v>39</v>
      </c>
      <c r="AX145" s="231"/>
      <c r="AY145" s="231"/>
      <c r="AZ145" s="231"/>
      <c r="BA145" s="231"/>
      <c r="BB145" s="154"/>
      <c r="BC145" s="45">
        <f>IF(COUNTIF(P145:AT145,"")=31,0,COUNTIFS(P137:AT137,1,P145:AT145,"")+COUNTIFS(P137:AT137,1,P145:AT145,"■"))</f>
        <v>0</v>
      </c>
      <c r="BD145" s="45">
        <f>IF(COUNTIF(P145:AT145,"")=31,0,COUNTIFS(P137:AT137,1,P145:AT145,"■"))</f>
        <v>0</v>
      </c>
      <c r="BE145" s="232" t="str">
        <f>IFERROR(ROUNDDOWN(BD145/BC145,3),"***")</f>
        <v>***</v>
      </c>
      <c r="BF145" s="233"/>
      <c r="BG145" s="18"/>
      <c r="BH145" s="45">
        <f>IF(COUNTIF(P145:AT145,"")=31,0,COUNTIFS(P137:AT137,2,P145:AT145,"")+COUNTIFS(P137:AT137,2,P145:AT145,"■"))</f>
        <v>0</v>
      </c>
      <c r="BI145" s="45">
        <f>IF(COUNTIF(P145:AT145,"")=31,0,COUNTIFS(P137:AT137,2,P145:AT145,"■"))</f>
        <v>0</v>
      </c>
      <c r="BJ145" s="232" t="str">
        <f>IFERROR(ROUNDDOWN(BI145/BH145,3),"***")</f>
        <v>***</v>
      </c>
      <c r="BK145" s="233"/>
      <c r="BL145" s="18"/>
      <c r="BM145" s="45">
        <f>IF(COUNTIF(P145:AT145,"")=31,0,COUNTIFS(P137:AT137,3,P145:AT145,"")+COUNTIFS(P137:AT137,3,P145:AT145,"■"))</f>
        <v>0</v>
      </c>
      <c r="BN145" s="45">
        <f>IF(COUNTIF(P145:AT145,"")=31,0,COUNTIFS(P137:AT137,3,P145:AT145,"■"))</f>
        <v>0</v>
      </c>
      <c r="BO145" s="232" t="str">
        <f>IFERROR(ROUNDDOWN(BN145/BM145,3),"***")</f>
        <v>***</v>
      </c>
      <c r="BP145" s="233"/>
      <c r="BQ145" s="18"/>
      <c r="BR145" s="45">
        <f>IF(COUNTIF(P145:AT145,"")=31,0,COUNTIFS(P137:AT137,4,P145:AT145,"")+COUNTIFS(P137:AT137,4,P145:AT145,"■"))</f>
        <v>0</v>
      </c>
      <c r="BS145" s="45">
        <f>IF(COUNTIF(P145:AT145,"")=31,0,COUNTIFS(P137:AT137,4,P145:AT145,"■"))</f>
        <v>0</v>
      </c>
      <c r="BT145" s="232" t="str">
        <f>IFERROR(ROUNDDOWN(BS145/BR145,3),"***")</f>
        <v>***</v>
      </c>
      <c r="BU145" s="233"/>
      <c r="BV145" s="18"/>
      <c r="BW145" s="45">
        <f>IF(COUNTIF(P145:AT145,"")=31,0,COUNTIFS(P137:AT137,5,P145:AT145,"")+COUNTIFS(P137:AT137,5,P145:AT145,"■"))</f>
        <v>0</v>
      </c>
      <c r="BX145" s="45">
        <f>IF(COUNTIF(P145:AT145,"")=31,0,COUNTIFS(P137:AT137,5,P145:AT145,"■"))</f>
        <v>0</v>
      </c>
      <c r="BY145" s="232" t="str">
        <f>IFERROR(ROUNDDOWN(BX145/BW145,3),"***")</f>
        <v>***</v>
      </c>
      <c r="BZ145" s="233"/>
      <c r="CA145" s="18"/>
      <c r="CB145" s="45">
        <f>IF(COUNTIF(P145:AT145,"")=31,0,COUNTIFS(P137:AT137,6,P145:AT145,"")+COUNTIFS(P137:AT137,6,P145:AT145,"■"))</f>
        <v>0</v>
      </c>
      <c r="CC145" s="45">
        <f>IF(COUNTIF(P145:AT145,"")=31,0,COUNTIFS(P137:AT137,6,P145:AT145,"■"))</f>
        <v>0</v>
      </c>
      <c r="CD145" s="232" t="str">
        <f>IFERROR(ROUNDDOWN(CC145/CB145,3),"***")</f>
        <v>***</v>
      </c>
      <c r="CE145" s="233"/>
      <c r="CF145" s="18"/>
      <c r="CG145" s="45">
        <f>IF(COUNTIF(P145:AT145,"")=31,0,SUM(BC145,BH145,BM145,BR145,BW145,CB145))</f>
        <v>0</v>
      </c>
      <c r="CH145" s="45">
        <f>IF(COUNTIF(P145:AT145,"")=31,0,SUM(BD145,BI145,BN145,BS145,BX145,CC145))</f>
        <v>0</v>
      </c>
      <c r="CI145" s="232" t="str">
        <f>IFERROR(ROUNDDOWN(CH145/CG145,3),"***")</f>
        <v>***</v>
      </c>
      <c r="CJ145" s="233"/>
      <c r="CK145" s="18"/>
      <c r="CL145" s="234">
        <f>IF(COUNTIF(P145:AT145,"")=31,0,CL113+CG145)</f>
        <v>0</v>
      </c>
      <c r="CM145" s="235"/>
      <c r="CN145" s="234">
        <f>IF(COUNTIF(P145:AT145,"")=31,0,CN113+CH145)</f>
        <v>0</v>
      </c>
      <c r="CO145" s="235"/>
      <c r="CP145" s="232" t="str">
        <f>IFERROR(ROUNDDOWN(CN145/CL145,3),"***")</f>
        <v>***</v>
      </c>
      <c r="CQ145" s="233"/>
      <c r="CR145" s="23"/>
      <c r="CU145" s="105">
        <f t="shared" si="80"/>
        <v>137</v>
      </c>
      <c r="CV145" s="105"/>
      <c r="CW145" s="105"/>
      <c r="CX145" s="105"/>
      <c r="CY145" s="105"/>
    </row>
    <row r="146" spans="1:103" s="1" customFormat="1" ht="18.75">
      <c r="A146" s="72" t="s">
        <v>59</v>
      </c>
      <c r="D146" s="238" t="s">
        <v>34</v>
      </c>
      <c r="E146" s="246"/>
      <c r="F146" s="253" t="s">
        <v>26</v>
      </c>
      <c r="G146" s="253"/>
      <c r="H146" s="253"/>
      <c r="I146" s="253"/>
      <c r="J146" s="253"/>
      <c r="K146" s="254"/>
      <c r="L146" s="236" t="s">
        <v>27</v>
      </c>
      <c r="M146" s="255"/>
      <c r="N146" s="255"/>
      <c r="O146" s="237"/>
      <c r="P146" s="49" t="str">
        <f t="shared" ref="P146:AT146" si="82">P138</f>
        <v/>
      </c>
      <c r="Q146" s="49" t="str">
        <f t="shared" si="82"/>
        <v/>
      </c>
      <c r="R146" s="49" t="str">
        <f t="shared" si="82"/>
        <v/>
      </c>
      <c r="S146" s="49" t="str">
        <f t="shared" si="82"/>
        <v/>
      </c>
      <c r="T146" s="49" t="str">
        <f t="shared" si="82"/>
        <v/>
      </c>
      <c r="U146" s="49" t="str">
        <f t="shared" si="82"/>
        <v/>
      </c>
      <c r="V146" s="49" t="str">
        <f t="shared" si="82"/>
        <v/>
      </c>
      <c r="W146" s="49" t="str">
        <f t="shared" si="82"/>
        <v/>
      </c>
      <c r="X146" s="49" t="str">
        <f t="shared" si="82"/>
        <v/>
      </c>
      <c r="Y146" s="49" t="str">
        <f t="shared" si="82"/>
        <v/>
      </c>
      <c r="Z146" s="49" t="str">
        <f t="shared" si="82"/>
        <v/>
      </c>
      <c r="AA146" s="49" t="str">
        <f t="shared" si="82"/>
        <v/>
      </c>
      <c r="AB146" s="49" t="str">
        <f t="shared" si="82"/>
        <v/>
      </c>
      <c r="AC146" s="49" t="str">
        <f t="shared" si="82"/>
        <v/>
      </c>
      <c r="AD146" s="49" t="str">
        <f t="shared" si="82"/>
        <v/>
      </c>
      <c r="AE146" s="49" t="str">
        <f t="shared" si="82"/>
        <v/>
      </c>
      <c r="AF146" s="49" t="str">
        <f t="shared" si="82"/>
        <v/>
      </c>
      <c r="AG146" s="49" t="str">
        <f t="shared" si="82"/>
        <v/>
      </c>
      <c r="AH146" s="49" t="str">
        <f t="shared" si="82"/>
        <v/>
      </c>
      <c r="AI146" s="49" t="str">
        <f t="shared" si="82"/>
        <v/>
      </c>
      <c r="AJ146" s="49" t="str">
        <f t="shared" si="82"/>
        <v/>
      </c>
      <c r="AK146" s="49" t="str">
        <f t="shared" si="82"/>
        <v/>
      </c>
      <c r="AL146" s="49" t="str">
        <f t="shared" si="82"/>
        <v/>
      </c>
      <c r="AM146" s="49" t="str">
        <f t="shared" si="82"/>
        <v/>
      </c>
      <c r="AN146" s="49" t="str">
        <f t="shared" si="82"/>
        <v/>
      </c>
      <c r="AO146" s="49" t="str">
        <f t="shared" si="82"/>
        <v/>
      </c>
      <c r="AP146" s="49" t="str">
        <f t="shared" si="82"/>
        <v/>
      </c>
      <c r="AQ146" s="49" t="str">
        <f t="shared" si="82"/>
        <v/>
      </c>
      <c r="AR146" s="49" t="str">
        <f t="shared" si="82"/>
        <v/>
      </c>
      <c r="AS146" s="49" t="str">
        <f t="shared" si="82"/>
        <v/>
      </c>
      <c r="AT146" s="50" t="str">
        <f t="shared" si="82"/>
        <v/>
      </c>
      <c r="AU146" s="46"/>
      <c r="AV146" s="26"/>
      <c r="AW146" s="238" t="s">
        <v>34</v>
      </c>
      <c r="AX146" s="246"/>
      <c r="AY146" s="230" t="s">
        <v>27</v>
      </c>
      <c r="AZ146" s="231"/>
      <c r="BA146" s="231"/>
      <c r="BB146" s="154"/>
      <c r="BC146" s="193">
        <v>1</v>
      </c>
      <c r="BD146" s="193"/>
      <c r="BE146" s="193"/>
      <c r="BF146" s="193"/>
      <c r="BG146" s="193"/>
      <c r="BH146" s="193">
        <v>2</v>
      </c>
      <c r="BI146" s="193"/>
      <c r="BJ146" s="193"/>
      <c r="BK146" s="193"/>
      <c r="BL146" s="193"/>
      <c r="BM146" s="193">
        <v>3</v>
      </c>
      <c r="BN146" s="193"/>
      <c r="BO146" s="193"/>
      <c r="BP146" s="193"/>
      <c r="BQ146" s="193"/>
      <c r="BR146" s="193">
        <v>4</v>
      </c>
      <c r="BS146" s="193"/>
      <c r="BT146" s="193"/>
      <c r="BU146" s="193"/>
      <c r="BV146" s="193"/>
      <c r="BW146" s="193">
        <v>5</v>
      </c>
      <c r="BX146" s="193"/>
      <c r="BY146" s="193"/>
      <c r="BZ146" s="193"/>
      <c r="CA146" s="193"/>
      <c r="CB146" s="193">
        <v>6</v>
      </c>
      <c r="CC146" s="193"/>
      <c r="CD146" s="193"/>
      <c r="CE146" s="193"/>
      <c r="CF146" s="193"/>
      <c r="CG146" s="193" t="s">
        <v>29</v>
      </c>
      <c r="CH146" s="193"/>
      <c r="CI146" s="193"/>
      <c r="CJ146" s="193"/>
      <c r="CK146" s="193"/>
      <c r="CL146" s="193" t="s">
        <v>30</v>
      </c>
      <c r="CM146" s="193"/>
      <c r="CN146" s="193"/>
      <c r="CO146" s="193"/>
      <c r="CP146" s="193"/>
      <c r="CQ146" s="251"/>
      <c r="CR146" s="252"/>
      <c r="CU146" s="105">
        <f t="shared" si="80"/>
        <v>138</v>
      </c>
      <c r="CV146" s="105"/>
      <c r="CW146" s="105"/>
      <c r="CX146" s="105"/>
      <c r="CY146" s="105"/>
    </row>
    <row r="147" spans="1:103" s="1" customFormat="1" ht="18.75">
      <c r="A147" s="72" t="s">
        <v>59</v>
      </c>
      <c r="D147" s="238">
        <v>1</v>
      </c>
      <c r="E147" s="246"/>
      <c r="F147" s="241"/>
      <c r="G147" s="242"/>
      <c r="H147" s="242"/>
      <c r="I147" s="242"/>
      <c r="J147" s="242"/>
      <c r="K147" s="243"/>
      <c r="L147" s="244"/>
      <c r="M147" s="242"/>
      <c r="N147" s="242"/>
      <c r="O147" s="243"/>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3"/>
      <c r="AU147" s="44"/>
      <c r="AV147" s="26"/>
      <c r="AW147" s="245">
        <f t="shared" ref="AW147:AW158" si="83">D147</f>
        <v>1</v>
      </c>
      <c r="AX147" s="246"/>
      <c r="AY147" s="247"/>
      <c r="AZ147" s="248"/>
      <c r="BA147" s="248"/>
      <c r="BB147" s="249"/>
      <c r="BC147" s="45">
        <f>IF(COUNTIF(P147:AT147,"")=31,0,COUNTIFS(P137:AT137,1,P147:AT147,"")+COUNTIFS(P137:AT137,1,P147:AT147,"■"))</f>
        <v>0</v>
      </c>
      <c r="BD147" s="45">
        <f>IF(COUNTIF(P147:AT147,"")=31,0,COUNTIFS(P137:AT137,1,P147:AT147,"■"))</f>
        <v>0</v>
      </c>
      <c r="BE147" s="250" t="str">
        <f t="shared" ref="BE147:BE158" si="84">IFERROR(ROUNDDOWN(BD147/BC147,3),"***")</f>
        <v>***</v>
      </c>
      <c r="BF147" s="233"/>
      <c r="BG147" s="42"/>
      <c r="BH147" s="45">
        <f>IF(COUNTIF(P147:AT147,"")=31,0,COUNTIFS(P137:AT137,2,P147:AT147,"")+COUNTIFS(P137:AT137,2,P147:AT147,"■"))</f>
        <v>0</v>
      </c>
      <c r="BI147" s="45">
        <f>IF(COUNTIF(P147:AT147,"")=31,0,COUNTIFS(P137:AT137,2,P147:AT147,"■"))</f>
        <v>0</v>
      </c>
      <c r="BJ147" s="232" t="str">
        <f t="shared" ref="BJ147:BJ158" si="85">IFERROR(ROUNDDOWN(BI147/BH147,3),"***")</f>
        <v>***</v>
      </c>
      <c r="BK147" s="233"/>
      <c r="BL147" s="42"/>
      <c r="BM147" s="45">
        <f>IF(COUNTIF(P147:AT147,"")=31,0,COUNTIFS(P137:AT137,3,P147:AT147,"")+COUNTIFS(P137:AT137,3,P147:AT147,"■"))</f>
        <v>0</v>
      </c>
      <c r="BN147" s="45">
        <f>IF(COUNTIF(P147:AT147,"")=31,0,COUNTIFS(P137:AT137,3,P147:AT147,"■"))</f>
        <v>0</v>
      </c>
      <c r="BO147" s="232" t="str">
        <f t="shared" ref="BO147:BO158" si="86">IFERROR(ROUNDDOWN(BN147/BM147,3),"***")</f>
        <v>***</v>
      </c>
      <c r="BP147" s="233"/>
      <c r="BQ147" s="42"/>
      <c r="BR147" s="45">
        <f>IF(COUNTIF(P147:AT147,"")=31,0,COUNTIFS(P137:AT137,4,P147:AT147,"")+COUNTIFS(P137:AT137,4,P147:AT147,"■"))</f>
        <v>0</v>
      </c>
      <c r="BS147" s="45">
        <f>IF(COUNTIF(P147:AT147,"")=31,0,COUNTIFS(P137:AT137,4,P147:AT147,"■"))</f>
        <v>0</v>
      </c>
      <c r="BT147" s="232" t="str">
        <f t="shared" ref="BT147:BT158" si="87">IFERROR(ROUNDDOWN(BS147/BR147,3),"***")</f>
        <v>***</v>
      </c>
      <c r="BU147" s="233"/>
      <c r="BV147" s="42"/>
      <c r="BW147" s="45">
        <f>IF(COUNTIF(P147:AT147,"")=31,0,COUNTIFS(P137:AT137,5,P147:AT147,"")+COUNTIFS(P137:AT137,5,P147:AT147,"■"))</f>
        <v>0</v>
      </c>
      <c r="BX147" s="45">
        <f>IF(COUNTIF(P147:AT147,"")=31,0,COUNTIFS(P137:AT137,5,P147:AT147,"■"))</f>
        <v>0</v>
      </c>
      <c r="BY147" s="232" t="str">
        <f t="shared" ref="BY147:BY158" si="88">IFERROR(ROUNDDOWN(BX147/BW147,3),"***")</f>
        <v>***</v>
      </c>
      <c r="BZ147" s="233"/>
      <c r="CA147" s="42"/>
      <c r="CB147" s="45">
        <f>IF(COUNTIF(P147:AT147,"")=31,0,COUNTIFS(P137:AT137,6,P147:AT147,"")+COUNTIFS(P137:AT137,6,P147:AT147,"■"))</f>
        <v>0</v>
      </c>
      <c r="CC147" s="45">
        <f>IF(COUNTIF(P147:AT147,"")=31,0,COUNTIFS(P137:AT137,6,P147:AT147,"■"))</f>
        <v>0</v>
      </c>
      <c r="CD147" s="232" t="str">
        <f t="shared" ref="CD147:CD158" si="89">IFERROR(ROUNDDOWN(CC147/CB147,3),"***")</f>
        <v>***</v>
      </c>
      <c r="CE147" s="233"/>
      <c r="CF147" s="42"/>
      <c r="CG147" s="45">
        <f t="shared" ref="CG147:CG158" si="90">IF(COUNTIF(P147:AT147,"")=31,0,SUM(BC147,BH147,BM147,BR147,BW147,CB147))</f>
        <v>0</v>
      </c>
      <c r="CH147" s="45">
        <f t="shared" ref="CH147:CH158" si="91">IF(COUNTIF(P147:AT147,"")=31,0,SUM(BD147,BI147,BN147,BS147,BX147,CC147))</f>
        <v>0</v>
      </c>
      <c r="CI147" s="232" t="str">
        <f t="shared" ref="CI147:CI158" si="92">IFERROR(ROUNDDOWN(CH147/CG147,3),"***")</f>
        <v>***</v>
      </c>
      <c r="CJ147" s="233"/>
      <c r="CK147" s="42"/>
      <c r="CL147" s="234">
        <f t="shared" ref="CL147:CL158" si="93">IF(COUNTIF(P147:AT147,"")=31,0,CL115+CG147)</f>
        <v>0</v>
      </c>
      <c r="CM147" s="235"/>
      <c r="CN147" s="234">
        <f t="shared" ref="CN147:CN158" si="94">IF(COUNTIF(P147:AT147,"")=31,0,CN115+CH147)</f>
        <v>0</v>
      </c>
      <c r="CO147" s="235"/>
      <c r="CP147" s="232" t="str">
        <f t="shared" ref="CP147:CP158" si="95">IFERROR(ROUNDDOWN(CN147/CL147,3),"***")</f>
        <v>***</v>
      </c>
      <c r="CQ147" s="233"/>
      <c r="CR147" s="43"/>
      <c r="CU147" s="105">
        <f t="shared" si="80"/>
        <v>139</v>
      </c>
      <c r="CV147" s="105"/>
      <c r="CW147" s="105"/>
      <c r="CX147" s="105"/>
      <c r="CY147" s="105"/>
    </row>
    <row r="148" spans="1:103" s="1" customFormat="1" ht="18.75">
      <c r="A148" s="72" t="s">
        <v>59</v>
      </c>
      <c r="D148" s="238">
        <f>D147+1</f>
        <v>2</v>
      </c>
      <c r="E148" s="246"/>
      <c r="F148" s="241"/>
      <c r="G148" s="242"/>
      <c r="H148" s="242"/>
      <c r="I148" s="242"/>
      <c r="J148" s="242"/>
      <c r="K148" s="243"/>
      <c r="L148" s="244"/>
      <c r="M148" s="242"/>
      <c r="N148" s="242"/>
      <c r="O148" s="243"/>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3"/>
      <c r="AU148" s="44"/>
      <c r="AV148" s="26"/>
      <c r="AW148" s="245">
        <f t="shared" si="83"/>
        <v>2</v>
      </c>
      <c r="AX148" s="246"/>
      <c r="AY148" s="247"/>
      <c r="AZ148" s="248"/>
      <c r="BA148" s="248"/>
      <c r="BB148" s="249"/>
      <c r="BC148" s="45">
        <f>IF(COUNTIF(P148:AT148,"")=31,0,COUNTIFS(P137:AT137,1,P148:AT148,"")+COUNTIFS(P137:AT137,1,P148:AT148,"■"))</f>
        <v>0</v>
      </c>
      <c r="BD148" s="45">
        <f>IF(COUNTIF(P148:AT148,"")=31,0,COUNTIFS(P137:AT137,1,P148:AT148,"■"))</f>
        <v>0</v>
      </c>
      <c r="BE148" s="250" t="str">
        <f t="shared" si="84"/>
        <v>***</v>
      </c>
      <c r="BF148" s="233"/>
      <c r="BG148" s="42"/>
      <c r="BH148" s="45">
        <f>IF(COUNTIF(P148:AT148,"")=31,0,COUNTIFS(P137:AT137,2,P148:AT148,"")+COUNTIFS(P137:AT137,2,P148:AT148,"■"))</f>
        <v>0</v>
      </c>
      <c r="BI148" s="45">
        <f>IF(COUNTIF(P148:AT148,"")=31,0,COUNTIFS(P137:AT137,2,P148:AT148,"■"))</f>
        <v>0</v>
      </c>
      <c r="BJ148" s="232" t="str">
        <f t="shared" si="85"/>
        <v>***</v>
      </c>
      <c r="BK148" s="233"/>
      <c r="BL148" s="42"/>
      <c r="BM148" s="45">
        <f>IF(COUNTIF(P148:AT148,"")=31,0,COUNTIFS(P137:AT137,3,P148:AT148,"")+COUNTIFS(P137:AT137,3,P148:AT148,"■"))</f>
        <v>0</v>
      </c>
      <c r="BN148" s="45">
        <f>IF(COUNTIF(P148:AT148,"")=31,0,COUNTIFS(P137:AT137,3,P148:AT148,"■"))</f>
        <v>0</v>
      </c>
      <c r="BO148" s="232" t="str">
        <f t="shared" si="86"/>
        <v>***</v>
      </c>
      <c r="BP148" s="233"/>
      <c r="BQ148" s="42"/>
      <c r="BR148" s="45">
        <f>IF(COUNTIF(P148:AT148,"")=31,0,COUNTIFS(P137:AT137,4,P148:AT148,"")+COUNTIFS(P137:AT137,4,P148:AT148,"■"))</f>
        <v>0</v>
      </c>
      <c r="BS148" s="45">
        <f>IF(COUNTIF(P148:AT148,"")=31,0,COUNTIFS(P137:AT137,4,P148:AT148,"■"))</f>
        <v>0</v>
      </c>
      <c r="BT148" s="232" t="str">
        <f t="shared" si="87"/>
        <v>***</v>
      </c>
      <c r="BU148" s="233"/>
      <c r="BV148" s="42"/>
      <c r="BW148" s="45">
        <f>IF(COUNTIF(P148:AT148,"")=31,0,COUNTIFS(P137:AT137,5,P148:AT148,"")+COUNTIFS(P137:AT137,5,P148:AT148,"■"))</f>
        <v>0</v>
      </c>
      <c r="BX148" s="45">
        <f>IF(COUNTIF(P148:AT148,"")=31,0,COUNTIFS(P137:AT137,5,P148:AT148,"■"))</f>
        <v>0</v>
      </c>
      <c r="BY148" s="232" t="str">
        <f t="shared" si="88"/>
        <v>***</v>
      </c>
      <c r="BZ148" s="233"/>
      <c r="CA148" s="42"/>
      <c r="CB148" s="45">
        <f>IF(COUNTIF(P148:AT148,"")=31,0,COUNTIFS(P137:AT137,6,P148:AT148,"")+COUNTIFS(P137:AT137,6,P148:AT148,"■"))</f>
        <v>0</v>
      </c>
      <c r="CC148" s="45">
        <f>IF(COUNTIF(P148:AT148,"")=31,0,COUNTIFS(P137:AT137,6,P148:AT148,"■"))</f>
        <v>0</v>
      </c>
      <c r="CD148" s="232" t="str">
        <f t="shared" si="89"/>
        <v>***</v>
      </c>
      <c r="CE148" s="233"/>
      <c r="CF148" s="42"/>
      <c r="CG148" s="45">
        <f t="shared" si="90"/>
        <v>0</v>
      </c>
      <c r="CH148" s="45">
        <f t="shared" si="91"/>
        <v>0</v>
      </c>
      <c r="CI148" s="232" t="str">
        <f t="shared" si="92"/>
        <v>***</v>
      </c>
      <c r="CJ148" s="233"/>
      <c r="CK148" s="42"/>
      <c r="CL148" s="234">
        <f t="shared" si="93"/>
        <v>0</v>
      </c>
      <c r="CM148" s="235"/>
      <c r="CN148" s="234">
        <f t="shared" si="94"/>
        <v>0</v>
      </c>
      <c r="CO148" s="235"/>
      <c r="CP148" s="232" t="str">
        <f t="shared" si="95"/>
        <v>***</v>
      </c>
      <c r="CQ148" s="233"/>
      <c r="CR148" s="43"/>
      <c r="CU148" s="105">
        <f t="shared" si="80"/>
        <v>140</v>
      </c>
      <c r="CV148" s="105"/>
      <c r="CW148" s="105"/>
      <c r="CX148" s="105"/>
      <c r="CY148" s="105"/>
    </row>
    <row r="149" spans="1:103" s="1" customFormat="1" ht="18.75">
      <c r="A149" s="72" t="s">
        <v>59</v>
      </c>
      <c r="D149" s="238">
        <f t="shared" ref="D149:D158" si="96">D148+1</f>
        <v>3</v>
      </c>
      <c r="E149" s="246"/>
      <c r="F149" s="241"/>
      <c r="G149" s="242"/>
      <c r="H149" s="242"/>
      <c r="I149" s="242"/>
      <c r="J149" s="242"/>
      <c r="K149" s="243"/>
      <c r="L149" s="244"/>
      <c r="M149" s="242"/>
      <c r="N149" s="242"/>
      <c r="O149" s="243"/>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3"/>
      <c r="AU149" s="44"/>
      <c r="AV149" s="26"/>
      <c r="AW149" s="245">
        <f t="shared" si="83"/>
        <v>3</v>
      </c>
      <c r="AX149" s="246"/>
      <c r="AY149" s="247"/>
      <c r="AZ149" s="248"/>
      <c r="BA149" s="248"/>
      <c r="BB149" s="249"/>
      <c r="BC149" s="45">
        <f>IF(COUNTIF(P149:AT149,"")=31,0,COUNTIFS(P137:AT137,1,P149:AT149,"")+COUNTIFS(P137:AT137,1,P149:AT149,"■"))</f>
        <v>0</v>
      </c>
      <c r="BD149" s="45">
        <f>IF(COUNTIF(P149:AT149,"")=31,0,COUNTIFS(P137:AT137,1,P149:AT149,"■"))</f>
        <v>0</v>
      </c>
      <c r="BE149" s="250" t="str">
        <f t="shared" si="84"/>
        <v>***</v>
      </c>
      <c r="BF149" s="233"/>
      <c r="BG149" s="42"/>
      <c r="BH149" s="45">
        <f>IF(COUNTIF(P149:AT149,"")=31,0,COUNTIFS(P137:AT137,2,P149:AT149,"")+COUNTIFS(P137:AT137,2,P149:AT149,"■"))</f>
        <v>0</v>
      </c>
      <c r="BI149" s="45">
        <f>IF(COUNTIF(P149:AT149,"")=31,0,COUNTIFS(P137:AT137,2,P149:AT149,"■"))</f>
        <v>0</v>
      </c>
      <c r="BJ149" s="232" t="str">
        <f t="shared" si="85"/>
        <v>***</v>
      </c>
      <c r="BK149" s="233"/>
      <c r="BL149" s="42"/>
      <c r="BM149" s="45">
        <f>IF(COUNTIF(P149:AT149,"")=31,0,COUNTIFS(P137:AT137,3,P149:AT149,"")+COUNTIFS(P137:AT137,3,P149:AT149,"■"))</f>
        <v>0</v>
      </c>
      <c r="BN149" s="45">
        <f>IF(COUNTIF(P149:AT149,"")=31,0,COUNTIFS(P137:AT137,3,P149:AT149,"■"))</f>
        <v>0</v>
      </c>
      <c r="BO149" s="232" t="str">
        <f t="shared" si="86"/>
        <v>***</v>
      </c>
      <c r="BP149" s="233"/>
      <c r="BQ149" s="42"/>
      <c r="BR149" s="45">
        <f>IF(COUNTIF(P149:AT149,"")=31,0,COUNTIFS(P137:AT137,4,P149:AT149,"")+COUNTIFS(P137:AT137,4,P149:AT149,"■"))</f>
        <v>0</v>
      </c>
      <c r="BS149" s="45">
        <f>IF(COUNTIF(P149:AT149,"")=31,0,COUNTIFS(P137:AT137,4,P149:AT149,"■"))</f>
        <v>0</v>
      </c>
      <c r="BT149" s="232" t="str">
        <f t="shared" si="87"/>
        <v>***</v>
      </c>
      <c r="BU149" s="233"/>
      <c r="BV149" s="42"/>
      <c r="BW149" s="45">
        <f>IF(COUNTIF(P149:AT149,"")=31,0,COUNTIFS(P137:AT137,5,P149:AT149,"")+COUNTIFS(P137:AT137,5,P149:AT149,"■"))</f>
        <v>0</v>
      </c>
      <c r="BX149" s="45">
        <f>IF(COUNTIF(P149:AT149,"")=31,0,COUNTIFS(P137:AT137,5,P149:AT149,"■"))</f>
        <v>0</v>
      </c>
      <c r="BY149" s="232" t="str">
        <f t="shared" si="88"/>
        <v>***</v>
      </c>
      <c r="BZ149" s="233"/>
      <c r="CA149" s="42"/>
      <c r="CB149" s="45">
        <f>IF(COUNTIF(P149:AT149,"")=31,0,COUNTIFS(P137:AT137,6,P149:AT149,"")+COUNTIFS(P137:AT137,6,P149:AT149,"■"))</f>
        <v>0</v>
      </c>
      <c r="CC149" s="45">
        <f>IF(COUNTIF(P149:AT149,"")=31,0,COUNTIFS(P137:AT137,6,P149:AT149,"■"))</f>
        <v>0</v>
      </c>
      <c r="CD149" s="232" t="str">
        <f t="shared" si="89"/>
        <v>***</v>
      </c>
      <c r="CE149" s="233"/>
      <c r="CF149" s="42"/>
      <c r="CG149" s="45">
        <f t="shared" si="90"/>
        <v>0</v>
      </c>
      <c r="CH149" s="45">
        <f t="shared" si="91"/>
        <v>0</v>
      </c>
      <c r="CI149" s="232" t="str">
        <f t="shared" si="92"/>
        <v>***</v>
      </c>
      <c r="CJ149" s="233"/>
      <c r="CK149" s="42"/>
      <c r="CL149" s="234">
        <f t="shared" si="93"/>
        <v>0</v>
      </c>
      <c r="CM149" s="235"/>
      <c r="CN149" s="234">
        <f t="shared" si="94"/>
        <v>0</v>
      </c>
      <c r="CO149" s="235"/>
      <c r="CP149" s="232" t="str">
        <f t="shared" si="95"/>
        <v>***</v>
      </c>
      <c r="CQ149" s="233"/>
      <c r="CR149" s="43"/>
      <c r="CU149" s="105">
        <f t="shared" si="80"/>
        <v>141</v>
      </c>
      <c r="CV149" s="105"/>
      <c r="CW149" s="105"/>
      <c r="CX149" s="105"/>
      <c r="CY149" s="105"/>
    </row>
    <row r="150" spans="1:103" s="1" customFormat="1" ht="18.75">
      <c r="A150" s="72" t="s">
        <v>59</v>
      </c>
      <c r="D150" s="238">
        <f t="shared" si="96"/>
        <v>4</v>
      </c>
      <c r="E150" s="246"/>
      <c r="F150" s="241"/>
      <c r="G150" s="242"/>
      <c r="H150" s="242"/>
      <c r="I150" s="242"/>
      <c r="J150" s="242"/>
      <c r="K150" s="243"/>
      <c r="L150" s="244"/>
      <c r="M150" s="256"/>
      <c r="N150" s="256"/>
      <c r="O150" s="257"/>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3"/>
      <c r="AU150" s="44"/>
      <c r="AV150" s="26"/>
      <c r="AW150" s="245">
        <f t="shared" si="83"/>
        <v>4</v>
      </c>
      <c r="AX150" s="246"/>
      <c r="AY150" s="247"/>
      <c r="AZ150" s="248"/>
      <c r="BA150" s="248"/>
      <c r="BB150" s="249"/>
      <c r="BC150" s="45">
        <f>IF(COUNTIF(P150:AT150,"")=31,0,COUNTIFS(P137:AT137,1,P150:AT150,"")+COUNTIFS(P137:AT137,1,P150:AT150,"■"))</f>
        <v>0</v>
      </c>
      <c r="BD150" s="45">
        <f>IF(COUNTIF(P150:AT150,"")=31,0,COUNTIFS(P137:AT137,1,P150:AT150,"■"))</f>
        <v>0</v>
      </c>
      <c r="BE150" s="250" t="str">
        <f t="shared" si="84"/>
        <v>***</v>
      </c>
      <c r="BF150" s="233"/>
      <c r="BG150" s="42"/>
      <c r="BH150" s="45">
        <f>IF(COUNTIF(P150:AT150,"")=31,0,COUNTIFS(P137:AT137,2,P150:AT150,"")+COUNTIFS(P137:AT137,2,P150:AT150,"■"))</f>
        <v>0</v>
      </c>
      <c r="BI150" s="45">
        <f>IF(COUNTIF(P150:AT150,"")=31,0,COUNTIFS(P137:AT137,2,P150:AT150,"■"))</f>
        <v>0</v>
      </c>
      <c r="BJ150" s="232" t="str">
        <f t="shared" si="85"/>
        <v>***</v>
      </c>
      <c r="BK150" s="233"/>
      <c r="BL150" s="42"/>
      <c r="BM150" s="45">
        <f>IF(COUNTIF(P150:AT150,"")=31,0,COUNTIFS(P137:AT137,3,P150:AT150,"")+COUNTIFS(P137:AT137,3,P150:AT150,"■"))</f>
        <v>0</v>
      </c>
      <c r="BN150" s="45">
        <f>IF(COUNTIF(P150:AT150,"")=31,0,COUNTIFS(P137:AT137,3,P150:AT150,"■"))</f>
        <v>0</v>
      </c>
      <c r="BO150" s="232" t="str">
        <f t="shared" si="86"/>
        <v>***</v>
      </c>
      <c r="BP150" s="233"/>
      <c r="BQ150" s="42"/>
      <c r="BR150" s="45">
        <f>IF(COUNTIF(P150:AT150,"")=31,0,COUNTIFS(P137:AT137,4,P150:AT150,"")+COUNTIFS(P137:AT137,4,P150:AT150,"■"))</f>
        <v>0</v>
      </c>
      <c r="BS150" s="45">
        <f>IF(COUNTIF(P150:AT150,"")=31,0,COUNTIFS(P137:AT137,4,P150:AT150,"■"))</f>
        <v>0</v>
      </c>
      <c r="BT150" s="232" t="str">
        <f t="shared" si="87"/>
        <v>***</v>
      </c>
      <c r="BU150" s="233"/>
      <c r="BV150" s="42"/>
      <c r="BW150" s="45">
        <f>IF(COUNTIF(P150:AT150,"")=31,0,COUNTIFS(P137:AT137,5,P150:AT150,"")+COUNTIFS(P137:AT137,5,P150:AT150,"■"))</f>
        <v>0</v>
      </c>
      <c r="BX150" s="45">
        <f>IF(COUNTIF(P150:AT150,"")=31,0,COUNTIFS(P137:AT137,5,P150:AT150,"■"))</f>
        <v>0</v>
      </c>
      <c r="BY150" s="232" t="str">
        <f t="shared" si="88"/>
        <v>***</v>
      </c>
      <c r="BZ150" s="233"/>
      <c r="CA150" s="42"/>
      <c r="CB150" s="45">
        <f>IF(COUNTIF(P150:AT150,"")=31,0,COUNTIFS(P137:AT137,6,P150:AT150,"")+COUNTIFS(P137:AT137,6,P150:AT150,"■"))</f>
        <v>0</v>
      </c>
      <c r="CC150" s="45">
        <f>IF(COUNTIF(P150:AT150,"")=31,0,COUNTIFS(P137:AT137,6,P150:AT150,"■"))</f>
        <v>0</v>
      </c>
      <c r="CD150" s="232" t="str">
        <f t="shared" si="89"/>
        <v>***</v>
      </c>
      <c r="CE150" s="233"/>
      <c r="CF150" s="42"/>
      <c r="CG150" s="45">
        <f t="shared" si="90"/>
        <v>0</v>
      </c>
      <c r="CH150" s="45">
        <f t="shared" si="91"/>
        <v>0</v>
      </c>
      <c r="CI150" s="232" t="str">
        <f t="shared" si="92"/>
        <v>***</v>
      </c>
      <c r="CJ150" s="233"/>
      <c r="CK150" s="42"/>
      <c r="CL150" s="234">
        <f t="shared" si="93"/>
        <v>0</v>
      </c>
      <c r="CM150" s="235"/>
      <c r="CN150" s="234">
        <f t="shared" si="94"/>
        <v>0</v>
      </c>
      <c r="CO150" s="235"/>
      <c r="CP150" s="232" t="str">
        <f t="shared" si="95"/>
        <v>***</v>
      </c>
      <c r="CQ150" s="233"/>
      <c r="CR150" s="43"/>
      <c r="CU150" s="105">
        <f t="shared" si="80"/>
        <v>142</v>
      </c>
      <c r="CV150" s="105"/>
      <c r="CW150" s="105"/>
      <c r="CX150" s="105"/>
      <c r="CY150" s="105"/>
    </row>
    <row r="151" spans="1:103" s="1" customFormat="1" ht="18.75">
      <c r="A151" s="72" t="s">
        <v>59</v>
      </c>
      <c r="D151" s="238">
        <f t="shared" si="96"/>
        <v>5</v>
      </c>
      <c r="E151" s="246"/>
      <c r="F151" s="241"/>
      <c r="G151" s="242"/>
      <c r="H151" s="242"/>
      <c r="I151" s="242"/>
      <c r="J151" s="242"/>
      <c r="K151" s="243"/>
      <c r="L151" s="244"/>
      <c r="M151" s="256"/>
      <c r="N151" s="256"/>
      <c r="O151" s="257"/>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3"/>
      <c r="AU151" s="44"/>
      <c r="AV151" s="26"/>
      <c r="AW151" s="245">
        <f t="shared" si="83"/>
        <v>5</v>
      </c>
      <c r="AX151" s="246"/>
      <c r="AY151" s="247"/>
      <c r="AZ151" s="248"/>
      <c r="BA151" s="248"/>
      <c r="BB151" s="249"/>
      <c r="BC151" s="45">
        <f>IF(COUNTIF(P151:AT151,"")=31,0,COUNTIFS(P137:AT137,1,P151:AT151,"")+COUNTIFS(P137:AT137,1,P151:AT151,"■"))</f>
        <v>0</v>
      </c>
      <c r="BD151" s="45">
        <f>IF(COUNTIF(P151:AT151,"")=31,0,COUNTIFS(P137:AT137,1,P151:AT151,"■"))</f>
        <v>0</v>
      </c>
      <c r="BE151" s="250" t="str">
        <f t="shared" si="84"/>
        <v>***</v>
      </c>
      <c r="BF151" s="233"/>
      <c r="BG151" s="42"/>
      <c r="BH151" s="45">
        <f>IF(COUNTIF(P151:AT151,"")=31,0,COUNTIFS(P137:AT137,2,P151:AT151,"")+COUNTIFS(P137:AT137,2,P151:AT151,"■"))</f>
        <v>0</v>
      </c>
      <c r="BI151" s="45">
        <f>IF(COUNTIF(P151:AT151,"")=31,0,COUNTIFS(P137:AT137,2,P151:AT151,"■"))</f>
        <v>0</v>
      </c>
      <c r="BJ151" s="232" t="str">
        <f t="shared" si="85"/>
        <v>***</v>
      </c>
      <c r="BK151" s="233"/>
      <c r="BL151" s="42"/>
      <c r="BM151" s="45">
        <f>IF(COUNTIF(P151:AT151,"")=31,0,COUNTIFS(P137:AT137,3,P151:AT151,"")+COUNTIFS(P137:AT137,3,P151:AT151,"■"))</f>
        <v>0</v>
      </c>
      <c r="BN151" s="45">
        <f>IF(COUNTIF(P151:AT151,"")=31,0,COUNTIFS(P137:AT137,3,P151:AT151,"■"))</f>
        <v>0</v>
      </c>
      <c r="BO151" s="232" t="str">
        <f t="shared" si="86"/>
        <v>***</v>
      </c>
      <c r="BP151" s="233"/>
      <c r="BQ151" s="42"/>
      <c r="BR151" s="45">
        <f>IF(COUNTIF(P151:AT151,"")=31,0,COUNTIFS(P137:AT137,4,P151:AT151,"")+COUNTIFS(P137:AT137,4,P151:AT151,"■"))</f>
        <v>0</v>
      </c>
      <c r="BS151" s="45">
        <f>IF(COUNTIF(P151:AT151,"")=31,0,COUNTIFS(P137:AT137,4,P151:AT151,"■"))</f>
        <v>0</v>
      </c>
      <c r="BT151" s="232" t="str">
        <f t="shared" si="87"/>
        <v>***</v>
      </c>
      <c r="BU151" s="233"/>
      <c r="BV151" s="42"/>
      <c r="BW151" s="45">
        <f>IF(COUNTIF(P151:AT151,"")=31,0,COUNTIFS(P137:AT137,5,P151:AT151,"")+COUNTIFS(P137:AT137,5,P151:AT151,"■"))</f>
        <v>0</v>
      </c>
      <c r="BX151" s="45">
        <f>IF(COUNTIF(P151:AT151,"")=31,0,COUNTIFS(P137:AT137,5,P151:AT151,"■"))</f>
        <v>0</v>
      </c>
      <c r="BY151" s="232" t="str">
        <f t="shared" si="88"/>
        <v>***</v>
      </c>
      <c r="BZ151" s="233"/>
      <c r="CA151" s="42"/>
      <c r="CB151" s="45">
        <f>IF(COUNTIF(P151:AT151,"")=31,0,COUNTIFS(P137:AT137,6,P151:AT151,"")+COUNTIFS(P137:AT137,6,P151:AT151,"■"))</f>
        <v>0</v>
      </c>
      <c r="CC151" s="45">
        <f>IF(COUNTIF(P151:AT151,"")=31,0,COUNTIFS(P137:AT137,6,P151:AT151,"■"))</f>
        <v>0</v>
      </c>
      <c r="CD151" s="232" t="str">
        <f t="shared" si="89"/>
        <v>***</v>
      </c>
      <c r="CE151" s="233"/>
      <c r="CF151" s="42"/>
      <c r="CG151" s="45">
        <f t="shared" si="90"/>
        <v>0</v>
      </c>
      <c r="CH151" s="45">
        <f t="shared" si="91"/>
        <v>0</v>
      </c>
      <c r="CI151" s="232" t="str">
        <f t="shared" si="92"/>
        <v>***</v>
      </c>
      <c r="CJ151" s="233"/>
      <c r="CK151" s="42"/>
      <c r="CL151" s="234">
        <f t="shared" si="93"/>
        <v>0</v>
      </c>
      <c r="CM151" s="235"/>
      <c r="CN151" s="234">
        <f>IF(COUNTIF(P151:AT151,"")=31,0,CN119+CH151)</f>
        <v>0</v>
      </c>
      <c r="CO151" s="235"/>
      <c r="CP151" s="232" t="str">
        <f t="shared" si="95"/>
        <v>***</v>
      </c>
      <c r="CQ151" s="233"/>
      <c r="CR151" s="43"/>
      <c r="CU151" s="105">
        <f t="shared" si="80"/>
        <v>143</v>
      </c>
      <c r="CV151" s="105"/>
      <c r="CW151" s="105"/>
      <c r="CX151" s="105"/>
      <c r="CY151" s="105"/>
    </row>
    <row r="152" spans="1:103" s="1" customFormat="1" ht="18.75">
      <c r="A152" s="72" t="s">
        <v>59</v>
      </c>
      <c r="D152" s="238">
        <f t="shared" si="96"/>
        <v>6</v>
      </c>
      <c r="E152" s="246"/>
      <c r="F152" s="241"/>
      <c r="G152" s="242"/>
      <c r="H152" s="242"/>
      <c r="I152" s="242"/>
      <c r="J152" s="242"/>
      <c r="K152" s="243"/>
      <c r="L152" s="244"/>
      <c r="M152" s="256"/>
      <c r="N152" s="256"/>
      <c r="O152" s="257"/>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3"/>
      <c r="AU152" s="44"/>
      <c r="AV152" s="27"/>
      <c r="AW152" s="245">
        <f t="shared" si="83"/>
        <v>6</v>
      </c>
      <c r="AX152" s="246"/>
      <c r="AY152" s="247"/>
      <c r="AZ152" s="248"/>
      <c r="BA152" s="248"/>
      <c r="BB152" s="249"/>
      <c r="BC152" s="45">
        <f>IF(COUNTIF(P152:AT152,"")=31,0,COUNTIFS(P137:AT137,1,P152:AT152,"")+COUNTIFS(P137:AT137,1,P152:AT152,"■"))</f>
        <v>0</v>
      </c>
      <c r="BD152" s="45">
        <f>IF(COUNTIF(P152:AT152,"")=31,0,COUNTIFS(P137:AT137,1,P152:AT152,"■"))</f>
        <v>0</v>
      </c>
      <c r="BE152" s="250" t="str">
        <f t="shared" si="84"/>
        <v>***</v>
      </c>
      <c r="BF152" s="233"/>
      <c r="BG152" s="42"/>
      <c r="BH152" s="45">
        <f>IF(COUNTIF(P152:AT152,"")=31,0,COUNTIFS(P137:AT137,2,P152:AT152,"")+COUNTIFS(P137:AT137,2,P152:AT152,"■"))</f>
        <v>0</v>
      </c>
      <c r="BI152" s="45">
        <f>IF(COUNTIF(P152:AT152,"")=31,0,COUNTIFS(P137:AT137,2,P152:AT152,"■"))</f>
        <v>0</v>
      </c>
      <c r="BJ152" s="232" t="str">
        <f t="shared" si="85"/>
        <v>***</v>
      </c>
      <c r="BK152" s="233"/>
      <c r="BL152" s="42"/>
      <c r="BM152" s="45">
        <f>IF(COUNTIF(P152:AT152,"")=31,0,COUNTIFS(P137:AT137,3,P152:AT152,"")+COUNTIFS(P137:AT137,3,P152:AT152,"■"))</f>
        <v>0</v>
      </c>
      <c r="BN152" s="45">
        <f>IF(COUNTIF(P152:AT152,"")=31,0,COUNTIFS(P137:AT137,3,P152:AT152,"■"))</f>
        <v>0</v>
      </c>
      <c r="BO152" s="232" t="str">
        <f t="shared" si="86"/>
        <v>***</v>
      </c>
      <c r="BP152" s="233"/>
      <c r="BQ152" s="42"/>
      <c r="BR152" s="45">
        <f>IF(COUNTIF(P152:AT152,"")=31,0,COUNTIFS(P137:AT137,4,P152:AT152,"")+COUNTIFS(P137:AT137,4,P152:AT152,"■"))</f>
        <v>0</v>
      </c>
      <c r="BS152" s="45">
        <f>IF(COUNTIF(P152:AT152,"")=31,0,COUNTIFS(P137:AT137,4,P152:AT152,"■"))</f>
        <v>0</v>
      </c>
      <c r="BT152" s="232" t="str">
        <f t="shared" si="87"/>
        <v>***</v>
      </c>
      <c r="BU152" s="233"/>
      <c r="BV152" s="42"/>
      <c r="BW152" s="45">
        <f>IF(COUNTIF(P152:AT152,"")=31,0,COUNTIFS(P137:AT137,5,P152:AT152,"")+COUNTIFS(P137:AT137,5,P152:AT152,"■"))</f>
        <v>0</v>
      </c>
      <c r="BX152" s="45">
        <f>IF(COUNTIF(P152:AT152,"")=31,0,COUNTIFS(P137:AT137,5,P152:AT152,"■"))</f>
        <v>0</v>
      </c>
      <c r="BY152" s="232" t="str">
        <f t="shared" si="88"/>
        <v>***</v>
      </c>
      <c r="BZ152" s="233"/>
      <c r="CA152" s="42"/>
      <c r="CB152" s="45">
        <f>IF(COUNTIF(P152:AT152,"")=31,0,COUNTIFS(P137:AT137,6,P152:AT152,"")+COUNTIFS(P137:AT137,6,P152:AT152,"■"))</f>
        <v>0</v>
      </c>
      <c r="CC152" s="45">
        <f>IF(COUNTIF(P152:AT152,"")=31,0,COUNTIFS(P137:AT137,6,P152:AT152,"■"))</f>
        <v>0</v>
      </c>
      <c r="CD152" s="232" t="str">
        <f t="shared" si="89"/>
        <v>***</v>
      </c>
      <c r="CE152" s="233"/>
      <c r="CF152" s="42"/>
      <c r="CG152" s="45">
        <f t="shared" si="90"/>
        <v>0</v>
      </c>
      <c r="CH152" s="45">
        <f t="shared" si="91"/>
        <v>0</v>
      </c>
      <c r="CI152" s="232" t="str">
        <f t="shared" si="92"/>
        <v>***</v>
      </c>
      <c r="CJ152" s="233"/>
      <c r="CK152" s="42"/>
      <c r="CL152" s="234">
        <f t="shared" si="93"/>
        <v>0</v>
      </c>
      <c r="CM152" s="235"/>
      <c r="CN152" s="234">
        <f t="shared" si="94"/>
        <v>0</v>
      </c>
      <c r="CO152" s="235"/>
      <c r="CP152" s="232" t="str">
        <f t="shared" si="95"/>
        <v>***</v>
      </c>
      <c r="CQ152" s="233"/>
      <c r="CR152" s="43"/>
      <c r="CU152" s="105">
        <f t="shared" si="80"/>
        <v>144</v>
      </c>
      <c r="CV152" s="105"/>
      <c r="CW152" s="105"/>
      <c r="CX152" s="105"/>
      <c r="CY152" s="105"/>
    </row>
    <row r="153" spans="1:103" s="1" customFormat="1" ht="18.75">
      <c r="A153" s="72" t="s">
        <v>59</v>
      </c>
      <c r="D153" s="238">
        <f t="shared" si="96"/>
        <v>7</v>
      </c>
      <c r="E153" s="246"/>
      <c r="F153" s="241"/>
      <c r="G153" s="242"/>
      <c r="H153" s="242"/>
      <c r="I153" s="242"/>
      <c r="J153" s="242"/>
      <c r="K153" s="243"/>
      <c r="L153" s="244"/>
      <c r="M153" s="256"/>
      <c r="N153" s="256"/>
      <c r="O153" s="257"/>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3"/>
      <c r="AU153" s="44"/>
      <c r="AV153" s="27"/>
      <c r="AW153" s="245">
        <f t="shared" si="83"/>
        <v>7</v>
      </c>
      <c r="AX153" s="246"/>
      <c r="AY153" s="247"/>
      <c r="AZ153" s="248"/>
      <c r="BA153" s="248"/>
      <c r="BB153" s="249"/>
      <c r="BC153" s="45">
        <f>IF(COUNTIF(P153:AT153,"")=31,0,COUNTIFS(P137:AT137,1,P153:AT153,"")+COUNTIFS(P137:AT137,1,P153:AT153,"■"))</f>
        <v>0</v>
      </c>
      <c r="BD153" s="45">
        <f>IF(COUNTIF(P153:AT153,"")=31,0,COUNTIFS(P137:AT137,1,P153:AT153,"■"))</f>
        <v>0</v>
      </c>
      <c r="BE153" s="250" t="str">
        <f t="shared" si="84"/>
        <v>***</v>
      </c>
      <c r="BF153" s="233"/>
      <c r="BG153" s="42"/>
      <c r="BH153" s="45">
        <f>IF(COUNTIF(P153:AT153,"")=31,0,COUNTIFS(P137:AT137,2,P153:AT153,"")+COUNTIFS(P137:AT137,2,P153:AT153,"■"))</f>
        <v>0</v>
      </c>
      <c r="BI153" s="45">
        <f>IF(COUNTIF(P153:AT153,"")=31,0,COUNTIFS(P137:AT137,2,P153:AT153,"■"))</f>
        <v>0</v>
      </c>
      <c r="BJ153" s="232" t="str">
        <f t="shared" si="85"/>
        <v>***</v>
      </c>
      <c r="BK153" s="233"/>
      <c r="BL153" s="42"/>
      <c r="BM153" s="45">
        <f>IF(COUNTIF(P153:AT153,"")=31,0,COUNTIFS(P137:AT137,3,P153:AT153,"")+COUNTIFS(P137:AT137,3,P153:AT153,"■"))</f>
        <v>0</v>
      </c>
      <c r="BN153" s="45">
        <f>IF(COUNTIF(P153:AT153,"")=31,0,COUNTIFS(P137:AT137,3,P153:AT153,"■"))</f>
        <v>0</v>
      </c>
      <c r="BO153" s="232" t="str">
        <f t="shared" si="86"/>
        <v>***</v>
      </c>
      <c r="BP153" s="233"/>
      <c r="BQ153" s="42"/>
      <c r="BR153" s="45">
        <f>IF(COUNTIF(P153:AT153,"")=31,0,COUNTIFS(P137:AT137,4,P153:AT153,"")+COUNTIFS(P137:AT137,4,P153:AT153,"■"))</f>
        <v>0</v>
      </c>
      <c r="BS153" s="45">
        <f>IF(COUNTIF(P153:AT153,"")=31,0,COUNTIFS(P137:AT137,4,P153:AT153,"■"))</f>
        <v>0</v>
      </c>
      <c r="BT153" s="232" t="str">
        <f t="shared" si="87"/>
        <v>***</v>
      </c>
      <c r="BU153" s="233"/>
      <c r="BV153" s="42"/>
      <c r="BW153" s="45">
        <f>IF(COUNTIF(P153:AT153,"")=31,0,COUNTIFS(P137:AT137,5,P153:AT153,"")+COUNTIFS(P137:AT137,5,P153:AT153,"■"))</f>
        <v>0</v>
      </c>
      <c r="BX153" s="45">
        <f>IF(COUNTIF(P153:AT153,"")=31,0,COUNTIFS(P137:AT137,5,P153:AT153,"■"))</f>
        <v>0</v>
      </c>
      <c r="BY153" s="232" t="str">
        <f t="shared" si="88"/>
        <v>***</v>
      </c>
      <c r="BZ153" s="233"/>
      <c r="CA153" s="42"/>
      <c r="CB153" s="45">
        <f>IF(COUNTIF(P153:AT153,"")=31,0,COUNTIFS(P137:AT137,6,P153:AT153,"")+COUNTIFS(P137:AT137,6,P153:AT153,"■"))</f>
        <v>0</v>
      </c>
      <c r="CC153" s="45">
        <f>IF(COUNTIF(P153:AT153,"")=31,0,COUNTIFS(P137:AT137,6,P153:AT153,"■"))</f>
        <v>0</v>
      </c>
      <c r="CD153" s="232" t="str">
        <f t="shared" si="89"/>
        <v>***</v>
      </c>
      <c r="CE153" s="233"/>
      <c r="CF153" s="42"/>
      <c r="CG153" s="45">
        <f t="shared" si="90"/>
        <v>0</v>
      </c>
      <c r="CH153" s="45">
        <f>IF(COUNTIF(P153:AT153,"")=31,0,SUM(BD153,BI153,BN153,BS153,BX153,CC153))</f>
        <v>0</v>
      </c>
      <c r="CI153" s="232" t="str">
        <f t="shared" si="92"/>
        <v>***</v>
      </c>
      <c r="CJ153" s="233"/>
      <c r="CK153" s="42"/>
      <c r="CL153" s="234">
        <f t="shared" si="93"/>
        <v>0</v>
      </c>
      <c r="CM153" s="235"/>
      <c r="CN153" s="234">
        <f t="shared" si="94"/>
        <v>0</v>
      </c>
      <c r="CO153" s="235"/>
      <c r="CP153" s="232" t="str">
        <f t="shared" si="95"/>
        <v>***</v>
      </c>
      <c r="CQ153" s="233"/>
      <c r="CR153" s="43"/>
      <c r="CU153" s="105">
        <f t="shared" si="80"/>
        <v>145</v>
      </c>
      <c r="CV153" s="105"/>
      <c r="CW153" s="105"/>
      <c r="CX153" s="105"/>
      <c r="CY153" s="105"/>
    </row>
    <row r="154" spans="1:103" s="1" customFormat="1" ht="18.75">
      <c r="A154" s="72" t="s">
        <v>59</v>
      </c>
      <c r="D154" s="238">
        <f t="shared" si="96"/>
        <v>8</v>
      </c>
      <c r="E154" s="246"/>
      <c r="F154" s="241"/>
      <c r="G154" s="242"/>
      <c r="H154" s="242"/>
      <c r="I154" s="242"/>
      <c r="J154" s="242"/>
      <c r="K154" s="243"/>
      <c r="L154" s="244"/>
      <c r="M154" s="256"/>
      <c r="N154" s="256"/>
      <c r="O154" s="257"/>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3"/>
      <c r="AU154" s="44"/>
      <c r="AV154" s="26"/>
      <c r="AW154" s="245">
        <f t="shared" si="83"/>
        <v>8</v>
      </c>
      <c r="AX154" s="246"/>
      <c r="AY154" s="247"/>
      <c r="AZ154" s="248"/>
      <c r="BA154" s="248"/>
      <c r="BB154" s="249"/>
      <c r="BC154" s="45">
        <f>IF(COUNTIF(P154:AT154,"")=31,0,COUNTIFS(P137:AT137,1,P154:AT154,"")+COUNTIFS(P137:AT137,1,P154:AT154,"■"))</f>
        <v>0</v>
      </c>
      <c r="BD154" s="45">
        <f>IF(COUNTIF(P154:AT154,"")=31,0,COUNTIFS(P137:AT137,1,P154:AT154,"■"))</f>
        <v>0</v>
      </c>
      <c r="BE154" s="250" t="str">
        <f t="shared" si="84"/>
        <v>***</v>
      </c>
      <c r="BF154" s="233"/>
      <c r="BG154" s="42"/>
      <c r="BH154" s="45">
        <f>IF(COUNTIF(P154:AT154,"")=31,0,COUNTIFS(P137:AT137,2,P154:AT154,"")+COUNTIFS(P137:AT137,2,P154:AT154,"■"))</f>
        <v>0</v>
      </c>
      <c r="BI154" s="45">
        <f>IF(COUNTIF(P154:AT154,"")=31,0,COUNTIFS(P137:AT137,2,P154:AT154,"■"))</f>
        <v>0</v>
      </c>
      <c r="BJ154" s="232" t="str">
        <f t="shared" si="85"/>
        <v>***</v>
      </c>
      <c r="BK154" s="233"/>
      <c r="BL154" s="42"/>
      <c r="BM154" s="45">
        <f>IF(COUNTIF(P154:AT154,"")=31,0,COUNTIFS(P137:AT137,3,P154:AT154,"")+COUNTIFS(P137:AT137,3,P154:AT154,"■"))</f>
        <v>0</v>
      </c>
      <c r="BN154" s="45">
        <f>IF(COUNTIF(P154:AT154,"")=31,0,COUNTIFS(P137:AT137,3,P154:AT154,"■"))</f>
        <v>0</v>
      </c>
      <c r="BO154" s="232" t="str">
        <f t="shared" si="86"/>
        <v>***</v>
      </c>
      <c r="BP154" s="233"/>
      <c r="BQ154" s="42"/>
      <c r="BR154" s="45">
        <f>IF(COUNTIF(P154:AT154,"")=31,0,COUNTIFS(P137:AT137,4,P154:AT154,"")+COUNTIFS(P137:AT137,4,P154:AT154,"■"))</f>
        <v>0</v>
      </c>
      <c r="BS154" s="45">
        <f>IF(COUNTIF(P154:AT154,"")=31,0,COUNTIFS(P137:AT137,4,P154:AT154,"■"))</f>
        <v>0</v>
      </c>
      <c r="BT154" s="232" t="str">
        <f t="shared" si="87"/>
        <v>***</v>
      </c>
      <c r="BU154" s="233"/>
      <c r="BV154" s="42"/>
      <c r="BW154" s="45">
        <f>IF(COUNTIF(P154:AT154,"")=31,0,COUNTIFS(P137:AT137,5,P154:AT154,"")+COUNTIFS(P137:AT137,5,P154:AT154,"■"))</f>
        <v>0</v>
      </c>
      <c r="BX154" s="45">
        <f>IF(COUNTIF(P154:AT154,"")=31,0,COUNTIFS(P137:AT137,5,P154:AT154,"■"))</f>
        <v>0</v>
      </c>
      <c r="BY154" s="232" t="str">
        <f t="shared" si="88"/>
        <v>***</v>
      </c>
      <c r="BZ154" s="233"/>
      <c r="CA154" s="42"/>
      <c r="CB154" s="45">
        <f>IF(COUNTIF(P154:AT154,"")=31,0,COUNTIFS(P137:AT137,6,P154:AT154,"")+COUNTIFS(P137:AT137,6,P154:AT154,"■"))</f>
        <v>0</v>
      </c>
      <c r="CC154" s="45">
        <f>IF(COUNTIF(P154:AT154,"")=31,0,COUNTIFS(P137:AT137,6,P154:AT154,"■"))</f>
        <v>0</v>
      </c>
      <c r="CD154" s="232" t="str">
        <f t="shared" si="89"/>
        <v>***</v>
      </c>
      <c r="CE154" s="233"/>
      <c r="CF154" s="42"/>
      <c r="CG154" s="45">
        <f t="shared" si="90"/>
        <v>0</v>
      </c>
      <c r="CH154" s="45">
        <f t="shared" si="91"/>
        <v>0</v>
      </c>
      <c r="CI154" s="232" t="str">
        <f t="shared" si="92"/>
        <v>***</v>
      </c>
      <c r="CJ154" s="233"/>
      <c r="CK154" s="42"/>
      <c r="CL154" s="234">
        <f t="shared" si="93"/>
        <v>0</v>
      </c>
      <c r="CM154" s="235"/>
      <c r="CN154" s="234">
        <f t="shared" si="94"/>
        <v>0</v>
      </c>
      <c r="CO154" s="235"/>
      <c r="CP154" s="232" t="str">
        <f t="shared" si="95"/>
        <v>***</v>
      </c>
      <c r="CQ154" s="233"/>
      <c r="CR154" s="43"/>
      <c r="CU154" s="105">
        <f t="shared" si="80"/>
        <v>146</v>
      </c>
      <c r="CV154" s="105"/>
      <c r="CW154" s="105"/>
      <c r="CX154" s="105"/>
      <c r="CY154" s="105"/>
    </row>
    <row r="155" spans="1:103" s="1" customFormat="1" ht="18.75">
      <c r="A155" s="72" t="s">
        <v>59</v>
      </c>
      <c r="D155" s="238">
        <f t="shared" si="96"/>
        <v>9</v>
      </c>
      <c r="E155" s="246"/>
      <c r="F155" s="241"/>
      <c r="G155" s="242"/>
      <c r="H155" s="242"/>
      <c r="I155" s="242"/>
      <c r="J155" s="242"/>
      <c r="K155" s="243"/>
      <c r="L155" s="244"/>
      <c r="M155" s="256"/>
      <c r="N155" s="256"/>
      <c r="O155" s="257"/>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3"/>
      <c r="AU155" s="44"/>
      <c r="AV155" s="26"/>
      <c r="AW155" s="245">
        <f t="shared" si="83"/>
        <v>9</v>
      </c>
      <c r="AX155" s="246"/>
      <c r="AY155" s="247"/>
      <c r="AZ155" s="248"/>
      <c r="BA155" s="248"/>
      <c r="BB155" s="249"/>
      <c r="BC155" s="45">
        <f>IF(COUNTIF(P155:AT155,"")=31,0,COUNTIFS(P137:AT137,1,P155:AT155,"")+COUNTIFS(P137:AT137,1,P155:AT155,"■"))</f>
        <v>0</v>
      </c>
      <c r="BD155" s="45">
        <f>IF(COUNTIF(P155:AT155,"")=31,0,COUNTIFS(P137:AT137,1,P155:AT155,"■"))</f>
        <v>0</v>
      </c>
      <c r="BE155" s="250" t="str">
        <f t="shared" si="84"/>
        <v>***</v>
      </c>
      <c r="BF155" s="233"/>
      <c r="BG155" s="42"/>
      <c r="BH155" s="45">
        <f>IF(COUNTIF(P155:AT155,"")=31,0,COUNTIFS(P137:AT137,2,P155:AT155,"")+COUNTIFS(P137:AT137,2,P155:AT155,"■"))</f>
        <v>0</v>
      </c>
      <c r="BI155" s="45">
        <f>IF(COUNTIF(P155:AT155,"")=31,0,COUNTIFS(P137:AT137,2,P155:AT155,"■"))</f>
        <v>0</v>
      </c>
      <c r="BJ155" s="232" t="str">
        <f t="shared" si="85"/>
        <v>***</v>
      </c>
      <c r="BK155" s="233"/>
      <c r="BL155" s="42"/>
      <c r="BM155" s="45">
        <f>IF(COUNTIF(P155:AT155,"")=31,0,COUNTIFS(P137:AT137,3,P155:AT155,"")+COUNTIFS(P137:AT137,3,P155:AT155,"■"))</f>
        <v>0</v>
      </c>
      <c r="BN155" s="45">
        <f>IF(COUNTIF(P155:AT155,"")=31,0,COUNTIFS(P137:AT137,3,P155:AT155,"■"))</f>
        <v>0</v>
      </c>
      <c r="BO155" s="232" t="str">
        <f t="shared" si="86"/>
        <v>***</v>
      </c>
      <c r="BP155" s="233"/>
      <c r="BQ155" s="42"/>
      <c r="BR155" s="45">
        <f>IF(COUNTIF(P155:AT155,"")=31,0,COUNTIFS(P137:AT137,4,P155:AT155,"")+COUNTIFS(P137:AT137,4,P155:AT155,"■"))</f>
        <v>0</v>
      </c>
      <c r="BS155" s="45">
        <f>IF(COUNTIF(P155:AT155,"")=31,0,COUNTIFS(P137:AT137,4,P155:AT155,"■"))</f>
        <v>0</v>
      </c>
      <c r="BT155" s="232" t="str">
        <f t="shared" si="87"/>
        <v>***</v>
      </c>
      <c r="BU155" s="233"/>
      <c r="BV155" s="42"/>
      <c r="BW155" s="45">
        <f>IF(COUNTIF(P155:AT155,"")=31,0,COUNTIFS(P137:AT137,5,P155:AT155,"")+COUNTIFS(P137:AT137,5,P155:AT155,"■"))</f>
        <v>0</v>
      </c>
      <c r="BX155" s="45">
        <f>IF(COUNTIF(P155:AT155,"")=31,0,COUNTIFS(P137:AT137,5,P155:AT155,"■"))</f>
        <v>0</v>
      </c>
      <c r="BY155" s="232" t="str">
        <f t="shared" si="88"/>
        <v>***</v>
      </c>
      <c r="BZ155" s="233"/>
      <c r="CA155" s="42"/>
      <c r="CB155" s="45">
        <f>IF(COUNTIF(P155:AT155,"")=31,0,COUNTIFS(P137:AT137,6,P155:AT155,"")+COUNTIFS(P137:AT137,6,P155:AT155,"■"))</f>
        <v>0</v>
      </c>
      <c r="CC155" s="45">
        <f>IF(COUNTIF(P155:AT155,"")=31,0,COUNTIFS(P137:AT137,6,P155:AT155,"■"))</f>
        <v>0</v>
      </c>
      <c r="CD155" s="232" t="str">
        <f t="shared" si="89"/>
        <v>***</v>
      </c>
      <c r="CE155" s="233"/>
      <c r="CF155" s="42"/>
      <c r="CG155" s="45">
        <f t="shared" si="90"/>
        <v>0</v>
      </c>
      <c r="CH155" s="45">
        <f t="shared" si="91"/>
        <v>0</v>
      </c>
      <c r="CI155" s="232" t="str">
        <f t="shared" si="92"/>
        <v>***</v>
      </c>
      <c r="CJ155" s="233"/>
      <c r="CK155" s="42"/>
      <c r="CL155" s="234">
        <f t="shared" si="93"/>
        <v>0</v>
      </c>
      <c r="CM155" s="235"/>
      <c r="CN155" s="234">
        <f t="shared" si="94"/>
        <v>0</v>
      </c>
      <c r="CO155" s="235"/>
      <c r="CP155" s="232" t="str">
        <f t="shared" si="95"/>
        <v>***</v>
      </c>
      <c r="CQ155" s="233"/>
      <c r="CR155" s="43"/>
      <c r="CU155" s="105">
        <f t="shared" si="80"/>
        <v>147</v>
      </c>
      <c r="CV155" s="105"/>
      <c r="CW155" s="105"/>
      <c r="CX155" s="105"/>
      <c r="CY155" s="105"/>
    </row>
    <row r="156" spans="1:103" s="1" customFormat="1" ht="18.75">
      <c r="A156" s="72" t="s">
        <v>59</v>
      </c>
      <c r="D156" s="238">
        <f t="shared" si="96"/>
        <v>10</v>
      </c>
      <c r="E156" s="246"/>
      <c r="F156" s="241"/>
      <c r="G156" s="242"/>
      <c r="H156" s="242"/>
      <c r="I156" s="242"/>
      <c r="J156" s="242"/>
      <c r="K156" s="243"/>
      <c r="L156" s="244"/>
      <c r="M156" s="256"/>
      <c r="N156" s="256"/>
      <c r="O156" s="257"/>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3"/>
      <c r="AU156" s="44"/>
      <c r="AV156" s="26"/>
      <c r="AW156" s="245">
        <f t="shared" si="83"/>
        <v>10</v>
      </c>
      <c r="AX156" s="246"/>
      <c r="AY156" s="247"/>
      <c r="AZ156" s="248"/>
      <c r="BA156" s="248"/>
      <c r="BB156" s="249"/>
      <c r="BC156" s="45">
        <f>IF(COUNTIF(P156:AT156,"")=31,0,COUNTIFS(P137:AT137,1,P156:AT156,"")+COUNTIFS(P137:AT137,1,P156:AT156,"■"))</f>
        <v>0</v>
      </c>
      <c r="BD156" s="45">
        <f>IF(COUNTIF(P156:AT156,"")=31,0,COUNTIFS(P137:AT137,1,P156:AT156,"■"))</f>
        <v>0</v>
      </c>
      <c r="BE156" s="250" t="str">
        <f t="shared" si="84"/>
        <v>***</v>
      </c>
      <c r="BF156" s="233"/>
      <c r="BG156" s="42"/>
      <c r="BH156" s="45">
        <f>IF(COUNTIF(P156:AT156,"")=31,0,COUNTIFS(P137:AT137,2,P156:AT156,"")+COUNTIFS(P137:AT137,2,P156:AT156,"■"))</f>
        <v>0</v>
      </c>
      <c r="BI156" s="45">
        <f>IF(COUNTIF(P156:AT156,"")=31,0,COUNTIFS(P137:AT137,2,P156:AT156,"■"))</f>
        <v>0</v>
      </c>
      <c r="BJ156" s="232" t="str">
        <f t="shared" si="85"/>
        <v>***</v>
      </c>
      <c r="BK156" s="233"/>
      <c r="BL156" s="42"/>
      <c r="BM156" s="45">
        <f>IF(COUNTIF(P156:AT156,"")=31,0,COUNTIFS(P137:AT137,3,P156:AT156,"")+COUNTIFS(P137:AT137,3,P156:AT156,"■"))</f>
        <v>0</v>
      </c>
      <c r="BN156" s="45">
        <f>IF(COUNTIF(P156:AT156,"")=31,0,COUNTIFS(P137:AT137,3,P156:AT156,"■"))</f>
        <v>0</v>
      </c>
      <c r="BO156" s="232" t="str">
        <f t="shared" si="86"/>
        <v>***</v>
      </c>
      <c r="BP156" s="233"/>
      <c r="BQ156" s="42"/>
      <c r="BR156" s="45">
        <f>IF(COUNTIF(P156:AT156,"")=31,0,COUNTIFS(P137:AT137,4,P156:AT156,"")+COUNTIFS(P137:AT137,4,P156:AT156,"■"))</f>
        <v>0</v>
      </c>
      <c r="BS156" s="45">
        <f>IF(COUNTIF(P156:AT156,"")=31,0,COUNTIFS(P137:AT137,4,P156:AT156,"■"))</f>
        <v>0</v>
      </c>
      <c r="BT156" s="232" t="str">
        <f t="shared" si="87"/>
        <v>***</v>
      </c>
      <c r="BU156" s="233"/>
      <c r="BV156" s="42"/>
      <c r="BW156" s="45">
        <f>IF(COUNTIF(P156:AT156,"")=31,0,COUNTIFS(P137:AT137,5,P156:AT156,"")+COUNTIFS(P137:AT137,5,P156:AT156,"■"))</f>
        <v>0</v>
      </c>
      <c r="BX156" s="45">
        <f>IF(COUNTIF(P156:AT156,"")=31,0,COUNTIFS(P137:AT137,5,P156:AT156,"■"))</f>
        <v>0</v>
      </c>
      <c r="BY156" s="232" t="str">
        <f t="shared" si="88"/>
        <v>***</v>
      </c>
      <c r="BZ156" s="233"/>
      <c r="CA156" s="42"/>
      <c r="CB156" s="45">
        <f>IF(COUNTIF(P156:AT156,"")=31,0,COUNTIFS(P137:AT137,6,P156:AT156,"")+COUNTIFS(P137:AT137,6,P156:AT156,"■"))</f>
        <v>0</v>
      </c>
      <c r="CC156" s="45">
        <f>IF(COUNTIF(P156:AT156,"")=31,0,COUNTIFS(P137:AT137,6,P156:AT156,"■"))</f>
        <v>0</v>
      </c>
      <c r="CD156" s="232" t="str">
        <f t="shared" si="89"/>
        <v>***</v>
      </c>
      <c r="CE156" s="233"/>
      <c r="CF156" s="42"/>
      <c r="CG156" s="45">
        <f t="shared" si="90"/>
        <v>0</v>
      </c>
      <c r="CH156" s="45">
        <f t="shared" si="91"/>
        <v>0</v>
      </c>
      <c r="CI156" s="232" t="str">
        <f t="shared" si="92"/>
        <v>***</v>
      </c>
      <c r="CJ156" s="233"/>
      <c r="CK156" s="42"/>
      <c r="CL156" s="234">
        <f t="shared" si="93"/>
        <v>0</v>
      </c>
      <c r="CM156" s="235"/>
      <c r="CN156" s="234">
        <f t="shared" si="94"/>
        <v>0</v>
      </c>
      <c r="CO156" s="235"/>
      <c r="CP156" s="232" t="str">
        <f t="shared" si="95"/>
        <v>***</v>
      </c>
      <c r="CQ156" s="233"/>
      <c r="CR156" s="43"/>
      <c r="CU156" s="105">
        <f t="shared" si="80"/>
        <v>148</v>
      </c>
      <c r="CV156" s="105"/>
      <c r="CW156" s="105"/>
      <c r="CX156" s="105"/>
      <c r="CY156" s="105"/>
    </row>
    <row r="157" spans="1:103" s="1" customFormat="1" ht="18.75">
      <c r="A157" s="72" t="s">
        <v>59</v>
      </c>
      <c r="D157" s="238">
        <f t="shared" si="96"/>
        <v>11</v>
      </c>
      <c r="E157" s="246"/>
      <c r="F157" s="241"/>
      <c r="G157" s="242"/>
      <c r="H157" s="242"/>
      <c r="I157" s="242"/>
      <c r="J157" s="242"/>
      <c r="K157" s="243"/>
      <c r="L157" s="244"/>
      <c r="M157" s="242"/>
      <c r="N157" s="242"/>
      <c r="O157" s="243"/>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3"/>
      <c r="AU157" s="44"/>
      <c r="AV157" s="26"/>
      <c r="AW157" s="245">
        <f t="shared" si="83"/>
        <v>11</v>
      </c>
      <c r="AX157" s="246"/>
      <c r="AY157" s="247" t="str">
        <f t="shared" ref="AY157:AY158" si="97">IF(L157=0,"",L157)</f>
        <v/>
      </c>
      <c r="AZ157" s="248"/>
      <c r="BA157" s="248"/>
      <c r="BB157" s="249"/>
      <c r="BC157" s="45">
        <f>IF(COUNTIF(P157:AT157,"")=31,0,COUNTIFS(P137:AT137,1,P157:AT157,"")+COUNTIFS(P137:AT137,1,P157:AT157,"■"))</f>
        <v>0</v>
      </c>
      <c r="BD157" s="45">
        <f>IF(COUNTIF(P157:AT157,"")=31,0,COUNTIFS(P137:AT137,1,P157:AT157,"■"))</f>
        <v>0</v>
      </c>
      <c r="BE157" s="250" t="str">
        <f t="shared" si="84"/>
        <v>***</v>
      </c>
      <c r="BF157" s="233"/>
      <c r="BG157" s="42"/>
      <c r="BH157" s="45">
        <f>IF(COUNTIF(P157:AT157,"")=31,0,COUNTIFS(P137:AT137,2,P157:AT157,"")+COUNTIFS(P137:AT137,2,P157:AT157,"■"))</f>
        <v>0</v>
      </c>
      <c r="BI157" s="45">
        <f>IF(COUNTIF(P157:AT157,"")=31,0,COUNTIFS(P137:AT137,2,P157:AT157,"■"))</f>
        <v>0</v>
      </c>
      <c r="BJ157" s="232" t="str">
        <f t="shared" si="85"/>
        <v>***</v>
      </c>
      <c r="BK157" s="233"/>
      <c r="BL157" s="42"/>
      <c r="BM157" s="45">
        <f>IF(COUNTIF(P157:AT157,"")=31,0,COUNTIFS(P137:AT137,3,P157:AT157,"")+COUNTIFS(P137:AT137,3,P157:AT157,"■"))</f>
        <v>0</v>
      </c>
      <c r="BN157" s="45">
        <f>IF(COUNTIF(P157:AT157,"")=31,0,COUNTIFS(P137:AT137,3,P157:AT157,"■"))</f>
        <v>0</v>
      </c>
      <c r="BO157" s="232" t="str">
        <f t="shared" si="86"/>
        <v>***</v>
      </c>
      <c r="BP157" s="233"/>
      <c r="BQ157" s="42"/>
      <c r="BR157" s="45">
        <f>IF(COUNTIF(P157:AT157,"")=31,0,COUNTIFS(P137:AT137,4,P157:AT157,"")+COUNTIFS(P137:AT137,4,P157:AT157,"■"))</f>
        <v>0</v>
      </c>
      <c r="BS157" s="45">
        <f>IF(COUNTIF(P157:AT157,"")=31,0,COUNTIFS(P137:AT137,4,P157:AT157,"■"))</f>
        <v>0</v>
      </c>
      <c r="BT157" s="232" t="str">
        <f t="shared" si="87"/>
        <v>***</v>
      </c>
      <c r="BU157" s="233"/>
      <c r="BV157" s="42"/>
      <c r="BW157" s="45">
        <f>IF(COUNTIF(P157:AT157,"")=31,0,COUNTIFS(P137:AT137,5,P157:AT157,"")+COUNTIFS(P137:AT137,5,P157:AT157,"■"))</f>
        <v>0</v>
      </c>
      <c r="BX157" s="45">
        <f>IF(COUNTIF(P157:AT157,"")=31,0,COUNTIFS(P137:AT137,5,P157:AT157,"■"))</f>
        <v>0</v>
      </c>
      <c r="BY157" s="232" t="str">
        <f t="shared" si="88"/>
        <v>***</v>
      </c>
      <c r="BZ157" s="233"/>
      <c r="CA157" s="42"/>
      <c r="CB157" s="45">
        <f>IF(COUNTIF(P157:AT157,"")=31,0,COUNTIFS(P137:AT137,6,P157:AT157,"")+COUNTIFS(P137:AT137,6,P157:AT157,"■"))</f>
        <v>0</v>
      </c>
      <c r="CC157" s="45">
        <f>IF(COUNTIF(P157:AT157,"")=31,0,COUNTIFS(P137:AT137,6,P157:AT157,"■"))</f>
        <v>0</v>
      </c>
      <c r="CD157" s="232" t="str">
        <f t="shared" si="89"/>
        <v>***</v>
      </c>
      <c r="CE157" s="233"/>
      <c r="CF157" s="42"/>
      <c r="CG157" s="45">
        <f t="shared" si="90"/>
        <v>0</v>
      </c>
      <c r="CH157" s="45">
        <f t="shared" si="91"/>
        <v>0</v>
      </c>
      <c r="CI157" s="232" t="str">
        <f t="shared" si="92"/>
        <v>***</v>
      </c>
      <c r="CJ157" s="233"/>
      <c r="CK157" s="42"/>
      <c r="CL157" s="234">
        <f t="shared" si="93"/>
        <v>0</v>
      </c>
      <c r="CM157" s="235"/>
      <c r="CN157" s="234">
        <f t="shared" si="94"/>
        <v>0</v>
      </c>
      <c r="CO157" s="235"/>
      <c r="CP157" s="232" t="str">
        <f t="shared" si="95"/>
        <v>***</v>
      </c>
      <c r="CQ157" s="233"/>
      <c r="CR157" s="43"/>
      <c r="CU157" s="105">
        <f t="shared" si="80"/>
        <v>149</v>
      </c>
      <c r="CV157" s="105"/>
      <c r="CW157" s="105"/>
      <c r="CX157" s="105"/>
      <c r="CY157" s="105"/>
    </row>
    <row r="158" spans="1:103" s="1" customFormat="1" ht="18.75">
      <c r="A158" s="72" t="s">
        <v>59</v>
      </c>
      <c r="D158" s="194">
        <f t="shared" si="96"/>
        <v>12</v>
      </c>
      <c r="E158" s="197"/>
      <c r="F158" s="272"/>
      <c r="G158" s="273"/>
      <c r="H158" s="273"/>
      <c r="I158" s="273"/>
      <c r="J158" s="273"/>
      <c r="K158" s="274"/>
      <c r="L158" s="275"/>
      <c r="M158" s="273"/>
      <c r="N158" s="273"/>
      <c r="O158" s="274"/>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101"/>
      <c r="AU158" s="44"/>
      <c r="AV158" s="26"/>
      <c r="AW158" s="245">
        <f t="shared" si="83"/>
        <v>12</v>
      </c>
      <c r="AX158" s="246"/>
      <c r="AY158" s="247" t="str">
        <f t="shared" si="97"/>
        <v/>
      </c>
      <c r="AZ158" s="248"/>
      <c r="BA158" s="248"/>
      <c r="BB158" s="249"/>
      <c r="BC158" s="45">
        <f>IF(COUNTIF(P158:AT158,"")=31,0,COUNTIFS(P137:AT137,1,P158:AT158,"")+COUNTIFS(P137:AT137,1,P158:AT158,"■"))</f>
        <v>0</v>
      </c>
      <c r="BD158" s="45">
        <f>IF(COUNTIF(P158:AT158,"")=31,0,COUNTIFS(P137:AT137,1,P158:AT158,"■"))</f>
        <v>0</v>
      </c>
      <c r="BE158" s="250" t="str">
        <f t="shared" si="84"/>
        <v>***</v>
      </c>
      <c r="BF158" s="233"/>
      <c r="BG158" s="47"/>
      <c r="BH158" s="45">
        <f>IF(COUNTIF(P158:AT158,"")=31,0,COUNTIFS(P137:AT137,2,P158:AT158,"")+COUNTIFS(P137:AT137,2,P158:AT158,"■"))</f>
        <v>0</v>
      </c>
      <c r="BI158" s="45">
        <f>IF(COUNTIF(P158:AT158,"")=31,0,COUNTIFS(P137:AT137,2,P158:AT158,"■"))</f>
        <v>0</v>
      </c>
      <c r="BJ158" s="232" t="str">
        <f t="shared" si="85"/>
        <v>***</v>
      </c>
      <c r="BK158" s="233"/>
      <c r="BL158" s="42"/>
      <c r="BM158" s="45">
        <f>IF(COUNTIF(P158:AT158,"")=31,0,COUNTIFS(P137:AT137,3,P158:AT158,"")+COUNTIFS(P137:AT137,3,P158:AT158,"■"))</f>
        <v>0</v>
      </c>
      <c r="BN158" s="45">
        <f>IF(COUNTIF(P158:AT158,"")=31,0,COUNTIFS(P137:AT137,3,P158:AT158,"■"))</f>
        <v>0</v>
      </c>
      <c r="BO158" s="232" t="str">
        <f t="shared" si="86"/>
        <v>***</v>
      </c>
      <c r="BP158" s="233"/>
      <c r="BQ158" s="42"/>
      <c r="BR158" s="45">
        <f>IF(COUNTIF(P158:AT158,"")=31,0,COUNTIFS(P137:AT137,4,P158:AT158,"")+COUNTIFS(P137:AT137,4,P158:AT158,"■"))</f>
        <v>0</v>
      </c>
      <c r="BS158" s="45">
        <f>IF(COUNTIF(P158:AT158,"")=31,0,COUNTIFS(P137:AT137,4,P158:AT158,"■"))</f>
        <v>0</v>
      </c>
      <c r="BT158" s="232" t="str">
        <f t="shared" si="87"/>
        <v>***</v>
      </c>
      <c r="BU158" s="233"/>
      <c r="BV158" s="42"/>
      <c r="BW158" s="45">
        <f>IF(COUNTIF(P158:AT158,"")=31,0,COUNTIFS(P137:AT137,5,P158:AT158,"")+COUNTIFS(P137:AT137,5,P158:AT158,"■"))</f>
        <v>0</v>
      </c>
      <c r="BX158" s="45">
        <f>IF(COUNTIF(P158:AT158,"")=31,0,COUNTIFS(P137:AT137,5,P158:AT158,"■"))</f>
        <v>0</v>
      </c>
      <c r="BY158" s="232" t="str">
        <f t="shared" si="88"/>
        <v>***</v>
      </c>
      <c r="BZ158" s="233"/>
      <c r="CA158" s="42"/>
      <c r="CB158" s="45">
        <f>IF(COUNTIF(P158:AT158,"")=31,0,COUNTIFS(P137:AT137,6,P158:AT158,"")+COUNTIFS(P137:AT137,6,P158:AT158,"■"))</f>
        <v>0</v>
      </c>
      <c r="CC158" s="45">
        <f>IF(COUNTIF(P158:AT158,"")=31,0,COUNTIFS(P137:AT137,6,P158:AT158,"■"))</f>
        <v>0</v>
      </c>
      <c r="CD158" s="232" t="str">
        <f t="shared" si="89"/>
        <v>***</v>
      </c>
      <c r="CE158" s="233"/>
      <c r="CF158" s="42"/>
      <c r="CG158" s="45">
        <f t="shared" si="90"/>
        <v>0</v>
      </c>
      <c r="CH158" s="45">
        <f t="shared" si="91"/>
        <v>0</v>
      </c>
      <c r="CI158" s="232" t="str">
        <f t="shared" si="92"/>
        <v>***</v>
      </c>
      <c r="CJ158" s="233"/>
      <c r="CK158" s="42"/>
      <c r="CL158" s="234">
        <f t="shared" si="93"/>
        <v>0</v>
      </c>
      <c r="CM158" s="235"/>
      <c r="CN158" s="234">
        <f t="shared" si="94"/>
        <v>0</v>
      </c>
      <c r="CO158" s="235"/>
      <c r="CP158" s="232" t="str">
        <f t="shared" si="95"/>
        <v>***</v>
      </c>
      <c r="CQ158" s="233"/>
      <c r="CR158" s="43"/>
      <c r="CU158" s="105">
        <f t="shared" si="80"/>
        <v>150</v>
      </c>
      <c r="CV158" s="105"/>
      <c r="CW158" s="105"/>
      <c r="CX158" s="105"/>
      <c r="CY158" s="105"/>
    </row>
    <row r="159" spans="1:103" s="1" customFormat="1" ht="18.75" customHeight="1">
      <c r="A159" s="72" t="s">
        <v>59</v>
      </c>
      <c r="D159" s="258" t="s">
        <v>102</v>
      </c>
      <c r="E159" s="259"/>
      <c r="F159" s="262"/>
      <c r="G159" s="263"/>
      <c r="H159" s="263"/>
      <c r="I159" s="263"/>
      <c r="J159" s="263"/>
      <c r="K159" s="263"/>
      <c r="L159" s="263"/>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63"/>
      <c r="AN159" s="263"/>
      <c r="AO159" s="263"/>
      <c r="AP159" s="263"/>
      <c r="AQ159" s="263"/>
      <c r="AR159" s="263"/>
      <c r="AS159" s="263"/>
      <c r="AT159" s="264"/>
      <c r="AU159" s="44"/>
      <c r="AV159" s="26"/>
      <c r="AW159" s="267" t="s">
        <v>87</v>
      </c>
      <c r="AX159" s="268"/>
      <c r="AY159" s="268"/>
      <c r="AZ159" s="268"/>
      <c r="BA159" s="268"/>
      <c r="BB159" s="268"/>
      <c r="BC159" s="269" t="str">
        <f>IF(COUNTA(BG147:BG158)=0,"",IF(AND(COUNTIF(BG147:BG158,"○")=0,COUNTIF(BG147:BG158,"×")=0),"－",IF(COUNTIF(BG147:BG158,"×")&gt;=1,"×","○")))</f>
        <v/>
      </c>
      <c r="BD159" s="270"/>
      <c r="BE159" s="270"/>
      <c r="BF159" s="270"/>
      <c r="BG159" s="270"/>
      <c r="BH159" s="269" t="str">
        <f>IF(COUNTA(BL147:BL158)=0,"",IF(AND(COUNTIF(BL147:BL158,"○")=0,COUNTIF(BL147:BL158,"×")=0),"－",IF(COUNTIF(BL147:BL158,"×")&gt;=1,"×","○")))</f>
        <v/>
      </c>
      <c r="BI159" s="270"/>
      <c r="BJ159" s="270"/>
      <c r="BK159" s="270"/>
      <c r="BL159" s="270"/>
      <c r="BM159" s="269" t="str">
        <f>IF(COUNTA(BQ147:BQ158)=0,"",IF(AND(COUNTIF(BQ147:BQ158,"○")=0,COUNTIF(BQ147:BQ158,"×")=0),"－",IF(COUNTIF(BQ147:BQ158,"×")&gt;=1,"×","○")))</f>
        <v/>
      </c>
      <c r="BN159" s="270"/>
      <c r="BO159" s="270"/>
      <c r="BP159" s="270"/>
      <c r="BQ159" s="270"/>
      <c r="BR159" s="269" t="str">
        <f>IF(COUNTA(BV147:BV158)=0,"",IF(AND(COUNTIF(BV147:BV158,"○")=0,COUNTIF(BV147:BV158,"×")=0),"－",IF(COUNTIF(BV147:BV158,"×")&gt;=1,"×","○")))</f>
        <v/>
      </c>
      <c r="BS159" s="270"/>
      <c r="BT159" s="270"/>
      <c r="BU159" s="270"/>
      <c r="BV159" s="270"/>
      <c r="BW159" s="269" t="str">
        <f>IF(COUNTA(CA147:CA158)=0,"",IF(AND(COUNTIF(CA147:CA158,"○")=0,COUNTIF(CA147:CA158,"×")=0),"－",IF(COUNTIF(CA147:CA158,"×")&gt;=1,"×","○")))</f>
        <v/>
      </c>
      <c r="BX159" s="270"/>
      <c r="BY159" s="270"/>
      <c r="BZ159" s="270"/>
      <c r="CA159" s="270"/>
      <c r="CB159" s="269" t="str">
        <f>IF(COUNTA(CF147:CF158)=0,"",IF(AND(COUNTIF(CF147:CF158,"○")=0,COUNTIF(CF147:CF158,"×")=0),"－",IF(COUNTIF(CF147:CF158,"×")&gt;=1,"×","○")))</f>
        <v/>
      </c>
      <c r="CC159" s="270"/>
      <c r="CD159" s="270"/>
      <c r="CE159" s="270"/>
      <c r="CF159" s="270"/>
      <c r="CG159" s="280"/>
      <c r="CH159" s="281"/>
      <c r="CI159" s="281"/>
      <c r="CJ159" s="281"/>
      <c r="CK159" s="281"/>
      <c r="CL159" s="280"/>
      <c r="CM159" s="281"/>
      <c r="CN159" s="281"/>
      <c r="CO159" s="281"/>
      <c r="CP159" s="281"/>
      <c r="CQ159" s="281"/>
      <c r="CR159" s="282"/>
      <c r="CU159" s="105">
        <f t="shared" si="80"/>
        <v>151</v>
      </c>
      <c r="CV159" s="105"/>
      <c r="CW159" s="105"/>
      <c r="CX159" s="105"/>
      <c r="CY159" s="105"/>
    </row>
    <row r="160" spans="1:103" s="1" customFormat="1" ht="19.5" thickBot="1">
      <c r="A160" s="72" t="s">
        <v>59</v>
      </c>
      <c r="D160" s="260"/>
      <c r="E160" s="261"/>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c r="AH160" s="265"/>
      <c r="AI160" s="265"/>
      <c r="AJ160" s="265"/>
      <c r="AK160" s="265"/>
      <c r="AL160" s="265"/>
      <c r="AM160" s="265"/>
      <c r="AN160" s="265"/>
      <c r="AO160" s="265"/>
      <c r="AP160" s="265"/>
      <c r="AQ160" s="265"/>
      <c r="AR160" s="265"/>
      <c r="AS160" s="265"/>
      <c r="AT160" s="266"/>
      <c r="AU160" s="26"/>
      <c r="AV160" s="26"/>
      <c r="AW160" s="283" t="s">
        <v>88</v>
      </c>
      <c r="AX160" s="284"/>
      <c r="AY160" s="284"/>
      <c r="AZ160" s="284"/>
      <c r="BA160" s="284"/>
      <c r="BB160" s="284"/>
      <c r="BC160" s="285" t="str">
        <f>IF(COUNTIF(BC159:CF159,"")=30,"",IF(AND(COUNTIF(BC159:CF159,"○")=0,COUNTIF(BC159:CF159,"×")=0),"－",IF(COUNTIF(BC159:CF159,"×")&gt;=1,"×","○")))</f>
        <v/>
      </c>
      <c r="BD160" s="286"/>
      <c r="BE160" s="286"/>
      <c r="BF160" s="286"/>
      <c r="BG160" s="286"/>
      <c r="BH160" s="287"/>
      <c r="BI160" s="287"/>
      <c r="BJ160" s="287"/>
      <c r="BK160" s="287"/>
      <c r="BL160" s="287"/>
      <c r="BM160" s="287"/>
      <c r="BN160" s="287"/>
      <c r="BO160" s="287"/>
      <c r="BP160" s="287"/>
      <c r="BQ160" s="287"/>
      <c r="BR160" s="287"/>
      <c r="BS160" s="287"/>
      <c r="BT160" s="287"/>
      <c r="BU160" s="287"/>
      <c r="BV160" s="287"/>
      <c r="BW160" s="287"/>
      <c r="BX160" s="287"/>
      <c r="BY160" s="287"/>
      <c r="BZ160" s="287"/>
      <c r="CA160" s="287"/>
      <c r="CB160" s="287"/>
      <c r="CC160" s="287"/>
      <c r="CD160" s="287"/>
      <c r="CE160" s="287"/>
      <c r="CF160" s="287"/>
      <c r="CG160" s="285" t="str">
        <f>IF(COUNTA(CK147:CK158)=0,"",IF(AND(COUNTIF(CK147:CK158,"○")=0,COUNTIF(CK147:CK158,"×")=0),"－",IF(COUNTIF(CK147:CK158,"×")&gt;=1,"×","○")))</f>
        <v/>
      </c>
      <c r="CH160" s="286"/>
      <c r="CI160" s="286"/>
      <c r="CJ160" s="286"/>
      <c r="CK160" s="286"/>
      <c r="CL160" s="285" t="str">
        <f>IF(COUNTA(CR147:CR158)=0,"",IF(AND(COUNTIF(CR147:CR158,"○")=0,COUNTIF(CR147:CR158,"×")=0),"－",IF(COUNTIF(CR147:CR158,"×")&gt;=1,"×","○")))</f>
        <v/>
      </c>
      <c r="CM160" s="285"/>
      <c r="CN160" s="286"/>
      <c r="CO160" s="286"/>
      <c r="CP160" s="286"/>
      <c r="CQ160" s="286"/>
      <c r="CR160" s="288"/>
      <c r="CU160" s="99">
        <f t="shared" si="80"/>
        <v>152</v>
      </c>
      <c r="CV160" s="100" t="str">
        <f>IF(COUNTIF(P145:AT145,"")=31,"",P136)</f>
        <v/>
      </c>
      <c r="CW160" s="99" t="str">
        <f>BC160</f>
        <v/>
      </c>
      <c r="CX160" s="99" t="str">
        <f>CG160</f>
        <v/>
      </c>
      <c r="CY160" s="99" t="str">
        <f>CL160</f>
        <v/>
      </c>
    </row>
    <row r="161" spans="1:103" s="1" customFormat="1" ht="16.5">
      <c r="A161" s="55" t="s">
        <v>59</v>
      </c>
      <c r="D161" s="97" t="s">
        <v>131</v>
      </c>
      <c r="E161" s="96"/>
      <c r="F161" s="96"/>
      <c r="G161" s="96"/>
      <c r="I161" s="96"/>
      <c r="J161" s="96"/>
      <c r="K161" s="96"/>
      <c r="L161" s="96"/>
      <c r="M161" s="96"/>
      <c r="N161" s="96"/>
      <c r="AU161" s="26"/>
      <c r="AV161" s="26"/>
      <c r="AW161" s="89" t="s">
        <v>105</v>
      </c>
      <c r="AX161" s="88"/>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1"/>
      <c r="CU161" s="105">
        <f t="shared" si="80"/>
        <v>153</v>
      </c>
      <c r="CV161" s="105"/>
      <c r="CW161" s="105"/>
      <c r="CX161" s="105"/>
      <c r="CY161" s="105"/>
    </row>
    <row r="162" spans="1:103" s="1" customFormat="1" ht="16.5">
      <c r="A162" s="55" t="s">
        <v>59</v>
      </c>
      <c r="D162" s="96" t="s">
        <v>120</v>
      </c>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8"/>
      <c r="AM162" s="96"/>
      <c r="AN162" s="96"/>
      <c r="AO162" s="96"/>
      <c r="AP162" s="96"/>
      <c r="AQ162" s="96"/>
      <c r="AR162" s="96"/>
      <c r="AS162" s="96"/>
      <c r="AT162" s="96"/>
      <c r="AU162" s="26"/>
      <c r="AV162" s="26"/>
      <c r="AW162" s="93" t="s">
        <v>122</v>
      </c>
      <c r="AX162" s="88"/>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1"/>
      <c r="CU162" s="105">
        <f t="shared" si="80"/>
        <v>154</v>
      </c>
      <c r="CV162" s="105"/>
      <c r="CW162" s="105"/>
      <c r="CX162" s="105"/>
      <c r="CY162" s="105"/>
    </row>
    <row r="163" spans="1:103" s="1" customFormat="1" ht="16.5">
      <c r="A163" s="55" t="s">
        <v>59</v>
      </c>
      <c r="D163" s="96" t="s">
        <v>121</v>
      </c>
      <c r="E163" s="96"/>
      <c r="F163" s="96"/>
      <c r="G163" s="96"/>
      <c r="H163" s="96"/>
      <c r="I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8"/>
      <c r="AM163" s="96"/>
      <c r="AN163" s="96"/>
      <c r="AO163" s="96"/>
      <c r="AP163" s="96"/>
      <c r="AQ163" s="96"/>
      <c r="AR163" s="96"/>
      <c r="AS163" s="96"/>
      <c r="AT163" s="96"/>
      <c r="AU163" s="26"/>
      <c r="AV163" s="26"/>
      <c r="AW163" s="93" t="s">
        <v>106</v>
      </c>
      <c r="AX163" s="88"/>
      <c r="AZ163" s="88"/>
      <c r="BA163" s="88"/>
      <c r="BB163" s="88"/>
      <c r="BC163" s="94"/>
      <c r="BD163" s="91"/>
      <c r="BE163" s="91"/>
      <c r="BF163" s="91"/>
      <c r="BG163" s="91"/>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4"/>
      <c r="CH163" s="91"/>
      <c r="CI163" s="91"/>
      <c r="CJ163" s="91"/>
      <c r="CK163" s="91"/>
      <c r="CL163" s="94"/>
      <c r="CM163" s="94"/>
      <c r="CN163" s="91"/>
      <c r="CO163" s="91"/>
      <c r="CP163" s="91"/>
      <c r="CQ163" s="91"/>
      <c r="CR163" s="91"/>
      <c r="CU163" s="105">
        <f t="shared" si="80"/>
        <v>155</v>
      </c>
      <c r="CV163" s="105"/>
      <c r="CW163" s="105"/>
      <c r="CX163" s="105"/>
      <c r="CY163" s="105"/>
    </row>
    <row r="164" spans="1:103" s="1" customFormat="1" ht="16.5">
      <c r="A164" s="55" t="s">
        <v>59</v>
      </c>
      <c r="D164" s="96" t="s">
        <v>108</v>
      </c>
      <c r="E164" s="96"/>
      <c r="F164" s="96"/>
      <c r="G164" s="96"/>
      <c r="H164" s="96"/>
      <c r="I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8"/>
      <c r="AM164" s="96"/>
      <c r="AN164" s="96"/>
      <c r="AO164" s="96"/>
      <c r="AP164" s="96"/>
      <c r="AQ164" s="96"/>
      <c r="AR164" s="96"/>
      <c r="AS164" s="96"/>
      <c r="AT164" s="96"/>
      <c r="AU164" s="26"/>
      <c r="AV164" s="26"/>
      <c r="AW164" s="93" t="s">
        <v>83</v>
      </c>
      <c r="AX164" s="88"/>
      <c r="AZ164" s="96"/>
      <c r="BA164" s="88"/>
      <c r="BB164" s="88"/>
      <c r="BC164" s="94"/>
      <c r="BD164" s="91"/>
      <c r="BE164" s="91"/>
      <c r="BF164" s="91"/>
      <c r="BG164" s="91"/>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95"/>
      <c r="CE164" s="95"/>
      <c r="CF164" s="95"/>
      <c r="CG164" s="94"/>
      <c r="CH164" s="91"/>
      <c r="CI164" s="91"/>
      <c r="CJ164" s="91"/>
      <c r="CK164" s="91"/>
      <c r="CL164" s="94"/>
      <c r="CM164" s="94"/>
      <c r="CN164" s="91"/>
      <c r="CO164" s="91"/>
      <c r="CP164" s="91"/>
      <c r="CQ164" s="91"/>
      <c r="CR164" s="91"/>
      <c r="CU164" s="105">
        <f t="shared" si="80"/>
        <v>156</v>
      </c>
      <c r="CV164" s="105"/>
      <c r="CW164" s="105"/>
      <c r="CX164" s="105"/>
      <c r="CY164" s="105"/>
    </row>
    <row r="165" spans="1:103" s="1" customFormat="1" ht="16.5">
      <c r="A165" s="55" t="s">
        <v>59</v>
      </c>
      <c r="D165" s="96" t="s">
        <v>123</v>
      </c>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8"/>
      <c r="AM165" s="96"/>
      <c r="AN165" s="96"/>
      <c r="AO165" s="96"/>
      <c r="AP165" s="96"/>
      <c r="AQ165" s="96"/>
      <c r="AR165" s="96"/>
      <c r="AS165" s="96"/>
      <c r="AT165" s="96"/>
      <c r="AU165" s="26"/>
      <c r="AV165" s="26"/>
      <c r="AW165" s="89" t="s">
        <v>107</v>
      </c>
      <c r="AX165" s="88"/>
      <c r="AZ165" s="96"/>
      <c r="BA165" s="88"/>
      <c r="BB165" s="88"/>
      <c r="BC165" s="94"/>
      <c r="BD165" s="91"/>
      <c r="BE165" s="91"/>
      <c r="BF165" s="91"/>
      <c r="BG165" s="91"/>
      <c r="BH165" s="95"/>
      <c r="BI165" s="95"/>
      <c r="BJ165" s="95"/>
      <c r="BK165" s="95"/>
      <c r="BL165" s="95"/>
      <c r="BM165" s="95"/>
      <c r="BN165" s="95"/>
      <c r="BO165" s="95"/>
      <c r="BP165" s="95"/>
      <c r="BQ165" s="95"/>
      <c r="BR165" s="95"/>
      <c r="BS165" s="95"/>
      <c r="BT165" s="95"/>
      <c r="BU165" s="95"/>
      <c r="BV165" s="95"/>
      <c r="BW165" s="95"/>
      <c r="BX165" s="95"/>
      <c r="BY165" s="95"/>
      <c r="BZ165" s="95"/>
      <c r="CA165" s="95"/>
      <c r="CB165" s="95"/>
      <c r="CC165" s="95"/>
      <c r="CD165" s="95"/>
      <c r="CE165" s="95"/>
      <c r="CF165" s="95"/>
      <c r="CG165" s="94"/>
      <c r="CH165" s="91"/>
      <c r="CI165" s="91"/>
      <c r="CJ165" s="91"/>
      <c r="CK165" s="91"/>
      <c r="CL165" s="94"/>
      <c r="CM165" s="94"/>
      <c r="CN165" s="91"/>
      <c r="CO165" s="91"/>
      <c r="CP165" s="91"/>
      <c r="CQ165" s="91"/>
      <c r="CR165" s="91"/>
      <c r="CU165" s="105">
        <f t="shared" si="80"/>
        <v>157</v>
      </c>
      <c r="CV165" s="105"/>
      <c r="CW165" s="105"/>
      <c r="CX165" s="105"/>
      <c r="CY165" s="105"/>
    </row>
    <row r="166" spans="1:103" s="1" customFormat="1" ht="16.5">
      <c r="A166" s="55" t="s">
        <v>18</v>
      </c>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8"/>
      <c r="AM166" s="96"/>
      <c r="AN166" s="96"/>
      <c r="AO166" s="96"/>
      <c r="AP166" s="96"/>
      <c r="AQ166" s="96"/>
      <c r="AR166" s="96"/>
      <c r="AS166" s="96"/>
      <c r="AT166" s="96"/>
      <c r="AU166" s="26"/>
      <c r="AV166" s="26"/>
      <c r="AW166" s="96" t="s">
        <v>124</v>
      </c>
      <c r="AX166" s="88"/>
      <c r="AY166" s="89"/>
      <c r="AZ166" s="96"/>
      <c r="BA166" s="88"/>
      <c r="BB166" s="88"/>
      <c r="BC166" s="94"/>
      <c r="BD166" s="91"/>
      <c r="BE166" s="91"/>
      <c r="BF166" s="91"/>
      <c r="BG166" s="91"/>
      <c r="BH166" s="95"/>
      <c r="BI166" s="95"/>
      <c r="BJ166" s="95"/>
      <c r="BK166" s="95"/>
      <c r="BL166" s="95"/>
      <c r="BM166" s="95"/>
      <c r="BN166" s="95"/>
      <c r="BO166" s="95"/>
      <c r="BP166" s="95"/>
      <c r="BQ166" s="95"/>
      <c r="BR166" s="95"/>
      <c r="BS166" s="95"/>
      <c r="BT166" s="95"/>
      <c r="BU166" s="95"/>
      <c r="BV166" s="95"/>
      <c r="BW166" s="95"/>
      <c r="BX166" s="95"/>
      <c r="BY166" s="95"/>
      <c r="BZ166" s="95"/>
      <c r="CA166" s="95"/>
      <c r="CB166" s="95"/>
      <c r="CC166" s="95"/>
      <c r="CD166" s="95"/>
      <c r="CE166" s="95"/>
      <c r="CF166" s="95"/>
      <c r="CG166" s="94"/>
      <c r="CH166" s="91"/>
      <c r="CI166" s="91"/>
      <c r="CJ166" s="91"/>
      <c r="CK166" s="91"/>
      <c r="CL166" s="94"/>
      <c r="CM166" s="94"/>
      <c r="CN166" s="91"/>
      <c r="CO166" s="91"/>
      <c r="CP166" s="91"/>
      <c r="CQ166" s="91"/>
      <c r="CR166" s="91"/>
      <c r="CU166" s="105">
        <f t="shared" si="80"/>
        <v>158</v>
      </c>
      <c r="CV166" s="105"/>
      <c r="CW166" s="105"/>
      <c r="CX166" s="105"/>
      <c r="CY166" s="105"/>
    </row>
    <row r="167" spans="1:103" ht="15" thickBot="1">
      <c r="A167" s="55" t="s">
        <v>18</v>
      </c>
      <c r="CU167" s="105">
        <f t="shared" si="80"/>
        <v>159</v>
      </c>
      <c r="CV167" s="105"/>
      <c r="CW167" s="105"/>
      <c r="CX167" s="105"/>
      <c r="CY167" s="105"/>
    </row>
    <row r="168" spans="1:103" s="1" customFormat="1" ht="18.75">
      <c r="A168" s="72" t="s">
        <v>59</v>
      </c>
      <c r="D168" s="182" t="s">
        <v>11</v>
      </c>
      <c r="E168" s="183"/>
      <c r="F168" s="184"/>
      <c r="G168" s="184"/>
      <c r="H168" s="184"/>
      <c r="I168" s="184"/>
      <c r="J168" s="184"/>
      <c r="K168" s="184"/>
      <c r="L168" s="184"/>
      <c r="M168" s="184"/>
      <c r="N168" s="184"/>
      <c r="O168" s="184"/>
      <c r="P168" s="185" t="str">
        <f>IFERROR(IF(P136=0,"",DATE(YEAR(P136),MONTH(P136)+1,1)),"")</f>
        <v/>
      </c>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6"/>
      <c r="AU168" s="28"/>
      <c r="AV168" s="26"/>
      <c r="AW168" s="187" t="s">
        <v>40</v>
      </c>
      <c r="AX168" s="188"/>
      <c r="AY168" s="188"/>
      <c r="AZ168" s="188"/>
      <c r="BA168" s="188"/>
      <c r="BB168" s="183"/>
      <c r="BC168" s="189" t="str">
        <f>P168</f>
        <v/>
      </c>
      <c r="BD168" s="190"/>
      <c r="BE168" s="190"/>
      <c r="BF168" s="190"/>
      <c r="BG168" s="190"/>
      <c r="BH168" s="190"/>
      <c r="BI168" s="190"/>
      <c r="BJ168" s="190"/>
      <c r="BK168" s="190"/>
      <c r="BL168" s="190"/>
      <c r="BM168" s="190"/>
      <c r="BN168" s="190"/>
      <c r="BO168" s="190"/>
      <c r="BP168" s="190"/>
      <c r="BQ168" s="190"/>
      <c r="BR168" s="190"/>
      <c r="BS168" s="190"/>
      <c r="BT168" s="190"/>
      <c r="BU168" s="190"/>
      <c r="BV168" s="190"/>
      <c r="BW168" s="190"/>
      <c r="BX168" s="190"/>
      <c r="BY168" s="190"/>
      <c r="BZ168" s="190"/>
      <c r="CA168" s="190"/>
      <c r="CB168" s="190"/>
      <c r="CC168" s="190"/>
      <c r="CD168" s="190"/>
      <c r="CE168" s="190"/>
      <c r="CF168" s="190"/>
      <c r="CG168" s="190"/>
      <c r="CH168" s="190"/>
      <c r="CI168" s="190"/>
      <c r="CJ168" s="190"/>
      <c r="CK168" s="190"/>
      <c r="CL168" s="190"/>
      <c r="CM168" s="190"/>
      <c r="CN168" s="190"/>
      <c r="CO168" s="190"/>
      <c r="CP168" s="190"/>
      <c r="CQ168" s="190"/>
      <c r="CR168" s="191"/>
      <c r="CU168" s="105">
        <f t="shared" si="80"/>
        <v>160</v>
      </c>
      <c r="CV168" s="105"/>
      <c r="CW168" s="105"/>
      <c r="CX168" s="105"/>
      <c r="CY168" s="105"/>
    </row>
    <row r="169" spans="1:103" s="1" customFormat="1" ht="18.75">
      <c r="A169" s="72" t="s">
        <v>59</v>
      </c>
      <c r="D169" s="153" t="s">
        <v>7</v>
      </c>
      <c r="E169" s="154"/>
      <c r="F169" s="155"/>
      <c r="G169" s="155"/>
      <c r="H169" s="155"/>
      <c r="I169" s="155"/>
      <c r="J169" s="155"/>
      <c r="K169" s="155"/>
      <c r="L169" s="155"/>
      <c r="M169" s="155"/>
      <c r="N169" s="155"/>
      <c r="O169" s="155"/>
      <c r="P169" s="29" t="str">
        <f t="shared" ref="P169:AQ169" si="98">IFERROR(WEEKNUM(P170,2)-WEEKNUM(DATE(YEAR(P170),MONTH(P170),1),2)+1,"")</f>
        <v/>
      </c>
      <c r="Q169" s="29" t="str">
        <f t="shared" si="98"/>
        <v/>
      </c>
      <c r="R169" s="29" t="str">
        <f t="shared" si="98"/>
        <v/>
      </c>
      <c r="S169" s="29" t="str">
        <f t="shared" si="98"/>
        <v/>
      </c>
      <c r="T169" s="29" t="str">
        <f t="shared" si="98"/>
        <v/>
      </c>
      <c r="U169" s="29" t="str">
        <f t="shared" si="98"/>
        <v/>
      </c>
      <c r="V169" s="29" t="str">
        <f t="shared" si="98"/>
        <v/>
      </c>
      <c r="W169" s="29" t="str">
        <f t="shared" si="98"/>
        <v/>
      </c>
      <c r="X169" s="29" t="str">
        <f t="shared" si="98"/>
        <v/>
      </c>
      <c r="Y169" s="29" t="str">
        <f t="shared" si="98"/>
        <v/>
      </c>
      <c r="Z169" s="29" t="str">
        <f t="shared" si="98"/>
        <v/>
      </c>
      <c r="AA169" s="29" t="str">
        <f t="shared" si="98"/>
        <v/>
      </c>
      <c r="AB169" s="29" t="str">
        <f t="shared" si="98"/>
        <v/>
      </c>
      <c r="AC169" s="29" t="str">
        <f t="shared" si="98"/>
        <v/>
      </c>
      <c r="AD169" s="29" t="str">
        <f t="shared" si="98"/>
        <v/>
      </c>
      <c r="AE169" s="29" t="str">
        <f t="shared" si="98"/>
        <v/>
      </c>
      <c r="AF169" s="29" t="str">
        <f t="shared" si="98"/>
        <v/>
      </c>
      <c r="AG169" s="29" t="str">
        <f t="shared" si="98"/>
        <v/>
      </c>
      <c r="AH169" s="29" t="str">
        <f t="shared" si="98"/>
        <v/>
      </c>
      <c r="AI169" s="29" t="str">
        <f t="shared" si="98"/>
        <v/>
      </c>
      <c r="AJ169" s="29" t="str">
        <f t="shared" si="98"/>
        <v/>
      </c>
      <c r="AK169" s="29" t="str">
        <f t="shared" si="98"/>
        <v/>
      </c>
      <c r="AL169" s="29" t="str">
        <f t="shared" si="98"/>
        <v/>
      </c>
      <c r="AM169" s="29" t="str">
        <f t="shared" si="98"/>
        <v/>
      </c>
      <c r="AN169" s="29" t="str">
        <f t="shared" si="98"/>
        <v/>
      </c>
      <c r="AO169" s="29" t="str">
        <f t="shared" si="98"/>
        <v/>
      </c>
      <c r="AP169" s="29" t="str">
        <f t="shared" si="98"/>
        <v/>
      </c>
      <c r="AQ169" s="29" t="str">
        <f t="shared" si="98"/>
        <v/>
      </c>
      <c r="AR169" s="29" t="str">
        <f>IF(AR170="","",WEEKNUM(AR170,2)-WEEKNUM(DATE(YEAR(AR170),MONTH(AR170),1),2)+1)</f>
        <v/>
      </c>
      <c r="AS169" s="29" t="str">
        <f>IF(AS170="","",WEEKNUM(AS170,2)-WEEKNUM(DATE(YEAR(AS170),MONTH(AS170),1),2)+1)</f>
        <v/>
      </c>
      <c r="AT169" s="30" t="str">
        <f>IF(AT170="","",WEEKNUM(AT170,2)-WEEKNUM(DATE(YEAR(AT170),MONTH(AT170),1),2)+1)</f>
        <v/>
      </c>
      <c r="AU169" s="31"/>
      <c r="AV169" s="26"/>
      <c r="AW169" s="194" t="s">
        <v>37</v>
      </c>
      <c r="AX169" s="195"/>
      <c r="AY169" s="196"/>
      <c r="AZ169" s="196"/>
      <c r="BA169" s="196"/>
      <c r="BB169" s="197"/>
      <c r="BC169" s="155" t="s">
        <v>31</v>
      </c>
      <c r="BD169" s="155"/>
      <c r="BE169" s="155"/>
      <c r="BF169" s="155"/>
      <c r="BG169" s="155"/>
      <c r="BH169" s="155"/>
      <c r="BI169" s="155"/>
      <c r="BJ169" s="155"/>
      <c r="BK169" s="155"/>
      <c r="BL169" s="155"/>
      <c r="BM169" s="155"/>
      <c r="BN169" s="155"/>
      <c r="BO169" s="155"/>
      <c r="BP169" s="155"/>
      <c r="BQ169" s="155"/>
      <c r="BR169" s="155"/>
      <c r="BS169" s="155"/>
      <c r="BT169" s="155"/>
      <c r="BU169" s="155"/>
      <c r="BV169" s="155"/>
      <c r="BW169" s="155"/>
      <c r="BX169" s="155"/>
      <c r="BY169" s="155"/>
      <c r="BZ169" s="155"/>
      <c r="CA169" s="155"/>
      <c r="CB169" s="155"/>
      <c r="CC169" s="155"/>
      <c r="CD169" s="155"/>
      <c r="CE169" s="155"/>
      <c r="CF169" s="155"/>
      <c r="CG169" s="201" t="s">
        <v>35</v>
      </c>
      <c r="CH169" s="202"/>
      <c r="CI169" s="202"/>
      <c r="CJ169" s="202"/>
      <c r="CK169" s="203"/>
      <c r="CL169" s="202" t="s">
        <v>36</v>
      </c>
      <c r="CM169" s="202"/>
      <c r="CN169" s="202"/>
      <c r="CO169" s="202"/>
      <c r="CP169" s="202"/>
      <c r="CQ169" s="202"/>
      <c r="CR169" s="207"/>
      <c r="CU169" s="105">
        <f t="shared" si="80"/>
        <v>161</v>
      </c>
      <c r="CV169" s="105"/>
      <c r="CW169" s="105"/>
      <c r="CX169" s="105"/>
      <c r="CY169" s="105"/>
    </row>
    <row r="170" spans="1:103" s="1" customFormat="1" ht="18.75">
      <c r="A170" s="72" t="s">
        <v>59</v>
      </c>
      <c r="D170" s="153" t="s">
        <v>1</v>
      </c>
      <c r="E170" s="154"/>
      <c r="F170" s="155"/>
      <c r="G170" s="155"/>
      <c r="H170" s="155"/>
      <c r="I170" s="155"/>
      <c r="J170" s="155"/>
      <c r="K170" s="155"/>
      <c r="L170" s="155"/>
      <c r="M170" s="155"/>
      <c r="N170" s="155"/>
      <c r="O170" s="155"/>
      <c r="P170" s="32" t="str">
        <f>P168</f>
        <v/>
      </c>
      <c r="Q170" s="32" t="str">
        <f t="shared" ref="Q170:AQ170" si="99">IFERROR(P170+1,"")</f>
        <v/>
      </c>
      <c r="R170" s="32" t="str">
        <f t="shared" si="99"/>
        <v/>
      </c>
      <c r="S170" s="32" t="str">
        <f t="shared" si="99"/>
        <v/>
      </c>
      <c r="T170" s="32" t="str">
        <f t="shared" si="99"/>
        <v/>
      </c>
      <c r="U170" s="32" t="str">
        <f t="shared" si="99"/>
        <v/>
      </c>
      <c r="V170" s="32" t="str">
        <f t="shared" si="99"/>
        <v/>
      </c>
      <c r="W170" s="32" t="str">
        <f t="shared" si="99"/>
        <v/>
      </c>
      <c r="X170" s="32" t="str">
        <f t="shared" si="99"/>
        <v/>
      </c>
      <c r="Y170" s="32" t="str">
        <f t="shared" si="99"/>
        <v/>
      </c>
      <c r="Z170" s="32" t="str">
        <f t="shared" si="99"/>
        <v/>
      </c>
      <c r="AA170" s="32" t="str">
        <f t="shared" si="99"/>
        <v/>
      </c>
      <c r="AB170" s="32" t="str">
        <f t="shared" si="99"/>
        <v/>
      </c>
      <c r="AC170" s="32" t="str">
        <f t="shared" si="99"/>
        <v/>
      </c>
      <c r="AD170" s="32" t="str">
        <f t="shared" si="99"/>
        <v/>
      </c>
      <c r="AE170" s="32" t="str">
        <f t="shared" si="99"/>
        <v/>
      </c>
      <c r="AF170" s="32" t="str">
        <f t="shared" si="99"/>
        <v/>
      </c>
      <c r="AG170" s="32" t="str">
        <f t="shared" si="99"/>
        <v/>
      </c>
      <c r="AH170" s="32" t="str">
        <f t="shared" si="99"/>
        <v/>
      </c>
      <c r="AI170" s="32" t="str">
        <f t="shared" si="99"/>
        <v/>
      </c>
      <c r="AJ170" s="32" t="str">
        <f t="shared" si="99"/>
        <v/>
      </c>
      <c r="AK170" s="32" t="str">
        <f t="shared" si="99"/>
        <v/>
      </c>
      <c r="AL170" s="32" t="str">
        <f t="shared" si="99"/>
        <v/>
      </c>
      <c r="AM170" s="32" t="str">
        <f t="shared" si="99"/>
        <v/>
      </c>
      <c r="AN170" s="32" t="str">
        <f t="shared" si="99"/>
        <v/>
      </c>
      <c r="AO170" s="32" t="str">
        <f t="shared" si="99"/>
        <v/>
      </c>
      <c r="AP170" s="32" t="str">
        <f t="shared" si="99"/>
        <v/>
      </c>
      <c r="AQ170" s="32" t="str">
        <f t="shared" si="99"/>
        <v/>
      </c>
      <c r="AR170" s="32" t="str">
        <f>IFERROR(IF(DAY(AQ170+1)=1,"",AQ170+1),"")</f>
        <v/>
      </c>
      <c r="AS170" s="32" t="str">
        <f>IFERROR(IF(AND(DAY(AQ170+2)&gt;=1,DAY(AQ170+2)&lt;=2),"",AQ170+2),"")</f>
        <v/>
      </c>
      <c r="AT170" s="33" t="str">
        <f>IFERROR(IF(AND(DAY(AQ170+3)&gt;=1,DAY(AQ170+3)&lt;=3),"",AQ170+3),"")</f>
        <v/>
      </c>
      <c r="AU170" s="34"/>
      <c r="AV170" s="26"/>
      <c r="AW170" s="198"/>
      <c r="AX170" s="199"/>
      <c r="AY170" s="199"/>
      <c r="AZ170" s="199"/>
      <c r="BA170" s="199"/>
      <c r="BB170" s="200"/>
      <c r="BC170" s="193">
        <v>1</v>
      </c>
      <c r="BD170" s="193"/>
      <c r="BE170" s="193"/>
      <c r="BF170" s="193"/>
      <c r="BG170" s="193"/>
      <c r="BH170" s="193">
        <v>2</v>
      </c>
      <c r="BI170" s="193"/>
      <c r="BJ170" s="193"/>
      <c r="BK170" s="193"/>
      <c r="BL170" s="193"/>
      <c r="BM170" s="193">
        <v>3</v>
      </c>
      <c r="BN170" s="193"/>
      <c r="BO170" s="193"/>
      <c r="BP170" s="193"/>
      <c r="BQ170" s="193"/>
      <c r="BR170" s="193">
        <v>4</v>
      </c>
      <c r="BS170" s="193"/>
      <c r="BT170" s="193"/>
      <c r="BU170" s="193"/>
      <c r="BV170" s="193"/>
      <c r="BW170" s="193">
        <v>5</v>
      </c>
      <c r="BX170" s="193"/>
      <c r="BY170" s="193"/>
      <c r="BZ170" s="193"/>
      <c r="CA170" s="193"/>
      <c r="CB170" s="193">
        <v>6</v>
      </c>
      <c r="CC170" s="193"/>
      <c r="CD170" s="193"/>
      <c r="CE170" s="193"/>
      <c r="CF170" s="193"/>
      <c r="CG170" s="276"/>
      <c r="CH170" s="277"/>
      <c r="CI170" s="277"/>
      <c r="CJ170" s="277"/>
      <c r="CK170" s="278"/>
      <c r="CL170" s="277"/>
      <c r="CM170" s="277"/>
      <c r="CN170" s="277"/>
      <c r="CO170" s="277"/>
      <c r="CP170" s="277"/>
      <c r="CQ170" s="277"/>
      <c r="CR170" s="279"/>
      <c r="CU170" s="105">
        <f t="shared" si="80"/>
        <v>162</v>
      </c>
      <c r="CV170" s="105"/>
      <c r="CW170" s="105"/>
      <c r="CX170" s="105"/>
      <c r="CY170" s="105"/>
    </row>
    <row r="171" spans="1:103" s="1" customFormat="1" ht="18.75">
      <c r="A171" s="72" t="s">
        <v>59</v>
      </c>
      <c r="D171" s="153" t="s">
        <v>2</v>
      </c>
      <c r="E171" s="154"/>
      <c r="F171" s="155"/>
      <c r="G171" s="155"/>
      <c r="H171" s="155"/>
      <c r="I171" s="155"/>
      <c r="J171" s="155"/>
      <c r="K171" s="155"/>
      <c r="L171" s="155"/>
      <c r="M171" s="155"/>
      <c r="N171" s="155"/>
      <c r="O171" s="155"/>
      <c r="P171" s="35" t="str">
        <f t="shared" ref="P171:AT171" si="100">TEXT(P170,"aaa")</f>
        <v/>
      </c>
      <c r="Q171" s="35" t="str">
        <f t="shared" si="100"/>
        <v/>
      </c>
      <c r="R171" s="35" t="str">
        <f t="shared" si="100"/>
        <v/>
      </c>
      <c r="S171" s="35" t="str">
        <f t="shared" si="100"/>
        <v/>
      </c>
      <c r="T171" s="35" t="str">
        <f t="shared" si="100"/>
        <v/>
      </c>
      <c r="U171" s="35" t="str">
        <f t="shared" si="100"/>
        <v/>
      </c>
      <c r="V171" s="35" t="str">
        <f t="shared" si="100"/>
        <v/>
      </c>
      <c r="W171" s="35" t="str">
        <f t="shared" si="100"/>
        <v/>
      </c>
      <c r="X171" s="35" t="str">
        <f t="shared" si="100"/>
        <v/>
      </c>
      <c r="Y171" s="35" t="str">
        <f t="shared" si="100"/>
        <v/>
      </c>
      <c r="Z171" s="35" t="str">
        <f t="shared" si="100"/>
        <v/>
      </c>
      <c r="AA171" s="35" t="str">
        <f t="shared" si="100"/>
        <v/>
      </c>
      <c r="AB171" s="35" t="str">
        <f t="shared" si="100"/>
        <v/>
      </c>
      <c r="AC171" s="35" t="str">
        <f t="shared" si="100"/>
        <v/>
      </c>
      <c r="AD171" s="35" t="str">
        <f t="shared" si="100"/>
        <v/>
      </c>
      <c r="AE171" s="35" t="str">
        <f t="shared" si="100"/>
        <v/>
      </c>
      <c r="AF171" s="35" t="str">
        <f t="shared" si="100"/>
        <v/>
      </c>
      <c r="AG171" s="35" t="str">
        <f t="shared" si="100"/>
        <v/>
      </c>
      <c r="AH171" s="35" t="str">
        <f t="shared" si="100"/>
        <v/>
      </c>
      <c r="AI171" s="35" t="str">
        <f t="shared" si="100"/>
        <v/>
      </c>
      <c r="AJ171" s="35" t="str">
        <f t="shared" si="100"/>
        <v/>
      </c>
      <c r="AK171" s="35" t="str">
        <f t="shared" si="100"/>
        <v/>
      </c>
      <c r="AL171" s="35" t="str">
        <f t="shared" si="100"/>
        <v/>
      </c>
      <c r="AM171" s="35" t="str">
        <f t="shared" si="100"/>
        <v/>
      </c>
      <c r="AN171" s="35" t="str">
        <f t="shared" si="100"/>
        <v/>
      </c>
      <c r="AO171" s="35" t="str">
        <f t="shared" si="100"/>
        <v/>
      </c>
      <c r="AP171" s="35" t="str">
        <f t="shared" si="100"/>
        <v/>
      </c>
      <c r="AQ171" s="35" t="str">
        <f t="shared" si="100"/>
        <v/>
      </c>
      <c r="AR171" s="35" t="str">
        <f t="shared" si="100"/>
        <v/>
      </c>
      <c r="AS171" s="35" t="str">
        <f t="shared" si="100"/>
        <v/>
      </c>
      <c r="AT171" s="36" t="str">
        <f t="shared" si="100"/>
        <v/>
      </c>
      <c r="AU171" s="37"/>
      <c r="AV171" s="26"/>
      <c r="AW171" s="156" t="s">
        <v>38</v>
      </c>
      <c r="AX171" s="157"/>
      <c r="AY171" s="158"/>
      <c r="AZ171" s="158"/>
      <c r="BA171" s="158"/>
      <c r="BB171" s="159"/>
      <c r="BC171" s="166" t="s">
        <v>33</v>
      </c>
      <c r="BD171" s="169" t="s">
        <v>24</v>
      </c>
      <c r="BE171" s="172" t="s">
        <v>28</v>
      </c>
      <c r="BF171" s="173"/>
      <c r="BG171" s="176" t="s">
        <v>32</v>
      </c>
      <c r="BH171" s="166" t="s">
        <v>33</v>
      </c>
      <c r="BI171" s="218" t="s">
        <v>24</v>
      </c>
      <c r="BJ171" s="172" t="s">
        <v>28</v>
      </c>
      <c r="BK171" s="173"/>
      <c r="BL171" s="221" t="s">
        <v>32</v>
      </c>
      <c r="BM171" s="166" t="s">
        <v>33</v>
      </c>
      <c r="BN171" s="218" t="s">
        <v>24</v>
      </c>
      <c r="BO171" s="172" t="s">
        <v>28</v>
      </c>
      <c r="BP171" s="173"/>
      <c r="BQ171" s="221" t="s">
        <v>32</v>
      </c>
      <c r="BR171" s="166" t="s">
        <v>33</v>
      </c>
      <c r="BS171" s="218" t="s">
        <v>24</v>
      </c>
      <c r="BT171" s="172" t="s">
        <v>28</v>
      </c>
      <c r="BU171" s="173"/>
      <c r="BV171" s="221" t="s">
        <v>32</v>
      </c>
      <c r="BW171" s="166" t="s">
        <v>33</v>
      </c>
      <c r="BX171" s="218" t="s">
        <v>24</v>
      </c>
      <c r="BY171" s="172" t="s">
        <v>28</v>
      </c>
      <c r="BZ171" s="173"/>
      <c r="CA171" s="221" t="s">
        <v>32</v>
      </c>
      <c r="CB171" s="166" t="s">
        <v>33</v>
      </c>
      <c r="CC171" s="218" t="s">
        <v>24</v>
      </c>
      <c r="CD171" s="172" t="s">
        <v>28</v>
      </c>
      <c r="CE171" s="173"/>
      <c r="CF171" s="221" t="s">
        <v>32</v>
      </c>
      <c r="CG171" s="166" t="s">
        <v>33</v>
      </c>
      <c r="CH171" s="218" t="s">
        <v>24</v>
      </c>
      <c r="CI171" s="172" t="s">
        <v>28</v>
      </c>
      <c r="CJ171" s="173"/>
      <c r="CK171" s="221" t="s">
        <v>32</v>
      </c>
      <c r="CL171" s="226" t="s">
        <v>33</v>
      </c>
      <c r="CM171" s="227"/>
      <c r="CN171" s="222" t="s">
        <v>24</v>
      </c>
      <c r="CO171" s="223"/>
      <c r="CP171" s="172" t="s">
        <v>28</v>
      </c>
      <c r="CQ171" s="173"/>
      <c r="CR171" s="209" t="s">
        <v>32</v>
      </c>
      <c r="CU171" s="105">
        <f t="shared" si="80"/>
        <v>163</v>
      </c>
      <c r="CV171" s="105"/>
      <c r="CW171" s="105"/>
      <c r="CX171" s="105"/>
      <c r="CY171" s="105"/>
    </row>
    <row r="172" spans="1:103" s="1" customFormat="1" ht="18.75">
      <c r="A172" s="72" t="s">
        <v>59</v>
      </c>
      <c r="D172" s="211" t="s">
        <v>4</v>
      </c>
      <c r="E172" s="212"/>
      <c r="F172" s="213"/>
      <c r="G172" s="213"/>
      <c r="H172" s="213"/>
      <c r="I172" s="213"/>
      <c r="J172" s="213"/>
      <c r="K172" s="213"/>
      <c r="L172" s="213"/>
      <c r="M172" s="213"/>
      <c r="N172" s="213"/>
      <c r="O172" s="213"/>
      <c r="P172" s="216"/>
      <c r="Q172" s="216"/>
      <c r="R172" s="216"/>
      <c r="S172" s="216"/>
      <c r="T172" s="216"/>
      <c r="U172" s="216"/>
      <c r="V172" s="216"/>
      <c r="W172" s="216"/>
      <c r="X172" s="216"/>
      <c r="Y172" s="216"/>
      <c r="Z172" s="216"/>
      <c r="AA172" s="216"/>
      <c r="AB172" s="216"/>
      <c r="AC172" s="216"/>
      <c r="AD172" s="216"/>
      <c r="AE172" s="216"/>
      <c r="AF172" s="216"/>
      <c r="AG172" s="216"/>
      <c r="AH172" s="216"/>
      <c r="AI172" s="216"/>
      <c r="AJ172" s="216"/>
      <c r="AK172" s="216"/>
      <c r="AL172" s="216"/>
      <c r="AM172" s="216"/>
      <c r="AN172" s="216"/>
      <c r="AO172" s="216"/>
      <c r="AP172" s="216"/>
      <c r="AQ172" s="216"/>
      <c r="AR172" s="216"/>
      <c r="AS172" s="216"/>
      <c r="AT172" s="239"/>
      <c r="AU172" s="38"/>
      <c r="AV172" s="26"/>
      <c r="AW172" s="160"/>
      <c r="AX172" s="161"/>
      <c r="AY172" s="161"/>
      <c r="AZ172" s="161"/>
      <c r="BA172" s="161"/>
      <c r="BB172" s="162"/>
      <c r="BC172" s="167"/>
      <c r="BD172" s="170"/>
      <c r="BE172" s="174"/>
      <c r="BF172" s="175"/>
      <c r="BG172" s="170"/>
      <c r="BH172" s="167"/>
      <c r="BI172" s="219"/>
      <c r="BJ172" s="174"/>
      <c r="BK172" s="175"/>
      <c r="BL172" s="219"/>
      <c r="BM172" s="167"/>
      <c r="BN172" s="219"/>
      <c r="BO172" s="174"/>
      <c r="BP172" s="175"/>
      <c r="BQ172" s="219"/>
      <c r="BR172" s="167"/>
      <c r="BS172" s="219"/>
      <c r="BT172" s="174"/>
      <c r="BU172" s="175"/>
      <c r="BV172" s="219"/>
      <c r="BW172" s="167"/>
      <c r="BX172" s="219"/>
      <c r="BY172" s="174"/>
      <c r="BZ172" s="175"/>
      <c r="CA172" s="219"/>
      <c r="CB172" s="167"/>
      <c r="CC172" s="219"/>
      <c r="CD172" s="174"/>
      <c r="CE172" s="175"/>
      <c r="CF172" s="219"/>
      <c r="CG172" s="167"/>
      <c r="CH172" s="219"/>
      <c r="CI172" s="174"/>
      <c r="CJ172" s="175"/>
      <c r="CK172" s="219"/>
      <c r="CL172" s="228"/>
      <c r="CM172" s="229"/>
      <c r="CN172" s="224"/>
      <c r="CO172" s="225"/>
      <c r="CP172" s="174"/>
      <c r="CQ172" s="175"/>
      <c r="CR172" s="210"/>
      <c r="CU172" s="105">
        <f t="shared" si="80"/>
        <v>164</v>
      </c>
      <c r="CV172" s="105"/>
      <c r="CW172" s="105"/>
      <c r="CX172" s="105"/>
      <c r="CY172" s="105"/>
    </row>
    <row r="173" spans="1:103" s="1" customFormat="1" ht="18.75">
      <c r="A173" s="72" t="s">
        <v>59</v>
      </c>
      <c r="D173" s="214"/>
      <c r="E173" s="215"/>
      <c r="F173" s="213"/>
      <c r="G173" s="213"/>
      <c r="H173" s="213"/>
      <c r="I173" s="213"/>
      <c r="J173" s="213"/>
      <c r="K173" s="213"/>
      <c r="L173" s="213"/>
      <c r="M173" s="213"/>
      <c r="N173" s="213"/>
      <c r="O173" s="213"/>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c r="AQ173" s="217"/>
      <c r="AR173" s="217"/>
      <c r="AS173" s="217"/>
      <c r="AT173" s="240"/>
      <c r="AU173" s="39"/>
      <c r="AV173" s="26"/>
      <c r="AW173" s="160"/>
      <c r="AX173" s="161"/>
      <c r="AY173" s="161"/>
      <c r="AZ173" s="161"/>
      <c r="BA173" s="161"/>
      <c r="BB173" s="162"/>
      <c r="BC173" s="167"/>
      <c r="BD173" s="170"/>
      <c r="BE173" s="174"/>
      <c r="BF173" s="175"/>
      <c r="BG173" s="170"/>
      <c r="BH173" s="167"/>
      <c r="BI173" s="219"/>
      <c r="BJ173" s="174"/>
      <c r="BK173" s="175"/>
      <c r="BL173" s="219"/>
      <c r="BM173" s="167"/>
      <c r="BN173" s="219"/>
      <c r="BO173" s="174"/>
      <c r="BP173" s="175"/>
      <c r="BQ173" s="219"/>
      <c r="BR173" s="167"/>
      <c r="BS173" s="219"/>
      <c r="BT173" s="174"/>
      <c r="BU173" s="175"/>
      <c r="BV173" s="219"/>
      <c r="BW173" s="167"/>
      <c r="BX173" s="219"/>
      <c r="BY173" s="174"/>
      <c r="BZ173" s="175"/>
      <c r="CA173" s="219"/>
      <c r="CB173" s="167"/>
      <c r="CC173" s="219"/>
      <c r="CD173" s="174"/>
      <c r="CE173" s="175"/>
      <c r="CF173" s="219"/>
      <c r="CG173" s="167"/>
      <c r="CH173" s="219"/>
      <c r="CI173" s="174"/>
      <c r="CJ173" s="175"/>
      <c r="CK173" s="219"/>
      <c r="CL173" s="228"/>
      <c r="CM173" s="229"/>
      <c r="CN173" s="224"/>
      <c r="CO173" s="225"/>
      <c r="CP173" s="174"/>
      <c r="CQ173" s="175"/>
      <c r="CR173" s="210"/>
      <c r="CU173" s="105">
        <f t="shared" si="80"/>
        <v>165</v>
      </c>
      <c r="CV173" s="105"/>
      <c r="CW173" s="105"/>
      <c r="CX173" s="105"/>
      <c r="CY173" s="105"/>
    </row>
    <row r="174" spans="1:103" s="1" customFormat="1" ht="18.75">
      <c r="A174" s="72" t="s">
        <v>59</v>
      </c>
      <c r="D174" s="214"/>
      <c r="E174" s="215"/>
      <c r="F174" s="213"/>
      <c r="G174" s="213"/>
      <c r="H174" s="213"/>
      <c r="I174" s="213"/>
      <c r="J174" s="213"/>
      <c r="K174" s="213"/>
      <c r="L174" s="213"/>
      <c r="M174" s="213"/>
      <c r="N174" s="213"/>
      <c r="O174" s="213"/>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40"/>
      <c r="AU174" s="39"/>
      <c r="AV174" s="26"/>
      <c r="AW174" s="160"/>
      <c r="AX174" s="161"/>
      <c r="AY174" s="161"/>
      <c r="AZ174" s="161"/>
      <c r="BA174" s="161"/>
      <c r="BB174" s="162"/>
      <c r="BC174" s="167"/>
      <c r="BD174" s="170"/>
      <c r="BE174" s="174"/>
      <c r="BF174" s="175"/>
      <c r="BG174" s="170"/>
      <c r="BH174" s="167"/>
      <c r="BI174" s="219"/>
      <c r="BJ174" s="174"/>
      <c r="BK174" s="175"/>
      <c r="BL174" s="219"/>
      <c r="BM174" s="167"/>
      <c r="BN174" s="219"/>
      <c r="BO174" s="174"/>
      <c r="BP174" s="175"/>
      <c r="BQ174" s="219"/>
      <c r="BR174" s="167"/>
      <c r="BS174" s="219"/>
      <c r="BT174" s="174"/>
      <c r="BU174" s="175"/>
      <c r="BV174" s="219"/>
      <c r="BW174" s="167"/>
      <c r="BX174" s="219"/>
      <c r="BY174" s="174"/>
      <c r="BZ174" s="175"/>
      <c r="CA174" s="219"/>
      <c r="CB174" s="167"/>
      <c r="CC174" s="219"/>
      <c r="CD174" s="174"/>
      <c r="CE174" s="175"/>
      <c r="CF174" s="219"/>
      <c r="CG174" s="167"/>
      <c r="CH174" s="219"/>
      <c r="CI174" s="174"/>
      <c r="CJ174" s="175"/>
      <c r="CK174" s="219"/>
      <c r="CL174" s="228"/>
      <c r="CM174" s="229"/>
      <c r="CN174" s="224"/>
      <c r="CO174" s="225"/>
      <c r="CP174" s="174"/>
      <c r="CQ174" s="175"/>
      <c r="CR174" s="210"/>
      <c r="CU174" s="105">
        <f t="shared" si="80"/>
        <v>166</v>
      </c>
      <c r="CV174" s="105"/>
      <c r="CW174" s="105"/>
      <c r="CX174" s="105"/>
      <c r="CY174" s="105"/>
    </row>
    <row r="175" spans="1:103" s="1" customFormat="1" ht="18.75">
      <c r="A175" s="72" t="s">
        <v>59</v>
      </c>
      <c r="D175" s="214"/>
      <c r="E175" s="215"/>
      <c r="F175" s="213"/>
      <c r="G175" s="213"/>
      <c r="H175" s="213"/>
      <c r="I175" s="213"/>
      <c r="J175" s="213"/>
      <c r="K175" s="213"/>
      <c r="L175" s="213"/>
      <c r="M175" s="213"/>
      <c r="N175" s="213"/>
      <c r="O175" s="213"/>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40"/>
      <c r="AU175" s="39"/>
      <c r="AV175" s="26"/>
      <c r="AW175" s="160"/>
      <c r="AX175" s="161"/>
      <c r="AY175" s="161"/>
      <c r="AZ175" s="161"/>
      <c r="BA175" s="161"/>
      <c r="BB175" s="162"/>
      <c r="BC175" s="168"/>
      <c r="BD175" s="171"/>
      <c r="BE175" s="174"/>
      <c r="BF175" s="175"/>
      <c r="BG175" s="171"/>
      <c r="BH175" s="168"/>
      <c r="BI175" s="219"/>
      <c r="BJ175" s="174"/>
      <c r="BK175" s="175"/>
      <c r="BL175" s="219"/>
      <c r="BM175" s="168"/>
      <c r="BN175" s="219"/>
      <c r="BO175" s="174"/>
      <c r="BP175" s="175"/>
      <c r="BQ175" s="219"/>
      <c r="BR175" s="168"/>
      <c r="BS175" s="219"/>
      <c r="BT175" s="174"/>
      <c r="BU175" s="175"/>
      <c r="BV175" s="219"/>
      <c r="BW175" s="168"/>
      <c r="BX175" s="219"/>
      <c r="BY175" s="174"/>
      <c r="BZ175" s="175"/>
      <c r="CA175" s="219"/>
      <c r="CB175" s="168"/>
      <c r="CC175" s="219"/>
      <c r="CD175" s="174"/>
      <c r="CE175" s="175"/>
      <c r="CF175" s="219"/>
      <c r="CG175" s="168"/>
      <c r="CH175" s="219"/>
      <c r="CI175" s="174"/>
      <c r="CJ175" s="175"/>
      <c r="CK175" s="219"/>
      <c r="CL175" s="228"/>
      <c r="CM175" s="229"/>
      <c r="CN175" s="224"/>
      <c r="CO175" s="225"/>
      <c r="CP175" s="174"/>
      <c r="CQ175" s="175"/>
      <c r="CR175" s="210"/>
      <c r="CU175" s="105">
        <f t="shared" si="80"/>
        <v>167</v>
      </c>
      <c r="CV175" s="105"/>
      <c r="CW175" s="105"/>
      <c r="CX175" s="105"/>
      <c r="CY175" s="105"/>
    </row>
    <row r="176" spans="1:103" s="1" customFormat="1" ht="18.75">
      <c r="A176" s="72" t="s">
        <v>59</v>
      </c>
      <c r="D176" s="214"/>
      <c r="E176" s="215"/>
      <c r="F176" s="213"/>
      <c r="G176" s="213"/>
      <c r="H176" s="213"/>
      <c r="I176" s="213"/>
      <c r="J176" s="213"/>
      <c r="K176" s="213"/>
      <c r="L176" s="213"/>
      <c r="M176" s="213"/>
      <c r="N176" s="213"/>
      <c r="O176" s="213"/>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40"/>
      <c r="AU176" s="39"/>
      <c r="AV176" s="26"/>
      <c r="AW176" s="163"/>
      <c r="AX176" s="164"/>
      <c r="AY176" s="164"/>
      <c r="AZ176" s="164"/>
      <c r="BA176" s="164"/>
      <c r="BB176" s="165"/>
      <c r="BC176" s="40" t="s">
        <v>9</v>
      </c>
      <c r="BD176" s="40" t="s">
        <v>129</v>
      </c>
      <c r="BE176" s="236" t="s">
        <v>130</v>
      </c>
      <c r="BF176" s="237"/>
      <c r="BG176" s="40"/>
      <c r="BH176" s="40" t="s">
        <v>9</v>
      </c>
      <c r="BI176" s="40" t="s">
        <v>129</v>
      </c>
      <c r="BJ176" s="236" t="s">
        <v>130</v>
      </c>
      <c r="BK176" s="237"/>
      <c r="BL176" s="40"/>
      <c r="BM176" s="40" t="s">
        <v>9</v>
      </c>
      <c r="BN176" s="40" t="s">
        <v>129</v>
      </c>
      <c r="BO176" s="236" t="s">
        <v>130</v>
      </c>
      <c r="BP176" s="237"/>
      <c r="BQ176" s="40"/>
      <c r="BR176" s="40" t="s">
        <v>9</v>
      </c>
      <c r="BS176" s="40" t="s">
        <v>129</v>
      </c>
      <c r="BT176" s="236" t="s">
        <v>130</v>
      </c>
      <c r="BU176" s="237"/>
      <c r="BV176" s="40"/>
      <c r="BW176" s="40" t="s">
        <v>9</v>
      </c>
      <c r="BX176" s="40" t="s">
        <v>129</v>
      </c>
      <c r="BY176" s="236" t="s">
        <v>130</v>
      </c>
      <c r="BZ176" s="237"/>
      <c r="CA176" s="40"/>
      <c r="CB176" s="40" t="s">
        <v>9</v>
      </c>
      <c r="CC176" s="40" t="s">
        <v>129</v>
      </c>
      <c r="CD176" s="236" t="s">
        <v>130</v>
      </c>
      <c r="CE176" s="237"/>
      <c r="CF176" s="40"/>
      <c r="CG176" s="40" t="s">
        <v>9</v>
      </c>
      <c r="CH176" s="40" t="s">
        <v>129</v>
      </c>
      <c r="CI176" s="236" t="s">
        <v>130</v>
      </c>
      <c r="CJ176" s="237"/>
      <c r="CK176" s="40"/>
      <c r="CL176" s="236" t="s">
        <v>9</v>
      </c>
      <c r="CM176" s="200"/>
      <c r="CN176" s="236" t="s">
        <v>129</v>
      </c>
      <c r="CO176" s="200"/>
      <c r="CP176" s="236" t="s">
        <v>130</v>
      </c>
      <c r="CQ176" s="237"/>
      <c r="CR176" s="41"/>
      <c r="CU176" s="105">
        <f t="shared" si="80"/>
        <v>168</v>
      </c>
      <c r="CV176" s="105"/>
      <c r="CW176" s="105"/>
      <c r="CX176" s="105"/>
      <c r="CY176" s="105"/>
    </row>
    <row r="177" spans="1:103" s="1" customFormat="1" ht="18.75">
      <c r="A177" s="72" t="s">
        <v>59</v>
      </c>
      <c r="D177" s="153" t="s">
        <v>25</v>
      </c>
      <c r="E177" s="154"/>
      <c r="F177" s="213"/>
      <c r="G177" s="213"/>
      <c r="H177" s="213"/>
      <c r="I177" s="213"/>
      <c r="J177" s="213"/>
      <c r="K177" s="213"/>
      <c r="L177" s="213"/>
      <c r="M177" s="213"/>
      <c r="N177" s="213"/>
      <c r="O177" s="213"/>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3"/>
      <c r="AU177" s="44"/>
      <c r="AV177" s="26"/>
      <c r="AW177" s="238" t="s">
        <v>39</v>
      </c>
      <c r="AX177" s="231"/>
      <c r="AY177" s="231"/>
      <c r="AZ177" s="231"/>
      <c r="BA177" s="231"/>
      <c r="BB177" s="154"/>
      <c r="BC177" s="45">
        <f>IF(COUNTIF(P177:AT177,"")=31,0,COUNTIFS(P169:AT169,1,P177:AT177,"")+COUNTIFS(P169:AT169,1,P177:AT177,"■"))</f>
        <v>0</v>
      </c>
      <c r="BD177" s="45">
        <f>IF(COUNTIF(P177:AT177,"")=31,0,COUNTIFS(P169:AT169,1,P177:AT177,"■"))</f>
        <v>0</v>
      </c>
      <c r="BE177" s="232" t="str">
        <f>IFERROR(ROUNDDOWN(BD177/BC177,3),"***")</f>
        <v>***</v>
      </c>
      <c r="BF177" s="233"/>
      <c r="BG177" s="18"/>
      <c r="BH177" s="45">
        <f>IF(COUNTIF(P177:AT177,"")=31,0,COUNTIFS(P169:AT169,2,P177:AT177,"")+COUNTIFS(P169:AT169,2,P177:AT177,"■"))</f>
        <v>0</v>
      </c>
      <c r="BI177" s="45">
        <f>IF(COUNTIF(P177:AT177,"")=31,0,COUNTIFS(P169:AT169,2,P177:AT177,"■"))</f>
        <v>0</v>
      </c>
      <c r="BJ177" s="232" t="str">
        <f>IFERROR(ROUNDDOWN(BI177/BH177,3),"***")</f>
        <v>***</v>
      </c>
      <c r="BK177" s="233"/>
      <c r="BL177" s="18"/>
      <c r="BM177" s="45">
        <f>IF(COUNTIF(P177:AT177,"")=31,0,COUNTIFS(P169:AT169,3,P177:AT177,"")+COUNTIFS(P169:AT169,3,P177:AT177,"■"))</f>
        <v>0</v>
      </c>
      <c r="BN177" s="45">
        <f>IF(COUNTIF(P177:AT177,"")=31,0,COUNTIFS(P169:AT169,3,P177:AT177,"■"))</f>
        <v>0</v>
      </c>
      <c r="BO177" s="232" t="str">
        <f>IFERROR(ROUNDDOWN(BN177/BM177,3),"***")</f>
        <v>***</v>
      </c>
      <c r="BP177" s="233"/>
      <c r="BQ177" s="18"/>
      <c r="BR177" s="45">
        <f>IF(COUNTIF(P177:AT177,"")=31,0,COUNTIFS(P169:AT169,4,P177:AT177,"")+COUNTIFS(P169:AT169,4,P177:AT177,"■"))</f>
        <v>0</v>
      </c>
      <c r="BS177" s="45">
        <f>IF(COUNTIF(P177:AT177,"")=31,0,COUNTIFS(P169:AT169,4,P177:AT177,"■"))</f>
        <v>0</v>
      </c>
      <c r="BT177" s="232" t="str">
        <f>IFERROR(ROUNDDOWN(BS177/BR177,3),"***")</f>
        <v>***</v>
      </c>
      <c r="BU177" s="233"/>
      <c r="BV177" s="18"/>
      <c r="BW177" s="45">
        <f>IF(COUNTIF(P177:AT177,"")=31,0,COUNTIFS(P169:AT169,5,P177:AT177,"")+COUNTIFS(P169:AT169,5,P177:AT177,"■"))</f>
        <v>0</v>
      </c>
      <c r="BX177" s="45">
        <f>IF(COUNTIF(P177:AT177,"")=31,0,COUNTIFS(P169:AT169,5,P177:AT177,"■"))</f>
        <v>0</v>
      </c>
      <c r="BY177" s="232" t="str">
        <f>IFERROR(ROUNDDOWN(BX177/BW177,3),"***")</f>
        <v>***</v>
      </c>
      <c r="BZ177" s="233"/>
      <c r="CA177" s="18"/>
      <c r="CB177" s="45">
        <f>IF(COUNTIF(P177:AT177,"")=31,0,COUNTIFS(P169:AT169,6,P177:AT177,"")+COUNTIFS(P169:AT169,6,P177:AT177,"■"))</f>
        <v>0</v>
      </c>
      <c r="CC177" s="45">
        <f>IF(COUNTIF(P177:AT177,"")=31,0,COUNTIFS(P169:AT169,6,P177:AT177,"■"))</f>
        <v>0</v>
      </c>
      <c r="CD177" s="232" t="str">
        <f>IFERROR(ROUNDDOWN(CC177/CB177,3),"***")</f>
        <v>***</v>
      </c>
      <c r="CE177" s="233"/>
      <c r="CF177" s="18"/>
      <c r="CG177" s="45">
        <f>IF(COUNTIF(P177:AT177,"")+COUNTIF(P177:AT177,"─")=31,0,SUM(BC177,BH177,BM177,BR177,BW177,CB177))</f>
        <v>0</v>
      </c>
      <c r="CH177" s="45">
        <f>IF(COUNTIF(P177:AT177,"")+COUNTIF(P177:AT177,"─")=31,0,SUM(BD177,BI177,BN177,BS177,BX177,CC177))</f>
        <v>0</v>
      </c>
      <c r="CI177" s="232" t="str">
        <f>IFERROR(ROUNDDOWN(CH177/CG177,3),"***")</f>
        <v>***</v>
      </c>
      <c r="CJ177" s="233"/>
      <c r="CK177" s="18"/>
      <c r="CL177" s="234">
        <f>IF(COUNTIF(P177:AT177,"")=31,0,CL145+CG177)</f>
        <v>0</v>
      </c>
      <c r="CM177" s="235"/>
      <c r="CN177" s="234">
        <f>IF(COUNTIF(P177:AT177,"")=31,0,CN145+CH177)</f>
        <v>0</v>
      </c>
      <c r="CO177" s="235"/>
      <c r="CP177" s="232" t="str">
        <f>IFERROR(ROUNDDOWN(CN177/CL177,3),"***")</f>
        <v>***</v>
      </c>
      <c r="CQ177" s="233"/>
      <c r="CR177" s="23"/>
      <c r="CU177" s="105">
        <f t="shared" si="80"/>
        <v>169</v>
      </c>
      <c r="CV177" s="105"/>
      <c r="CW177" s="105"/>
      <c r="CX177" s="105"/>
      <c r="CY177" s="105"/>
    </row>
    <row r="178" spans="1:103" s="1" customFormat="1" ht="18.75">
      <c r="A178" s="72" t="s">
        <v>59</v>
      </c>
      <c r="D178" s="238" t="s">
        <v>34</v>
      </c>
      <c r="E178" s="246"/>
      <c r="F178" s="253" t="s">
        <v>26</v>
      </c>
      <c r="G178" s="253"/>
      <c r="H178" s="253"/>
      <c r="I178" s="253"/>
      <c r="J178" s="253"/>
      <c r="K178" s="254"/>
      <c r="L178" s="236" t="s">
        <v>27</v>
      </c>
      <c r="M178" s="255"/>
      <c r="N178" s="255"/>
      <c r="O178" s="237"/>
      <c r="P178" s="49" t="str">
        <f t="shared" ref="P178:AT178" si="101">P170</f>
        <v/>
      </c>
      <c r="Q178" s="49" t="str">
        <f t="shared" si="101"/>
        <v/>
      </c>
      <c r="R178" s="49" t="str">
        <f t="shared" si="101"/>
        <v/>
      </c>
      <c r="S178" s="49" t="str">
        <f t="shared" si="101"/>
        <v/>
      </c>
      <c r="T178" s="49" t="str">
        <f t="shared" si="101"/>
        <v/>
      </c>
      <c r="U178" s="49" t="str">
        <f t="shared" si="101"/>
        <v/>
      </c>
      <c r="V178" s="49" t="str">
        <f t="shared" si="101"/>
        <v/>
      </c>
      <c r="W178" s="49" t="str">
        <f t="shared" si="101"/>
        <v/>
      </c>
      <c r="X178" s="49" t="str">
        <f t="shared" si="101"/>
        <v/>
      </c>
      <c r="Y178" s="49" t="str">
        <f t="shared" si="101"/>
        <v/>
      </c>
      <c r="Z178" s="49" t="str">
        <f t="shared" si="101"/>
        <v/>
      </c>
      <c r="AA178" s="49" t="str">
        <f t="shared" si="101"/>
        <v/>
      </c>
      <c r="AB178" s="49" t="str">
        <f t="shared" si="101"/>
        <v/>
      </c>
      <c r="AC178" s="49" t="str">
        <f t="shared" si="101"/>
        <v/>
      </c>
      <c r="AD178" s="49" t="str">
        <f t="shared" si="101"/>
        <v/>
      </c>
      <c r="AE178" s="49" t="str">
        <f t="shared" si="101"/>
        <v/>
      </c>
      <c r="AF178" s="49" t="str">
        <f t="shared" si="101"/>
        <v/>
      </c>
      <c r="AG178" s="49" t="str">
        <f t="shared" si="101"/>
        <v/>
      </c>
      <c r="AH178" s="49" t="str">
        <f t="shared" si="101"/>
        <v/>
      </c>
      <c r="AI178" s="49" t="str">
        <f t="shared" si="101"/>
        <v/>
      </c>
      <c r="AJ178" s="49" t="str">
        <f t="shared" si="101"/>
        <v/>
      </c>
      <c r="AK178" s="49" t="str">
        <f t="shared" si="101"/>
        <v/>
      </c>
      <c r="AL178" s="49" t="str">
        <f t="shared" si="101"/>
        <v/>
      </c>
      <c r="AM178" s="49" t="str">
        <f t="shared" si="101"/>
        <v/>
      </c>
      <c r="AN178" s="49" t="str">
        <f t="shared" si="101"/>
        <v/>
      </c>
      <c r="AO178" s="49" t="str">
        <f t="shared" si="101"/>
        <v/>
      </c>
      <c r="AP178" s="49" t="str">
        <f t="shared" si="101"/>
        <v/>
      </c>
      <c r="AQ178" s="49" t="str">
        <f t="shared" si="101"/>
        <v/>
      </c>
      <c r="AR178" s="49" t="str">
        <f t="shared" si="101"/>
        <v/>
      </c>
      <c r="AS178" s="49" t="str">
        <f t="shared" si="101"/>
        <v/>
      </c>
      <c r="AT178" s="50" t="str">
        <f t="shared" si="101"/>
        <v/>
      </c>
      <c r="AU178" s="46"/>
      <c r="AV178" s="26"/>
      <c r="AW178" s="238" t="s">
        <v>34</v>
      </c>
      <c r="AX178" s="246"/>
      <c r="AY178" s="230" t="s">
        <v>27</v>
      </c>
      <c r="AZ178" s="231"/>
      <c r="BA178" s="231"/>
      <c r="BB178" s="154"/>
      <c r="BC178" s="193">
        <v>1</v>
      </c>
      <c r="BD178" s="193"/>
      <c r="BE178" s="193"/>
      <c r="BF178" s="193"/>
      <c r="BG178" s="193"/>
      <c r="BH178" s="193">
        <v>2</v>
      </c>
      <c r="BI178" s="193"/>
      <c r="BJ178" s="193"/>
      <c r="BK178" s="193"/>
      <c r="BL178" s="193"/>
      <c r="BM178" s="193">
        <v>3</v>
      </c>
      <c r="BN178" s="193"/>
      <c r="BO178" s="193"/>
      <c r="BP178" s="193"/>
      <c r="BQ178" s="193"/>
      <c r="BR178" s="193">
        <v>4</v>
      </c>
      <c r="BS178" s="193"/>
      <c r="BT178" s="193"/>
      <c r="BU178" s="193"/>
      <c r="BV178" s="193"/>
      <c r="BW178" s="193">
        <v>5</v>
      </c>
      <c r="BX178" s="193"/>
      <c r="BY178" s="193"/>
      <c r="BZ178" s="193"/>
      <c r="CA178" s="193"/>
      <c r="CB178" s="193">
        <v>6</v>
      </c>
      <c r="CC178" s="193"/>
      <c r="CD178" s="193"/>
      <c r="CE178" s="193"/>
      <c r="CF178" s="193"/>
      <c r="CG178" s="193" t="s">
        <v>29</v>
      </c>
      <c r="CH178" s="193"/>
      <c r="CI178" s="193"/>
      <c r="CJ178" s="193"/>
      <c r="CK178" s="193"/>
      <c r="CL178" s="193" t="s">
        <v>30</v>
      </c>
      <c r="CM178" s="193"/>
      <c r="CN178" s="193"/>
      <c r="CO178" s="193"/>
      <c r="CP178" s="193"/>
      <c r="CQ178" s="251"/>
      <c r="CR178" s="252"/>
      <c r="CU178" s="105">
        <f t="shared" si="80"/>
        <v>170</v>
      </c>
      <c r="CV178" s="105"/>
      <c r="CW178" s="105"/>
      <c r="CX178" s="105"/>
      <c r="CY178" s="105"/>
    </row>
    <row r="179" spans="1:103" s="1" customFormat="1" ht="18.75">
      <c r="A179" s="72" t="s">
        <v>59</v>
      </c>
      <c r="D179" s="238">
        <v>1</v>
      </c>
      <c r="E179" s="246"/>
      <c r="F179" s="241"/>
      <c r="G179" s="242"/>
      <c r="H179" s="242"/>
      <c r="I179" s="242"/>
      <c r="J179" s="242"/>
      <c r="K179" s="243"/>
      <c r="L179" s="244"/>
      <c r="M179" s="242"/>
      <c r="N179" s="242"/>
      <c r="O179" s="243"/>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3"/>
      <c r="AU179" s="44"/>
      <c r="AV179" s="26"/>
      <c r="AW179" s="245">
        <f t="shared" ref="AW179:AW190" si="102">D179</f>
        <v>1</v>
      </c>
      <c r="AX179" s="246"/>
      <c r="AY179" s="247"/>
      <c r="AZ179" s="248"/>
      <c r="BA179" s="248"/>
      <c r="BB179" s="249"/>
      <c r="BC179" s="45">
        <f>IF(COUNTIF(P179:AT179,"")=31,0,COUNTIFS(P169:AT169,1,P179:AT179,"")+COUNTIFS(P169:AT169,1,P179:AT179,"■"))</f>
        <v>0</v>
      </c>
      <c r="BD179" s="45">
        <f>IF(COUNTIF(P179:AT179,"")=31,0,COUNTIFS(P169:AT169,1,P179:AT179,"■"))</f>
        <v>0</v>
      </c>
      <c r="BE179" s="250" t="str">
        <f t="shared" ref="BE179:BE190" si="103">IFERROR(ROUNDDOWN(BD179/BC179,3),"***")</f>
        <v>***</v>
      </c>
      <c r="BF179" s="233"/>
      <c r="BG179" s="42"/>
      <c r="BH179" s="45">
        <f>IF(COUNTIF(P179:AT179,"")=31,0,COUNTIFS(P169:AT169,2,P179:AT179,"")+COUNTIFS(P169:AT169,2,P179:AT179,"■"))</f>
        <v>0</v>
      </c>
      <c r="BI179" s="45">
        <f>IF(COUNTIF(P179:AT179,"")=31,0,COUNTIFS(P169:AT169,2,P179:AT179,"■"))</f>
        <v>0</v>
      </c>
      <c r="BJ179" s="232" t="str">
        <f t="shared" ref="BJ179:BJ190" si="104">IFERROR(ROUNDDOWN(BI179/BH179,3),"***")</f>
        <v>***</v>
      </c>
      <c r="BK179" s="233"/>
      <c r="BL179" s="42"/>
      <c r="BM179" s="45">
        <f>IF(COUNTIF(P179:AT179,"")=31,0,COUNTIFS(P169:AT169,3,P179:AT179,"")+COUNTIFS(P169:AT169,3,P179:AT179,"■"))</f>
        <v>0</v>
      </c>
      <c r="BN179" s="45">
        <f>IF(COUNTIF(P179:AT179,"")=31,0,COUNTIFS(P169:AT169,3,P179:AT179,"■"))</f>
        <v>0</v>
      </c>
      <c r="BO179" s="232" t="str">
        <f t="shared" ref="BO179:BO190" si="105">IFERROR(ROUNDDOWN(BN179/BM179,3),"***")</f>
        <v>***</v>
      </c>
      <c r="BP179" s="233"/>
      <c r="BQ179" s="42"/>
      <c r="BR179" s="45">
        <f>IF(COUNTIF(P179:AT179,"")=31,0,COUNTIFS(P169:AT169,4,P179:AT179,"")+COUNTIFS(P169:AT169,4,P179:AT179,"■"))</f>
        <v>0</v>
      </c>
      <c r="BS179" s="45">
        <f>IF(COUNTIF(P179:AT179,"")=31,0,COUNTIFS(P169:AT169,4,P179:AT179,"■"))</f>
        <v>0</v>
      </c>
      <c r="BT179" s="232" t="str">
        <f t="shared" ref="BT179:BT190" si="106">IFERROR(ROUNDDOWN(BS179/BR179,3),"***")</f>
        <v>***</v>
      </c>
      <c r="BU179" s="233"/>
      <c r="BV179" s="42"/>
      <c r="BW179" s="45">
        <f>IF(COUNTIF(P179:AT179,"")=31,0,COUNTIFS(P169:AT169,5,P179:AT179,"")+COUNTIFS(P169:AT169,5,P179:AT179,"■"))</f>
        <v>0</v>
      </c>
      <c r="BX179" s="45">
        <f>IF(COUNTIF(P179:AT179,"")=31,0,COUNTIFS(P169:AT169,5,P179:AT179,"■"))</f>
        <v>0</v>
      </c>
      <c r="BY179" s="232" t="str">
        <f t="shared" ref="BY179:BY190" si="107">IFERROR(ROUNDDOWN(BX179/BW179,3),"***")</f>
        <v>***</v>
      </c>
      <c r="BZ179" s="233"/>
      <c r="CA179" s="42"/>
      <c r="CB179" s="45">
        <f>IF(COUNTIF(P179:AT179,"")=31,0,COUNTIFS(P169:AT169,6,P179:AT179,"")+COUNTIFS(P169:AT169,6,P179:AT179,"■"))</f>
        <v>0</v>
      </c>
      <c r="CC179" s="45">
        <f>IF(COUNTIF(P179:AT179,"")=31,0,COUNTIFS(P169:AT169,6,P179:AT179,"■"))</f>
        <v>0</v>
      </c>
      <c r="CD179" s="232" t="str">
        <f t="shared" ref="CD179:CD190" si="108">IFERROR(ROUNDDOWN(CC179/CB179,3),"***")</f>
        <v>***</v>
      </c>
      <c r="CE179" s="233"/>
      <c r="CF179" s="42"/>
      <c r="CG179" s="45">
        <f t="shared" ref="CG179:CG190" si="109">IF(COUNTIF(P179:AT179,"")+COUNTIF(P179:AT179,"─")=31,0,SUM(BC179,BH179,BM179,BR179,BW179,CB179))</f>
        <v>0</v>
      </c>
      <c r="CH179" s="45">
        <f t="shared" ref="CH179:CH190" si="110">IF(COUNTIF(P179:AT179,"")+COUNTIF(P179:AT179,"─")=31,0,SUM(BD179,BI179,BN179,BS179,BX179,CC179))</f>
        <v>0</v>
      </c>
      <c r="CI179" s="232" t="str">
        <f t="shared" ref="CI179:CI190" si="111">IFERROR(ROUNDDOWN(CH179/CG179,3),"***")</f>
        <v>***</v>
      </c>
      <c r="CJ179" s="233"/>
      <c r="CK179" s="42"/>
      <c r="CL179" s="234">
        <f t="shared" ref="CL179:CL190" si="112">IF(COUNTIF(P179:AT179,"")=31,0,CL147+CG179)</f>
        <v>0</v>
      </c>
      <c r="CM179" s="235"/>
      <c r="CN179" s="234">
        <f t="shared" ref="CN179:CN189" si="113">IF(COUNTIF(P179:AT179,"")=31,0,CN147+CH179)</f>
        <v>0</v>
      </c>
      <c r="CO179" s="235"/>
      <c r="CP179" s="232" t="str">
        <f t="shared" ref="CP179:CP190" si="114">IFERROR(ROUNDDOWN(CN179/CL179,3),"***")</f>
        <v>***</v>
      </c>
      <c r="CQ179" s="233"/>
      <c r="CR179" s="43"/>
      <c r="CU179" s="105">
        <f t="shared" si="80"/>
        <v>171</v>
      </c>
      <c r="CV179" s="105"/>
      <c r="CW179" s="105"/>
      <c r="CX179" s="105"/>
      <c r="CY179" s="105"/>
    </row>
    <row r="180" spans="1:103" s="1" customFormat="1" ht="18.75">
      <c r="A180" s="72" t="s">
        <v>59</v>
      </c>
      <c r="D180" s="238">
        <f>D179+1</f>
        <v>2</v>
      </c>
      <c r="E180" s="246"/>
      <c r="F180" s="241"/>
      <c r="G180" s="242"/>
      <c r="H180" s="242"/>
      <c r="I180" s="242"/>
      <c r="J180" s="242"/>
      <c r="K180" s="243"/>
      <c r="L180" s="244"/>
      <c r="M180" s="242"/>
      <c r="N180" s="242"/>
      <c r="O180" s="243"/>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3"/>
      <c r="AU180" s="44"/>
      <c r="AV180" s="26"/>
      <c r="AW180" s="245">
        <f t="shared" si="102"/>
        <v>2</v>
      </c>
      <c r="AX180" s="246"/>
      <c r="AY180" s="247"/>
      <c r="AZ180" s="248"/>
      <c r="BA180" s="248"/>
      <c r="BB180" s="249"/>
      <c r="BC180" s="45">
        <f>IF(COUNTIF(P180:AT180,"")=31,0,COUNTIFS(P169:AT169,1,P180:AT180,"")+COUNTIFS(P169:AT169,1,P180:AT180,"■"))</f>
        <v>0</v>
      </c>
      <c r="BD180" s="45">
        <f>IF(COUNTIF(P180:AT180,"")=31,0,COUNTIFS(P169:AT169,1,P180:AT180,"■"))</f>
        <v>0</v>
      </c>
      <c r="BE180" s="250" t="str">
        <f t="shared" si="103"/>
        <v>***</v>
      </c>
      <c r="BF180" s="233"/>
      <c r="BG180" s="42"/>
      <c r="BH180" s="45">
        <f>IF(COUNTIF(P180:AT180,"")=31,0,COUNTIFS(P169:AT169,2,P180:AT180,"")+COUNTIFS(P169:AT169,2,P180:AT180,"■"))</f>
        <v>0</v>
      </c>
      <c r="BI180" s="45">
        <f>IF(COUNTIF(P180:AT180,"")=31,0,COUNTIFS(P169:AT169,2,P180:AT180,"■"))</f>
        <v>0</v>
      </c>
      <c r="BJ180" s="232" t="str">
        <f t="shared" si="104"/>
        <v>***</v>
      </c>
      <c r="BK180" s="233"/>
      <c r="BL180" s="42"/>
      <c r="BM180" s="45">
        <f>IF(COUNTIF(P180:AT180,"")=31,0,COUNTIFS(P169:AT169,3,P180:AT180,"")+COUNTIFS(P169:AT169,3,P180:AT180,"■"))</f>
        <v>0</v>
      </c>
      <c r="BN180" s="45">
        <f>IF(COUNTIF(P180:AT180,"")=31,0,COUNTIFS(P169:AT169,3,P180:AT180,"■"))</f>
        <v>0</v>
      </c>
      <c r="BO180" s="232" t="str">
        <f t="shared" si="105"/>
        <v>***</v>
      </c>
      <c r="BP180" s="233"/>
      <c r="BQ180" s="42"/>
      <c r="BR180" s="45">
        <f>IF(COUNTIF(P180:AT180,"")=31,0,COUNTIFS(P169:AT169,4,P180:AT180,"")+COUNTIFS(P169:AT169,4,P180:AT180,"■"))</f>
        <v>0</v>
      </c>
      <c r="BS180" s="45">
        <f>IF(COUNTIF(P180:AT180,"")=31,0,COUNTIFS(P169:AT169,4,P180:AT180,"■"))</f>
        <v>0</v>
      </c>
      <c r="BT180" s="232" t="str">
        <f t="shared" si="106"/>
        <v>***</v>
      </c>
      <c r="BU180" s="233"/>
      <c r="BV180" s="42"/>
      <c r="BW180" s="45">
        <f>IF(COUNTIF(P180:AT180,"")=31,0,COUNTIFS(P169:AT169,5,P180:AT180,"")+COUNTIFS(P169:AT169,5,P180:AT180,"■"))</f>
        <v>0</v>
      </c>
      <c r="BX180" s="45">
        <f>IF(COUNTIF(P180:AT180,"")=31,0,COUNTIFS(P169:AT169,5,P180:AT180,"■"))</f>
        <v>0</v>
      </c>
      <c r="BY180" s="232" t="str">
        <f t="shared" si="107"/>
        <v>***</v>
      </c>
      <c r="BZ180" s="233"/>
      <c r="CA180" s="42"/>
      <c r="CB180" s="45">
        <f>IF(COUNTIF(P180:AT180,"")=31,0,COUNTIFS(P169:AT169,6,P180:AT180,"")+COUNTIFS(P169:AT169,6,P180:AT180,"■"))</f>
        <v>0</v>
      </c>
      <c r="CC180" s="45">
        <f>IF(COUNTIF(P180:AT180,"")=31,0,COUNTIFS(P169:AT169,6,P180:AT180,"■"))</f>
        <v>0</v>
      </c>
      <c r="CD180" s="232" t="str">
        <f t="shared" si="108"/>
        <v>***</v>
      </c>
      <c r="CE180" s="233"/>
      <c r="CF180" s="42"/>
      <c r="CG180" s="45">
        <f t="shared" si="109"/>
        <v>0</v>
      </c>
      <c r="CH180" s="45">
        <f t="shared" si="110"/>
        <v>0</v>
      </c>
      <c r="CI180" s="232" t="str">
        <f t="shared" si="111"/>
        <v>***</v>
      </c>
      <c r="CJ180" s="233"/>
      <c r="CK180" s="42"/>
      <c r="CL180" s="234">
        <f t="shared" si="112"/>
        <v>0</v>
      </c>
      <c r="CM180" s="235"/>
      <c r="CN180" s="234">
        <f t="shared" si="113"/>
        <v>0</v>
      </c>
      <c r="CO180" s="235"/>
      <c r="CP180" s="232" t="str">
        <f t="shared" si="114"/>
        <v>***</v>
      </c>
      <c r="CQ180" s="233"/>
      <c r="CR180" s="43"/>
      <c r="CU180" s="105">
        <f t="shared" si="80"/>
        <v>172</v>
      </c>
      <c r="CV180" s="105"/>
      <c r="CW180" s="105"/>
      <c r="CX180" s="105"/>
      <c r="CY180" s="105"/>
    </row>
    <row r="181" spans="1:103" s="1" customFormat="1" ht="18.75">
      <c r="A181" s="72" t="s">
        <v>59</v>
      </c>
      <c r="D181" s="238">
        <f t="shared" ref="D181:D187" si="115">D180+1</f>
        <v>3</v>
      </c>
      <c r="E181" s="246"/>
      <c r="F181" s="241"/>
      <c r="G181" s="242"/>
      <c r="H181" s="242"/>
      <c r="I181" s="242"/>
      <c r="J181" s="242"/>
      <c r="K181" s="243"/>
      <c r="L181" s="244"/>
      <c r="M181" s="242"/>
      <c r="N181" s="242"/>
      <c r="O181" s="243"/>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3"/>
      <c r="AU181" s="44"/>
      <c r="AV181" s="26"/>
      <c r="AW181" s="245">
        <f t="shared" si="102"/>
        <v>3</v>
      </c>
      <c r="AX181" s="246"/>
      <c r="AY181" s="247"/>
      <c r="AZ181" s="248"/>
      <c r="BA181" s="248"/>
      <c r="BB181" s="249"/>
      <c r="BC181" s="45">
        <f>IF(COUNTIF(P181:AT181,"")=31,0,COUNTIFS(P169:AT169,1,P181:AT181,"")+COUNTIFS(P169:AT169,1,P181:AT181,"■"))</f>
        <v>0</v>
      </c>
      <c r="BD181" s="45">
        <f>IF(COUNTIF(P181:AT181,"")=31,0,COUNTIFS(P169:AT169,1,P181:AT181,"■"))</f>
        <v>0</v>
      </c>
      <c r="BE181" s="250" t="str">
        <f t="shared" si="103"/>
        <v>***</v>
      </c>
      <c r="BF181" s="233"/>
      <c r="BG181" s="42"/>
      <c r="BH181" s="45">
        <f>IF(COUNTIF(P181:AT181,"")=31,0,COUNTIFS(P169:AT169,2,P181:AT181,"")+COUNTIFS(P169:AT169,2,P181:AT181,"■"))</f>
        <v>0</v>
      </c>
      <c r="BI181" s="45">
        <f>IF(COUNTIF(P181:AT181,"")=31,0,COUNTIFS(P169:AT169,2,P181:AT181,"■"))</f>
        <v>0</v>
      </c>
      <c r="BJ181" s="232" t="str">
        <f t="shared" si="104"/>
        <v>***</v>
      </c>
      <c r="BK181" s="233"/>
      <c r="BL181" s="42"/>
      <c r="BM181" s="45">
        <f>IF(COUNTIF(P181:AT181,"")=31,0,COUNTIFS(P169:AT169,3,P181:AT181,"")+COUNTIFS(P169:AT169,3,P181:AT181,"■"))</f>
        <v>0</v>
      </c>
      <c r="BN181" s="45">
        <f>IF(COUNTIF(P181:AT181,"")=31,0,COUNTIFS(P169:AT169,3,P181:AT181,"■"))</f>
        <v>0</v>
      </c>
      <c r="BO181" s="232" t="str">
        <f t="shared" si="105"/>
        <v>***</v>
      </c>
      <c r="BP181" s="233"/>
      <c r="BQ181" s="42"/>
      <c r="BR181" s="45">
        <f>IF(COUNTIF(P181:AT181,"")=31,0,COUNTIFS(P169:AT169,4,P181:AT181,"")+COUNTIFS(P169:AT169,4,P181:AT181,"■"))</f>
        <v>0</v>
      </c>
      <c r="BS181" s="45">
        <f>IF(COUNTIF(P181:AT181,"")=31,0,COUNTIFS(P169:AT169,4,P181:AT181,"■"))</f>
        <v>0</v>
      </c>
      <c r="BT181" s="232" t="str">
        <f t="shared" si="106"/>
        <v>***</v>
      </c>
      <c r="BU181" s="233"/>
      <c r="BV181" s="42"/>
      <c r="BW181" s="45">
        <f>IF(COUNTIF(P181:AT181,"")=31,0,COUNTIFS(P169:AT169,5,P181:AT181,"")+COUNTIFS(P169:AT169,5,P181:AT181,"■"))</f>
        <v>0</v>
      </c>
      <c r="BX181" s="45">
        <f>IF(COUNTIF(P181:AT181,"")=31,0,COUNTIFS(P169:AT169,5,P181:AT181,"■"))</f>
        <v>0</v>
      </c>
      <c r="BY181" s="232" t="str">
        <f t="shared" si="107"/>
        <v>***</v>
      </c>
      <c r="BZ181" s="233"/>
      <c r="CA181" s="42"/>
      <c r="CB181" s="45">
        <f>IF(COUNTIF(P181:AT181,"")=31,0,COUNTIFS(P169:AT169,6,P181:AT181,"")+COUNTIFS(P169:AT169,6,P181:AT181,"■"))</f>
        <v>0</v>
      </c>
      <c r="CC181" s="45">
        <f>IF(COUNTIF(P181:AT181,"")=31,0,COUNTIFS(P169:AT169,6,P181:AT181,"■"))</f>
        <v>0</v>
      </c>
      <c r="CD181" s="232" t="str">
        <f t="shared" si="108"/>
        <v>***</v>
      </c>
      <c r="CE181" s="233"/>
      <c r="CF181" s="42"/>
      <c r="CG181" s="45">
        <f t="shared" si="109"/>
        <v>0</v>
      </c>
      <c r="CH181" s="45">
        <f t="shared" si="110"/>
        <v>0</v>
      </c>
      <c r="CI181" s="232" t="str">
        <f t="shared" si="111"/>
        <v>***</v>
      </c>
      <c r="CJ181" s="233"/>
      <c r="CK181" s="42"/>
      <c r="CL181" s="234">
        <f t="shared" si="112"/>
        <v>0</v>
      </c>
      <c r="CM181" s="235"/>
      <c r="CN181" s="234">
        <f t="shared" si="113"/>
        <v>0</v>
      </c>
      <c r="CO181" s="235"/>
      <c r="CP181" s="232" t="str">
        <f t="shared" si="114"/>
        <v>***</v>
      </c>
      <c r="CQ181" s="233"/>
      <c r="CR181" s="43"/>
      <c r="CU181" s="105">
        <f t="shared" si="80"/>
        <v>173</v>
      </c>
      <c r="CV181" s="105"/>
      <c r="CW181" s="105"/>
      <c r="CX181" s="105"/>
      <c r="CY181" s="105"/>
    </row>
    <row r="182" spans="1:103" s="1" customFormat="1" ht="18.75">
      <c r="A182" s="72" t="s">
        <v>59</v>
      </c>
      <c r="D182" s="238">
        <f t="shared" si="115"/>
        <v>4</v>
      </c>
      <c r="E182" s="246"/>
      <c r="F182" s="241"/>
      <c r="G182" s="242"/>
      <c r="H182" s="242"/>
      <c r="I182" s="242"/>
      <c r="J182" s="242"/>
      <c r="K182" s="243"/>
      <c r="L182" s="244"/>
      <c r="M182" s="256"/>
      <c r="N182" s="256"/>
      <c r="O182" s="257"/>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3"/>
      <c r="AU182" s="44"/>
      <c r="AV182" s="26"/>
      <c r="AW182" s="245">
        <f t="shared" si="102"/>
        <v>4</v>
      </c>
      <c r="AX182" s="246"/>
      <c r="AY182" s="247"/>
      <c r="AZ182" s="248"/>
      <c r="BA182" s="248"/>
      <c r="BB182" s="249"/>
      <c r="BC182" s="45">
        <f>IF(COUNTIF(P182:AT182,"")=31,0,COUNTIFS(P169:AT169,1,P182:AT182,"")+COUNTIFS(P169:AT169,1,P182:AT182,"■"))</f>
        <v>0</v>
      </c>
      <c r="BD182" s="45">
        <f>IF(COUNTIF(P182:AT182,"")=31,0,COUNTIFS(P169:AT169,1,P182:AT182,"■"))</f>
        <v>0</v>
      </c>
      <c r="BE182" s="250" t="str">
        <f t="shared" si="103"/>
        <v>***</v>
      </c>
      <c r="BF182" s="233"/>
      <c r="BG182" s="42"/>
      <c r="BH182" s="45">
        <f>IF(COUNTIF(P182:AT182,"")=31,0,COUNTIFS(P169:AT169,2,P182:AT182,"")+COUNTIFS(P169:AT169,2,P182:AT182,"■"))</f>
        <v>0</v>
      </c>
      <c r="BI182" s="45">
        <f>IF(COUNTIF(P182:AT182,"")=31,0,COUNTIFS(P169:AT169,2,P182:AT182,"■"))</f>
        <v>0</v>
      </c>
      <c r="BJ182" s="232" t="str">
        <f t="shared" si="104"/>
        <v>***</v>
      </c>
      <c r="BK182" s="233"/>
      <c r="BL182" s="42"/>
      <c r="BM182" s="45">
        <f>IF(COUNTIF(P182:AT182,"")=31,0,COUNTIFS(P169:AT169,3,P182:AT182,"")+COUNTIFS(P169:AT169,3,P182:AT182,"■"))</f>
        <v>0</v>
      </c>
      <c r="BN182" s="45">
        <f>IF(COUNTIF(P182:AT182,"")=31,0,COUNTIFS(P169:AT169,3,P182:AT182,"■"))</f>
        <v>0</v>
      </c>
      <c r="BO182" s="232" t="str">
        <f t="shared" si="105"/>
        <v>***</v>
      </c>
      <c r="BP182" s="233"/>
      <c r="BQ182" s="42"/>
      <c r="BR182" s="45">
        <f>IF(COUNTIF(P182:AT182,"")=31,0,COUNTIFS(P169:AT169,4,P182:AT182,"")+COUNTIFS(P169:AT169,4,P182:AT182,"■"))</f>
        <v>0</v>
      </c>
      <c r="BS182" s="45">
        <f>IF(COUNTIF(P182:AT182,"")=31,0,COUNTIFS(P169:AT169,4,P182:AT182,"■"))</f>
        <v>0</v>
      </c>
      <c r="BT182" s="232" t="str">
        <f t="shared" si="106"/>
        <v>***</v>
      </c>
      <c r="BU182" s="233"/>
      <c r="BV182" s="42"/>
      <c r="BW182" s="45">
        <f>IF(COUNTIF(P182:AT182,"")=31,0,COUNTIFS(P169:AT169,5,P182:AT182,"")+COUNTIFS(P169:AT169,5,P182:AT182,"■"))</f>
        <v>0</v>
      </c>
      <c r="BX182" s="45">
        <f>IF(COUNTIF(P182:AT182,"")=31,0,COUNTIFS(P169:AT169,5,P182:AT182,"■"))</f>
        <v>0</v>
      </c>
      <c r="BY182" s="232" t="str">
        <f t="shared" si="107"/>
        <v>***</v>
      </c>
      <c r="BZ182" s="233"/>
      <c r="CA182" s="42"/>
      <c r="CB182" s="45">
        <f>IF(COUNTIF(P182:AT182,"")=31,0,COUNTIFS(P169:AT169,6,P182:AT182,"")+COUNTIFS(P169:AT169,6,P182:AT182,"■"))</f>
        <v>0</v>
      </c>
      <c r="CC182" s="45">
        <f>IF(COUNTIF(P182:AT182,"")=31,0,COUNTIFS(P169:AT169,6,P182:AT182,"■"))</f>
        <v>0</v>
      </c>
      <c r="CD182" s="232" t="str">
        <f t="shared" si="108"/>
        <v>***</v>
      </c>
      <c r="CE182" s="233"/>
      <c r="CF182" s="42"/>
      <c r="CG182" s="45">
        <f t="shared" si="109"/>
        <v>0</v>
      </c>
      <c r="CH182" s="45">
        <f t="shared" si="110"/>
        <v>0</v>
      </c>
      <c r="CI182" s="232" t="str">
        <f t="shared" si="111"/>
        <v>***</v>
      </c>
      <c r="CJ182" s="233"/>
      <c r="CK182" s="42"/>
      <c r="CL182" s="234">
        <f t="shared" si="112"/>
        <v>0</v>
      </c>
      <c r="CM182" s="235"/>
      <c r="CN182" s="234">
        <f t="shared" si="113"/>
        <v>0</v>
      </c>
      <c r="CO182" s="235"/>
      <c r="CP182" s="232" t="str">
        <f t="shared" si="114"/>
        <v>***</v>
      </c>
      <c r="CQ182" s="233"/>
      <c r="CR182" s="43"/>
      <c r="CU182" s="105">
        <f t="shared" si="80"/>
        <v>174</v>
      </c>
      <c r="CV182" s="105"/>
      <c r="CW182" s="105"/>
      <c r="CX182" s="105"/>
      <c r="CY182" s="105"/>
    </row>
    <row r="183" spans="1:103" s="1" customFormat="1" ht="18.75">
      <c r="A183" s="72" t="s">
        <v>59</v>
      </c>
      <c r="D183" s="238">
        <f t="shared" si="115"/>
        <v>5</v>
      </c>
      <c r="E183" s="246"/>
      <c r="F183" s="241"/>
      <c r="G183" s="242"/>
      <c r="H183" s="242"/>
      <c r="I183" s="242"/>
      <c r="J183" s="242"/>
      <c r="K183" s="243"/>
      <c r="L183" s="244"/>
      <c r="M183" s="256"/>
      <c r="N183" s="256"/>
      <c r="O183" s="257"/>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3"/>
      <c r="AU183" s="44"/>
      <c r="AV183" s="26"/>
      <c r="AW183" s="245">
        <f t="shared" si="102"/>
        <v>5</v>
      </c>
      <c r="AX183" s="246"/>
      <c r="AY183" s="247"/>
      <c r="AZ183" s="248"/>
      <c r="BA183" s="248"/>
      <c r="BB183" s="249"/>
      <c r="BC183" s="45">
        <f>IF(COUNTIF(P183:AT183,"")=31,0,COUNTIFS(P169:AT169,1,P183:AT183,"")+COUNTIFS(P169:AT169,1,P183:AT183,"■"))</f>
        <v>0</v>
      </c>
      <c r="BD183" s="45">
        <f>IF(COUNTIF(P183:AT183,"")=31,0,COUNTIFS(P169:AT169,1,P183:AT183,"■"))</f>
        <v>0</v>
      </c>
      <c r="BE183" s="250" t="str">
        <f t="shared" si="103"/>
        <v>***</v>
      </c>
      <c r="BF183" s="233"/>
      <c r="BG183" s="42"/>
      <c r="BH183" s="45">
        <f>IF(COUNTIF(P183:AT183,"")=31,0,COUNTIFS(P169:AT169,2,P183:AT183,"")+COUNTIFS(P169:AT169,2,P183:AT183,"■"))</f>
        <v>0</v>
      </c>
      <c r="BI183" s="45">
        <f>IF(COUNTIF(P183:AT183,"")=31,0,COUNTIFS(P169:AT169,2,P183:AT183,"■"))</f>
        <v>0</v>
      </c>
      <c r="BJ183" s="232" t="str">
        <f t="shared" si="104"/>
        <v>***</v>
      </c>
      <c r="BK183" s="233"/>
      <c r="BL183" s="42"/>
      <c r="BM183" s="45">
        <f>IF(COUNTIF(P183:AT183,"")=31,0,COUNTIFS(P169:AT169,3,P183:AT183,"")+COUNTIFS(P169:AT169,3,P183:AT183,"■"))</f>
        <v>0</v>
      </c>
      <c r="BN183" s="45">
        <f>IF(COUNTIF(P183:AT183,"")=31,0,COUNTIFS(P169:AT169,3,P183:AT183,"■"))</f>
        <v>0</v>
      </c>
      <c r="BO183" s="232" t="str">
        <f t="shared" si="105"/>
        <v>***</v>
      </c>
      <c r="BP183" s="233"/>
      <c r="BQ183" s="42"/>
      <c r="BR183" s="45">
        <f>IF(COUNTIF(P183:AT183,"")=31,0,COUNTIFS(P169:AT169,4,P183:AT183,"")+COUNTIFS(P169:AT169,4,P183:AT183,"■"))</f>
        <v>0</v>
      </c>
      <c r="BS183" s="45">
        <f>IF(COUNTIF(P183:AT183,"")=31,0,COUNTIFS(P169:AT169,4,P183:AT183,"■"))</f>
        <v>0</v>
      </c>
      <c r="BT183" s="232" t="str">
        <f t="shared" si="106"/>
        <v>***</v>
      </c>
      <c r="BU183" s="233"/>
      <c r="BV183" s="42"/>
      <c r="BW183" s="45">
        <f>IF(COUNTIF(P183:AT183,"")=31,0,COUNTIFS(P169:AT169,5,P183:AT183,"")+COUNTIFS(P169:AT169,5,P183:AT183,"■"))</f>
        <v>0</v>
      </c>
      <c r="BX183" s="45">
        <f>IF(COUNTIF(P183:AT183,"")=31,0,COUNTIFS(P169:AT169,5,P183:AT183,"■"))</f>
        <v>0</v>
      </c>
      <c r="BY183" s="232" t="str">
        <f t="shared" si="107"/>
        <v>***</v>
      </c>
      <c r="BZ183" s="233"/>
      <c r="CA183" s="42"/>
      <c r="CB183" s="45">
        <f>IF(COUNTIF(P183:AT183,"")=31,0,COUNTIFS(P169:AT169,6,P183:AT183,"")+COUNTIFS(P169:AT169,6,P183:AT183,"■"))</f>
        <v>0</v>
      </c>
      <c r="CC183" s="45">
        <f>IF(COUNTIF(P183:AT183,"")=31,0,COUNTIFS(P169:AT169,6,P183:AT183,"■"))</f>
        <v>0</v>
      </c>
      <c r="CD183" s="232" t="str">
        <f t="shared" si="108"/>
        <v>***</v>
      </c>
      <c r="CE183" s="233"/>
      <c r="CF183" s="42"/>
      <c r="CG183" s="45">
        <f t="shared" si="109"/>
        <v>0</v>
      </c>
      <c r="CH183" s="45">
        <f t="shared" si="110"/>
        <v>0</v>
      </c>
      <c r="CI183" s="232" t="str">
        <f t="shared" si="111"/>
        <v>***</v>
      </c>
      <c r="CJ183" s="233"/>
      <c r="CK183" s="42"/>
      <c r="CL183" s="234">
        <f t="shared" si="112"/>
        <v>0</v>
      </c>
      <c r="CM183" s="235"/>
      <c r="CN183" s="234">
        <f t="shared" si="113"/>
        <v>0</v>
      </c>
      <c r="CO183" s="235"/>
      <c r="CP183" s="232" t="str">
        <f t="shared" si="114"/>
        <v>***</v>
      </c>
      <c r="CQ183" s="233"/>
      <c r="CR183" s="43"/>
      <c r="CU183" s="105">
        <f t="shared" si="80"/>
        <v>175</v>
      </c>
      <c r="CV183" s="105"/>
      <c r="CW183" s="105"/>
      <c r="CX183" s="105"/>
      <c r="CY183" s="105"/>
    </row>
    <row r="184" spans="1:103" s="1" customFormat="1" ht="18.75">
      <c r="A184" s="72" t="s">
        <v>59</v>
      </c>
      <c r="D184" s="238">
        <f t="shared" si="115"/>
        <v>6</v>
      </c>
      <c r="E184" s="246"/>
      <c r="F184" s="241"/>
      <c r="G184" s="242"/>
      <c r="H184" s="242"/>
      <c r="I184" s="242"/>
      <c r="J184" s="242"/>
      <c r="K184" s="243"/>
      <c r="L184" s="244"/>
      <c r="M184" s="256"/>
      <c r="N184" s="256"/>
      <c r="O184" s="257"/>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3"/>
      <c r="AU184" s="44"/>
      <c r="AV184" s="27"/>
      <c r="AW184" s="245">
        <f t="shared" si="102"/>
        <v>6</v>
      </c>
      <c r="AX184" s="246"/>
      <c r="AY184" s="247"/>
      <c r="AZ184" s="248"/>
      <c r="BA184" s="248"/>
      <c r="BB184" s="249"/>
      <c r="BC184" s="45">
        <f>IF(COUNTIF(P184:AT184,"")=31,0,COUNTIFS(P169:AT169,1,P184:AT184,"")+COUNTIFS(P169:AT169,1,P184:AT184,"■"))</f>
        <v>0</v>
      </c>
      <c r="BD184" s="45">
        <f>IF(COUNTIF(P184:AT184,"")=31,0,COUNTIFS(P169:AT169,1,P184:AT184,"■"))</f>
        <v>0</v>
      </c>
      <c r="BE184" s="250" t="str">
        <f t="shared" si="103"/>
        <v>***</v>
      </c>
      <c r="BF184" s="233"/>
      <c r="BG184" s="42"/>
      <c r="BH184" s="45">
        <f>IF(COUNTIF(P184:AT184,"")=31,0,COUNTIFS(P169:AT169,2,P184:AT184,"")+COUNTIFS(P169:AT169,2,P184:AT184,"■"))</f>
        <v>0</v>
      </c>
      <c r="BI184" s="45">
        <f>IF(COUNTIF(P184:AT184,"")=31,0,COUNTIFS(P169:AT169,2,P184:AT184,"■"))</f>
        <v>0</v>
      </c>
      <c r="BJ184" s="232" t="str">
        <f t="shared" si="104"/>
        <v>***</v>
      </c>
      <c r="BK184" s="233"/>
      <c r="BL184" s="42"/>
      <c r="BM184" s="45">
        <f>IF(COUNTIF(P184:AT184,"")=31,0,COUNTIFS(P169:AT169,3,P184:AT184,"")+COUNTIFS(P169:AT169,3,P184:AT184,"■"))</f>
        <v>0</v>
      </c>
      <c r="BN184" s="45">
        <f>IF(COUNTIF(P184:AT184,"")=31,0,COUNTIFS(P169:AT169,3,P184:AT184,"■"))</f>
        <v>0</v>
      </c>
      <c r="BO184" s="232" t="str">
        <f t="shared" si="105"/>
        <v>***</v>
      </c>
      <c r="BP184" s="233"/>
      <c r="BQ184" s="42"/>
      <c r="BR184" s="45">
        <f>IF(COUNTIF(P184:AT184,"")=31,0,COUNTIFS(P169:AT169,4,P184:AT184,"")+COUNTIFS(P169:AT169,4,P184:AT184,"■"))</f>
        <v>0</v>
      </c>
      <c r="BS184" s="45">
        <f>IF(COUNTIF(P184:AT184,"")=31,0,COUNTIFS(P169:AT169,4,P184:AT184,"■"))</f>
        <v>0</v>
      </c>
      <c r="BT184" s="232" t="str">
        <f t="shared" si="106"/>
        <v>***</v>
      </c>
      <c r="BU184" s="233"/>
      <c r="BV184" s="42"/>
      <c r="BW184" s="45">
        <f>IF(COUNTIF(P184:AT184,"")=31,0,COUNTIFS(P169:AT169,5,P184:AT184,"")+COUNTIFS(P169:AT169,5,P184:AT184,"■"))</f>
        <v>0</v>
      </c>
      <c r="BX184" s="45">
        <f>IF(COUNTIF(P184:AT184,"")=31,0,COUNTIFS(P169:AT169,5,P184:AT184,"■"))</f>
        <v>0</v>
      </c>
      <c r="BY184" s="232" t="str">
        <f t="shared" si="107"/>
        <v>***</v>
      </c>
      <c r="BZ184" s="233"/>
      <c r="CA184" s="42"/>
      <c r="CB184" s="45">
        <f>IF(COUNTIF(P184:AT184,"")=31,0,COUNTIFS(P169:AT169,6,P184:AT184,"")+COUNTIFS(P169:AT169,6,P184:AT184,"■"))</f>
        <v>0</v>
      </c>
      <c r="CC184" s="45">
        <f>IF(COUNTIF(P184:AT184,"")=31,0,COUNTIFS(P169:AT169,6,P184:AT184,"■"))</f>
        <v>0</v>
      </c>
      <c r="CD184" s="232" t="str">
        <f t="shared" si="108"/>
        <v>***</v>
      </c>
      <c r="CE184" s="233"/>
      <c r="CF184" s="42"/>
      <c r="CG184" s="45">
        <f t="shared" si="109"/>
        <v>0</v>
      </c>
      <c r="CH184" s="45">
        <f t="shared" si="110"/>
        <v>0</v>
      </c>
      <c r="CI184" s="232" t="str">
        <f t="shared" si="111"/>
        <v>***</v>
      </c>
      <c r="CJ184" s="233"/>
      <c r="CK184" s="42"/>
      <c r="CL184" s="234">
        <f t="shared" si="112"/>
        <v>0</v>
      </c>
      <c r="CM184" s="235"/>
      <c r="CN184" s="234">
        <f t="shared" si="113"/>
        <v>0</v>
      </c>
      <c r="CO184" s="235"/>
      <c r="CP184" s="232" t="str">
        <f t="shared" si="114"/>
        <v>***</v>
      </c>
      <c r="CQ184" s="233"/>
      <c r="CR184" s="43"/>
      <c r="CU184" s="105">
        <f t="shared" si="80"/>
        <v>176</v>
      </c>
      <c r="CV184" s="105"/>
      <c r="CW184" s="105"/>
      <c r="CX184" s="105"/>
      <c r="CY184" s="105"/>
    </row>
    <row r="185" spans="1:103" s="1" customFormat="1" ht="18.75">
      <c r="A185" s="72" t="s">
        <v>59</v>
      </c>
      <c r="D185" s="238">
        <f t="shared" si="115"/>
        <v>7</v>
      </c>
      <c r="E185" s="246"/>
      <c r="F185" s="241"/>
      <c r="G185" s="242"/>
      <c r="H185" s="242"/>
      <c r="I185" s="242"/>
      <c r="J185" s="242"/>
      <c r="K185" s="243"/>
      <c r="L185" s="244"/>
      <c r="M185" s="256"/>
      <c r="N185" s="256"/>
      <c r="O185" s="257"/>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3"/>
      <c r="AU185" s="44"/>
      <c r="AV185" s="27"/>
      <c r="AW185" s="245">
        <f t="shared" si="102"/>
        <v>7</v>
      </c>
      <c r="AX185" s="246"/>
      <c r="AY185" s="247"/>
      <c r="AZ185" s="248"/>
      <c r="BA185" s="248"/>
      <c r="BB185" s="249"/>
      <c r="BC185" s="45">
        <f>IF(COUNTIF(P185:AT185,"")=31,0,COUNTIFS(P169:AT169,1,P185:AT185,"")+COUNTIFS(P169:AT169,1,P185:AT185,"■"))</f>
        <v>0</v>
      </c>
      <c r="BD185" s="45">
        <f>IF(COUNTIF(P185:AT185,"")=31,0,COUNTIFS(P169:AT169,1,P185:AT185,"■"))</f>
        <v>0</v>
      </c>
      <c r="BE185" s="250" t="str">
        <f t="shared" si="103"/>
        <v>***</v>
      </c>
      <c r="BF185" s="233"/>
      <c r="BG185" s="42"/>
      <c r="BH185" s="45">
        <f>IF(COUNTIF(P185:AT185,"")=31,0,COUNTIFS(P169:AT169,2,P185:AT185,"")+COUNTIFS(P169:AT169,2,P185:AT185,"■"))</f>
        <v>0</v>
      </c>
      <c r="BI185" s="45">
        <f>IF(COUNTIF(P185:AT185,"")=31,0,COUNTIFS(P169:AT169,2,P185:AT185,"■"))</f>
        <v>0</v>
      </c>
      <c r="BJ185" s="232" t="str">
        <f t="shared" si="104"/>
        <v>***</v>
      </c>
      <c r="BK185" s="233"/>
      <c r="BL185" s="42"/>
      <c r="BM185" s="45">
        <f>IF(COUNTIF(P185:AT185,"")=31,0,COUNTIFS(P169:AT169,3,P185:AT185,"")+COUNTIFS(P169:AT169,3,P185:AT185,"■"))</f>
        <v>0</v>
      </c>
      <c r="BN185" s="45">
        <f>IF(COUNTIF(P185:AT185,"")=31,0,COUNTIFS(P169:AT169,3,P185:AT185,"■"))</f>
        <v>0</v>
      </c>
      <c r="BO185" s="232" t="str">
        <f t="shared" si="105"/>
        <v>***</v>
      </c>
      <c r="BP185" s="233"/>
      <c r="BQ185" s="42"/>
      <c r="BR185" s="45">
        <f>IF(COUNTIF(P185:AT185,"")=31,0,COUNTIFS(P169:AT169,4,P185:AT185,"")+COUNTIFS(P169:AT169,4,P185:AT185,"■"))</f>
        <v>0</v>
      </c>
      <c r="BS185" s="45">
        <f>IF(COUNTIF(P185:AT185,"")=31,0,COUNTIFS(P169:AT169,4,P185:AT185,"■"))</f>
        <v>0</v>
      </c>
      <c r="BT185" s="232" t="str">
        <f t="shared" si="106"/>
        <v>***</v>
      </c>
      <c r="BU185" s="233"/>
      <c r="BV185" s="42"/>
      <c r="BW185" s="45">
        <f>IF(COUNTIF(P185:AT185,"")=31,0,COUNTIFS(P169:AT169,5,P185:AT185,"")+COUNTIFS(P169:AT169,5,P185:AT185,"■"))</f>
        <v>0</v>
      </c>
      <c r="BX185" s="45">
        <f>IF(COUNTIF(P185:AT185,"")=31,0,COUNTIFS(P169:AT169,5,P185:AT185,"■"))</f>
        <v>0</v>
      </c>
      <c r="BY185" s="232" t="str">
        <f t="shared" si="107"/>
        <v>***</v>
      </c>
      <c r="BZ185" s="233"/>
      <c r="CA185" s="42"/>
      <c r="CB185" s="45">
        <f>IF(COUNTIF(P185:AT185,"")=31,0,COUNTIFS(P169:AT169,6,P185:AT185,"")+COUNTIFS(P169:AT169,6,P185:AT185,"■"))</f>
        <v>0</v>
      </c>
      <c r="CC185" s="45">
        <f>IF(COUNTIF(P185:AT185,"")=31,0,COUNTIFS(P169:AT169,6,P185:AT185,"■"))</f>
        <v>0</v>
      </c>
      <c r="CD185" s="232" t="str">
        <f t="shared" si="108"/>
        <v>***</v>
      </c>
      <c r="CE185" s="233"/>
      <c r="CF185" s="42"/>
      <c r="CG185" s="45">
        <f t="shared" si="109"/>
        <v>0</v>
      </c>
      <c r="CH185" s="45">
        <f t="shared" si="110"/>
        <v>0</v>
      </c>
      <c r="CI185" s="232" t="str">
        <f t="shared" si="111"/>
        <v>***</v>
      </c>
      <c r="CJ185" s="233"/>
      <c r="CK185" s="42"/>
      <c r="CL185" s="234">
        <f t="shared" si="112"/>
        <v>0</v>
      </c>
      <c r="CM185" s="235"/>
      <c r="CN185" s="234">
        <f t="shared" si="113"/>
        <v>0</v>
      </c>
      <c r="CO185" s="235"/>
      <c r="CP185" s="232" t="str">
        <f t="shared" si="114"/>
        <v>***</v>
      </c>
      <c r="CQ185" s="233"/>
      <c r="CR185" s="43"/>
      <c r="CU185" s="105">
        <f t="shared" si="80"/>
        <v>177</v>
      </c>
      <c r="CV185" s="105"/>
      <c r="CW185" s="105"/>
      <c r="CX185" s="105"/>
      <c r="CY185" s="105"/>
    </row>
    <row r="186" spans="1:103" s="1" customFormat="1" ht="18.75">
      <c r="A186" s="72" t="s">
        <v>59</v>
      </c>
      <c r="D186" s="238">
        <f>D185+1</f>
        <v>8</v>
      </c>
      <c r="E186" s="246"/>
      <c r="F186" s="241"/>
      <c r="G186" s="242"/>
      <c r="H186" s="242"/>
      <c r="I186" s="242"/>
      <c r="J186" s="242"/>
      <c r="K186" s="243"/>
      <c r="L186" s="244"/>
      <c r="M186" s="256"/>
      <c r="N186" s="256"/>
      <c r="O186" s="257"/>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3"/>
      <c r="AU186" s="44"/>
      <c r="AV186" s="26"/>
      <c r="AW186" s="245">
        <f t="shared" si="102"/>
        <v>8</v>
      </c>
      <c r="AX186" s="246"/>
      <c r="AY186" s="247" t="str">
        <f t="shared" ref="AY186:AY190" si="116">IF(L186=0,"",L186)</f>
        <v/>
      </c>
      <c r="AZ186" s="248"/>
      <c r="BA186" s="248"/>
      <c r="BB186" s="249"/>
      <c r="BC186" s="45">
        <f>IF(COUNTIF(P186:AT186,"")=31,0,COUNTIFS(P169:AT169,1,P186:AT186,"")+COUNTIFS(P169:AT169,1,P186:AT186,"■"))</f>
        <v>0</v>
      </c>
      <c r="BD186" s="45">
        <f>IF(COUNTIF(P186:AT186,"")=31,0,COUNTIFS(P169:AT169,1,P186:AT186,"■"))</f>
        <v>0</v>
      </c>
      <c r="BE186" s="250" t="str">
        <f t="shared" si="103"/>
        <v>***</v>
      </c>
      <c r="BF186" s="233"/>
      <c r="BG186" s="42"/>
      <c r="BH186" s="45">
        <f>IF(COUNTIF(P186:AT186,"")=31,0,COUNTIFS(P169:AT169,2,P186:AT186,"")+COUNTIFS(P169:AT169,2,P186:AT186,"■"))</f>
        <v>0</v>
      </c>
      <c r="BI186" s="45">
        <f>IF(COUNTIF(P186:AT186,"")=31,0,COUNTIFS(P169:AT169,2,P186:AT186,"■"))</f>
        <v>0</v>
      </c>
      <c r="BJ186" s="232" t="str">
        <f t="shared" si="104"/>
        <v>***</v>
      </c>
      <c r="BK186" s="233"/>
      <c r="BL186" s="42"/>
      <c r="BM186" s="45">
        <f>IF(COUNTIF(P186:AT186,"")=31,0,COUNTIFS(P169:AT169,3,P186:AT186,"")+COUNTIFS(P169:AT169,3,P186:AT186,"■"))</f>
        <v>0</v>
      </c>
      <c r="BN186" s="45">
        <f>IF(COUNTIF(P186:AT186,"")=31,0,COUNTIFS(P169:AT169,3,P186:AT186,"■"))</f>
        <v>0</v>
      </c>
      <c r="BO186" s="232" t="str">
        <f t="shared" si="105"/>
        <v>***</v>
      </c>
      <c r="BP186" s="233"/>
      <c r="BQ186" s="42"/>
      <c r="BR186" s="45">
        <f>IF(COUNTIF(P186:AT186,"")=31,0,COUNTIFS(P169:AT169,4,P186:AT186,"")+COUNTIFS(P169:AT169,4,P186:AT186,"■"))</f>
        <v>0</v>
      </c>
      <c r="BS186" s="45">
        <f>IF(COUNTIF(P186:AT186,"")=31,0,COUNTIFS(P169:AT169,4,P186:AT186,"■"))</f>
        <v>0</v>
      </c>
      <c r="BT186" s="232" t="str">
        <f t="shared" si="106"/>
        <v>***</v>
      </c>
      <c r="BU186" s="233"/>
      <c r="BV186" s="42"/>
      <c r="BW186" s="45">
        <f>IF(COUNTIF(P186:AT186,"")=31,0,COUNTIFS(P169:AT169,5,P186:AT186,"")+COUNTIFS(P169:AT169,5,P186:AT186,"■"))</f>
        <v>0</v>
      </c>
      <c r="BX186" s="45">
        <f>IF(COUNTIF(P186:AT186,"")=31,0,COUNTIFS(P169:AT169,5,P186:AT186,"■"))</f>
        <v>0</v>
      </c>
      <c r="BY186" s="232" t="str">
        <f t="shared" si="107"/>
        <v>***</v>
      </c>
      <c r="BZ186" s="233"/>
      <c r="CA186" s="42"/>
      <c r="CB186" s="45">
        <f>IF(COUNTIF(P186:AT186,"")=31,0,COUNTIFS(P169:AT169,6,P186:AT186,"")+COUNTIFS(P169:AT169,6,P186:AT186,"■"))</f>
        <v>0</v>
      </c>
      <c r="CC186" s="45">
        <f>IF(COUNTIF(P186:AT186,"")=31,0,COUNTIFS(P169:AT169,6,P186:AT186,"■"))</f>
        <v>0</v>
      </c>
      <c r="CD186" s="232" t="str">
        <f t="shared" si="108"/>
        <v>***</v>
      </c>
      <c r="CE186" s="233"/>
      <c r="CF186" s="42"/>
      <c r="CG186" s="45">
        <f t="shared" si="109"/>
        <v>0</v>
      </c>
      <c r="CH186" s="45">
        <f t="shared" si="110"/>
        <v>0</v>
      </c>
      <c r="CI186" s="232" t="str">
        <f t="shared" si="111"/>
        <v>***</v>
      </c>
      <c r="CJ186" s="233"/>
      <c r="CK186" s="42"/>
      <c r="CL186" s="234">
        <f t="shared" si="112"/>
        <v>0</v>
      </c>
      <c r="CM186" s="235"/>
      <c r="CN186" s="234">
        <f t="shared" si="113"/>
        <v>0</v>
      </c>
      <c r="CO186" s="235"/>
      <c r="CP186" s="232" t="str">
        <f t="shared" si="114"/>
        <v>***</v>
      </c>
      <c r="CQ186" s="233"/>
      <c r="CR186" s="43"/>
      <c r="CU186" s="105">
        <f t="shared" si="80"/>
        <v>178</v>
      </c>
      <c r="CV186" s="105"/>
      <c r="CW186" s="105"/>
      <c r="CX186" s="105"/>
      <c r="CY186" s="105"/>
    </row>
    <row r="187" spans="1:103" s="1" customFormat="1" ht="18.75">
      <c r="A187" s="72" t="s">
        <v>59</v>
      </c>
      <c r="D187" s="238">
        <f t="shared" si="115"/>
        <v>9</v>
      </c>
      <c r="E187" s="246"/>
      <c r="F187" s="241"/>
      <c r="G187" s="242"/>
      <c r="H187" s="242"/>
      <c r="I187" s="242"/>
      <c r="J187" s="242"/>
      <c r="K187" s="243"/>
      <c r="L187" s="244"/>
      <c r="M187" s="256"/>
      <c r="N187" s="256"/>
      <c r="O187" s="257"/>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3"/>
      <c r="AU187" s="44"/>
      <c r="AV187" s="26"/>
      <c r="AW187" s="245">
        <f t="shared" si="102"/>
        <v>9</v>
      </c>
      <c r="AX187" s="246"/>
      <c r="AY187" s="247" t="str">
        <f t="shared" si="116"/>
        <v/>
      </c>
      <c r="AZ187" s="248"/>
      <c r="BA187" s="248"/>
      <c r="BB187" s="249"/>
      <c r="BC187" s="45">
        <f>IF(COUNTIF(P187:AT187,"")=31,0,COUNTIFS(P169:AT169,1,P187:AT187,"")+COUNTIFS(P169:AT169,1,P187:AT187,"■"))</f>
        <v>0</v>
      </c>
      <c r="BD187" s="45">
        <f>IF(COUNTIF(P187:AT187,"")=31,0,COUNTIFS(P169:AT169,1,P187:AT187,"■"))</f>
        <v>0</v>
      </c>
      <c r="BE187" s="250" t="str">
        <f t="shared" si="103"/>
        <v>***</v>
      </c>
      <c r="BF187" s="233"/>
      <c r="BG187" s="42"/>
      <c r="BH187" s="45">
        <f>IF(COUNTIF(P187:AT187,"")=31,0,COUNTIFS(P169:AT169,2,P187:AT187,"")+COUNTIFS(P169:AT169,2,P187:AT187,"■"))</f>
        <v>0</v>
      </c>
      <c r="BI187" s="45">
        <f>IF(COUNTIF(P187:AT187,"")=31,0,COUNTIFS(P169:AT169,2,P187:AT187,"■"))</f>
        <v>0</v>
      </c>
      <c r="BJ187" s="232" t="str">
        <f t="shared" si="104"/>
        <v>***</v>
      </c>
      <c r="BK187" s="233"/>
      <c r="BL187" s="42"/>
      <c r="BM187" s="45">
        <f>IF(COUNTIF(P187:AT187,"")=31,0,COUNTIFS(P169:AT169,3,P187:AT187,"")+COUNTIFS(P169:AT169,3,P187:AT187,"■"))</f>
        <v>0</v>
      </c>
      <c r="BN187" s="45">
        <f>IF(COUNTIF(P187:AT187,"")=31,0,COUNTIFS(P169:AT169,3,P187:AT187,"■"))</f>
        <v>0</v>
      </c>
      <c r="BO187" s="232" t="str">
        <f t="shared" si="105"/>
        <v>***</v>
      </c>
      <c r="BP187" s="233"/>
      <c r="BQ187" s="42"/>
      <c r="BR187" s="45">
        <f>IF(COUNTIF(P187:AT187,"")=31,0,COUNTIFS(P169:AT169,4,P187:AT187,"")+COUNTIFS(P169:AT169,4,P187:AT187,"■"))</f>
        <v>0</v>
      </c>
      <c r="BS187" s="45">
        <f>IF(COUNTIF(P187:AT187,"")=31,0,COUNTIFS(P169:AT169,4,P187:AT187,"■"))</f>
        <v>0</v>
      </c>
      <c r="BT187" s="232" t="str">
        <f t="shared" si="106"/>
        <v>***</v>
      </c>
      <c r="BU187" s="233"/>
      <c r="BV187" s="42"/>
      <c r="BW187" s="45">
        <f>IF(COUNTIF(P187:AT187,"")=31,0,COUNTIFS(P169:AT169,5,P187:AT187,"")+COUNTIFS(P169:AT169,5,P187:AT187,"■"))</f>
        <v>0</v>
      </c>
      <c r="BX187" s="45">
        <f>IF(COUNTIF(P187:AT187,"")=31,0,COUNTIFS(P169:AT169,5,P187:AT187,"■"))</f>
        <v>0</v>
      </c>
      <c r="BY187" s="232" t="str">
        <f t="shared" si="107"/>
        <v>***</v>
      </c>
      <c r="BZ187" s="233"/>
      <c r="CA187" s="42"/>
      <c r="CB187" s="45">
        <f>IF(COUNTIF(P187:AT187,"")=31,0,COUNTIFS(P169:AT169,6,P187:AT187,"")+COUNTIFS(P169:AT169,6,P187:AT187,"■"))</f>
        <v>0</v>
      </c>
      <c r="CC187" s="45">
        <f>IF(COUNTIF(P187:AT187,"")=31,0,COUNTIFS(P169:AT169,6,P187:AT187,"■"))</f>
        <v>0</v>
      </c>
      <c r="CD187" s="232" t="str">
        <f t="shared" si="108"/>
        <v>***</v>
      </c>
      <c r="CE187" s="233"/>
      <c r="CF187" s="42"/>
      <c r="CG187" s="45">
        <f t="shared" si="109"/>
        <v>0</v>
      </c>
      <c r="CH187" s="45">
        <f t="shared" si="110"/>
        <v>0</v>
      </c>
      <c r="CI187" s="232" t="str">
        <f t="shared" si="111"/>
        <v>***</v>
      </c>
      <c r="CJ187" s="233"/>
      <c r="CK187" s="42"/>
      <c r="CL187" s="234">
        <f t="shared" si="112"/>
        <v>0</v>
      </c>
      <c r="CM187" s="235"/>
      <c r="CN187" s="234">
        <f t="shared" si="113"/>
        <v>0</v>
      </c>
      <c r="CO187" s="235"/>
      <c r="CP187" s="232" t="str">
        <f t="shared" si="114"/>
        <v>***</v>
      </c>
      <c r="CQ187" s="233"/>
      <c r="CR187" s="43"/>
      <c r="CU187" s="105">
        <f t="shared" si="80"/>
        <v>179</v>
      </c>
      <c r="CV187" s="105"/>
      <c r="CW187" s="105"/>
      <c r="CX187" s="105"/>
      <c r="CY187" s="105"/>
    </row>
    <row r="188" spans="1:103" s="1" customFormat="1" ht="18.75">
      <c r="A188" s="72" t="s">
        <v>59</v>
      </c>
      <c r="D188" s="238">
        <f>D187+1</f>
        <v>10</v>
      </c>
      <c r="E188" s="246"/>
      <c r="F188" s="241"/>
      <c r="G188" s="242"/>
      <c r="H188" s="242"/>
      <c r="I188" s="242"/>
      <c r="J188" s="242"/>
      <c r="K188" s="243"/>
      <c r="L188" s="244"/>
      <c r="M188" s="256"/>
      <c r="N188" s="256"/>
      <c r="O188" s="257"/>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3"/>
      <c r="AU188" s="44"/>
      <c r="AV188" s="26"/>
      <c r="AW188" s="245">
        <f t="shared" si="102"/>
        <v>10</v>
      </c>
      <c r="AX188" s="246"/>
      <c r="AY188" s="247" t="str">
        <f t="shared" si="116"/>
        <v/>
      </c>
      <c r="AZ188" s="248"/>
      <c r="BA188" s="248"/>
      <c r="BB188" s="249"/>
      <c r="BC188" s="45">
        <f>IF(COUNTIF(P188:AT188,"")=31,0,COUNTIFS(P169:AT169,1,P188:AT188,"")+COUNTIFS(P169:AT169,1,P188:AT188,"■"))</f>
        <v>0</v>
      </c>
      <c r="BD188" s="45">
        <f>IF(COUNTIF(P188:AT188,"")=31,0,COUNTIFS(P169:AT169,1,P188:AT188,"■"))</f>
        <v>0</v>
      </c>
      <c r="BE188" s="250" t="str">
        <f t="shared" si="103"/>
        <v>***</v>
      </c>
      <c r="BF188" s="233"/>
      <c r="BG188" s="42"/>
      <c r="BH188" s="45">
        <f>IF(COUNTIF(P188:AT188,"")=31,0,COUNTIFS(P169:AT169,2,P188:AT188,"")+COUNTIFS(P169:AT169,2,P188:AT188,"■"))</f>
        <v>0</v>
      </c>
      <c r="BI188" s="45">
        <f>IF(COUNTIF(P188:AT188,"")=31,0,COUNTIFS(P169:AT169,2,P188:AT188,"■"))</f>
        <v>0</v>
      </c>
      <c r="BJ188" s="232" t="str">
        <f t="shared" si="104"/>
        <v>***</v>
      </c>
      <c r="BK188" s="233"/>
      <c r="BL188" s="42"/>
      <c r="BM188" s="45">
        <f>IF(COUNTIF(P188:AT188,"")=31,0,COUNTIFS(P169:AT169,3,P188:AT188,"")+COUNTIFS(P169:AT169,3,P188:AT188,"■"))</f>
        <v>0</v>
      </c>
      <c r="BN188" s="45">
        <f>IF(COUNTIF(P188:AT188,"")=31,0,COUNTIFS(P169:AT169,3,P188:AT188,"■"))</f>
        <v>0</v>
      </c>
      <c r="BO188" s="232" t="str">
        <f t="shared" si="105"/>
        <v>***</v>
      </c>
      <c r="BP188" s="233"/>
      <c r="BQ188" s="42"/>
      <c r="BR188" s="45">
        <f>IF(COUNTIF(P188:AT188,"")=31,0,COUNTIFS(P169:AT169,4,P188:AT188,"")+COUNTIFS(P169:AT169,4,P188:AT188,"■"))</f>
        <v>0</v>
      </c>
      <c r="BS188" s="45">
        <f>IF(COUNTIF(P188:AT188,"")=31,0,COUNTIFS(P169:AT169,4,P188:AT188,"■"))</f>
        <v>0</v>
      </c>
      <c r="BT188" s="232" t="str">
        <f t="shared" si="106"/>
        <v>***</v>
      </c>
      <c r="BU188" s="233"/>
      <c r="BV188" s="42"/>
      <c r="BW188" s="45">
        <f>IF(COUNTIF(P188:AT188,"")=31,0,COUNTIFS(P169:AT169,5,P188:AT188,"")+COUNTIFS(P169:AT169,5,P188:AT188,"■"))</f>
        <v>0</v>
      </c>
      <c r="BX188" s="45">
        <f>IF(COUNTIF(P188:AT188,"")=31,0,COUNTIFS(P169:AT169,5,P188:AT188,"■"))</f>
        <v>0</v>
      </c>
      <c r="BY188" s="232" t="str">
        <f t="shared" si="107"/>
        <v>***</v>
      </c>
      <c r="BZ188" s="233"/>
      <c r="CA188" s="42"/>
      <c r="CB188" s="45">
        <f>IF(COUNTIF(P188:AT188,"")=31,0,COUNTIFS(P169:AT169,6,P188:AT188,"")+COUNTIFS(P169:AT169,6,P188:AT188,"■"))</f>
        <v>0</v>
      </c>
      <c r="CC188" s="45">
        <f>IF(COUNTIF(P188:AT188,"")=31,0,COUNTIFS(P169:AT169,6,P188:AT188,"■"))</f>
        <v>0</v>
      </c>
      <c r="CD188" s="232" t="str">
        <f t="shared" si="108"/>
        <v>***</v>
      </c>
      <c r="CE188" s="233"/>
      <c r="CF188" s="42"/>
      <c r="CG188" s="45">
        <f t="shared" si="109"/>
        <v>0</v>
      </c>
      <c r="CH188" s="45">
        <f t="shared" si="110"/>
        <v>0</v>
      </c>
      <c r="CI188" s="232" t="str">
        <f t="shared" si="111"/>
        <v>***</v>
      </c>
      <c r="CJ188" s="233"/>
      <c r="CK188" s="42"/>
      <c r="CL188" s="234">
        <f t="shared" si="112"/>
        <v>0</v>
      </c>
      <c r="CM188" s="235"/>
      <c r="CN188" s="234">
        <f t="shared" si="113"/>
        <v>0</v>
      </c>
      <c r="CO188" s="235"/>
      <c r="CP188" s="232" t="str">
        <f t="shared" si="114"/>
        <v>***</v>
      </c>
      <c r="CQ188" s="233"/>
      <c r="CR188" s="43"/>
      <c r="CU188" s="105">
        <f t="shared" si="80"/>
        <v>180</v>
      </c>
      <c r="CV188" s="105"/>
      <c r="CW188" s="105"/>
      <c r="CX188" s="105"/>
      <c r="CY188" s="105"/>
    </row>
    <row r="189" spans="1:103" s="1" customFormat="1" ht="18.75">
      <c r="A189" s="72" t="s">
        <v>59</v>
      </c>
      <c r="D189" s="238">
        <f t="shared" ref="D189:D190" si="117">D188+1</f>
        <v>11</v>
      </c>
      <c r="E189" s="246"/>
      <c r="F189" s="241"/>
      <c r="G189" s="242"/>
      <c r="H189" s="242"/>
      <c r="I189" s="242"/>
      <c r="J189" s="242"/>
      <c r="K189" s="243"/>
      <c r="L189" s="244"/>
      <c r="M189" s="242"/>
      <c r="N189" s="242"/>
      <c r="O189" s="243"/>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3"/>
      <c r="AU189" s="44"/>
      <c r="AV189" s="26"/>
      <c r="AW189" s="245">
        <f t="shared" si="102"/>
        <v>11</v>
      </c>
      <c r="AX189" s="246"/>
      <c r="AY189" s="247" t="str">
        <f t="shared" si="116"/>
        <v/>
      </c>
      <c r="AZ189" s="248"/>
      <c r="BA189" s="248"/>
      <c r="BB189" s="249"/>
      <c r="BC189" s="45">
        <f>IF(COUNTIF(P189:AT189,"")=31,0,COUNTIFS(P169:AT169,1,P189:AT189,"")+COUNTIFS(P169:AT169,1,P189:AT189,"■"))</f>
        <v>0</v>
      </c>
      <c r="BD189" s="45">
        <f>IF(COUNTIF(P189:AT189,"")=31,0,COUNTIFS(P169:AT169,1,P189:AT189,"■"))</f>
        <v>0</v>
      </c>
      <c r="BE189" s="250" t="str">
        <f t="shared" si="103"/>
        <v>***</v>
      </c>
      <c r="BF189" s="233"/>
      <c r="BG189" s="42"/>
      <c r="BH189" s="45">
        <f>IF(COUNTIF(P189:AT189,"")=31,0,COUNTIFS(P169:AT169,2,P189:AT189,"")+COUNTIFS(P169:AT169,2,P189:AT189,"■"))</f>
        <v>0</v>
      </c>
      <c r="BI189" s="45">
        <f>IF(COUNTIF(P189:AT189,"")=31,0,COUNTIFS(P169:AT169,2,P189:AT189,"■"))</f>
        <v>0</v>
      </c>
      <c r="BJ189" s="232" t="str">
        <f t="shared" si="104"/>
        <v>***</v>
      </c>
      <c r="BK189" s="233"/>
      <c r="BL189" s="42"/>
      <c r="BM189" s="45">
        <f>IF(COUNTIF(P189:AT189,"")=31,0,COUNTIFS(P169:AT169,3,P189:AT189,"")+COUNTIFS(P169:AT169,3,P189:AT189,"■"))</f>
        <v>0</v>
      </c>
      <c r="BN189" s="45">
        <f>IF(COUNTIF(P189:AT189,"")=31,0,COUNTIFS(P169:AT169,3,P189:AT189,"■"))</f>
        <v>0</v>
      </c>
      <c r="BO189" s="232" t="str">
        <f t="shared" si="105"/>
        <v>***</v>
      </c>
      <c r="BP189" s="233"/>
      <c r="BQ189" s="42"/>
      <c r="BR189" s="45">
        <f>IF(COUNTIF(P189:AT189,"")=31,0,COUNTIFS(P169:AT169,4,P189:AT189,"")+COUNTIFS(P169:AT169,4,P189:AT189,"■"))</f>
        <v>0</v>
      </c>
      <c r="BS189" s="45">
        <f>IF(COUNTIF(P189:AT189,"")=31,0,COUNTIFS(P169:AT169,4,P189:AT189,"■"))</f>
        <v>0</v>
      </c>
      <c r="BT189" s="232" t="str">
        <f t="shared" si="106"/>
        <v>***</v>
      </c>
      <c r="BU189" s="233"/>
      <c r="BV189" s="42"/>
      <c r="BW189" s="45">
        <f>IF(COUNTIF(P189:AT189,"")=31,0,COUNTIFS(P169:AT169,5,P189:AT189,"")+COUNTIFS(P169:AT169,5,P189:AT189,"■"))</f>
        <v>0</v>
      </c>
      <c r="BX189" s="45">
        <f>IF(COUNTIF(P189:AT189,"")=31,0,COUNTIFS(P169:AT169,5,P189:AT189,"■"))</f>
        <v>0</v>
      </c>
      <c r="BY189" s="232" t="str">
        <f t="shared" si="107"/>
        <v>***</v>
      </c>
      <c r="BZ189" s="233"/>
      <c r="CA189" s="42"/>
      <c r="CB189" s="45">
        <f>IF(COUNTIF(P189:AT189,"")=31,0,COUNTIFS(P169:AT169,6,P189:AT189,"")+COUNTIFS(P169:AT169,6,P189:AT189,"■"))</f>
        <v>0</v>
      </c>
      <c r="CC189" s="45">
        <f>IF(COUNTIF(P189:AT189,"")=31,0,COUNTIFS(P169:AT169,6,P189:AT189,"■"))</f>
        <v>0</v>
      </c>
      <c r="CD189" s="232" t="str">
        <f t="shared" si="108"/>
        <v>***</v>
      </c>
      <c r="CE189" s="233"/>
      <c r="CF189" s="42"/>
      <c r="CG189" s="45">
        <f t="shared" si="109"/>
        <v>0</v>
      </c>
      <c r="CH189" s="45">
        <f t="shared" si="110"/>
        <v>0</v>
      </c>
      <c r="CI189" s="232" t="str">
        <f t="shared" si="111"/>
        <v>***</v>
      </c>
      <c r="CJ189" s="233"/>
      <c r="CK189" s="42"/>
      <c r="CL189" s="234">
        <f t="shared" si="112"/>
        <v>0</v>
      </c>
      <c r="CM189" s="235"/>
      <c r="CN189" s="234">
        <f t="shared" si="113"/>
        <v>0</v>
      </c>
      <c r="CO189" s="235"/>
      <c r="CP189" s="232" t="str">
        <f t="shared" si="114"/>
        <v>***</v>
      </c>
      <c r="CQ189" s="233"/>
      <c r="CR189" s="43"/>
      <c r="CU189" s="105">
        <f t="shared" si="80"/>
        <v>181</v>
      </c>
      <c r="CV189" s="105"/>
      <c r="CW189" s="105"/>
      <c r="CX189" s="105"/>
      <c r="CY189" s="105"/>
    </row>
    <row r="190" spans="1:103" s="1" customFormat="1" ht="18.75">
      <c r="A190" s="72" t="s">
        <v>59</v>
      </c>
      <c r="D190" s="194">
        <f t="shared" si="117"/>
        <v>12</v>
      </c>
      <c r="E190" s="197"/>
      <c r="F190" s="272"/>
      <c r="G190" s="273"/>
      <c r="H190" s="273"/>
      <c r="I190" s="273"/>
      <c r="J190" s="273"/>
      <c r="K190" s="274"/>
      <c r="L190" s="275"/>
      <c r="M190" s="273"/>
      <c r="N190" s="273"/>
      <c r="O190" s="274"/>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101"/>
      <c r="AU190" s="44"/>
      <c r="AV190" s="26"/>
      <c r="AW190" s="245">
        <f t="shared" si="102"/>
        <v>12</v>
      </c>
      <c r="AX190" s="246"/>
      <c r="AY190" s="247" t="str">
        <f t="shared" si="116"/>
        <v/>
      </c>
      <c r="AZ190" s="248"/>
      <c r="BA190" s="248"/>
      <c r="BB190" s="249"/>
      <c r="BC190" s="45">
        <f>IF(COUNTIF(P190:AT190,"")=31,0,COUNTIFS(P169:AT169,1,P190:AT190,"")+COUNTIFS(P169:AT169,1,P190:AT190,"■"))</f>
        <v>0</v>
      </c>
      <c r="BD190" s="45">
        <f>IF(COUNTIF(P190:AT190,"")=31,0,COUNTIFS(P169:AT169,1,P190:AT190,"■"))</f>
        <v>0</v>
      </c>
      <c r="BE190" s="250" t="str">
        <f t="shared" si="103"/>
        <v>***</v>
      </c>
      <c r="BF190" s="233"/>
      <c r="BG190" s="47"/>
      <c r="BH190" s="45">
        <f>IF(COUNTIF(P190:AT190,"")=31,0,COUNTIFS(P169:AT169,2,P190:AT190,"")+COUNTIFS(P169:AT169,2,P190:AT190,"■"))</f>
        <v>0</v>
      </c>
      <c r="BI190" s="45">
        <f>IF(COUNTIF(P190:AT190,"")=31,0,COUNTIFS(P169:AT169,2,P190:AT190,"■"))</f>
        <v>0</v>
      </c>
      <c r="BJ190" s="232" t="str">
        <f t="shared" si="104"/>
        <v>***</v>
      </c>
      <c r="BK190" s="233"/>
      <c r="BL190" s="42"/>
      <c r="BM190" s="45">
        <f>IF(COUNTIF(P190:AT190,"")=31,0,COUNTIFS(P169:AT169,3,P190:AT190,"")+COUNTIFS(P169:AT169,3,P190:AT190,"■"))</f>
        <v>0</v>
      </c>
      <c r="BN190" s="45">
        <f>IF(COUNTIF(P190:AT190,"")=31,0,COUNTIFS(P169:AT169,3,P190:AT190,"■"))</f>
        <v>0</v>
      </c>
      <c r="BO190" s="232" t="str">
        <f t="shared" si="105"/>
        <v>***</v>
      </c>
      <c r="BP190" s="233"/>
      <c r="BQ190" s="42"/>
      <c r="BR190" s="45">
        <f>IF(COUNTIF(P190:AT190,"")=31,0,COUNTIFS(P169:AT169,4,P190:AT190,"")+COUNTIFS(P169:AT169,4,P190:AT190,"■"))</f>
        <v>0</v>
      </c>
      <c r="BS190" s="45">
        <f>IF(COUNTIF(P190:AT190,"")=31,0,COUNTIFS(P169:AT169,4,P190:AT190,"■"))</f>
        <v>0</v>
      </c>
      <c r="BT190" s="232" t="str">
        <f t="shared" si="106"/>
        <v>***</v>
      </c>
      <c r="BU190" s="233"/>
      <c r="BV190" s="42"/>
      <c r="BW190" s="45">
        <f>IF(COUNTIF(P190:AT190,"")=31,0,COUNTIFS(P169:AT169,5,P190:AT190,"")+COUNTIFS(P169:AT169,5,P190:AT190,"■"))</f>
        <v>0</v>
      </c>
      <c r="BX190" s="45">
        <f>IF(COUNTIF(P190:AT190,"")=31,0,COUNTIFS(P169:AT169,5,P190:AT190,"■"))</f>
        <v>0</v>
      </c>
      <c r="BY190" s="232" t="str">
        <f t="shared" si="107"/>
        <v>***</v>
      </c>
      <c r="BZ190" s="233"/>
      <c r="CA190" s="42"/>
      <c r="CB190" s="45">
        <f>IF(COUNTIF(P190:AT190,"")=31,0,COUNTIFS(P169:AT169,6,P190:AT190,"")+COUNTIFS(P169:AT169,6,P190:AT190,"■"))</f>
        <v>0</v>
      </c>
      <c r="CC190" s="45">
        <f>IF(COUNTIF(P190:AT190,"")=31,0,COUNTIFS(P169:AT169,6,P190:AT190,"■"))</f>
        <v>0</v>
      </c>
      <c r="CD190" s="232" t="str">
        <f t="shared" si="108"/>
        <v>***</v>
      </c>
      <c r="CE190" s="233"/>
      <c r="CF190" s="42"/>
      <c r="CG190" s="45">
        <f t="shared" si="109"/>
        <v>0</v>
      </c>
      <c r="CH190" s="45">
        <f t="shared" si="110"/>
        <v>0</v>
      </c>
      <c r="CI190" s="232" t="str">
        <f t="shared" si="111"/>
        <v>***</v>
      </c>
      <c r="CJ190" s="233"/>
      <c r="CK190" s="42"/>
      <c r="CL190" s="234">
        <f t="shared" si="112"/>
        <v>0</v>
      </c>
      <c r="CM190" s="235"/>
      <c r="CN190" s="234">
        <f>IF(COUNTIF(P190:AT190,"")=31,0,CN158+CH190)</f>
        <v>0</v>
      </c>
      <c r="CO190" s="235"/>
      <c r="CP190" s="232" t="str">
        <f t="shared" si="114"/>
        <v>***</v>
      </c>
      <c r="CQ190" s="233"/>
      <c r="CR190" s="43"/>
      <c r="CU190" s="105">
        <f t="shared" si="80"/>
        <v>182</v>
      </c>
      <c r="CV190" s="105"/>
      <c r="CW190" s="105"/>
      <c r="CX190" s="105"/>
      <c r="CY190" s="105"/>
    </row>
    <row r="191" spans="1:103" s="1" customFormat="1" ht="18.75" customHeight="1">
      <c r="A191" s="72" t="s">
        <v>59</v>
      </c>
      <c r="D191" s="258" t="s">
        <v>102</v>
      </c>
      <c r="E191" s="259"/>
      <c r="F191" s="262"/>
      <c r="G191" s="263"/>
      <c r="H191" s="263"/>
      <c r="I191" s="263"/>
      <c r="J191" s="263"/>
      <c r="K191" s="263"/>
      <c r="L191" s="263"/>
      <c r="M191" s="263"/>
      <c r="N191" s="263"/>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c r="AL191" s="263"/>
      <c r="AM191" s="263"/>
      <c r="AN191" s="263"/>
      <c r="AO191" s="263"/>
      <c r="AP191" s="263"/>
      <c r="AQ191" s="263"/>
      <c r="AR191" s="263"/>
      <c r="AS191" s="263"/>
      <c r="AT191" s="264"/>
      <c r="AU191" s="44"/>
      <c r="AV191" s="26"/>
      <c r="AW191" s="267" t="s">
        <v>87</v>
      </c>
      <c r="AX191" s="268"/>
      <c r="AY191" s="268"/>
      <c r="AZ191" s="268"/>
      <c r="BA191" s="268"/>
      <c r="BB191" s="268"/>
      <c r="BC191" s="269" t="str">
        <f>IF(COUNTA(BG179:BG190)=0,"",IF(AND(COUNTIF(BG179:BG190,"○")=0,COUNTIF(BG179:BG190,"×")=0),"－",IF(COUNTIF(BG179:BG190,"×")&gt;=1,"×","○")))</f>
        <v/>
      </c>
      <c r="BD191" s="270"/>
      <c r="BE191" s="270"/>
      <c r="BF191" s="270"/>
      <c r="BG191" s="270"/>
      <c r="BH191" s="269" t="str">
        <f>IF(COUNTA(BL179:BL190)=0,"",IF(AND(COUNTIF(BL179:BL190,"○")=0,COUNTIF(BL179:BL190,"×")=0),"－",IF(COUNTIF(BL179:BL190,"×")&gt;=1,"×","○")))</f>
        <v/>
      </c>
      <c r="BI191" s="270"/>
      <c r="BJ191" s="270"/>
      <c r="BK191" s="270"/>
      <c r="BL191" s="270"/>
      <c r="BM191" s="269" t="str">
        <f>IF(COUNTA(BQ179:BQ190)=0,"",IF(AND(COUNTIF(BQ179:BQ190,"○")=0,COUNTIF(BQ179:BQ190,"×")=0),"－",IF(COUNTIF(BQ179:BQ190,"×")&gt;=1,"×","○")))</f>
        <v/>
      </c>
      <c r="BN191" s="270"/>
      <c r="BO191" s="270"/>
      <c r="BP191" s="270"/>
      <c r="BQ191" s="270"/>
      <c r="BR191" s="269" t="str">
        <f>IF(COUNTA(BV179:BV190)=0,"",IF(AND(COUNTIF(BV179:BV190,"○")=0,COUNTIF(BV179:BV190,"×")=0),"－",IF(COUNTIF(BV179:BV190,"×")&gt;=1,"×","○")))</f>
        <v/>
      </c>
      <c r="BS191" s="270"/>
      <c r="BT191" s="270"/>
      <c r="BU191" s="270"/>
      <c r="BV191" s="270"/>
      <c r="BW191" s="269" t="str">
        <f>IF(COUNTA(CA179:CA190)=0,"",IF(AND(COUNTIF(CA179:CA190,"○")=0,COUNTIF(CA179:CA190,"×")=0),"－",IF(COUNTIF(CA179:CA190,"×")&gt;=1,"×","○")))</f>
        <v/>
      </c>
      <c r="BX191" s="270"/>
      <c r="BY191" s="270"/>
      <c r="BZ191" s="270"/>
      <c r="CA191" s="270"/>
      <c r="CB191" s="269" t="str">
        <f>IF(COUNTA(CF179:CF190)=0,"",IF(AND(COUNTIF(CF179:CF190,"○")=0,COUNTIF(CF179:CF190,"×")=0),"－",IF(COUNTIF(CF179:CF190,"×")&gt;=1,"×","○")))</f>
        <v/>
      </c>
      <c r="CC191" s="270"/>
      <c r="CD191" s="270"/>
      <c r="CE191" s="270"/>
      <c r="CF191" s="270"/>
      <c r="CG191" s="280"/>
      <c r="CH191" s="281"/>
      <c r="CI191" s="281"/>
      <c r="CJ191" s="281"/>
      <c r="CK191" s="281"/>
      <c r="CL191" s="280"/>
      <c r="CM191" s="281"/>
      <c r="CN191" s="281"/>
      <c r="CO191" s="281"/>
      <c r="CP191" s="281"/>
      <c r="CQ191" s="281"/>
      <c r="CR191" s="282"/>
      <c r="CU191" s="105">
        <f t="shared" si="80"/>
        <v>183</v>
      </c>
      <c r="CV191" s="105"/>
      <c r="CW191" s="105"/>
      <c r="CX191" s="105"/>
      <c r="CY191" s="105"/>
    </row>
    <row r="192" spans="1:103" s="1" customFormat="1" ht="19.5" thickBot="1">
      <c r="A192" s="72" t="s">
        <v>59</v>
      </c>
      <c r="D192" s="260"/>
      <c r="E192" s="261"/>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6"/>
      <c r="AU192" s="26"/>
      <c r="AV192" s="26"/>
      <c r="AW192" s="283" t="s">
        <v>88</v>
      </c>
      <c r="AX192" s="284"/>
      <c r="AY192" s="284"/>
      <c r="AZ192" s="284"/>
      <c r="BA192" s="284"/>
      <c r="BB192" s="284"/>
      <c r="BC192" s="285" t="str">
        <f>IF(COUNTIF(BC191:CF191,"")=30,"",IF(AND(COUNTIF(BC191:CF191,"○")=0,COUNTIF(BC191:CF191,"×")=0),"－",IF(COUNTIF(BC191:CF191,"×")&gt;=1,"×","○")))</f>
        <v/>
      </c>
      <c r="BD192" s="286"/>
      <c r="BE192" s="286"/>
      <c r="BF192" s="286"/>
      <c r="BG192" s="286"/>
      <c r="BH192" s="287"/>
      <c r="BI192" s="287"/>
      <c r="BJ192" s="287"/>
      <c r="BK192" s="287"/>
      <c r="BL192" s="287"/>
      <c r="BM192" s="287"/>
      <c r="BN192" s="287"/>
      <c r="BO192" s="287"/>
      <c r="BP192" s="287"/>
      <c r="BQ192" s="287"/>
      <c r="BR192" s="287"/>
      <c r="BS192" s="287"/>
      <c r="BT192" s="287"/>
      <c r="BU192" s="287"/>
      <c r="BV192" s="287"/>
      <c r="BW192" s="287"/>
      <c r="BX192" s="287"/>
      <c r="BY192" s="287"/>
      <c r="BZ192" s="287"/>
      <c r="CA192" s="287"/>
      <c r="CB192" s="287"/>
      <c r="CC192" s="287"/>
      <c r="CD192" s="287"/>
      <c r="CE192" s="287"/>
      <c r="CF192" s="287"/>
      <c r="CG192" s="285" t="str">
        <f>IF(COUNTA(CK179:CK190)=0,"",IF(AND(COUNTIF(CK179:CK190,"○")=0,COUNTIF(CK179:CK190,"×")=0),"－",IF(COUNTIF(CK179:CK190,"×")&gt;=1,"×","○")))</f>
        <v/>
      </c>
      <c r="CH192" s="286"/>
      <c r="CI192" s="286"/>
      <c r="CJ192" s="286"/>
      <c r="CK192" s="286"/>
      <c r="CL192" s="285" t="str">
        <f>IF(COUNTA(CR179:CR190)=0,"",IF(AND(COUNTIF(CR179:CR190,"○")=0,COUNTIF(CR179:CR190,"×")=0),"－",IF(COUNTIF(CR179:CR190,"×")&gt;=1,"×","○")))</f>
        <v/>
      </c>
      <c r="CM192" s="285"/>
      <c r="CN192" s="286"/>
      <c r="CO192" s="286"/>
      <c r="CP192" s="286"/>
      <c r="CQ192" s="286"/>
      <c r="CR192" s="288"/>
      <c r="CU192" s="99">
        <f t="shared" si="80"/>
        <v>184</v>
      </c>
      <c r="CV192" s="100" t="str">
        <f>IF(COUNTIF(P177:AT177,"")=31,"",P168)</f>
        <v/>
      </c>
      <c r="CW192" s="99" t="str">
        <f>BC192</f>
        <v/>
      </c>
      <c r="CX192" s="99" t="str">
        <f>CG192</f>
        <v/>
      </c>
      <c r="CY192" s="99" t="str">
        <f>CL192</f>
        <v/>
      </c>
    </row>
    <row r="193" spans="1:103" s="1" customFormat="1" ht="16.5">
      <c r="A193" s="55" t="s">
        <v>59</v>
      </c>
      <c r="D193" s="97" t="s">
        <v>131</v>
      </c>
      <c r="E193" s="96"/>
      <c r="F193" s="96"/>
      <c r="G193" s="96"/>
      <c r="I193" s="96"/>
      <c r="J193" s="96"/>
      <c r="K193" s="96"/>
      <c r="L193" s="96"/>
      <c r="M193" s="96"/>
      <c r="N193" s="96"/>
      <c r="AU193" s="26"/>
      <c r="AV193" s="26"/>
      <c r="AW193" s="89" t="s">
        <v>105</v>
      </c>
      <c r="AX193" s="88"/>
      <c r="AZ193" s="90"/>
      <c r="BA193" s="90"/>
      <c r="BB193" s="90"/>
      <c r="BC193" s="90"/>
      <c r="BD193" s="90"/>
      <c r="BE193" s="90"/>
      <c r="BF193" s="90"/>
      <c r="BG193" s="90"/>
      <c r="BH193" s="90"/>
      <c r="BI193" s="90"/>
      <c r="BJ193" s="90"/>
      <c r="BK193" s="90"/>
      <c r="BL193" s="90"/>
      <c r="BM193" s="90"/>
      <c r="BN193" s="90"/>
      <c r="BO193" s="90"/>
      <c r="BP193" s="90"/>
      <c r="BQ193" s="90"/>
      <c r="BR193" s="90"/>
      <c r="BS193" s="90"/>
      <c r="BT193" s="90"/>
      <c r="BU193" s="90"/>
      <c r="BV193" s="90"/>
      <c r="BW193" s="90"/>
      <c r="BX193" s="90"/>
      <c r="BY193" s="90"/>
      <c r="BZ193" s="90"/>
      <c r="CA193" s="90"/>
      <c r="CB193" s="90"/>
      <c r="CC193" s="90"/>
      <c r="CD193" s="90"/>
      <c r="CE193" s="90"/>
      <c r="CF193" s="90"/>
      <c r="CG193" s="90"/>
      <c r="CH193" s="90"/>
      <c r="CI193" s="90"/>
      <c r="CJ193" s="90"/>
      <c r="CK193" s="90"/>
      <c r="CL193" s="90"/>
      <c r="CM193" s="90"/>
      <c r="CN193" s="90"/>
      <c r="CO193" s="90"/>
      <c r="CP193" s="90"/>
      <c r="CQ193" s="90"/>
      <c r="CR193" s="91"/>
      <c r="CU193" s="105">
        <f t="shared" si="80"/>
        <v>185</v>
      </c>
      <c r="CV193" s="105"/>
      <c r="CW193" s="105"/>
      <c r="CX193" s="105"/>
      <c r="CY193" s="105"/>
    </row>
    <row r="194" spans="1:103" s="1" customFormat="1" ht="16.5">
      <c r="A194" s="55" t="s">
        <v>59</v>
      </c>
      <c r="D194" s="96" t="s">
        <v>120</v>
      </c>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8"/>
      <c r="AM194" s="96"/>
      <c r="AN194" s="96"/>
      <c r="AO194" s="96"/>
      <c r="AP194" s="96"/>
      <c r="AQ194" s="96"/>
      <c r="AR194" s="96"/>
      <c r="AS194" s="96"/>
      <c r="AT194" s="96"/>
      <c r="AU194" s="26"/>
      <c r="AV194" s="26"/>
      <c r="AW194" s="93" t="s">
        <v>122</v>
      </c>
      <c r="AX194" s="88"/>
      <c r="AZ194" s="92"/>
      <c r="BA194" s="92"/>
      <c r="BB194" s="92"/>
      <c r="BC194" s="92"/>
      <c r="BD194" s="92"/>
      <c r="BE194" s="92"/>
      <c r="BF194" s="92"/>
      <c r="BG194" s="92"/>
      <c r="BH194" s="92"/>
      <c r="BI194" s="92"/>
      <c r="BJ194" s="92"/>
      <c r="BK194" s="92"/>
      <c r="BL194" s="92"/>
      <c r="BM194" s="92"/>
      <c r="BN194" s="92"/>
      <c r="BO194" s="92"/>
      <c r="BP194" s="92"/>
      <c r="BQ194" s="92"/>
      <c r="BR194" s="92"/>
      <c r="BS194" s="92"/>
      <c r="BT194" s="92"/>
      <c r="BU194" s="92"/>
      <c r="BV194" s="92"/>
      <c r="BW194" s="92"/>
      <c r="BX194" s="92"/>
      <c r="BY194" s="92"/>
      <c r="BZ194" s="92"/>
      <c r="CA194" s="92"/>
      <c r="CB194" s="92"/>
      <c r="CC194" s="92"/>
      <c r="CD194" s="92"/>
      <c r="CE194" s="92"/>
      <c r="CF194" s="92"/>
      <c r="CG194" s="92"/>
      <c r="CH194" s="92"/>
      <c r="CI194" s="92"/>
      <c r="CJ194" s="92"/>
      <c r="CK194" s="92"/>
      <c r="CL194" s="92"/>
      <c r="CM194" s="92"/>
      <c r="CN194" s="92"/>
      <c r="CO194" s="92"/>
      <c r="CP194" s="92"/>
      <c r="CQ194" s="92"/>
      <c r="CR194" s="91"/>
      <c r="CU194" s="105">
        <f t="shared" si="80"/>
        <v>186</v>
      </c>
      <c r="CV194" s="105"/>
      <c r="CW194" s="105"/>
      <c r="CX194" s="105"/>
      <c r="CY194" s="105"/>
    </row>
    <row r="195" spans="1:103" s="1" customFormat="1" ht="16.5">
      <c r="A195" s="55" t="s">
        <v>59</v>
      </c>
      <c r="D195" s="96" t="s">
        <v>121</v>
      </c>
      <c r="E195" s="96"/>
      <c r="F195" s="96"/>
      <c r="G195" s="96"/>
      <c r="H195" s="96"/>
      <c r="I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8"/>
      <c r="AM195" s="96"/>
      <c r="AN195" s="96"/>
      <c r="AO195" s="96"/>
      <c r="AP195" s="96"/>
      <c r="AQ195" s="96"/>
      <c r="AR195" s="96"/>
      <c r="AS195" s="96"/>
      <c r="AT195" s="96"/>
      <c r="AU195" s="26"/>
      <c r="AV195" s="26"/>
      <c r="AW195" s="93" t="s">
        <v>106</v>
      </c>
      <c r="AX195" s="88"/>
      <c r="AZ195" s="88"/>
      <c r="BA195" s="88"/>
      <c r="BB195" s="88"/>
      <c r="BC195" s="94"/>
      <c r="BD195" s="91"/>
      <c r="BE195" s="91"/>
      <c r="BF195" s="91"/>
      <c r="BG195" s="91"/>
      <c r="BH195" s="95"/>
      <c r="BI195" s="95"/>
      <c r="BJ195" s="95"/>
      <c r="BK195" s="95"/>
      <c r="BL195" s="95"/>
      <c r="BM195" s="95"/>
      <c r="BN195" s="95"/>
      <c r="BO195" s="95"/>
      <c r="BP195" s="95"/>
      <c r="BQ195" s="95"/>
      <c r="BR195" s="95"/>
      <c r="BS195" s="95"/>
      <c r="BT195" s="95"/>
      <c r="BU195" s="95"/>
      <c r="BV195" s="95"/>
      <c r="BW195" s="95"/>
      <c r="BX195" s="95"/>
      <c r="BY195" s="95"/>
      <c r="BZ195" s="95"/>
      <c r="CA195" s="95"/>
      <c r="CB195" s="95"/>
      <c r="CC195" s="95"/>
      <c r="CD195" s="95"/>
      <c r="CE195" s="95"/>
      <c r="CF195" s="95"/>
      <c r="CG195" s="94"/>
      <c r="CH195" s="91"/>
      <c r="CI195" s="91"/>
      <c r="CJ195" s="91"/>
      <c r="CK195" s="91"/>
      <c r="CL195" s="94"/>
      <c r="CM195" s="94"/>
      <c r="CN195" s="91"/>
      <c r="CO195" s="91"/>
      <c r="CP195" s="91"/>
      <c r="CQ195" s="91"/>
      <c r="CR195" s="91"/>
      <c r="CU195" s="105">
        <f t="shared" si="80"/>
        <v>187</v>
      </c>
      <c r="CV195" s="105"/>
      <c r="CW195" s="105"/>
      <c r="CX195" s="105"/>
      <c r="CY195" s="105"/>
    </row>
    <row r="196" spans="1:103" s="1" customFormat="1" ht="16.5">
      <c r="A196" s="55" t="s">
        <v>59</v>
      </c>
      <c r="D196" s="96" t="s">
        <v>108</v>
      </c>
      <c r="E196" s="96"/>
      <c r="F196" s="96"/>
      <c r="G196" s="96"/>
      <c r="H196" s="96"/>
      <c r="I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8"/>
      <c r="AM196" s="96"/>
      <c r="AN196" s="96"/>
      <c r="AO196" s="96"/>
      <c r="AP196" s="96"/>
      <c r="AQ196" s="96"/>
      <c r="AR196" s="96"/>
      <c r="AS196" s="96"/>
      <c r="AT196" s="96"/>
      <c r="AU196" s="26"/>
      <c r="AV196" s="26"/>
      <c r="AW196" s="93" t="s">
        <v>83</v>
      </c>
      <c r="AX196" s="88"/>
      <c r="AZ196" s="96"/>
      <c r="BA196" s="88"/>
      <c r="BB196" s="88"/>
      <c r="BC196" s="94"/>
      <c r="BD196" s="91"/>
      <c r="BE196" s="91"/>
      <c r="BF196" s="91"/>
      <c r="BG196" s="91"/>
      <c r="BH196" s="95"/>
      <c r="BI196" s="95"/>
      <c r="BJ196" s="95"/>
      <c r="BK196" s="95"/>
      <c r="BL196" s="95"/>
      <c r="BM196" s="95"/>
      <c r="BN196" s="95"/>
      <c r="BO196" s="95"/>
      <c r="BP196" s="95"/>
      <c r="BQ196" s="95"/>
      <c r="BR196" s="95"/>
      <c r="BS196" s="95"/>
      <c r="BT196" s="95"/>
      <c r="BU196" s="95"/>
      <c r="BV196" s="95"/>
      <c r="BW196" s="95"/>
      <c r="BX196" s="95"/>
      <c r="BY196" s="95"/>
      <c r="BZ196" s="95"/>
      <c r="CA196" s="95"/>
      <c r="CB196" s="95"/>
      <c r="CC196" s="95"/>
      <c r="CD196" s="95"/>
      <c r="CE196" s="95"/>
      <c r="CF196" s="95"/>
      <c r="CG196" s="94"/>
      <c r="CH196" s="91"/>
      <c r="CI196" s="91"/>
      <c r="CJ196" s="91"/>
      <c r="CK196" s="91"/>
      <c r="CL196" s="94"/>
      <c r="CM196" s="94"/>
      <c r="CN196" s="91"/>
      <c r="CO196" s="91"/>
      <c r="CP196" s="91"/>
      <c r="CQ196" s="91"/>
      <c r="CR196" s="91"/>
      <c r="CU196" s="105">
        <f t="shared" si="80"/>
        <v>188</v>
      </c>
      <c r="CV196" s="105"/>
      <c r="CW196" s="105"/>
      <c r="CX196" s="105"/>
      <c r="CY196" s="105"/>
    </row>
    <row r="197" spans="1:103" s="1" customFormat="1" ht="16.5">
      <c r="A197" s="55" t="s">
        <v>59</v>
      </c>
      <c r="D197" s="96" t="s">
        <v>123</v>
      </c>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8"/>
      <c r="AM197" s="96"/>
      <c r="AN197" s="96"/>
      <c r="AO197" s="96"/>
      <c r="AP197" s="96"/>
      <c r="AQ197" s="96"/>
      <c r="AR197" s="96"/>
      <c r="AS197" s="96"/>
      <c r="AT197" s="96"/>
      <c r="AU197" s="26"/>
      <c r="AV197" s="26"/>
      <c r="AW197" s="89" t="s">
        <v>107</v>
      </c>
      <c r="AX197" s="88"/>
      <c r="AZ197" s="96"/>
      <c r="BA197" s="88"/>
      <c r="BB197" s="88"/>
      <c r="BC197" s="94"/>
      <c r="BD197" s="91"/>
      <c r="BE197" s="91"/>
      <c r="BF197" s="91"/>
      <c r="BG197" s="91"/>
      <c r="BH197" s="95"/>
      <c r="BI197" s="95"/>
      <c r="BJ197" s="95"/>
      <c r="BK197" s="95"/>
      <c r="BL197" s="95"/>
      <c r="BM197" s="95"/>
      <c r="BN197" s="95"/>
      <c r="BO197" s="95"/>
      <c r="BP197" s="95"/>
      <c r="BQ197" s="95"/>
      <c r="BR197" s="95"/>
      <c r="BS197" s="95"/>
      <c r="BT197" s="95"/>
      <c r="BU197" s="95"/>
      <c r="BV197" s="95"/>
      <c r="BW197" s="95"/>
      <c r="BX197" s="95"/>
      <c r="BY197" s="95"/>
      <c r="BZ197" s="95"/>
      <c r="CA197" s="95"/>
      <c r="CB197" s="95"/>
      <c r="CC197" s="95"/>
      <c r="CD197" s="95"/>
      <c r="CE197" s="95"/>
      <c r="CF197" s="95"/>
      <c r="CG197" s="94"/>
      <c r="CH197" s="91"/>
      <c r="CI197" s="91"/>
      <c r="CJ197" s="91"/>
      <c r="CK197" s="91"/>
      <c r="CL197" s="94"/>
      <c r="CM197" s="94"/>
      <c r="CN197" s="91"/>
      <c r="CO197" s="91"/>
      <c r="CP197" s="91"/>
      <c r="CQ197" s="91"/>
      <c r="CR197" s="91"/>
      <c r="CU197" s="105">
        <f t="shared" si="80"/>
        <v>189</v>
      </c>
      <c r="CV197" s="105"/>
      <c r="CW197" s="105"/>
      <c r="CX197" s="105"/>
      <c r="CY197" s="105"/>
    </row>
    <row r="198" spans="1:103" s="1" customFormat="1" ht="16.5">
      <c r="A198" s="55" t="s">
        <v>18</v>
      </c>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8"/>
      <c r="AM198" s="96"/>
      <c r="AN198" s="96"/>
      <c r="AO198" s="96"/>
      <c r="AP198" s="96"/>
      <c r="AQ198" s="96"/>
      <c r="AR198" s="96"/>
      <c r="AS198" s="96"/>
      <c r="AT198" s="96"/>
      <c r="AU198" s="26"/>
      <c r="AV198" s="26"/>
      <c r="AW198" s="96" t="s">
        <v>124</v>
      </c>
      <c r="AX198" s="88"/>
      <c r="AY198" s="89"/>
      <c r="AZ198" s="96"/>
      <c r="BA198" s="88"/>
      <c r="BB198" s="88"/>
      <c r="BC198" s="94"/>
      <c r="BD198" s="91"/>
      <c r="BE198" s="91"/>
      <c r="BF198" s="91"/>
      <c r="BG198" s="91"/>
      <c r="BH198" s="95"/>
      <c r="BI198" s="95"/>
      <c r="BJ198" s="95"/>
      <c r="BK198" s="95"/>
      <c r="BL198" s="95"/>
      <c r="BM198" s="95"/>
      <c r="BN198" s="95"/>
      <c r="BO198" s="95"/>
      <c r="BP198" s="95"/>
      <c r="BQ198" s="95"/>
      <c r="BR198" s="95"/>
      <c r="BS198" s="95"/>
      <c r="BT198" s="95"/>
      <c r="BU198" s="95"/>
      <c r="BV198" s="95"/>
      <c r="BW198" s="95"/>
      <c r="BX198" s="95"/>
      <c r="BY198" s="95"/>
      <c r="BZ198" s="95"/>
      <c r="CA198" s="95"/>
      <c r="CB198" s="95"/>
      <c r="CC198" s="95"/>
      <c r="CD198" s="95"/>
      <c r="CE198" s="95"/>
      <c r="CF198" s="95"/>
      <c r="CG198" s="94"/>
      <c r="CH198" s="91"/>
      <c r="CI198" s="91"/>
      <c r="CJ198" s="91"/>
      <c r="CK198" s="91"/>
      <c r="CL198" s="94"/>
      <c r="CM198" s="94"/>
      <c r="CN198" s="91"/>
      <c r="CO198" s="91"/>
      <c r="CP198" s="91"/>
      <c r="CQ198" s="91"/>
      <c r="CR198" s="91"/>
      <c r="CU198" s="105">
        <f t="shared" si="80"/>
        <v>190</v>
      </c>
      <c r="CV198" s="105"/>
      <c r="CW198" s="105"/>
      <c r="CX198" s="105"/>
      <c r="CY198" s="105"/>
    </row>
    <row r="199" spans="1:103" ht="15" thickBot="1">
      <c r="A199" s="55" t="s">
        <v>18</v>
      </c>
      <c r="CU199" s="105">
        <f t="shared" si="80"/>
        <v>191</v>
      </c>
      <c r="CV199" s="105"/>
      <c r="CW199" s="105"/>
      <c r="CX199" s="105"/>
      <c r="CY199" s="105"/>
    </row>
    <row r="200" spans="1:103" s="1" customFormat="1" ht="18.75">
      <c r="A200" s="72" t="s">
        <v>59</v>
      </c>
      <c r="D200" s="182" t="s">
        <v>11</v>
      </c>
      <c r="E200" s="183"/>
      <c r="F200" s="184"/>
      <c r="G200" s="184"/>
      <c r="H200" s="184"/>
      <c r="I200" s="184"/>
      <c r="J200" s="184"/>
      <c r="K200" s="184"/>
      <c r="L200" s="184"/>
      <c r="M200" s="184"/>
      <c r="N200" s="184"/>
      <c r="O200" s="184"/>
      <c r="P200" s="185" t="str">
        <f>IFERROR(IF(P168=0,"",DATE(YEAR(P168),MONTH(P168)+1,1)),"")</f>
        <v/>
      </c>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6"/>
      <c r="AU200" s="28"/>
      <c r="AV200" s="26"/>
      <c r="AW200" s="187" t="s">
        <v>40</v>
      </c>
      <c r="AX200" s="188"/>
      <c r="AY200" s="188"/>
      <c r="AZ200" s="188"/>
      <c r="BA200" s="188"/>
      <c r="BB200" s="183"/>
      <c r="BC200" s="189" t="str">
        <f>P200</f>
        <v/>
      </c>
      <c r="BD200" s="190"/>
      <c r="BE200" s="190"/>
      <c r="BF200" s="190"/>
      <c r="BG200" s="190"/>
      <c r="BH200" s="190"/>
      <c r="BI200" s="190"/>
      <c r="BJ200" s="190"/>
      <c r="BK200" s="190"/>
      <c r="BL200" s="190"/>
      <c r="BM200" s="190"/>
      <c r="BN200" s="190"/>
      <c r="BO200" s="190"/>
      <c r="BP200" s="190"/>
      <c r="BQ200" s="190"/>
      <c r="BR200" s="190"/>
      <c r="BS200" s="190"/>
      <c r="BT200" s="190"/>
      <c r="BU200" s="190"/>
      <c r="BV200" s="190"/>
      <c r="BW200" s="190"/>
      <c r="BX200" s="190"/>
      <c r="BY200" s="190"/>
      <c r="BZ200" s="190"/>
      <c r="CA200" s="190"/>
      <c r="CB200" s="190"/>
      <c r="CC200" s="190"/>
      <c r="CD200" s="190"/>
      <c r="CE200" s="190"/>
      <c r="CF200" s="190"/>
      <c r="CG200" s="190"/>
      <c r="CH200" s="190"/>
      <c r="CI200" s="190"/>
      <c r="CJ200" s="190"/>
      <c r="CK200" s="190"/>
      <c r="CL200" s="190"/>
      <c r="CM200" s="190"/>
      <c r="CN200" s="190"/>
      <c r="CO200" s="190"/>
      <c r="CP200" s="190"/>
      <c r="CQ200" s="190"/>
      <c r="CR200" s="191"/>
      <c r="CU200" s="105">
        <f t="shared" si="80"/>
        <v>192</v>
      </c>
      <c r="CV200" s="105"/>
      <c r="CW200" s="105"/>
      <c r="CX200" s="105"/>
      <c r="CY200" s="105"/>
    </row>
    <row r="201" spans="1:103" s="1" customFormat="1" ht="18.75">
      <c r="A201" s="72" t="s">
        <v>59</v>
      </c>
      <c r="D201" s="153" t="s">
        <v>7</v>
      </c>
      <c r="E201" s="154"/>
      <c r="F201" s="155"/>
      <c r="G201" s="155"/>
      <c r="H201" s="155"/>
      <c r="I201" s="155"/>
      <c r="J201" s="155"/>
      <c r="K201" s="155"/>
      <c r="L201" s="155"/>
      <c r="M201" s="155"/>
      <c r="N201" s="155"/>
      <c r="O201" s="155"/>
      <c r="P201" s="29" t="str">
        <f t="shared" ref="P201:AQ201" si="118">IFERROR(WEEKNUM(P202,2)-WEEKNUM(DATE(YEAR(P202),MONTH(P202),1),2)+1,"")</f>
        <v/>
      </c>
      <c r="Q201" s="29" t="str">
        <f t="shared" si="118"/>
        <v/>
      </c>
      <c r="R201" s="29" t="str">
        <f t="shared" si="118"/>
        <v/>
      </c>
      <c r="S201" s="29" t="str">
        <f t="shared" si="118"/>
        <v/>
      </c>
      <c r="T201" s="29" t="str">
        <f t="shared" si="118"/>
        <v/>
      </c>
      <c r="U201" s="29" t="str">
        <f t="shared" si="118"/>
        <v/>
      </c>
      <c r="V201" s="29" t="str">
        <f t="shared" si="118"/>
        <v/>
      </c>
      <c r="W201" s="29" t="str">
        <f t="shared" si="118"/>
        <v/>
      </c>
      <c r="X201" s="29" t="str">
        <f t="shared" si="118"/>
        <v/>
      </c>
      <c r="Y201" s="29" t="str">
        <f t="shared" si="118"/>
        <v/>
      </c>
      <c r="Z201" s="29" t="str">
        <f t="shared" si="118"/>
        <v/>
      </c>
      <c r="AA201" s="29" t="str">
        <f t="shared" si="118"/>
        <v/>
      </c>
      <c r="AB201" s="29" t="str">
        <f t="shared" si="118"/>
        <v/>
      </c>
      <c r="AC201" s="29" t="str">
        <f t="shared" si="118"/>
        <v/>
      </c>
      <c r="AD201" s="29" t="str">
        <f t="shared" si="118"/>
        <v/>
      </c>
      <c r="AE201" s="29" t="str">
        <f t="shared" si="118"/>
        <v/>
      </c>
      <c r="AF201" s="29" t="str">
        <f t="shared" si="118"/>
        <v/>
      </c>
      <c r="AG201" s="29" t="str">
        <f t="shared" si="118"/>
        <v/>
      </c>
      <c r="AH201" s="29" t="str">
        <f t="shared" si="118"/>
        <v/>
      </c>
      <c r="AI201" s="29" t="str">
        <f t="shared" si="118"/>
        <v/>
      </c>
      <c r="AJ201" s="29" t="str">
        <f t="shared" si="118"/>
        <v/>
      </c>
      <c r="AK201" s="29" t="str">
        <f t="shared" si="118"/>
        <v/>
      </c>
      <c r="AL201" s="29" t="str">
        <f t="shared" si="118"/>
        <v/>
      </c>
      <c r="AM201" s="29" t="str">
        <f t="shared" si="118"/>
        <v/>
      </c>
      <c r="AN201" s="29" t="str">
        <f t="shared" si="118"/>
        <v/>
      </c>
      <c r="AO201" s="29" t="str">
        <f t="shared" si="118"/>
        <v/>
      </c>
      <c r="AP201" s="29" t="str">
        <f t="shared" si="118"/>
        <v/>
      </c>
      <c r="AQ201" s="29" t="str">
        <f t="shared" si="118"/>
        <v/>
      </c>
      <c r="AR201" s="29" t="str">
        <f>IF(AR202="","",WEEKNUM(AR202,2)-WEEKNUM(DATE(YEAR(AR202),MONTH(AR202),1),2)+1)</f>
        <v/>
      </c>
      <c r="AS201" s="29" t="str">
        <f>IF(AS202="","",WEEKNUM(AS202,2)-WEEKNUM(DATE(YEAR(AS202),MONTH(AS202),1),2)+1)</f>
        <v/>
      </c>
      <c r="AT201" s="30" t="str">
        <f>IF(AT202="","",WEEKNUM(AT202,2)-WEEKNUM(DATE(YEAR(AT202),MONTH(AT202),1),2)+1)</f>
        <v/>
      </c>
      <c r="AU201" s="31"/>
      <c r="AV201" s="26"/>
      <c r="AW201" s="194" t="s">
        <v>37</v>
      </c>
      <c r="AX201" s="195"/>
      <c r="AY201" s="196"/>
      <c r="AZ201" s="196"/>
      <c r="BA201" s="196"/>
      <c r="BB201" s="197"/>
      <c r="BC201" s="155" t="s">
        <v>31</v>
      </c>
      <c r="BD201" s="155"/>
      <c r="BE201" s="155"/>
      <c r="BF201" s="155"/>
      <c r="BG201" s="155"/>
      <c r="BH201" s="155"/>
      <c r="BI201" s="155"/>
      <c r="BJ201" s="155"/>
      <c r="BK201" s="155"/>
      <c r="BL201" s="155"/>
      <c r="BM201" s="155"/>
      <c r="BN201" s="155"/>
      <c r="BO201" s="155"/>
      <c r="BP201" s="155"/>
      <c r="BQ201" s="155"/>
      <c r="BR201" s="155"/>
      <c r="BS201" s="155"/>
      <c r="BT201" s="155"/>
      <c r="BU201" s="155"/>
      <c r="BV201" s="155"/>
      <c r="BW201" s="155"/>
      <c r="BX201" s="155"/>
      <c r="BY201" s="155"/>
      <c r="BZ201" s="155"/>
      <c r="CA201" s="155"/>
      <c r="CB201" s="155"/>
      <c r="CC201" s="155"/>
      <c r="CD201" s="155"/>
      <c r="CE201" s="155"/>
      <c r="CF201" s="155"/>
      <c r="CG201" s="201" t="s">
        <v>35</v>
      </c>
      <c r="CH201" s="202"/>
      <c r="CI201" s="202"/>
      <c r="CJ201" s="202"/>
      <c r="CK201" s="203"/>
      <c r="CL201" s="202" t="s">
        <v>36</v>
      </c>
      <c r="CM201" s="202"/>
      <c r="CN201" s="202"/>
      <c r="CO201" s="202"/>
      <c r="CP201" s="202"/>
      <c r="CQ201" s="202"/>
      <c r="CR201" s="207"/>
      <c r="CU201" s="105">
        <f t="shared" si="80"/>
        <v>193</v>
      </c>
      <c r="CV201" s="105"/>
      <c r="CW201" s="105"/>
      <c r="CX201" s="105"/>
      <c r="CY201" s="105"/>
    </row>
    <row r="202" spans="1:103" s="1" customFormat="1" ht="18.75">
      <c r="A202" s="72" t="s">
        <v>59</v>
      </c>
      <c r="D202" s="153" t="s">
        <v>1</v>
      </c>
      <c r="E202" s="154"/>
      <c r="F202" s="155"/>
      <c r="G202" s="155"/>
      <c r="H202" s="155"/>
      <c r="I202" s="155"/>
      <c r="J202" s="155"/>
      <c r="K202" s="155"/>
      <c r="L202" s="155"/>
      <c r="M202" s="155"/>
      <c r="N202" s="155"/>
      <c r="O202" s="155"/>
      <c r="P202" s="32" t="str">
        <f>P200</f>
        <v/>
      </c>
      <c r="Q202" s="32" t="str">
        <f t="shared" ref="Q202:AQ202" si="119">IFERROR(P202+1,"")</f>
        <v/>
      </c>
      <c r="R202" s="32" t="str">
        <f t="shared" si="119"/>
        <v/>
      </c>
      <c r="S202" s="32" t="str">
        <f t="shared" si="119"/>
        <v/>
      </c>
      <c r="T202" s="32" t="str">
        <f t="shared" si="119"/>
        <v/>
      </c>
      <c r="U202" s="32" t="str">
        <f t="shared" si="119"/>
        <v/>
      </c>
      <c r="V202" s="32" t="str">
        <f t="shared" si="119"/>
        <v/>
      </c>
      <c r="W202" s="32" t="str">
        <f t="shared" si="119"/>
        <v/>
      </c>
      <c r="X202" s="32" t="str">
        <f t="shared" si="119"/>
        <v/>
      </c>
      <c r="Y202" s="32" t="str">
        <f t="shared" si="119"/>
        <v/>
      </c>
      <c r="Z202" s="32" t="str">
        <f t="shared" si="119"/>
        <v/>
      </c>
      <c r="AA202" s="32" t="str">
        <f t="shared" si="119"/>
        <v/>
      </c>
      <c r="AB202" s="32" t="str">
        <f t="shared" si="119"/>
        <v/>
      </c>
      <c r="AC202" s="32" t="str">
        <f t="shared" si="119"/>
        <v/>
      </c>
      <c r="AD202" s="32" t="str">
        <f t="shared" si="119"/>
        <v/>
      </c>
      <c r="AE202" s="32" t="str">
        <f t="shared" si="119"/>
        <v/>
      </c>
      <c r="AF202" s="32" t="str">
        <f t="shared" si="119"/>
        <v/>
      </c>
      <c r="AG202" s="32" t="str">
        <f t="shared" si="119"/>
        <v/>
      </c>
      <c r="AH202" s="32" t="str">
        <f t="shared" si="119"/>
        <v/>
      </c>
      <c r="AI202" s="32" t="str">
        <f t="shared" si="119"/>
        <v/>
      </c>
      <c r="AJ202" s="32" t="str">
        <f t="shared" si="119"/>
        <v/>
      </c>
      <c r="AK202" s="32" t="str">
        <f t="shared" si="119"/>
        <v/>
      </c>
      <c r="AL202" s="32" t="str">
        <f t="shared" si="119"/>
        <v/>
      </c>
      <c r="AM202" s="32" t="str">
        <f t="shared" si="119"/>
        <v/>
      </c>
      <c r="AN202" s="32" t="str">
        <f t="shared" si="119"/>
        <v/>
      </c>
      <c r="AO202" s="32" t="str">
        <f t="shared" si="119"/>
        <v/>
      </c>
      <c r="AP202" s="32" t="str">
        <f t="shared" si="119"/>
        <v/>
      </c>
      <c r="AQ202" s="32" t="str">
        <f t="shared" si="119"/>
        <v/>
      </c>
      <c r="AR202" s="32" t="str">
        <f>IFERROR(IF(DAY(AQ202+1)=1,"",AQ202+1),"")</f>
        <v/>
      </c>
      <c r="AS202" s="32" t="str">
        <f>IFERROR(IF(AND(DAY(AQ202+2)&gt;=1,DAY(AQ202+2)&lt;=2),"",AQ202+2),"")</f>
        <v/>
      </c>
      <c r="AT202" s="33" t="str">
        <f>IFERROR(IF(AND(DAY(AQ202+3)&gt;=1,DAY(AQ202+3)&lt;=3),"",AQ202+3),"")</f>
        <v/>
      </c>
      <c r="AU202" s="34"/>
      <c r="AV202" s="26"/>
      <c r="AW202" s="198"/>
      <c r="AX202" s="199"/>
      <c r="AY202" s="199"/>
      <c r="AZ202" s="199"/>
      <c r="BA202" s="199"/>
      <c r="BB202" s="200"/>
      <c r="BC202" s="193">
        <v>1</v>
      </c>
      <c r="BD202" s="193"/>
      <c r="BE202" s="193"/>
      <c r="BF202" s="193"/>
      <c r="BG202" s="193"/>
      <c r="BH202" s="193">
        <v>2</v>
      </c>
      <c r="BI202" s="193"/>
      <c r="BJ202" s="193"/>
      <c r="BK202" s="193"/>
      <c r="BL202" s="193"/>
      <c r="BM202" s="193">
        <v>3</v>
      </c>
      <c r="BN202" s="193"/>
      <c r="BO202" s="193"/>
      <c r="BP202" s="193"/>
      <c r="BQ202" s="193"/>
      <c r="BR202" s="193">
        <v>4</v>
      </c>
      <c r="BS202" s="193"/>
      <c r="BT202" s="193"/>
      <c r="BU202" s="193"/>
      <c r="BV202" s="193"/>
      <c r="BW202" s="193">
        <v>5</v>
      </c>
      <c r="BX202" s="193"/>
      <c r="BY202" s="193"/>
      <c r="BZ202" s="193"/>
      <c r="CA202" s="193"/>
      <c r="CB202" s="193">
        <v>6</v>
      </c>
      <c r="CC202" s="193"/>
      <c r="CD202" s="193"/>
      <c r="CE202" s="193"/>
      <c r="CF202" s="193"/>
      <c r="CG202" s="276"/>
      <c r="CH202" s="277"/>
      <c r="CI202" s="277"/>
      <c r="CJ202" s="277"/>
      <c r="CK202" s="278"/>
      <c r="CL202" s="277"/>
      <c r="CM202" s="277"/>
      <c r="CN202" s="277"/>
      <c r="CO202" s="277"/>
      <c r="CP202" s="277"/>
      <c r="CQ202" s="277"/>
      <c r="CR202" s="279"/>
      <c r="CU202" s="105">
        <f t="shared" ref="CU202:CU265" si="120">ROW()-8</f>
        <v>194</v>
      </c>
      <c r="CV202" s="105"/>
      <c r="CW202" s="105"/>
      <c r="CX202" s="105"/>
      <c r="CY202" s="105"/>
    </row>
    <row r="203" spans="1:103" s="1" customFormat="1" ht="18.75">
      <c r="A203" s="72" t="s">
        <v>59</v>
      </c>
      <c r="D203" s="153" t="s">
        <v>2</v>
      </c>
      <c r="E203" s="154"/>
      <c r="F203" s="155"/>
      <c r="G203" s="155"/>
      <c r="H203" s="155"/>
      <c r="I203" s="155"/>
      <c r="J203" s="155"/>
      <c r="K203" s="155"/>
      <c r="L203" s="155"/>
      <c r="M203" s="155"/>
      <c r="N203" s="155"/>
      <c r="O203" s="155"/>
      <c r="P203" s="35" t="str">
        <f t="shared" ref="P203:AT203" si="121">TEXT(P202,"aaa")</f>
        <v/>
      </c>
      <c r="Q203" s="35" t="str">
        <f t="shared" si="121"/>
        <v/>
      </c>
      <c r="R203" s="35" t="str">
        <f t="shared" si="121"/>
        <v/>
      </c>
      <c r="S203" s="35" t="str">
        <f t="shared" si="121"/>
        <v/>
      </c>
      <c r="T203" s="35" t="str">
        <f t="shared" si="121"/>
        <v/>
      </c>
      <c r="U203" s="35" t="str">
        <f t="shared" si="121"/>
        <v/>
      </c>
      <c r="V203" s="35" t="str">
        <f t="shared" si="121"/>
        <v/>
      </c>
      <c r="W203" s="35" t="str">
        <f t="shared" si="121"/>
        <v/>
      </c>
      <c r="X203" s="35" t="str">
        <f t="shared" si="121"/>
        <v/>
      </c>
      <c r="Y203" s="35" t="str">
        <f t="shared" si="121"/>
        <v/>
      </c>
      <c r="Z203" s="35" t="str">
        <f t="shared" si="121"/>
        <v/>
      </c>
      <c r="AA203" s="35" t="str">
        <f t="shared" si="121"/>
        <v/>
      </c>
      <c r="AB203" s="35" t="str">
        <f t="shared" si="121"/>
        <v/>
      </c>
      <c r="AC203" s="35" t="str">
        <f t="shared" si="121"/>
        <v/>
      </c>
      <c r="AD203" s="35" t="str">
        <f t="shared" si="121"/>
        <v/>
      </c>
      <c r="AE203" s="35" t="str">
        <f t="shared" si="121"/>
        <v/>
      </c>
      <c r="AF203" s="35" t="str">
        <f t="shared" si="121"/>
        <v/>
      </c>
      <c r="AG203" s="35" t="str">
        <f t="shared" si="121"/>
        <v/>
      </c>
      <c r="AH203" s="35" t="str">
        <f t="shared" si="121"/>
        <v/>
      </c>
      <c r="AI203" s="35" t="str">
        <f t="shared" si="121"/>
        <v/>
      </c>
      <c r="AJ203" s="35" t="str">
        <f t="shared" si="121"/>
        <v/>
      </c>
      <c r="AK203" s="35" t="str">
        <f t="shared" si="121"/>
        <v/>
      </c>
      <c r="AL203" s="35" t="str">
        <f t="shared" si="121"/>
        <v/>
      </c>
      <c r="AM203" s="35" t="str">
        <f t="shared" si="121"/>
        <v/>
      </c>
      <c r="AN203" s="35" t="str">
        <f t="shared" si="121"/>
        <v/>
      </c>
      <c r="AO203" s="35" t="str">
        <f t="shared" si="121"/>
        <v/>
      </c>
      <c r="AP203" s="35" t="str">
        <f t="shared" si="121"/>
        <v/>
      </c>
      <c r="AQ203" s="35" t="str">
        <f t="shared" si="121"/>
        <v/>
      </c>
      <c r="AR203" s="35" t="str">
        <f t="shared" si="121"/>
        <v/>
      </c>
      <c r="AS203" s="35" t="str">
        <f t="shared" si="121"/>
        <v/>
      </c>
      <c r="AT203" s="36" t="str">
        <f t="shared" si="121"/>
        <v/>
      </c>
      <c r="AU203" s="37"/>
      <c r="AV203" s="26"/>
      <c r="AW203" s="156" t="s">
        <v>38</v>
      </c>
      <c r="AX203" s="157"/>
      <c r="AY203" s="158"/>
      <c r="AZ203" s="158"/>
      <c r="BA203" s="158"/>
      <c r="BB203" s="159"/>
      <c r="BC203" s="166" t="s">
        <v>33</v>
      </c>
      <c r="BD203" s="169" t="s">
        <v>24</v>
      </c>
      <c r="BE203" s="172" t="s">
        <v>28</v>
      </c>
      <c r="BF203" s="173"/>
      <c r="BG203" s="176" t="s">
        <v>32</v>
      </c>
      <c r="BH203" s="166" t="s">
        <v>33</v>
      </c>
      <c r="BI203" s="218" t="s">
        <v>24</v>
      </c>
      <c r="BJ203" s="172" t="s">
        <v>28</v>
      </c>
      <c r="BK203" s="173"/>
      <c r="BL203" s="221" t="s">
        <v>32</v>
      </c>
      <c r="BM203" s="166" t="s">
        <v>33</v>
      </c>
      <c r="BN203" s="218" t="s">
        <v>24</v>
      </c>
      <c r="BO203" s="172" t="s">
        <v>28</v>
      </c>
      <c r="BP203" s="173"/>
      <c r="BQ203" s="221" t="s">
        <v>32</v>
      </c>
      <c r="BR203" s="166" t="s">
        <v>33</v>
      </c>
      <c r="BS203" s="218" t="s">
        <v>24</v>
      </c>
      <c r="BT203" s="172" t="s">
        <v>28</v>
      </c>
      <c r="BU203" s="173"/>
      <c r="BV203" s="221" t="s">
        <v>32</v>
      </c>
      <c r="BW203" s="166" t="s">
        <v>33</v>
      </c>
      <c r="BX203" s="218" t="s">
        <v>24</v>
      </c>
      <c r="BY203" s="172" t="s">
        <v>28</v>
      </c>
      <c r="BZ203" s="173"/>
      <c r="CA203" s="221" t="s">
        <v>32</v>
      </c>
      <c r="CB203" s="166" t="s">
        <v>33</v>
      </c>
      <c r="CC203" s="218" t="s">
        <v>24</v>
      </c>
      <c r="CD203" s="172" t="s">
        <v>28</v>
      </c>
      <c r="CE203" s="173"/>
      <c r="CF203" s="221" t="s">
        <v>32</v>
      </c>
      <c r="CG203" s="166" t="s">
        <v>33</v>
      </c>
      <c r="CH203" s="218" t="s">
        <v>24</v>
      </c>
      <c r="CI203" s="172" t="s">
        <v>28</v>
      </c>
      <c r="CJ203" s="173"/>
      <c r="CK203" s="221" t="s">
        <v>32</v>
      </c>
      <c r="CL203" s="226" t="s">
        <v>33</v>
      </c>
      <c r="CM203" s="227"/>
      <c r="CN203" s="222" t="s">
        <v>24</v>
      </c>
      <c r="CO203" s="223"/>
      <c r="CP203" s="172" t="s">
        <v>28</v>
      </c>
      <c r="CQ203" s="173"/>
      <c r="CR203" s="209" t="s">
        <v>32</v>
      </c>
      <c r="CU203" s="105">
        <f t="shared" si="120"/>
        <v>195</v>
      </c>
      <c r="CV203" s="105"/>
      <c r="CW203" s="105"/>
      <c r="CX203" s="105"/>
      <c r="CY203" s="105"/>
    </row>
    <row r="204" spans="1:103" s="1" customFormat="1" ht="18.75">
      <c r="A204" s="72" t="s">
        <v>59</v>
      </c>
      <c r="D204" s="211" t="s">
        <v>4</v>
      </c>
      <c r="E204" s="212"/>
      <c r="F204" s="213"/>
      <c r="G204" s="213"/>
      <c r="H204" s="213"/>
      <c r="I204" s="213"/>
      <c r="J204" s="213"/>
      <c r="K204" s="213"/>
      <c r="L204" s="213"/>
      <c r="M204" s="213"/>
      <c r="N204" s="213"/>
      <c r="O204" s="213"/>
      <c r="P204" s="216"/>
      <c r="Q204" s="216"/>
      <c r="R204" s="216"/>
      <c r="S204" s="216"/>
      <c r="T204" s="216"/>
      <c r="U204" s="216"/>
      <c r="V204" s="216"/>
      <c r="W204" s="216"/>
      <c r="X204" s="216"/>
      <c r="Y204" s="216"/>
      <c r="Z204" s="216"/>
      <c r="AA204" s="216"/>
      <c r="AB204" s="216"/>
      <c r="AC204" s="216"/>
      <c r="AD204" s="216"/>
      <c r="AE204" s="216"/>
      <c r="AF204" s="216"/>
      <c r="AG204" s="216"/>
      <c r="AH204" s="216"/>
      <c r="AI204" s="216"/>
      <c r="AJ204" s="216"/>
      <c r="AK204" s="216"/>
      <c r="AL204" s="216"/>
      <c r="AM204" s="216"/>
      <c r="AN204" s="216"/>
      <c r="AO204" s="216"/>
      <c r="AP204" s="216"/>
      <c r="AQ204" s="216"/>
      <c r="AR204" s="216"/>
      <c r="AS204" s="216"/>
      <c r="AT204" s="239"/>
      <c r="AU204" s="38"/>
      <c r="AV204" s="26"/>
      <c r="AW204" s="160"/>
      <c r="AX204" s="161"/>
      <c r="AY204" s="161"/>
      <c r="AZ204" s="161"/>
      <c r="BA204" s="161"/>
      <c r="BB204" s="162"/>
      <c r="BC204" s="167"/>
      <c r="BD204" s="170"/>
      <c r="BE204" s="174"/>
      <c r="BF204" s="175"/>
      <c r="BG204" s="170"/>
      <c r="BH204" s="167"/>
      <c r="BI204" s="219"/>
      <c r="BJ204" s="174"/>
      <c r="BK204" s="175"/>
      <c r="BL204" s="219"/>
      <c r="BM204" s="167"/>
      <c r="BN204" s="219"/>
      <c r="BO204" s="174"/>
      <c r="BP204" s="175"/>
      <c r="BQ204" s="219"/>
      <c r="BR204" s="167"/>
      <c r="BS204" s="219"/>
      <c r="BT204" s="174"/>
      <c r="BU204" s="175"/>
      <c r="BV204" s="219"/>
      <c r="BW204" s="167"/>
      <c r="BX204" s="219"/>
      <c r="BY204" s="174"/>
      <c r="BZ204" s="175"/>
      <c r="CA204" s="219"/>
      <c r="CB204" s="167"/>
      <c r="CC204" s="219"/>
      <c r="CD204" s="174"/>
      <c r="CE204" s="175"/>
      <c r="CF204" s="219"/>
      <c r="CG204" s="167"/>
      <c r="CH204" s="219"/>
      <c r="CI204" s="174"/>
      <c r="CJ204" s="175"/>
      <c r="CK204" s="219"/>
      <c r="CL204" s="228"/>
      <c r="CM204" s="229"/>
      <c r="CN204" s="224"/>
      <c r="CO204" s="225"/>
      <c r="CP204" s="174"/>
      <c r="CQ204" s="175"/>
      <c r="CR204" s="210"/>
      <c r="CU204" s="105">
        <f t="shared" si="120"/>
        <v>196</v>
      </c>
      <c r="CV204" s="105"/>
      <c r="CW204" s="105"/>
      <c r="CX204" s="105"/>
      <c r="CY204" s="105"/>
    </row>
    <row r="205" spans="1:103" s="1" customFormat="1" ht="18.75">
      <c r="A205" s="72" t="s">
        <v>59</v>
      </c>
      <c r="D205" s="214"/>
      <c r="E205" s="215"/>
      <c r="F205" s="213"/>
      <c r="G205" s="213"/>
      <c r="H205" s="213"/>
      <c r="I205" s="213"/>
      <c r="J205" s="213"/>
      <c r="K205" s="213"/>
      <c r="L205" s="213"/>
      <c r="M205" s="213"/>
      <c r="N205" s="213"/>
      <c r="O205" s="213"/>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40"/>
      <c r="AU205" s="39"/>
      <c r="AV205" s="26"/>
      <c r="AW205" s="160"/>
      <c r="AX205" s="161"/>
      <c r="AY205" s="161"/>
      <c r="AZ205" s="161"/>
      <c r="BA205" s="161"/>
      <c r="BB205" s="162"/>
      <c r="BC205" s="167"/>
      <c r="BD205" s="170"/>
      <c r="BE205" s="174"/>
      <c r="BF205" s="175"/>
      <c r="BG205" s="170"/>
      <c r="BH205" s="167"/>
      <c r="BI205" s="219"/>
      <c r="BJ205" s="174"/>
      <c r="BK205" s="175"/>
      <c r="BL205" s="219"/>
      <c r="BM205" s="167"/>
      <c r="BN205" s="219"/>
      <c r="BO205" s="174"/>
      <c r="BP205" s="175"/>
      <c r="BQ205" s="219"/>
      <c r="BR205" s="167"/>
      <c r="BS205" s="219"/>
      <c r="BT205" s="174"/>
      <c r="BU205" s="175"/>
      <c r="BV205" s="219"/>
      <c r="BW205" s="167"/>
      <c r="BX205" s="219"/>
      <c r="BY205" s="174"/>
      <c r="BZ205" s="175"/>
      <c r="CA205" s="219"/>
      <c r="CB205" s="167"/>
      <c r="CC205" s="219"/>
      <c r="CD205" s="174"/>
      <c r="CE205" s="175"/>
      <c r="CF205" s="219"/>
      <c r="CG205" s="167"/>
      <c r="CH205" s="219"/>
      <c r="CI205" s="174"/>
      <c r="CJ205" s="175"/>
      <c r="CK205" s="219"/>
      <c r="CL205" s="228"/>
      <c r="CM205" s="229"/>
      <c r="CN205" s="224"/>
      <c r="CO205" s="225"/>
      <c r="CP205" s="174"/>
      <c r="CQ205" s="175"/>
      <c r="CR205" s="210"/>
      <c r="CU205" s="105">
        <f t="shared" si="120"/>
        <v>197</v>
      </c>
      <c r="CV205" s="105"/>
      <c r="CW205" s="105"/>
      <c r="CX205" s="105"/>
      <c r="CY205" s="105"/>
    </row>
    <row r="206" spans="1:103" s="1" customFormat="1" ht="18.75">
      <c r="A206" s="72" t="s">
        <v>59</v>
      </c>
      <c r="D206" s="214"/>
      <c r="E206" s="215"/>
      <c r="F206" s="213"/>
      <c r="G206" s="213"/>
      <c r="H206" s="213"/>
      <c r="I206" s="213"/>
      <c r="J206" s="213"/>
      <c r="K206" s="213"/>
      <c r="L206" s="213"/>
      <c r="M206" s="213"/>
      <c r="N206" s="213"/>
      <c r="O206" s="213"/>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40"/>
      <c r="AU206" s="39"/>
      <c r="AV206" s="26"/>
      <c r="AW206" s="160"/>
      <c r="AX206" s="161"/>
      <c r="AY206" s="161"/>
      <c r="AZ206" s="161"/>
      <c r="BA206" s="161"/>
      <c r="BB206" s="162"/>
      <c r="BC206" s="167"/>
      <c r="BD206" s="170"/>
      <c r="BE206" s="174"/>
      <c r="BF206" s="175"/>
      <c r="BG206" s="170"/>
      <c r="BH206" s="167"/>
      <c r="BI206" s="219"/>
      <c r="BJ206" s="174"/>
      <c r="BK206" s="175"/>
      <c r="BL206" s="219"/>
      <c r="BM206" s="167"/>
      <c r="BN206" s="219"/>
      <c r="BO206" s="174"/>
      <c r="BP206" s="175"/>
      <c r="BQ206" s="219"/>
      <c r="BR206" s="167"/>
      <c r="BS206" s="219"/>
      <c r="BT206" s="174"/>
      <c r="BU206" s="175"/>
      <c r="BV206" s="219"/>
      <c r="BW206" s="167"/>
      <c r="BX206" s="219"/>
      <c r="BY206" s="174"/>
      <c r="BZ206" s="175"/>
      <c r="CA206" s="219"/>
      <c r="CB206" s="167"/>
      <c r="CC206" s="219"/>
      <c r="CD206" s="174"/>
      <c r="CE206" s="175"/>
      <c r="CF206" s="219"/>
      <c r="CG206" s="167"/>
      <c r="CH206" s="219"/>
      <c r="CI206" s="174"/>
      <c r="CJ206" s="175"/>
      <c r="CK206" s="219"/>
      <c r="CL206" s="228"/>
      <c r="CM206" s="229"/>
      <c r="CN206" s="224"/>
      <c r="CO206" s="225"/>
      <c r="CP206" s="174"/>
      <c r="CQ206" s="175"/>
      <c r="CR206" s="210"/>
      <c r="CU206" s="105">
        <f t="shared" si="120"/>
        <v>198</v>
      </c>
      <c r="CV206" s="105"/>
      <c r="CW206" s="105"/>
      <c r="CX206" s="105"/>
      <c r="CY206" s="105"/>
    </row>
    <row r="207" spans="1:103" s="1" customFormat="1" ht="18.75">
      <c r="A207" s="72" t="s">
        <v>59</v>
      </c>
      <c r="D207" s="214"/>
      <c r="E207" s="215"/>
      <c r="F207" s="213"/>
      <c r="G207" s="213"/>
      <c r="H207" s="213"/>
      <c r="I207" s="213"/>
      <c r="J207" s="213"/>
      <c r="K207" s="213"/>
      <c r="L207" s="213"/>
      <c r="M207" s="213"/>
      <c r="N207" s="213"/>
      <c r="O207" s="213"/>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c r="AQ207" s="217"/>
      <c r="AR207" s="217"/>
      <c r="AS207" s="217"/>
      <c r="AT207" s="240"/>
      <c r="AU207" s="39"/>
      <c r="AV207" s="26"/>
      <c r="AW207" s="160"/>
      <c r="AX207" s="161"/>
      <c r="AY207" s="161"/>
      <c r="AZ207" s="161"/>
      <c r="BA207" s="161"/>
      <c r="BB207" s="162"/>
      <c r="BC207" s="168"/>
      <c r="BD207" s="171"/>
      <c r="BE207" s="174"/>
      <c r="BF207" s="175"/>
      <c r="BG207" s="171"/>
      <c r="BH207" s="168"/>
      <c r="BI207" s="219"/>
      <c r="BJ207" s="174"/>
      <c r="BK207" s="175"/>
      <c r="BL207" s="219"/>
      <c r="BM207" s="168"/>
      <c r="BN207" s="219"/>
      <c r="BO207" s="174"/>
      <c r="BP207" s="175"/>
      <c r="BQ207" s="219"/>
      <c r="BR207" s="168"/>
      <c r="BS207" s="219"/>
      <c r="BT207" s="174"/>
      <c r="BU207" s="175"/>
      <c r="BV207" s="219"/>
      <c r="BW207" s="168"/>
      <c r="BX207" s="219"/>
      <c r="BY207" s="174"/>
      <c r="BZ207" s="175"/>
      <c r="CA207" s="219"/>
      <c r="CB207" s="168"/>
      <c r="CC207" s="219"/>
      <c r="CD207" s="174"/>
      <c r="CE207" s="175"/>
      <c r="CF207" s="219"/>
      <c r="CG207" s="168"/>
      <c r="CH207" s="219"/>
      <c r="CI207" s="174"/>
      <c r="CJ207" s="175"/>
      <c r="CK207" s="219"/>
      <c r="CL207" s="228"/>
      <c r="CM207" s="229"/>
      <c r="CN207" s="224"/>
      <c r="CO207" s="225"/>
      <c r="CP207" s="174"/>
      <c r="CQ207" s="175"/>
      <c r="CR207" s="210"/>
      <c r="CU207" s="105">
        <f t="shared" si="120"/>
        <v>199</v>
      </c>
      <c r="CV207" s="105"/>
      <c r="CW207" s="105"/>
      <c r="CX207" s="105"/>
      <c r="CY207" s="105"/>
    </row>
    <row r="208" spans="1:103" s="1" customFormat="1" ht="18.75">
      <c r="A208" s="72" t="s">
        <v>59</v>
      </c>
      <c r="D208" s="214"/>
      <c r="E208" s="215"/>
      <c r="F208" s="213"/>
      <c r="G208" s="213"/>
      <c r="H208" s="213"/>
      <c r="I208" s="213"/>
      <c r="J208" s="213"/>
      <c r="K208" s="213"/>
      <c r="L208" s="213"/>
      <c r="M208" s="213"/>
      <c r="N208" s="213"/>
      <c r="O208" s="213"/>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7"/>
      <c r="AT208" s="240"/>
      <c r="AU208" s="39"/>
      <c r="AV208" s="26"/>
      <c r="AW208" s="163"/>
      <c r="AX208" s="164"/>
      <c r="AY208" s="164"/>
      <c r="AZ208" s="164"/>
      <c r="BA208" s="164"/>
      <c r="BB208" s="165"/>
      <c r="BC208" s="40" t="s">
        <v>9</v>
      </c>
      <c r="BD208" s="40" t="s">
        <v>129</v>
      </c>
      <c r="BE208" s="236" t="s">
        <v>130</v>
      </c>
      <c r="BF208" s="237"/>
      <c r="BG208" s="40"/>
      <c r="BH208" s="40" t="s">
        <v>9</v>
      </c>
      <c r="BI208" s="40" t="s">
        <v>129</v>
      </c>
      <c r="BJ208" s="236" t="s">
        <v>130</v>
      </c>
      <c r="BK208" s="237"/>
      <c r="BL208" s="40"/>
      <c r="BM208" s="40" t="s">
        <v>9</v>
      </c>
      <c r="BN208" s="40" t="s">
        <v>129</v>
      </c>
      <c r="BO208" s="236" t="s">
        <v>130</v>
      </c>
      <c r="BP208" s="237"/>
      <c r="BQ208" s="40"/>
      <c r="BR208" s="40" t="s">
        <v>9</v>
      </c>
      <c r="BS208" s="40" t="s">
        <v>129</v>
      </c>
      <c r="BT208" s="236" t="s">
        <v>130</v>
      </c>
      <c r="BU208" s="237"/>
      <c r="BV208" s="40"/>
      <c r="BW208" s="40" t="s">
        <v>9</v>
      </c>
      <c r="BX208" s="40" t="s">
        <v>129</v>
      </c>
      <c r="BY208" s="236" t="s">
        <v>130</v>
      </c>
      <c r="BZ208" s="237"/>
      <c r="CA208" s="40"/>
      <c r="CB208" s="40" t="s">
        <v>9</v>
      </c>
      <c r="CC208" s="40" t="s">
        <v>129</v>
      </c>
      <c r="CD208" s="236" t="s">
        <v>130</v>
      </c>
      <c r="CE208" s="237"/>
      <c r="CF208" s="40"/>
      <c r="CG208" s="40" t="s">
        <v>9</v>
      </c>
      <c r="CH208" s="40" t="s">
        <v>129</v>
      </c>
      <c r="CI208" s="236" t="s">
        <v>130</v>
      </c>
      <c r="CJ208" s="237"/>
      <c r="CK208" s="40"/>
      <c r="CL208" s="236" t="s">
        <v>9</v>
      </c>
      <c r="CM208" s="200"/>
      <c r="CN208" s="236" t="s">
        <v>129</v>
      </c>
      <c r="CO208" s="200"/>
      <c r="CP208" s="236" t="s">
        <v>130</v>
      </c>
      <c r="CQ208" s="237"/>
      <c r="CR208" s="41"/>
      <c r="CU208" s="105">
        <f t="shared" si="120"/>
        <v>200</v>
      </c>
      <c r="CV208" s="105"/>
      <c r="CW208" s="105"/>
      <c r="CX208" s="105"/>
      <c r="CY208" s="105"/>
    </row>
    <row r="209" spans="1:103" s="1" customFormat="1" ht="18.75">
      <c r="A209" s="72" t="s">
        <v>59</v>
      </c>
      <c r="D209" s="153" t="s">
        <v>25</v>
      </c>
      <c r="E209" s="154"/>
      <c r="F209" s="213"/>
      <c r="G209" s="213"/>
      <c r="H209" s="213"/>
      <c r="I209" s="213"/>
      <c r="J209" s="213"/>
      <c r="K209" s="213"/>
      <c r="L209" s="213"/>
      <c r="M209" s="213"/>
      <c r="N209" s="213"/>
      <c r="O209" s="213"/>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3"/>
      <c r="AU209" s="44"/>
      <c r="AV209" s="26"/>
      <c r="AW209" s="238" t="s">
        <v>39</v>
      </c>
      <c r="AX209" s="231"/>
      <c r="AY209" s="231"/>
      <c r="AZ209" s="231"/>
      <c r="BA209" s="231"/>
      <c r="BB209" s="154"/>
      <c r="BC209" s="45">
        <f>IF(COUNTIF(P209:AT209,"")=31,0,COUNTIFS(P201:AT201,1,P209:AT209,"")+COUNTIFS(P201:AT201,1,P209:AT209,"■"))</f>
        <v>0</v>
      </c>
      <c r="BD209" s="45">
        <f>IF(COUNTIF(P209:AT209,"")=31,0,COUNTIFS(P201:AT201,1,P209:AT209,"■"))</f>
        <v>0</v>
      </c>
      <c r="BE209" s="232" t="str">
        <f>IFERROR(ROUNDDOWN(BD209/BC209,3),"***")</f>
        <v>***</v>
      </c>
      <c r="BF209" s="233"/>
      <c r="BG209" s="18"/>
      <c r="BH209" s="45">
        <f>IF(COUNTIF(P209:AT209,"")=31,0,COUNTIFS(P201:AT201,2,P209:AT209,"")+COUNTIFS(P201:AT201,2,P209:AT209,"■"))</f>
        <v>0</v>
      </c>
      <c r="BI209" s="45">
        <f>IF(COUNTIF(P209:AT209,"")=31,0,COUNTIFS(P201:AT201,2,P209:AT209,"■"))</f>
        <v>0</v>
      </c>
      <c r="BJ209" s="232" t="str">
        <f>IFERROR(ROUNDDOWN(BI209/BH209,3),"***")</f>
        <v>***</v>
      </c>
      <c r="BK209" s="233"/>
      <c r="BL209" s="18"/>
      <c r="BM209" s="45">
        <f>IF(COUNTIF(P209:AT209,"")=31,0,COUNTIFS(P201:AT201,3,P209:AT209,"")+COUNTIFS(P201:AT201,3,P209:AT209,"■"))</f>
        <v>0</v>
      </c>
      <c r="BN209" s="45">
        <f>IF(COUNTIF(P209:AT209,"")=31,0,COUNTIFS(P201:AT201,3,P209:AT209,"■"))</f>
        <v>0</v>
      </c>
      <c r="BO209" s="232" t="str">
        <f>IFERROR(ROUNDDOWN(BN209/BM209,3),"***")</f>
        <v>***</v>
      </c>
      <c r="BP209" s="233"/>
      <c r="BQ209" s="18"/>
      <c r="BR209" s="45">
        <f>IF(COUNTIF(P209:AT209,"")=31,0,COUNTIFS(P201:AT201,4,P209:AT209,"")+COUNTIFS(P201:AT201,4,P209:AT209,"■"))</f>
        <v>0</v>
      </c>
      <c r="BS209" s="45">
        <f>IF(COUNTIF(P209:AT209,"")=31,0,COUNTIFS(P201:AT201,4,P209:AT209,"■"))</f>
        <v>0</v>
      </c>
      <c r="BT209" s="232" t="str">
        <f>IFERROR(ROUNDDOWN(BS209/BR209,3),"***")</f>
        <v>***</v>
      </c>
      <c r="BU209" s="233"/>
      <c r="BV209" s="18"/>
      <c r="BW209" s="45">
        <f>IF(COUNTIF(P209:AT209,"")=31,0,COUNTIFS(P201:AT201,5,P209:AT209,"")+COUNTIFS(P201:AT201,5,P209:AT209,"■"))</f>
        <v>0</v>
      </c>
      <c r="BX209" s="45">
        <f>IF(COUNTIF(P209:AT209,"")=31,0,COUNTIFS(P201:AT201,5,P209:AT209,"■"))</f>
        <v>0</v>
      </c>
      <c r="BY209" s="232" t="str">
        <f>IFERROR(ROUNDDOWN(BX209/BW209,3),"***")</f>
        <v>***</v>
      </c>
      <c r="BZ209" s="233"/>
      <c r="CA209" s="18"/>
      <c r="CB209" s="45">
        <f>IF(COUNTIF(P209:AT209,"")=31,0,COUNTIFS(P201:AT201,6,P209:AT209,"")+COUNTIFS(P201:AT201,6,P209:AT209,"■"))</f>
        <v>0</v>
      </c>
      <c r="CC209" s="45">
        <f>IF(COUNTIF(P209:AT209,"")=31,0,COUNTIFS(P201:AT201,6,P209:AT209,"■"))</f>
        <v>0</v>
      </c>
      <c r="CD209" s="232" t="str">
        <f>IFERROR(ROUNDDOWN(CC209/CB209,3),"***")</f>
        <v>***</v>
      </c>
      <c r="CE209" s="233"/>
      <c r="CF209" s="18"/>
      <c r="CG209" s="45">
        <f>IF(COUNTIF(P209:AT209,"")=31,0,SUM(BC209,BH209,BM209,BR209,BW209,CB209))</f>
        <v>0</v>
      </c>
      <c r="CH209" s="45">
        <f>IF(COUNTIF(P209:AT209,"")=31,0,SUM(BD209,BI209,BN209,BS209,BX209,CC209))</f>
        <v>0</v>
      </c>
      <c r="CI209" s="232" t="str">
        <f>IFERROR(ROUNDDOWN(CH209/CG209,3),"***")</f>
        <v>***</v>
      </c>
      <c r="CJ209" s="233"/>
      <c r="CK209" s="18"/>
      <c r="CL209" s="234">
        <f>IF(COUNTIF(P209:AT209,"")=31,0,CL177+CG209)</f>
        <v>0</v>
      </c>
      <c r="CM209" s="235"/>
      <c r="CN209" s="234">
        <f>IF(COUNTIF(P209:AT209,"")=31,0,CN177+CH209)</f>
        <v>0</v>
      </c>
      <c r="CO209" s="235"/>
      <c r="CP209" s="232" t="str">
        <f>IFERROR(ROUNDDOWN(CN209/CL209,3),"***")</f>
        <v>***</v>
      </c>
      <c r="CQ209" s="233"/>
      <c r="CR209" s="23"/>
      <c r="CU209" s="105">
        <f t="shared" si="120"/>
        <v>201</v>
      </c>
      <c r="CV209" s="105"/>
      <c r="CW209" s="105"/>
      <c r="CX209" s="105"/>
      <c r="CY209" s="105"/>
    </row>
    <row r="210" spans="1:103" s="1" customFormat="1" ht="18.75">
      <c r="A210" s="72" t="s">
        <v>59</v>
      </c>
      <c r="D210" s="238" t="s">
        <v>34</v>
      </c>
      <c r="E210" s="246"/>
      <c r="F210" s="253" t="s">
        <v>26</v>
      </c>
      <c r="G210" s="253"/>
      <c r="H210" s="253"/>
      <c r="I210" s="253"/>
      <c r="J210" s="253"/>
      <c r="K210" s="254"/>
      <c r="L210" s="236" t="s">
        <v>27</v>
      </c>
      <c r="M210" s="255"/>
      <c r="N210" s="255"/>
      <c r="O210" s="237"/>
      <c r="P210" s="49" t="str">
        <f t="shared" ref="P210:AT210" si="122">P202</f>
        <v/>
      </c>
      <c r="Q210" s="49" t="str">
        <f t="shared" si="122"/>
        <v/>
      </c>
      <c r="R210" s="49" t="str">
        <f t="shared" si="122"/>
        <v/>
      </c>
      <c r="S210" s="49" t="str">
        <f t="shared" si="122"/>
        <v/>
      </c>
      <c r="T210" s="49" t="str">
        <f t="shared" si="122"/>
        <v/>
      </c>
      <c r="U210" s="49" t="str">
        <f t="shared" si="122"/>
        <v/>
      </c>
      <c r="V210" s="49" t="str">
        <f t="shared" si="122"/>
        <v/>
      </c>
      <c r="W210" s="49" t="str">
        <f t="shared" si="122"/>
        <v/>
      </c>
      <c r="X210" s="49" t="str">
        <f t="shared" si="122"/>
        <v/>
      </c>
      <c r="Y210" s="49" t="str">
        <f t="shared" si="122"/>
        <v/>
      </c>
      <c r="Z210" s="49" t="str">
        <f t="shared" si="122"/>
        <v/>
      </c>
      <c r="AA210" s="49" t="str">
        <f t="shared" si="122"/>
        <v/>
      </c>
      <c r="AB210" s="49" t="str">
        <f t="shared" si="122"/>
        <v/>
      </c>
      <c r="AC210" s="49" t="str">
        <f t="shared" si="122"/>
        <v/>
      </c>
      <c r="AD210" s="49" t="str">
        <f t="shared" si="122"/>
        <v/>
      </c>
      <c r="AE210" s="49" t="str">
        <f t="shared" si="122"/>
        <v/>
      </c>
      <c r="AF210" s="49" t="str">
        <f t="shared" si="122"/>
        <v/>
      </c>
      <c r="AG210" s="49" t="str">
        <f t="shared" si="122"/>
        <v/>
      </c>
      <c r="AH210" s="49" t="str">
        <f t="shared" si="122"/>
        <v/>
      </c>
      <c r="AI210" s="49" t="str">
        <f t="shared" si="122"/>
        <v/>
      </c>
      <c r="AJ210" s="49" t="str">
        <f t="shared" si="122"/>
        <v/>
      </c>
      <c r="AK210" s="49" t="str">
        <f t="shared" si="122"/>
        <v/>
      </c>
      <c r="AL210" s="49" t="str">
        <f t="shared" si="122"/>
        <v/>
      </c>
      <c r="AM210" s="49" t="str">
        <f t="shared" si="122"/>
        <v/>
      </c>
      <c r="AN210" s="49" t="str">
        <f t="shared" si="122"/>
        <v/>
      </c>
      <c r="AO210" s="49" t="str">
        <f t="shared" si="122"/>
        <v/>
      </c>
      <c r="AP210" s="49" t="str">
        <f t="shared" si="122"/>
        <v/>
      </c>
      <c r="AQ210" s="49" t="str">
        <f t="shared" si="122"/>
        <v/>
      </c>
      <c r="AR210" s="49" t="str">
        <f t="shared" si="122"/>
        <v/>
      </c>
      <c r="AS210" s="49" t="str">
        <f t="shared" si="122"/>
        <v/>
      </c>
      <c r="AT210" s="50" t="str">
        <f t="shared" si="122"/>
        <v/>
      </c>
      <c r="AU210" s="46"/>
      <c r="AV210" s="26"/>
      <c r="AW210" s="238" t="s">
        <v>34</v>
      </c>
      <c r="AX210" s="246"/>
      <c r="AY210" s="230" t="s">
        <v>27</v>
      </c>
      <c r="AZ210" s="231"/>
      <c r="BA210" s="231"/>
      <c r="BB210" s="154"/>
      <c r="BC210" s="193">
        <v>1</v>
      </c>
      <c r="BD210" s="193"/>
      <c r="BE210" s="193"/>
      <c r="BF210" s="193"/>
      <c r="BG210" s="193"/>
      <c r="BH210" s="193">
        <v>2</v>
      </c>
      <c r="BI210" s="193"/>
      <c r="BJ210" s="193"/>
      <c r="BK210" s="193"/>
      <c r="BL210" s="193"/>
      <c r="BM210" s="193">
        <v>3</v>
      </c>
      <c r="BN210" s="193"/>
      <c r="BO210" s="193"/>
      <c r="BP210" s="193"/>
      <c r="BQ210" s="193"/>
      <c r="BR210" s="193">
        <v>4</v>
      </c>
      <c r="BS210" s="193"/>
      <c r="BT210" s="193"/>
      <c r="BU210" s="193"/>
      <c r="BV210" s="193"/>
      <c r="BW210" s="193">
        <v>5</v>
      </c>
      <c r="BX210" s="193"/>
      <c r="BY210" s="193"/>
      <c r="BZ210" s="193"/>
      <c r="CA210" s="193"/>
      <c r="CB210" s="193">
        <v>6</v>
      </c>
      <c r="CC210" s="193"/>
      <c r="CD210" s="193"/>
      <c r="CE210" s="193"/>
      <c r="CF210" s="193"/>
      <c r="CG210" s="193" t="s">
        <v>29</v>
      </c>
      <c r="CH210" s="193"/>
      <c r="CI210" s="193"/>
      <c r="CJ210" s="193"/>
      <c r="CK210" s="193"/>
      <c r="CL210" s="193" t="s">
        <v>30</v>
      </c>
      <c r="CM210" s="193"/>
      <c r="CN210" s="193"/>
      <c r="CO210" s="193"/>
      <c r="CP210" s="193"/>
      <c r="CQ210" s="251"/>
      <c r="CR210" s="252"/>
      <c r="CU210" s="105">
        <f t="shared" si="120"/>
        <v>202</v>
      </c>
      <c r="CV210" s="105"/>
      <c r="CW210" s="105"/>
      <c r="CX210" s="105"/>
      <c r="CY210" s="105"/>
    </row>
    <row r="211" spans="1:103" s="1" customFormat="1" ht="18.75">
      <c r="A211" s="72" t="s">
        <v>59</v>
      </c>
      <c r="D211" s="238">
        <v>1</v>
      </c>
      <c r="E211" s="246"/>
      <c r="F211" s="241"/>
      <c r="G211" s="242"/>
      <c r="H211" s="242"/>
      <c r="I211" s="242"/>
      <c r="J211" s="242"/>
      <c r="K211" s="243"/>
      <c r="L211" s="244"/>
      <c r="M211" s="242"/>
      <c r="N211" s="242"/>
      <c r="O211" s="243"/>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3"/>
      <c r="AU211" s="44"/>
      <c r="AV211" s="26"/>
      <c r="AW211" s="245">
        <f t="shared" ref="AW211:AW222" si="123">D211</f>
        <v>1</v>
      </c>
      <c r="AX211" s="246"/>
      <c r="AY211" s="247"/>
      <c r="AZ211" s="248"/>
      <c r="BA211" s="248"/>
      <c r="BB211" s="249"/>
      <c r="BC211" s="45">
        <f>IF(COUNTIF(P211:AT211,"")=31,0,COUNTIFS(P201:AT201,1,P211:AT211,"")+COUNTIFS(P201:AT201,1,P211:AT211,"■"))</f>
        <v>0</v>
      </c>
      <c r="BD211" s="45">
        <f>IF(COUNTIF(P211:AT211,"")=31,0,COUNTIFS(P201:AT201,1,P211:AT211,"■"))</f>
        <v>0</v>
      </c>
      <c r="BE211" s="250" t="str">
        <f t="shared" ref="BE211:BE222" si="124">IFERROR(ROUNDDOWN(BD211/BC211,3),"***")</f>
        <v>***</v>
      </c>
      <c r="BF211" s="233"/>
      <c r="BG211" s="42"/>
      <c r="BH211" s="45">
        <f>IF(COUNTIF(P211:AT211,"")=31,0,COUNTIFS(P201:AT201,2,P211:AT211,"")+COUNTIFS(P201:AT201,2,P211:AT211,"■"))</f>
        <v>0</v>
      </c>
      <c r="BI211" s="45">
        <f>IF(COUNTIF(P211:AT211,"")=31,0,COUNTIFS(P201:AT201,2,P211:AT211,"■"))</f>
        <v>0</v>
      </c>
      <c r="BJ211" s="232" t="str">
        <f t="shared" ref="BJ211:BJ222" si="125">IFERROR(ROUNDDOWN(BI211/BH211,3),"***")</f>
        <v>***</v>
      </c>
      <c r="BK211" s="233"/>
      <c r="BL211" s="42"/>
      <c r="BM211" s="45">
        <f>IF(COUNTIF(P211:AT211,"")=31,0,COUNTIFS(P201:AT201,3,P211:AT211,"")+COUNTIFS(P201:AT201,3,P211:AT211,"■"))</f>
        <v>0</v>
      </c>
      <c r="BN211" s="45">
        <f>IF(COUNTIF(P211:AT211,"")=31,0,COUNTIFS(P201:AT201,3,P211:AT211,"■"))</f>
        <v>0</v>
      </c>
      <c r="BO211" s="232" t="str">
        <f t="shared" ref="BO211:BO222" si="126">IFERROR(ROUNDDOWN(BN211/BM211,3),"***")</f>
        <v>***</v>
      </c>
      <c r="BP211" s="233"/>
      <c r="BQ211" s="42"/>
      <c r="BR211" s="45">
        <f>IF(COUNTIF(P211:AT211,"")=31,0,COUNTIFS(P201:AT201,4,P211:AT211,"")+COUNTIFS(P201:AT201,4,P211:AT211,"■"))</f>
        <v>0</v>
      </c>
      <c r="BS211" s="45">
        <f>IF(COUNTIF(P211:AT211,"")=31,0,COUNTIFS(P201:AT201,4,P211:AT211,"■"))</f>
        <v>0</v>
      </c>
      <c r="BT211" s="232" t="str">
        <f t="shared" ref="BT211:BT222" si="127">IFERROR(ROUNDDOWN(BS211/BR211,3),"***")</f>
        <v>***</v>
      </c>
      <c r="BU211" s="233"/>
      <c r="BV211" s="42"/>
      <c r="BW211" s="45">
        <f>IF(COUNTIF(P211:AT211,"")=31,0,COUNTIFS(P201:AT201,5,P211:AT211,"")+COUNTIFS(P201:AT201,5,P211:AT211,"■"))</f>
        <v>0</v>
      </c>
      <c r="BX211" s="45">
        <f>IF(COUNTIF(P211:AT211,"")=31,0,COUNTIFS(P201:AT201,5,P211:AT211,"■"))</f>
        <v>0</v>
      </c>
      <c r="BY211" s="232" t="str">
        <f t="shared" ref="BY211:BY222" si="128">IFERROR(ROUNDDOWN(BX211/BW211,3),"***")</f>
        <v>***</v>
      </c>
      <c r="BZ211" s="233"/>
      <c r="CA211" s="42"/>
      <c r="CB211" s="45">
        <f>IF(COUNTIF(P211:AT211,"")=31,0,COUNTIFS(P201:AT201,6,P211:AT211,"")+COUNTIFS(P201:AT201,6,P211:AT211,"■"))</f>
        <v>0</v>
      </c>
      <c r="CC211" s="45">
        <f>IF(COUNTIF(P211:AT211,"")=31,0,COUNTIFS(P201:AT201,6,P211:AT211,"■"))</f>
        <v>0</v>
      </c>
      <c r="CD211" s="232" t="str">
        <f t="shared" ref="CD211:CD222" si="129">IFERROR(ROUNDDOWN(CC211/CB211,3),"***")</f>
        <v>***</v>
      </c>
      <c r="CE211" s="233"/>
      <c r="CF211" s="42"/>
      <c r="CG211" s="45">
        <f t="shared" ref="CG211:CG222" si="130">IF(COUNTIF(P211:AT211,"")=31,0,SUM(BC211,BH211,BM211,BR211,BW211,CB211))</f>
        <v>0</v>
      </c>
      <c r="CH211" s="45">
        <f t="shared" ref="CH211:CH222" si="131">IF(COUNTIF(P211:AT211,"")=31,0,SUM(BD211,BI211,BN211,BS211,BX211,CC211))</f>
        <v>0</v>
      </c>
      <c r="CI211" s="232" t="str">
        <f t="shared" ref="CI211:CI222" si="132">IFERROR(ROUNDDOWN(CH211/CG211,3),"***")</f>
        <v>***</v>
      </c>
      <c r="CJ211" s="233"/>
      <c r="CK211" s="42"/>
      <c r="CL211" s="234">
        <f t="shared" ref="CL211:CL222" si="133">IF(COUNTIF(P211:AT211,"")=31,0,CL179+CG211)</f>
        <v>0</v>
      </c>
      <c r="CM211" s="235"/>
      <c r="CN211" s="234">
        <f t="shared" ref="CN211:CN222" si="134">IF(COUNTIF(P211:AT211,"")=31,0,CN179+CH211)</f>
        <v>0</v>
      </c>
      <c r="CO211" s="235"/>
      <c r="CP211" s="232" t="str">
        <f t="shared" ref="CP211:CP222" si="135">IFERROR(ROUNDDOWN(CN211/CL211,3),"***")</f>
        <v>***</v>
      </c>
      <c r="CQ211" s="233"/>
      <c r="CR211" s="43"/>
      <c r="CU211" s="105">
        <f t="shared" si="120"/>
        <v>203</v>
      </c>
      <c r="CV211" s="105"/>
      <c r="CW211" s="105"/>
      <c r="CX211" s="105"/>
      <c r="CY211" s="105"/>
    </row>
    <row r="212" spans="1:103" s="1" customFormat="1" ht="18.75">
      <c r="A212" s="72" t="s">
        <v>59</v>
      </c>
      <c r="D212" s="238">
        <f>D211+1</f>
        <v>2</v>
      </c>
      <c r="E212" s="246"/>
      <c r="F212" s="241"/>
      <c r="G212" s="242"/>
      <c r="H212" s="242"/>
      <c r="I212" s="242"/>
      <c r="J212" s="242"/>
      <c r="K212" s="243"/>
      <c r="L212" s="244"/>
      <c r="M212" s="242"/>
      <c r="N212" s="242"/>
      <c r="O212" s="243"/>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3"/>
      <c r="AU212" s="44"/>
      <c r="AV212" s="26"/>
      <c r="AW212" s="245">
        <f t="shared" si="123"/>
        <v>2</v>
      </c>
      <c r="AX212" s="246"/>
      <c r="AY212" s="247"/>
      <c r="AZ212" s="248"/>
      <c r="BA212" s="248"/>
      <c r="BB212" s="249"/>
      <c r="BC212" s="45">
        <f>IF(COUNTIF(P212:AT212,"")=31,0,COUNTIFS(P201:AT201,1,P212:AT212,"")+COUNTIFS(P201:AT201,1,P212:AT212,"■"))</f>
        <v>0</v>
      </c>
      <c r="BD212" s="45">
        <f>IF(COUNTIF(P212:AT212,"")=31,0,COUNTIFS(P201:AT201,1,P212:AT212,"■"))</f>
        <v>0</v>
      </c>
      <c r="BE212" s="250" t="str">
        <f t="shared" si="124"/>
        <v>***</v>
      </c>
      <c r="BF212" s="233"/>
      <c r="BG212" s="42"/>
      <c r="BH212" s="45">
        <f>IF(COUNTIF(P212:AT212,"")=31,0,COUNTIFS(P201:AT201,2,P212:AT212,"")+COUNTIFS(P201:AT201,2,P212:AT212,"■"))</f>
        <v>0</v>
      </c>
      <c r="BI212" s="45">
        <f>IF(COUNTIF(P212:AT212,"")=31,0,COUNTIFS(P201:AT201,2,P212:AT212,"■"))</f>
        <v>0</v>
      </c>
      <c r="BJ212" s="232" t="str">
        <f t="shared" si="125"/>
        <v>***</v>
      </c>
      <c r="BK212" s="233"/>
      <c r="BL212" s="42"/>
      <c r="BM212" s="45">
        <f>IF(COUNTIF(P212:AT212,"")=31,0,COUNTIFS(P201:AT201,3,P212:AT212,"")+COUNTIFS(P201:AT201,3,P212:AT212,"■"))</f>
        <v>0</v>
      </c>
      <c r="BN212" s="45">
        <f>IF(COUNTIF(P212:AT212,"")=31,0,COUNTIFS(P201:AT201,3,P212:AT212,"■"))</f>
        <v>0</v>
      </c>
      <c r="BO212" s="232" t="str">
        <f t="shared" si="126"/>
        <v>***</v>
      </c>
      <c r="BP212" s="233"/>
      <c r="BQ212" s="42"/>
      <c r="BR212" s="45">
        <f>IF(COUNTIF(P212:AT212,"")=31,0,COUNTIFS(P201:AT201,4,P212:AT212,"")+COUNTIFS(P201:AT201,4,P212:AT212,"■"))</f>
        <v>0</v>
      </c>
      <c r="BS212" s="45">
        <f>IF(COUNTIF(P212:AT212,"")=31,0,COUNTIFS(P201:AT201,4,P212:AT212,"■"))</f>
        <v>0</v>
      </c>
      <c r="BT212" s="232" t="str">
        <f t="shared" si="127"/>
        <v>***</v>
      </c>
      <c r="BU212" s="233"/>
      <c r="BV212" s="42"/>
      <c r="BW212" s="45">
        <f>IF(COUNTIF(P212:AT212,"")=31,0,COUNTIFS(P201:AT201,5,P212:AT212,"")+COUNTIFS(P201:AT201,5,P212:AT212,"■"))</f>
        <v>0</v>
      </c>
      <c r="BX212" s="45">
        <f>IF(COUNTIF(P212:AT212,"")=31,0,COUNTIFS(P201:AT201,5,P212:AT212,"■"))</f>
        <v>0</v>
      </c>
      <c r="BY212" s="232" t="str">
        <f t="shared" si="128"/>
        <v>***</v>
      </c>
      <c r="BZ212" s="233"/>
      <c r="CA212" s="42"/>
      <c r="CB212" s="45">
        <f>IF(COUNTIF(P212:AT212,"")=31,0,COUNTIFS(P201:AT201,6,P212:AT212,"")+COUNTIFS(P201:AT201,6,P212:AT212,"■"))</f>
        <v>0</v>
      </c>
      <c r="CC212" s="45">
        <f>IF(COUNTIF(P212:AT212,"")=31,0,COUNTIFS(P201:AT201,6,P212:AT212,"■"))</f>
        <v>0</v>
      </c>
      <c r="CD212" s="232" t="str">
        <f t="shared" si="129"/>
        <v>***</v>
      </c>
      <c r="CE212" s="233"/>
      <c r="CF212" s="42"/>
      <c r="CG212" s="45">
        <f t="shared" si="130"/>
        <v>0</v>
      </c>
      <c r="CH212" s="45">
        <f t="shared" si="131"/>
        <v>0</v>
      </c>
      <c r="CI212" s="232" t="str">
        <f t="shared" si="132"/>
        <v>***</v>
      </c>
      <c r="CJ212" s="233"/>
      <c r="CK212" s="42"/>
      <c r="CL212" s="234">
        <f t="shared" si="133"/>
        <v>0</v>
      </c>
      <c r="CM212" s="235"/>
      <c r="CN212" s="234">
        <f t="shared" si="134"/>
        <v>0</v>
      </c>
      <c r="CO212" s="235"/>
      <c r="CP212" s="232" t="str">
        <f t="shared" si="135"/>
        <v>***</v>
      </c>
      <c r="CQ212" s="233"/>
      <c r="CR212" s="43"/>
      <c r="CU212" s="105">
        <f t="shared" si="120"/>
        <v>204</v>
      </c>
      <c r="CV212" s="105"/>
      <c r="CW212" s="105"/>
      <c r="CX212" s="105"/>
      <c r="CY212" s="105"/>
    </row>
    <row r="213" spans="1:103" s="1" customFormat="1" ht="18.75">
      <c r="A213" s="72" t="s">
        <v>59</v>
      </c>
      <c r="D213" s="238">
        <f t="shared" ref="D213:D222" si="136">D212+1</f>
        <v>3</v>
      </c>
      <c r="E213" s="246"/>
      <c r="F213" s="241"/>
      <c r="G213" s="242"/>
      <c r="H213" s="242"/>
      <c r="I213" s="242"/>
      <c r="J213" s="242"/>
      <c r="K213" s="243"/>
      <c r="L213" s="244"/>
      <c r="M213" s="242"/>
      <c r="N213" s="242"/>
      <c r="O213" s="243"/>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3"/>
      <c r="AU213" s="44"/>
      <c r="AV213" s="26"/>
      <c r="AW213" s="245">
        <f t="shared" si="123"/>
        <v>3</v>
      </c>
      <c r="AX213" s="246"/>
      <c r="AY213" s="247"/>
      <c r="AZ213" s="248"/>
      <c r="BA213" s="248"/>
      <c r="BB213" s="249"/>
      <c r="BC213" s="45">
        <f>IF(COUNTIF(P213:AT213,"")=31,0,COUNTIFS(P201:AT201,1,P213:AT213,"")+COUNTIFS(P201:AT201,1,P213:AT213,"■"))</f>
        <v>0</v>
      </c>
      <c r="BD213" s="45">
        <f>IF(COUNTIF(P213:AT213,"")=31,0,COUNTIFS(P201:AT201,1,P213:AT213,"■"))</f>
        <v>0</v>
      </c>
      <c r="BE213" s="250" t="str">
        <f t="shared" si="124"/>
        <v>***</v>
      </c>
      <c r="BF213" s="233"/>
      <c r="BG213" s="42"/>
      <c r="BH213" s="45">
        <f>IF(COUNTIF(P213:AT213,"")=31,0,COUNTIFS(P201:AT201,2,P213:AT213,"")+COUNTIFS(P201:AT201,2,P213:AT213,"■"))</f>
        <v>0</v>
      </c>
      <c r="BI213" s="45">
        <f>IF(COUNTIF(P213:AT213,"")=31,0,COUNTIFS(P201:AT201,2,P213:AT213,"■"))</f>
        <v>0</v>
      </c>
      <c r="BJ213" s="232" t="str">
        <f t="shared" si="125"/>
        <v>***</v>
      </c>
      <c r="BK213" s="233"/>
      <c r="BL213" s="42"/>
      <c r="BM213" s="45">
        <f>IF(COUNTIF(P213:AT213,"")=31,0,COUNTIFS(P201:AT201,3,P213:AT213,"")+COUNTIFS(P201:AT201,3,P213:AT213,"■"))</f>
        <v>0</v>
      </c>
      <c r="BN213" s="45">
        <f>IF(COUNTIF(P213:AT213,"")=31,0,COUNTIFS(P201:AT201,3,P213:AT213,"■"))</f>
        <v>0</v>
      </c>
      <c r="BO213" s="232" t="str">
        <f t="shared" si="126"/>
        <v>***</v>
      </c>
      <c r="BP213" s="233"/>
      <c r="BQ213" s="42"/>
      <c r="BR213" s="45">
        <f>IF(COUNTIF(P213:AT213,"")=31,0,COUNTIFS(P201:AT201,4,P213:AT213,"")+COUNTIFS(P201:AT201,4,P213:AT213,"■"))</f>
        <v>0</v>
      </c>
      <c r="BS213" s="45">
        <f>IF(COUNTIF(P213:AT213,"")=31,0,COUNTIFS(P201:AT201,4,P213:AT213,"■"))</f>
        <v>0</v>
      </c>
      <c r="BT213" s="232" t="str">
        <f t="shared" si="127"/>
        <v>***</v>
      </c>
      <c r="BU213" s="233"/>
      <c r="BV213" s="42"/>
      <c r="BW213" s="45">
        <f>IF(COUNTIF(P213:AT213,"")=31,0,COUNTIFS(P201:AT201,5,P213:AT213,"")+COUNTIFS(P201:AT201,5,P213:AT213,"■"))</f>
        <v>0</v>
      </c>
      <c r="BX213" s="45">
        <f>IF(COUNTIF(P213:AT213,"")=31,0,COUNTIFS(P201:AT201,5,P213:AT213,"■"))</f>
        <v>0</v>
      </c>
      <c r="BY213" s="232" t="str">
        <f t="shared" si="128"/>
        <v>***</v>
      </c>
      <c r="BZ213" s="233"/>
      <c r="CA213" s="42"/>
      <c r="CB213" s="45">
        <f>IF(COUNTIF(P213:AT213,"")=31,0,COUNTIFS(P201:AT201,6,P213:AT213,"")+COUNTIFS(P201:AT201,6,P213:AT213,"■"))</f>
        <v>0</v>
      </c>
      <c r="CC213" s="45">
        <f>IF(COUNTIF(P213:AT213,"")=31,0,COUNTIFS(P201:AT201,6,P213:AT213,"■"))</f>
        <v>0</v>
      </c>
      <c r="CD213" s="232" t="str">
        <f t="shared" si="129"/>
        <v>***</v>
      </c>
      <c r="CE213" s="233"/>
      <c r="CF213" s="42"/>
      <c r="CG213" s="45">
        <f t="shared" si="130"/>
        <v>0</v>
      </c>
      <c r="CH213" s="45">
        <f t="shared" si="131"/>
        <v>0</v>
      </c>
      <c r="CI213" s="232" t="str">
        <f t="shared" si="132"/>
        <v>***</v>
      </c>
      <c r="CJ213" s="233"/>
      <c r="CK213" s="42"/>
      <c r="CL213" s="234">
        <f t="shared" si="133"/>
        <v>0</v>
      </c>
      <c r="CM213" s="235"/>
      <c r="CN213" s="234">
        <f t="shared" si="134"/>
        <v>0</v>
      </c>
      <c r="CO213" s="235"/>
      <c r="CP213" s="232" t="str">
        <f t="shared" si="135"/>
        <v>***</v>
      </c>
      <c r="CQ213" s="233"/>
      <c r="CR213" s="43"/>
      <c r="CU213" s="105">
        <f t="shared" si="120"/>
        <v>205</v>
      </c>
      <c r="CV213" s="105"/>
      <c r="CW213" s="105"/>
      <c r="CX213" s="105"/>
      <c r="CY213" s="105"/>
    </row>
    <row r="214" spans="1:103" s="1" customFormat="1" ht="18.75">
      <c r="A214" s="72" t="s">
        <v>59</v>
      </c>
      <c r="D214" s="238">
        <f t="shared" si="136"/>
        <v>4</v>
      </c>
      <c r="E214" s="246"/>
      <c r="F214" s="241"/>
      <c r="G214" s="242"/>
      <c r="H214" s="242"/>
      <c r="I214" s="242"/>
      <c r="J214" s="242"/>
      <c r="K214" s="243"/>
      <c r="L214" s="244"/>
      <c r="M214" s="256"/>
      <c r="N214" s="256"/>
      <c r="O214" s="257"/>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3"/>
      <c r="AU214" s="44"/>
      <c r="AV214" s="26"/>
      <c r="AW214" s="245">
        <f t="shared" si="123"/>
        <v>4</v>
      </c>
      <c r="AX214" s="246"/>
      <c r="AY214" s="247"/>
      <c r="AZ214" s="248"/>
      <c r="BA214" s="248"/>
      <c r="BB214" s="249"/>
      <c r="BC214" s="45">
        <f>IF(COUNTIF(P214:AT214,"")=31,0,COUNTIFS(P201:AT201,1,P214:AT214,"")+COUNTIFS(P201:AT201,1,P214:AT214,"■"))</f>
        <v>0</v>
      </c>
      <c r="BD214" s="45">
        <f>IF(COUNTIF(P214:AT214,"")=31,0,COUNTIFS(P201:AT201,1,P214:AT214,"■"))</f>
        <v>0</v>
      </c>
      <c r="BE214" s="250" t="str">
        <f t="shared" si="124"/>
        <v>***</v>
      </c>
      <c r="BF214" s="233"/>
      <c r="BG214" s="42"/>
      <c r="BH214" s="45">
        <f>IF(COUNTIF(P214:AT214,"")=31,0,COUNTIFS(P201:AT201,2,P214:AT214,"")+COUNTIFS(P201:AT201,2,P214:AT214,"■"))</f>
        <v>0</v>
      </c>
      <c r="BI214" s="45">
        <f>IF(COUNTIF(P214:AT214,"")=31,0,COUNTIFS(P201:AT201,2,P214:AT214,"■"))</f>
        <v>0</v>
      </c>
      <c r="BJ214" s="232" t="str">
        <f t="shared" si="125"/>
        <v>***</v>
      </c>
      <c r="BK214" s="233"/>
      <c r="BL214" s="42"/>
      <c r="BM214" s="45">
        <f>IF(COUNTIF(P214:AT214,"")=31,0,COUNTIFS(P201:AT201,3,P214:AT214,"")+COUNTIFS(P201:AT201,3,P214:AT214,"■"))</f>
        <v>0</v>
      </c>
      <c r="BN214" s="45">
        <f>IF(COUNTIF(P214:AT214,"")=31,0,COUNTIFS(P201:AT201,3,P214:AT214,"■"))</f>
        <v>0</v>
      </c>
      <c r="BO214" s="232" t="str">
        <f t="shared" si="126"/>
        <v>***</v>
      </c>
      <c r="BP214" s="233"/>
      <c r="BQ214" s="42"/>
      <c r="BR214" s="45">
        <f>IF(COUNTIF(P214:AT214,"")=31,0,COUNTIFS(P201:AT201,4,P214:AT214,"")+COUNTIFS(P201:AT201,4,P214:AT214,"■"))</f>
        <v>0</v>
      </c>
      <c r="BS214" s="45">
        <f>IF(COUNTIF(P214:AT214,"")=31,0,COUNTIFS(P201:AT201,4,P214:AT214,"■"))</f>
        <v>0</v>
      </c>
      <c r="BT214" s="232" t="str">
        <f t="shared" si="127"/>
        <v>***</v>
      </c>
      <c r="BU214" s="233"/>
      <c r="BV214" s="42"/>
      <c r="BW214" s="45">
        <f>IF(COUNTIF(P214:AT214,"")=31,0,COUNTIFS(P201:AT201,5,P214:AT214,"")+COUNTIFS(P201:AT201,5,P214:AT214,"■"))</f>
        <v>0</v>
      </c>
      <c r="BX214" s="45">
        <f>IF(COUNTIF(P214:AT214,"")=31,0,COUNTIFS(P201:AT201,5,P214:AT214,"■"))</f>
        <v>0</v>
      </c>
      <c r="BY214" s="232" t="str">
        <f t="shared" si="128"/>
        <v>***</v>
      </c>
      <c r="BZ214" s="233"/>
      <c r="CA214" s="42"/>
      <c r="CB214" s="45">
        <f>IF(COUNTIF(P214:AT214,"")=31,0,COUNTIFS(P201:AT201,6,P214:AT214,"")+COUNTIFS(P201:AT201,6,P214:AT214,"■"))</f>
        <v>0</v>
      </c>
      <c r="CC214" s="45">
        <f>IF(COUNTIF(P214:AT214,"")=31,0,COUNTIFS(P201:AT201,6,P214:AT214,"■"))</f>
        <v>0</v>
      </c>
      <c r="CD214" s="232" t="str">
        <f t="shared" si="129"/>
        <v>***</v>
      </c>
      <c r="CE214" s="233"/>
      <c r="CF214" s="42"/>
      <c r="CG214" s="45">
        <f t="shared" si="130"/>
        <v>0</v>
      </c>
      <c r="CH214" s="45">
        <f t="shared" si="131"/>
        <v>0</v>
      </c>
      <c r="CI214" s="232" t="str">
        <f t="shared" si="132"/>
        <v>***</v>
      </c>
      <c r="CJ214" s="233"/>
      <c r="CK214" s="42"/>
      <c r="CL214" s="234">
        <f t="shared" si="133"/>
        <v>0</v>
      </c>
      <c r="CM214" s="235"/>
      <c r="CN214" s="234">
        <f t="shared" si="134"/>
        <v>0</v>
      </c>
      <c r="CO214" s="235"/>
      <c r="CP214" s="232" t="str">
        <f t="shared" si="135"/>
        <v>***</v>
      </c>
      <c r="CQ214" s="233"/>
      <c r="CR214" s="43"/>
      <c r="CU214" s="105">
        <f t="shared" si="120"/>
        <v>206</v>
      </c>
      <c r="CV214" s="105"/>
      <c r="CW214" s="105"/>
      <c r="CX214" s="105"/>
      <c r="CY214" s="105"/>
    </row>
    <row r="215" spans="1:103" s="1" customFormat="1" ht="18.75">
      <c r="A215" s="72" t="s">
        <v>59</v>
      </c>
      <c r="D215" s="238">
        <f t="shared" si="136"/>
        <v>5</v>
      </c>
      <c r="E215" s="246"/>
      <c r="F215" s="241"/>
      <c r="G215" s="242"/>
      <c r="H215" s="242"/>
      <c r="I215" s="242"/>
      <c r="J215" s="242"/>
      <c r="K215" s="243"/>
      <c r="L215" s="244"/>
      <c r="M215" s="256"/>
      <c r="N215" s="256"/>
      <c r="O215" s="257"/>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3"/>
      <c r="AU215" s="44"/>
      <c r="AV215" s="26"/>
      <c r="AW215" s="245">
        <f t="shared" si="123"/>
        <v>5</v>
      </c>
      <c r="AX215" s="246"/>
      <c r="AY215" s="247"/>
      <c r="AZ215" s="248"/>
      <c r="BA215" s="248"/>
      <c r="BB215" s="249"/>
      <c r="BC215" s="45">
        <f>IF(COUNTIF(P215:AT215,"")=31,0,COUNTIFS(P201:AT201,1,P215:AT215,"")+COUNTIFS(P201:AT201,1,P215:AT215,"■"))</f>
        <v>0</v>
      </c>
      <c r="BD215" s="45">
        <f>IF(COUNTIF(P215:AT215,"")=31,0,COUNTIFS(P201:AT201,1,P215:AT215,"■"))</f>
        <v>0</v>
      </c>
      <c r="BE215" s="250" t="str">
        <f t="shared" si="124"/>
        <v>***</v>
      </c>
      <c r="BF215" s="233"/>
      <c r="BG215" s="42"/>
      <c r="BH215" s="45">
        <f>IF(COUNTIF(P215:AT215,"")=31,0,COUNTIFS(P201:AT201,2,P215:AT215,"")+COUNTIFS(P201:AT201,2,P215:AT215,"■"))</f>
        <v>0</v>
      </c>
      <c r="BI215" s="45">
        <f>IF(COUNTIF(P215:AT215,"")=31,0,COUNTIFS(P201:AT201,2,P215:AT215,"■"))</f>
        <v>0</v>
      </c>
      <c r="BJ215" s="232" t="str">
        <f t="shared" si="125"/>
        <v>***</v>
      </c>
      <c r="BK215" s="233"/>
      <c r="BL215" s="42"/>
      <c r="BM215" s="45">
        <f>IF(COUNTIF(P215:AT215,"")=31,0,COUNTIFS(P201:AT201,3,P215:AT215,"")+COUNTIFS(P201:AT201,3,P215:AT215,"■"))</f>
        <v>0</v>
      </c>
      <c r="BN215" s="45">
        <f>IF(COUNTIF(P215:AT215,"")=31,0,COUNTIFS(P201:AT201,3,P215:AT215,"■"))</f>
        <v>0</v>
      </c>
      <c r="BO215" s="232" t="str">
        <f t="shared" si="126"/>
        <v>***</v>
      </c>
      <c r="BP215" s="233"/>
      <c r="BQ215" s="42"/>
      <c r="BR215" s="45">
        <f>IF(COUNTIF(P215:AT215,"")=31,0,COUNTIFS(P201:AT201,4,P215:AT215,"")+COUNTIFS(P201:AT201,4,P215:AT215,"■"))</f>
        <v>0</v>
      </c>
      <c r="BS215" s="45">
        <f>IF(COUNTIF(P215:AT215,"")=31,0,COUNTIFS(P201:AT201,4,P215:AT215,"■"))</f>
        <v>0</v>
      </c>
      <c r="BT215" s="232" t="str">
        <f t="shared" si="127"/>
        <v>***</v>
      </c>
      <c r="BU215" s="233"/>
      <c r="BV215" s="42"/>
      <c r="BW215" s="45">
        <f>IF(COUNTIF(P215:AT215,"")=31,0,COUNTIFS(P201:AT201,5,P215:AT215,"")+COUNTIFS(P201:AT201,5,P215:AT215,"■"))</f>
        <v>0</v>
      </c>
      <c r="BX215" s="45">
        <f>IF(COUNTIF(P215:AT215,"")=31,0,COUNTIFS(P201:AT201,5,P215:AT215,"■"))</f>
        <v>0</v>
      </c>
      <c r="BY215" s="232" t="str">
        <f t="shared" si="128"/>
        <v>***</v>
      </c>
      <c r="BZ215" s="233"/>
      <c r="CA215" s="42"/>
      <c r="CB215" s="45">
        <f>IF(COUNTIF(P215:AT215,"")=31,0,COUNTIFS(P201:AT201,6,P215:AT215,"")+COUNTIFS(P201:AT201,6,P215:AT215,"■"))</f>
        <v>0</v>
      </c>
      <c r="CC215" s="45">
        <f>IF(COUNTIF(P215:AT215,"")=31,0,COUNTIFS(P201:AT201,6,P215:AT215,"■"))</f>
        <v>0</v>
      </c>
      <c r="CD215" s="232" t="str">
        <f t="shared" si="129"/>
        <v>***</v>
      </c>
      <c r="CE215" s="233"/>
      <c r="CF215" s="42"/>
      <c r="CG215" s="45">
        <f t="shared" si="130"/>
        <v>0</v>
      </c>
      <c r="CH215" s="45">
        <f t="shared" si="131"/>
        <v>0</v>
      </c>
      <c r="CI215" s="232" t="str">
        <f t="shared" si="132"/>
        <v>***</v>
      </c>
      <c r="CJ215" s="233"/>
      <c r="CK215" s="42"/>
      <c r="CL215" s="234">
        <f t="shared" si="133"/>
        <v>0</v>
      </c>
      <c r="CM215" s="235"/>
      <c r="CN215" s="234">
        <f t="shared" si="134"/>
        <v>0</v>
      </c>
      <c r="CO215" s="235"/>
      <c r="CP215" s="232" t="str">
        <f t="shared" si="135"/>
        <v>***</v>
      </c>
      <c r="CQ215" s="233"/>
      <c r="CR215" s="43"/>
      <c r="CU215" s="105">
        <f t="shared" si="120"/>
        <v>207</v>
      </c>
      <c r="CV215" s="105"/>
      <c r="CW215" s="105"/>
      <c r="CX215" s="105"/>
      <c r="CY215" s="105"/>
    </row>
    <row r="216" spans="1:103" s="1" customFormat="1" ht="18.75">
      <c r="A216" s="72" t="s">
        <v>59</v>
      </c>
      <c r="D216" s="238">
        <f t="shared" si="136"/>
        <v>6</v>
      </c>
      <c r="E216" s="246"/>
      <c r="F216" s="241"/>
      <c r="G216" s="242"/>
      <c r="H216" s="242"/>
      <c r="I216" s="242"/>
      <c r="J216" s="242"/>
      <c r="K216" s="243"/>
      <c r="L216" s="244"/>
      <c r="M216" s="256"/>
      <c r="N216" s="256"/>
      <c r="O216" s="257"/>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3"/>
      <c r="AU216" s="44"/>
      <c r="AV216" s="27"/>
      <c r="AW216" s="245">
        <f t="shared" si="123"/>
        <v>6</v>
      </c>
      <c r="AX216" s="246"/>
      <c r="AY216" s="247"/>
      <c r="AZ216" s="248"/>
      <c r="BA216" s="248"/>
      <c r="BB216" s="249"/>
      <c r="BC216" s="45">
        <f>IF(COUNTIF(P216:AT216,"")=31,0,COUNTIFS(P201:AT201,1,P216:AT216,"")+COUNTIFS(P201:AT201,1,P216:AT216,"■"))</f>
        <v>0</v>
      </c>
      <c r="BD216" s="45">
        <f>IF(COUNTIF(P216:AT216,"")=31,0,COUNTIFS(P201:AT201,1,P216:AT216,"■"))</f>
        <v>0</v>
      </c>
      <c r="BE216" s="250" t="str">
        <f t="shared" si="124"/>
        <v>***</v>
      </c>
      <c r="BF216" s="233"/>
      <c r="BG216" s="42"/>
      <c r="BH216" s="45">
        <f>IF(COUNTIF(P216:AT216,"")=31,0,COUNTIFS(P201:AT201,2,P216:AT216,"")+COUNTIFS(P201:AT201,2,P216:AT216,"■"))</f>
        <v>0</v>
      </c>
      <c r="BI216" s="45">
        <f>IF(COUNTIF(P216:AT216,"")=31,0,COUNTIFS(P201:AT201,2,P216:AT216,"■"))</f>
        <v>0</v>
      </c>
      <c r="BJ216" s="232" t="str">
        <f t="shared" si="125"/>
        <v>***</v>
      </c>
      <c r="BK216" s="233"/>
      <c r="BL216" s="42"/>
      <c r="BM216" s="45">
        <f>IF(COUNTIF(P216:AT216,"")=31,0,COUNTIFS(P201:AT201,3,P216:AT216,"")+COUNTIFS(P201:AT201,3,P216:AT216,"■"))</f>
        <v>0</v>
      </c>
      <c r="BN216" s="45">
        <f>IF(COUNTIF(P216:AT216,"")=31,0,COUNTIFS(P201:AT201,3,P216:AT216,"■"))</f>
        <v>0</v>
      </c>
      <c r="BO216" s="232" t="str">
        <f t="shared" si="126"/>
        <v>***</v>
      </c>
      <c r="BP216" s="233"/>
      <c r="BQ216" s="42"/>
      <c r="BR216" s="45">
        <f>IF(COUNTIF(P216:AT216,"")=31,0,COUNTIFS(P201:AT201,4,P216:AT216,"")+COUNTIFS(P201:AT201,4,P216:AT216,"■"))</f>
        <v>0</v>
      </c>
      <c r="BS216" s="45">
        <f>IF(COUNTIF(P216:AT216,"")=31,0,COUNTIFS(P201:AT201,4,P216:AT216,"■"))</f>
        <v>0</v>
      </c>
      <c r="BT216" s="232" t="str">
        <f t="shared" si="127"/>
        <v>***</v>
      </c>
      <c r="BU216" s="233"/>
      <c r="BV216" s="42"/>
      <c r="BW216" s="45">
        <f>IF(COUNTIF(P216:AT216,"")=31,0,COUNTIFS(P201:AT201,5,P216:AT216,"")+COUNTIFS(P201:AT201,5,P216:AT216,"■"))</f>
        <v>0</v>
      </c>
      <c r="BX216" s="45">
        <f>IF(COUNTIF(P216:AT216,"")=31,0,COUNTIFS(P201:AT201,5,P216:AT216,"■"))</f>
        <v>0</v>
      </c>
      <c r="BY216" s="232" t="str">
        <f t="shared" si="128"/>
        <v>***</v>
      </c>
      <c r="BZ216" s="233"/>
      <c r="CA216" s="42"/>
      <c r="CB216" s="45">
        <f>IF(COUNTIF(P216:AT216,"")=31,0,COUNTIFS(P201:AT201,6,P216:AT216,"")+COUNTIFS(P201:AT201,6,P216:AT216,"■"))</f>
        <v>0</v>
      </c>
      <c r="CC216" s="45">
        <f>IF(COUNTIF(P216:AT216,"")=31,0,COUNTIFS(P201:AT201,6,P216:AT216,"■"))</f>
        <v>0</v>
      </c>
      <c r="CD216" s="232" t="str">
        <f t="shared" si="129"/>
        <v>***</v>
      </c>
      <c r="CE216" s="233"/>
      <c r="CF216" s="42"/>
      <c r="CG216" s="45">
        <f t="shared" si="130"/>
        <v>0</v>
      </c>
      <c r="CH216" s="45">
        <f t="shared" si="131"/>
        <v>0</v>
      </c>
      <c r="CI216" s="232" t="str">
        <f t="shared" si="132"/>
        <v>***</v>
      </c>
      <c r="CJ216" s="233"/>
      <c r="CK216" s="42"/>
      <c r="CL216" s="234">
        <f t="shared" si="133"/>
        <v>0</v>
      </c>
      <c r="CM216" s="235"/>
      <c r="CN216" s="234">
        <f t="shared" si="134"/>
        <v>0</v>
      </c>
      <c r="CO216" s="235"/>
      <c r="CP216" s="232" t="str">
        <f t="shared" si="135"/>
        <v>***</v>
      </c>
      <c r="CQ216" s="233"/>
      <c r="CR216" s="43"/>
      <c r="CU216" s="105">
        <f t="shared" si="120"/>
        <v>208</v>
      </c>
      <c r="CV216" s="105"/>
      <c r="CW216" s="105"/>
      <c r="CX216" s="105"/>
      <c r="CY216" s="105"/>
    </row>
    <row r="217" spans="1:103" s="1" customFormat="1" ht="18.75">
      <c r="A217" s="72" t="s">
        <v>59</v>
      </c>
      <c r="D217" s="238">
        <f t="shared" si="136"/>
        <v>7</v>
      </c>
      <c r="E217" s="246"/>
      <c r="F217" s="241"/>
      <c r="G217" s="242"/>
      <c r="H217" s="242"/>
      <c r="I217" s="242"/>
      <c r="J217" s="242"/>
      <c r="K217" s="243"/>
      <c r="L217" s="244"/>
      <c r="M217" s="256"/>
      <c r="N217" s="256"/>
      <c r="O217" s="257"/>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3"/>
      <c r="AU217" s="44"/>
      <c r="AV217" s="27"/>
      <c r="AW217" s="245">
        <f t="shared" si="123"/>
        <v>7</v>
      </c>
      <c r="AX217" s="246"/>
      <c r="AY217" s="247"/>
      <c r="AZ217" s="248"/>
      <c r="BA217" s="248"/>
      <c r="BB217" s="249"/>
      <c r="BC217" s="45">
        <f>IF(COUNTIF(P217:AT217,"")=31,0,COUNTIFS(P201:AT201,1,P217:AT217,"")+COUNTIFS(P201:AT201,1,P217:AT217,"■"))</f>
        <v>0</v>
      </c>
      <c r="BD217" s="45">
        <f>IF(COUNTIF(P217:AT217,"")=31,0,COUNTIFS(P201:AT201,1,P217:AT217,"■"))</f>
        <v>0</v>
      </c>
      <c r="BE217" s="250" t="str">
        <f t="shared" si="124"/>
        <v>***</v>
      </c>
      <c r="BF217" s="233"/>
      <c r="BG217" s="42"/>
      <c r="BH217" s="45">
        <f>IF(COUNTIF(P217:AT217,"")=31,0,COUNTIFS(P201:AT201,2,P217:AT217,"")+COUNTIFS(P201:AT201,2,P217:AT217,"■"))</f>
        <v>0</v>
      </c>
      <c r="BI217" s="45">
        <f>IF(COUNTIF(P217:AT217,"")=31,0,COUNTIFS(P201:AT201,2,P217:AT217,"■"))</f>
        <v>0</v>
      </c>
      <c r="BJ217" s="232" t="str">
        <f t="shared" si="125"/>
        <v>***</v>
      </c>
      <c r="BK217" s="233"/>
      <c r="BL217" s="42"/>
      <c r="BM217" s="45">
        <f>IF(COUNTIF(P217:AT217,"")=31,0,COUNTIFS(P201:AT201,3,P217:AT217,"")+COUNTIFS(P201:AT201,3,P217:AT217,"■"))</f>
        <v>0</v>
      </c>
      <c r="BN217" s="45">
        <f>IF(COUNTIF(P217:AT217,"")=31,0,COUNTIFS(P201:AT201,3,P217:AT217,"■"))</f>
        <v>0</v>
      </c>
      <c r="BO217" s="232" t="str">
        <f t="shared" si="126"/>
        <v>***</v>
      </c>
      <c r="BP217" s="233"/>
      <c r="BQ217" s="42"/>
      <c r="BR217" s="45">
        <f>IF(COUNTIF(P217:AT217,"")=31,0,COUNTIFS(P201:AT201,4,P217:AT217,"")+COUNTIFS(P201:AT201,4,P217:AT217,"■"))</f>
        <v>0</v>
      </c>
      <c r="BS217" s="45">
        <f>IF(COUNTIF(P217:AT217,"")=31,0,COUNTIFS(P201:AT201,4,P217:AT217,"■"))</f>
        <v>0</v>
      </c>
      <c r="BT217" s="232" t="str">
        <f t="shared" si="127"/>
        <v>***</v>
      </c>
      <c r="BU217" s="233"/>
      <c r="BV217" s="42"/>
      <c r="BW217" s="45">
        <f>IF(COUNTIF(P217:AT217,"")=31,0,COUNTIFS(P201:AT201,5,P217:AT217,"")+COUNTIFS(P201:AT201,5,P217:AT217,"■"))</f>
        <v>0</v>
      </c>
      <c r="BX217" s="45">
        <f>IF(COUNTIF(P217:AT217,"")=31,0,COUNTIFS(P201:AT201,5,P217:AT217,"■"))</f>
        <v>0</v>
      </c>
      <c r="BY217" s="232" t="str">
        <f t="shared" si="128"/>
        <v>***</v>
      </c>
      <c r="BZ217" s="233"/>
      <c r="CA217" s="42"/>
      <c r="CB217" s="45">
        <f>IF(COUNTIF(P217:AT217,"")=31,0,COUNTIFS(P201:AT201,6,P217:AT217,"")+COUNTIFS(P201:AT201,6,P217:AT217,"■"))</f>
        <v>0</v>
      </c>
      <c r="CC217" s="45">
        <f>IF(COUNTIF(P217:AT217,"")=31,0,COUNTIFS(P201:AT201,6,P217:AT217,"■"))</f>
        <v>0</v>
      </c>
      <c r="CD217" s="232" t="str">
        <f t="shared" si="129"/>
        <v>***</v>
      </c>
      <c r="CE217" s="233"/>
      <c r="CF217" s="42"/>
      <c r="CG217" s="45">
        <f t="shared" si="130"/>
        <v>0</v>
      </c>
      <c r="CH217" s="45">
        <f t="shared" si="131"/>
        <v>0</v>
      </c>
      <c r="CI217" s="232" t="str">
        <f t="shared" si="132"/>
        <v>***</v>
      </c>
      <c r="CJ217" s="233"/>
      <c r="CK217" s="42"/>
      <c r="CL217" s="234">
        <f t="shared" si="133"/>
        <v>0</v>
      </c>
      <c r="CM217" s="235"/>
      <c r="CN217" s="234">
        <f t="shared" si="134"/>
        <v>0</v>
      </c>
      <c r="CO217" s="235"/>
      <c r="CP217" s="232" t="str">
        <f t="shared" si="135"/>
        <v>***</v>
      </c>
      <c r="CQ217" s="233"/>
      <c r="CR217" s="43"/>
      <c r="CU217" s="105">
        <f t="shared" si="120"/>
        <v>209</v>
      </c>
      <c r="CV217" s="105"/>
      <c r="CW217" s="105"/>
      <c r="CX217" s="105"/>
      <c r="CY217" s="105"/>
    </row>
    <row r="218" spans="1:103" s="1" customFormat="1" ht="18.75">
      <c r="A218" s="72" t="s">
        <v>59</v>
      </c>
      <c r="D218" s="238">
        <f t="shared" si="136"/>
        <v>8</v>
      </c>
      <c r="E218" s="246"/>
      <c r="F218" s="241"/>
      <c r="G218" s="242"/>
      <c r="H218" s="242"/>
      <c r="I218" s="242"/>
      <c r="J218" s="242"/>
      <c r="K218" s="243"/>
      <c r="L218" s="244"/>
      <c r="M218" s="256"/>
      <c r="N218" s="256"/>
      <c r="O218" s="257"/>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3"/>
      <c r="AU218" s="44"/>
      <c r="AV218" s="26"/>
      <c r="AW218" s="245">
        <f t="shared" si="123"/>
        <v>8</v>
      </c>
      <c r="AX218" s="246"/>
      <c r="AY218" s="247" t="str">
        <f t="shared" ref="AY218:AY222" si="137">IF(L218=0,"",L218)</f>
        <v/>
      </c>
      <c r="AZ218" s="248"/>
      <c r="BA218" s="248"/>
      <c r="BB218" s="249"/>
      <c r="BC218" s="45">
        <f>IF(COUNTIF(P218:AT218,"")=31,0,COUNTIFS(P201:AT201,1,P218:AT218,"")+COUNTIFS(P201:AT201,1,P218:AT218,"■"))</f>
        <v>0</v>
      </c>
      <c r="BD218" s="45">
        <f>IF(COUNTIF(P218:AT218,"")=31,0,COUNTIFS(P201:AT201,1,P218:AT218,"■"))</f>
        <v>0</v>
      </c>
      <c r="BE218" s="250" t="str">
        <f t="shared" si="124"/>
        <v>***</v>
      </c>
      <c r="BF218" s="233"/>
      <c r="BG218" s="42"/>
      <c r="BH218" s="45">
        <f>IF(COUNTIF(P218:AT218,"")=31,0,COUNTIFS(P201:AT201,2,P218:AT218,"")+COUNTIFS(P201:AT201,2,P218:AT218,"■"))</f>
        <v>0</v>
      </c>
      <c r="BI218" s="45">
        <f>IF(COUNTIF(P218:AT218,"")=31,0,COUNTIFS(P201:AT201,2,P218:AT218,"■"))</f>
        <v>0</v>
      </c>
      <c r="BJ218" s="232" t="str">
        <f t="shared" si="125"/>
        <v>***</v>
      </c>
      <c r="BK218" s="233"/>
      <c r="BL218" s="42"/>
      <c r="BM218" s="45">
        <f>IF(COUNTIF(P218:AT218,"")=31,0,COUNTIFS(P201:AT201,3,P218:AT218,"")+COUNTIFS(P201:AT201,3,P218:AT218,"■"))</f>
        <v>0</v>
      </c>
      <c r="BN218" s="45">
        <f>IF(COUNTIF(P218:AT218,"")=31,0,COUNTIFS(P201:AT201,3,P218:AT218,"■"))</f>
        <v>0</v>
      </c>
      <c r="BO218" s="232" t="str">
        <f t="shared" si="126"/>
        <v>***</v>
      </c>
      <c r="BP218" s="233"/>
      <c r="BQ218" s="42"/>
      <c r="BR218" s="45">
        <f>IF(COUNTIF(P218:AT218,"")=31,0,COUNTIFS(P201:AT201,4,P218:AT218,"")+COUNTIFS(P201:AT201,4,P218:AT218,"■"))</f>
        <v>0</v>
      </c>
      <c r="BS218" s="45">
        <f>IF(COUNTIF(P218:AT218,"")=31,0,COUNTIFS(P201:AT201,4,P218:AT218,"■"))</f>
        <v>0</v>
      </c>
      <c r="BT218" s="232" t="str">
        <f t="shared" si="127"/>
        <v>***</v>
      </c>
      <c r="BU218" s="233"/>
      <c r="BV218" s="42"/>
      <c r="BW218" s="45">
        <f>IF(COUNTIF(P218:AT218,"")=31,0,COUNTIFS(P201:AT201,5,P218:AT218,"")+COUNTIFS(P201:AT201,5,P218:AT218,"■"))</f>
        <v>0</v>
      </c>
      <c r="BX218" s="45">
        <f>IF(COUNTIF(P218:AT218,"")=31,0,COUNTIFS(P201:AT201,5,P218:AT218,"■"))</f>
        <v>0</v>
      </c>
      <c r="BY218" s="232" t="str">
        <f t="shared" si="128"/>
        <v>***</v>
      </c>
      <c r="BZ218" s="233"/>
      <c r="CA218" s="42"/>
      <c r="CB218" s="45">
        <f>IF(COUNTIF(P218:AT218,"")=31,0,COUNTIFS(P201:AT201,6,P218:AT218,"")+COUNTIFS(P201:AT201,6,P218:AT218,"■"))</f>
        <v>0</v>
      </c>
      <c r="CC218" s="45">
        <f>IF(COUNTIF(P218:AT218,"")=31,0,COUNTIFS(P201:AT201,6,P218:AT218,"■"))</f>
        <v>0</v>
      </c>
      <c r="CD218" s="232" t="str">
        <f t="shared" si="129"/>
        <v>***</v>
      </c>
      <c r="CE218" s="233"/>
      <c r="CF218" s="42"/>
      <c r="CG218" s="45">
        <f t="shared" si="130"/>
        <v>0</v>
      </c>
      <c r="CH218" s="45">
        <f t="shared" si="131"/>
        <v>0</v>
      </c>
      <c r="CI218" s="232" t="str">
        <f t="shared" si="132"/>
        <v>***</v>
      </c>
      <c r="CJ218" s="233"/>
      <c r="CK218" s="42"/>
      <c r="CL218" s="234">
        <f t="shared" si="133"/>
        <v>0</v>
      </c>
      <c r="CM218" s="235"/>
      <c r="CN218" s="234">
        <f t="shared" si="134"/>
        <v>0</v>
      </c>
      <c r="CO218" s="235"/>
      <c r="CP218" s="232" t="str">
        <f t="shared" si="135"/>
        <v>***</v>
      </c>
      <c r="CQ218" s="233"/>
      <c r="CR218" s="43"/>
      <c r="CU218" s="105">
        <f t="shared" si="120"/>
        <v>210</v>
      </c>
      <c r="CV218" s="105"/>
      <c r="CW218" s="105"/>
      <c r="CX218" s="105"/>
      <c r="CY218" s="105"/>
    </row>
    <row r="219" spans="1:103" s="1" customFormat="1" ht="18.75">
      <c r="A219" s="72" t="s">
        <v>59</v>
      </c>
      <c r="D219" s="238">
        <f t="shared" si="136"/>
        <v>9</v>
      </c>
      <c r="E219" s="246"/>
      <c r="F219" s="241"/>
      <c r="G219" s="242"/>
      <c r="H219" s="242"/>
      <c r="I219" s="242"/>
      <c r="J219" s="242"/>
      <c r="K219" s="243"/>
      <c r="L219" s="244"/>
      <c r="M219" s="256"/>
      <c r="N219" s="256"/>
      <c r="O219" s="257"/>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3"/>
      <c r="AU219" s="44"/>
      <c r="AV219" s="26"/>
      <c r="AW219" s="245">
        <f t="shared" si="123"/>
        <v>9</v>
      </c>
      <c r="AX219" s="246"/>
      <c r="AY219" s="247" t="str">
        <f t="shared" si="137"/>
        <v/>
      </c>
      <c r="AZ219" s="248"/>
      <c r="BA219" s="248"/>
      <c r="BB219" s="249"/>
      <c r="BC219" s="45">
        <f>IF(COUNTIF(P219:AT219,"")=31,0,COUNTIFS(P201:AT201,1,P219:AT219,"")+COUNTIFS(P201:AT201,1,P219:AT219,"■"))</f>
        <v>0</v>
      </c>
      <c r="BD219" s="45">
        <f>IF(COUNTIF(P219:AT219,"")=31,0,COUNTIFS(P201:AT201,1,P219:AT219,"■"))</f>
        <v>0</v>
      </c>
      <c r="BE219" s="250" t="str">
        <f t="shared" si="124"/>
        <v>***</v>
      </c>
      <c r="BF219" s="233"/>
      <c r="BG219" s="42"/>
      <c r="BH219" s="45">
        <f>IF(COUNTIF(P219:AT219,"")=31,0,COUNTIFS(P201:AT201,2,P219:AT219,"")+COUNTIFS(P201:AT201,2,P219:AT219,"■"))</f>
        <v>0</v>
      </c>
      <c r="BI219" s="45">
        <f>IF(COUNTIF(P219:AT219,"")=31,0,COUNTIFS(P201:AT201,2,P219:AT219,"■"))</f>
        <v>0</v>
      </c>
      <c r="BJ219" s="232" t="str">
        <f t="shared" si="125"/>
        <v>***</v>
      </c>
      <c r="BK219" s="233"/>
      <c r="BL219" s="42"/>
      <c r="BM219" s="45">
        <f>IF(COUNTIF(P219:AT219,"")=31,0,COUNTIFS(P201:AT201,3,P219:AT219,"")+COUNTIFS(P201:AT201,3,P219:AT219,"■"))</f>
        <v>0</v>
      </c>
      <c r="BN219" s="45">
        <f>IF(COUNTIF(P219:AT219,"")=31,0,COUNTIFS(P201:AT201,3,P219:AT219,"■"))</f>
        <v>0</v>
      </c>
      <c r="BO219" s="232" t="str">
        <f t="shared" si="126"/>
        <v>***</v>
      </c>
      <c r="BP219" s="233"/>
      <c r="BQ219" s="42"/>
      <c r="BR219" s="45">
        <f>IF(COUNTIF(P219:AT219,"")=31,0,COUNTIFS(P201:AT201,4,P219:AT219,"")+COUNTIFS(P201:AT201,4,P219:AT219,"■"))</f>
        <v>0</v>
      </c>
      <c r="BS219" s="45">
        <f>IF(COUNTIF(P219:AT219,"")=31,0,COUNTIFS(P201:AT201,4,P219:AT219,"■"))</f>
        <v>0</v>
      </c>
      <c r="BT219" s="232" t="str">
        <f t="shared" si="127"/>
        <v>***</v>
      </c>
      <c r="BU219" s="233"/>
      <c r="BV219" s="42"/>
      <c r="BW219" s="45">
        <f>IF(COUNTIF(P219:AT219,"")=31,0,COUNTIFS(P201:AT201,5,P219:AT219,"")+COUNTIFS(P201:AT201,5,P219:AT219,"■"))</f>
        <v>0</v>
      </c>
      <c r="BX219" s="45">
        <f>IF(COUNTIF(P219:AT219,"")=31,0,COUNTIFS(P201:AT201,5,P219:AT219,"■"))</f>
        <v>0</v>
      </c>
      <c r="BY219" s="232" t="str">
        <f t="shared" si="128"/>
        <v>***</v>
      </c>
      <c r="BZ219" s="233"/>
      <c r="CA219" s="42"/>
      <c r="CB219" s="45">
        <f>IF(COUNTIF(P219:AT219,"")=31,0,COUNTIFS(P201:AT201,6,P219:AT219,"")+COUNTIFS(P201:AT201,6,P219:AT219,"■"))</f>
        <v>0</v>
      </c>
      <c r="CC219" s="45">
        <f>IF(COUNTIF(P219:AT219,"")=31,0,COUNTIFS(P201:AT201,6,P219:AT219,"■"))</f>
        <v>0</v>
      </c>
      <c r="CD219" s="232" t="str">
        <f t="shared" si="129"/>
        <v>***</v>
      </c>
      <c r="CE219" s="233"/>
      <c r="CF219" s="42"/>
      <c r="CG219" s="45">
        <f t="shared" si="130"/>
        <v>0</v>
      </c>
      <c r="CH219" s="45">
        <f t="shared" si="131"/>
        <v>0</v>
      </c>
      <c r="CI219" s="232" t="str">
        <f t="shared" si="132"/>
        <v>***</v>
      </c>
      <c r="CJ219" s="233"/>
      <c r="CK219" s="42"/>
      <c r="CL219" s="234">
        <f t="shared" si="133"/>
        <v>0</v>
      </c>
      <c r="CM219" s="235"/>
      <c r="CN219" s="234">
        <f t="shared" si="134"/>
        <v>0</v>
      </c>
      <c r="CO219" s="235"/>
      <c r="CP219" s="232" t="str">
        <f t="shared" si="135"/>
        <v>***</v>
      </c>
      <c r="CQ219" s="233"/>
      <c r="CR219" s="43"/>
      <c r="CU219" s="105">
        <f t="shared" si="120"/>
        <v>211</v>
      </c>
      <c r="CV219" s="105"/>
      <c r="CW219" s="105"/>
      <c r="CX219" s="105"/>
      <c r="CY219" s="105"/>
    </row>
    <row r="220" spans="1:103" s="1" customFormat="1" ht="18.75">
      <c r="A220" s="72" t="s">
        <v>59</v>
      </c>
      <c r="D220" s="238">
        <f t="shared" si="136"/>
        <v>10</v>
      </c>
      <c r="E220" s="246"/>
      <c r="F220" s="241"/>
      <c r="G220" s="242"/>
      <c r="H220" s="242"/>
      <c r="I220" s="242"/>
      <c r="J220" s="242"/>
      <c r="K220" s="243"/>
      <c r="L220" s="244"/>
      <c r="M220" s="256"/>
      <c r="N220" s="256"/>
      <c r="O220" s="257"/>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3"/>
      <c r="AU220" s="44"/>
      <c r="AV220" s="26"/>
      <c r="AW220" s="245">
        <f t="shared" si="123"/>
        <v>10</v>
      </c>
      <c r="AX220" s="246"/>
      <c r="AY220" s="247" t="str">
        <f t="shared" si="137"/>
        <v/>
      </c>
      <c r="AZ220" s="248"/>
      <c r="BA220" s="248"/>
      <c r="BB220" s="249"/>
      <c r="BC220" s="45">
        <f>IF(COUNTIF(P220:AT220,"")=31,0,COUNTIFS(P201:AT201,1,P220:AT220,"")+COUNTIFS(P201:AT201,1,P220:AT220,"■"))</f>
        <v>0</v>
      </c>
      <c r="BD220" s="45">
        <f>IF(COUNTIF(P220:AT220,"")=31,0,COUNTIFS(P201:AT201,1,P220:AT220,"■"))</f>
        <v>0</v>
      </c>
      <c r="BE220" s="250" t="str">
        <f t="shared" si="124"/>
        <v>***</v>
      </c>
      <c r="BF220" s="233"/>
      <c r="BG220" s="42"/>
      <c r="BH220" s="45">
        <f>IF(COUNTIF(P220:AT220,"")=31,0,COUNTIFS(P201:AT201,2,P220:AT220,"")+COUNTIFS(P201:AT201,2,P220:AT220,"■"))</f>
        <v>0</v>
      </c>
      <c r="BI220" s="45">
        <f>IF(COUNTIF(P220:AT220,"")=31,0,COUNTIFS(P201:AT201,2,P220:AT220,"■"))</f>
        <v>0</v>
      </c>
      <c r="BJ220" s="232" t="str">
        <f t="shared" si="125"/>
        <v>***</v>
      </c>
      <c r="BK220" s="233"/>
      <c r="BL220" s="42"/>
      <c r="BM220" s="45">
        <f>IF(COUNTIF(P220:AT220,"")=31,0,COUNTIFS(P201:AT201,3,P220:AT220,"")+COUNTIFS(P201:AT201,3,P220:AT220,"■"))</f>
        <v>0</v>
      </c>
      <c r="BN220" s="45">
        <f>IF(COUNTIF(P220:AT220,"")=31,0,COUNTIFS(P201:AT201,3,P220:AT220,"■"))</f>
        <v>0</v>
      </c>
      <c r="BO220" s="232" t="str">
        <f t="shared" si="126"/>
        <v>***</v>
      </c>
      <c r="BP220" s="233"/>
      <c r="BQ220" s="42"/>
      <c r="BR220" s="45">
        <f>IF(COUNTIF(P220:AT220,"")=31,0,COUNTIFS(P201:AT201,4,P220:AT220,"")+COUNTIFS(P201:AT201,4,P220:AT220,"■"))</f>
        <v>0</v>
      </c>
      <c r="BS220" s="45">
        <f>IF(COUNTIF(P220:AT220,"")=31,0,COUNTIFS(P201:AT201,4,P220:AT220,"■"))</f>
        <v>0</v>
      </c>
      <c r="BT220" s="232" t="str">
        <f t="shared" si="127"/>
        <v>***</v>
      </c>
      <c r="BU220" s="233"/>
      <c r="BV220" s="42"/>
      <c r="BW220" s="45">
        <f>IF(COUNTIF(P220:AT220,"")=31,0,COUNTIFS(P201:AT201,5,P220:AT220,"")+COUNTIFS(P201:AT201,5,P220:AT220,"■"))</f>
        <v>0</v>
      </c>
      <c r="BX220" s="45">
        <f>IF(COUNTIF(P220:AT220,"")=31,0,COUNTIFS(P201:AT201,5,P220:AT220,"■"))</f>
        <v>0</v>
      </c>
      <c r="BY220" s="232" t="str">
        <f t="shared" si="128"/>
        <v>***</v>
      </c>
      <c r="BZ220" s="233"/>
      <c r="CA220" s="42"/>
      <c r="CB220" s="45">
        <f>IF(COUNTIF(P220:AT220,"")=31,0,COUNTIFS(P201:AT201,6,P220:AT220,"")+COUNTIFS(P201:AT201,6,P220:AT220,"■"))</f>
        <v>0</v>
      </c>
      <c r="CC220" s="45">
        <f>IF(COUNTIF(P220:AT220,"")=31,0,COUNTIFS(P201:AT201,6,P220:AT220,"■"))</f>
        <v>0</v>
      </c>
      <c r="CD220" s="232" t="str">
        <f t="shared" si="129"/>
        <v>***</v>
      </c>
      <c r="CE220" s="233"/>
      <c r="CF220" s="42"/>
      <c r="CG220" s="45">
        <f t="shared" si="130"/>
        <v>0</v>
      </c>
      <c r="CH220" s="45">
        <f t="shared" si="131"/>
        <v>0</v>
      </c>
      <c r="CI220" s="232" t="str">
        <f t="shared" si="132"/>
        <v>***</v>
      </c>
      <c r="CJ220" s="233"/>
      <c r="CK220" s="42"/>
      <c r="CL220" s="234">
        <f t="shared" si="133"/>
        <v>0</v>
      </c>
      <c r="CM220" s="235"/>
      <c r="CN220" s="234">
        <f t="shared" si="134"/>
        <v>0</v>
      </c>
      <c r="CO220" s="235"/>
      <c r="CP220" s="232" t="str">
        <f t="shared" si="135"/>
        <v>***</v>
      </c>
      <c r="CQ220" s="233"/>
      <c r="CR220" s="43"/>
      <c r="CU220" s="105">
        <f t="shared" si="120"/>
        <v>212</v>
      </c>
      <c r="CV220" s="105"/>
      <c r="CW220" s="105"/>
      <c r="CX220" s="105"/>
      <c r="CY220" s="105"/>
    </row>
    <row r="221" spans="1:103" s="1" customFormat="1" ht="18.75">
      <c r="A221" s="72" t="s">
        <v>59</v>
      </c>
      <c r="D221" s="238">
        <f t="shared" si="136"/>
        <v>11</v>
      </c>
      <c r="E221" s="246"/>
      <c r="F221" s="241"/>
      <c r="G221" s="242"/>
      <c r="H221" s="242"/>
      <c r="I221" s="242"/>
      <c r="J221" s="242"/>
      <c r="K221" s="243"/>
      <c r="L221" s="244"/>
      <c r="M221" s="242"/>
      <c r="N221" s="242"/>
      <c r="O221" s="243"/>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3"/>
      <c r="AU221" s="44"/>
      <c r="AV221" s="26"/>
      <c r="AW221" s="245">
        <f t="shared" si="123"/>
        <v>11</v>
      </c>
      <c r="AX221" s="246"/>
      <c r="AY221" s="247" t="str">
        <f t="shared" si="137"/>
        <v/>
      </c>
      <c r="AZ221" s="248"/>
      <c r="BA221" s="248"/>
      <c r="BB221" s="249"/>
      <c r="BC221" s="45">
        <f>IF(COUNTIF(P221:AT221,"")=31,0,COUNTIFS(P201:AT201,1,P221:AT221,"")+COUNTIFS(P201:AT201,1,P221:AT221,"■"))</f>
        <v>0</v>
      </c>
      <c r="BD221" s="45">
        <f>IF(COUNTIF(P221:AT221,"")=31,0,COUNTIFS(P201:AT201,1,P221:AT221,"■"))</f>
        <v>0</v>
      </c>
      <c r="BE221" s="250" t="str">
        <f t="shared" si="124"/>
        <v>***</v>
      </c>
      <c r="BF221" s="233"/>
      <c r="BG221" s="42"/>
      <c r="BH221" s="45">
        <f>IF(COUNTIF(P221:AT221,"")=31,0,COUNTIFS(P201:AT201,2,P221:AT221,"")+COUNTIFS(P201:AT201,2,P221:AT221,"■"))</f>
        <v>0</v>
      </c>
      <c r="BI221" s="45">
        <f>IF(COUNTIF(P221:AT221,"")=31,0,COUNTIFS(P201:AT201,2,P221:AT221,"■"))</f>
        <v>0</v>
      </c>
      <c r="BJ221" s="232" t="str">
        <f t="shared" si="125"/>
        <v>***</v>
      </c>
      <c r="BK221" s="233"/>
      <c r="BL221" s="42"/>
      <c r="BM221" s="45">
        <f>IF(COUNTIF(P221:AT221,"")=31,0,COUNTIFS(P201:AT201,3,P221:AT221,"")+COUNTIFS(P201:AT201,3,P221:AT221,"■"))</f>
        <v>0</v>
      </c>
      <c r="BN221" s="45">
        <f>IF(COUNTIF(P221:AT221,"")=31,0,COUNTIFS(P201:AT201,3,P221:AT221,"■"))</f>
        <v>0</v>
      </c>
      <c r="BO221" s="232" t="str">
        <f t="shared" si="126"/>
        <v>***</v>
      </c>
      <c r="BP221" s="233"/>
      <c r="BQ221" s="42"/>
      <c r="BR221" s="45">
        <f>IF(COUNTIF(P221:AT221,"")=31,0,COUNTIFS(P201:AT201,4,P221:AT221,"")+COUNTIFS(P201:AT201,4,P221:AT221,"■"))</f>
        <v>0</v>
      </c>
      <c r="BS221" s="45">
        <f>IF(COUNTIF(P221:AT221,"")=31,0,COUNTIFS(P201:AT201,4,P221:AT221,"■"))</f>
        <v>0</v>
      </c>
      <c r="BT221" s="232" t="str">
        <f t="shared" si="127"/>
        <v>***</v>
      </c>
      <c r="BU221" s="233"/>
      <c r="BV221" s="42"/>
      <c r="BW221" s="45">
        <f>IF(COUNTIF(P221:AT221,"")=31,0,COUNTIFS(P201:AT201,5,P221:AT221,"")+COUNTIFS(P201:AT201,5,P221:AT221,"■"))</f>
        <v>0</v>
      </c>
      <c r="BX221" s="45">
        <f>IF(COUNTIF(P221:AT221,"")=31,0,COUNTIFS(P201:AT201,5,P221:AT221,"■"))</f>
        <v>0</v>
      </c>
      <c r="BY221" s="232" t="str">
        <f t="shared" si="128"/>
        <v>***</v>
      </c>
      <c r="BZ221" s="233"/>
      <c r="CA221" s="42"/>
      <c r="CB221" s="45">
        <f>IF(COUNTIF(P221:AT221,"")=31,0,COUNTIFS(P201:AT201,6,P221:AT221,"")+COUNTIFS(P201:AT201,6,P221:AT221,"■"))</f>
        <v>0</v>
      </c>
      <c r="CC221" s="45">
        <f>IF(COUNTIF(P221:AT221,"")=31,0,COUNTIFS(P201:AT201,6,P221:AT221,"■"))</f>
        <v>0</v>
      </c>
      <c r="CD221" s="232" t="str">
        <f t="shared" si="129"/>
        <v>***</v>
      </c>
      <c r="CE221" s="233"/>
      <c r="CF221" s="42"/>
      <c r="CG221" s="45">
        <f t="shared" si="130"/>
        <v>0</v>
      </c>
      <c r="CH221" s="45">
        <f t="shared" si="131"/>
        <v>0</v>
      </c>
      <c r="CI221" s="232" t="str">
        <f t="shared" si="132"/>
        <v>***</v>
      </c>
      <c r="CJ221" s="233"/>
      <c r="CK221" s="42"/>
      <c r="CL221" s="234">
        <f t="shared" si="133"/>
        <v>0</v>
      </c>
      <c r="CM221" s="235"/>
      <c r="CN221" s="234">
        <f t="shared" si="134"/>
        <v>0</v>
      </c>
      <c r="CO221" s="235"/>
      <c r="CP221" s="232" t="str">
        <f t="shared" si="135"/>
        <v>***</v>
      </c>
      <c r="CQ221" s="233"/>
      <c r="CR221" s="43"/>
      <c r="CU221" s="105">
        <f t="shared" si="120"/>
        <v>213</v>
      </c>
      <c r="CV221" s="105"/>
      <c r="CW221" s="105"/>
      <c r="CX221" s="105"/>
      <c r="CY221" s="105"/>
    </row>
    <row r="222" spans="1:103" s="1" customFormat="1" ht="18.75">
      <c r="A222" s="72" t="s">
        <v>59</v>
      </c>
      <c r="D222" s="194">
        <f t="shared" si="136"/>
        <v>12</v>
      </c>
      <c r="E222" s="197"/>
      <c r="F222" s="272"/>
      <c r="G222" s="273"/>
      <c r="H222" s="273"/>
      <c r="I222" s="273"/>
      <c r="J222" s="273"/>
      <c r="K222" s="274"/>
      <c r="L222" s="275"/>
      <c r="M222" s="273"/>
      <c r="N222" s="273"/>
      <c r="O222" s="274"/>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101"/>
      <c r="AU222" s="44"/>
      <c r="AV222" s="26"/>
      <c r="AW222" s="245">
        <f t="shared" si="123"/>
        <v>12</v>
      </c>
      <c r="AX222" s="246"/>
      <c r="AY222" s="247" t="str">
        <f t="shared" si="137"/>
        <v/>
      </c>
      <c r="AZ222" s="248"/>
      <c r="BA222" s="248"/>
      <c r="BB222" s="249"/>
      <c r="BC222" s="45">
        <f>IF(COUNTIF(P222:AT222,"")=31,0,COUNTIFS(P201:AT201,1,P222:AT222,"")+COUNTIFS(P201:AT201,1,P222:AT222,"■"))</f>
        <v>0</v>
      </c>
      <c r="BD222" s="45">
        <f>IF(COUNTIF(P222:AT222,"")=31,0,COUNTIFS(P201:AT201,1,P222:AT222,"■"))</f>
        <v>0</v>
      </c>
      <c r="BE222" s="250" t="str">
        <f t="shared" si="124"/>
        <v>***</v>
      </c>
      <c r="BF222" s="233"/>
      <c r="BG222" s="47"/>
      <c r="BH222" s="45">
        <f>IF(COUNTIF(P222:AT222,"")=31,0,COUNTIFS(P201:AT201,2,P222:AT222,"")+COUNTIFS(P201:AT201,2,P222:AT222,"■"))</f>
        <v>0</v>
      </c>
      <c r="BI222" s="45">
        <f>IF(COUNTIF(P222:AT222,"")=31,0,COUNTIFS(P201:AT201,2,P222:AT222,"■"))</f>
        <v>0</v>
      </c>
      <c r="BJ222" s="232" t="str">
        <f t="shared" si="125"/>
        <v>***</v>
      </c>
      <c r="BK222" s="233"/>
      <c r="BL222" s="42"/>
      <c r="BM222" s="45">
        <f>IF(COUNTIF(P222:AT222,"")=31,0,COUNTIFS(P201:AT201,3,P222:AT222,"")+COUNTIFS(P201:AT201,3,P222:AT222,"■"))</f>
        <v>0</v>
      </c>
      <c r="BN222" s="45">
        <f>IF(COUNTIF(P222:AT222,"")=31,0,COUNTIFS(P201:AT201,3,P222:AT222,"■"))</f>
        <v>0</v>
      </c>
      <c r="BO222" s="232" t="str">
        <f t="shared" si="126"/>
        <v>***</v>
      </c>
      <c r="BP222" s="233"/>
      <c r="BQ222" s="42"/>
      <c r="BR222" s="45">
        <f>IF(COUNTIF(P222:AT222,"")=31,0,COUNTIFS(P201:AT201,4,P222:AT222,"")+COUNTIFS(P201:AT201,4,P222:AT222,"■"))</f>
        <v>0</v>
      </c>
      <c r="BS222" s="45">
        <f>IF(COUNTIF(P222:AT222,"")=31,0,COUNTIFS(P201:AT201,4,P222:AT222,"■"))</f>
        <v>0</v>
      </c>
      <c r="BT222" s="232" t="str">
        <f t="shared" si="127"/>
        <v>***</v>
      </c>
      <c r="BU222" s="233"/>
      <c r="BV222" s="42"/>
      <c r="BW222" s="45">
        <f>IF(COUNTIF(P222:AT222,"")=31,0,COUNTIFS(P201:AT201,5,P222:AT222,"")+COUNTIFS(P201:AT201,5,P222:AT222,"■"))</f>
        <v>0</v>
      </c>
      <c r="BX222" s="45">
        <f>IF(COUNTIF(P222:AT222,"")=31,0,COUNTIFS(P201:AT201,5,P222:AT222,"■"))</f>
        <v>0</v>
      </c>
      <c r="BY222" s="232" t="str">
        <f t="shared" si="128"/>
        <v>***</v>
      </c>
      <c r="BZ222" s="233"/>
      <c r="CA222" s="42"/>
      <c r="CB222" s="45">
        <f>IF(COUNTIF(P222:AT222,"")=31,0,COUNTIFS(P201:AT201,6,P222:AT222,"")+COUNTIFS(P201:AT201,6,P222:AT222,"■"))</f>
        <v>0</v>
      </c>
      <c r="CC222" s="45">
        <f>IF(COUNTIF(P222:AT222,"")=31,0,COUNTIFS(P201:AT201,6,P222:AT222,"■"))</f>
        <v>0</v>
      </c>
      <c r="CD222" s="232" t="str">
        <f t="shared" si="129"/>
        <v>***</v>
      </c>
      <c r="CE222" s="233"/>
      <c r="CF222" s="42"/>
      <c r="CG222" s="45">
        <f t="shared" si="130"/>
        <v>0</v>
      </c>
      <c r="CH222" s="45">
        <f t="shared" si="131"/>
        <v>0</v>
      </c>
      <c r="CI222" s="232" t="str">
        <f t="shared" si="132"/>
        <v>***</v>
      </c>
      <c r="CJ222" s="233"/>
      <c r="CK222" s="42"/>
      <c r="CL222" s="234">
        <f t="shared" si="133"/>
        <v>0</v>
      </c>
      <c r="CM222" s="235"/>
      <c r="CN222" s="234">
        <f t="shared" si="134"/>
        <v>0</v>
      </c>
      <c r="CO222" s="235"/>
      <c r="CP222" s="232" t="str">
        <f t="shared" si="135"/>
        <v>***</v>
      </c>
      <c r="CQ222" s="233"/>
      <c r="CR222" s="43"/>
      <c r="CU222" s="105">
        <f t="shared" si="120"/>
        <v>214</v>
      </c>
      <c r="CV222" s="105"/>
      <c r="CW222" s="105"/>
      <c r="CX222" s="105"/>
      <c r="CY222" s="105"/>
    </row>
    <row r="223" spans="1:103" s="1" customFormat="1" ht="18.75">
      <c r="A223" s="72" t="s">
        <v>59</v>
      </c>
      <c r="D223" s="258" t="s">
        <v>102</v>
      </c>
      <c r="E223" s="259"/>
      <c r="F223" s="262"/>
      <c r="G223" s="263"/>
      <c r="H223" s="263"/>
      <c r="I223" s="263"/>
      <c r="J223" s="263"/>
      <c r="K223" s="263"/>
      <c r="L223" s="263"/>
      <c r="M223" s="263"/>
      <c r="N223" s="263"/>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4"/>
      <c r="AU223" s="44"/>
      <c r="AV223" s="26"/>
      <c r="AW223" s="267" t="s">
        <v>87</v>
      </c>
      <c r="AX223" s="268"/>
      <c r="AY223" s="268"/>
      <c r="AZ223" s="268"/>
      <c r="BA223" s="268"/>
      <c r="BB223" s="268"/>
      <c r="BC223" s="269" t="str">
        <f>IF(COUNTA(BG211:BG222)=0,"",IF(AND(COUNTIF(BG211:BG222,"○")=0,COUNTIF(BG211:BG222,"×")=0),"－",IF(COUNTIF(BG211:BG222,"×")&gt;=1,"×","○")))</f>
        <v/>
      </c>
      <c r="BD223" s="270"/>
      <c r="BE223" s="270"/>
      <c r="BF223" s="270"/>
      <c r="BG223" s="270"/>
      <c r="BH223" s="269" t="str">
        <f>IF(COUNTA(BL211:BL222)=0,"",IF(AND(COUNTIF(BL211:BL222,"○")=0,COUNTIF(BL211:BL222,"×")=0),"－",IF(COUNTIF(BL211:BL222,"×")&gt;=1,"×","○")))</f>
        <v/>
      </c>
      <c r="BI223" s="270"/>
      <c r="BJ223" s="270"/>
      <c r="BK223" s="270"/>
      <c r="BL223" s="270"/>
      <c r="BM223" s="269" t="str">
        <f>IF(COUNTA(BQ211:BQ222)=0,"",IF(AND(COUNTIF(BQ211:BQ222,"○")=0,COUNTIF(BQ211:BQ222,"×")=0),"－",IF(COUNTIF(BQ211:BQ222,"×")&gt;=1,"×","○")))</f>
        <v/>
      </c>
      <c r="BN223" s="270"/>
      <c r="BO223" s="270"/>
      <c r="BP223" s="270"/>
      <c r="BQ223" s="270"/>
      <c r="BR223" s="269" t="str">
        <f>IF(COUNTA(BV211:BV222)=0,"",IF(AND(COUNTIF(BV211:BV222,"○")=0,COUNTIF(BV211:BV222,"×")=0),"－",IF(COUNTIF(BV211:BV222,"×")&gt;=1,"×","○")))</f>
        <v/>
      </c>
      <c r="BS223" s="270"/>
      <c r="BT223" s="270"/>
      <c r="BU223" s="270"/>
      <c r="BV223" s="270"/>
      <c r="BW223" s="269" t="str">
        <f>IF(COUNTA(CA211:CA222)=0,"",IF(AND(COUNTIF(CA211:CA222,"○")=0,COUNTIF(CA211:CA222,"×")=0),"－",IF(COUNTIF(CA211:CA222,"×")&gt;=1,"×","○")))</f>
        <v/>
      </c>
      <c r="BX223" s="270"/>
      <c r="BY223" s="270"/>
      <c r="BZ223" s="270"/>
      <c r="CA223" s="270"/>
      <c r="CB223" s="269" t="str">
        <f>IF(COUNTA(CF211:CF222)=0,"",IF(AND(COUNTIF(CF211:CF222,"○")=0,COUNTIF(CF211:CF222,"×")=0),"－",IF(COUNTIF(CF211:CF222,"×")&gt;=1,"×","○")))</f>
        <v/>
      </c>
      <c r="CC223" s="270"/>
      <c r="CD223" s="270"/>
      <c r="CE223" s="270"/>
      <c r="CF223" s="270"/>
      <c r="CG223" s="280"/>
      <c r="CH223" s="281"/>
      <c r="CI223" s="281"/>
      <c r="CJ223" s="281"/>
      <c r="CK223" s="281"/>
      <c r="CL223" s="280"/>
      <c r="CM223" s="281"/>
      <c r="CN223" s="281"/>
      <c r="CO223" s="281"/>
      <c r="CP223" s="281"/>
      <c r="CQ223" s="281"/>
      <c r="CR223" s="282"/>
      <c r="CU223" s="105">
        <f t="shared" si="120"/>
        <v>215</v>
      </c>
      <c r="CV223" s="105"/>
      <c r="CW223" s="105"/>
      <c r="CX223" s="105"/>
      <c r="CY223" s="105"/>
    </row>
    <row r="224" spans="1:103" s="1" customFormat="1" ht="19.5" thickBot="1">
      <c r="A224" s="72" t="s">
        <v>59</v>
      </c>
      <c r="D224" s="260"/>
      <c r="E224" s="261"/>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5"/>
      <c r="AB224" s="265"/>
      <c r="AC224" s="265"/>
      <c r="AD224" s="265"/>
      <c r="AE224" s="265"/>
      <c r="AF224" s="265"/>
      <c r="AG224" s="265"/>
      <c r="AH224" s="265"/>
      <c r="AI224" s="265"/>
      <c r="AJ224" s="265"/>
      <c r="AK224" s="265"/>
      <c r="AL224" s="265"/>
      <c r="AM224" s="265"/>
      <c r="AN224" s="265"/>
      <c r="AO224" s="265"/>
      <c r="AP224" s="265"/>
      <c r="AQ224" s="265"/>
      <c r="AR224" s="265"/>
      <c r="AS224" s="265"/>
      <c r="AT224" s="266"/>
      <c r="AU224" s="26"/>
      <c r="AV224" s="26"/>
      <c r="AW224" s="283" t="s">
        <v>88</v>
      </c>
      <c r="AX224" s="284"/>
      <c r="AY224" s="284"/>
      <c r="AZ224" s="284"/>
      <c r="BA224" s="284"/>
      <c r="BB224" s="284"/>
      <c r="BC224" s="285" t="str">
        <f>IF(COUNTIF(BC223:CF223,"")=30,"",IF(AND(COUNTIF(BC223:CF223,"○")=0,COUNTIF(BC223:CF223,"×")=0),"－",IF(COUNTIF(BC223:CF223,"×")&gt;=1,"×","○")))</f>
        <v/>
      </c>
      <c r="BD224" s="286"/>
      <c r="BE224" s="286"/>
      <c r="BF224" s="286"/>
      <c r="BG224" s="286"/>
      <c r="BH224" s="287"/>
      <c r="BI224" s="287"/>
      <c r="BJ224" s="287"/>
      <c r="BK224" s="287"/>
      <c r="BL224" s="287"/>
      <c r="BM224" s="287"/>
      <c r="BN224" s="287"/>
      <c r="BO224" s="287"/>
      <c r="BP224" s="287"/>
      <c r="BQ224" s="287"/>
      <c r="BR224" s="287"/>
      <c r="BS224" s="287"/>
      <c r="BT224" s="287"/>
      <c r="BU224" s="287"/>
      <c r="BV224" s="287"/>
      <c r="BW224" s="287"/>
      <c r="BX224" s="287"/>
      <c r="BY224" s="287"/>
      <c r="BZ224" s="287"/>
      <c r="CA224" s="287"/>
      <c r="CB224" s="287"/>
      <c r="CC224" s="287"/>
      <c r="CD224" s="287"/>
      <c r="CE224" s="287"/>
      <c r="CF224" s="287"/>
      <c r="CG224" s="285" t="str">
        <f>IF(COUNTA(CK211:CK222)=0,"",IF(AND(COUNTIF(CK211:CK222,"○")=0,COUNTIF(CK211:CK222,"×")=0),"－",IF(COUNTIF(CK211:CK222,"×")&gt;=1,"×","○")))</f>
        <v/>
      </c>
      <c r="CH224" s="286"/>
      <c r="CI224" s="286"/>
      <c r="CJ224" s="286"/>
      <c r="CK224" s="286"/>
      <c r="CL224" s="285" t="str">
        <f>IF(COUNTA(CR211:CR222)=0,"",IF(AND(COUNTIF(CR211:CR222,"○")=0,COUNTIF(CR211:CR222,"×")=0),"－",IF(COUNTIF(CR211:CR222,"×")&gt;=1,"×","○")))</f>
        <v/>
      </c>
      <c r="CM224" s="285"/>
      <c r="CN224" s="286"/>
      <c r="CO224" s="286"/>
      <c r="CP224" s="286"/>
      <c r="CQ224" s="286"/>
      <c r="CR224" s="288"/>
      <c r="CU224" s="99">
        <f t="shared" si="120"/>
        <v>216</v>
      </c>
      <c r="CV224" s="100" t="str">
        <f>IF(COUNTIF(P209:AT209,"")=31,"",P200)</f>
        <v/>
      </c>
      <c r="CW224" s="99" t="str">
        <f>BC224</f>
        <v/>
      </c>
      <c r="CX224" s="99" t="str">
        <f>CG224</f>
        <v/>
      </c>
      <c r="CY224" s="99" t="str">
        <f>CL224</f>
        <v/>
      </c>
    </row>
    <row r="225" spans="1:103" s="1" customFormat="1" ht="16.5">
      <c r="A225" s="55" t="s">
        <v>59</v>
      </c>
      <c r="D225" s="97" t="s">
        <v>131</v>
      </c>
      <c r="E225" s="96"/>
      <c r="F225" s="96"/>
      <c r="G225" s="96"/>
      <c r="I225" s="96"/>
      <c r="J225" s="96"/>
      <c r="K225" s="96"/>
      <c r="L225" s="96"/>
      <c r="M225" s="96"/>
      <c r="N225" s="96"/>
      <c r="AU225" s="26"/>
      <c r="AV225" s="26"/>
      <c r="AW225" s="89" t="s">
        <v>105</v>
      </c>
      <c r="AX225" s="88"/>
      <c r="AZ225" s="90"/>
      <c r="BA225" s="90"/>
      <c r="BB225" s="90"/>
      <c r="BC225" s="90"/>
      <c r="BD225" s="90"/>
      <c r="BE225" s="90"/>
      <c r="BF225" s="90"/>
      <c r="BG225" s="90"/>
      <c r="BH225" s="90"/>
      <c r="BI225" s="90"/>
      <c r="BJ225" s="90"/>
      <c r="BK225" s="90"/>
      <c r="BL225" s="90"/>
      <c r="BM225" s="90"/>
      <c r="BN225" s="90"/>
      <c r="BO225" s="90"/>
      <c r="BP225" s="90"/>
      <c r="BQ225" s="90"/>
      <c r="BR225" s="90"/>
      <c r="BS225" s="90"/>
      <c r="BT225" s="90"/>
      <c r="BU225" s="90"/>
      <c r="BV225" s="90"/>
      <c r="BW225" s="90"/>
      <c r="BX225" s="90"/>
      <c r="BY225" s="90"/>
      <c r="BZ225" s="90"/>
      <c r="CA225" s="90"/>
      <c r="CB225" s="90"/>
      <c r="CC225" s="90"/>
      <c r="CD225" s="90"/>
      <c r="CE225" s="90"/>
      <c r="CF225" s="90"/>
      <c r="CG225" s="90"/>
      <c r="CH225" s="90"/>
      <c r="CI225" s="90"/>
      <c r="CJ225" s="90"/>
      <c r="CK225" s="90"/>
      <c r="CL225" s="90"/>
      <c r="CM225" s="90"/>
      <c r="CN225" s="90"/>
      <c r="CO225" s="90"/>
      <c r="CP225" s="90"/>
      <c r="CQ225" s="90"/>
      <c r="CR225" s="91"/>
      <c r="CU225" s="105">
        <f t="shared" si="120"/>
        <v>217</v>
      </c>
      <c r="CV225" s="105"/>
      <c r="CW225" s="105"/>
      <c r="CX225" s="105"/>
      <c r="CY225" s="105"/>
    </row>
    <row r="226" spans="1:103" s="1" customFormat="1" ht="16.5">
      <c r="A226" s="55" t="s">
        <v>59</v>
      </c>
      <c r="D226" s="96" t="s">
        <v>120</v>
      </c>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c r="AL226" s="98"/>
      <c r="AM226" s="96"/>
      <c r="AN226" s="96"/>
      <c r="AO226" s="96"/>
      <c r="AP226" s="96"/>
      <c r="AQ226" s="96"/>
      <c r="AR226" s="96"/>
      <c r="AS226" s="96"/>
      <c r="AT226" s="96"/>
      <c r="AU226" s="26"/>
      <c r="AV226" s="26"/>
      <c r="AW226" s="93" t="s">
        <v>122</v>
      </c>
      <c r="AX226" s="88"/>
      <c r="AZ226" s="92"/>
      <c r="BA226" s="92"/>
      <c r="BB226" s="92"/>
      <c r="BC226" s="92"/>
      <c r="BD226" s="92"/>
      <c r="BE226" s="92"/>
      <c r="BF226" s="92"/>
      <c r="BG226" s="92"/>
      <c r="BH226" s="92"/>
      <c r="BI226" s="92"/>
      <c r="BJ226" s="92"/>
      <c r="BK226" s="92"/>
      <c r="BL226" s="92"/>
      <c r="BM226" s="92"/>
      <c r="BN226" s="92"/>
      <c r="BO226" s="92"/>
      <c r="BP226" s="92"/>
      <c r="BQ226" s="92"/>
      <c r="BR226" s="92"/>
      <c r="BS226" s="92"/>
      <c r="BT226" s="92"/>
      <c r="BU226" s="92"/>
      <c r="BV226" s="92"/>
      <c r="BW226" s="92"/>
      <c r="BX226" s="92"/>
      <c r="BY226" s="92"/>
      <c r="BZ226" s="92"/>
      <c r="CA226" s="92"/>
      <c r="CB226" s="92"/>
      <c r="CC226" s="92"/>
      <c r="CD226" s="92"/>
      <c r="CE226" s="92"/>
      <c r="CF226" s="92"/>
      <c r="CG226" s="92"/>
      <c r="CH226" s="92"/>
      <c r="CI226" s="92"/>
      <c r="CJ226" s="92"/>
      <c r="CK226" s="92"/>
      <c r="CL226" s="92"/>
      <c r="CM226" s="92"/>
      <c r="CN226" s="92"/>
      <c r="CO226" s="92"/>
      <c r="CP226" s="92"/>
      <c r="CQ226" s="92"/>
      <c r="CR226" s="91"/>
      <c r="CU226" s="105">
        <f t="shared" si="120"/>
        <v>218</v>
      </c>
      <c r="CV226" s="105"/>
      <c r="CW226" s="105"/>
      <c r="CX226" s="105"/>
      <c r="CY226" s="105"/>
    </row>
    <row r="227" spans="1:103" s="1" customFormat="1" ht="16.5">
      <c r="A227" s="55" t="s">
        <v>59</v>
      </c>
      <c r="D227" s="96" t="s">
        <v>121</v>
      </c>
      <c r="E227" s="96"/>
      <c r="F227" s="96"/>
      <c r="G227" s="96"/>
      <c r="H227" s="96"/>
      <c r="I227" s="96"/>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c r="AL227" s="98"/>
      <c r="AM227" s="96"/>
      <c r="AN227" s="96"/>
      <c r="AO227" s="96"/>
      <c r="AP227" s="96"/>
      <c r="AQ227" s="96"/>
      <c r="AR227" s="96"/>
      <c r="AS227" s="96"/>
      <c r="AT227" s="96"/>
      <c r="AU227" s="26"/>
      <c r="AV227" s="26"/>
      <c r="AW227" s="93" t="s">
        <v>106</v>
      </c>
      <c r="AX227" s="88"/>
      <c r="AZ227" s="88"/>
      <c r="BA227" s="88"/>
      <c r="BB227" s="88"/>
      <c r="BC227" s="94"/>
      <c r="BD227" s="91"/>
      <c r="BE227" s="91"/>
      <c r="BF227" s="91"/>
      <c r="BG227" s="91"/>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4"/>
      <c r="CH227" s="91"/>
      <c r="CI227" s="91"/>
      <c r="CJ227" s="91"/>
      <c r="CK227" s="91"/>
      <c r="CL227" s="94"/>
      <c r="CM227" s="94"/>
      <c r="CN227" s="91"/>
      <c r="CO227" s="91"/>
      <c r="CP227" s="91"/>
      <c r="CQ227" s="91"/>
      <c r="CR227" s="91"/>
      <c r="CU227" s="105">
        <f t="shared" si="120"/>
        <v>219</v>
      </c>
      <c r="CV227" s="105"/>
      <c r="CW227" s="105"/>
      <c r="CX227" s="105"/>
      <c r="CY227" s="105"/>
    </row>
    <row r="228" spans="1:103" s="1" customFormat="1" ht="16.5">
      <c r="A228" s="55" t="s">
        <v>59</v>
      </c>
      <c r="D228" s="96" t="s">
        <v>108</v>
      </c>
      <c r="E228" s="96"/>
      <c r="F228" s="96"/>
      <c r="G228" s="96"/>
      <c r="H228" s="96"/>
      <c r="I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8"/>
      <c r="AM228" s="96"/>
      <c r="AN228" s="96"/>
      <c r="AO228" s="96"/>
      <c r="AP228" s="96"/>
      <c r="AQ228" s="96"/>
      <c r="AR228" s="96"/>
      <c r="AS228" s="96"/>
      <c r="AT228" s="96"/>
      <c r="AU228" s="26"/>
      <c r="AV228" s="26"/>
      <c r="AW228" s="93" t="s">
        <v>83</v>
      </c>
      <c r="AX228" s="88"/>
      <c r="AZ228" s="96"/>
      <c r="BA228" s="88"/>
      <c r="BB228" s="88"/>
      <c r="BC228" s="94"/>
      <c r="BD228" s="91"/>
      <c r="BE228" s="91"/>
      <c r="BF228" s="91"/>
      <c r="BG228" s="91"/>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4"/>
      <c r="CH228" s="91"/>
      <c r="CI228" s="91"/>
      <c r="CJ228" s="91"/>
      <c r="CK228" s="91"/>
      <c r="CL228" s="94"/>
      <c r="CM228" s="94"/>
      <c r="CN228" s="91"/>
      <c r="CO228" s="91"/>
      <c r="CP228" s="91"/>
      <c r="CQ228" s="91"/>
      <c r="CR228" s="91"/>
      <c r="CU228" s="105">
        <f t="shared" si="120"/>
        <v>220</v>
      </c>
      <c r="CV228" s="105"/>
      <c r="CW228" s="105"/>
      <c r="CX228" s="105"/>
      <c r="CY228" s="105"/>
    </row>
    <row r="229" spans="1:103" s="1" customFormat="1" ht="16.5">
      <c r="A229" s="55" t="s">
        <v>59</v>
      </c>
      <c r="D229" s="96" t="s">
        <v>123</v>
      </c>
      <c r="J229" s="96"/>
      <c r="K229" s="96"/>
      <c r="L229" s="96"/>
      <c r="M229" s="96"/>
      <c r="N229" s="96"/>
      <c r="O229" s="96"/>
      <c r="P229" s="96"/>
      <c r="Q229" s="96"/>
      <c r="R229" s="96"/>
      <c r="S229" s="96"/>
      <c r="T229" s="96"/>
      <c r="U229" s="96"/>
      <c r="V229" s="96"/>
      <c r="W229" s="96"/>
      <c r="X229" s="96"/>
      <c r="Y229" s="96"/>
      <c r="Z229" s="96"/>
      <c r="AA229" s="96"/>
      <c r="AB229" s="96"/>
      <c r="AC229" s="96"/>
      <c r="AD229" s="96"/>
      <c r="AE229" s="96"/>
      <c r="AF229" s="96"/>
      <c r="AG229" s="96"/>
      <c r="AH229" s="96"/>
      <c r="AI229" s="96"/>
      <c r="AJ229" s="96"/>
      <c r="AK229" s="96"/>
      <c r="AL229" s="98"/>
      <c r="AM229" s="96"/>
      <c r="AN229" s="96"/>
      <c r="AO229" s="96"/>
      <c r="AP229" s="96"/>
      <c r="AQ229" s="96"/>
      <c r="AR229" s="96"/>
      <c r="AS229" s="96"/>
      <c r="AT229" s="96"/>
      <c r="AU229" s="26"/>
      <c r="AV229" s="26"/>
      <c r="AW229" s="89" t="s">
        <v>107</v>
      </c>
      <c r="AX229" s="88"/>
      <c r="AZ229" s="96"/>
      <c r="BA229" s="88"/>
      <c r="BB229" s="88"/>
      <c r="BC229" s="94"/>
      <c r="BD229" s="91"/>
      <c r="BE229" s="91"/>
      <c r="BF229" s="91"/>
      <c r="BG229" s="91"/>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4"/>
      <c r="CH229" s="91"/>
      <c r="CI229" s="91"/>
      <c r="CJ229" s="91"/>
      <c r="CK229" s="91"/>
      <c r="CL229" s="94"/>
      <c r="CM229" s="94"/>
      <c r="CN229" s="91"/>
      <c r="CO229" s="91"/>
      <c r="CP229" s="91"/>
      <c r="CQ229" s="91"/>
      <c r="CR229" s="91"/>
      <c r="CU229" s="105">
        <f t="shared" si="120"/>
        <v>221</v>
      </c>
      <c r="CV229" s="105"/>
      <c r="CW229" s="105"/>
      <c r="CX229" s="105"/>
      <c r="CY229" s="105"/>
    </row>
    <row r="230" spans="1:103" s="1" customFormat="1" ht="16.5">
      <c r="A230" s="55" t="s">
        <v>18</v>
      </c>
      <c r="D230" s="96"/>
      <c r="E230" s="96"/>
      <c r="F230" s="96"/>
      <c r="G230" s="96"/>
      <c r="H230" s="96"/>
      <c r="I230" s="96"/>
      <c r="J230" s="96"/>
      <c r="K230" s="96"/>
      <c r="L230" s="96"/>
      <c r="M230" s="96"/>
      <c r="N230" s="96"/>
      <c r="O230" s="96"/>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8"/>
      <c r="AM230" s="96"/>
      <c r="AN230" s="96"/>
      <c r="AO230" s="96"/>
      <c r="AP230" s="96"/>
      <c r="AQ230" s="96"/>
      <c r="AR230" s="96"/>
      <c r="AS230" s="96"/>
      <c r="AT230" s="96"/>
      <c r="AU230" s="26"/>
      <c r="AV230" s="26"/>
      <c r="AW230" s="96" t="s">
        <v>124</v>
      </c>
      <c r="AX230" s="88"/>
      <c r="AY230" s="89"/>
      <c r="AZ230" s="96"/>
      <c r="BA230" s="88"/>
      <c r="BB230" s="88"/>
      <c r="BC230" s="94"/>
      <c r="BD230" s="91"/>
      <c r="BE230" s="91"/>
      <c r="BF230" s="91"/>
      <c r="BG230" s="91"/>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4"/>
      <c r="CH230" s="91"/>
      <c r="CI230" s="91"/>
      <c r="CJ230" s="91"/>
      <c r="CK230" s="91"/>
      <c r="CL230" s="94"/>
      <c r="CM230" s="94"/>
      <c r="CN230" s="91"/>
      <c r="CO230" s="91"/>
      <c r="CP230" s="91"/>
      <c r="CQ230" s="91"/>
      <c r="CR230" s="91"/>
      <c r="CU230" s="105">
        <f t="shared" si="120"/>
        <v>222</v>
      </c>
      <c r="CV230" s="105"/>
      <c r="CW230" s="105"/>
      <c r="CX230" s="105"/>
      <c r="CY230" s="105"/>
    </row>
    <row r="231" spans="1:103" ht="15" thickBot="1">
      <c r="A231" s="55" t="s">
        <v>18</v>
      </c>
      <c r="CU231" s="105">
        <f t="shared" si="120"/>
        <v>223</v>
      </c>
      <c r="CV231" s="105"/>
      <c r="CW231" s="105"/>
      <c r="CX231" s="105"/>
      <c r="CY231" s="105"/>
    </row>
    <row r="232" spans="1:103" s="1" customFormat="1" ht="18.75">
      <c r="A232" s="72" t="s">
        <v>59</v>
      </c>
      <c r="D232" s="182" t="s">
        <v>11</v>
      </c>
      <c r="E232" s="183"/>
      <c r="F232" s="184"/>
      <c r="G232" s="184"/>
      <c r="H232" s="184"/>
      <c r="I232" s="184"/>
      <c r="J232" s="184"/>
      <c r="K232" s="184"/>
      <c r="L232" s="184"/>
      <c r="M232" s="184"/>
      <c r="N232" s="184"/>
      <c r="O232" s="184"/>
      <c r="P232" s="185" t="str">
        <f>IFERROR(IF(P200=0,"",DATE(YEAR(P200),MONTH(P200)+1,1)),"")</f>
        <v/>
      </c>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6"/>
      <c r="AU232" s="28"/>
      <c r="AV232" s="26"/>
      <c r="AW232" s="187" t="s">
        <v>40</v>
      </c>
      <c r="AX232" s="188"/>
      <c r="AY232" s="188"/>
      <c r="AZ232" s="188"/>
      <c r="BA232" s="188"/>
      <c r="BB232" s="183"/>
      <c r="BC232" s="189" t="str">
        <f>P232</f>
        <v/>
      </c>
      <c r="BD232" s="190"/>
      <c r="BE232" s="190"/>
      <c r="BF232" s="190"/>
      <c r="BG232" s="190"/>
      <c r="BH232" s="190"/>
      <c r="BI232" s="190"/>
      <c r="BJ232" s="190"/>
      <c r="BK232" s="190"/>
      <c r="BL232" s="190"/>
      <c r="BM232" s="190"/>
      <c r="BN232" s="190"/>
      <c r="BO232" s="190"/>
      <c r="BP232" s="190"/>
      <c r="BQ232" s="190"/>
      <c r="BR232" s="190"/>
      <c r="BS232" s="190"/>
      <c r="BT232" s="190"/>
      <c r="BU232" s="190"/>
      <c r="BV232" s="190"/>
      <c r="BW232" s="190"/>
      <c r="BX232" s="190"/>
      <c r="BY232" s="190"/>
      <c r="BZ232" s="190"/>
      <c r="CA232" s="190"/>
      <c r="CB232" s="190"/>
      <c r="CC232" s="190"/>
      <c r="CD232" s="190"/>
      <c r="CE232" s="190"/>
      <c r="CF232" s="190"/>
      <c r="CG232" s="190"/>
      <c r="CH232" s="190"/>
      <c r="CI232" s="190"/>
      <c r="CJ232" s="190"/>
      <c r="CK232" s="190"/>
      <c r="CL232" s="190"/>
      <c r="CM232" s="190"/>
      <c r="CN232" s="190"/>
      <c r="CO232" s="190"/>
      <c r="CP232" s="190"/>
      <c r="CQ232" s="190"/>
      <c r="CR232" s="191"/>
      <c r="CU232" s="105">
        <f t="shared" si="120"/>
        <v>224</v>
      </c>
      <c r="CV232" s="105"/>
      <c r="CW232" s="105"/>
      <c r="CX232" s="105"/>
      <c r="CY232" s="105"/>
    </row>
    <row r="233" spans="1:103" s="1" customFormat="1" ht="18.75">
      <c r="A233" s="72" t="s">
        <v>59</v>
      </c>
      <c r="D233" s="153" t="s">
        <v>7</v>
      </c>
      <c r="E233" s="154"/>
      <c r="F233" s="155"/>
      <c r="G233" s="155"/>
      <c r="H233" s="155"/>
      <c r="I233" s="155"/>
      <c r="J233" s="155"/>
      <c r="K233" s="155"/>
      <c r="L233" s="155"/>
      <c r="M233" s="155"/>
      <c r="N233" s="155"/>
      <c r="O233" s="155"/>
      <c r="P233" s="29" t="str">
        <f t="shared" ref="P233:AQ233" si="138">IFERROR(WEEKNUM(P234,2)-WEEKNUM(DATE(YEAR(P234),MONTH(P234),1),2)+1,"")</f>
        <v/>
      </c>
      <c r="Q233" s="29" t="str">
        <f t="shared" si="138"/>
        <v/>
      </c>
      <c r="R233" s="29" t="str">
        <f t="shared" si="138"/>
        <v/>
      </c>
      <c r="S233" s="29" t="str">
        <f t="shared" si="138"/>
        <v/>
      </c>
      <c r="T233" s="29" t="str">
        <f t="shared" si="138"/>
        <v/>
      </c>
      <c r="U233" s="29" t="str">
        <f t="shared" si="138"/>
        <v/>
      </c>
      <c r="V233" s="29" t="str">
        <f t="shared" si="138"/>
        <v/>
      </c>
      <c r="W233" s="29" t="str">
        <f t="shared" si="138"/>
        <v/>
      </c>
      <c r="X233" s="29" t="str">
        <f t="shared" si="138"/>
        <v/>
      </c>
      <c r="Y233" s="29" t="str">
        <f t="shared" si="138"/>
        <v/>
      </c>
      <c r="Z233" s="29" t="str">
        <f t="shared" si="138"/>
        <v/>
      </c>
      <c r="AA233" s="29" t="str">
        <f t="shared" si="138"/>
        <v/>
      </c>
      <c r="AB233" s="29" t="str">
        <f t="shared" si="138"/>
        <v/>
      </c>
      <c r="AC233" s="29" t="str">
        <f t="shared" si="138"/>
        <v/>
      </c>
      <c r="AD233" s="29" t="str">
        <f t="shared" si="138"/>
        <v/>
      </c>
      <c r="AE233" s="29" t="str">
        <f t="shared" si="138"/>
        <v/>
      </c>
      <c r="AF233" s="29" t="str">
        <f t="shared" si="138"/>
        <v/>
      </c>
      <c r="AG233" s="29" t="str">
        <f t="shared" si="138"/>
        <v/>
      </c>
      <c r="AH233" s="29" t="str">
        <f t="shared" si="138"/>
        <v/>
      </c>
      <c r="AI233" s="29" t="str">
        <f t="shared" si="138"/>
        <v/>
      </c>
      <c r="AJ233" s="29" t="str">
        <f t="shared" si="138"/>
        <v/>
      </c>
      <c r="AK233" s="29" t="str">
        <f t="shared" si="138"/>
        <v/>
      </c>
      <c r="AL233" s="29" t="str">
        <f t="shared" si="138"/>
        <v/>
      </c>
      <c r="AM233" s="29" t="str">
        <f t="shared" si="138"/>
        <v/>
      </c>
      <c r="AN233" s="29" t="str">
        <f t="shared" si="138"/>
        <v/>
      </c>
      <c r="AO233" s="29" t="str">
        <f t="shared" si="138"/>
        <v/>
      </c>
      <c r="AP233" s="29" t="str">
        <f t="shared" si="138"/>
        <v/>
      </c>
      <c r="AQ233" s="29" t="str">
        <f t="shared" si="138"/>
        <v/>
      </c>
      <c r="AR233" s="29" t="str">
        <f>IF(AR234="","",WEEKNUM(AR234,2)-WEEKNUM(DATE(YEAR(AR234),MONTH(AR234),1),2)+1)</f>
        <v/>
      </c>
      <c r="AS233" s="29" t="str">
        <f>IF(AS234="","",WEEKNUM(AS234,2)-WEEKNUM(DATE(YEAR(AS234),MONTH(AS234),1),2)+1)</f>
        <v/>
      </c>
      <c r="AT233" s="30" t="str">
        <f>IF(AT234="","",WEEKNUM(AT234,2)-WEEKNUM(DATE(YEAR(AT234),MONTH(AT234),1),2)+1)</f>
        <v/>
      </c>
      <c r="AU233" s="31"/>
      <c r="AV233" s="26"/>
      <c r="AW233" s="194" t="s">
        <v>37</v>
      </c>
      <c r="AX233" s="195"/>
      <c r="AY233" s="196"/>
      <c r="AZ233" s="196"/>
      <c r="BA233" s="196"/>
      <c r="BB233" s="197"/>
      <c r="BC233" s="155" t="s">
        <v>31</v>
      </c>
      <c r="BD233" s="155"/>
      <c r="BE233" s="155"/>
      <c r="BF233" s="155"/>
      <c r="BG233" s="155"/>
      <c r="BH233" s="155"/>
      <c r="BI233" s="155"/>
      <c r="BJ233" s="155"/>
      <c r="BK233" s="155"/>
      <c r="BL233" s="155"/>
      <c r="BM233" s="155"/>
      <c r="BN233" s="155"/>
      <c r="BO233" s="155"/>
      <c r="BP233" s="155"/>
      <c r="BQ233" s="155"/>
      <c r="BR233" s="155"/>
      <c r="BS233" s="155"/>
      <c r="BT233" s="155"/>
      <c r="BU233" s="155"/>
      <c r="BV233" s="155"/>
      <c r="BW233" s="155"/>
      <c r="BX233" s="155"/>
      <c r="BY233" s="155"/>
      <c r="BZ233" s="155"/>
      <c r="CA233" s="155"/>
      <c r="CB233" s="155"/>
      <c r="CC233" s="155"/>
      <c r="CD233" s="155"/>
      <c r="CE233" s="155"/>
      <c r="CF233" s="155"/>
      <c r="CG233" s="201" t="s">
        <v>35</v>
      </c>
      <c r="CH233" s="202"/>
      <c r="CI233" s="202"/>
      <c r="CJ233" s="202"/>
      <c r="CK233" s="203"/>
      <c r="CL233" s="202" t="s">
        <v>36</v>
      </c>
      <c r="CM233" s="202"/>
      <c r="CN233" s="202"/>
      <c r="CO233" s="202"/>
      <c r="CP233" s="202"/>
      <c r="CQ233" s="202"/>
      <c r="CR233" s="207"/>
      <c r="CU233" s="105">
        <f t="shared" si="120"/>
        <v>225</v>
      </c>
      <c r="CV233" s="105"/>
      <c r="CW233" s="105"/>
      <c r="CX233" s="105"/>
      <c r="CY233" s="105"/>
    </row>
    <row r="234" spans="1:103" s="1" customFormat="1" ht="18.75">
      <c r="A234" s="72" t="s">
        <v>59</v>
      </c>
      <c r="D234" s="153" t="s">
        <v>1</v>
      </c>
      <c r="E234" s="154"/>
      <c r="F234" s="155"/>
      <c r="G234" s="155"/>
      <c r="H234" s="155"/>
      <c r="I234" s="155"/>
      <c r="J234" s="155"/>
      <c r="K234" s="155"/>
      <c r="L234" s="155"/>
      <c r="M234" s="155"/>
      <c r="N234" s="155"/>
      <c r="O234" s="155"/>
      <c r="P234" s="32" t="str">
        <f>P232</f>
        <v/>
      </c>
      <c r="Q234" s="32" t="str">
        <f t="shared" ref="Q234:AQ234" si="139">IFERROR(P234+1,"")</f>
        <v/>
      </c>
      <c r="R234" s="32" t="str">
        <f t="shared" si="139"/>
        <v/>
      </c>
      <c r="S234" s="32" t="str">
        <f t="shared" si="139"/>
        <v/>
      </c>
      <c r="T234" s="32" t="str">
        <f t="shared" si="139"/>
        <v/>
      </c>
      <c r="U234" s="32" t="str">
        <f t="shared" si="139"/>
        <v/>
      </c>
      <c r="V234" s="32" t="str">
        <f t="shared" si="139"/>
        <v/>
      </c>
      <c r="W234" s="32" t="str">
        <f t="shared" si="139"/>
        <v/>
      </c>
      <c r="X234" s="32" t="str">
        <f t="shared" si="139"/>
        <v/>
      </c>
      <c r="Y234" s="32" t="str">
        <f t="shared" si="139"/>
        <v/>
      </c>
      <c r="Z234" s="32" t="str">
        <f t="shared" si="139"/>
        <v/>
      </c>
      <c r="AA234" s="32" t="str">
        <f t="shared" si="139"/>
        <v/>
      </c>
      <c r="AB234" s="32" t="str">
        <f t="shared" si="139"/>
        <v/>
      </c>
      <c r="AC234" s="32" t="str">
        <f t="shared" si="139"/>
        <v/>
      </c>
      <c r="AD234" s="32" t="str">
        <f t="shared" si="139"/>
        <v/>
      </c>
      <c r="AE234" s="32" t="str">
        <f t="shared" si="139"/>
        <v/>
      </c>
      <c r="AF234" s="32" t="str">
        <f t="shared" si="139"/>
        <v/>
      </c>
      <c r="AG234" s="32" t="str">
        <f t="shared" si="139"/>
        <v/>
      </c>
      <c r="AH234" s="32" t="str">
        <f t="shared" si="139"/>
        <v/>
      </c>
      <c r="AI234" s="32" t="str">
        <f t="shared" si="139"/>
        <v/>
      </c>
      <c r="AJ234" s="32" t="str">
        <f t="shared" si="139"/>
        <v/>
      </c>
      <c r="AK234" s="32" t="str">
        <f t="shared" si="139"/>
        <v/>
      </c>
      <c r="AL234" s="32" t="str">
        <f t="shared" si="139"/>
        <v/>
      </c>
      <c r="AM234" s="32" t="str">
        <f t="shared" si="139"/>
        <v/>
      </c>
      <c r="AN234" s="32" t="str">
        <f t="shared" si="139"/>
        <v/>
      </c>
      <c r="AO234" s="32" t="str">
        <f t="shared" si="139"/>
        <v/>
      </c>
      <c r="AP234" s="32" t="str">
        <f t="shared" si="139"/>
        <v/>
      </c>
      <c r="AQ234" s="32" t="str">
        <f t="shared" si="139"/>
        <v/>
      </c>
      <c r="AR234" s="32" t="str">
        <f>IFERROR(IF(DAY(AQ234+1)=1,"",AQ234+1),"")</f>
        <v/>
      </c>
      <c r="AS234" s="32" t="str">
        <f>IFERROR(IF(AND(DAY(AQ234+2)&gt;=1,DAY(AQ234+2)&lt;=2),"",AQ234+2),"")</f>
        <v/>
      </c>
      <c r="AT234" s="33" t="str">
        <f>IFERROR(IF(AND(DAY(AQ234+3)&gt;=1,DAY(AQ234+3)&lt;=3),"",AQ234+3),"")</f>
        <v/>
      </c>
      <c r="AU234" s="34"/>
      <c r="AV234" s="26"/>
      <c r="AW234" s="198"/>
      <c r="AX234" s="199"/>
      <c r="AY234" s="199"/>
      <c r="AZ234" s="199"/>
      <c r="BA234" s="199"/>
      <c r="BB234" s="200"/>
      <c r="BC234" s="193">
        <v>1</v>
      </c>
      <c r="BD234" s="193"/>
      <c r="BE234" s="193"/>
      <c r="BF234" s="193"/>
      <c r="BG234" s="193"/>
      <c r="BH234" s="193">
        <v>2</v>
      </c>
      <c r="BI234" s="193"/>
      <c r="BJ234" s="193"/>
      <c r="BK234" s="193"/>
      <c r="BL234" s="193"/>
      <c r="BM234" s="193">
        <v>3</v>
      </c>
      <c r="BN234" s="193"/>
      <c r="BO234" s="193"/>
      <c r="BP234" s="193"/>
      <c r="BQ234" s="193"/>
      <c r="BR234" s="193">
        <v>4</v>
      </c>
      <c r="BS234" s="193"/>
      <c r="BT234" s="193"/>
      <c r="BU234" s="193"/>
      <c r="BV234" s="193"/>
      <c r="BW234" s="193">
        <v>5</v>
      </c>
      <c r="BX234" s="193"/>
      <c r="BY234" s="193"/>
      <c r="BZ234" s="193"/>
      <c r="CA234" s="193"/>
      <c r="CB234" s="193">
        <v>6</v>
      </c>
      <c r="CC234" s="193"/>
      <c r="CD234" s="193"/>
      <c r="CE234" s="193"/>
      <c r="CF234" s="193"/>
      <c r="CG234" s="276"/>
      <c r="CH234" s="277"/>
      <c r="CI234" s="277"/>
      <c r="CJ234" s="277"/>
      <c r="CK234" s="278"/>
      <c r="CL234" s="277"/>
      <c r="CM234" s="277"/>
      <c r="CN234" s="277"/>
      <c r="CO234" s="277"/>
      <c r="CP234" s="277"/>
      <c r="CQ234" s="277"/>
      <c r="CR234" s="279"/>
      <c r="CU234" s="105">
        <f t="shared" si="120"/>
        <v>226</v>
      </c>
      <c r="CV234" s="105"/>
      <c r="CW234" s="105"/>
      <c r="CX234" s="105"/>
      <c r="CY234" s="105"/>
    </row>
    <row r="235" spans="1:103" s="1" customFormat="1" ht="18.75">
      <c r="A235" s="72" t="s">
        <v>59</v>
      </c>
      <c r="D235" s="153" t="s">
        <v>2</v>
      </c>
      <c r="E235" s="154"/>
      <c r="F235" s="155"/>
      <c r="G235" s="155"/>
      <c r="H235" s="155"/>
      <c r="I235" s="155"/>
      <c r="J235" s="155"/>
      <c r="K235" s="155"/>
      <c r="L235" s="155"/>
      <c r="M235" s="155"/>
      <c r="N235" s="155"/>
      <c r="O235" s="155"/>
      <c r="P235" s="35" t="str">
        <f t="shared" ref="P235:AT235" si="140">TEXT(P234,"aaa")</f>
        <v/>
      </c>
      <c r="Q235" s="35" t="str">
        <f t="shared" si="140"/>
        <v/>
      </c>
      <c r="R235" s="35" t="str">
        <f t="shared" si="140"/>
        <v/>
      </c>
      <c r="S235" s="35" t="str">
        <f t="shared" si="140"/>
        <v/>
      </c>
      <c r="T235" s="35" t="str">
        <f t="shared" si="140"/>
        <v/>
      </c>
      <c r="U235" s="35" t="str">
        <f t="shared" si="140"/>
        <v/>
      </c>
      <c r="V235" s="35" t="str">
        <f t="shared" si="140"/>
        <v/>
      </c>
      <c r="W235" s="35" t="str">
        <f t="shared" si="140"/>
        <v/>
      </c>
      <c r="X235" s="35" t="str">
        <f t="shared" si="140"/>
        <v/>
      </c>
      <c r="Y235" s="35" t="str">
        <f t="shared" si="140"/>
        <v/>
      </c>
      <c r="Z235" s="35" t="str">
        <f t="shared" si="140"/>
        <v/>
      </c>
      <c r="AA235" s="35" t="str">
        <f t="shared" si="140"/>
        <v/>
      </c>
      <c r="AB235" s="35" t="str">
        <f t="shared" si="140"/>
        <v/>
      </c>
      <c r="AC235" s="35" t="str">
        <f t="shared" si="140"/>
        <v/>
      </c>
      <c r="AD235" s="35" t="str">
        <f t="shared" si="140"/>
        <v/>
      </c>
      <c r="AE235" s="35" t="str">
        <f t="shared" si="140"/>
        <v/>
      </c>
      <c r="AF235" s="35" t="str">
        <f t="shared" si="140"/>
        <v/>
      </c>
      <c r="AG235" s="35" t="str">
        <f t="shared" si="140"/>
        <v/>
      </c>
      <c r="AH235" s="35" t="str">
        <f t="shared" si="140"/>
        <v/>
      </c>
      <c r="AI235" s="35" t="str">
        <f t="shared" si="140"/>
        <v/>
      </c>
      <c r="AJ235" s="35" t="str">
        <f t="shared" si="140"/>
        <v/>
      </c>
      <c r="AK235" s="35" t="str">
        <f t="shared" si="140"/>
        <v/>
      </c>
      <c r="AL235" s="35" t="str">
        <f t="shared" si="140"/>
        <v/>
      </c>
      <c r="AM235" s="35" t="str">
        <f t="shared" si="140"/>
        <v/>
      </c>
      <c r="AN235" s="35" t="str">
        <f t="shared" si="140"/>
        <v/>
      </c>
      <c r="AO235" s="35" t="str">
        <f t="shared" si="140"/>
        <v/>
      </c>
      <c r="AP235" s="35" t="str">
        <f t="shared" si="140"/>
        <v/>
      </c>
      <c r="AQ235" s="35" t="str">
        <f t="shared" si="140"/>
        <v/>
      </c>
      <c r="AR235" s="35" t="str">
        <f t="shared" si="140"/>
        <v/>
      </c>
      <c r="AS235" s="35" t="str">
        <f t="shared" si="140"/>
        <v/>
      </c>
      <c r="AT235" s="36" t="str">
        <f t="shared" si="140"/>
        <v/>
      </c>
      <c r="AU235" s="37"/>
      <c r="AV235" s="26"/>
      <c r="AW235" s="156" t="s">
        <v>38</v>
      </c>
      <c r="AX235" s="157"/>
      <c r="AY235" s="158"/>
      <c r="AZ235" s="158"/>
      <c r="BA235" s="158"/>
      <c r="BB235" s="159"/>
      <c r="BC235" s="166" t="s">
        <v>33</v>
      </c>
      <c r="BD235" s="169" t="s">
        <v>24</v>
      </c>
      <c r="BE235" s="172" t="s">
        <v>28</v>
      </c>
      <c r="BF235" s="173"/>
      <c r="BG235" s="176" t="s">
        <v>32</v>
      </c>
      <c r="BH235" s="166" t="s">
        <v>33</v>
      </c>
      <c r="BI235" s="218" t="s">
        <v>24</v>
      </c>
      <c r="BJ235" s="172" t="s">
        <v>28</v>
      </c>
      <c r="BK235" s="173"/>
      <c r="BL235" s="221" t="s">
        <v>32</v>
      </c>
      <c r="BM235" s="166" t="s">
        <v>33</v>
      </c>
      <c r="BN235" s="218" t="s">
        <v>24</v>
      </c>
      <c r="BO235" s="172" t="s">
        <v>28</v>
      </c>
      <c r="BP235" s="173"/>
      <c r="BQ235" s="221" t="s">
        <v>32</v>
      </c>
      <c r="BR235" s="166" t="s">
        <v>33</v>
      </c>
      <c r="BS235" s="218" t="s">
        <v>24</v>
      </c>
      <c r="BT235" s="172" t="s">
        <v>28</v>
      </c>
      <c r="BU235" s="173"/>
      <c r="BV235" s="221" t="s">
        <v>32</v>
      </c>
      <c r="BW235" s="166" t="s">
        <v>33</v>
      </c>
      <c r="BX235" s="218" t="s">
        <v>24</v>
      </c>
      <c r="BY235" s="172" t="s">
        <v>28</v>
      </c>
      <c r="BZ235" s="173"/>
      <c r="CA235" s="221" t="s">
        <v>32</v>
      </c>
      <c r="CB235" s="166" t="s">
        <v>33</v>
      </c>
      <c r="CC235" s="218" t="s">
        <v>24</v>
      </c>
      <c r="CD235" s="172" t="s">
        <v>28</v>
      </c>
      <c r="CE235" s="173"/>
      <c r="CF235" s="221" t="s">
        <v>32</v>
      </c>
      <c r="CG235" s="166" t="s">
        <v>33</v>
      </c>
      <c r="CH235" s="218" t="s">
        <v>24</v>
      </c>
      <c r="CI235" s="172" t="s">
        <v>28</v>
      </c>
      <c r="CJ235" s="173"/>
      <c r="CK235" s="221" t="s">
        <v>32</v>
      </c>
      <c r="CL235" s="226" t="s">
        <v>33</v>
      </c>
      <c r="CM235" s="227"/>
      <c r="CN235" s="222" t="s">
        <v>24</v>
      </c>
      <c r="CO235" s="223"/>
      <c r="CP235" s="172" t="s">
        <v>28</v>
      </c>
      <c r="CQ235" s="173"/>
      <c r="CR235" s="209" t="s">
        <v>32</v>
      </c>
      <c r="CU235" s="105">
        <f t="shared" si="120"/>
        <v>227</v>
      </c>
      <c r="CV235" s="105"/>
      <c r="CW235" s="105"/>
      <c r="CX235" s="105"/>
      <c r="CY235" s="105"/>
    </row>
    <row r="236" spans="1:103" s="1" customFormat="1" ht="18.75">
      <c r="A236" s="72" t="s">
        <v>59</v>
      </c>
      <c r="D236" s="211" t="s">
        <v>4</v>
      </c>
      <c r="E236" s="212"/>
      <c r="F236" s="213"/>
      <c r="G236" s="213"/>
      <c r="H236" s="213"/>
      <c r="I236" s="213"/>
      <c r="J236" s="213"/>
      <c r="K236" s="213"/>
      <c r="L236" s="213"/>
      <c r="M236" s="213"/>
      <c r="N236" s="213"/>
      <c r="O236" s="213"/>
      <c r="P236" s="216"/>
      <c r="Q236" s="216"/>
      <c r="R236" s="216"/>
      <c r="S236" s="216"/>
      <c r="T236" s="216"/>
      <c r="U236" s="216"/>
      <c r="V236" s="216"/>
      <c r="W236" s="216"/>
      <c r="X236" s="216"/>
      <c r="Y236" s="216"/>
      <c r="Z236" s="216"/>
      <c r="AA236" s="216"/>
      <c r="AB236" s="216"/>
      <c r="AC236" s="216"/>
      <c r="AD236" s="216"/>
      <c r="AE236" s="216"/>
      <c r="AF236" s="216"/>
      <c r="AG236" s="216"/>
      <c r="AH236" s="216"/>
      <c r="AI236" s="216"/>
      <c r="AJ236" s="216"/>
      <c r="AK236" s="216"/>
      <c r="AL236" s="216"/>
      <c r="AM236" s="216"/>
      <c r="AN236" s="216"/>
      <c r="AO236" s="216"/>
      <c r="AP236" s="216"/>
      <c r="AQ236" s="216"/>
      <c r="AR236" s="216"/>
      <c r="AS236" s="216"/>
      <c r="AT236" s="239"/>
      <c r="AU236" s="38"/>
      <c r="AV236" s="26"/>
      <c r="AW236" s="160"/>
      <c r="AX236" s="161"/>
      <c r="AY236" s="161"/>
      <c r="AZ236" s="161"/>
      <c r="BA236" s="161"/>
      <c r="BB236" s="162"/>
      <c r="BC236" s="167"/>
      <c r="BD236" s="170"/>
      <c r="BE236" s="174"/>
      <c r="BF236" s="175"/>
      <c r="BG236" s="170"/>
      <c r="BH236" s="167"/>
      <c r="BI236" s="219"/>
      <c r="BJ236" s="174"/>
      <c r="BK236" s="175"/>
      <c r="BL236" s="219"/>
      <c r="BM236" s="167"/>
      <c r="BN236" s="219"/>
      <c r="BO236" s="174"/>
      <c r="BP236" s="175"/>
      <c r="BQ236" s="219"/>
      <c r="BR236" s="167"/>
      <c r="BS236" s="219"/>
      <c r="BT236" s="174"/>
      <c r="BU236" s="175"/>
      <c r="BV236" s="219"/>
      <c r="BW236" s="167"/>
      <c r="BX236" s="219"/>
      <c r="BY236" s="174"/>
      <c r="BZ236" s="175"/>
      <c r="CA236" s="219"/>
      <c r="CB236" s="167"/>
      <c r="CC236" s="219"/>
      <c r="CD236" s="174"/>
      <c r="CE236" s="175"/>
      <c r="CF236" s="219"/>
      <c r="CG236" s="167"/>
      <c r="CH236" s="219"/>
      <c r="CI236" s="174"/>
      <c r="CJ236" s="175"/>
      <c r="CK236" s="219"/>
      <c r="CL236" s="228"/>
      <c r="CM236" s="229"/>
      <c r="CN236" s="224"/>
      <c r="CO236" s="225"/>
      <c r="CP236" s="174"/>
      <c r="CQ236" s="175"/>
      <c r="CR236" s="210"/>
      <c r="CU236" s="105">
        <f t="shared" si="120"/>
        <v>228</v>
      </c>
      <c r="CV236" s="105"/>
      <c r="CW236" s="105"/>
      <c r="CX236" s="105"/>
      <c r="CY236" s="105"/>
    </row>
    <row r="237" spans="1:103" s="1" customFormat="1" ht="18.75">
      <c r="A237" s="72" t="s">
        <v>59</v>
      </c>
      <c r="D237" s="214"/>
      <c r="E237" s="215"/>
      <c r="F237" s="213"/>
      <c r="G237" s="213"/>
      <c r="H237" s="213"/>
      <c r="I237" s="213"/>
      <c r="J237" s="213"/>
      <c r="K237" s="213"/>
      <c r="L237" s="213"/>
      <c r="M237" s="213"/>
      <c r="N237" s="213"/>
      <c r="O237" s="213"/>
      <c r="P237" s="217"/>
      <c r="Q237" s="217"/>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c r="AQ237" s="217"/>
      <c r="AR237" s="217"/>
      <c r="AS237" s="217"/>
      <c r="AT237" s="240"/>
      <c r="AU237" s="39"/>
      <c r="AV237" s="26"/>
      <c r="AW237" s="160"/>
      <c r="AX237" s="161"/>
      <c r="AY237" s="161"/>
      <c r="AZ237" s="161"/>
      <c r="BA237" s="161"/>
      <c r="BB237" s="162"/>
      <c r="BC237" s="167"/>
      <c r="BD237" s="170"/>
      <c r="BE237" s="174"/>
      <c r="BF237" s="175"/>
      <c r="BG237" s="170"/>
      <c r="BH237" s="167"/>
      <c r="BI237" s="219"/>
      <c r="BJ237" s="174"/>
      <c r="BK237" s="175"/>
      <c r="BL237" s="219"/>
      <c r="BM237" s="167"/>
      <c r="BN237" s="219"/>
      <c r="BO237" s="174"/>
      <c r="BP237" s="175"/>
      <c r="BQ237" s="219"/>
      <c r="BR237" s="167"/>
      <c r="BS237" s="219"/>
      <c r="BT237" s="174"/>
      <c r="BU237" s="175"/>
      <c r="BV237" s="219"/>
      <c r="BW237" s="167"/>
      <c r="BX237" s="219"/>
      <c r="BY237" s="174"/>
      <c r="BZ237" s="175"/>
      <c r="CA237" s="219"/>
      <c r="CB237" s="167"/>
      <c r="CC237" s="219"/>
      <c r="CD237" s="174"/>
      <c r="CE237" s="175"/>
      <c r="CF237" s="219"/>
      <c r="CG237" s="167"/>
      <c r="CH237" s="219"/>
      <c r="CI237" s="174"/>
      <c r="CJ237" s="175"/>
      <c r="CK237" s="219"/>
      <c r="CL237" s="228"/>
      <c r="CM237" s="229"/>
      <c r="CN237" s="224"/>
      <c r="CO237" s="225"/>
      <c r="CP237" s="174"/>
      <c r="CQ237" s="175"/>
      <c r="CR237" s="210"/>
      <c r="CU237" s="105">
        <f t="shared" si="120"/>
        <v>229</v>
      </c>
      <c r="CV237" s="105"/>
      <c r="CW237" s="105"/>
      <c r="CX237" s="105"/>
      <c r="CY237" s="105"/>
    </row>
    <row r="238" spans="1:103" s="1" customFormat="1" ht="18.75">
      <c r="A238" s="72" t="s">
        <v>59</v>
      </c>
      <c r="D238" s="214"/>
      <c r="E238" s="215"/>
      <c r="F238" s="213"/>
      <c r="G238" s="213"/>
      <c r="H238" s="213"/>
      <c r="I238" s="213"/>
      <c r="J238" s="213"/>
      <c r="K238" s="213"/>
      <c r="L238" s="213"/>
      <c r="M238" s="213"/>
      <c r="N238" s="213"/>
      <c r="O238" s="213"/>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c r="AQ238" s="217"/>
      <c r="AR238" s="217"/>
      <c r="AS238" s="217"/>
      <c r="AT238" s="240"/>
      <c r="AU238" s="39"/>
      <c r="AV238" s="26"/>
      <c r="AW238" s="160"/>
      <c r="AX238" s="161"/>
      <c r="AY238" s="161"/>
      <c r="AZ238" s="161"/>
      <c r="BA238" s="161"/>
      <c r="BB238" s="162"/>
      <c r="BC238" s="167"/>
      <c r="BD238" s="170"/>
      <c r="BE238" s="174"/>
      <c r="BF238" s="175"/>
      <c r="BG238" s="170"/>
      <c r="BH238" s="167"/>
      <c r="BI238" s="219"/>
      <c r="BJ238" s="174"/>
      <c r="BK238" s="175"/>
      <c r="BL238" s="219"/>
      <c r="BM238" s="167"/>
      <c r="BN238" s="219"/>
      <c r="BO238" s="174"/>
      <c r="BP238" s="175"/>
      <c r="BQ238" s="219"/>
      <c r="BR238" s="167"/>
      <c r="BS238" s="219"/>
      <c r="BT238" s="174"/>
      <c r="BU238" s="175"/>
      <c r="BV238" s="219"/>
      <c r="BW238" s="167"/>
      <c r="BX238" s="219"/>
      <c r="BY238" s="174"/>
      <c r="BZ238" s="175"/>
      <c r="CA238" s="219"/>
      <c r="CB238" s="167"/>
      <c r="CC238" s="219"/>
      <c r="CD238" s="174"/>
      <c r="CE238" s="175"/>
      <c r="CF238" s="219"/>
      <c r="CG238" s="167"/>
      <c r="CH238" s="219"/>
      <c r="CI238" s="174"/>
      <c r="CJ238" s="175"/>
      <c r="CK238" s="219"/>
      <c r="CL238" s="228"/>
      <c r="CM238" s="229"/>
      <c r="CN238" s="224"/>
      <c r="CO238" s="225"/>
      <c r="CP238" s="174"/>
      <c r="CQ238" s="175"/>
      <c r="CR238" s="210"/>
      <c r="CU238" s="105">
        <f t="shared" si="120"/>
        <v>230</v>
      </c>
      <c r="CV238" s="105"/>
      <c r="CW238" s="105"/>
      <c r="CX238" s="105"/>
      <c r="CY238" s="105"/>
    </row>
    <row r="239" spans="1:103" s="1" customFormat="1" ht="18.75">
      <c r="A239" s="72" t="s">
        <v>59</v>
      </c>
      <c r="D239" s="214"/>
      <c r="E239" s="215"/>
      <c r="F239" s="213"/>
      <c r="G239" s="213"/>
      <c r="H239" s="213"/>
      <c r="I239" s="213"/>
      <c r="J239" s="213"/>
      <c r="K239" s="213"/>
      <c r="L239" s="213"/>
      <c r="M239" s="213"/>
      <c r="N239" s="213"/>
      <c r="O239" s="213"/>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c r="AQ239" s="217"/>
      <c r="AR239" s="217"/>
      <c r="AS239" s="217"/>
      <c r="AT239" s="240"/>
      <c r="AU239" s="39"/>
      <c r="AV239" s="26"/>
      <c r="AW239" s="160"/>
      <c r="AX239" s="161"/>
      <c r="AY239" s="161"/>
      <c r="AZ239" s="161"/>
      <c r="BA239" s="161"/>
      <c r="BB239" s="162"/>
      <c r="BC239" s="168"/>
      <c r="BD239" s="171"/>
      <c r="BE239" s="174"/>
      <c r="BF239" s="175"/>
      <c r="BG239" s="171"/>
      <c r="BH239" s="168"/>
      <c r="BI239" s="219"/>
      <c r="BJ239" s="174"/>
      <c r="BK239" s="175"/>
      <c r="BL239" s="219"/>
      <c r="BM239" s="168"/>
      <c r="BN239" s="219"/>
      <c r="BO239" s="174"/>
      <c r="BP239" s="175"/>
      <c r="BQ239" s="219"/>
      <c r="BR239" s="168"/>
      <c r="BS239" s="219"/>
      <c r="BT239" s="174"/>
      <c r="BU239" s="175"/>
      <c r="BV239" s="219"/>
      <c r="BW239" s="168"/>
      <c r="BX239" s="219"/>
      <c r="BY239" s="174"/>
      <c r="BZ239" s="175"/>
      <c r="CA239" s="219"/>
      <c r="CB239" s="168"/>
      <c r="CC239" s="219"/>
      <c r="CD239" s="174"/>
      <c r="CE239" s="175"/>
      <c r="CF239" s="219"/>
      <c r="CG239" s="168"/>
      <c r="CH239" s="219"/>
      <c r="CI239" s="174"/>
      <c r="CJ239" s="175"/>
      <c r="CK239" s="219"/>
      <c r="CL239" s="228"/>
      <c r="CM239" s="229"/>
      <c r="CN239" s="224"/>
      <c r="CO239" s="225"/>
      <c r="CP239" s="174"/>
      <c r="CQ239" s="175"/>
      <c r="CR239" s="210"/>
      <c r="CU239" s="105">
        <f t="shared" si="120"/>
        <v>231</v>
      </c>
      <c r="CV239" s="105"/>
      <c r="CW239" s="105"/>
      <c r="CX239" s="105"/>
      <c r="CY239" s="105"/>
    </row>
    <row r="240" spans="1:103" s="1" customFormat="1" ht="18.75">
      <c r="A240" s="72" t="s">
        <v>59</v>
      </c>
      <c r="D240" s="214"/>
      <c r="E240" s="215"/>
      <c r="F240" s="213"/>
      <c r="G240" s="213"/>
      <c r="H240" s="213"/>
      <c r="I240" s="213"/>
      <c r="J240" s="213"/>
      <c r="K240" s="213"/>
      <c r="L240" s="213"/>
      <c r="M240" s="213"/>
      <c r="N240" s="213"/>
      <c r="O240" s="213"/>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c r="AQ240" s="217"/>
      <c r="AR240" s="217"/>
      <c r="AS240" s="217"/>
      <c r="AT240" s="240"/>
      <c r="AU240" s="39"/>
      <c r="AV240" s="26"/>
      <c r="AW240" s="163"/>
      <c r="AX240" s="164"/>
      <c r="AY240" s="164"/>
      <c r="AZ240" s="164"/>
      <c r="BA240" s="164"/>
      <c r="BB240" s="165"/>
      <c r="BC240" s="40" t="s">
        <v>9</v>
      </c>
      <c r="BD240" s="40" t="s">
        <v>129</v>
      </c>
      <c r="BE240" s="236" t="s">
        <v>130</v>
      </c>
      <c r="BF240" s="237"/>
      <c r="BG240" s="40"/>
      <c r="BH240" s="40" t="s">
        <v>9</v>
      </c>
      <c r="BI240" s="40" t="s">
        <v>129</v>
      </c>
      <c r="BJ240" s="236" t="s">
        <v>130</v>
      </c>
      <c r="BK240" s="237"/>
      <c r="BL240" s="40"/>
      <c r="BM240" s="40" t="s">
        <v>9</v>
      </c>
      <c r="BN240" s="40" t="s">
        <v>129</v>
      </c>
      <c r="BO240" s="236" t="s">
        <v>130</v>
      </c>
      <c r="BP240" s="237"/>
      <c r="BQ240" s="40"/>
      <c r="BR240" s="40" t="s">
        <v>9</v>
      </c>
      <c r="BS240" s="40" t="s">
        <v>129</v>
      </c>
      <c r="BT240" s="236" t="s">
        <v>130</v>
      </c>
      <c r="BU240" s="237"/>
      <c r="BV240" s="40"/>
      <c r="BW240" s="40" t="s">
        <v>9</v>
      </c>
      <c r="BX240" s="40" t="s">
        <v>129</v>
      </c>
      <c r="BY240" s="236" t="s">
        <v>130</v>
      </c>
      <c r="BZ240" s="237"/>
      <c r="CA240" s="40"/>
      <c r="CB240" s="40" t="s">
        <v>9</v>
      </c>
      <c r="CC240" s="40" t="s">
        <v>129</v>
      </c>
      <c r="CD240" s="236" t="s">
        <v>130</v>
      </c>
      <c r="CE240" s="237"/>
      <c r="CF240" s="40"/>
      <c r="CG240" s="40" t="s">
        <v>9</v>
      </c>
      <c r="CH240" s="40" t="s">
        <v>129</v>
      </c>
      <c r="CI240" s="236" t="s">
        <v>130</v>
      </c>
      <c r="CJ240" s="237"/>
      <c r="CK240" s="40"/>
      <c r="CL240" s="236" t="s">
        <v>9</v>
      </c>
      <c r="CM240" s="200"/>
      <c r="CN240" s="236" t="s">
        <v>129</v>
      </c>
      <c r="CO240" s="200"/>
      <c r="CP240" s="236" t="s">
        <v>130</v>
      </c>
      <c r="CQ240" s="237"/>
      <c r="CR240" s="41"/>
      <c r="CU240" s="105">
        <f t="shared" si="120"/>
        <v>232</v>
      </c>
      <c r="CV240" s="105"/>
      <c r="CW240" s="105"/>
      <c r="CX240" s="105"/>
      <c r="CY240" s="105"/>
    </row>
    <row r="241" spans="1:103" s="1" customFormat="1" ht="18.75">
      <c r="A241" s="72" t="s">
        <v>59</v>
      </c>
      <c r="D241" s="153" t="s">
        <v>25</v>
      </c>
      <c r="E241" s="154"/>
      <c r="F241" s="213"/>
      <c r="G241" s="213"/>
      <c r="H241" s="213"/>
      <c r="I241" s="213"/>
      <c r="J241" s="213"/>
      <c r="K241" s="213"/>
      <c r="L241" s="213"/>
      <c r="M241" s="213"/>
      <c r="N241" s="213"/>
      <c r="O241" s="213"/>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3"/>
      <c r="AU241" s="44"/>
      <c r="AV241" s="26"/>
      <c r="AW241" s="238" t="s">
        <v>39</v>
      </c>
      <c r="AX241" s="231"/>
      <c r="AY241" s="231"/>
      <c r="AZ241" s="231"/>
      <c r="BA241" s="231"/>
      <c r="BB241" s="154"/>
      <c r="BC241" s="45">
        <f>IF(COUNTIF(P241:AT241,"")=31,0,COUNTIFS(P233:AT233,1,P241:AT241,"")+COUNTIFS(P233:AT233,1,P241:AT241,"■"))</f>
        <v>0</v>
      </c>
      <c r="BD241" s="45">
        <f>IF(COUNTIF(P241:AT241,"")=31,0,COUNTIFS(P233:AT233,1,P241:AT241,"■"))</f>
        <v>0</v>
      </c>
      <c r="BE241" s="232" t="str">
        <f>IFERROR(ROUNDDOWN(BD241/BC241,3),"***")</f>
        <v>***</v>
      </c>
      <c r="BF241" s="233"/>
      <c r="BG241" s="18"/>
      <c r="BH241" s="45">
        <f>IF(COUNTIF(P241:AT241,"")=31,0,COUNTIFS(P233:AT233,2,P241:AT241,"")+COUNTIFS(P233:AT233,2,P241:AT241,"■"))</f>
        <v>0</v>
      </c>
      <c r="BI241" s="45">
        <f>IF(COUNTIF(P241:AT241,"")=31,0,COUNTIFS(P233:AT233,2,P241:AT241,"■"))</f>
        <v>0</v>
      </c>
      <c r="BJ241" s="232" t="str">
        <f>IFERROR(ROUNDDOWN(BI241/BH241,3),"***")</f>
        <v>***</v>
      </c>
      <c r="BK241" s="233"/>
      <c r="BL241" s="18"/>
      <c r="BM241" s="45">
        <f>IF(COUNTIF(P241:AT241,"")=31,0,COUNTIFS(P233:AT233,3,P241:AT241,"")+COUNTIFS(P233:AT233,3,P241:AT241,"■"))</f>
        <v>0</v>
      </c>
      <c r="BN241" s="45">
        <f>IF(COUNTIF(P241:AT241,"")=31,0,COUNTIFS(P233:AT233,3,P241:AT241,"■"))</f>
        <v>0</v>
      </c>
      <c r="BO241" s="232" t="str">
        <f>IFERROR(ROUNDDOWN(BN241/BM241,3),"***")</f>
        <v>***</v>
      </c>
      <c r="BP241" s="233"/>
      <c r="BQ241" s="18"/>
      <c r="BR241" s="45">
        <f>IF(COUNTIF(P241:AT241,"")=31,0,COUNTIFS(P233:AT233,4,P241:AT241,"")+COUNTIFS(P233:AT233,4,P241:AT241,"■"))</f>
        <v>0</v>
      </c>
      <c r="BS241" s="45">
        <f>IF(COUNTIF(P241:AT241,"")=31,0,COUNTIFS(P233:AT233,4,P241:AT241,"■"))</f>
        <v>0</v>
      </c>
      <c r="BT241" s="232" t="str">
        <f>IFERROR(ROUNDDOWN(BS241/BR241,3),"***")</f>
        <v>***</v>
      </c>
      <c r="BU241" s="233"/>
      <c r="BV241" s="18"/>
      <c r="BW241" s="45">
        <f>IF(COUNTIF(P241:AT241,"")=31,0,COUNTIFS(P233:AT233,5,P241:AT241,"")+COUNTIFS(P233:AT233,5,P241:AT241,"■"))</f>
        <v>0</v>
      </c>
      <c r="BX241" s="45">
        <f>IF(COUNTIF(P241:AT241,"")=31,0,COUNTIFS(P233:AT233,5,P241:AT241,"■"))</f>
        <v>0</v>
      </c>
      <c r="BY241" s="232" t="str">
        <f>IFERROR(ROUNDDOWN(BX241/BW241,3),"***")</f>
        <v>***</v>
      </c>
      <c r="BZ241" s="233"/>
      <c r="CA241" s="18"/>
      <c r="CB241" s="45">
        <f>IF(COUNTIF(P241:AT241,"")=31,0,COUNTIFS(P233:AT233,6,P241:AT241,"")+COUNTIFS(P233:AT233,6,P241:AT241,"■"))</f>
        <v>0</v>
      </c>
      <c r="CC241" s="45">
        <f>IF(COUNTIF(P241:AT241,"")=31,0,COUNTIFS(P233:AT233,6,P241:AT241,"■"))</f>
        <v>0</v>
      </c>
      <c r="CD241" s="232" t="str">
        <f>IFERROR(ROUNDDOWN(CC241/CB241,3),"***")</f>
        <v>***</v>
      </c>
      <c r="CE241" s="233"/>
      <c r="CF241" s="18"/>
      <c r="CG241" s="45">
        <f>IF(COUNTIF(P241:AT241,"")=31,0,SUM(BC241,BH241,BM241,BR241,BW241,CB241))</f>
        <v>0</v>
      </c>
      <c r="CH241" s="45">
        <f>IF(COUNTIF(P241:AT241,"")=31,0,SUM(BD241,BI241,BN241,BS241,BX241,CC241))</f>
        <v>0</v>
      </c>
      <c r="CI241" s="232" t="str">
        <f>IFERROR(ROUNDDOWN(CH241/CG241,3),"***")</f>
        <v>***</v>
      </c>
      <c r="CJ241" s="233"/>
      <c r="CK241" s="18"/>
      <c r="CL241" s="234">
        <f>IF(COUNTIF(P241:AT241,"")=31,0,CL209+CG241)</f>
        <v>0</v>
      </c>
      <c r="CM241" s="235"/>
      <c r="CN241" s="234">
        <f>IF(COUNTIF(P241:AT241,"")=31,0,CN209+CH241)</f>
        <v>0</v>
      </c>
      <c r="CO241" s="235"/>
      <c r="CP241" s="232" t="str">
        <f>IFERROR(ROUNDDOWN(CN241/CL241,3),"***")</f>
        <v>***</v>
      </c>
      <c r="CQ241" s="233"/>
      <c r="CR241" s="23"/>
      <c r="CU241" s="105">
        <f t="shared" si="120"/>
        <v>233</v>
      </c>
      <c r="CV241" s="105"/>
      <c r="CW241" s="105"/>
      <c r="CX241" s="105"/>
      <c r="CY241" s="105"/>
    </row>
    <row r="242" spans="1:103" s="1" customFormat="1" ht="18.75">
      <c r="A242" s="72" t="s">
        <v>59</v>
      </c>
      <c r="D242" s="238" t="s">
        <v>34</v>
      </c>
      <c r="E242" s="246"/>
      <c r="F242" s="253" t="s">
        <v>26</v>
      </c>
      <c r="G242" s="253"/>
      <c r="H242" s="253"/>
      <c r="I242" s="253"/>
      <c r="J242" s="253"/>
      <c r="K242" s="254"/>
      <c r="L242" s="236" t="s">
        <v>27</v>
      </c>
      <c r="M242" s="255"/>
      <c r="N242" s="255"/>
      <c r="O242" s="237"/>
      <c r="P242" s="49" t="str">
        <f t="shared" ref="P242:AT242" si="141">P234</f>
        <v/>
      </c>
      <c r="Q242" s="49" t="str">
        <f t="shared" si="141"/>
        <v/>
      </c>
      <c r="R242" s="49" t="str">
        <f t="shared" si="141"/>
        <v/>
      </c>
      <c r="S242" s="49" t="str">
        <f t="shared" si="141"/>
        <v/>
      </c>
      <c r="T242" s="49" t="str">
        <f t="shared" si="141"/>
        <v/>
      </c>
      <c r="U242" s="49" t="str">
        <f t="shared" si="141"/>
        <v/>
      </c>
      <c r="V242" s="49" t="str">
        <f t="shared" si="141"/>
        <v/>
      </c>
      <c r="W242" s="49" t="str">
        <f t="shared" si="141"/>
        <v/>
      </c>
      <c r="X242" s="49" t="str">
        <f t="shared" si="141"/>
        <v/>
      </c>
      <c r="Y242" s="49" t="str">
        <f t="shared" si="141"/>
        <v/>
      </c>
      <c r="Z242" s="49" t="str">
        <f t="shared" si="141"/>
        <v/>
      </c>
      <c r="AA242" s="49" t="str">
        <f t="shared" si="141"/>
        <v/>
      </c>
      <c r="AB242" s="49" t="str">
        <f t="shared" si="141"/>
        <v/>
      </c>
      <c r="AC242" s="49" t="str">
        <f t="shared" si="141"/>
        <v/>
      </c>
      <c r="AD242" s="49" t="str">
        <f t="shared" si="141"/>
        <v/>
      </c>
      <c r="AE242" s="49" t="str">
        <f t="shared" si="141"/>
        <v/>
      </c>
      <c r="AF242" s="49" t="str">
        <f t="shared" si="141"/>
        <v/>
      </c>
      <c r="AG242" s="49" t="str">
        <f t="shared" si="141"/>
        <v/>
      </c>
      <c r="AH242" s="49" t="str">
        <f t="shared" si="141"/>
        <v/>
      </c>
      <c r="AI242" s="49" t="str">
        <f t="shared" si="141"/>
        <v/>
      </c>
      <c r="AJ242" s="49" t="str">
        <f t="shared" si="141"/>
        <v/>
      </c>
      <c r="AK242" s="49" t="str">
        <f t="shared" si="141"/>
        <v/>
      </c>
      <c r="AL242" s="49" t="str">
        <f t="shared" si="141"/>
        <v/>
      </c>
      <c r="AM242" s="49" t="str">
        <f t="shared" si="141"/>
        <v/>
      </c>
      <c r="AN242" s="49" t="str">
        <f t="shared" si="141"/>
        <v/>
      </c>
      <c r="AO242" s="49" t="str">
        <f t="shared" si="141"/>
        <v/>
      </c>
      <c r="AP242" s="49" t="str">
        <f t="shared" si="141"/>
        <v/>
      </c>
      <c r="AQ242" s="49" t="str">
        <f t="shared" si="141"/>
        <v/>
      </c>
      <c r="AR242" s="49" t="str">
        <f t="shared" si="141"/>
        <v/>
      </c>
      <c r="AS242" s="49" t="str">
        <f t="shared" si="141"/>
        <v/>
      </c>
      <c r="AT242" s="50" t="str">
        <f t="shared" si="141"/>
        <v/>
      </c>
      <c r="AU242" s="46"/>
      <c r="AV242" s="26"/>
      <c r="AW242" s="238" t="s">
        <v>34</v>
      </c>
      <c r="AX242" s="246"/>
      <c r="AY242" s="230" t="s">
        <v>27</v>
      </c>
      <c r="AZ242" s="231"/>
      <c r="BA242" s="231"/>
      <c r="BB242" s="154"/>
      <c r="BC242" s="193">
        <v>1</v>
      </c>
      <c r="BD242" s="193"/>
      <c r="BE242" s="193"/>
      <c r="BF242" s="193"/>
      <c r="BG242" s="193"/>
      <c r="BH242" s="193">
        <v>2</v>
      </c>
      <c r="BI242" s="193"/>
      <c r="BJ242" s="193"/>
      <c r="BK242" s="193"/>
      <c r="BL242" s="193"/>
      <c r="BM242" s="193">
        <v>3</v>
      </c>
      <c r="BN242" s="193"/>
      <c r="BO242" s="193"/>
      <c r="BP242" s="193"/>
      <c r="BQ242" s="193"/>
      <c r="BR242" s="193">
        <v>4</v>
      </c>
      <c r="BS242" s="193"/>
      <c r="BT242" s="193"/>
      <c r="BU242" s="193"/>
      <c r="BV242" s="193"/>
      <c r="BW242" s="193">
        <v>5</v>
      </c>
      <c r="BX242" s="193"/>
      <c r="BY242" s="193"/>
      <c r="BZ242" s="193"/>
      <c r="CA242" s="193"/>
      <c r="CB242" s="193">
        <v>6</v>
      </c>
      <c r="CC242" s="193"/>
      <c r="CD242" s="193"/>
      <c r="CE242" s="193"/>
      <c r="CF242" s="193"/>
      <c r="CG242" s="193" t="s">
        <v>29</v>
      </c>
      <c r="CH242" s="193"/>
      <c r="CI242" s="193"/>
      <c r="CJ242" s="193"/>
      <c r="CK242" s="193"/>
      <c r="CL242" s="193" t="s">
        <v>30</v>
      </c>
      <c r="CM242" s="193"/>
      <c r="CN242" s="193"/>
      <c r="CO242" s="193"/>
      <c r="CP242" s="193"/>
      <c r="CQ242" s="251"/>
      <c r="CR242" s="252"/>
      <c r="CU242" s="105">
        <f t="shared" si="120"/>
        <v>234</v>
      </c>
      <c r="CV242" s="105"/>
      <c r="CW242" s="105"/>
      <c r="CX242" s="105"/>
      <c r="CY242" s="105"/>
    </row>
    <row r="243" spans="1:103" s="1" customFormat="1" ht="18.75">
      <c r="A243" s="72" t="s">
        <v>59</v>
      </c>
      <c r="D243" s="238">
        <v>1</v>
      </c>
      <c r="E243" s="246"/>
      <c r="F243" s="241"/>
      <c r="G243" s="242"/>
      <c r="H243" s="242"/>
      <c r="I243" s="242"/>
      <c r="J243" s="242"/>
      <c r="K243" s="243"/>
      <c r="L243" s="244"/>
      <c r="M243" s="242"/>
      <c r="N243" s="242"/>
      <c r="O243" s="243"/>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3"/>
      <c r="AU243" s="44"/>
      <c r="AV243" s="26"/>
      <c r="AW243" s="245">
        <f t="shared" ref="AW243:AW254" si="142">D243</f>
        <v>1</v>
      </c>
      <c r="AX243" s="246"/>
      <c r="AY243" s="247"/>
      <c r="AZ243" s="248"/>
      <c r="BA243" s="248"/>
      <c r="BB243" s="249"/>
      <c r="BC243" s="45">
        <f>IF(COUNTIF(P243:AT243,"")=31,0,COUNTIFS(P233:AT233,1,P243:AT243,"")+COUNTIFS(P233:AT233,1,P243:AT243,"■"))</f>
        <v>0</v>
      </c>
      <c r="BD243" s="45">
        <f>IF(COUNTIF(P243:AT243,"")=31,0,COUNTIFS(P233:AT233,1,P243:AT243,"■"))</f>
        <v>0</v>
      </c>
      <c r="BE243" s="250" t="str">
        <f t="shared" ref="BE243:BE254" si="143">IFERROR(ROUNDDOWN(BD243/BC243,3),"***")</f>
        <v>***</v>
      </c>
      <c r="BF243" s="233"/>
      <c r="BG243" s="42"/>
      <c r="BH243" s="45">
        <f>IF(COUNTIF(P243:AT243,"")=31,0,COUNTIFS(P233:AT233,2,P243:AT243,"")+COUNTIFS(P233:AT233,2,P243:AT243,"■"))</f>
        <v>0</v>
      </c>
      <c r="BI243" s="45">
        <f>IF(COUNTIF(P243:AT243,"")=31,0,COUNTIFS(P233:AT233,2,P243:AT243,"■"))</f>
        <v>0</v>
      </c>
      <c r="BJ243" s="232" t="str">
        <f t="shared" ref="BJ243:BJ254" si="144">IFERROR(ROUNDDOWN(BI243/BH243,3),"***")</f>
        <v>***</v>
      </c>
      <c r="BK243" s="233"/>
      <c r="BL243" s="42"/>
      <c r="BM243" s="45">
        <f>IF(COUNTIF(P243:AT243,"")=31,0,COUNTIFS(P233:AT233,3,P243:AT243,"")+COUNTIFS(P233:AT233,3,P243:AT243,"■"))</f>
        <v>0</v>
      </c>
      <c r="BN243" s="45">
        <f>IF(COUNTIF(P243:AT243,"")=31,0,COUNTIFS(P233:AT233,3,P243:AT243,"■"))</f>
        <v>0</v>
      </c>
      <c r="BO243" s="232" t="str">
        <f t="shared" ref="BO243:BO254" si="145">IFERROR(ROUNDDOWN(BN243/BM243,3),"***")</f>
        <v>***</v>
      </c>
      <c r="BP243" s="233"/>
      <c r="BQ243" s="42"/>
      <c r="BR243" s="45">
        <f>IF(COUNTIF(P243:AT243,"")=31,0,COUNTIFS(P233:AT233,4,P243:AT243,"")+COUNTIFS(P233:AT233,4,P243:AT243,"■"))</f>
        <v>0</v>
      </c>
      <c r="BS243" s="45">
        <f>IF(COUNTIF(P243:AT243,"")=31,0,COUNTIFS(P233:AT233,4,P243:AT243,"■"))</f>
        <v>0</v>
      </c>
      <c r="BT243" s="232" t="str">
        <f t="shared" ref="BT243:BT254" si="146">IFERROR(ROUNDDOWN(BS243/BR243,3),"***")</f>
        <v>***</v>
      </c>
      <c r="BU243" s="233"/>
      <c r="BV243" s="42"/>
      <c r="BW243" s="45">
        <f>IF(COUNTIF(P243:AT243,"")=31,0,COUNTIFS(P233:AT233,5,P243:AT243,"")+COUNTIFS(P233:AT233,5,P243:AT243,"■"))</f>
        <v>0</v>
      </c>
      <c r="BX243" s="45">
        <f>IF(COUNTIF(P243:AT243,"")=31,0,COUNTIFS(P233:AT233,5,P243:AT243,"■"))</f>
        <v>0</v>
      </c>
      <c r="BY243" s="232" t="str">
        <f t="shared" ref="BY243:BY254" si="147">IFERROR(ROUNDDOWN(BX243/BW243,3),"***")</f>
        <v>***</v>
      </c>
      <c r="BZ243" s="233"/>
      <c r="CA243" s="42"/>
      <c r="CB243" s="45">
        <f>IF(COUNTIF(P243:AT243,"")=31,0,COUNTIFS(P233:AT233,6,P243:AT243,"")+COUNTIFS(P233:AT233,6,P243:AT243,"■"))</f>
        <v>0</v>
      </c>
      <c r="CC243" s="45">
        <f>IF(COUNTIF(P243:AT243,"")=31,0,COUNTIFS(P233:AT233,6,P243:AT243,"■"))</f>
        <v>0</v>
      </c>
      <c r="CD243" s="232" t="str">
        <f t="shared" ref="CD243:CD254" si="148">IFERROR(ROUNDDOWN(CC243/CB243,3),"***")</f>
        <v>***</v>
      </c>
      <c r="CE243" s="233"/>
      <c r="CF243" s="42"/>
      <c r="CG243" s="45">
        <f t="shared" ref="CG243:CG254" si="149">IF(COUNTIF(P243:AT243,"")=31,0,SUM(BC243,BH243,BM243,BR243,BW243,CB243))</f>
        <v>0</v>
      </c>
      <c r="CH243" s="45">
        <f t="shared" ref="CH243:CH254" si="150">IF(COUNTIF(P243:AT243,"")=31,0,SUM(BD243,BI243,BN243,BS243,BX243,CC243))</f>
        <v>0</v>
      </c>
      <c r="CI243" s="232" t="str">
        <f t="shared" ref="CI243:CI254" si="151">IFERROR(ROUNDDOWN(CH243/CG243,3),"***")</f>
        <v>***</v>
      </c>
      <c r="CJ243" s="233"/>
      <c r="CK243" s="42"/>
      <c r="CL243" s="234">
        <f t="shared" ref="CL243:CL254" si="152">IF(COUNTIF(P243:AT243,"")=31,0,CL211+CG243)</f>
        <v>0</v>
      </c>
      <c r="CM243" s="235"/>
      <c r="CN243" s="234">
        <f t="shared" ref="CN243:CN254" si="153">IF(COUNTIF(P243:AT243,"")=31,0,CN211+CH243)</f>
        <v>0</v>
      </c>
      <c r="CO243" s="235"/>
      <c r="CP243" s="232" t="str">
        <f t="shared" ref="CP243:CP254" si="154">IFERROR(ROUNDDOWN(CN243/CL243,3),"***")</f>
        <v>***</v>
      </c>
      <c r="CQ243" s="233"/>
      <c r="CR243" s="43"/>
      <c r="CU243" s="105">
        <f t="shared" si="120"/>
        <v>235</v>
      </c>
      <c r="CV243" s="105"/>
      <c r="CW243" s="105"/>
      <c r="CX243" s="105"/>
      <c r="CY243" s="105"/>
    </row>
    <row r="244" spans="1:103" s="1" customFormat="1" ht="18.75">
      <c r="A244" s="72" t="s">
        <v>59</v>
      </c>
      <c r="D244" s="238">
        <f>D243+1</f>
        <v>2</v>
      </c>
      <c r="E244" s="246"/>
      <c r="F244" s="241"/>
      <c r="G244" s="242"/>
      <c r="H244" s="242"/>
      <c r="I244" s="242"/>
      <c r="J244" s="242"/>
      <c r="K244" s="243"/>
      <c r="L244" s="244"/>
      <c r="M244" s="242"/>
      <c r="N244" s="242"/>
      <c r="O244" s="243"/>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3"/>
      <c r="AU244" s="44"/>
      <c r="AV244" s="26"/>
      <c r="AW244" s="245">
        <f t="shared" si="142"/>
        <v>2</v>
      </c>
      <c r="AX244" s="246"/>
      <c r="AY244" s="247"/>
      <c r="AZ244" s="248"/>
      <c r="BA244" s="248"/>
      <c r="BB244" s="249"/>
      <c r="BC244" s="45">
        <f>IF(COUNTIF(P244:AT244,"")=31,0,COUNTIFS(P233:AT233,1,P244:AT244,"")+COUNTIFS(P233:AT233,1,P244:AT244,"■"))</f>
        <v>0</v>
      </c>
      <c r="BD244" s="45">
        <f>IF(COUNTIF(P244:AT244,"")=31,0,COUNTIFS(P233:AT233,1,P244:AT244,"■"))</f>
        <v>0</v>
      </c>
      <c r="BE244" s="250" t="str">
        <f t="shared" si="143"/>
        <v>***</v>
      </c>
      <c r="BF244" s="233"/>
      <c r="BG244" s="42"/>
      <c r="BH244" s="45">
        <f>IF(COUNTIF(P244:AT244,"")=31,0,COUNTIFS(P233:AT233,2,P244:AT244,"")+COUNTIFS(P233:AT233,2,P244:AT244,"■"))</f>
        <v>0</v>
      </c>
      <c r="BI244" s="45">
        <f>IF(COUNTIF(P244:AT244,"")=31,0,COUNTIFS(P233:AT233,2,P244:AT244,"■"))</f>
        <v>0</v>
      </c>
      <c r="BJ244" s="232" t="str">
        <f t="shared" si="144"/>
        <v>***</v>
      </c>
      <c r="BK244" s="233"/>
      <c r="BL244" s="42"/>
      <c r="BM244" s="45">
        <f>IF(COUNTIF(P244:AT244,"")=31,0,COUNTIFS(P233:AT233,3,P244:AT244,"")+COUNTIFS(P233:AT233,3,P244:AT244,"■"))</f>
        <v>0</v>
      </c>
      <c r="BN244" s="45">
        <f>IF(COUNTIF(P244:AT244,"")=31,0,COUNTIFS(P233:AT233,3,P244:AT244,"■"))</f>
        <v>0</v>
      </c>
      <c r="BO244" s="232" t="str">
        <f t="shared" si="145"/>
        <v>***</v>
      </c>
      <c r="BP244" s="233"/>
      <c r="BQ244" s="42"/>
      <c r="BR244" s="45">
        <f>IF(COUNTIF(P244:AT244,"")=31,0,COUNTIFS(P233:AT233,4,P244:AT244,"")+COUNTIFS(P233:AT233,4,P244:AT244,"■"))</f>
        <v>0</v>
      </c>
      <c r="BS244" s="45">
        <f>IF(COUNTIF(P244:AT244,"")=31,0,COUNTIFS(P233:AT233,4,P244:AT244,"■"))</f>
        <v>0</v>
      </c>
      <c r="BT244" s="232" t="str">
        <f t="shared" si="146"/>
        <v>***</v>
      </c>
      <c r="BU244" s="233"/>
      <c r="BV244" s="42"/>
      <c r="BW244" s="45">
        <f>IF(COUNTIF(P244:AT244,"")=31,0,COUNTIFS(P233:AT233,5,P244:AT244,"")+COUNTIFS(P233:AT233,5,P244:AT244,"■"))</f>
        <v>0</v>
      </c>
      <c r="BX244" s="45">
        <f>IF(COUNTIF(P244:AT244,"")=31,0,COUNTIFS(P233:AT233,5,P244:AT244,"■"))</f>
        <v>0</v>
      </c>
      <c r="BY244" s="232" t="str">
        <f t="shared" si="147"/>
        <v>***</v>
      </c>
      <c r="BZ244" s="233"/>
      <c r="CA244" s="42"/>
      <c r="CB244" s="45">
        <f>IF(COUNTIF(P244:AT244,"")=31,0,COUNTIFS(P233:AT233,6,P244:AT244,"")+COUNTIFS(P233:AT233,6,P244:AT244,"■"))</f>
        <v>0</v>
      </c>
      <c r="CC244" s="45">
        <f>IF(COUNTIF(P244:AT244,"")=31,0,COUNTIFS(P233:AT233,6,P244:AT244,"■"))</f>
        <v>0</v>
      </c>
      <c r="CD244" s="232" t="str">
        <f t="shared" si="148"/>
        <v>***</v>
      </c>
      <c r="CE244" s="233"/>
      <c r="CF244" s="42"/>
      <c r="CG244" s="45">
        <f t="shared" si="149"/>
        <v>0</v>
      </c>
      <c r="CH244" s="45">
        <f t="shared" si="150"/>
        <v>0</v>
      </c>
      <c r="CI244" s="232" t="str">
        <f t="shared" si="151"/>
        <v>***</v>
      </c>
      <c r="CJ244" s="233"/>
      <c r="CK244" s="42"/>
      <c r="CL244" s="234">
        <f t="shared" si="152"/>
        <v>0</v>
      </c>
      <c r="CM244" s="235"/>
      <c r="CN244" s="234">
        <f t="shared" si="153"/>
        <v>0</v>
      </c>
      <c r="CO244" s="235"/>
      <c r="CP244" s="232" t="str">
        <f t="shared" si="154"/>
        <v>***</v>
      </c>
      <c r="CQ244" s="233"/>
      <c r="CR244" s="43"/>
      <c r="CU244" s="105">
        <f t="shared" si="120"/>
        <v>236</v>
      </c>
      <c r="CV244" s="105"/>
      <c r="CW244" s="105"/>
      <c r="CX244" s="105"/>
      <c r="CY244" s="105"/>
    </row>
    <row r="245" spans="1:103" s="1" customFormat="1" ht="18.75">
      <c r="A245" s="72" t="s">
        <v>59</v>
      </c>
      <c r="D245" s="238">
        <f t="shared" ref="D245:D254" si="155">D244+1</f>
        <v>3</v>
      </c>
      <c r="E245" s="246"/>
      <c r="F245" s="241"/>
      <c r="G245" s="242"/>
      <c r="H245" s="242"/>
      <c r="I245" s="242"/>
      <c r="J245" s="242"/>
      <c r="K245" s="243"/>
      <c r="L245" s="244"/>
      <c r="M245" s="242"/>
      <c r="N245" s="242"/>
      <c r="O245" s="243"/>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3"/>
      <c r="AU245" s="44"/>
      <c r="AV245" s="26"/>
      <c r="AW245" s="245">
        <f t="shared" si="142"/>
        <v>3</v>
      </c>
      <c r="AX245" s="246"/>
      <c r="AY245" s="247"/>
      <c r="AZ245" s="248"/>
      <c r="BA245" s="248"/>
      <c r="BB245" s="249"/>
      <c r="BC245" s="45">
        <f>IF(COUNTIF(P245:AT245,"")=31,0,COUNTIFS(P233:AT233,1,P245:AT245,"")+COUNTIFS(P233:AT233,1,P245:AT245,"■"))</f>
        <v>0</v>
      </c>
      <c r="BD245" s="45">
        <f>IF(COUNTIF(P245:AT245,"")=31,0,COUNTIFS(P233:AT233,1,P245:AT245,"■"))</f>
        <v>0</v>
      </c>
      <c r="BE245" s="250" t="str">
        <f t="shared" si="143"/>
        <v>***</v>
      </c>
      <c r="BF245" s="233"/>
      <c r="BG245" s="42"/>
      <c r="BH245" s="45">
        <f>IF(COUNTIF(P245:AT245,"")=31,0,COUNTIFS(P233:AT233,2,P245:AT245,"")+COUNTIFS(P233:AT233,2,P245:AT245,"■"))</f>
        <v>0</v>
      </c>
      <c r="BI245" s="45">
        <f>IF(COUNTIF(P245:AT245,"")=31,0,COUNTIFS(P233:AT233,2,P245:AT245,"■"))</f>
        <v>0</v>
      </c>
      <c r="BJ245" s="232" t="str">
        <f t="shared" si="144"/>
        <v>***</v>
      </c>
      <c r="BK245" s="233"/>
      <c r="BL245" s="42"/>
      <c r="BM245" s="45">
        <f>IF(COUNTIF(P245:AT245,"")=31,0,COUNTIFS(P233:AT233,3,P245:AT245,"")+COUNTIFS(P233:AT233,3,P245:AT245,"■"))</f>
        <v>0</v>
      </c>
      <c r="BN245" s="45">
        <f>IF(COUNTIF(P245:AT245,"")=31,0,COUNTIFS(P233:AT233,3,P245:AT245,"■"))</f>
        <v>0</v>
      </c>
      <c r="BO245" s="232" t="str">
        <f t="shared" si="145"/>
        <v>***</v>
      </c>
      <c r="BP245" s="233"/>
      <c r="BQ245" s="42"/>
      <c r="BR245" s="45">
        <f>IF(COUNTIF(P245:AT245,"")=31,0,COUNTIFS(P233:AT233,4,P245:AT245,"")+COUNTIFS(P233:AT233,4,P245:AT245,"■"))</f>
        <v>0</v>
      </c>
      <c r="BS245" s="45">
        <f>IF(COUNTIF(P245:AT245,"")=31,0,COUNTIFS(P233:AT233,4,P245:AT245,"■"))</f>
        <v>0</v>
      </c>
      <c r="BT245" s="232" t="str">
        <f t="shared" si="146"/>
        <v>***</v>
      </c>
      <c r="BU245" s="233"/>
      <c r="BV245" s="42"/>
      <c r="BW245" s="45">
        <f>IF(COUNTIF(P245:AT245,"")=31,0,COUNTIFS(P233:AT233,5,P245:AT245,"")+COUNTIFS(P233:AT233,5,P245:AT245,"■"))</f>
        <v>0</v>
      </c>
      <c r="BX245" s="45">
        <f>IF(COUNTIF(P245:AT245,"")=31,0,COUNTIFS(P233:AT233,5,P245:AT245,"■"))</f>
        <v>0</v>
      </c>
      <c r="BY245" s="232" t="str">
        <f t="shared" si="147"/>
        <v>***</v>
      </c>
      <c r="BZ245" s="233"/>
      <c r="CA245" s="42"/>
      <c r="CB245" s="45">
        <f>IF(COUNTIF(P245:AT245,"")=31,0,COUNTIFS(P233:AT233,6,P245:AT245,"")+COUNTIFS(P233:AT233,6,P245:AT245,"■"))</f>
        <v>0</v>
      </c>
      <c r="CC245" s="45">
        <f>IF(COUNTIF(P245:AT245,"")=31,0,COUNTIFS(P233:AT233,6,P245:AT245,"■"))</f>
        <v>0</v>
      </c>
      <c r="CD245" s="232" t="str">
        <f t="shared" si="148"/>
        <v>***</v>
      </c>
      <c r="CE245" s="233"/>
      <c r="CF245" s="42"/>
      <c r="CG245" s="45">
        <f t="shared" si="149"/>
        <v>0</v>
      </c>
      <c r="CH245" s="45">
        <f>IF(COUNTIF(P245:AT245,"")=31,0,SUM(BD245,BI245,BN245,BS245,BX245,CC245))</f>
        <v>0</v>
      </c>
      <c r="CI245" s="232" t="str">
        <f t="shared" si="151"/>
        <v>***</v>
      </c>
      <c r="CJ245" s="233"/>
      <c r="CK245" s="42"/>
      <c r="CL245" s="234">
        <f t="shared" si="152"/>
        <v>0</v>
      </c>
      <c r="CM245" s="235"/>
      <c r="CN245" s="234">
        <f t="shared" si="153"/>
        <v>0</v>
      </c>
      <c r="CO245" s="235"/>
      <c r="CP245" s="232" t="str">
        <f t="shared" si="154"/>
        <v>***</v>
      </c>
      <c r="CQ245" s="233"/>
      <c r="CR245" s="43"/>
      <c r="CU245" s="105">
        <f t="shared" si="120"/>
        <v>237</v>
      </c>
      <c r="CV245" s="105"/>
      <c r="CW245" s="105"/>
      <c r="CX245" s="105"/>
      <c r="CY245" s="105"/>
    </row>
    <row r="246" spans="1:103" s="1" customFormat="1" ht="18.75">
      <c r="A246" s="72" t="s">
        <v>59</v>
      </c>
      <c r="D246" s="238">
        <f t="shared" si="155"/>
        <v>4</v>
      </c>
      <c r="E246" s="246"/>
      <c r="F246" s="241"/>
      <c r="G246" s="242"/>
      <c r="H246" s="242"/>
      <c r="I246" s="242"/>
      <c r="J246" s="242"/>
      <c r="K246" s="243"/>
      <c r="L246" s="244"/>
      <c r="M246" s="256"/>
      <c r="N246" s="256"/>
      <c r="O246" s="257"/>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3"/>
      <c r="AU246" s="44"/>
      <c r="AV246" s="26"/>
      <c r="AW246" s="245">
        <f t="shared" si="142"/>
        <v>4</v>
      </c>
      <c r="AX246" s="246"/>
      <c r="AY246" s="247"/>
      <c r="AZ246" s="248"/>
      <c r="BA246" s="248"/>
      <c r="BB246" s="249"/>
      <c r="BC246" s="45">
        <f>IF(COUNTIF(P246:AT246,"")=31,0,COUNTIFS(P233:AT233,1,P246:AT246,"")+COUNTIFS(P233:AT233,1,P246:AT246,"■"))</f>
        <v>0</v>
      </c>
      <c r="BD246" s="45">
        <f>IF(COUNTIF(P246:AT246,"")=31,0,COUNTIFS(P233:AT233,1,P246:AT246,"■"))</f>
        <v>0</v>
      </c>
      <c r="BE246" s="250" t="str">
        <f t="shared" si="143"/>
        <v>***</v>
      </c>
      <c r="BF246" s="233"/>
      <c r="BG246" s="42"/>
      <c r="BH246" s="45">
        <f>IF(COUNTIF(P246:AT246,"")=31,0,COUNTIFS(P233:AT233,2,P246:AT246,"")+COUNTIFS(P233:AT233,2,P246:AT246,"■"))</f>
        <v>0</v>
      </c>
      <c r="BI246" s="45">
        <f>IF(COUNTIF(P246:AT246,"")=31,0,COUNTIFS(P233:AT233,2,P246:AT246,"■"))</f>
        <v>0</v>
      </c>
      <c r="BJ246" s="232" t="str">
        <f t="shared" si="144"/>
        <v>***</v>
      </c>
      <c r="BK246" s="233"/>
      <c r="BL246" s="42"/>
      <c r="BM246" s="45">
        <f>IF(COUNTIF(P246:AT246,"")=31,0,COUNTIFS(P233:AT233,3,P246:AT246,"")+COUNTIFS(P233:AT233,3,P246:AT246,"■"))</f>
        <v>0</v>
      </c>
      <c r="BN246" s="45">
        <f>IF(COUNTIF(P246:AT246,"")=31,0,COUNTIFS(P233:AT233,3,P246:AT246,"■"))</f>
        <v>0</v>
      </c>
      <c r="BO246" s="232" t="str">
        <f t="shared" si="145"/>
        <v>***</v>
      </c>
      <c r="BP246" s="233"/>
      <c r="BQ246" s="42"/>
      <c r="BR246" s="45">
        <f>IF(COUNTIF(P246:AT246,"")=31,0,COUNTIFS(P233:AT233,4,P246:AT246,"")+COUNTIFS(P233:AT233,4,P246:AT246,"■"))</f>
        <v>0</v>
      </c>
      <c r="BS246" s="45">
        <f>IF(COUNTIF(P246:AT246,"")=31,0,COUNTIFS(P233:AT233,4,P246:AT246,"■"))</f>
        <v>0</v>
      </c>
      <c r="BT246" s="232" t="str">
        <f t="shared" si="146"/>
        <v>***</v>
      </c>
      <c r="BU246" s="233"/>
      <c r="BV246" s="42"/>
      <c r="BW246" s="45">
        <f>IF(COUNTIF(P246:AT246,"")=31,0,COUNTIFS(P233:AT233,5,P246:AT246,"")+COUNTIFS(P233:AT233,5,P246:AT246,"■"))</f>
        <v>0</v>
      </c>
      <c r="BX246" s="45">
        <f>IF(COUNTIF(P246:AT246,"")=31,0,COUNTIFS(P233:AT233,5,P246:AT246,"■"))</f>
        <v>0</v>
      </c>
      <c r="BY246" s="232" t="str">
        <f t="shared" si="147"/>
        <v>***</v>
      </c>
      <c r="BZ246" s="233"/>
      <c r="CA246" s="42"/>
      <c r="CB246" s="45">
        <f>IF(COUNTIF(P246:AT246,"")=31,0,COUNTIFS(P233:AT233,6,P246:AT246,"")+COUNTIFS(P233:AT233,6,P246:AT246,"■"))</f>
        <v>0</v>
      </c>
      <c r="CC246" s="45">
        <f>IF(COUNTIF(P246:AT246,"")=31,0,COUNTIFS(P233:AT233,6,P246:AT246,"■"))</f>
        <v>0</v>
      </c>
      <c r="CD246" s="232" t="str">
        <f t="shared" si="148"/>
        <v>***</v>
      </c>
      <c r="CE246" s="233"/>
      <c r="CF246" s="42"/>
      <c r="CG246" s="45">
        <f t="shared" si="149"/>
        <v>0</v>
      </c>
      <c r="CH246" s="45">
        <f t="shared" si="150"/>
        <v>0</v>
      </c>
      <c r="CI246" s="232" t="str">
        <f t="shared" si="151"/>
        <v>***</v>
      </c>
      <c r="CJ246" s="233"/>
      <c r="CK246" s="42"/>
      <c r="CL246" s="234">
        <f t="shared" si="152"/>
        <v>0</v>
      </c>
      <c r="CM246" s="235"/>
      <c r="CN246" s="234">
        <f t="shared" si="153"/>
        <v>0</v>
      </c>
      <c r="CO246" s="235"/>
      <c r="CP246" s="232" t="str">
        <f t="shared" si="154"/>
        <v>***</v>
      </c>
      <c r="CQ246" s="233"/>
      <c r="CR246" s="43"/>
      <c r="CU246" s="105">
        <f t="shared" si="120"/>
        <v>238</v>
      </c>
      <c r="CV246" s="105"/>
      <c r="CW246" s="105"/>
      <c r="CX246" s="105"/>
      <c r="CY246" s="105"/>
    </row>
    <row r="247" spans="1:103" s="1" customFormat="1" ht="18.75">
      <c r="A247" s="72" t="s">
        <v>59</v>
      </c>
      <c r="D247" s="238">
        <f t="shared" si="155"/>
        <v>5</v>
      </c>
      <c r="E247" s="246"/>
      <c r="F247" s="241"/>
      <c r="G247" s="242"/>
      <c r="H247" s="242"/>
      <c r="I247" s="242"/>
      <c r="J247" s="242"/>
      <c r="K247" s="243"/>
      <c r="L247" s="244"/>
      <c r="M247" s="256"/>
      <c r="N247" s="256"/>
      <c r="O247" s="257"/>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3"/>
      <c r="AU247" s="44"/>
      <c r="AV247" s="26"/>
      <c r="AW247" s="245">
        <f t="shared" si="142"/>
        <v>5</v>
      </c>
      <c r="AX247" s="246"/>
      <c r="AY247" s="247"/>
      <c r="AZ247" s="248"/>
      <c r="BA247" s="248"/>
      <c r="BB247" s="249"/>
      <c r="BC247" s="45">
        <f>IF(COUNTIF(P247:AT247,"")=31,0,COUNTIFS(P233:AT233,1,P247:AT247,"")+COUNTIFS(P233:AT233,1,P247:AT247,"■"))</f>
        <v>0</v>
      </c>
      <c r="BD247" s="45">
        <f>IF(COUNTIF(P247:AT247,"")=31,0,COUNTIFS(P233:AT233,1,P247:AT247,"■"))</f>
        <v>0</v>
      </c>
      <c r="BE247" s="250" t="str">
        <f t="shared" si="143"/>
        <v>***</v>
      </c>
      <c r="BF247" s="233"/>
      <c r="BG247" s="42"/>
      <c r="BH247" s="45">
        <f>IF(COUNTIF(P247:AT247,"")=31,0,COUNTIFS(P233:AT233,2,P247:AT247,"")+COUNTIFS(P233:AT233,2,P247:AT247,"■"))</f>
        <v>0</v>
      </c>
      <c r="BI247" s="45">
        <f>IF(COUNTIF(P247:AT247,"")=31,0,COUNTIFS(P233:AT233,2,P247:AT247,"■"))</f>
        <v>0</v>
      </c>
      <c r="BJ247" s="232" t="str">
        <f t="shared" si="144"/>
        <v>***</v>
      </c>
      <c r="BK247" s="233"/>
      <c r="BL247" s="42"/>
      <c r="BM247" s="45">
        <f>IF(COUNTIF(P247:AT247,"")=31,0,COUNTIFS(P233:AT233,3,P247:AT247,"")+COUNTIFS(P233:AT233,3,P247:AT247,"■"))</f>
        <v>0</v>
      </c>
      <c r="BN247" s="45">
        <f>IF(COUNTIF(P247:AT247,"")=31,0,COUNTIFS(P233:AT233,3,P247:AT247,"■"))</f>
        <v>0</v>
      </c>
      <c r="BO247" s="232" t="str">
        <f t="shared" si="145"/>
        <v>***</v>
      </c>
      <c r="BP247" s="233"/>
      <c r="BQ247" s="42"/>
      <c r="BR247" s="45">
        <f>IF(COUNTIF(P247:AT247,"")=31,0,COUNTIFS(P233:AT233,4,P247:AT247,"")+COUNTIFS(P233:AT233,4,P247:AT247,"■"))</f>
        <v>0</v>
      </c>
      <c r="BS247" s="45">
        <f>IF(COUNTIF(P247:AT247,"")=31,0,COUNTIFS(P233:AT233,4,P247:AT247,"■"))</f>
        <v>0</v>
      </c>
      <c r="BT247" s="232" t="str">
        <f t="shared" si="146"/>
        <v>***</v>
      </c>
      <c r="BU247" s="233"/>
      <c r="BV247" s="42"/>
      <c r="BW247" s="45">
        <f>IF(COUNTIF(P247:AT247,"")=31,0,COUNTIFS(P233:AT233,5,P247:AT247,"")+COUNTIFS(P233:AT233,5,P247:AT247,"■"))</f>
        <v>0</v>
      </c>
      <c r="BX247" s="45">
        <f>IF(COUNTIF(P247:AT247,"")=31,0,COUNTIFS(P233:AT233,5,P247:AT247,"■"))</f>
        <v>0</v>
      </c>
      <c r="BY247" s="232" t="str">
        <f t="shared" si="147"/>
        <v>***</v>
      </c>
      <c r="BZ247" s="233"/>
      <c r="CA247" s="42"/>
      <c r="CB247" s="45">
        <f>IF(COUNTIF(P247:AT247,"")=31,0,COUNTIFS(P233:AT233,6,P247:AT247,"")+COUNTIFS(P233:AT233,6,P247:AT247,"■"))</f>
        <v>0</v>
      </c>
      <c r="CC247" s="45">
        <f>IF(COUNTIF(P247:AT247,"")=31,0,COUNTIFS(P233:AT233,6,P247:AT247,"■"))</f>
        <v>0</v>
      </c>
      <c r="CD247" s="232" t="str">
        <f t="shared" si="148"/>
        <v>***</v>
      </c>
      <c r="CE247" s="233"/>
      <c r="CF247" s="42"/>
      <c r="CG247" s="45">
        <f t="shared" si="149"/>
        <v>0</v>
      </c>
      <c r="CH247" s="45">
        <f t="shared" si="150"/>
        <v>0</v>
      </c>
      <c r="CI247" s="232" t="str">
        <f t="shared" si="151"/>
        <v>***</v>
      </c>
      <c r="CJ247" s="233"/>
      <c r="CK247" s="42"/>
      <c r="CL247" s="234">
        <f>IF(COUNTIF(P247:AT247,"")=31,0,CL215+CG247)</f>
        <v>0</v>
      </c>
      <c r="CM247" s="235"/>
      <c r="CN247" s="234">
        <f>IF(COUNTIF(P247:AT247,"")=31,0,CN215+CH247)</f>
        <v>0</v>
      </c>
      <c r="CO247" s="235"/>
      <c r="CP247" s="232" t="str">
        <f t="shared" si="154"/>
        <v>***</v>
      </c>
      <c r="CQ247" s="233"/>
      <c r="CR247" s="43"/>
      <c r="CU247" s="105">
        <f t="shared" si="120"/>
        <v>239</v>
      </c>
      <c r="CV247" s="105"/>
      <c r="CW247" s="105"/>
      <c r="CX247" s="105"/>
      <c r="CY247" s="105"/>
    </row>
    <row r="248" spans="1:103" s="1" customFormat="1" ht="18.75">
      <c r="A248" s="72" t="s">
        <v>59</v>
      </c>
      <c r="D248" s="238">
        <f t="shared" si="155"/>
        <v>6</v>
      </c>
      <c r="E248" s="246"/>
      <c r="F248" s="241"/>
      <c r="G248" s="242"/>
      <c r="H248" s="242"/>
      <c r="I248" s="242"/>
      <c r="J248" s="242"/>
      <c r="K248" s="243"/>
      <c r="L248" s="244"/>
      <c r="M248" s="256"/>
      <c r="N248" s="256"/>
      <c r="O248" s="257"/>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3"/>
      <c r="AU248" s="44"/>
      <c r="AV248" s="27"/>
      <c r="AW248" s="245">
        <f t="shared" si="142"/>
        <v>6</v>
      </c>
      <c r="AX248" s="246"/>
      <c r="AY248" s="247"/>
      <c r="AZ248" s="248"/>
      <c r="BA248" s="248"/>
      <c r="BB248" s="249"/>
      <c r="BC248" s="45">
        <f>IF(COUNTIF(P248:AT248,"")=31,0,COUNTIFS(P233:AT233,1,P248:AT248,"")+COUNTIFS(P233:AT233,1,P248:AT248,"■"))</f>
        <v>0</v>
      </c>
      <c r="BD248" s="45">
        <f>IF(COUNTIF(P248:AT248,"")=31,0,COUNTIFS(P233:AT233,1,P248:AT248,"■"))</f>
        <v>0</v>
      </c>
      <c r="BE248" s="250" t="str">
        <f t="shared" si="143"/>
        <v>***</v>
      </c>
      <c r="BF248" s="233"/>
      <c r="BG248" s="42"/>
      <c r="BH248" s="45">
        <f>IF(COUNTIF(P248:AT248,"")=31,0,COUNTIFS(P233:AT233,2,P248:AT248,"")+COUNTIFS(P233:AT233,2,P248:AT248,"■"))</f>
        <v>0</v>
      </c>
      <c r="BI248" s="45">
        <f>IF(COUNTIF(P248:AT248,"")=31,0,COUNTIFS(P233:AT233,2,P248:AT248,"■"))</f>
        <v>0</v>
      </c>
      <c r="BJ248" s="232" t="str">
        <f t="shared" si="144"/>
        <v>***</v>
      </c>
      <c r="BK248" s="233"/>
      <c r="BL248" s="42"/>
      <c r="BM248" s="45">
        <f>IF(COUNTIF(P248:AT248,"")=31,0,COUNTIFS(P233:AT233,3,P248:AT248,"")+COUNTIFS(P233:AT233,3,P248:AT248,"■"))</f>
        <v>0</v>
      </c>
      <c r="BN248" s="45">
        <f>IF(COUNTIF(P248:AT248,"")=31,0,COUNTIFS(P233:AT233,3,P248:AT248,"■"))</f>
        <v>0</v>
      </c>
      <c r="BO248" s="232" t="str">
        <f t="shared" si="145"/>
        <v>***</v>
      </c>
      <c r="BP248" s="233"/>
      <c r="BQ248" s="42"/>
      <c r="BR248" s="45">
        <f>IF(COUNTIF(P248:AT248,"")=31,0,COUNTIFS(P233:AT233,4,P248:AT248,"")+COUNTIFS(P233:AT233,4,P248:AT248,"■"))</f>
        <v>0</v>
      </c>
      <c r="BS248" s="45">
        <f>IF(COUNTIF(P248:AT248,"")=31,0,COUNTIFS(P233:AT233,4,P248:AT248,"■"))</f>
        <v>0</v>
      </c>
      <c r="BT248" s="232" t="str">
        <f t="shared" si="146"/>
        <v>***</v>
      </c>
      <c r="BU248" s="233"/>
      <c r="BV248" s="42"/>
      <c r="BW248" s="45">
        <f>IF(COUNTIF(P248:AT248,"")=31,0,COUNTIFS(P233:AT233,5,P248:AT248,"")+COUNTIFS(P233:AT233,5,P248:AT248,"■"))</f>
        <v>0</v>
      </c>
      <c r="BX248" s="45">
        <f>IF(COUNTIF(P248:AT248,"")=31,0,COUNTIFS(P233:AT233,5,P248:AT248,"■"))</f>
        <v>0</v>
      </c>
      <c r="BY248" s="232" t="str">
        <f t="shared" si="147"/>
        <v>***</v>
      </c>
      <c r="BZ248" s="233"/>
      <c r="CA248" s="42"/>
      <c r="CB248" s="45">
        <f>IF(COUNTIF(P248:AT248,"")=31,0,COUNTIFS(P233:AT233,6,P248:AT248,"")+COUNTIFS(P233:AT233,6,P248:AT248,"■"))</f>
        <v>0</v>
      </c>
      <c r="CC248" s="45">
        <f>IF(COUNTIF(P248:AT248,"")=31,0,COUNTIFS(P233:AT233,6,P248:AT248,"■"))</f>
        <v>0</v>
      </c>
      <c r="CD248" s="232" t="str">
        <f t="shared" si="148"/>
        <v>***</v>
      </c>
      <c r="CE248" s="233"/>
      <c r="CF248" s="42"/>
      <c r="CG248" s="45">
        <f t="shared" si="149"/>
        <v>0</v>
      </c>
      <c r="CH248" s="45">
        <f t="shared" si="150"/>
        <v>0</v>
      </c>
      <c r="CI248" s="232" t="str">
        <f t="shared" si="151"/>
        <v>***</v>
      </c>
      <c r="CJ248" s="233"/>
      <c r="CK248" s="42"/>
      <c r="CL248" s="234">
        <f t="shared" si="152"/>
        <v>0</v>
      </c>
      <c r="CM248" s="235"/>
      <c r="CN248" s="234">
        <f t="shared" si="153"/>
        <v>0</v>
      </c>
      <c r="CO248" s="235"/>
      <c r="CP248" s="232" t="str">
        <f t="shared" si="154"/>
        <v>***</v>
      </c>
      <c r="CQ248" s="233"/>
      <c r="CR248" s="43"/>
      <c r="CU248" s="105">
        <f t="shared" si="120"/>
        <v>240</v>
      </c>
      <c r="CV248" s="105"/>
      <c r="CW248" s="105"/>
      <c r="CX248" s="105"/>
      <c r="CY248" s="105"/>
    </row>
    <row r="249" spans="1:103" s="1" customFormat="1" ht="18.75">
      <c r="A249" s="72" t="s">
        <v>59</v>
      </c>
      <c r="D249" s="238">
        <f t="shared" si="155"/>
        <v>7</v>
      </c>
      <c r="E249" s="246"/>
      <c r="F249" s="241"/>
      <c r="G249" s="242"/>
      <c r="H249" s="242"/>
      <c r="I249" s="242"/>
      <c r="J249" s="242"/>
      <c r="K249" s="243"/>
      <c r="L249" s="244"/>
      <c r="M249" s="256"/>
      <c r="N249" s="256"/>
      <c r="O249" s="257"/>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3"/>
      <c r="AU249" s="44"/>
      <c r="AV249" s="27"/>
      <c r="AW249" s="245">
        <f t="shared" si="142"/>
        <v>7</v>
      </c>
      <c r="AX249" s="246"/>
      <c r="AY249" s="247"/>
      <c r="AZ249" s="248"/>
      <c r="BA249" s="248"/>
      <c r="BB249" s="249"/>
      <c r="BC249" s="45">
        <f>IF(COUNTIF(P249:AT249,"")=31,0,COUNTIFS(P233:AT233,1,P249:AT249,"")+COUNTIFS(P233:AT233,1,P249:AT249,"■"))</f>
        <v>0</v>
      </c>
      <c r="BD249" s="45">
        <f>IF(COUNTIF(P249:AT249,"")=31,0,COUNTIFS(P233:AT233,1,P249:AT249,"■"))</f>
        <v>0</v>
      </c>
      <c r="BE249" s="250" t="str">
        <f t="shared" si="143"/>
        <v>***</v>
      </c>
      <c r="BF249" s="233"/>
      <c r="BG249" s="42"/>
      <c r="BH249" s="45">
        <f>IF(COUNTIF(P249:AT249,"")=31,0,COUNTIFS(P233:AT233,2,P249:AT249,"")+COUNTIFS(P233:AT233,2,P249:AT249,"■"))</f>
        <v>0</v>
      </c>
      <c r="BI249" s="45">
        <f>IF(COUNTIF(P249:AT249,"")=31,0,COUNTIFS(P233:AT233,2,P249:AT249,"■"))</f>
        <v>0</v>
      </c>
      <c r="BJ249" s="232" t="str">
        <f t="shared" si="144"/>
        <v>***</v>
      </c>
      <c r="BK249" s="233"/>
      <c r="BL249" s="42"/>
      <c r="BM249" s="45">
        <f>IF(COUNTIF(P249:AT249,"")=31,0,COUNTIFS(P233:AT233,3,P249:AT249,"")+COUNTIFS(P233:AT233,3,P249:AT249,"■"))</f>
        <v>0</v>
      </c>
      <c r="BN249" s="45">
        <f>IF(COUNTIF(P249:AT249,"")=31,0,COUNTIFS(P233:AT233,3,P249:AT249,"■"))</f>
        <v>0</v>
      </c>
      <c r="BO249" s="232" t="str">
        <f t="shared" si="145"/>
        <v>***</v>
      </c>
      <c r="BP249" s="233"/>
      <c r="BQ249" s="42"/>
      <c r="BR249" s="45">
        <f>IF(COUNTIF(P249:AT249,"")=31,0,COUNTIFS(P233:AT233,4,P249:AT249,"")+COUNTIFS(P233:AT233,4,P249:AT249,"■"))</f>
        <v>0</v>
      </c>
      <c r="BS249" s="45">
        <f>IF(COUNTIF(P249:AT249,"")=31,0,COUNTIFS(P233:AT233,4,P249:AT249,"■"))</f>
        <v>0</v>
      </c>
      <c r="BT249" s="232" t="str">
        <f t="shared" si="146"/>
        <v>***</v>
      </c>
      <c r="BU249" s="233"/>
      <c r="BV249" s="42"/>
      <c r="BW249" s="45">
        <f>IF(COUNTIF(P249:AT249,"")=31,0,COUNTIFS(P233:AT233,5,P249:AT249,"")+COUNTIFS(P233:AT233,5,P249:AT249,"■"))</f>
        <v>0</v>
      </c>
      <c r="BX249" s="45">
        <f>IF(COUNTIF(P249:AT249,"")=31,0,COUNTIFS(P233:AT233,5,P249:AT249,"■"))</f>
        <v>0</v>
      </c>
      <c r="BY249" s="232" t="str">
        <f t="shared" si="147"/>
        <v>***</v>
      </c>
      <c r="BZ249" s="233"/>
      <c r="CA249" s="42"/>
      <c r="CB249" s="45">
        <f>IF(COUNTIF(P249:AT249,"")=31,0,COUNTIFS(P233:AT233,6,P249:AT249,"")+COUNTIFS(P233:AT233,6,P249:AT249,"■"))</f>
        <v>0</v>
      </c>
      <c r="CC249" s="45">
        <f>IF(COUNTIF(P249:AT249,"")=31,0,COUNTIFS(P233:AT233,6,P249:AT249,"■"))</f>
        <v>0</v>
      </c>
      <c r="CD249" s="232" t="str">
        <f t="shared" si="148"/>
        <v>***</v>
      </c>
      <c r="CE249" s="233"/>
      <c r="CF249" s="42"/>
      <c r="CG249" s="45">
        <f t="shared" si="149"/>
        <v>0</v>
      </c>
      <c r="CH249" s="45">
        <f t="shared" si="150"/>
        <v>0</v>
      </c>
      <c r="CI249" s="232" t="str">
        <f t="shared" si="151"/>
        <v>***</v>
      </c>
      <c r="CJ249" s="233"/>
      <c r="CK249" s="42"/>
      <c r="CL249" s="234">
        <f t="shared" si="152"/>
        <v>0</v>
      </c>
      <c r="CM249" s="235"/>
      <c r="CN249" s="234">
        <f t="shared" si="153"/>
        <v>0</v>
      </c>
      <c r="CO249" s="235"/>
      <c r="CP249" s="232" t="str">
        <f t="shared" si="154"/>
        <v>***</v>
      </c>
      <c r="CQ249" s="233"/>
      <c r="CR249" s="43"/>
      <c r="CU249" s="105">
        <f t="shared" si="120"/>
        <v>241</v>
      </c>
      <c r="CV249" s="105"/>
      <c r="CW249" s="105"/>
      <c r="CX249" s="105"/>
      <c r="CY249" s="105"/>
    </row>
    <row r="250" spans="1:103" s="1" customFormat="1" ht="18.75">
      <c r="A250" s="72" t="s">
        <v>59</v>
      </c>
      <c r="D250" s="238">
        <f t="shared" si="155"/>
        <v>8</v>
      </c>
      <c r="E250" s="246"/>
      <c r="F250" s="241"/>
      <c r="G250" s="242"/>
      <c r="H250" s="242"/>
      <c r="I250" s="242"/>
      <c r="J250" s="242"/>
      <c r="K250" s="243"/>
      <c r="L250" s="244"/>
      <c r="M250" s="256"/>
      <c r="N250" s="256"/>
      <c r="O250" s="257"/>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3"/>
      <c r="AU250" s="44"/>
      <c r="AV250" s="26"/>
      <c r="AW250" s="245">
        <f t="shared" si="142"/>
        <v>8</v>
      </c>
      <c r="AX250" s="246"/>
      <c r="AY250" s="247" t="str">
        <f t="shared" ref="AY250:AY254" si="156">IF(L250=0,"",L250)</f>
        <v/>
      </c>
      <c r="AZ250" s="248"/>
      <c r="BA250" s="248"/>
      <c r="BB250" s="249"/>
      <c r="BC250" s="45">
        <f>IF(COUNTIF(P250:AT250,"")=31,0,COUNTIFS(P233:AT233,1,P250:AT250,"")+COUNTIFS(P233:AT233,1,P250:AT250,"■"))</f>
        <v>0</v>
      </c>
      <c r="BD250" s="45">
        <f>IF(COUNTIF(P250:AT250,"")=31,0,COUNTIFS(P233:AT233,1,P250:AT250,"■"))</f>
        <v>0</v>
      </c>
      <c r="BE250" s="250" t="str">
        <f t="shared" si="143"/>
        <v>***</v>
      </c>
      <c r="BF250" s="233"/>
      <c r="BG250" s="42"/>
      <c r="BH250" s="45">
        <f>IF(COUNTIF(P250:AT250,"")=31,0,COUNTIFS(P233:AT233,2,P250:AT250,"")+COUNTIFS(P233:AT233,2,P250:AT250,"■"))</f>
        <v>0</v>
      </c>
      <c r="BI250" s="45">
        <f>IF(COUNTIF(P250:AT250,"")=31,0,COUNTIFS(P233:AT233,2,P250:AT250,"■"))</f>
        <v>0</v>
      </c>
      <c r="BJ250" s="232" t="str">
        <f t="shared" si="144"/>
        <v>***</v>
      </c>
      <c r="BK250" s="233"/>
      <c r="BL250" s="42"/>
      <c r="BM250" s="45">
        <f>IF(COUNTIF(P250:AT250,"")=31,0,COUNTIFS(P233:AT233,3,P250:AT250,"")+COUNTIFS(P233:AT233,3,P250:AT250,"■"))</f>
        <v>0</v>
      </c>
      <c r="BN250" s="45">
        <f>IF(COUNTIF(P250:AT250,"")=31,0,COUNTIFS(P233:AT233,3,P250:AT250,"■"))</f>
        <v>0</v>
      </c>
      <c r="BO250" s="232" t="str">
        <f t="shared" si="145"/>
        <v>***</v>
      </c>
      <c r="BP250" s="233"/>
      <c r="BQ250" s="42"/>
      <c r="BR250" s="45">
        <f>IF(COUNTIF(P250:AT250,"")=31,0,COUNTIFS(P233:AT233,4,P250:AT250,"")+COUNTIFS(P233:AT233,4,P250:AT250,"■"))</f>
        <v>0</v>
      </c>
      <c r="BS250" s="45">
        <f>IF(COUNTIF(P250:AT250,"")=31,0,COUNTIFS(P233:AT233,4,P250:AT250,"■"))</f>
        <v>0</v>
      </c>
      <c r="BT250" s="232" t="str">
        <f t="shared" si="146"/>
        <v>***</v>
      </c>
      <c r="BU250" s="233"/>
      <c r="BV250" s="42"/>
      <c r="BW250" s="45">
        <f>IF(COUNTIF(P250:AT250,"")=31,0,COUNTIFS(P233:AT233,5,P250:AT250,"")+COUNTIFS(P233:AT233,5,P250:AT250,"■"))</f>
        <v>0</v>
      </c>
      <c r="BX250" s="45">
        <f>IF(COUNTIF(P250:AT250,"")=31,0,COUNTIFS(P233:AT233,5,P250:AT250,"■"))</f>
        <v>0</v>
      </c>
      <c r="BY250" s="232" t="str">
        <f t="shared" si="147"/>
        <v>***</v>
      </c>
      <c r="BZ250" s="233"/>
      <c r="CA250" s="42"/>
      <c r="CB250" s="45">
        <f>IF(COUNTIF(P250:AT250,"")=31,0,COUNTIFS(P233:AT233,6,P250:AT250,"")+COUNTIFS(P233:AT233,6,P250:AT250,"■"))</f>
        <v>0</v>
      </c>
      <c r="CC250" s="45">
        <f>IF(COUNTIF(P250:AT250,"")=31,0,COUNTIFS(P233:AT233,6,P250:AT250,"■"))</f>
        <v>0</v>
      </c>
      <c r="CD250" s="232" t="str">
        <f t="shared" si="148"/>
        <v>***</v>
      </c>
      <c r="CE250" s="233"/>
      <c r="CF250" s="42"/>
      <c r="CG250" s="45">
        <f t="shared" si="149"/>
        <v>0</v>
      </c>
      <c r="CH250" s="45">
        <f t="shared" si="150"/>
        <v>0</v>
      </c>
      <c r="CI250" s="232" t="str">
        <f t="shared" si="151"/>
        <v>***</v>
      </c>
      <c r="CJ250" s="233"/>
      <c r="CK250" s="42"/>
      <c r="CL250" s="234">
        <f t="shared" si="152"/>
        <v>0</v>
      </c>
      <c r="CM250" s="235"/>
      <c r="CN250" s="234">
        <f t="shared" si="153"/>
        <v>0</v>
      </c>
      <c r="CO250" s="235"/>
      <c r="CP250" s="232" t="str">
        <f t="shared" si="154"/>
        <v>***</v>
      </c>
      <c r="CQ250" s="233"/>
      <c r="CR250" s="43"/>
      <c r="CU250" s="105">
        <f t="shared" si="120"/>
        <v>242</v>
      </c>
      <c r="CV250" s="105"/>
      <c r="CW250" s="105"/>
      <c r="CX250" s="105"/>
      <c r="CY250" s="105"/>
    </row>
    <row r="251" spans="1:103" s="1" customFormat="1" ht="18.75">
      <c r="A251" s="72" t="s">
        <v>59</v>
      </c>
      <c r="D251" s="238">
        <f t="shared" si="155"/>
        <v>9</v>
      </c>
      <c r="E251" s="246"/>
      <c r="F251" s="241"/>
      <c r="G251" s="242"/>
      <c r="H251" s="242"/>
      <c r="I251" s="242"/>
      <c r="J251" s="242"/>
      <c r="K251" s="243"/>
      <c r="L251" s="244"/>
      <c r="M251" s="256"/>
      <c r="N251" s="256"/>
      <c r="O251" s="257"/>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3"/>
      <c r="AU251" s="44"/>
      <c r="AV251" s="26"/>
      <c r="AW251" s="245">
        <f t="shared" si="142"/>
        <v>9</v>
      </c>
      <c r="AX251" s="246"/>
      <c r="AY251" s="247" t="str">
        <f t="shared" si="156"/>
        <v/>
      </c>
      <c r="AZ251" s="248"/>
      <c r="BA251" s="248"/>
      <c r="BB251" s="249"/>
      <c r="BC251" s="45">
        <f>IF(COUNTIF(P251:AT251,"")=31,0,COUNTIFS(P233:AT233,1,P251:AT251,"")+COUNTIFS(P233:AT233,1,P251:AT251,"■"))</f>
        <v>0</v>
      </c>
      <c r="BD251" s="45">
        <f>IF(COUNTIF(P251:AT251,"")=31,0,COUNTIFS(P233:AT233,1,P251:AT251,"■"))</f>
        <v>0</v>
      </c>
      <c r="BE251" s="250" t="str">
        <f t="shared" si="143"/>
        <v>***</v>
      </c>
      <c r="BF251" s="233"/>
      <c r="BG251" s="42"/>
      <c r="BH251" s="45">
        <f>IF(COUNTIF(P251:AT251,"")=31,0,COUNTIFS(P233:AT233,2,P251:AT251,"")+COUNTIFS(P233:AT233,2,P251:AT251,"■"))</f>
        <v>0</v>
      </c>
      <c r="BI251" s="45">
        <f>IF(COUNTIF(P251:AT251,"")=31,0,COUNTIFS(P233:AT233,2,P251:AT251,"■"))</f>
        <v>0</v>
      </c>
      <c r="BJ251" s="232" t="str">
        <f t="shared" si="144"/>
        <v>***</v>
      </c>
      <c r="BK251" s="233"/>
      <c r="BL251" s="42"/>
      <c r="BM251" s="45">
        <f>IF(COUNTIF(P251:AT251,"")=31,0,COUNTIFS(P233:AT233,3,P251:AT251,"")+COUNTIFS(P233:AT233,3,P251:AT251,"■"))</f>
        <v>0</v>
      </c>
      <c r="BN251" s="45">
        <f>IF(COUNTIF(P251:AT251,"")=31,0,COUNTIFS(P233:AT233,3,P251:AT251,"■"))</f>
        <v>0</v>
      </c>
      <c r="BO251" s="232" t="str">
        <f t="shared" si="145"/>
        <v>***</v>
      </c>
      <c r="BP251" s="233"/>
      <c r="BQ251" s="42"/>
      <c r="BR251" s="45">
        <f>IF(COUNTIF(P251:AT251,"")=31,0,COUNTIFS(P233:AT233,4,P251:AT251,"")+COUNTIFS(P233:AT233,4,P251:AT251,"■"))</f>
        <v>0</v>
      </c>
      <c r="BS251" s="45">
        <f>IF(COUNTIF(P251:AT251,"")=31,0,COUNTIFS(P233:AT233,4,P251:AT251,"■"))</f>
        <v>0</v>
      </c>
      <c r="BT251" s="232" t="str">
        <f t="shared" si="146"/>
        <v>***</v>
      </c>
      <c r="BU251" s="233"/>
      <c r="BV251" s="42"/>
      <c r="BW251" s="45">
        <f>IF(COUNTIF(P251:AT251,"")=31,0,COUNTIFS(P233:AT233,5,P251:AT251,"")+COUNTIFS(P233:AT233,5,P251:AT251,"■"))</f>
        <v>0</v>
      </c>
      <c r="BX251" s="45">
        <f>IF(COUNTIF(P251:AT251,"")=31,0,COUNTIFS(P233:AT233,5,P251:AT251,"■"))</f>
        <v>0</v>
      </c>
      <c r="BY251" s="232" t="str">
        <f t="shared" si="147"/>
        <v>***</v>
      </c>
      <c r="BZ251" s="233"/>
      <c r="CA251" s="42"/>
      <c r="CB251" s="45">
        <f>IF(COUNTIF(P251:AT251,"")=31,0,COUNTIFS(P233:AT233,6,P251:AT251,"")+COUNTIFS(P233:AT233,6,P251:AT251,"■"))</f>
        <v>0</v>
      </c>
      <c r="CC251" s="45">
        <f>IF(COUNTIF(P251:AT251,"")=31,0,COUNTIFS(P233:AT233,6,P251:AT251,"■"))</f>
        <v>0</v>
      </c>
      <c r="CD251" s="232" t="str">
        <f t="shared" si="148"/>
        <v>***</v>
      </c>
      <c r="CE251" s="233"/>
      <c r="CF251" s="42"/>
      <c r="CG251" s="45">
        <f t="shared" si="149"/>
        <v>0</v>
      </c>
      <c r="CH251" s="45">
        <f t="shared" si="150"/>
        <v>0</v>
      </c>
      <c r="CI251" s="232" t="str">
        <f t="shared" si="151"/>
        <v>***</v>
      </c>
      <c r="CJ251" s="233"/>
      <c r="CK251" s="42"/>
      <c r="CL251" s="234">
        <f t="shared" si="152"/>
        <v>0</v>
      </c>
      <c r="CM251" s="235"/>
      <c r="CN251" s="234">
        <f t="shared" si="153"/>
        <v>0</v>
      </c>
      <c r="CO251" s="235"/>
      <c r="CP251" s="232" t="str">
        <f t="shared" si="154"/>
        <v>***</v>
      </c>
      <c r="CQ251" s="233"/>
      <c r="CR251" s="43"/>
      <c r="CU251" s="105">
        <f t="shared" si="120"/>
        <v>243</v>
      </c>
      <c r="CV251" s="105"/>
      <c r="CW251" s="105"/>
      <c r="CX251" s="105"/>
      <c r="CY251" s="105"/>
    </row>
    <row r="252" spans="1:103" s="1" customFormat="1" ht="18.75">
      <c r="A252" s="72" t="s">
        <v>59</v>
      </c>
      <c r="D252" s="238">
        <f t="shared" si="155"/>
        <v>10</v>
      </c>
      <c r="E252" s="246"/>
      <c r="F252" s="241"/>
      <c r="G252" s="242"/>
      <c r="H252" s="242"/>
      <c r="I252" s="242"/>
      <c r="J252" s="242"/>
      <c r="K252" s="243"/>
      <c r="L252" s="244"/>
      <c r="M252" s="256"/>
      <c r="N252" s="256"/>
      <c r="O252" s="257"/>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3"/>
      <c r="AU252" s="44"/>
      <c r="AV252" s="26"/>
      <c r="AW252" s="245">
        <f t="shared" si="142"/>
        <v>10</v>
      </c>
      <c r="AX252" s="246"/>
      <c r="AY252" s="247" t="str">
        <f t="shared" si="156"/>
        <v/>
      </c>
      <c r="AZ252" s="248"/>
      <c r="BA252" s="248"/>
      <c r="BB252" s="249"/>
      <c r="BC252" s="45">
        <f>IF(COUNTIF(P252:AT252,"")=31,0,COUNTIFS(P233:AT233,1,P252:AT252,"")+COUNTIFS(P233:AT233,1,P252:AT252,"■"))</f>
        <v>0</v>
      </c>
      <c r="BD252" s="45">
        <f>IF(COUNTIF(P252:AT252,"")=31,0,COUNTIFS(P233:AT233,1,P252:AT252,"■"))</f>
        <v>0</v>
      </c>
      <c r="BE252" s="250" t="str">
        <f t="shared" si="143"/>
        <v>***</v>
      </c>
      <c r="BF252" s="233"/>
      <c r="BG252" s="42"/>
      <c r="BH252" s="45">
        <f>IF(COUNTIF(P252:AT252,"")=31,0,COUNTIFS(P233:AT233,2,P252:AT252,"")+COUNTIFS(P233:AT233,2,P252:AT252,"■"))</f>
        <v>0</v>
      </c>
      <c r="BI252" s="45">
        <f>IF(COUNTIF(P252:AT252,"")=31,0,COUNTIFS(P233:AT233,2,P252:AT252,"■"))</f>
        <v>0</v>
      </c>
      <c r="BJ252" s="232" t="str">
        <f t="shared" si="144"/>
        <v>***</v>
      </c>
      <c r="BK252" s="233"/>
      <c r="BL252" s="42"/>
      <c r="BM252" s="45">
        <f>IF(COUNTIF(P252:AT252,"")=31,0,COUNTIFS(P233:AT233,3,P252:AT252,"")+COUNTIFS(P233:AT233,3,P252:AT252,"■"))</f>
        <v>0</v>
      </c>
      <c r="BN252" s="45">
        <f>IF(COUNTIF(P252:AT252,"")=31,0,COUNTIFS(P233:AT233,3,P252:AT252,"■"))</f>
        <v>0</v>
      </c>
      <c r="BO252" s="232" t="str">
        <f t="shared" si="145"/>
        <v>***</v>
      </c>
      <c r="BP252" s="233"/>
      <c r="BQ252" s="42"/>
      <c r="BR252" s="45">
        <f>IF(COUNTIF(P252:AT252,"")=31,0,COUNTIFS(P233:AT233,4,P252:AT252,"")+COUNTIFS(P233:AT233,4,P252:AT252,"■"))</f>
        <v>0</v>
      </c>
      <c r="BS252" s="45">
        <f>IF(COUNTIF(P252:AT252,"")=31,0,COUNTIFS(P233:AT233,4,P252:AT252,"■"))</f>
        <v>0</v>
      </c>
      <c r="BT252" s="232" t="str">
        <f t="shared" si="146"/>
        <v>***</v>
      </c>
      <c r="BU252" s="233"/>
      <c r="BV252" s="42"/>
      <c r="BW252" s="45">
        <f>IF(COUNTIF(P252:AT252,"")=31,0,COUNTIFS(P233:AT233,5,P252:AT252,"")+COUNTIFS(P233:AT233,5,P252:AT252,"■"))</f>
        <v>0</v>
      </c>
      <c r="BX252" s="45">
        <f>IF(COUNTIF(P252:AT252,"")=31,0,COUNTIFS(P233:AT233,5,P252:AT252,"■"))</f>
        <v>0</v>
      </c>
      <c r="BY252" s="232" t="str">
        <f t="shared" si="147"/>
        <v>***</v>
      </c>
      <c r="BZ252" s="233"/>
      <c r="CA252" s="42"/>
      <c r="CB252" s="45">
        <f>IF(COUNTIF(P252:AT252,"")=31,0,COUNTIFS(P233:AT233,6,P252:AT252,"")+COUNTIFS(P233:AT233,6,P252:AT252,"■"))</f>
        <v>0</v>
      </c>
      <c r="CC252" s="45">
        <f>IF(COUNTIF(P252:AT252,"")=31,0,COUNTIFS(P233:AT233,6,P252:AT252,"■"))</f>
        <v>0</v>
      </c>
      <c r="CD252" s="232" t="str">
        <f t="shared" si="148"/>
        <v>***</v>
      </c>
      <c r="CE252" s="233"/>
      <c r="CF252" s="42"/>
      <c r="CG252" s="45">
        <f t="shared" si="149"/>
        <v>0</v>
      </c>
      <c r="CH252" s="45">
        <f t="shared" si="150"/>
        <v>0</v>
      </c>
      <c r="CI252" s="232" t="str">
        <f t="shared" si="151"/>
        <v>***</v>
      </c>
      <c r="CJ252" s="233"/>
      <c r="CK252" s="42"/>
      <c r="CL252" s="234">
        <f t="shared" si="152"/>
        <v>0</v>
      </c>
      <c r="CM252" s="235"/>
      <c r="CN252" s="234">
        <f t="shared" si="153"/>
        <v>0</v>
      </c>
      <c r="CO252" s="235"/>
      <c r="CP252" s="232" t="str">
        <f t="shared" si="154"/>
        <v>***</v>
      </c>
      <c r="CQ252" s="233"/>
      <c r="CR252" s="43"/>
      <c r="CU252" s="105">
        <f t="shared" si="120"/>
        <v>244</v>
      </c>
      <c r="CV252" s="105"/>
      <c r="CW252" s="105"/>
      <c r="CX252" s="105"/>
      <c r="CY252" s="105"/>
    </row>
    <row r="253" spans="1:103" s="1" customFormat="1" ht="18.75">
      <c r="A253" s="72" t="s">
        <v>59</v>
      </c>
      <c r="D253" s="238">
        <f t="shared" si="155"/>
        <v>11</v>
      </c>
      <c r="E253" s="246"/>
      <c r="F253" s="241"/>
      <c r="G253" s="242"/>
      <c r="H253" s="242"/>
      <c r="I253" s="242"/>
      <c r="J253" s="242"/>
      <c r="K253" s="243"/>
      <c r="L253" s="244"/>
      <c r="M253" s="242"/>
      <c r="N253" s="242"/>
      <c r="O253" s="243"/>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3"/>
      <c r="AU253" s="44"/>
      <c r="AV253" s="26"/>
      <c r="AW253" s="245">
        <f t="shared" si="142"/>
        <v>11</v>
      </c>
      <c r="AX253" s="246"/>
      <c r="AY253" s="247" t="str">
        <f t="shared" si="156"/>
        <v/>
      </c>
      <c r="AZ253" s="248"/>
      <c r="BA253" s="248"/>
      <c r="BB253" s="249"/>
      <c r="BC253" s="45">
        <f>IF(COUNTIF(P253:AT253,"")=31,0,COUNTIFS(P233:AT233,1,P253:AT253,"")+COUNTIFS(P233:AT233,1,P253:AT253,"■"))</f>
        <v>0</v>
      </c>
      <c r="BD253" s="45">
        <f>IF(COUNTIF(P253:AT253,"")=31,0,COUNTIFS(P233:AT233,1,P253:AT253,"■"))</f>
        <v>0</v>
      </c>
      <c r="BE253" s="250" t="str">
        <f t="shared" si="143"/>
        <v>***</v>
      </c>
      <c r="BF253" s="233"/>
      <c r="BG253" s="42"/>
      <c r="BH253" s="45">
        <f>IF(COUNTIF(P253:AT253,"")=31,0,COUNTIFS(P233:AT233,2,P253:AT253,"")+COUNTIFS(P233:AT233,2,P253:AT253,"■"))</f>
        <v>0</v>
      </c>
      <c r="BI253" s="45">
        <f>IF(COUNTIF(P253:AT253,"")=31,0,COUNTIFS(P233:AT233,2,P253:AT253,"■"))</f>
        <v>0</v>
      </c>
      <c r="BJ253" s="232" t="str">
        <f t="shared" si="144"/>
        <v>***</v>
      </c>
      <c r="BK253" s="233"/>
      <c r="BL253" s="42"/>
      <c r="BM253" s="45">
        <f>IF(COUNTIF(P253:AT253,"")=31,0,COUNTIFS(P233:AT233,3,P253:AT253,"")+COUNTIFS(P233:AT233,3,P253:AT253,"■"))</f>
        <v>0</v>
      </c>
      <c r="BN253" s="45">
        <f>IF(COUNTIF(P253:AT253,"")=31,0,COUNTIFS(P233:AT233,3,P253:AT253,"■"))</f>
        <v>0</v>
      </c>
      <c r="BO253" s="232" t="str">
        <f t="shared" si="145"/>
        <v>***</v>
      </c>
      <c r="BP253" s="233"/>
      <c r="BQ253" s="42"/>
      <c r="BR253" s="45">
        <f>IF(COUNTIF(P253:AT253,"")=31,0,COUNTIFS(P233:AT233,4,P253:AT253,"")+COUNTIFS(P233:AT233,4,P253:AT253,"■"))</f>
        <v>0</v>
      </c>
      <c r="BS253" s="45">
        <f>IF(COUNTIF(P253:AT253,"")=31,0,COUNTIFS(P233:AT233,4,P253:AT253,"■"))</f>
        <v>0</v>
      </c>
      <c r="BT253" s="232" t="str">
        <f t="shared" si="146"/>
        <v>***</v>
      </c>
      <c r="BU253" s="233"/>
      <c r="BV253" s="42"/>
      <c r="BW253" s="45">
        <f>IF(COUNTIF(P253:AT253,"")=31,0,COUNTIFS(P233:AT233,5,P253:AT253,"")+COUNTIFS(P233:AT233,5,P253:AT253,"■"))</f>
        <v>0</v>
      </c>
      <c r="BX253" s="45">
        <f>IF(COUNTIF(P253:AT253,"")=31,0,COUNTIFS(P233:AT233,5,P253:AT253,"■"))</f>
        <v>0</v>
      </c>
      <c r="BY253" s="232" t="str">
        <f t="shared" si="147"/>
        <v>***</v>
      </c>
      <c r="BZ253" s="233"/>
      <c r="CA253" s="42"/>
      <c r="CB253" s="45">
        <f>IF(COUNTIF(P253:AT253,"")=31,0,COUNTIFS(P233:AT233,6,P253:AT253,"")+COUNTIFS(P233:AT233,6,P253:AT253,"■"))</f>
        <v>0</v>
      </c>
      <c r="CC253" s="45">
        <f>IF(COUNTIF(P253:AT253,"")=31,0,COUNTIFS(P233:AT233,6,P253:AT253,"■"))</f>
        <v>0</v>
      </c>
      <c r="CD253" s="232" t="str">
        <f t="shared" si="148"/>
        <v>***</v>
      </c>
      <c r="CE253" s="233"/>
      <c r="CF253" s="42"/>
      <c r="CG253" s="45">
        <f t="shared" si="149"/>
        <v>0</v>
      </c>
      <c r="CH253" s="45">
        <f t="shared" si="150"/>
        <v>0</v>
      </c>
      <c r="CI253" s="232" t="str">
        <f t="shared" si="151"/>
        <v>***</v>
      </c>
      <c r="CJ253" s="233"/>
      <c r="CK253" s="42"/>
      <c r="CL253" s="234">
        <f t="shared" si="152"/>
        <v>0</v>
      </c>
      <c r="CM253" s="235"/>
      <c r="CN253" s="234">
        <f t="shared" si="153"/>
        <v>0</v>
      </c>
      <c r="CO253" s="235"/>
      <c r="CP253" s="232" t="str">
        <f t="shared" si="154"/>
        <v>***</v>
      </c>
      <c r="CQ253" s="233"/>
      <c r="CR253" s="43"/>
      <c r="CU253" s="105">
        <f t="shared" si="120"/>
        <v>245</v>
      </c>
      <c r="CV253" s="105"/>
      <c r="CW253" s="105"/>
      <c r="CX253" s="105"/>
      <c r="CY253" s="105"/>
    </row>
    <row r="254" spans="1:103" s="1" customFormat="1" ht="18.75">
      <c r="A254" s="72" t="s">
        <v>59</v>
      </c>
      <c r="D254" s="194">
        <f t="shared" si="155"/>
        <v>12</v>
      </c>
      <c r="E254" s="197"/>
      <c r="F254" s="272"/>
      <c r="G254" s="273"/>
      <c r="H254" s="273"/>
      <c r="I254" s="273"/>
      <c r="J254" s="273"/>
      <c r="K254" s="274"/>
      <c r="L254" s="275"/>
      <c r="M254" s="273"/>
      <c r="N254" s="273"/>
      <c r="O254" s="274"/>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101"/>
      <c r="AU254" s="44"/>
      <c r="AV254" s="26"/>
      <c r="AW254" s="245">
        <f t="shared" si="142"/>
        <v>12</v>
      </c>
      <c r="AX254" s="246"/>
      <c r="AY254" s="247" t="str">
        <f t="shared" si="156"/>
        <v/>
      </c>
      <c r="AZ254" s="248"/>
      <c r="BA254" s="248"/>
      <c r="BB254" s="249"/>
      <c r="BC254" s="45">
        <f>IF(COUNTIF(P254:AT254,"")=31,0,COUNTIFS(P233:AT233,1,P254:AT254,"")+COUNTIFS(P233:AT233,1,P254:AT254,"■"))</f>
        <v>0</v>
      </c>
      <c r="BD254" s="45">
        <f>IF(COUNTIF(P254:AT254,"")=31,0,COUNTIFS(P233:AT233,1,P254:AT254,"■"))</f>
        <v>0</v>
      </c>
      <c r="BE254" s="250" t="str">
        <f t="shared" si="143"/>
        <v>***</v>
      </c>
      <c r="BF254" s="233"/>
      <c r="BG254" s="47"/>
      <c r="BH254" s="45">
        <f>IF(COUNTIF(P254:AT254,"")=31,0,COUNTIFS(P233:AT233,2,P254:AT254,"")+COUNTIFS(P233:AT233,2,P254:AT254,"■"))</f>
        <v>0</v>
      </c>
      <c r="BI254" s="45">
        <f>IF(COUNTIF(P254:AT254,"")=31,0,COUNTIFS(P233:AT233,2,P254:AT254,"■"))</f>
        <v>0</v>
      </c>
      <c r="BJ254" s="232" t="str">
        <f t="shared" si="144"/>
        <v>***</v>
      </c>
      <c r="BK254" s="233"/>
      <c r="BL254" s="42"/>
      <c r="BM254" s="45">
        <f>IF(COUNTIF(P254:AT254,"")=31,0,COUNTIFS(P233:AT233,3,P254:AT254,"")+COUNTIFS(P233:AT233,3,P254:AT254,"■"))</f>
        <v>0</v>
      </c>
      <c r="BN254" s="45">
        <f>IF(COUNTIF(P254:AT254,"")=31,0,COUNTIFS(P233:AT233,3,P254:AT254,"■"))</f>
        <v>0</v>
      </c>
      <c r="BO254" s="232" t="str">
        <f t="shared" si="145"/>
        <v>***</v>
      </c>
      <c r="BP254" s="233"/>
      <c r="BQ254" s="42"/>
      <c r="BR254" s="45">
        <f>IF(COUNTIF(P254:AT254,"")=31,0,COUNTIFS(P233:AT233,4,P254:AT254,"")+COUNTIFS(P233:AT233,4,P254:AT254,"■"))</f>
        <v>0</v>
      </c>
      <c r="BS254" s="45">
        <f>IF(COUNTIF(P254:AT254,"")=31,0,COUNTIFS(P233:AT233,4,P254:AT254,"■"))</f>
        <v>0</v>
      </c>
      <c r="BT254" s="232" t="str">
        <f t="shared" si="146"/>
        <v>***</v>
      </c>
      <c r="BU254" s="233"/>
      <c r="BV254" s="42"/>
      <c r="BW254" s="45">
        <f>IF(COUNTIF(P254:AT254,"")=31,0,COUNTIFS(P233:AT233,5,P254:AT254,"")+COUNTIFS(P233:AT233,5,P254:AT254,"■"))</f>
        <v>0</v>
      </c>
      <c r="BX254" s="45">
        <f>IF(COUNTIF(P254:AT254,"")=31,0,COUNTIFS(P233:AT233,5,P254:AT254,"■"))</f>
        <v>0</v>
      </c>
      <c r="BY254" s="232" t="str">
        <f t="shared" si="147"/>
        <v>***</v>
      </c>
      <c r="BZ254" s="233"/>
      <c r="CA254" s="42"/>
      <c r="CB254" s="45">
        <f>IF(COUNTIF(P254:AT254,"")=31,0,COUNTIFS(P233:AT233,6,P254:AT254,"")+COUNTIFS(P233:AT233,6,P254:AT254,"■"))</f>
        <v>0</v>
      </c>
      <c r="CC254" s="45">
        <f>IF(COUNTIF(P254:AT254,"")=31,0,COUNTIFS(P233:AT233,6,P254:AT254,"■"))</f>
        <v>0</v>
      </c>
      <c r="CD254" s="232" t="str">
        <f t="shared" si="148"/>
        <v>***</v>
      </c>
      <c r="CE254" s="233"/>
      <c r="CF254" s="42"/>
      <c r="CG254" s="45">
        <f t="shared" si="149"/>
        <v>0</v>
      </c>
      <c r="CH254" s="45">
        <f t="shared" si="150"/>
        <v>0</v>
      </c>
      <c r="CI254" s="232" t="str">
        <f t="shared" si="151"/>
        <v>***</v>
      </c>
      <c r="CJ254" s="233"/>
      <c r="CK254" s="42"/>
      <c r="CL254" s="234">
        <f t="shared" si="152"/>
        <v>0</v>
      </c>
      <c r="CM254" s="235"/>
      <c r="CN254" s="234">
        <f t="shared" si="153"/>
        <v>0</v>
      </c>
      <c r="CO254" s="235"/>
      <c r="CP254" s="232" t="str">
        <f t="shared" si="154"/>
        <v>***</v>
      </c>
      <c r="CQ254" s="233"/>
      <c r="CR254" s="43"/>
      <c r="CU254" s="105">
        <f t="shared" si="120"/>
        <v>246</v>
      </c>
      <c r="CV254" s="105"/>
      <c r="CW254" s="105"/>
      <c r="CX254" s="105"/>
      <c r="CY254" s="105"/>
    </row>
    <row r="255" spans="1:103" s="1" customFormat="1" ht="18.75">
      <c r="A255" s="72" t="s">
        <v>59</v>
      </c>
      <c r="D255" s="258" t="s">
        <v>102</v>
      </c>
      <c r="E255" s="259"/>
      <c r="F255" s="262"/>
      <c r="G255" s="263"/>
      <c r="H255" s="263"/>
      <c r="I255" s="263"/>
      <c r="J255" s="263"/>
      <c r="K255" s="263"/>
      <c r="L255" s="263"/>
      <c r="M255" s="263"/>
      <c r="N255" s="263"/>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c r="AL255" s="263"/>
      <c r="AM255" s="263"/>
      <c r="AN255" s="263"/>
      <c r="AO255" s="263"/>
      <c r="AP255" s="263"/>
      <c r="AQ255" s="263"/>
      <c r="AR255" s="263"/>
      <c r="AS255" s="263"/>
      <c r="AT255" s="264"/>
      <c r="AU255" s="44"/>
      <c r="AV255" s="26"/>
      <c r="AW255" s="267" t="s">
        <v>87</v>
      </c>
      <c r="AX255" s="268"/>
      <c r="AY255" s="268"/>
      <c r="AZ255" s="268"/>
      <c r="BA255" s="268"/>
      <c r="BB255" s="268"/>
      <c r="BC255" s="269" t="str">
        <f>IF(COUNTA(BG243:BG254)=0,"",IF(AND(COUNTIF(BG243:BG254,"○")=0,COUNTIF(BG243:BG254,"×")=0),"－",IF(COUNTIF(BG243:BG254,"×")&gt;=1,"×","○")))</f>
        <v/>
      </c>
      <c r="BD255" s="270"/>
      <c r="BE255" s="270"/>
      <c r="BF255" s="270"/>
      <c r="BG255" s="270"/>
      <c r="BH255" s="269" t="str">
        <f>IF(COUNTA(BL243:BL254)=0,"",IF(AND(COUNTIF(BL243:BL254,"○")=0,COUNTIF(BL243:BL254,"×")=0),"－",IF(COUNTIF(BL243:BL254,"×")&gt;=1,"×","○")))</f>
        <v/>
      </c>
      <c r="BI255" s="270"/>
      <c r="BJ255" s="270"/>
      <c r="BK255" s="270"/>
      <c r="BL255" s="270"/>
      <c r="BM255" s="269" t="str">
        <f>IF(COUNTA(BQ243:BQ254)=0,"",IF(AND(COUNTIF(BQ243:BQ254,"○")=0,COUNTIF(BQ243:BQ254,"×")=0),"－",IF(COUNTIF(BQ243:BQ254,"×")&gt;=1,"×","○")))</f>
        <v/>
      </c>
      <c r="BN255" s="270"/>
      <c r="BO255" s="270"/>
      <c r="BP255" s="270"/>
      <c r="BQ255" s="270"/>
      <c r="BR255" s="269" t="str">
        <f>IF(COUNTA(BV243:BV254)=0,"",IF(AND(COUNTIF(BV243:BV254,"○")=0,COUNTIF(BV243:BV254,"×")=0),"－",IF(COUNTIF(BV243:BV254,"×")&gt;=1,"×","○")))</f>
        <v/>
      </c>
      <c r="BS255" s="270"/>
      <c r="BT255" s="270"/>
      <c r="BU255" s="270"/>
      <c r="BV255" s="270"/>
      <c r="BW255" s="269" t="str">
        <f>IF(COUNTA(CA243:CA254)=0,"",IF(AND(COUNTIF(CA243:CA254,"○")=0,COUNTIF(CA243:CA254,"×")=0),"－",IF(COUNTIF(CA243:CA254,"×")&gt;=1,"×","○")))</f>
        <v/>
      </c>
      <c r="BX255" s="270"/>
      <c r="BY255" s="270"/>
      <c r="BZ255" s="270"/>
      <c r="CA255" s="270"/>
      <c r="CB255" s="269" t="str">
        <f>IF(COUNTA(CF243:CF254)=0,"",IF(AND(COUNTIF(CF243:CF254,"○")=0,COUNTIF(CF243:CF254,"×")=0),"－",IF(COUNTIF(CF243:CF254,"×")&gt;=1,"×","○")))</f>
        <v/>
      </c>
      <c r="CC255" s="270"/>
      <c r="CD255" s="270"/>
      <c r="CE255" s="270"/>
      <c r="CF255" s="270"/>
      <c r="CG255" s="280"/>
      <c r="CH255" s="281"/>
      <c r="CI255" s="281"/>
      <c r="CJ255" s="281"/>
      <c r="CK255" s="281"/>
      <c r="CL255" s="280"/>
      <c r="CM255" s="281"/>
      <c r="CN255" s="281"/>
      <c r="CO255" s="281"/>
      <c r="CP255" s="281"/>
      <c r="CQ255" s="281"/>
      <c r="CR255" s="282"/>
      <c r="CU255" s="105">
        <f t="shared" si="120"/>
        <v>247</v>
      </c>
      <c r="CV255" s="105"/>
      <c r="CW255" s="105"/>
      <c r="CX255" s="105"/>
      <c r="CY255" s="105"/>
    </row>
    <row r="256" spans="1:103" s="1" customFormat="1" ht="19.5" thickBot="1">
      <c r="A256" s="72" t="s">
        <v>59</v>
      </c>
      <c r="D256" s="260"/>
      <c r="E256" s="261"/>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5"/>
      <c r="AB256" s="265"/>
      <c r="AC256" s="265"/>
      <c r="AD256" s="265"/>
      <c r="AE256" s="265"/>
      <c r="AF256" s="265"/>
      <c r="AG256" s="265"/>
      <c r="AH256" s="265"/>
      <c r="AI256" s="265"/>
      <c r="AJ256" s="265"/>
      <c r="AK256" s="265"/>
      <c r="AL256" s="265"/>
      <c r="AM256" s="265"/>
      <c r="AN256" s="265"/>
      <c r="AO256" s="265"/>
      <c r="AP256" s="265"/>
      <c r="AQ256" s="265"/>
      <c r="AR256" s="265"/>
      <c r="AS256" s="265"/>
      <c r="AT256" s="266"/>
      <c r="AU256" s="26"/>
      <c r="AV256" s="26"/>
      <c r="AW256" s="283" t="s">
        <v>88</v>
      </c>
      <c r="AX256" s="284"/>
      <c r="AY256" s="284"/>
      <c r="AZ256" s="284"/>
      <c r="BA256" s="284"/>
      <c r="BB256" s="284"/>
      <c r="BC256" s="285" t="str">
        <f>IF(COUNTIF(BC255:CF255,"")=30,"",IF(AND(COUNTIF(BC255:CF255,"○")=0,COUNTIF(BC255:CF255,"×")=0),"－",IF(COUNTIF(BC255:CF255,"×")&gt;=1,"×","○")))</f>
        <v/>
      </c>
      <c r="BD256" s="286"/>
      <c r="BE256" s="286"/>
      <c r="BF256" s="286"/>
      <c r="BG256" s="286"/>
      <c r="BH256" s="287"/>
      <c r="BI256" s="287"/>
      <c r="BJ256" s="287"/>
      <c r="BK256" s="287"/>
      <c r="BL256" s="287"/>
      <c r="BM256" s="287"/>
      <c r="BN256" s="287"/>
      <c r="BO256" s="287"/>
      <c r="BP256" s="287"/>
      <c r="BQ256" s="287"/>
      <c r="BR256" s="287"/>
      <c r="BS256" s="287"/>
      <c r="BT256" s="287"/>
      <c r="BU256" s="287"/>
      <c r="BV256" s="287"/>
      <c r="BW256" s="287"/>
      <c r="BX256" s="287"/>
      <c r="BY256" s="287"/>
      <c r="BZ256" s="287"/>
      <c r="CA256" s="287"/>
      <c r="CB256" s="287"/>
      <c r="CC256" s="287"/>
      <c r="CD256" s="287"/>
      <c r="CE256" s="287"/>
      <c r="CF256" s="287"/>
      <c r="CG256" s="285" t="str">
        <f>IF(COUNTA(CK243:CK254)=0,"",IF(AND(COUNTIF(CK243:CK254,"○")=0,COUNTIF(CK243:CK254,"×")=0),"－",IF(COUNTIF(CK243:CK254,"×")&gt;=1,"×","○")))</f>
        <v/>
      </c>
      <c r="CH256" s="286"/>
      <c r="CI256" s="286"/>
      <c r="CJ256" s="286"/>
      <c r="CK256" s="286"/>
      <c r="CL256" s="285" t="str">
        <f>IF(COUNTA(CR243:CR254)=0,"",IF(AND(COUNTIF(CR243:CR254,"○")=0,COUNTIF(CR243:CR254,"×")=0),"－",IF(COUNTIF(CR243:CR254,"×")&gt;=1,"×","○")))</f>
        <v/>
      </c>
      <c r="CM256" s="285"/>
      <c r="CN256" s="286"/>
      <c r="CO256" s="286"/>
      <c r="CP256" s="286"/>
      <c r="CQ256" s="286"/>
      <c r="CR256" s="288"/>
      <c r="CU256" s="99">
        <f t="shared" si="120"/>
        <v>248</v>
      </c>
      <c r="CV256" s="100" t="str">
        <f>IF(COUNTIF(P241:AT241,"")=31,"",P232)</f>
        <v/>
      </c>
      <c r="CW256" s="99" t="str">
        <f>BC256</f>
        <v/>
      </c>
      <c r="CX256" s="99" t="str">
        <f>CG256</f>
        <v/>
      </c>
      <c r="CY256" s="99" t="str">
        <f>CL256</f>
        <v/>
      </c>
    </row>
    <row r="257" spans="1:103" s="1" customFormat="1" ht="16.5">
      <c r="A257" s="55" t="s">
        <v>59</v>
      </c>
      <c r="D257" s="97" t="s">
        <v>131</v>
      </c>
      <c r="E257" s="96"/>
      <c r="F257" s="96"/>
      <c r="G257" s="96"/>
      <c r="I257" s="96"/>
      <c r="J257" s="96"/>
      <c r="K257" s="96"/>
      <c r="L257" s="96"/>
      <c r="M257" s="96"/>
      <c r="N257" s="96"/>
      <c r="AU257" s="26"/>
      <c r="AV257" s="26"/>
      <c r="AW257" s="89" t="s">
        <v>105</v>
      </c>
      <c r="AX257" s="88"/>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c r="CB257" s="90"/>
      <c r="CC257" s="90"/>
      <c r="CD257" s="90"/>
      <c r="CE257" s="90"/>
      <c r="CF257" s="90"/>
      <c r="CG257" s="90"/>
      <c r="CH257" s="90"/>
      <c r="CI257" s="90"/>
      <c r="CJ257" s="90"/>
      <c r="CK257" s="90"/>
      <c r="CL257" s="90"/>
      <c r="CM257" s="90"/>
      <c r="CN257" s="90"/>
      <c r="CO257" s="90"/>
      <c r="CP257" s="90"/>
      <c r="CQ257" s="90"/>
      <c r="CR257" s="91"/>
      <c r="CU257" s="105">
        <f t="shared" si="120"/>
        <v>249</v>
      </c>
      <c r="CV257" s="105"/>
      <c r="CW257" s="105"/>
      <c r="CX257" s="105"/>
      <c r="CY257" s="105"/>
    </row>
    <row r="258" spans="1:103" s="1" customFormat="1" ht="16.5">
      <c r="A258" s="55" t="s">
        <v>59</v>
      </c>
      <c r="D258" s="96" t="s">
        <v>120</v>
      </c>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c r="AK258" s="96"/>
      <c r="AL258" s="98"/>
      <c r="AM258" s="96"/>
      <c r="AN258" s="96"/>
      <c r="AO258" s="96"/>
      <c r="AP258" s="96"/>
      <c r="AQ258" s="96"/>
      <c r="AR258" s="96"/>
      <c r="AS258" s="96"/>
      <c r="AT258" s="96"/>
      <c r="AU258" s="26"/>
      <c r="AV258" s="26"/>
      <c r="AW258" s="93" t="s">
        <v>122</v>
      </c>
      <c r="AX258" s="88"/>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1"/>
      <c r="CU258" s="105">
        <f t="shared" si="120"/>
        <v>250</v>
      </c>
      <c r="CV258" s="105"/>
      <c r="CW258" s="105"/>
      <c r="CX258" s="105"/>
      <c r="CY258" s="105"/>
    </row>
    <row r="259" spans="1:103" s="1" customFormat="1" ht="16.5">
      <c r="A259" s="55" t="s">
        <v>59</v>
      </c>
      <c r="D259" s="96" t="s">
        <v>121</v>
      </c>
      <c r="E259" s="96"/>
      <c r="F259" s="96"/>
      <c r="G259" s="96"/>
      <c r="H259" s="96"/>
      <c r="I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c r="AK259" s="96"/>
      <c r="AL259" s="98"/>
      <c r="AM259" s="96"/>
      <c r="AN259" s="96"/>
      <c r="AO259" s="96"/>
      <c r="AP259" s="96"/>
      <c r="AQ259" s="96"/>
      <c r="AR259" s="96"/>
      <c r="AS259" s="96"/>
      <c r="AT259" s="96"/>
      <c r="AU259" s="26"/>
      <c r="AV259" s="26"/>
      <c r="AW259" s="93" t="s">
        <v>106</v>
      </c>
      <c r="AX259" s="88"/>
      <c r="AZ259" s="88"/>
      <c r="BA259" s="88"/>
      <c r="BB259" s="88"/>
      <c r="BC259" s="94"/>
      <c r="BD259" s="91"/>
      <c r="BE259" s="91"/>
      <c r="BF259" s="91"/>
      <c r="BG259" s="91"/>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c r="CD259" s="95"/>
      <c r="CE259" s="95"/>
      <c r="CF259" s="95"/>
      <c r="CG259" s="94"/>
      <c r="CH259" s="91"/>
      <c r="CI259" s="91"/>
      <c r="CJ259" s="91"/>
      <c r="CK259" s="91"/>
      <c r="CL259" s="94"/>
      <c r="CM259" s="94"/>
      <c r="CN259" s="91"/>
      <c r="CO259" s="91"/>
      <c r="CP259" s="91"/>
      <c r="CQ259" s="91"/>
      <c r="CR259" s="91"/>
      <c r="CU259" s="105">
        <f t="shared" si="120"/>
        <v>251</v>
      </c>
      <c r="CV259" s="105"/>
      <c r="CW259" s="105"/>
      <c r="CX259" s="105"/>
      <c r="CY259" s="105"/>
    </row>
    <row r="260" spans="1:103" s="1" customFormat="1" ht="16.5">
      <c r="A260" s="55" t="s">
        <v>59</v>
      </c>
      <c r="D260" s="96" t="s">
        <v>108</v>
      </c>
      <c r="E260" s="96"/>
      <c r="F260" s="96"/>
      <c r="G260" s="96"/>
      <c r="H260" s="96"/>
      <c r="I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c r="AK260" s="96"/>
      <c r="AL260" s="98"/>
      <c r="AM260" s="96"/>
      <c r="AN260" s="96"/>
      <c r="AO260" s="96"/>
      <c r="AP260" s="96"/>
      <c r="AQ260" s="96"/>
      <c r="AR260" s="96"/>
      <c r="AS260" s="96"/>
      <c r="AT260" s="96"/>
      <c r="AU260" s="26"/>
      <c r="AV260" s="26"/>
      <c r="AW260" s="93" t="s">
        <v>83</v>
      </c>
      <c r="AX260" s="88"/>
      <c r="AZ260" s="96"/>
      <c r="BA260" s="88"/>
      <c r="BB260" s="88"/>
      <c r="BC260" s="94"/>
      <c r="BD260" s="91"/>
      <c r="BE260" s="91"/>
      <c r="BF260" s="91"/>
      <c r="BG260" s="91"/>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4"/>
      <c r="CH260" s="91"/>
      <c r="CI260" s="91"/>
      <c r="CJ260" s="91"/>
      <c r="CK260" s="91"/>
      <c r="CL260" s="94"/>
      <c r="CM260" s="94"/>
      <c r="CN260" s="91"/>
      <c r="CO260" s="91"/>
      <c r="CP260" s="91"/>
      <c r="CQ260" s="91"/>
      <c r="CR260" s="91"/>
      <c r="CU260" s="105">
        <f t="shared" si="120"/>
        <v>252</v>
      </c>
      <c r="CV260" s="105"/>
      <c r="CW260" s="105"/>
      <c r="CX260" s="105"/>
      <c r="CY260" s="105"/>
    </row>
    <row r="261" spans="1:103" s="1" customFormat="1" ht="16.5">
      <c r="A261" s="55" t="s">
        <v>59</v>
      </c>
      <c r="D261" s="96" t="s">
        <v>123</v>
      </c>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c r="AK261" s="96"/>
      <c r="AL261" s="98"/>
      <c r="AM261" s="96"/>
      <c r="AN261" s="96"/>
      <c r="AO261" s="96"/>
      <c r="AP261" s="96"/>
      <c r="AQ261" s="96"/>
      <c r="AR261" s="96"/>
      <c r="AS261" s="96"/>
      <c r="AT261" s="96"/>
      <c r="AU261" s="26"/>
      <c r="AV261" s="26"/>
      <c r="AW261" s="89" t="s">
        <v>107</v>
      </c>
      <c r="AX261" s="88"/>
      <c r="AZ261" s="96"/>
      <c r="BA261" s="88"/>
      <c r="BB261" s="88"/>
      <c r="BC261" s="94"/>
      <c r="BD261" s="91"/>
      <c r="BE261" s="91"/>
      <c r="BF261" s="91"/>
      <c r="BG261" s="91"/>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4"/>
      <c r="CH261" s="91"/>
      <c r="CI261" s="91"/>
      <c r="CJ261" s="91"/>
      <c r="CK261" s="91"/>
      <c r="CL261" s="94"/>
      <c r="CM261" s="94"/>
      <c r="CN261" s="91"/>
      <c r="CO261" s="91"/>
      <c r="CP261" s="91"/>
      <c r="CQ261" s="91"/>
      <c r="CR261" s="91"/>
      <c r="CU261" s="105">
        <f t="shared" si="120"/>
        <v>253</v>
      </c>
      <c r="CV261" s="105"/>
      <c r="CW261" s="105"/>
      <c r="CX261" s="105"/>
      <c r="CY261" s="105"/>
    </row>
    <row r="262" spans="1:103" s="1" customFormat="1" ht="16.5">
      <c r="A262" s="55" t="s">
        <v>18</v>
      </c>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c r="AK262" s="96"/>
      <c r="AL262" s="98"/>
      <c r="AM262" s="96"/>
      <c r="AN262" s="96"/>
      <c r="AO262" s="96"/>
      <c r="AP262" s="96"/>
      <c r="AQ262" s="96"/>
      <c r="AR262" s="96"/>
      <c r="AS262" s="96"/>
      <c r="AT262" s="96"/>
      <c r="AU262" s="26"/>
      <c r="AV262" s="26"/>
      <c r="AW262" s="96" t="s">
        <v>124</v>
      </c>
      <c r="AX262" s="88"/>
      <c r="AY262" s="89"/>
      <c r="AZ262" s="96"/>
      <c r="BA262" s="88"/>
      <c r="BB262" s="88"/>
      <c r="BC262" s="94"/>
      <c r="BD262" s="91"/>
      <c r="BE262" s="91"/>
      <c r="BF262" s="91"/>
      <c r="BG262" s="91"/>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4"/>
      <c r="CH262" s="91"/>
      <c r="CI262" s="91"/>
      <c r="CJ262" s="91"/>
      <c r="CK262" s="91"/>
      <c r="CL262" s="94"/>
      <c r="CM262" s="94"/>
      <c r="CN262" s="91"/>
      <c r="CO262" s="91"/>
      <c r="CP262" s="91"/>
      <c r="CQ262" s="91"/>
      <c r="CR262" s="91"/>
      <c r="CU262" s="105">
        <f t="shared" si="120"/>
        <v>254</v>
      </c>
      <c r="CV262" s="105"/>
      <c r="CW262" s="105"/>
      <c r="CX262" s="105"/>
      <c r="CY262" s="105"/>
    </row>
    <row r="263" spans="1:103" ht="15" thickBot="1">
      <c r="A263" s="55" t="s">
        <v>18</v>
      </c>
      <c r="CU263" s="105">
        <f t="shared" si="120"/>
        <v>255</v>
      </c>
      <c r="CV263" s="105"/>
      <c r="CW263" s="105"/>
      <c r="CX263" s="105"/>
      <c r="CY263" s="105"/>
    </row>
    <row r="264" spans="1:103" s="1" customFormat="1" ht="18.75">
      <c r="A264" s="72" t="s">
        <v>59</v>
      </c>
      <c r="D264" s="182" t="s">
        <v>11</v>
      </c>
      <c r="E264" s="183"/>
      <c r="F264" s="184"/>
      <c r="G264" s="184"/>
      <c r="H264" s="184"/>
      <c r="I264" s="184"/>
      <c r="J264" s="184"/>
      <c r="K264" s="184"/>
      <c r="L264" s="184"/>
      <c r="M264" s="184"/>
      <c r="N264" s="184"/>
      <c r="O264" s="184"/>
      <c r="P264" s="185" t="str">
        <f>IFERROR(IF(P232=0,"",DATE(YEAR(P232),MONTH(P232)+1,1)),"")</f>
        <v/>
      </c>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6"/>
      <c r="AU264" s="28"/>
      <c r="AV264" s="26"/>
      <c r="AW264" s="187" t="s">
        <v>40</v>
      </c>
      <c r="AX264" s="188"/>
      <c r="AY264" s="188"/>
      <c r="AZ264" s="188"/>
      <c r="BA264" s="188"/>
      <c r="BB264" s="183"/>
      <c r="BC264" s="189" t="str">
        <f>P264</f>
        <v/>
      </c>
      <c r="BD264" s="190"/>
      <c r="BE264" s="190"/>
      <c r="BF264" s="190"/>
      <c r="BG264" s="190"/>
      <c r="BH264" s="190"/>
      <c r="BI264" s="190"/>
      <c r="BJ264" s="190"/>
      <c r="BK264" s="190"/>
      <c r="BL264" s="190"/>
      <c r="BM264" s="190"/>
      <c r="BN264" s="190"/>
      <c r="BO264" s="190"/>
      <c r="BP264" s="190"/>
      <c r="BQ264" s="190"/>
      <c r="BR264" s="190"/>
      <c r="BS264" s="190"/>
      <c r="BT264" s="190"/>
      <c r="BU264" s="190"/>
      <c r="BV264" s="190"/>
      <c r="BW264" s="190"/>
      <c r="BX264" s="190"/>
      <c r="BY264" s="190"/>
      <c r="BZ264" s="190"/>
      <c r="CA264" s="190"/>
      <c r="CB264" s="190"/>
      <c r="CC264" s="190"/>
      <c r="CD264" s="190"/>
      <c r="CE264" s="190"/>
      <c r="CF264" s="190"/>
      <c r="CG264" s="190"/>
      <c r="CH264" s="190"/>
      <c r="CI264" s="190"/>
      <c r="CJ264" s="190"/>
      <c r="CK264" s="190"/>
      <c r="CL264" s="190"/>
      <c r="CM264" s="190"/>
      <c r="CN264" s="190"/>
      <c r="CO264" s="190"/>
      <c r="CP264" s="190"/>
      <c r="CQ264" s="190"/>
      <c r="CR264" s="191"/>
      <c r="CU264" s="105">
        <f t="shared" si="120"/>
        <v>256</v>
      </c>
      <c r="CV264" s="105"/>
      <c r="CW264" s="105"/>
      <c r="CX264" s="105"/>
      <c r="CY264" s="105"/>
    </row>
    <row r="265" spans="1:103" s="1" customFormat="1" ht="18.75">
      <c r="A265" s="72" t="s">
        <v>59</v>
      </c>
      <c r="D265" s="153" t="s">
        <v>7</v>
      </c>
      <c r="E265" s="154"/>
      <c r="F265" s="155"/>
      <c r="G265" s="155"/>
      <c r="H265" s="155"/>
      <c r="I265" s="155"/>
      <c r="J265" s="155"/>
      <c r="K265" s="155"/>
      <c r="L265" s="155"/>
      <c r="M265" s="155"/>
      <c r="N265" s="155"/>
      <c r="O265" s="155"/>
      <c r="P265" s="29" t="str">
        <f t="shared" ref="P265:AQ265" si="157">IFERROR(WEEKNUM(P266,2)-WEEKNUM(DATE(YEAR(P266),MONTH(P266),1),2)+1,"")</f>
        <v/>
      </c>
      <c r="Q265" s="29" t="str">
        <f t="shared" si="157"/>
        <v/>
      </c>
      <c r="R265" s="29" t="str">
        <f t="shared" si="157"/>
        <v/>
      </c>
      <c r="S265" s="29" t="str">
        <f t="shared" si="157"/>
        <v/>
      </c>
      <c r="T265" s="29" t="str">
        <f t="shared" si="157"/>
        <v/>
      </c>
      <c r="U265" s="29" t="str">
        <f t="shared" si="157"/>
        <v/>
      </c>
      <c r="V265" s="29" t="str">
        <f t="shared" si="157"/>
        <v/>
      </c>
      <c r="W265" s="29" t="str">
        <f t="shared" si="157"/>
        <v/>
      </c>
      <c r="X265" s="29" t="str">
        <f t="shared" si="157"/>
        <v/>
      </c>
      <c r="Y265" s="29" t="str">
        <f t="shared" si="157"/>
        <v/>
      </c>
      <c r="Z265" s="29" t="str">
        <f t="shared" si="157"/>
        <v/>
      </c>
      <c r="AA265" s="29" t="str">
        <f t="shared" si="157"/>
        <v/>
      </c>
      <c r="AB265" s="29" t="str">
        <f t="shared" si="157"/>
        <v/>
      </c>
      <c r="AC265" s="29" t="str">
        <f t="shared" si="157"/>
        <v/>
      </c>
      <c r="AD265" s="29" t="str">
        <f t="shared" si="157"/>
        <v/>
      </c>
      <c r="AE265" s="29" t="str">
        <f t="shared" si="157"/>
        <v/>
      </c>
      <c r="AF265" s="29" t="str">
        <f t="shared" si="157"/>
        <v/>
      </c>
      <c r="AG265" s="29" t="str">
        <f t="shared" si="157"/>
        <v/>
      </c>
      <c r="AH265" s="29" t="str">
        <f t="shared" si="157"/>
        <v/>
      </c>
      <c r="AI265" s="29" t="str">
        <f t="shared" si="157"/>
        <v/>
      </c>
      <c r="AJ265" s="29" t="str">
        <f t="shared" si="157"/>
        <v/>
      </c>
      <c r="AK265" s="29" t="str">
        <f t="shared" si="157"/>
        <v/>
      </c>
      <c r="AL265" s="29" t="str">
        <f t="shared" si="157"/>
        <v/>
      </c>
      <c r="AM265" s="29" t="str">
        <f t="shared" si="157"/>
        <v/>
      </c>
      <c r="AN265" s="29" t="str">
        <f t="shared" si="157"/>
        <v/>
      </c>
      <c r="AO265" s="29" t="str">
        <f t="shared" si="157"/>
        <v/>
      </c>
      <c r="AP265" s="29" t="str">
        <f t="shared" si="157"/>
        <v/>
      </c>
      <c r="AQ265" s="29" t="str">
        <f t="shared" si="157"/>
        <v/>
      </c>
      <c r="AR265" s="29" t="str">
        <f>IF(AR266="","",WEEKNUM(AR266,2)-WEEKNUM(DATE(YEAR(AR266),MONTH(AR266),1),2)+1)</f>
        <v/>
      </c>
      <c r="AS265" s="29" t="str">
        <f>IF(AS266="","",WEEKNUM(AS266,2)-WEEKNUM(DATE(YEAR(AS266),MONTH(AS266),1),2)+1)</f>
        <v/>
      </c>
      <c r="AT265" s="30" t="str">
        <f>IF(AT266="","",WEEKNUM(AT266,2)-WEEKNUM(DATE(YEAR(AT266),MONTH(AT266),1),2)+1)</f>
        <v/>
      </c>
      <c r="AU265" s="31"/>
      <c r="AV265" s="26"/>
      <c r="AW265" s="194" t="s">
        <v>37</v>
      </c>
      <c r="AX265" s="195"/>
      <c r="AY265" s="196"/>
      <c r="AZ265" s="196"/>
      <c r="BA265" s="196"/>
      <c r="BB265" s="197"/>
      <c r="BC265" s="155" t="s">
        <v>31</v>
      </c>
      <c r="BD265" s="155"/>
      <c r="BE265" s="155"/>
      <c r="BF265" s="155"/>
      <c r="BG265" s="155"/>
      <c r="BH265" s="155"/>
      <c r="BI265" s="155"/>
      <c r="BJ265" s="155"/>
      <c r="BK265" s="155"/>
      <c r="BL265" s="155"/>
      <c r="BM265" s="155"/>
      <c r="BN265" s="155"/>
      <c r="BO265" s="155"/>
      <c r="BP265" s="155"/>
      <c r="BQ265" s="155"/>
      <c r="BR265" s="155"/>
      <c r="BS265" s="155"/>
      <c r="BT265" s="155"/>
      <c r="BU265" s="155"/>
      <c r="BV265" s="155"/>
      <c r="BW265" s="155"/>
      <c r="BX265" s="155"/>
      <c r="BY265" s="155"/>
      <c r="BZ265" s="155"/>
      <c r="CA265" s="155"/>
      <c r="CB265" s="155"/>
      <c r="CC265" s="155"/>
      <c r="CD265" s="155"/>
      <c r="CE265" s="155"/>
      <c r="CF265" s="155"/>
      <c r="CG265" s="201" t="s">
        <v>35</v>
      </c>
      <c r="CH265" s="202"/>
      <c r="CI265" s="202"/>
      <c r="CJ265" s="202"/>
      <c r="CK265" s="203"/>
      <c r="CL265" s="202" t="s">
        <v>36</v>
      </c>
      <c r="CM265" s="202"/>
      <c r="CN265" s="202"/>
      <c r="CO265" s="202"/>
      <c r="CP265" s="202"/>
      <c r="CQ265" s="202"/>
      <c r="CR265" s="207"/>
      <c r="CU265" s="105">
        <f t="shared" si="120"/>
        <v>257</v>
      </c>
      <c r="CV265" s="105"/>
      <c r="CW265" s="105"/>
      <c r="CX265" s="105"/>
      <c r="CY265" s="105"/>
    </row>
    <row r="266" spans="1:103" s="1" customFormat="1" ht="18.75">
      <c r="A266" s="72" t="s">
        <v>59</v>
      </c>
      <c r="D266" s="153" t="s">
        <v>1</v>
      </c>
      <c r="E266" s="154"/>
      <c r="F266" s="155"/>
      <c r="G266" s="155"/>
      <c r="H266" s="155"/>
      <c r="I266" s="155"/>
      <c r="J266" s="155"/>
      <c r="K266" s="155"/>
      <c r="L266" s="155"/>
      <c r="M266" s="155"/>
      <c r="N266" s="155"/>
      <c r="O266" s="155"/>
      <c r="P266" s="32" t="str">
        <f>P264</f>
        <v/>
      </c>
      <c r="Q266" s="32" t="str">
        <f t="shared" ref="Q266:AQ266" si="158">IFERROR(P266+1,"")</f>
        <v/>
      </c>
      <c r="R266" s="32" t="str">
        <f t="shared" si="158"/>
        <v/>
      </c>
      <c r="S266" s="32" t="str">
        <f t="shared" si="158"/>
        <v/>
      </c>
      <c r="T266" s="32" t="str">
        <f t="shared" si="158"/>
        <v/>
      </c>
      <c r="U266" s="32" t="str">
        <f t="shared" si="158"/>
        <v/>
      </c>
      <c r="V266" s="32" t="str">
        <f t="shared" si="158"/>
        <v/>
      </c>
      <c r="W266" s="32" t="str">
        <f t="shared" si="158"/>
        <v/>
      </c>
      <c r="X266" s="32" t="str">
        <f t="shared" si="158"/>
        <v/>
      </c>
      <c r="Y266" s="32" t="str">
        <f t="shared" si="158"/>
        <v/>
      </c>
      <c r="Z266" s="32" t="str">
        <f t="shared" si="158"/>
        <v/>
      </c>
      <c r="AA266" s="32" t="str">
        <f t="shared" si="158"/>
        <v/>
      </c>
      <c r="AB266" s="32" t="str">
        <f t="shared" si="158"/>
        <v/>
      </c>
      <c r="AC266" s="32" t="str">
        <f t="shared" si="158"/>
        <v/>
      </c>
      <c r="AD266" s="32" t="str">
        <f t="shared" si="158"/>
        <v/>
      </c>
      <c r="AE266" s="32" t="str">
        <f t="shared" si="158"/>
        <v/>
      </c>
      <c r="AF266" s="32" t="str">
        <f t="shared" si="158"/>
        <v/>
      </c>
      <c r="AG266" s="32" t="str">
        <f t="shared" si="158"/>
        <v/>
      </c>
      <c r="AH266" s="32" t="str">
        <f t="shared" si="158"/>
        <v/>
      </c>
      <c r="AI266" s="32" t="str">
        <f t="shared" si="158"/>
        <v/>
      </c>
      <c r="AJ266" s="32" t="str">
        <f t="shared" si="158"/>
        <v/>
      </c>
      <c r="AK266" s="32" t="str">
        <f t="shared" si="158"/>
        <v/>
      </c>
      <c r="AL266" s="32" t="str">
        <f t="shared" si="158"/>
        <v/>
      </c>
      <c r="AM266" s="32" t="str">
        <f t="shared" si="158"/>
        <v/>
      </c>
      <c r="AN266" s="32" t="str">
        <f t="shared" si="158"/>
        <v/>
      </c>
      <c r="AO266" s="32" t="str">
        <f t="shared" si="158"/>
        <v/>
      </c>
      <c r="AP266" s="32" t="str">
        <f t="shared" si="158"/>
        <v/>
      </c>
      <c r="AQ266" s="32" t="str">
        <f t="shared" si="158"/>
        <v/>
      </c>
      <c r="AR266" s="32" t="str">
        <f>IFERROR(IF(DAY(AQ266+1)=1,"",AQ266+1),"")</f>
        <v/>
      </c>
      <c r="AS266" s="32" t="str">
        <f>IFERROR(IF(AND(DAY(AQ266+2)&gt;=1,DAY(AQ266+2)&lt;=2),"",AQ266+2),"")</f>
        <v/>
      </c>
      <c r="AT266" s="33" t="str">
        <f>IFERROR(IF(AND(DAY(AQ266+3)&gt;=1,DAY(AQ266+3)&lt;=3),"",AQ266+3),"")</f>
        <v/>
      </c>
      <c r="AU266" s="34"/>
      <c r="AV266" s="26"/>
      <c r="AW266" s="198"/>
      <c r="AX266" s="199"/>
      <c r="AY266" s="199"/>
      <c r="AZ266" s="199"/>
      <c r="BA266" s="199"/>
      <c r="BB266" s="200"/>
      <c r="BC266" s="193">
        <v>1</v>
      </c>
      <c r="BD266" s="193"/>
      <c r="BE266" s="193"/>
      <c r="BF266" s="193"/>
      <c r="BG266" s="193"/>
      <c r="BH266" s="193">
        <v>2</v>
      </c>
      <c r="BI266" s="193"/>
      <c r="BJ266" s="193"/>
      <c r="BK266" s="193"/>
      <c r="BL266" s="193"/>
      <c r="BM266" s="193">
        <v>3</v>
      </c>
      <c r="BN266" s="193"/>
      <c r="BO266" s="193"/>
      <c r="BP266" s="193"/>
      <c r="BQ266" s="193"/>
      <c r="BR266" s="193">
        <v>4</v>
      </c>
      <c r="BS266" s="193"/>
      <c r="BT266" s="193"/>
      <c r="BU266" s="193"/>
      <c r="BV266" s="193"/>
      <c r="BW266" s="193">
        <v>5</v>
      </c>
      <c r="BX266" s="193"/>
      <c r="BY266" s="193"/>
      <c r="BZ266" s="193"/>
      <c r="CA266" s="193"/>
      <c r="CB266" s="193">
        <v>6</v>
      </c>
      <c r="CC266" s="193"/>
      <c r="CD266" s="193"/>
      <c r="CE266" s="193"/>
      <c r="CF266" s="193"/>
      <c r="CG266" s="276"/>
      <c r="CH266" s="277"/>
      <c r="CI266" s="277"/>
      <c r="CJ266" s="277"/>
      <c r="CK266" s="278"/>
      <c r="CL266" s="277"/>
      <c r="CM266" s="277"/>
      <c r="CN266" s="277"/>
      <c r="CO266" s="277"/>
      <c r="CP266" s="277"/>
      <c r="CQ266" s="277"/>
      <c r="CR266" s="279"/>
      <c r="CU266" s="105">
        <f t="shared" ref="CU266:CU329" si="159">ROW()-8</f>
        <v>258</v>
      </c>
      <c r="CV266" s="105"/>
      <c r="CW266" s="105"/>
      <c r="CX266" s="105"/>
      <c r="CY266" s="105"/>
    </row>
    <row r="267" spans="1:103" s="1" customFormat="1" ht="18.75">
      <c r="A267" s="72" t="s">
        <v>59</v>
      </c>
      <c r="D267" s="153" t="s">
        <v>2</v>
      </c>
      <c r="E267" s="154"/>
      <c r="F267" s="155"/>
      <c r="G267" s="155"/>
      <c r="H267" s="155"/>
      <c r="I267" s="155"/>
      <c r="J267" s="155"/>
      <c r="K267" s="155"/>
      <c r="L267" s="155"/>
      <c r="M267" s="155"/>
      <c r="N267" s="155"/>
      <c r="O267" s="155"/>
      <c r="P267" s="35" t="str">
        <f t="shared" ref="P267:AT267" si="160">TEXT(P266,"aaa")</f>
        <v/>
      </c>
      <c r="Q267" s="35" t="str">
        <f t="shared" si="160"/>
        <v/>
      </c>
      <c r="R267" s="35" t="str">
        <f t="shared" si="160"/>
        <v/>
      </c>
      <c r="S267" s="35" t="str">
        <f t="shared" si="160"/>
        <v/>
      </c>
      <c r="T267" s="35" t="str">
        <f t="shared" si="160"/>
        <v/>
      </c>
      <c r="U267" s="35" t="str">
        <f t="shared" si="160"/>
        <v/>
      </c>
      <c r="V267" s="35" t="str">
        <f t="shared" si="160"/>
        <v/>
      </c>
      <c r="W267" s="35" t="str">
        <f t="shared" si="160"/>
        <v/>
      </c>
      <c r="X267" s="35" t="str">
        <f t="shared" si="160"/>
        <v/>
      </c>
      <c r="Y267" s="35" t="str">
        <f t="shared" si="160"/>
        <v/>
      </c>
      <c r="Z267" s="35" t="str">
        <f t="shared" si="160"/>
        <v/>
      </c>
      <c r="AA267" s="35" t="str">
        <f t="shared" si="160"/>
        <v/>
      </c>
      <c r="AB267" s="35" t="str">
        <f t="shared" si="160"/>
        <v/>
      </c>
      <c r="AC267" s="35" t="str">
        <f t="shared" si="160"/>
        <v/>
      </c>
      <c r="AD267" s="35" t="str">
        <f t="shared" si="160"/>
        <v/>
      </c>
      <c r="AE267" s="35" t="str">
        <f t="shared" si="160"/>
        <v/>
      </c>
      <c r="AF267" s="35" t="str">
        <f t="shared" si="160"/>
        <v/>
      </c>
      <c r="AG267" s="35" t="str">
        <f t="shared" si="160"/>
        <v/>
      </c>
      <c r="AH267" s="35" t="str">
        <f t="shared" si="160"/>
        <v/>
      </c>
      <c r="AI267" s="35" t="str">
        <f t="shared" si="160"/>
        <v/>
      </c>
      <c r="AJ267" s="35" t="str">
        <f t="shared" si="160"/>
        <v/>
      </c>
      <c r="AK267" s="35" t="str">
        <f t="shared" si="160"/>
        <v/>
      </c>
      <c r="AL267" s="35" t="str">
        <f t="shared" si="160"/>
        <v/>
      </c>
      <c r="AM267" s="35" t="str">
        <f t="shared" si="160"/>
        <v/>
      </c>
      <c r="AN267" s="35" t="str">
        <f t="shared" si="160"/>
        <v/>
      </c>
      <c r="AO267" s="35" t="str">
        <f t="shared" si="160"/>
        <v/>
      </c>
      <c r="AP267" s="35" t="str">
        <f t="shared" si="160"/>
        <v/>
      </c>
      <c r="AQ267" s="35" t="str">
        <f t="shared" si="160"/>
        <v/>
      </c>
      <c r="AR267" s="35" t="str">
        <f t="shared" si="160"/>
        <v/>
      </c>
      <c r="AS267" s="35" t="str">
        <f t="shared" si="160"/>
        <v/>
      </c>
      <c r="AT267" s="36" t="str">
        <f t="shared" si="160"/>
        <v/>
      </c>
      <c r="AU267" s="37"/>
      <c r="AV267" s="26"/>
      <c r="AW267" s="156" t="s">
        <v>38</v>
      </c>
      <c r="AX267" s="157"/>
      <c r="AY267" s="158"/>
      <c r="AZ267" s="158"/>
      <c r="BA267" s="158"/>
      <c r="BB267" s="159"/>
      <c r="BC267" s="166" t="s">
        <v>33</v>
      </c>
      <c r="BD267" s="169" t="s">
        <v>24</v>
      </c>
      <c r="BE267" s="172" t="s">
        <v>28</v>
      </c>
      <c r="BF267" s="173"/>
      <c r="BG267" s="176" t="s">
        <v>32</v>
      </c>
      <c r="BH267" s="166" t="s">
        <v>33</v>
      </c>
      <c r="BI267" s="218" t="s">
        <v>24</v>
      </c>
      <c r="BJ267" s="172" t="s">
        <v>28</v>
      </c>
      <c r="BK267" s="173"/>
      <c r="BL267" s="221" t="s">
        <v>32</v>
      </c>
      <c r="BM267" s="166" t="s">
        <v>33</v>
      </c>
      <c r="BN267" s="218" t="s">
        <v>24</v>
      </c>
      <c r="BO267" s="172" t="s">
        <v>28</v>
      </c>
      <c r="BP267" s="173"/>
      <c r="BQ267" s="221" t="s">
        <v>32</v>
      </c>
      <c r="BR267" s="166" t="s">
        <v>33</v>
      </c>
      <c r="BS267" s="218" t="s">
        <v>24</v>
      </c>
      <c r="BT267" s="172" t="s">
        <v>28</v>
      </c>
      <c r="BU267" s="173"/>
      <c r="BV267" s="221" t="s">
        <v>32</v>
      </c>
      <c r="BW267" s="166" t="s">
        <v>33</v>
      </c>
      <c r="BX267" s="218" t="s">
        <v>24</v>
      </c>
      <c r="BY267" s="172" t="s">
        <v>28</v>
      </c>
      <c r="BZ267" s="173"/>
      <c r="CA267" s="221" t="s">
        <v>32</v>
      </c>
      <c r="CB267" s="166" t="s">
        <v>33</v>
      </c>
      <c r="CC267" s="218" t="s">
        <v>24</v>
      </c>
      <c r="CD267" s="172" t="s">
        <v>28</v>
      </c>
      <c r="CE267" s="173"/>
      <c r="CF267" s="221" t="s">
        <v>32</v>
      </c>
      <c r="CG267" s="166" t="s">
        <v>33</v>
      </c>
      <c r="CH267" s="218" t="s">
        <v>24</v>
      </c>
      <c r="CI267" s="172" t="s">
        <v>28</v>
      </c>
      <c r="CJ267" s="173"/>
      <c r="CK267" s="221" t="s">
        <v>32</v>
      </c>
      <c r="CL267" s="226" t="s">
        <v>33</v>
      </c>
      <c r="CM267" s="227"/>
      <c r="CN267" s="222" t="s">
        <v>24</v>
      </c>
      <c r="CO267" s="223"/>
      <c r="CP267" s="172" t="s">
        <v>28</v>
      </c>
      <c r="CQ267" s="173"/>
      <c r="CR267" s="209" t="s">
        <v>32</v>
      </c>
      <c r="CU267" s="105">
        <f t="shared" si="159"/>
        <v>259</v>
      </c>
      <c r="CV267" s="105"/>
      <c r="CW267" s="105"/>
      <c r="CX267" s="105"/>
      <c r="CY267" s="105"/>
    </row>
    <row r="268" spans="1:103" s="1" customFormat="1" ht="18.75">
      <c r="A268" s="72" t="s">
        <v>59</v>
      </c>
      <c r="D268" s="211" t="s">
        <v>4</v>
      </c>
      <c r="E268" s="212"/>
      <c r="F268" s="213"/>
      <c r="G268" s="213"/>
      <c r="H268" s="213"/>
      <c r="I268" s="213"/>
      <c r="J268" s="213"/>
      <c r="K268" s="213"/>
      <c r="L268" s="213"/>
      <c r="M268" s="213"/>
      <c r="N268" s="213"/>
      <c r="O268" s="213"/>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39"/>
      <c r="AU268" s="38"/>
      <c r="AV268" s="26"/>
      <c r="AW268" s="160"/>
      <c r="AX268" s="161"/>
      <c r="AY268" s="161"/>
      <c r="AZ268" s="161"/>
      <c r="BA268" s="161"/>
      <c r="BB268" s="162"/>
      <c r="BC268" s="167"/>
      <c r="BD268" s="170"/>
      <c r="BE268" s="174"/>
      <c r="BF268" s="175"/>
      <c r="BG268" s="170"/>
      <c r="BH268" s="167"/>
      <c r="BI268" s="219"/>
      <c r="BJ268" s="174"/>
      <c r="BK268" s="175"/>
      <c r="BL268" s="219"/>
      <c r="BM268" s="167"/>
      <c r="BN268" s="219"/>
      <c r="BO268" s="174"/>
      <c r="BP268" s="175"/>
      <c r="BQ268" s="219"/>
      <c r="BR268" s="167"/>
      <c r="BS268" s="219"/>
      <c r="BT268" s="174"/>
      <c r="BU268" s="175"/>
      <c r="BV268" s="219"/>
      <c r="BW268" s="167"/>
      <c r="BX268" s="219"/>
      <c r="BY268" s="174"/>
      <c r="BZ268" s="175"/>
      <c r="CA268" s="219"/>
      <c r="CB268" s="167"/>
      <c r="CC268" s="219"/>
      <c r="CD268" s="174"/>
      <c r="CE268" s="175"/>
      <c r="CF268" s="219"/>
      <c r="CG268" s="167"/>
      <c r="CH268" s="219"/>
      <c r="CI268" s="174"/>
      <c r="CJ268" s="175"/>
      <c r="CK268" s="219"/>
      <c r="CL268" s="228"/>
      <c r="CM268" s="229"/>
      <c r="CN268" s="224"/>
      <c r="CO268" s="225"/>
      <c r="CP268" s="174"/>
      <c r="CQ268" s="175"/>
      <c r="CR268" s="210"/>
      <c r="CU268" s="105">
        <f t="shared" si="159"/>
        <v>260</v>
      </c>
      <c r="CV268" s="105"/>
      <c r="CW268" s="105"/>
      <c r="CX268" s="105"/>
      <c r="CY268" s="105"/>
    </row>
    <row r="269" spans="1:103" s="1" customFormat="1" ht="18.75">
      <c r="A269" s="72" t="s">
        <v>59</v>
      </c>
      <c r="D269" s="214"/>
      <c r="E269" s="215"/>
      <c r="F269" s="213"/>
      <c r="G269" s="213"/>
      <c r="H269" s="213"/>
      <c r="I269" s="213"/>
      <c r="J269" s="213"/>
      <c r="K269" s="213"/>
      <c r="L269" s="213"/>
      <c r="M269" s="213"/>
      <c r="N269" s="213"/>
      <c r="O269" s="213"/>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40"/>
      <c r="AU269" s="39"/>
      <c r="AV269" s="26"/>
      <c r="AW269" s="160"/>
      <c r="AX269" s="161"/>
      <c r="AY269" s="161"/>
      <c r="AZ269" s="161"/>
      <c r="BA269" s="161"/>
      <c r="BB269" s="162"/>
      <c r="BC269" s="167"/>
      <c r="BD269" s="170"/>
      <c r="BE269" s="174"/>
      <c r="BF269" s="175"/>
      <c r="BG269" s="170"/>
      <c r="BH269" s="167"/>
      <c r="BI269" s="219"/>
      <c r="BJ269" s="174"/>
      <c r="BK269" s="175"/>
      <c r="BL269" s="219"/>
      <c r="BM269" s="167"/>
      <c r="BN269" s="219"/>
      <c r="BO269" s="174"/>
      <c r="BP269" s="175"/>
      <c r="BQ269" s="219"/>
      <c r="BR269" s="167"/>
      <c r="BS269" s="219"/>
      <c r="BT269" s="174"/>
      <c r="BU269" s="175"/>
      <c r="BV269" s="219"/>
      <c r="BW269" s="167"/>
      <c r="BX269" s="219"/>
      <c r="BY269" s="174"/>
      <c r="BZ269" s="175"/>
      <c r="CA269" s="219"/>
      <c r="CB269" s="167"/>
      <c r="CC269" s="219"/>
      <c r="CD269" s="174"/>
      <c r="CE269" s="175"/>
      <c r="CF269" s="219"/>
      <c r="CG269" s="167"/>
      <c r="CH269" s="219"/>
      <c r="CI269" s="174"/>
      <c r="CJ269" s="175"/>
      <c r="CK269" s="219"/>
      <c r="CL269" s="228"/>
      <c r="CM269" s="229"/>
      <c r="CN269" s="224"/>
      <c r="CO269" s="225"/>
      <c r="CP269" s="174"/>
      <c r="CQ269" s="175"/>
      <c r="CR269" s="210"/>
      <c r="CU269" s="105">
        <f t="shared" si="159"/>
        <v>261</v>
      </c>
      <c r="CV269" s="105"/>
      <c r="CW269" s="105"/>
      <c r="CX269" s="105"/>
      <c r="CY269" s="105"/>
    </row>
    <row r="270" spans="1:103" s="1" customFormat="1" ht="18.75">
      <c r="A270" s="72" t="s">
        <v>59</v>
      </c>
      <c r="D270" s="214"/>
      <c r="E270" s="215"/>
      <c r="F270" s="213"/>
      <c r="G270" s="213"/>
      <c r="H270" s="213"/>
      <c r="I270" s="213"/>
      <c r="J270" s="213"/>
      <c r="K270" s="213"/>
      <c r="L270" s="213"/>
      <c r="M270" s="213"/>
      <c r="N270" s="213"/>
      <c r="O270" s="213"/>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40"/>
      <c r="AU270" s="39"/>
      <c r="AV270" s="26"/>
      <c r="AW270" s="160"/>
      <c r="AX270" s="161"/>
      <c r="AY270" s="161"/>
      <c r="AZ270" s="161"/>
      <c r="BA270" s="161"/>
      <c r="BB270" s="162"/>
      <c r="BC270" s="167"/>
      <c r="BD270" s="170"/>
      <c r="BE270" s="174"/>
      <c r="BF270" s="175"/>
      <c r="BG270" s="170"/>
      <c r="BH270" s="167"/>
      <c r="BI270" s="219"/>
      <c r="BJ270" s="174"/>
      <c r="BK270" s="175"/>
      <c r="BL270" s="219"/>
      <c r="BM270" s="167"/>
      <c r="BN270" s="219"/>
      <c r="BO270" s="174"/>
      <c r="BP270" s="175"/>
      <c r="BQ270" s="219"/>
      <c r="BR270" s="167"/>
      <c r="BS270" s="219"/>
      <c r="BT270" s="174"/>
      <c r="BU270" s="175"/>
      <c r="BV270" s="219"/>
      <c r="BW270" s="167"/>
      <c r="BX270" s="219"/>
      <c r="BY270" s="174"/>
      <c r="BZ270" s="175"/>
      <c r="CA270" s="219"/>
      <c r="CB270" s="167"/>
      <c r="CC270" s="219"/>
      <c r="CD270" s="174"/>
      <c r="CE270" s="175"/>
      <c r="CF270" s="219"/>
      <c r="CG270" s="167"/>
      <c r="CH270" s="219"/>
      <c r="CI270" s="174"/>
      <c r="CJ270" s="175"/>
      <c r="CK270" s="219"/>
      <c r="CL270" s="228"/>
      <c r="CM270" s="229"/>
      <c r="CN270" s="224"/>
      <c r="CO270" s="225"/>
      <c r="CP270" s="174"/>
      <c r="CQ270" s="175"/>
      <c r="CR270" s="210"/>
      <c r="CU270" s="105">
        <f t="shared" si="159"/>
        <v>262</v>
      </c>
      <c r="CV270" s="105"/>
      <c r="CW270" s="105"/>
      <c r="CX270" s="105"/>
      <c r="CY270" s="105"/>
    </row>
    <row r="271" spans="1:103" s="1" customFormat="1" ht="18.75">
      <c r="A271" s="72" t="s">
        <v>59</v>
      </c>
      <c r="D271" s="214"/>
      <c r="E271" s="215"/>
      <c r="F271" s="213"/>
      <c r="G271" s="213"/>
      <c r="H271" s="213"/>
      <c r="I271" s="213"/>
      <c r="J271" s="213"/>
      <c r="K271" s="213"/>
      <c r="L271" s="213"/>
      <c r="M271" s="213"/>
      <c r="N271" s="213"/>
      <c r="O271" s="213"/>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40"/>
      <c r="AU271" s="39"/>
      <c r="AV271" s="26"/>
      <c r="AW271" s="160"/>
      <c r="AX271" s="161"/>
      <c r="AY271" s="161"/>
      <c r="AZ271" s="161"/>
      <c r="BA271" s="161"/>
      <c r="BB271" s="162"/>
      <c r="BC271" s="168"/>
      <c r="BD271" s="171"/>
      <c r="BE271" s="174"/>
      <c r="BF271" s="175"/>
      <c r="BG271" s="171"/>
      <c r="BH271" s="168"/>
      <c r="BI271" s="219"/>
      <c r="BJ271" s="174"/>
      <c r="BK271" s="175"/>
      <c r="BL271" s="219"/>
      <c r="BM271" s="168"/>
      <c r="BN271" s="219"/>
      <c r="BO271" s="174"/>
      <c r="BP271" s="175"/>
      <c r="BQ271" s="219"/>
      <c r="BR271" s="168"/>
      <c r="BS271" s="219"/>
      <c r="BT271" s="174"/>
      <c r="BU271" s="175"/>
      <c r="BV271" s="219"/>
      <c r="BW271" s="168"/>
      <c r="BX271" s="219"/>
      <c r="BY271" s="174"/>
      <c r="BZ271" s="175"/>
      <c r="CA271" s="219"/>
      <c r="CB271" s="168"/>
      <c r="CC271" s="219"/>
      <c r="CD271" s="174"/>
      <c r="CE271" s="175"/>
      <c r="CF271" s="219"/>
      <c r="CG271" s="168"/>
      <c r="CH271" s="219"/>
      <c r="CI271" s="174"/>
      <c r="CJ271" s="175"/>
      <c r="CK271" s="219"/>
      <c r="CL271" s="228"/>
      <c r="CM271" s="229"/>
      <c r="CN271" s="224"/>
      <c r="CO271" s="225"/>
      <c r="CP271" s="174"/>
      <c r="CQ271" s="175"/>
      <c r="CR271" s="210"/>
      <c r="CU271" s="105">
        <f t="shared" si="159"/>
        <v>263</v>
      </c>
      <c r="CV271" s="105"/>
      <c r="CW271" s="105"/>
      <c r="CX271" s="105"/>
      <c r="CY271" s="105"/>
    </row>
    <row r="272" spans="1:103" s="1" customFormat="1" ht="18.75">
      <c r="A272" s="72" t="s">
        <v>59</v>
      </c>
      <c r="D272" s="214"/>
      <c r="E272" s="215"/>
      <c r="F272" s="213"/>
      <c r="G272" s="213"/>
      <c r="H272" s="213"/>
      <c r="I272" s="213"/>
      <c r="J272" s="213"/>
      <c r="K272" s="213"/>
      <c r="L272" s="213"/>
      <c r="M272" s="213"/>
      <c r="N272" s="213"/>
      <c r="O272" s="213"/>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40"/>
      <c r="AU272" s="39"/>
      <c r="AV272" s="26"/>
      <c r="AW272" s="163"/>
      <c r="AX272" s="164"/>
      <c r="AY272" s="164"/>
      <c r="AZ272" s="164"/>
      <c r="BA272" s="164"/>
      <c r="BB272" s="165"/>
      <c r="BC272" s="40" t="s">
        <v>9</v>
      </c>
      <c r="BD272" s="40" t="s">
        <v>129</v>
      </c>
      <c r="BE272" s="236" t="s">
        <v>130</v>
      </c>
      <c r="BF272" s="237"/>
      <c r="BG272" s="40"/>
      <c r="BH272" s="40" t="s">
        <v>9</v>
      </c>
      <c r="BI272" s="40" t="s">
        <v>129</v>
      </c>
      <c r="BJ272" s="236" t="s">
        <v>130</v>
      </c>
      <c r="BK272" s="237"/>
      <c r="BL272" s="40"/>
      <c r="BM272" s="40" t="s">
        <v>9</v>
      </c>
      <c r="BN272" s="40" t="s">
        <v>129</v>
      </c>
      <c r="BO272" s="236" t="s">
        <v>130</v>
      </c>
      <c r="BP272" s="237"/>
      <c r="BQ272" s="40"/>
      <c r="BR272" s="40" t="s">
        <v>9</v>
      </c>
      <c r="BS272" s="40" t="s">
        <v>129</v>
      </c>
      <c r="BT272" s="236" t="s">
        <v>130</v>
      </c>
      <c r="BU272" s="237"/>
      <c r="BV272" s="40"/>
      <c r="BW272" s="40" t="s">
        <v>9</v>
      </c>
      <c r="BX272" s="40" t="s">
        <v>129</v>
      </c>
      <c r="BY272" s="236" t="s">
        <v>130</v>
      </c>
      <c r="BZ272" s="237"/>
      <c r="CA272" s="40"/>
      <c r="CB272" s="40" t="s">
        <v>9</v>
      </c>
      <c r="CC272" s="40" t="s">
        <v>129</v>
      </c>
      <c r="CD272" s="236" t="s">
        <v>130</v>
      </c>
      <c r="CE272" s="237"/>
      <c r="CF272" s="40"/>
      <c r="CG272" s="40" t="s">
        <v>9</v>
      </c>
      <c r="CH272" s="40" t="s">
        <v>129</v>
      </c>
      <c r="CI272" s="236" t="s">
        <v>130</v>
      </c>
      <c r="CJ272" s="237"/>
      <c r="CK272" s="40"/>
      <c r="CL272" s="236" t="s">
        <v>9</v>
      </c>
      <c r="CM272" s="200"/>
      <c r="CN272" s="236" t="s">
        <v>129</v>
      </c>
      <c r="CO272" s="200"/>
      <c r="CP272" s="236" t="s">
        <v>130</v>
      </c>
      <c r="CQ272" s="237"/>
      <c r="CR272" s="41"/>
      <c r="CU272" s="105">
        <f t="shared" si="159"/>
        <v>264</v>
      </c>
      <c r="CV272" s="105"/>
      <c r="CW272" s="105"/>
      <c r="CX272" s="105"/>
      <c r="CY272" s="105"/>
    </row>
    <row r="273" spans="1:103" s="1" customFormat="1" ht="18.75">
      <c r="A273" s="72" t="s">
        <v>59</v>
      </c>
      <c r="D273" s="153" t="s">
        <v>25</v>
      </c>
      <c r="E273" s="154"/>
      <c r="F273" s="213"/>
      <c r="G273" s="213"/>
      <c r="H273" s="213"/>
      <c r="I273" s="213"/>
      <c r="J273" s="213"/>
      <c r="K273" s="213"/>
      <c r="L273" s="213"/>
      <c r="M273" s="213"/>
      <c r="N273" s="213"/>
      <c r="O273" s="213"/>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3"/>
      <c r="AU273" s="44"/>
      <c r="AV273" s="26"/>
      <c r="AW273" s="238" t="s">
        <v>39</v>
      </c>
      <c r="AX273" s="231"/>
      <c r="AY273" s="231"/>
      <c r="AZ273" s="231"/>
      <c r="BA273" s="231"/>
      <c r="BB273" s="154"/>
      <c r="BC273" s="45">
        <f>IF(COUNTIF(P273:AT273,"")=31,0,COUNTIFS(P265:AT265,1,P273:AT273,"")+COUNTIFS(P265:AT265,1,P273:AT273,"■"))</f>
        <v>0</v>
      </c>
      <c r="BD273" s="45">
        <f>IF(COUNTIF(P273:AT273,"")=31,0,COUNTIFS(P265:AT265,1,P273:AT273,"■"))</f>
        <v>0</v>
      </c>
      <c r="BE273" s="232" t="str">
        <f>IFERROR(ROUNDDOWN(BD273/BC273,3),"***")</f>
        <v>***</v>
      </c>
      <c r="BF273" s="233"/>
      <c r="BG273" s="18"/>
      <c r="BH273" s="45">
        <f>IF(COUNTIF(P273:AT273,"")=31,0,COUNTIFS(P265:AT265,2,P273:AT273,"")+COUNTIFS(P265:AT265,2,P273:AT273,"■"))</f>
        <v>0</v>
      </c>
      <c r="BI273" s="45">
        <f>IF(COUNTIF(P273:AT273,"")=31,0,COUNTIFS(P265:AT265,2,P273:AT273,"■"))</f>
        <v>0</v>
      </c>
      <c r="BJ273" s="232" t="str">
        <f>IFERROR(ROUNDDOWN(BI273/BH273,3),"***")</f>
        <v>***</v>
      </c>
      <c r="BK273" s="233"/>
      <c r="BL273" s="18"/>
      <c r="BM273" s="45">
        <f>IF(COUNTIF(P273:AT273,"")=31,0,COUNTIFS(P265:AT265,3,P273:AT273,"")+COUNTIFS(P265:AT265,3,P273:AT273,"■"))</f>
        <v>0</v>
      </c>
      <c r="BN273" s="45">
        <f>IF(COUNTIF(P273:AT273,"")=31,0,COUNTIFS(P265:AT265,3,P273:AT273,"■"))</f>
        <v>0</v>
      </c>
      <c r="BO273" s="232" t="str">
        <f>IFERROR(ROUNDDOWN(BN273/BM273,3),"***")</f>
        <v>***</v>
      </c>
      <c r="BP273" s="233"/>
      <c r="BQ273" s="18"/>
      <c r="BR273" s="45">
        <f>IF(COUNTIF(P273:AT273,"")=31,0,COUNTIFS(P265:AT265,4,P273:AT273,"")+COUNTIFS(P265:AT265,4,P273:AT273,"■"))</f>
        <v>0</v>
      </c>
      <c r="BS273" s="45">
        <f>IF(COUNTIF(P273:AT273,"")=31,0,COUNTIFS(P265:AT265,4,P273:AT273,"■"))</f>
        <v>0</v>
      </c>
      <c r="BT273" s="232" t="str">
        <f>IFERROR(ROUNDDOWN(BS273/BR273,3),"***")</f>
        <v>***</v>
      </c>
      <c r="BU273" s="233"/>
      <c r="BV273" s="18"/>
      <c r="BW273" s="45">
        <f>IF(COUNTIF(P273:AT273,"")=31,0,COUNTIFS(P265:AT265,5,P273:AT273,"")+COUNTIFS(P265:AT265,5,P273:AT273,"■"))</f>
        <v>0</v>
      </c>
      <c r="BX273" s="45">
        <f>IF(COUNTIF(P273:AT273,"")=31,0,COUNTIFS(P265:AT265,5,P273:AT273,"■"))</f>
        <v>0</v>
      </c>
      <c r="BY273" s="232" t="str">
        <f>IFERROR(ROUNDDOWN(BX273/BW273,3),"***")</f>
        <v>***</v>
      </c>
      <c r="BZ273" s="233"/>
      <c r="CA273" s="18"/>
      <c r="CB273" s="45">
        <f>IF(COUNTIF(P273:AT273,"")=31,0,COUNTIFS(P265:AT265,6,P273:AT273,"")+COUNTIFS(P265:AT265,6,P273:AT273,"■"))</f>
        <v>0</v>
      </c>
      <c r="CC273" s="45">
        <f>IF(COUNTIF(P273:AT273,"")=31,0,COUNTIFS(P265:AT265,6,P273:AT273,"■"))</f>
        <v>0</v>
      </c>
      <c r="CD273" s="232" t="str">
        <f>IFERROR(ROUNDDOWN(CC273/CB273,3),"***")</f>
        <v>***</v>
      </c>
      <c r="CE273" s="233"/>
      <c r="CF273" s="18"/>
      <c r="CG273" s="45">
        <f>IF(COUNTIF(P273:AT273,"")=31,0,SUM(BC273,BH273,BM273,BR273,BW273,CB273))</f>
        <v>0</v>
      </c>
      <c r="CH273" s="45">
        <f>IF(COUNTIF(P273:AT273,"")=31,0,SUM(BD273,BI273,BN273,BS273,BX273,CC273))</f>
        <v>0</v>
      </c>
      <c r="CI273" s="232" t="str">
        <f>IFERROR(ROUNDDOWN(CH273/CG273,3),"***")</f>
        <v>***</v>
      </c>
      <c r="CJ273" s="233"/>
      <c r="CK273" s="18"/>
      <c r="CL273" s="234">
        <f>IF(COUNTIF(P273:AT273,"")=31,0,CL241+CG273)</f>
        <v>0</v>
      </c>
      <c r="CM273" s="235"/>
      <c r="CN273" s="234">
        <f>IF(COUNTIF(P273:AT273,"")=31,0,CN241+CH273)</f>
        <v>0</v>
      </c>
      <c r="CO273" s="235"/>
      <c r="CP273" s="232" t="str">
        <f>IFERROR(ROUNDDOWN(CN273/CL273,3),"***")</f>
        <v>***</v>
      </c>
      <c r="CQ273" s="233"/>
      <c r="CR273" s="23"/>
      <c r="CU273" s="105">
        <f t="shared" si="159"/>
        <v>265</v>
      </c>
      <c r="CV273" s="105"/>
      <c r="CW273" s="105"/>
      <c r="CX273" s="105"/>
      <c r="CY273" s="105"/>
    </row>
    <row r="274" spans="1:103" s="1" customFormat="1" ht="18.75">
      <c r="A274" s="72" t="s">
        <v>59</v>
      </c>
      <c r="D274" s="238" t="s">
        <v>34</v>
      </c>
      <c r="E274" s="246"/>
      <c r="F274" s="253" t="s">
        <v>26</v>
      </c>
      <c r="G274" s="253"/>
      <c r="H274" s="253"/>
      <c r="I274" s="253"/>
      <c r="J274" s="253"/>
      <c r="K274" s="254"/>
      <c r="L274" s="236" t="s">
        <v>27</v>
      </c>
      <c r="M274" s="255"/>
      <c r="N274" s="255"/>
      <c r="O274" s="237"/>
      <c r="P274" s="49" t="str">
        <f t="shared" ref="P274:AT274" si="161">P266</f>
        <v/>
      </c>
      <c r="Q274" s="49" t="str">
        <f t="shared" si="161"/>
        <v/>
      </c>
      <c r="R274" s="49" t="str">
        <f t="shared" si="161"/>
        <v/>
      </c>
      <c r="S274" s="49" t="str">
        <f t="shared" si="161"/>
        <v/>
      </c>
      <c r="T274" s="49" t="str">
        <f t="shared" si="161"/>
        <v/>
      </c>
      <c r="U274" s="49" t="str">
        <f t="shared" si="161"/>
        <v/>
      </c>
      <c r="V274" s="49" t="str">
        <f t="shared" si="161"/>
        <v/>
      </c>
      <c r="W274" s="49" t="str">
        <f t="shared" si="161"/>
        <v/>
      </c>
      <c r="X274" s="49" t="str">
        <f t="shared" si="161"/>
        <v/>
      </c>
      <c r="Y274" s="49" t="str">
        <f t="shared" si="161"/>
        <v/>
      </c>
      <c r="Z274" s="49" t="str">
        <f t="shared" si="161"/>
        <v/>
      </c>
      <c r="AA274" s="49" t="str">
        <f t="shared" si="161"/>
        <v/>
      </c>
      <c r="AB274" s="49" t="str">
        <f t="shared" si="161"/>
        <v/>
      </c>
      <c r="AC274" s="49" t="str">
        <f t="shared" si="161"/>
        <v/>
      </c>
      <c r="AD274" s="49" t="str">
        <f t="shared" si="161"/>
        <v/>
      </c>
      <c r="AE274" s="49" t="str">
        <f t="shared" si="161"/>
        <v/>
      </c>
      <c r="AF274" s="49" t="str">
        <f t="shared" si="161"/>
        <v/>
      </c>
      <c r="AG274" s="49" t="str">
        <f t="shared" si="161"/>
        <v/>
      </c>
      <c r="AH274" s="49" t="str">
        <f t="shared" si="161"/>
        <v/>
      </c>
      <c r="AI274" s="49" t="str">
        <f t="shared" si="161"/>
        <v/>
      </c>
      <c r="AJ274" s="49" t="str">
        <f t="shared" si="161"/>
        <v/>
      </c>
      <c r="AK274" s="49" t="str">
        <f t="shared" si="161"/>
        <v/>
      </c>
      <c r="AL274" s="49" t="str">
        <f t="shared" si="161"/>
        <v/>
      </c>
      <c r="AM274" s="49" t="str">
        <f t="shared" si="161"/>
        <v/>
      </c>
      <c r="AN274" s="49" t="str">
        <f t="shared" si="161"/>
        <v/>
      </c>
      <c r="AO274" s="49" t="str">
        <f t="shared" si="161"/>
        <v/>
      </c>
      <c r="AP274" s="49" t="str">
        <f t="shared" si="161"/>
        <v/>
      </c>
      <c r="AQ274" s="49" t="str">
        <f t="shared" si="161"/>
        <v/>
      </c>
      <c r="AR274" s="49" t="str">
        <f t="shared" si="161"/>
        <v/>
      </c>
      <c r="AS274" s="49" t="str">
        <f t="shared" si="161"/>
        <v/>
      </c>
      <c r="AT274" s="50" t="str">
        <f t="shared" si="161"/>
        <v/>
      </c>
      <c r="AU274" s="46"/>
      <c r="AV274" s="26"/>
      <c r="AW274" s="238" t="s">
        <v>34</v>
      </c>
      <c r="AX274" s="246"/>
      <c r="AY274" s="230" t="s">
        <v>27</v>
      </c>
      <c r="AZ274" s="231"/>
      <c r="BA274" s="231"/>
      <c r="BB274" s="154"/>
      <c r="BC274" s="193">
        <v>1</v>
      </c>
      <c r="BD274" s="193"/>
      <c r="BE274" s="193"/>
      <c r="BF274" s="193"/>
      <c r="BG274" s="193"/>
      <c r="BH274" s="193">
        <v>2</v>
      </c>
      <c r="BI274" s="193"/>
      <c r="BJ274" s="193"/>
      <c r="BK274" s="193"/>
      <c r="BL274" s="193"/>
      <c r="BM274" s="193">
        <v>3</v>
      </c>
      <c r="BN274" s="193"/>
      <c r="BO274" s="193"/>
      <c r="BP274" s="193"/>
      <c r="BQ274" s="193"/>
      <c r="BR274" s="193">
        <v>4</v>
      </c>
      <c r="BS274" s="193"/>
      <c r="BT274" s="193"/>
      <c r="BU274" s="193"/>
      <c r="BV274" s="193"/>
      <c r="BW274" s="193">
        <v>5</v>
      </c>
      <c r="BX274" s="193"/>
      <c r="BY274" s="193"/>
      <c r="BZ274" s="193"/>
      <c r="CA274" s="193"/>
      <c r="CB274" s="193">
        <v>6</v>
      </c>
      <c r="CC274" s="193"/>
      <c r="CD274" s="193"/>
      <c r="CE274" s="193"/>
      <c r="CF274" s="193"/>
      <c r="CG274" s="193" t="s">
        <v>29</v>
      </c>
      <c r="CH274" s="193"/>
      <c r="CI274" s="193"/>
      <c r="CJ274" s="193"/>
      <c r="CK274" s="193"/>
      <c r="CL274" s="193" t="s">
        <v>30</v>
      </c>
      <c r="CM274" s="193"/>
      <c r="CN274" s="193"/>
      <c r="CO274" s="193"/>
      <c r="CP274" s="193"/>
      <c r="CQ274" s="251"/>
      <c r="CR274" s="252"/>
      <c r="CU274" s="105">
        <f t="shared" si="159"/>
        <v>266</v>
      </c>
      <c r="CV274" s="105"/>
      <c r="CW274" s="105"/>
      <c r="CX274" s="105"/>
      <c r="CY274" s="105"/>
    </row>
    <row r="275" spans="1:103" s="1" customFormat="1" ht="18.75">
      <c r="A275" s="72" t="s">
        <v>59</v>
      </c>
      <c r="D275" s="238">
        <v>1</v>
      </c>
      <c r="E275" s="246"/>
      <c r="F275" s="241"/>
      <c r="G275" s="242"/>
      <c r="H275" s="242"/>
      <c r="I275" s="242"/>
      <c r="J275" s="242"/>
      <c r="K275" s="243"/>
      <c r="L275" s="244"/>
      <c r="M275" s="242"/>
      <c r="N275" s="242"/>
      <c r="O275" s="243"/>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3"/>
      <c r="AU275" s="44"/>
      <c r="AV275" s="26"/>
      <c r="AW275" s="245">
        <f t="shared" ref="AW275:AW286" si="162">D275</f>
        <v>1</v>
      </c>
      <c r="AX275" s="246"/>
      <c r="AY275" s="247"/>
      <c r="AZ275" s="248"/>
      <c r="BA275" s="248"/>
      <c r="BB275" s="249"/>
      <c r="BC275" s="45">
        <f>IF(COUNTIF(P275:AT275,"")=31,0,COUNTIFS(P265:AT265,1,P275:AT275,"")+COUNTIFS(P265:AT265,1,P275:AT275,"■"))</f>
        <v>0</v>
      </c>
      <c r="BD275" s="45">
        <f>IF(COUNTIF(P275:AT275,"")=31,0,COUNTIFS(P265:AT265,1,P275:AT275,"■"))</f>
        <v>0</v>
      </c>
      <c r="BE275" s="250" t="str">
        <f t="shared" ref="BE275:BE286" si="163">IFERROR(ROUNDDOWN(BD275/BC275,3),"***")</f>
        <v>***</v>
      </c>
      <c r="BF275" s="233"/>
      <c r="BG275" s="42"/>
      <c r="BH275" s="45">
        <f>IF(COUNTIF(P275:AT275,"")=31,0,COUNTIFS(P265:AT265,2,P275:AT275,"")+COUNTIFS(P265:AT265,2,P275:AT275,"■"))</f>
        <v>0</v>
      </c>
      <c r="BI275" s="45">
        <f>IF(COUNTIF(P275:AT275,"")=31,0,COUNTIFS(P265:AT265,2,P275:AT275,"■"))</f>
        <v>0</v>
      </c>
      <c r="BJ275" s="232" t="str">
        <f t="shared" ref="BJ275:BJ286" si="164">IFERROR(ROUNDDOWN(BI275/BH275,3),"***")</f>
        <v>***</v>
      </c>
      <c r="BK275" s="233"/>
      <c r="BL275" s="42"/>
      <c r="BM275" s="45">
        <f>IF(COUNTIF(P275:AT275,"")=31,0,COUNTIFS(P265:AT265,3,P275:AT275,"")+COUNTIFS(P265:AT265,3,P275:AT275,"■"))</f>
        <v>0</v>
      </c>
      <c r="BN275" s="45">
        <f>IF(COUNTIF(P275:AT275,"")=31,0,COUNTIFS(P265:AT265,3,P275:AT275,"■"))</f>
        <v>0</v>
      </c>
      <c r="BO275" s="232" t="str">
        <f t="shared" ref="BO275:BO286" si="165">IFERROR(ROUNDDOWN(BN275/BM275,3),"***")</f>
        <v>***</v>
      </c>
      <c r="BP275" s="233"/>
      <c r="BQ275" s="42"/>
      <c r="BR275" s="45">
        <f>IF(COUNTIF(P275:AT275,"")=31,0,COUNTIFS(P265:AT265,4,P275:AT275,"")+COUNTIFS(P265:AT265,4,P275:AT275,"■"))</f>
        <v>0</v>
      </c>
      <c r="BS275" s="45">
        <f>IF(COUNTIF(P275:AT275,"")=31,0,COUNTIFS(P265:AT265,4,P275:AT275,"■"))</f>
        <v>0</v>
      </c>
      <c r="BT275" s="232" t="str">
        <f t="shared" ref="BT275:BT286" si="166">IFERROR(ROUNDDOWN(BS275/BR275,3),"***")</f>
        <v>***</v>
      </c>
      <c r="BU275" s="233"/>
      <c r="BV275" s="42"/>
      <c r="BW275" s="45">
        <f>IF(COUNTIF(P275:AT275,"")=31,0,COUNTIFS(P265:AT265,5,P275:AT275,"")+COUNTIFS(P265:AT265,5,P275:AT275,"■"))</f>
        <v>0</v>
      </c>
      <c r="BX275" s="45">
        <f>IF(COUNTIF(P275:AT275,"")=31,0,COUNTIFS(P265:AT265,5,P275:AT275,"■"))</f>
        <v>0</v>
      </c>
      <c r="BY275" s="232" t="str">
        <f t="shared" ref="BY275:BY286" si="167">IFERROR(ROUNDDOWN(BX275/BW275,3),"***")</f>
        <v>***</v>
      </c>
      <c r="BZ275" s="233"/>
      <c r="CA275" s="42"/>
      <c r="CB275" s="45">
        <f>IF(COUNTIF(P275:AT275,"")=31,0,COUNTIFS(P265:AT265,6,P275:AT275,"")+COUNTIFS(P265:AT265,6,P275:AT275,"■"))</f>
        <v>0</v>
      </c>
      <c r="CC275" s="45">
        <f>IF(COUNTIF(P275:AT275,"")=31,0,COUNTIFS(P265:AT265,6,P275:AT275,"■"))</f>
        <v>0</v>
      </c>
      <c r="CD275" s="232" t="str">
        <f t="shared" ref="CD275:CD286" si="168">IFERROR(ROUNDDOWN(CC275/CB275,3),"***")</f>
        <v>***</v>
      </c>
      <c r="CE275" s="233"/>
      <c r="CF275" s="42"/>
      <c r="CG275" s="45">
        <f t="shared" ref="CG275:CG286" si="169">IF(COUNTIF(P275:AT275,"")=31,0,SUM(BC275,BH275,BM275,BR275,BW275,CB275))</f>
        <v>0</v>
      </c>
      <c r="CH275" s="45">
        <f t="shared" ref="CH275:CH286" si="170">IF(COUNTIF(P275:AT275,"")=31,0,SUM(BD275,BI275,BN275,BS275,BX275,CC275))</f>
        <v>0</v>
      </c>
      <c r="CI275" s="232" t="str">
        <f t="shared" ref="CI275:CI286" si="171">IFERROR(ROUNDDOWN(CH275/CG275,3),"***")</f>
        <v>***</v>
      </c>
      <c r="CJ275" s="233"/>
      <c r="CK275" s="42"/>
      <c r="CL275" s="234">
        <f t="shared" ref="CL275:CL286" si="172">IF(COUNTIF(P275:AT275,"")=31,0,CL243+CG275)</f>
        <v>0</v>
      </c>
      <c r="CM275" s="235"/>
      <c r="CN275" s="234">
        <f t="shared" ref="CN275:CN286" si="173">IF(COUNTIF(P275:AT275,"")=31,0,CN243+CH275)</f>
        <v>0</v>
      </c>
      <c r="CO275" s="235"/>
      <c r="CP275" s="232" t="str">
        <f t="shared" ref="CP275:CP286" si="174">IFERROR(ROUNDDOWN(CN275/CL275,3),"***")</f>
        <v>***</v>
      </c>
      <c r="CQ275" s="233"/>
      <c r="CR275" s="43"/>
      <c r="CU275" s="105">
        <f t="shared" si="159"/>
        <v>267</v>
      </c>
      <c r="CV275" s="105"/>
      <c r="CW275" s="105"/>
      <c r="CX275" s="105"/>
      <c r="CY275" s="105"/>
    </row>
    <row r="276" spans="1:103" s="1" customFormat="1" ht="18.75">
      <c r="A276" s="72" t="s">
        <v>59</v>
      </c>
      <c r="D276" s="238">
        <f>D275+1</f>
        <v>2</v>
      </c>
      <c r="E276" s="246"/>
      <c r="F276" s="241"/>
      <c r="G276" s="242"/>
      <c r="H276" s="242"/>
      <c r="I276" s="242"/>
      <c r="J276" s="242"/>
      <c r="K276" s="243"/>
      <c r="L276" s="244"/>
      <c r="M276" s="242"/>
      <c r="N276" s="242"/>
      <c r="O276" s="243"/>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3"/>
      <c r="AU276" s="44"/>
      <c r="AV276" s="26"/>
      <c r="AW276" s="245">
        <f t="shared" si="162"/>
        <v>2</v>
      </c>
      <c r="AX276" s="246"/>
      <c r="AY276" s="247"/>
      <c r="AZ276" s="248"/>
      <c r="BA276" s="248"/>
      <c r="BB276" s="249"/>
      <c r="BC276" s="45">
        <f>IF(COUNTIF(P276:AT276,"")=31,0,COUNTIFS(P265:AT265,1,P276:AT276,"")+COUNTIFS(P265:AT265,1,P276:AT276,"■"))</f>
        <v>0</v>
      </c>
      <c r="BD276" s="45">
        <f>IF(COUNTIF(P276:AT276,"")=31,0,COUNTIFS(P265:AT265,1,P276:AT276,"■"))</f>
        <v>0</v>
      </c>
      <c r="BE276" s="250" t="str">
        <f t="shared" si="163"/>
        <v>***</v>
      </c>
      <c r="BF276" s="233"/>
      <c r="BG276" s="42"/>
      <c r="BH276" s="45">
        <f>IF(COUNTIF(P276:AT276,"")=31,0,COUNTIFS(P265:AT265,2,P276:AT276,"")+COUNTIFS(P265:AT265,2,P276:AT276,"■"))</f>
        <v>0</v>
      </c>
      <c r="BI276" s="45">
        <f>IF(COUNTIF(P276:AT276,"")=31,0,COUNTIFS(P265:AT265,2,P276:AT276,"■"))</f>
        <v>0</v>
      </c>
      <c r="BJ276" s="232" t="str">
        <f t="shared" si="164"/>
        <v>***</v>
      </c>
      <c r="BK276" s="233"/>
      <c r="BL276" s="42"/>
      <c r="BM276" s="45">
        <f>IF(COUNTIF(P276:AT276,"")=31,0,COUNTIFS(P265:AT265,3,P276:AT276,"")+COUNTIFS(P265:AT265,3,P276:AT276,"■"))</f>
        <v>0</v>
      </c>
      <c r="BN276" s="45">
        <f>IF(COUNTIF(P276:AT276,"")=31,0,COUNTIFS(P265:AT265,3,P276:AT276,"■"))</f>
        <v>0</v>
      </c>
      <c r="BO276" s="232" t="str">
        <f t="shared" si="165"/>
        <v>***</v>
      </c>
      <c r="BP276" s="233"/>
      <c r="BQ276" s="42"/>
      <c r="BR276" s="45">
        <f>IF(COUNTIF(P276:AT276,"")=31,0,COUNTIFS(P265:AT265,4,P276:AT276,"")+COUNTIFS(P265:AT265,4,P276:AT276,"■"))</f>
        <v>0</v>
      </c>
      <c r="BS276" s="45">
        <f>IF(COUNTIF(P276:AT276,"")=31,0,COUNTIFS(P265:AT265,4,P276:AT276,"■"))</f>
        <v>0</v>
      </c>
      <c r="BT276" s="232" t="str">
        <f t="shared" si="166"/>
        <v>***</v>
      </c>
      <c r="BU276" s="233"/>
      <c r="BV276" s="42"/>
      <c r="BW276" s="45">
        <f>IF(COUNTIF(P276:AT276,"")=31,0,COUNTIFS(P265:AT265,5,P276:AT276,"")+COUNTIFS(P265:AT265,5,P276:AT276,"■"))</f>
        <v>0</v>
      </c>
      <c r="BX276" s="45">
        <f>IF(COUNTIF(P276:AT276,"")=31,0,COUNTIFS(P265:AT265,5,P276:AT276,"■"))</f>
        <v>0</v>
      </c>
      <c r="BY276" s="232" t="str">
        <f t="shared" si="167"/>
        <v>***</v>
      </c>
      <c r="BZ276" s="233"/>
      <c r="CA276" s="42"/>
      <c r="CB276" s="45">
        <f>IF(COUNTIF(P276:AT276,"")=31,0,COUNTIFS(P265:AT265,6,P276:AT276,"")+COUNTIFS(P265:AT265,6,P276:AT276,"■"))</f>
        <v>0</v>
      </c>
      <c r="CC276" s="45">
        <f>IF(COUNTIF(P276:AT276,"")=31,0,COUNTIFS(P265:AT265,6,P276:AT276,"■"))</f>
        <v>0</v>
      </c>
      <c r="CD276" s="232" t="str">
        <f t="shared" si="168"/>
        <v>***</v>
      </c>
      <c r="CE276" s="233"/>
      <c r="CF276" s="42"/>
      <c r="CG276" s="45">
        <f t="shared" si="169"/>
        <v>0</v>
      </c>
      <c r="CH276" s="45">
        <f t="shared" si="170"/>
        <v>0</v>
      </c>
      <c r="CI276" s="232" t="str">
        <f t="shared" si="171"/>
        <v>***</v>
      </c>
      <c r="CJ276" s="233"/>
      <c r="CK276" s="42"/>
      <c r="CL276" s="234">
        <f t="shared" si="172"/>
        <v>0</v>
      </c>
      <c r="CM276" s="235"/>
      <c r="CN276" s="234">
        <f t="shared" si="173"/>
        <v>0</v>
      </c>
      <c r="CO276" s="235"/>
      <c r="CP276" s="232" t="str">
        <f t="shared" si="174"/>
        <v>***</v>
      </c>
      <c r="CQ276" s="233"/>
      <c r="CR276" s="43"/>
      <c r="CU276" s="105">
        <f t="shared" si="159"/>
        <v>268</v>
      </c>
      <c r="CV276" s="105"/>
      <c r="CW276" s="105"/>
      <c r="CX276" s="105"/>
      <c r="CY276" s="105"/>
    </row>
    <row r="277" spans="1:103" s="1" customFormat="1" ht="18.75">
      <c r="A277" s="72" t="s">
        <v>59</v>
      </c>
      <c r="D277" s="238">
        <f t="shared" ref="D277:D286" si="175">D276+1</f>
        <v>3</v>
      </c>
      <c r="E277" s="246"/>
      <c r="F277" s="241"/>
      <c r="G277" s="242"/>
      <c r="H277" s="242"/>
      <c r="I277" s="242"/>
      <c r="J277" s="242"/>
      <c r="K277" s="243"/>
      <c r="L277" s="244"/>
      <c r="M277" s="242"/>
      <c r="N277" s="242"/>
      <c r="O277" s="243"/>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3"/>
      <c r="AU277" s="44"/>
      <c r="AV277" s="26"/>
      <c r="AW277" s="245">
        <f t="shared" si="162"/>
        <v>3</v>
      </c>
      <c r="AX277" s="246"/>
      <c r="AY277" s="247"/>
      <c r="AZ277" s="248"/>
      <c r="BA277" s="248"/>
      <c r="BB277" s="249"/>
      <c r="BC277" s="45">
        <f>IF(COUNTIF(P277:AT277,"")=31,0,COUNTIFS(P265:AT265,1,P277:AT277,"")+COUNTIFS(P265:AT265,1,P277:AT277,"■"))</f>
        <v>0</v>
      </c>
      <c r="BD277" s="45">
        <f>IF(COUNTIF(P277:AT277,"")=31,0,COUNTIFS(P265:AT265,1,P277:AT277,"■"))</f>
        <v>0</v>
      </c>
      <c r="BE277" s="250" t="str">
        <f t="shared" si="163"/>
        <v>***</v>
      </c>
      <c r="BF277" s="233"/>
      <c r="BG277" s="42"/>
      <c r="BH277" s="45">
        <f>IF(COUNTIF(P277:AT277,"")=31,0,COUNTIFS(P265:AT265,2,P277:AT277,"")+COUNTIFS(P265:AT265,2,P277:AT277,"■"))</f>
        <v>0</v>
      </c>
      <c r="BI277" s="45">
        <f>IF(COUNTIF(P277:AT277,"")=31,0,COUNTIFS(P265:AT265,2,P277:AT277,"■"))</f>
        <v>0</v>
      </c>
      <c r="BJ277" s="232" t="str">
        <f t="shared" si="164"/>
        <v>***</v>
      </c>
      <c r="BK277" s="233"/>
      <c r="BL277" s="42"/>
      <c r="BM277" s="45">
        <f>IF(COUNTIF(P277:AT277,"")=31,0,COUNTIFS(P265:AT265,3,P277:AT277,"")+COUNTIFS(P265:AT265,3,P277:AT277,"■"))</f>
        <v>0</v>
      </c>
      <c r="BN277" s="45">
        <f>IF(COUNTIF(P277:AT277,"")=31,0,COUNTIFS(P265:AT265,3,P277:AT277,"■"))</f>
        <v>0</v>
      </c>
      <c r="BO277" s="232" t="str">
        <f t="shared" si="165"/>
        <v>***</v>
      </c>
      <c r="BP277" s="233"/>
      <c r="BQ277" s="42"/>
      <c r="BR277" s="45">
        <f>IF(COUNTIF(P277:AT277,"")=31,0,COUNTIFS(P265:AT265,4,P277:AT277,"")+COUNTIFS(P265:AT265,4,P277:AT277,"■"))</f>
        <v>0</v>
      </c>
      <c r="BS277" s="45">
        <f>IF(COUNTIF(P277:AT277,"")=31,0,COUNTIFS(P265:AT265,4,P277:AT277,"■"))</f>
        <v>0</v>
      </c>
      <c r="BT277" s="232" t="str">
        <f t="shared" si="166"/>
        <v>***</v>
      </c>
      <c r="BU277" s="233"/>
      <c r="BV277" s="42"/>
      <c r="BW277" s="45">
        <f>IF(COUNTIF(P277:AT277,"")=31,0,COUNTIFS(P265:AT265,5,P277:AT277,"")+COUNTIFS(P265:AT265,5,P277:AT277,"■"))</f>
        <v>0</v>
      </c>
      <c r="BX277" s="45">
        <f>IF(COUNTIF(P277:AT277,"")=31,0,COUNTIFS(P265:AT265,5,P277:AT277,"■"))</f>
        <v>0</v>
      </c>
      <c r="BY277" s="232" t="str">
        <f t="shared" si="167"/>
        <v>***</v>
      </c>
      <c r="BZ277" s="233"/>
      <c r="CA277" s="42"/>
      <c r="CB277" s="45">
        <f>IF(COUNTIF(P277:AT277,"")=31,0,COUNTIFS(P265:AT265,6,P277:AT277,"")+COUNTIFS(P265:AT265,6,P277:AT277,"■"))</f>
        <v>0</v>
      </c>
      <c r="CC277" s="45">
        <f>IF(COUNTIF(P277:AT277,"")=31,0,COUNTIFS(P265:AT265,6,P277:AT277,"■"))</f>
        <v>0</v>
      </c>
      <c r="CD277" s="232" t="str">
        <f t="shared" si="168"/>
        <v>***</v>
      </c>
      <c r="CE277" s="233"/>
      <c r="CF277" s="42"/>
      <c r="CG277" s="45">
        <f t="shared" si="169"/>
        <v>0</v>
      </c>
      <c r="CH277" s="45">
        <f t="shared" si="170"/>
        <v>0</v>
      </c>
      <c r="CI277" s="232" t="str">
        <f t="shared" si="171"/>
        <v>***</v>
      </c>
      <c r="CJ277" s="233"/>
      <c r="CK277" s="42"/>
      <c r="CL277" s="234">
        <f t="shared" si="172"/>
        <v>0</v>
      </c>
      <c r="CM277" s="235"/>
      <c r="CN277" s="234">
        <f t="shared" si="173"/>
        <v>0</v>
      </c>
      <c r="CO277" s="235"/>
      <c r="CP277" s="232" t="str">
        <f t="shared" si="174"/>
        <v>***</v>
      </c>
      <c r="CQ277" s="233"/>
      <c r="CR277" s="43"/>
      <c r="CU277" s="105">
        <f t="shared" si="159"/>
        <v>269</v>
      </c>
      <c r="CV277" s="105"/>
      <c r="CW277" s="105"/>
      <c r="CX277" s="105"/>
      <c r="CY277" s="105"/>
    </row>
    <row r="278" spans="1:103" s="1" customFormat="1" ht="18.75">
      <c r="A278" s="72" t="s">
        <v>59</v>
      </c>
      <c r="D278" s="238">
        <f t="shared" si="175"/>
        <v>4</v>
      </c>
      <c r="E278" s="246"/>
      <c r="F278" s="241"/>
      <c r="G278" s="242"/>
      <c r="H278" s="242"/>
      <c r="I278" s="242"/>
      <c r="J278" s="242"/>
      <c r="K278" s="243"/>
      <c r="L278" s="244"/>
      <c r="M278" s="256"/>
      <c r="N278" s="256"/>
      <c r="O278" s="257"/>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3"/>
      <c r="AU278" s="44"/>
      <c r="AV278" s="26"/>
      <c r="AW278" s="245">
        <f t="shared" si="162"/>
        <v>4</v>
      </c>
      <c r="AX278" s="246"/>
      <c r="AY278" s="247"/>
      <c r="AZ278" s="248"/>
      <c r="BA278" s="248"/>
      <c r="BB278" s="249"/>
      <c r="BC278" s="45">
        <f>IF(COUNTIF(P278:AT278,"")=31,0,COUNTIFS(P265:AT265,1,P278:AT278,"")+COUNTIFS(P265:AT265,1,P278:AT278,"■"))</f>
        <v>0</v>
      </c>
      <c r="BD278" s="45">
        <f>IF(COUNTIF(P278:AT278,"")=31,0,COUNTIFS(P265:AT265,1,P278:AT278,"■"))</f>
        <v>0</v>
      </c>
      <c r="BE278" s="250" t="str">
        <f t="shared" si="163"/>
        <v>***</v>
      </c>
      <c r="BF278" s="233"/>
      <c r="BG278" s="42"/>
      <c r="BH278" s="45">
        <f>IF(COUNTIF(P278:AT278,"")=31,0,COUNTIFS(P265:AT265,2,P278:AT278,"")+COUNTIFS(P265:AT265,2,P278:AT278,"■"))</f>
        <v>0</v>
      </c>
      <c r="BI278" s="45">
        <f>IF(COUNTIF(P278:AT278,"")=31,0,COUNTIFS(P265:AT265,2,P278:AT278,"■"))</f>
        <v>0</v>
      </c>
      <c r="BJ278" s="232" t="str">
        <f t="shared" si="164"/>
        <v>***</v>
      </c>
      <c r="BK278" s="233"/>
      <c r="BL278" s="42"/>
      <c r="BM278" s="45">
        <f>IF(COUNTIF(P278:AT278,"")=31,0,COUNTIFS(P265:AT265,3,P278:AT278,"")+COUNTIFS(P265:AT265,3,P278:AT278,"■"))</f>
        <v>0</v>
      </c>
      <c r="BN278" s="45">
        <f>IF(COUNTIF(P278:AT278,"")=31,0,COUNTIFS(P265:AT265,3,P278:AT278,"■"))</f>
        <v>0</v>
      </c>
      <c r="BO278" s="232" t="str">
        <f t="shared" si="165"/>
        <v>***</v>
      </c>
      <c r="BP278" s="233"/>
      <c r="BQ278" s="42"/>
      <c r="BR278" s="45">
        <f>IF(COUNTIF(P278:AT278,"")=31,0,COUNTIFS(P265:AT265,4,P278:AT278,"")+COUNTIFS(P265:AT265,4,P278:AT278,"■"))</f>
        <v>0</v>
      </c>
      <c r="BS278" s="45">
        <f>IF(COUNTIF(P278:AT278,"")=31,0,COUNTIFS(P265:AT265,4,P278:AT278,"■"))</f>
        <v>0</v>
      </c>
      <c r="BT278" s="232" t="str">
        <f t="shared" si="166"/>
        <v>***</v>
      </c>
      <c r="BU278" s="233"/>
      <c r="BV278" s="42"/>
      <c r="BW278" s="45">
        <f>IF(COUNTIF(P278:AT278,"")=31,0,COUNTIFS(P265:AT265,5,P278:AT278,"")+COUNTIFS(P265:AT265,5,P278:AT278,"■"))</f>
        <v>0</v>
      </c>
      <c r="BX278" s="45">
        <f>IF(COUNTIF(P278:AT278,"")=31,0,COUNTIFS(P265:AT265,5,P278:AT278,"■"))</f>
        <v>0</v>
      </c>
      <c r="BY278" s="232" t="str">
        <f t="shared" si="167"/>
        <v>***</v>
      </c>
      <c r="BZ278" s="233"/>
      <c r="CA278" s="42"/>
      <c r="CB278" s="45">
        <f>IF(COUNTIF(P278:AT278,"")=31,0,COUNTIFS(P265:AT265,6,P278:AT278,"")+COUNTIFS(P265:AT265,6,P278:AT278,"■"))</f>
        <v>0</v>
      </c>
      <c r="CC278" s="45">
        <f>IF(COUNTIF(P278:AT278,"")=31,0,COUNTIFS(P265:AT265,6,P278:AT278,"■"))</f>
        <v>0</v>
      </c>
      <c r="CD278" s="232" t="str">
        <f t="shared" si="168"/>
        <v>***</v>
      </c>
      <c r="CE278" s="233"/>
      <c r="CF278" s="42"/>
      <c r="CG278" s="45">
        <f t="shared" si="169"/>
        <v>0</v>
      </c>
      <c r="CH278" s="45">
        <f>IF(COUNTIF(P278:AT278,"")=31,0,SUM(BD278,BI278,BN278,BS278,BX278,CC278))</f>
        <v>0</v>
      </c>
      <c r="CI278" s="232" t="str">
        <f t="shared" si="171"/>
        <v>***</v>
      </c>
      <c r="CJ278" s="233"/>
      <c r="CK278" s="42"/>
      <c r="CL278" s="234">
        <f t="shared" si="172"/>
        <v>0</v>
      </c>
      <c r="CM278" s="235"/>
      <c r="CN278" s="234">
        <f t="shared" si="173"/>
        <v>0</v>
      </c>
      <c r="CO278" s="235"/>
      <c r="CP278" s="232" t="str">
        <f t="shared" si="174"/>
        <v>***</v>
      </c>
      <c r="CQ278" s="233"/>
      <c r="CR278" s="43"/>
      <c r="CU278" s="105">
        <f t="shared" si="159"/>
        <v>270</v>
      </c>
      <c r="CV278" s="105"/>
      <c r="CW278" s="105"/>
      <c r="CX278" s="105"/>
      <c r="CY278" s="105"/>
    </row>
    <row r="279" spans="1:103" s="1" customFormat="1" ht="18.75">
      <c r="A279" s="72" t="s">
        <v>59</v>
      </c>
      <c r="D279" s="238">
        <f t="shared" si="175"/>
        <v>5</v>
      </c>
      <c r="E279" s="246"/>
      <c r="F279" s="241"/>
      <c r="G279" s="242"/>
      <c r="H279" s="242"/>
      <c r="I279" s="242"/>
      <c r="J279" s="242"/>
      <c r="K279" s="243"/>
      <c r="L279" s="244"/>
      <c r="M279" s="256"/>
      <c r="N279" s="256"/>
      <c r="O279" s="257"/>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3"/>
      <c r="AU279" s="44"/>
      <c r="AV279" s="26"/>
      <c r="AW279" s="245">
        <f t="shared" si="162"/>
        <v>5</v>
      </c>
      <c r="AX279" s="246"/>
      <c r="AY279" s="247"/>
      <c r="AZ279" s="248"/>
      <c r="BA279" s="248"/>
      <c r="BB279" s="249"/>
      <c r="BC279" s="45">
        <f>IF(COUNTIF(P279:AT279,"")=31,0,COUNTIFS(P265:AT265,1,P279:AT279,"")+COUNTIFS(P265:AT265,1,P279:AT279,"■"))</f>
        <v>0</v>
      </c>
      <c r="BD279" s="45">
        <f>IF(COUNTIF(P279:AT279,"")=31,0,COUNTIFS(P265:AT265,1,P279:AT279,"■"))</f>
        <v>0</v>
      </c>
      <c r="BE279" s="250" t="str">
        <f t="shared" si="163"/>
        <v>***</v>
      </c>
      <c r="BF279" s="233"/>
      <c r="BG279" s="42"/>
      <c r="BH279" s="45">
        <f>IF(COUNTIF(P279:AT279,"")=31,0,COUNTIFS(P265:AT265,2,P279:AT279,"")+COUNTIFS(P265:AT265,2,P279:AT279,"■"))</f>
        <v>0</v>
      </c>
      <c r="BI279" s="45">
        <f>IF(COUNTIF(P279:AT279,"")=31,0,COUNTIFS(P265:AT265,2,P279:AT279,"■"))</f>
        <v>0</v>
      </c>
      <c r="BJ279" s="232" t="str">
        <f t="shared" si="164"/>
        <v>***</v>
      </c>
      <c r="BK279" s="233"/>
      <c r="BL279" s="42"/>
      <c r="BM279" s="45">
        <f>IF(COUNTIF(P279:AT279,"")=31,0,COUNTIFS(P265:AT265,3,P279:AT279,"")+COUNTIFS(P265:AT265,3,P279:AT279,"■"))</f>
        <v>0</v>
      </c>
      <c r="BN279" s="45">
        <f>IF(COUNTIF(P279:AT279,"")=31,0,COUNTIFS(P265:AT265,3,P279:AT279,"■"))</f>
        <v>0</v>
      </c>
      <c r="BO279" s="232" t="str">
        <f t="shared" si="165"/>
        <v>***</v>
      </c>
      <c r="BP279" s="233"/>
      <c r="BQ279" s="42"/>
      <c r="BR279" s="45">
        <f>IF(COUNTIF(P279:AT279,"")=31,0,COUNTIFS(P265:AT265,4,P279:AT279,"")+COUNTIFS(P265:AT265,4,P279:AT279,"■"))</f>
        <v>0</v>
      </c>
      <c r="BS279" s="45">
        <f>IF(COUNTIF(P279:AT279,"")=31,0,COUNTIFS(P265:AT265,4,P279:AT279,"■"))</f>
        <v>0</v>
      </c>
      <c r="BT279" s="232" t="str">
        <f t="shared" si="166"/>
        <v>***</v>
      </c>
      <c r="BU279" s="233"/>
      <c r="BV279" s="42"/>
      <c r="BW279" s="45">
        <f>IF(COUNTIF(P279:AT279,"")=31,0,COUNTIFS(P265:AT265,5,P279:AT279,"")+COUNTIFS(P265:AT265,5,P279:AT279,"■"))</f>
        <v>0</v>
      </c>
      <c r="BX279" s="45">
        <f>IF(COUNTIF(P279:AT279,"")=31,0,COUNTIFS(P265:AT265,5,P279:AT279,"■"))</f>
        <v>0</v>
      </c>
      <c r="BY279" s="232" t="str">
        <f t="shared" si="167"/>
        <v>***</v>
      </c>
      <c r="BZ279" s="233"/>
      <c r="CA279" s="42"/>
      <c r="CB279" s="45">
        <f>IF(COUNTIF(P279:AT279,"")=31,0,COUNTIFS(P265:AT265,6,P279:AT279,"")+COUNTIFS(P265:AT265,6,P279:AT279,"■"))</f>
        <v>0</v>
      </c>
      <c r="CC279" s="45">
        <f>IF(COUNTIF(P279:AT279,"")=31,0,COUNTIFS(P265:AT265,6,P279:AT279,"■"))</f>
        <v>0</v>
      </c>
      <c r="CD279" s="232" t="str">
        <f t="shared" si="168"/>
        <v>***</v>
      </c>
      <c r="CE279" s="233"/>
      <c r="CF279" s="42"/>
      <c r="CG279" s="45">
        <f t="shared" si="169"/>
        <v>0</v>
      </c>
      <c r="CH279" s="45">
        <f t="shared" si="170"/>
        <v>0</v>
      </c>
      <c r="CI279" s="232" t="str">
        <f t="shared" si="171"/>
        <v>***</v>
      </c>
      <c r="CJ279" s="233"/>
      <c r="CK279" s="42"/>
      <c r="CL279" s="234">
        <f t="shared" si="172"/>
        <v>0</v>
      </c>
      <c r="CM279" s="235"/>
      <c r="CN279" s="234">
        <f t="shared" si="173"/>
        <v>0</v>
      </c>
      <c r="CO279" s="235"/>
      <c r="CP279" s="232" t="str">
        <f t="shared" si="174"/>
        <v>***</v>
      </c>
      <c r="CQ279" s="233"/>
      <c r="CR279" s="43"/>
      <c r="CU279" s="105">
        <f t="shared" si="159"/>
        <v>271</v>
      </c>
      <c r="CV279" s="105"/>
      <c r="CW279" s="105"/>
      <c r="CX279" s="105"/>
      <c r="CY279" s="105"/>
    </row>
    <row r="280" spans="1:103" s="1" customFormat="1" ht="18.75">
      <c r="A280" s="72" t="s">
        <v>59</v>
      </c>
      <c r="D280" s="238">
        <f t="shared" si="175"/>
        <v>6</v>
      </c>
      <c r="E280" s="246"/>
      <c r="F280" s="241"/>
      <c r="G280" s="242"/>
      <c r="H280" s="242"/>
      <c r="I280" s="242"/>
      <c r="J280" s="242"/>
      <c r="K280" s="243"/>
      <c r="L280" s="244"/>
      <c r="M280" s="256"/>
      <c r="N280" s="256"/>
      <c r="O280" s="257"/>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3"/>
      <c r="AU280" s="44"/>
      <c r="AV280" s="27"/>
      <c r="AW280" s="245">
        <f t="shared" si="162"/>
        <v>6</v>
      </c>
      <c r="AX280" s="246"/>
      <c r="AY280" s="247"/>
      <c r="AZ280" s="248"/>
      <c r="BA280" s="248"/>
      <c r="BB280" s="249"/>
      <c r="BC280" s="45">
        <f>IF(COUNTIF(P280:AT280,"")=31,0,COUNTIFS(P265:AT265,1,P280:AT280,"")+COUNTIFS(P265:AT265,1,P280:AT280,"■"))</f>
        <v>0</v>
      </c>
      <c r="BD280" s="45">
        <f>IF(COUNTIF(P280:AT280,"")=31,0,COUNTIFS(P265:AT265,1,P280:AT280,"■"))</f>
        <v>0</v>
      </c>
      <c r="BE280" s="250" t="str">
        <f t="shared" si="163"/>
        <v>***</v>
      </c>
      <c r="BF280" s="233"/>
      <c r="BG280" s="42"/>
      <c r="BH280" s="45">
        <f>IF(COUNTIF(P280:AT280,"")=31,0,COUNTIFS(P265:AT265,2,P280:AT280,"")+COUNTIFS(P265:AT265,2,P280:AT280,"■"))</f>
        <v>0</v>
      </c>
      <c r="BI280" s="45">
        <f>IF(COUNTIF(P280:AT280,"")=31,0,COUNTIFS(P265:AT265,2,P280:AT280,"■"))</f>
        <v>0</v>
      </c>
      <c r="BJ280" s="232" t="str">
        <f t="shared" si="164"/>
        <v>***</v>
      </c>
      <c r="BK280" s="233"/>
      <c r="BL280" s="42"/>
      <c r="BM280" s="45">
        <f>IF(COUNTIF(P280:AT280,"")=31,0,COUNTIFS(P265:AT265,3,P280:AT280,"")+COUNTIFS(P265:AT265,3,P280:AT280,"■"))</f>
        <v>0</v>
      </c>
      <c r="BN280" s="45">
        <f>IF(COUNTIF(P280:AT280,"")=31,0,COUNTIFS(P265:AT265,3,P280:AT280,"■"))</f>
        <v>0</v>
      </c>
      <c r="BO280" s="232" t="str">
        <f t="shared" si="165"/>
        <v>***</v>
      </c>
      <c r="BP280" s="233"/>
      <c r="BQ280" s="42"/>
      <c r="BR280" s="45">
        <f>IF(COUNTIF(P280:AT280,"")=31,0,COUNTIFS(P265:AT265,4,P280:AT280,"")+COUNTIFS(P265:AT265,4,P280:AT280,"■"))</f>
        <v>0</v>
      </c>
      <c r="BS280" s="45">
        <f>IF(COUNTIF(P280:AT280,"")=31,0,COUNTIFS(P265:AT265,4,P280:AT280,"■"))</f>
        <v>0</v>
      </c>
      <c r="BT280" s="232" t="str">
        <f t="shared" si="166"/>
        <v>***</v>
      </c>
      <c r="BU280" s="233"/>
      <c r="BV280" s="42"/>
      <c r="BW280" s="45">
        <f>IF(COUNTIF(P280:AT280,"")=31,0,COUNTIFS(P265:AT265,5,P280:AT280,"")+COUNTIFS(P265:AT265,5,P280:AT280,"■"))</f>
        <v>0</v>
      </c>
      <c r="BX280" s="45">
        <f>IF(COUNTIF(P280:AT280,"")=31,0,COUNTIFS(P265:AT265,5,P280:AT280,"■"))</f>
        <v>0</v>
      </c>
      <c r="BY280" s="232" t="str">
        <f t="shared" si="167"/>
        <v>***</v>
      </c>
      <c r="BZ280" s="233"/>
      <c r="CA280" s="42"/>
      <c r="CB280" s="45">
        <f>IF(COUNTIF(P280:AT280,"")=31,0,COUNTIFS(P265:AT265,6,P280:AT280,"")+COUNTIFS(P265:AT265,6,P280:AT280,"■"))</f>
        <v>0</v>
      </c>
      <c r="CC280" s="45">
        <f>IF(COUNTIF(P280:AT280,"")=31,0,COUNTIFS(P265:AT265,6,P280:AT280,"■"))</f>
        <v>0</v>
      </c>
      <c r="CD280" s="232" t="str">
        <f t="shared" si="168"/>
        <v>***</v>
      </c>
      <c r="CE280" s="233"/>
      <c r="CF280" s="42"/>
      <c r="CG280" s="45">
        <f t="shared" si="169"/>
        <v>0</v>
      </c>
      <c r="CH280" s="45">
        <f t="shared" si="170"/>
        <v>0</v>
      </c>
      <c r="CI280" s="232" t="str">
        <f t="shared" si="171"/>
        <v>***</v>
      </c>
      <c r="CJ280" s="233"/>
      <c r="CK280" s="42"/>
      <c r="CL280" s="234">
        <f t="shared" si="172"/>
        <v>0</v>
      </c>
      <c r="CM280" s="235"/>
      <c r="CN280" s="234">
        <f t="shared" si="173"/>
        <v>0</v>
      </c>
      <c r="CO280" s="235"/>
      <c r="CP280" s="232" t="str">
        <f t="shared" si="174"/>
        <v>***</v>
      </c>
      <c r="CQ280" s="233"/>
      <c r="CR280" s="43"/>
      <c r="CU280" s="105">
        <f t="shared" si="159"/>
        <v>272</v>
      </c>
      <c r="CV280" s="105"/>
      <c r="CW280" s="105"/>
      <c r="CX280" s="105"/>
      <c r="CY280" s="105"/>
    </row>
    <row r="281" spans="1:103" s="1" customFormat="1" ht="18.75">
      <c r="A281" s="72" t="s">
        <v>59</v>
      </c>
      <c r="D281" s="238">
        <f t="shared" si="175"/>
        <v>7</v>
      </c>
      <c r="E281" s="246"/>
      <c r="F281" s="241"/>
      <c r="G281" s="242"/>
      <c r="H281" s="242"/>
      <c r="I281" s="242"/>
      <c r="J281" s="242"/>
      <c r="K281" s="243"/>
      <c r="L281" s="244"/>
      <c r="M281" s="256"/>
      <c r="N281" s="256"/>
      <c r="O281" s="257"/>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3"/>
      <c r="AU281" s="44"/>
      <c r="AV281" s="27"/>
      <c r="AW281" s="245">
        <f t="shared" si="162"/>
        <v>7</v>
      </c>
      <c r="AX281" s="246"/>
      <c r="AY281" s="247"/>
      <c r="AZ281" s="248"/>
      <c r="BA281" s="248"/>
      <c r="BB281" s="249"/>
      <c r="BC281" s="45">
        <f>IF(COUNTIF(P281:AT281,"")=31,0,COUNTIFS(P265:AT265,1,P281:AT281,"")+COUNTIFS(P265:AT265,1,P281:AT281,"■"))</f>
        <v>0</v>
      </c>
      <c r="BD281" s="45">
        <f>IF(COUNTIF(P281:AT281,"")=31,0,COUNTIFS(P265:AT265,1,P281:AT281,"■"))</f>
        <v>0</v>
      </c>
      <c r="BE281" s="250" t="str">
        <f t="shared" si="163"/>
        <v>***</v>
      </c>
      <c r="BF281" s="233"/>
      <c r="BG281" s="42"/>
      <c r="BH281" s="45">
        <f>IF(COUNTIF(P281:AT281,"")=31,0,COUNTIFS(P265:AT265,2,P281:AT281,"")+COUNTIFS(P265:AT265,2,P281:AT281,"■"))</f>
        <v>0</v>
      </c>
      <c r="BI281" s="45">
        <f>IF(COUNTIF(P281:AT281,"")=31,0,COUNTIFS(P265:AT265,2,P281:AT281,"■"))</f>
        <v>0</v>
      </c>
      <c r="BJ281" s="232" t="str">
        <f t="shared" si="164"/>
        <v>***</v>
      </c>
      <c r="BK281" s="233"/>
      <c r="BL281" s="42"/>
      <c r="BM281" s="45">
        <f>IF(COUNTIF(P281:AT281,"")=31,0,COUNTIFS(P265:AT265,3,P281:AT281,"")+COUNTIFS(P265:AT265,3,P281:AT281,"■"))</f>
        <v>0</v>
      </c>
      <c r="BN281" s="45">
        <f>IF(COUNTIF(P281:AT281,"")=31,0,COUNTIFS(P265:AT265,3,P281:AT281,"■"))</f>
        <v>0</v>
      </c>
      <c r="BO281" s="232" t="str">
        <f t="shared" si="165"/>
        <v>***</v>
      </c>
      <c r="BP281" s="233"/>
      <c r="BQ281" s="42"/>
      <c r="BR281" s="45">
        <f>IF(COUNTIF(P281:AT281,"")=31,0,COUNTIFS(P265:AT265,4,P281:AT281,"")+COUNTIFS(P265:AT265,4,P281:AT281,"■"))</f>
        <v>0</v>
      </c>
      <c r="BS281" s="45">
        <f>IF(COUNTIF(P281:AT281,"")=31,0,COUNTIFS(P265:AT265,4,P281:AT281,"■"))</f>
        <v>0</v>
      </c>
      <c r="BT281" s="232" t="str">
        <f t="shared" si="166"/>
        <v>***</v>
      </c>
      <c r="BU281" s="233"/>
      <c r="BV281" s="42"/>
      <c r="BW281" s="45">
        <f>IF(COUNTIF(P281:AT281,"")=31,0,COUNTIFS(P265:AT265,5,P281:AT281,"")+COUNTIFS(P265:AT265,5,P281:AT281,"■"))</f>
        <v>0</v>
      </c>
      <c r="BX281" s="45">
        <f>IF(COUNTIF(P281:AT281,"")=31,0,COUNTIFS(P265:AT265,5,P281:AT281,"■"))</f>
        <v>0</v>
      </c>
      <c r="BY281" s="232" t="str">
        <f t="shared" si="167"/>
        <v>***</v>
      </c>
      <c r="BZ281" s="233"/>
      <c r="CA281" s="42"/>
      <c r="CB281" s="45">
        <f>IF(COUNTIF(P281:AT281,"")=31,0,COUNTIFS(P265:AT265,6,P281:AT281,"")+COUNTIFS(P265:AT265,6,P281:AT281,"■"))</f>
        <v>0</v>
      </c>
      <c r="CC281" s="45">
        <f>IF(COUNTIF(P281:AT281,"")=31,0,COUNTIFS(P265:AT265,6,P281:AT281,"■"))</f>
        <v>0</v>
      </c>
      <c r="CD281" s="232" t="str">
        <f t="shared" si="168"/>
        <v>***</v>
      </c>
      <c r="CE281" s="233"/>
      <c r="CF281" s="42"/>
      <c r="CG281" s="45">
        <f>IF(COUNTIF(P281:AT281,"")=31,0,SUM(BC281,BH281,BM281,BR281,BW281,CB281))</f>
        <v>0</v>
      </c>
      <c r="CH281" s="45">
        <f t="shared" si="170"/>
        <v>0</v>
      </c>
      <c r="CI281" s="232" t="str">
        <f t="shared" si="171"/>
        <v>***</v>
      </c>
      <c r="CJ281" s="233"/>
      <c r="CK281" s="42"/>
      <c r="CL281" s="234">
        <f t="shared" si="172"/>
        <v>0</v>
      </c>
      <c r="CM281" s="235"/>
      <c r="CN281" s="234">
        <f>IF(COUNTIF(P281:AT281,"")=31,0,CN249+CH281)</f>
        <v>0</v>
      </c>
      <c r="CO281" s="235"/>
      <c r="CP281" s="232" t="str">
        <f t="shared" si="174"/>
        <v>***</v>
      </c>
      <c r="CQ281" s="233"/>
      <c r="CR281" s="43"/>
      <c r="CU281" s="105">
        <f t="shared" si="159"/>
        <v>273</v>
      </c>
      <c r="CV281" s="105"/>
      <c r="CW281" s="105"/>
      <c r="CX281" s="105"/>
      <c r="CY281" s="105"/>
    </row>
    <row r="282" spans="1:103" s="1" customFormat="1" ht="18.75">
      <c r="A282" s="72" t="s">
        <v>59</v>
      </c>
      <c r="D282" s="238">
        <f t="shared" si="175"/>
        <v>8</v>
      </c>
      <c r="E282" s="246"/>
      <c r="F282" s="241"/>
      <c r="G282" s="242"/>
      <c r="H282" s="242"/>
      <c r="I282" s="242"/>
      <c r="J282" s="242"/>
      <c r="K282" s="243"/>
      <c r="L282" s="244"/>
      <c r="M282" s="256"/>
      <c r="N282" s="256"/>
      <c r="O282" s="257"/>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3"/>
      <c r="AU282" s="44"/>
      <c r="AV282" s="26"/>
      <c r="AW282" s="245">
        <f t="shared" si="162"/>
        <v>8</v>
      </c>
      <c r="AX282" s="246"/>
      <c r="AY282" s="247" t="str">
        <f t="shared" ref="AY282:AY286" si="176">IF(L282=0,"",L282)</f>
        <v/>
      </c>
      <c r="AZ282" s="248"/>
      <c r="BA282" s="248"/>
      <c r="BB282" s="249"/>
      <c r="BC282" s="45">
        <f>IF(COUNTIF(P282:AT282,"")=31,0,COUNTIFS(P265:AT265,1,P282:AT282,"")+COUNTIFS(P265:AT265,1,P282:AT282,"■"))</f>
        <v>0</v>
      </c>
      <c r="BD282" s="45">
        <f>IF(COUNTIF(P282:AT282,"")=31,0,COUNTIFS(P265:AT265,1,P282:AT282,"■"))</f>
        <v>0</v>
      </c>
      <c r="BE282" s="250" t="str">
        <f t="shared" si="163"/>
        <v>***</v>
      </c>
      <c r="BF282" s="233"/>
      <c r="BG282" s="42"/>
      <c r="BH282" s="45">
        <f>IF(COUNTIF(P282:AT282,"")=31,0,COUNTIFS(P265:AT265,2,P282:AT282,"")+COUNTIFS(P265:AT265,2,P282:AT282,"■"))</f>
        <v>0</v>
      </c>
      <c r="BI282" s="45">
        <f>IF(COUNTIF(P282:AT282,"")=31,0,COUNTIFS(P265:AT265,2,P282:AT282,"■"))</f>
        <v>0</v>
      </c>
      <c r="BJ282" s="232" t="str">
        <f t="shared" si="164"/>
        <v>***</v>
      </c>
      <c r="BK282" s="233"/>
      <c r="BL282" s="42"/>
      <c r="BM282" s="45">
        <f>IF(COUNTIF(P282:AT282,"")=31,0,COUNTIFS(P265:AT265,3,P282:AT282,"")+COUNTIFS(P265:AT265,3,P282:AT282,"■"))</f>
        <v>0</v>
      </c>
      <c r="BN282" s="45">
        <f>IF(COUNTIF(P282:AT282,"")=31,0,COUNTIFS(P265:AT265,3,P282:AT282,"■"))</f>
        <v>0</v>
      </c>
      <c r="BO282" s="232" t="str">
        <f t="shared" si="165"/>
        <v>***</v>
      </c>
      <c r="BP282" s="233"/>
      <c r="BQ282" s="42"/>
      <c r="BR282" s="45">
        <f>IF(COUNTIF(P282:AT282,"")=31,0,COUNTIFS(P265:AT265,4,P282:AT282,"")+COUNTIFS(P265:AT265,4,P282:AT282,"■"))</f>
        <v>0</v>
      </c>
      <c r="BS282" s="45">
        <f>IF(COUNTIF(P282:AT282,"")=31,0,COUNTIFS(P265:AT265,4,P282:AT282,"■"))</f>
        <v>0</v>
      </c>
      <c r="BT282" s="232" t="str">
        <f t="shared" si="166"/>
        <v>***</v>
      </c>
      <c r="BU282" s="233"/>
      <c r="BV282" s="42"/>
      <c r="BW282" s="45">
        <f>IF(COUNTIF(P282:AT282,"")=31,0,COUNTIFS(P265:AT265,5,P282:AT282,"")+COUNTIFS(P265:AT265,5,P282:AT282,"■"))</f>
        <v>0</v>
      </c>
      <c r="BX282" s="45">
        <f>IF(COUNTIF(P282:AT282,"")=31,0,COUNTIFS(P265:AT265,5,P282:AT282,"■"))</f>
        <v>0</v>
      </c>
      <c r="BY282" s="232" t="str">
        <f t="shared" si="167"/>
        <v>***</v>
      </c>
      <c r="BZ282" s="233"/>
      <c r="CA282" s="42"/>
      <c r="CB282" s="45">
        <f>IF(COUNTIF(P282:AT282,"")=31,0,COUNTIFS(P265:AT265,6,P282:AT282,"")+COUNTIFS(P265:AT265,6,P282:AT282,"■"))</f>
        <v>0</v>
      </c>
      <c r="CC282" s="45">
        <f>IF(COUNTIF(P282:AT282,"")=31,0,COUNTIFS(P265:AT265,6,P282:AT282,"■"))</f>
        <v>0</v>
      </c>
      <c r="CD282" s="232" t="str">
        <f t="shared" si="168"/>
        <v>***</v>
      </c>
      <c r="CE282" s="233"/>
      <c r="CF282" s="42"/>
      <c r="CG282" s="45">
        <f t="shared" si="169"/>
        <v>0</v>
      </c>
      <c r="CH282" s="45">
        <f t="shared" si="170"/>
        <v>0</v>
      </c>
      <c r="CI282" s="232" t="str">
        <f t="shared" si="171"/>
        <v>***</v>
      </c>
      <c r="CJ282" s="233"/>
      <c r="CK282" s="42"/>
      <c r="CL282" s="234">
        <f t="shared" si="172"/>
        <v>0</v>
      </c>
      <c r="CM282" s="235"/>
      <c r="CN282" s="234">
        <f t="shared" si="173"/>
        <v>0</v>
      </c>
      <c r="CO282" s="235"/>
      <c r="CP282" s="232" t="str">
        <f t="shared" si="174"/>
        <v>***</v>
      </c>
      <c r="CQ282" s="233"/>
      <c r="CR282" s="43"/>
      <c r="CU282" s="105">
        <f t="shared" si="159"/>
        <v>274</v>
      </c>
      <c r="CV282" s="105"/>
      <c r="CW282" s="105"/>
      <c r="CX282" s="105"/>
      <c r="CY282" s="105"/>
    </row>
    <row r="283" spans="1:103" s="1" customFormat="1" ht="18.75">
      <c r="A283" s="72" t="s">
        <v>59</v>
      </c>
      <c r="D283" s="238">
        <f t="shared" si="175"/>
        <v>9</v>
      </c>
      <c r="E283" s="246"/>
      <c r="F283" s="241"/>
      <c r="G283" s="242"/>
      <c r="H283" s="242"/>
      <c r="I283" s="242"/>
      <c r="J283" s="242"/>
      <c r="K283" s="243"/>
      <c r="L283" s="244"/>
      <c r="M283" s="256"/>
      <c r="N283" s="256"/>
      <c r="O283" s="257"/>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3"/>
      <c r="AU283" s="44"/>
      <c r="AV283" s="26"/>
      <c r="AW283" s="245">
        <f t="shared" si="162"/>
        <v>9</v>
      </c>
      <c r="AX283" s="246"/>
      <c r="AY283" s="247" t="str">
        <f t="shared" si="176"/>
        <v/>
      </c>
      <c r="AZ283" s="248"/>
      <c r="BA283" s="248"/>
      <c r="BB283" s="249"/>
      <c r="BC283" s="45">
        <f>IF(COUNTIF(P283:AT283,"")=31,0,COUNTIFS(P265:AT265,1,P283:AT283,"")+COUNTIFS(P265:AT265,1,P283:AT283,"■"))</f>
        <v>0</v>
      </c>
      <c r="BD283" s="45">
        <f>IF(COUNTIF(P283:AT283,"")=31,0,COUNTIFS(P265:AT265,1,P283:AT283,"■"))</f>
        <v>0</v>
      </c>
      <c r="BE283" s="250" t="str">
        <f t="shared" si="163"/>
        <v>***</v>
      </c>
      <c r="BF283" s="233"/>
      <c r="BG283" s="42"/>
      <c r="BH283" s="45">
        <f>IF(COUNTIF(P283:AT283,"")=31,0,COUNTIFS(P265:AT265,2,P283:AT283,"")+COUNTIFS(P265:AT265,2,P283:AT283,"■"))</f>
        <v>0</v>
      </c>
      <c r="BI283" s="45">
        <f>IF(COUNTIF(P283:AT283,"")=31,0,COUNTIFS(P265:AT265,2,P283:AT283,"■"))</f>
        <v>0</v>
      </c>
      <c r="BJ283" s="232" t="str">
        <f t="shared" si="164"/>
        <v>***</v>
      </c>
      <c r="BK283" s="233"/>
      <c r="BL283" s="42"/>
      <c r="BM283" s="45">
        <f>IF(COUNTIF(P283:AT283,"")=31,0,COUNTIFS(P265:AT265,3,P283:AT283,"")+COUNTIFS(P265:AT265,3,P283:AT283,"■"))</f>
        <v>0</v>
      </c>
      <c r="BN283" s="45">
        <f>IF(COUNTIF(P283:AT283,"")=31,0,COUNTIFS(P265:AT265,3,P283:AT283,"■"))</f>
        <v>0</v>
      </c>
      <c r="BO283" s="232" t="str">
        <f t="shared" si="165"/>
        <v>***</v>
      </c>
      <c r="BP283" s="233"/>
      <c r="BQ283" s="42"/>
      <c r="BR283" s="45">
        <f>IF(COUNTIF(P283:AT283,"")=31,0,COUNTIFS(P265:AT265,4,P283:AT283,"")+COUNTIFS(P265:AT265,4,P283:AT283,"■"))</f>
        <v>0</v>
      </c>
      <c r="BS283" s="45">
        <f>IF(COUNTIF(P283:AT283,"")=31,0,COUNTIFS(P265:AT265,4,P283:AT283,"■"))</f>
        <v>0</v>
      </c>
      <c r="BT283" s="232" t="str">
        <f t="shared" si="166"/>
        <v>***</v>
      </c>
      <c r="BU283" s="233"/>
      <c r="BV283" s="42"/>
      <c r="BW283" s="45">
        <f>IF(COUNTIF(P283:AT283,"")=31,0,COUNTIFS(P265:AT265,5,P283:AT283,"")+COUNTIFS(P265:AT265,5,P283:AT283,"■"))</f>
        <v>0</v>
      </c>
      <c r="BX283" s="45">
        <f>IF(COUNTIF(P283:AT283,"")=31,0,COUNTIFS(P265:AT265,5,P283:AT283,"■"))</f>
        <v>0</v>
      </c>
      <c r="BY283" s="232" t="str">
        <f t="shared" si="167"/>
        <v>***</v>
      </c>
      <c r="BZ283" s="233"/>
      <c r="CA283" s="42"/>
      <c r="CB283" s="45">
        <f>IF(COUNTIF(P283:AT283,"")=31,0,COUNTIFS(P265:AT265,6,P283:AT283,"")+COUNTIFS(P265:AT265,6,P283:AT283,"■"))</f>
        <v>0</v>
      </c>
      <c r="CC283" s="45">
        <f>IF(COUNTIF(P283:AT283,"")=31,0,COUNTIFS(P265:AT265,6,P283:AT283,"■"))</f>
        <v>0</v>
      </c>
      <c r="CD283" s="232" t="str">
        <f t="shared" si="168"/>
        <v>***</v>
      </c>
      <c r="CE283" s="233"/>
      <c r="CF283" s="42"/>
      <c r="CG283" s="45">
        <f t="shared" si="169"/>
        <v>0</v>
      </c>
      <c r="CH283" s="45">
        <f t="shared" si="170"/>
        <v>0</v>
      </c>
      <c r="CI283" s="232" t="str">
        <f t="shared" si="171"/>
        <v>***</v>
      </c>
      <c r="CJ283" s="233"/>
      <c r="CK283" s="42"/>
      <c r="CL283" s="234">
        <f t="shared" si="172"/>
        <v>0</v>
      </c>
      <c r="CM283" s="235"/>
      <c r="CN283" s="234">
        <f t="shared" si="173"/>
        <v>0</v>
      </c>
      <c r="CO283" s="235"/>
      <c r="CP283" s="232" t="str">
        <f t="shared" si="174"/>
        <v>***</v>
      </c>
      <c r="CQ283" s="233"/>
      <c r="CR283" s="43"/>
      <c r="CU283" s="105">
        <f t="shared" si="159"/>
        <v>275</v>
      </c>
      <c r="CV283" s="105"/>
      <c r="CW283" s="105"/>
      <c r="CX283" s="105"/>
      <c r="CY283" s="105"/>
    </row>
    <row r="284" spans="1:103" s="1" customFormat="1" ht="18.75">
      <c r="A284" s="72" t="s">
        <v>59</v>
      </c>
      <c r="D284" s="238">
        <f t="shared" si="175"/>
        <v>10</v>
      </c>
      <c r="E284" s="246"/>
      <c r="F284" s="241"/>
      <c r="G284" s="242"/>
      <c r="H284" s="242"/>
      <c r="I284" s="242"/>
      <c r="J284" s="242"/>
      <c r="K284" s="243"/>
      <c r="L284" s="244"/>
      <c r="M284" s="256"/>
      <c r="N284" s="256"/>
      <c r="O284" s="257"/>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3"/>
      <c r="AU284" s="44"/>
      <c r="AV284" s="26"/>
      <c r="AW284" s="245">
        <f t="shared" si="162"/>
        <v>10</v>
      </c>
      <c r="AX284" s="246"/>
      <c r="AY284" s="247" t="str">
        <f t="shared" si="176"/>
        <v/>
      </c>
      <c r="AZ284" s="248"/>
      <c r="BA284" s="248"/>
      <c r="BB284" s="249"/>
      <c r="BC284" s="45">
        <f>IF(COUNTIF(P284:AT284,"")=31,0,COUNTIFS(P265:AT265,1,P284:AT284,"")+COUNTIFS(P265:AT265,1,P284:AT284,"■"))</f>
        <v>0</v>
      </c>
      <c r="BD284" s="45">
        <f>IF(COUNTIF(P284:AT284,"")=31,0,COUNTIFS(P265:AT265,1,P284:AT284,"■"))</f>
        <v>0</v>
      </c>
      <c r="BE284" s="250" t="str">
        <f t="shared" si="163"/>
        <v>***</v>
      </c>
      <c r="BF284" s="233"/>
      <c r="BG284" s="42"/>
      <c r="BH284" s="45">
        <f>IF(COUNTIF(P284:AT284,"")=31,0,COUNTIFS(P265:AT265,2,P284:AT284,"")+COUNTIFS(P265:AT265,2,P284:AT284,"■"))</f>
        <v>0</v>
      </c>
      <c r="BI284" s="45">
        <f>IF(COUNTIF(P284:AT284,"")=31,0,COUNTIFS(P265:AT265,2,P284:AT284,"■"))</f>
        <v>0</v>
      </c>
      <c r="BJ284" s="232" t="str">
        <f t="shared" si="164"/>
        <v>***</v>
      </c>
      <c r="BK284" s="233"/>
      <c r="BL284" s="42"/>
      <c r="BM284" s="45">
        <f>IF(COUNTIF(P284:AT284,"")=31,0,COUNTIFS(P265:AT265,3,P284:AT284,"")+COUNTIFS(P265:AT265,3,P284:AT284,"■"))</f>
        <v>0</v>
      </c>
      <c r="BN284" s="45">
        <f>IF(COUNTIF(P284:AT284,"")=31,0,COUNTIFS(P265:AT265,3,P284:AT284,"■"))</f>
        <v>0</v>
      </c>
      <c r="BO284" s="232" t="str">
        <f t="shared" si="165"/>
        <v>***</v>
      </c>
      <c r="BP284" s="233"/>
      <c r="BQ284" s="42"/>
      <c r="BR284" s="45">
        <f>IF(COUNTIF(P284:AT284,"")=31,0,COUNTIFS(P265:AT265,4,P284:AT284,"")+COUNTIFS(P265:AT265,4,P284:AT284,"■"))</f>
        <v>0</v>
      </c>
      <c r="BS284" s="45">
        <f>IF(COUNTIF(P284:AT284,"")=31,0,COUNTIFS(P265:AT265,4,P284:AT284,"■"))</f>
        <v>0</v>
      </c>
      <c r="BT284" s="232" t="str">
        <f t="shared" si="166"/>
        <v>***</v>
      </c>
      <c r="BU284" s="233"/>
      <c r="BV284" s="42"/>
      <c r="BW284" s="45">
        <f>IF(COUNTIF(P284:AT284,"")=31,0,COUNTIFS(P265:AT265,5,P284:AT284,"")+COUNTIFS(P265:AT265,5,P284:AT284,"■"))</f>
        <v>0</v>
      </c>
      <c r="BX284" s="45">
        <f>IF(COUNTIF(P284:AT284,"")=31,0,COUNTIFS(P265:AT265,5,P284:AT284,"■"))</f>
        <v>0</v>
      </c>
      <c r="BY284" s="232" t="str">
        <f t="shared" si="167"/>
        <v>***</v>
      </c>
      <c r="BZ284" s="233"/>
      <c r="CA284" s="42"/>
      <c r="CB284" s="45">
        <f>IF(COUNTIF(P284:AT284,"")=31,0,COUNTIFS(P265:AT265,6,P284:AT284,"")+COUNTIFS(P265:AT265,6,P284:AT284,"■"))</f>
        <v>0</v>
      </c>
      <c r="CC284" s="45">
        <f>IF(COUNTIF(P284:AT284,"")=31,0,COUNTIFS(P265:AT265,6,P284:AT284,"■"))</f>
        <v>0</v>
      </c>
      <c r="CD284" s="232" t="str">
        <f t="shared" si="168"/>
        <v>***</v>
      </c>
      <c r="CE284" s="233"/>
      <c r="CF284" s="42"/>
      <c r="CG284" s="45">
        <f t="shared" si="169"/>
        <v>0</v>
      </c>
      <c r="CH284" s="45">
        <f>IF(COUNTIF(P284:AT284,"")=31,0,SUM(BD284,BI284,BN284,BS284,BX284,CC284))</f>
        <v>0</v>
      </c>
      <c r="CI284" s="232" t="str">
        <f t="shared" si="171"/>
        <v>***</v>
      </c>
      <c r="CJ284" s="233"/>
      <c r="CK284" s="42"/>
      <c r="CL284" s="234">
        <f t="shared" si="172"/>
        <v>0</v>
      </c>
      <c r="CM284" s="235"/>
      <c r="CN284" s="234">
        <f t="shared" si="173"/>
        <v>0</v>
      </c>
      <c r="CO284" s="235"/>
      <c r="CP284" s="232" t="str">
        <f t="shared" si="174"/>
        <v>***</v>
      </c>
      <c r="CQ284" s="233"/>
      <c r="CR284" s="43"/>
      <c r="CU284" s="105">
        <f t="shared" si="159"/>
        <v>276</v>
      </c>
      <c r="CV284" s="105"/>
      <c r="CW284" s="105"/>
      <c r="CX284" s="105"/>
      <c r="CY284" s="105"/>
    </row>
    <row r="285" spans="1:103" s="1" customFormat="1" ht="18.75">
      <c r="A285" s="72" t="s">
        <v>59</v>
      </c>
      <c r="D285" s="238">
        <f t="shared" si="175"/>
        <v>11</v>
      </c>
      <c r="E285" s="246"/>
      <c r="F285" s="241"/>
      <c r="G285" s="242"/>
      <c r="H285" s="242"/>
      <c r="I285" s="242"/>
      <c r="J285" s="242"/>
      <c r="K285" s="243"/>
      <c r="L285" s="244"/>
      <c r="M285" s="242"/>
      <c r="N285" s="242"/>
      <c r="O285" s="243"/>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3"/>
      <c r="AU285" s="44"/>
      <c r="AV285" s="26"/>
      <c r="AW285" s="245">
        <f t="shared" si="162"/>
        <v>11</v>
      </c>
      <c r="AX285" s="246"/>
      <c r="AY285" s="247" t="str">
        <f t="shared" si="176"/>
        <v/>
      </c>
      <c r="AZ285" s="248"/>
      <c r="BA285" s="248"/>
      <c r="BB285" s="249"/>
      <c r="BC285" s="45">
        <f>IF(COUNTIF(P285:AT285,"")=31,0,COUNTIFS(P265:AT265,1,P285:AT285,"")+COUNTIFS(P265:AT265,1,P285:AT285,"■"))</f>
        <v>0</v>
      </c>
      <c r="BD285" s="45">
        <f>IF(COUNTIF(P285:AT285,"")=31,0,COUNTIFS(P265:AT265,1,P285:AT285,"■"))</f>
        <v>0</v>
      </c>
      <c r="BE285" s="250" t="str">
        <f t="shared" si="163"/>
        <v>***</v>
      </c>
      <c r="BF285" s="233"/>
      <c r="BG285" s="42"/>
      <c r="BH285" s="45">
        <f>IF(COUNTIF(P285:AT285,"")=31,0,COUNTIFS(P265:AT265,2,P285:AT285,"")+COUNTIFS(P265:AT265,2,P285:AT285,"■"))</f>
        <v>0</v>
      </c>
      <c r="BI285" s="45">
        <f>IF(COUNTIF(P285:AT285,"")=31,0,COUNTIFS(P265:AT265,2,P285:AT285,"■"))</f>
        <v>0</v>
      </c>
      <c r="BJ285" s="232" t="str">
        <f t="shared" si="164"/>
        <v>***</v>
      </c>
      <c r="BK285" s="233"/>
      <c r="BL285" s="42"/>
      <c r="BM285" s="45">
        <f>IF(COUNTIF(P285:AT285,"")=31,0,COUNTIFS(P265:AT265,3,P285:AT285,"")+COUNTIFS(P265:AT265,3,P285:AT285,"■"))</f>
        <v>0</v>
      </c>
      <c r="BN285" s="45">
        <f>IF(COUNTIF(P285:AT285,"")=31,0,COUNTIFS(P265:AT265,3,P285:AT285,"■"))</f>
        <v>0</v>
      </c>
      <c r="BO285" s="232" t="str">
        <f t="shared" si="165"/>
        <v>***</v>
      </c>
      <c r="BP285" s="233"/>
      <c r="BQ285" s="42"/>
      <c r="BR285" s="45">
        <f>IF(COUNTIF(P285:AT285,"")=31,0,COUNTIFS(P265:AT265,4,P285:AT285,"")+COUNTIFS(P265:AT265,4,P285:AT285,"■"))</f>
        <v>0</v>
      </c>
      <c r="BS285" s="45">
        <f>IF(COUNTIF(P285:AT285,"")=31,0,COUNTIFS(P265:AT265,4,P285:AT285,"■"))</f>
        <v>0</v>
      </c>
      <c r="BT285" s="232" t="str">
        <f t="shared" si="166"/>
        <v>***</v>
      </c>
      <c r="BU285" s="233"/>
      <c r="BV285" s="42"/>
      <c r="BW285" s="45">
        <f>IF(COUNTIF(P285:AT285,"")=31,0,COUNTIFS(P265:AT265,5,P285:AT285,"")+COUNTIFS(P265:AT265,5,P285:AT285,"■"))</f>
        <v>0</v>
      </c>
      <c r="BX285" s="45">
        <f>IF(COUNTIF(P285:AT285,"")=31,0,COUNTIFS(P265:AT265,5,P285:AT285,"■"))</f>
        <v>0</v>
      </c>
      <c r="BY285" s="232" t="str">
        <f t="shared" si="167"/>
        <v>***</v>
      </c>
      <c r="BZ285" s="233"/>
      <c r="CA285" s="42"/>
      <c r="CB285" s="45">
        <f>IF(COUNTIF(P285:AT285,"")=31,0,COUNTIFS(P265:AT265,6,P285:AT285,"")+COUNTIFS(P265:AT265,6,P285:AT285,"■"))</f>
        <v>0</v>
      </c>
      <c r="CC285" s="45">
        <f>IF(COUNTIF(P285:AT285,"")=31,0,COUNTIFS(P265:AT265,6,P285:AT285,"■"))</f>
        <v>0</v>
      </c>
      <c r="CD285" s="232" t="str">
        <f t="shared" si="168"/>
        <v>***</v>
      </c>
      <c r="CE285" s="233"/>
      <c r="CF285" s="42"/>
      <c r="CG285" s="45">
        <f t="shared" si="169"/>
        <v>0</v>
      </c>
      <c r="CH285" s="45">
        <f t="shared" si="170"/>
        <v>0</v>
      </c>
      <c r="CI285" s="232" t="str">
        <f t="shared" si="171"/>
        <v>***</v>
      </c>
      <c r="CJ285" s="233"/>
      <c r="CK285" s="42"/>
      <c r="CL285" s="234">
        <f t="shared" si="172"/>
        <v>0</v>
      </c>
      <c r="CM285" s="235"/>
      <c r="CN285" s="234">
        <f t="shared" si="173"/>
        <v>0</v>
      </c>
      <c r="CO285" s="235"/>
      <c r="CP285" s="232" t="str">
        <f t="shared" si="174"/>
        <v>***</v>
      </c>
      <c r="CQ285" s="233"/>
      <c r="CR285" s="43"/>
      <c r="CU285" s="105">
        <f t="shared" si="159"/>
        <v>277</v>
      </c>
      <c r="CV285" s="105"/>
      <c r="CW285" s="105"/>
      <c r="CX285" s="105"/>
      <c r="CY285" s="105"/>
    </row>
    <row r="286" spans="1:103" s="1" customFormat="1" ht="18.75">
      <c r="A286" s="72" t="s">
        <v>59</v>
      </c>
      <c r="D286" s="194">
        <f t="shared" si="175"/>
        <v>12</v>
      </c>
      <c r="E286" s="197"/>
      <c r="F286" s="272"/>
      <c r="G286" s="273"/>
      <c r="H286" s="273"/>
      <c r="I286" s="273"/>
      <c r="J286" s="273"/>
      <c r="K286" s="274"/>
      <c r="L286" s="275"/>
      <c r="M286" s="273"/>
      <c r="N286" s="273"/>
      <c r="O286" s="274"/>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101"/>
      <c r="AU286" s="44"/>
      <c r="AV286" s="26"/>
      <c r="AW286" s="245">
        <f t="shared" si="162"/>
        <v>12</v>
      </c>
      <c r="AX286" s="246"/>
      <c r="AY286" s="247" t="str">
        <f t="shared" si="176"/>
        <v/>
      </c>
      <c r="AZ286" s="248"/>
      <c r="BA286" s="248"/>
      <c r="BB286" s="249"/>
      <c r="BC286" s="45">
        <f>IF(COUNTIF(P286:AT286,"")=31,0,COUNTIFS(P265:AT265,1,P286:AT286,"")+COUNTIFS(P265:AT265,1,P286:AT286,"■"))</f>
        <v>0</v>
      </c>
      <c r="BD286" s="45">
        <f>IF(COUNTIF(P286:AT286,"")=31,0,COUNTIFS(P265:AT265,1,P286:AT286,"■"))</f>
        <v>0</v>
      </c>
      <c r="BE286" s="250" t="str">
        <f t="shared" si="163"/>
        <v>***</v>
      </c>
      <c r="BF286" s="233"/>
      <c r="BG286" s="47"/>
      <c r="BH286" s="45">
        <f>IF(COUNTIF(P286:AT286,"")=31,0,COUNTIFS(P265:AT265,2,P286:AT286,"")+COUNTIFS(P265:AT265,2,P286:AT286,"■"))</f>
        <v>0</v>
      </c>
      <c r="BI286" s="45">
        <f>IF(COUNTIF(P286:AT286,"")=31,0,COUNTIFS(P265:AT265,2,P286:AT286,"■"))</f>
        <v>0</v>
      </c>
      <c r="BJ286" s="232" t="str">
        <f t="shared" si="164"/>
        <v>***</v>
      </c>
      <c r="BK286" s="233"/>
      <c r="BL286" s="42"/>
      <c r="BM286" s="45">
        <f>IF(COUNTIF(P286:AT286,"")=31,0,COUNTIFS(P265:AT265,3,P286:AT286,"")+COUNTIFS(P265:AT265,3,P286:AT286,"■"))</f>
        <v>0</v>
      </c>
      <c r="BN286" s="45">
        <f>IF(COUNTIF(P286:AT286,"")=31,0,COUNTIFS(P265:AT265,3,P286:AT286,"■"))</f>
        <v>0</v>
      </c>
      <c r="BO286" s="232" t="str">
        <f t="shared" si="165"/>
        <v>***</v>
      </c>
      <c r="BP286" s="233"/>
      <c r="BQ286" s="42"/>
      <c r="BR286" s="45">
        <f>IF(COUNTIF(P286:AT286,"")=31,0,COUNTIFS(P265:AT265,4,P286:AT286,"")+COUNTIFS(P265:AT265,4,P286:AT286,"■"))</f>
        <v>0</v>
      </c>
      <c r="BS286" s="45">
        <f>IF(COUNTIF(P286:AT286,"")=31,0,COUNTIFS(P265:AT265,4,P286:AT286,"■"))</f>
        <v>0</v>
      </c>
      <c r="BT286" s="232" t="str">
        <f t="shared" si="166"/>
        <v>***</v>
      </c>
      <c r="BU286" s="233"/>
      <c r="BV286" s="42"/>
      <c r="BW286" s="45">
        <f>IF(COUNTIF(P286:AT286,"")=31,0,COUNTIFS(P265:AT265,5,P286:AT286,"")+COUNTIFS(P265:AT265,5,P286:AT286,"■"))</f>
        <v>0</v>
      </c>
      <c r="BX286" s="45">
        <f>IF(COUNTIF(P286:AT286,"")=31,0,COUNTIFS(P265:AT265,5,P286:AT286,"■"))</f>
        <v>0</v>
      </c>
      <c r="BY286" s="232" t="str">
        <f t="shared" si="167"/>
        <v>***</v>
      </c>
      <c r="BZ286" s="233"/>
      <c r="CA286" s="42"/>
      <c r="CB286" s="45">
        <f>IF(COUNTIF(P286:AT286,"")=31,0,COUNTIFS(P265:AT265,6,P286:AT286,"")+COUNTIFS(P265:AT265,6,P286:AT286,"■"))</f>
        <v>0</v>
      </c>
      <c r="CC286" s="45">
        <f>IF(COUNTIF(P286:AT286,"")=31,0,COUNTIFS(P265:AT265,6,P286:AT286,"■"))</f>
        <v>0</v>
      </c>
      <c r="CD286" s="232" t="str">
        <f t="shared" si="168"/>
        <v>***</v>
      </c>
      <c r="CE286" s="233"/>
      <c r="CF286" s="42"/>
      <c r="CG286" s="45">
        <f t="shared" si="169"/>
        <v>0</v>
      </c>
      <c r="CH286" s="45">
        <f t="shared" si="170"/>
        <v>0</v>
      </c>
      <c r="CI286" s="232" t="str">
        <f t="shared" si="171"/>
        <v>***</v>
      </c>
      <c r="CJ286" s="233"/>
      <c r="CK286" s="42"/>
      <c r="CL286" s="234">
        <f t="shared" si="172"/>
        <v>0</v>
      </c>
      <c r="CM286" s="235"/>
      <c r="CN286" s="234">
        <f t="shared" si="173"/>
        <v>0</v>
      </c>
      <c r="CO286" s="235"/>
      <c r="CP286" s="232" t="str">
        <f t="shared" si="174"/>
        <v>***</v>
      </c>
      <c r="CQ286" s="233"/>
      <c r="CR286" s="43"/>
      <c r="CU286" s="105">
        <f t="shared" si="159"/>
        <v>278</v>
      </c>
      <c r="CV286" s="105"/>
      <c r="CW286" s="105"/>
      <c r="CX286" s="105"/>
      <c r="CY286" s="105"/>
    </row>
    <row r="287" spans="1:103" s="1" customFormat="1" ht="18.75">
      <c r="A287" s="72" t="s">
        <v>59</v>
      </c>
      <c r="D287" s="258" t="s">
        <v>102</v>
      </c>
      <c r="E287" s="259"/>
      <c r="F287" s="262"/>
      <c r="G287" s="263"/>
      <c r="H287" s="263"/>
      <c r="I287" s="263"/>
      <c r="J287" s="263"/>
      <c r="K287" s="263"/>
      <c r="L287" s="263"/>
      <c r="M287" s="263"/>
      <c r="N287" s="263"/>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4"/>
      <c r="AU287" s="44"/>
      <c r="AV287" s="26"/>
      <c r="AW287" s="267" t="s">
        <v>87</v>
      </c>
      <c r="AX287" s="268"/>
      <c r="AY287" s="268"/>
      <c r="AZ287" s="268"/>
      <c r="BA287" s="268"/>
      <c r="BB287" s="268"/>
      <c r="BC287" s="269" t="str">
        <f>IF(COUNTA(BG275:BG286)=0,"",IF(AND(COUNTIF(BG275:BG286,"○")=0,COUNTIF(BG275:BG286,"×")=0),"－",IF(COUNTIF(BG275:BG286,"×")&gt;=1,"×","○")))</f>
        <v/>
      </c>
      <c r="BD287" s="270"/>
      <c r="BE287" s="270"/>
      <c r="BF287" s="270"/>
      <c r="BG287" s="270"/>
      <c r="BH287" s="269" t="str">
        <f>IF(COUNTA(BL275:BL286)=0,"",IF(AND(COUNTIF(BL275:BL286,"○")=0,COUNTIF(BL275:BL286,"×")=0),"－",IF(COUNTIF(BL275:BL286,"×")&gt;=1,"×","○")))</f>
        <v/>
      </c>
      <c r="BI287" s="270"/>
      <c r="BJ287" s="270"/>
      <c r="BK287" s="270"/>
      <c r="BL287" s="270"/>
      <c r="BM287" s="269" t="str">
        <f>IF(COUNTA(BQ275:BQ286)=0,"",IF(AND(COUNTIF(BQ275:BQ286,"○")=0,COUNTIF(BQ275:BQ286,"×")=0),"－",IF(COUNTIF(BQ275:BQ286,"×")&gt;=1,"×","○")))</f>
        <v/>
      </c>
      <c r="BN287" s="270"/>
      <c r="BO287" s="270"/>
      <c r="BP287" s="270"/>
      <c r="BQ287" s="270"/>
      <c r="BR287" s="269" t="str">
        <f>IF(COUNTA(BV275:BV286)=0,"",IF(AND(COUNTIF(BV275:BV286,"○")=0,COUNTIF(BV275:BV286,"×")=0),"－",IF(COUNTIF(BV275:BV286,"×")&gt;=1,"×","○")))</f>
        <v/>
      </c>
      <c r="BS287" s="270"/>
      <c r="BT287" s="270"/>
      <c r="BU287" s="270"/>
      <c r="BV287" s="270"/>
      <c r="BW287" s="269" t="str">
        <f>IF(COUNTA(CA275:CA286)=0,"",IF(AND(COUNTIF(CA275:CA286,"○")=0,COUNTIF(CA275:CA286,"×")=0),"－",IF(COUNTIF(CA275:CA286,"×")&gt;=1,"×","○")))</f>
        <v/>
      </c>
      <c r="BX287" s="270"/>
      <c r="BY287" s="270"/>
      <c r="BZ287" s="270"/>
      <c r="CA287" s="270"/>
      <c r="CB287" s="269" t="str">
        <f>IF(COUNTA(CF275:CF286)=0,"",IF(AND(COUNTIF(CF275:CF286,"○")=0,COUNTIF(CF275:CF286,"×")=0),"－",IF(COUNTIF(CF275:CF286,"×")&gt;=1,"×","○")))</f>
        <v/>
      </c>
      <c r="CC287" s="270"/>
      <c r="CD287" s="270"/>
      <c r="CE287" s="270"/>
      <c r="CF287" s="270"/>
      <c r="CG287" s="280"/>
      <c r="CH287" s="281"/>
      <c r="CI287" s="281"/>
      <c r="CJ287" s="281"/>
      <c r="CK287" s="281"/>
      <c r="CL287" s="280"/>
      <c r="CM287" s="281"/>
      <c r="CN287" s="281"/>
      <c r="CO287" s="281"/>
      <c r="CP287" s="281"/>
      <c r="CQ287" s="281"/>
      <c r="CR287" s="282"/>
      <c r="CU287" s="105">
        <f t="shared" si="159"/>
        <v>279</v>
      </c>
      <c r="CV287" s="105"/>
      <c r="CW287" s="105"/>
      <c r="CX287" s="105"/>
      <c r="CY287" s="105"/>
    </row>
    <row r="288" spans="1:103" s="1" customFormat="1" ht="19.5" thickBot="1">
      <c r="A288" s="72" t="s">
        <v>59</v>
      </c>
      <c r="D288" s="260"/>
      <c r="E288" s="261"/>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5"/>
      <c r="AB288" s="265"/>
      <c r="AC288" s="265"/>
      <c r="AD288" s="265"/>
      <c r="AE288" s="265"/>
      <c r="AF288" s="265"/>
      <c r="AG288" s="265"/>
      <c r="AH288" s="265"/>
      <c r="AI288" s="265"/>
      <c r="AJ288" s="265"/>
      <c r="AK288" s="265"/>
      <c r="AL288" s="265"/>
      <c r="AM288" s="265"/>
      <c r="AN288" s="265"/>
      <c r="AO288" s="265"/>
      <c r="AP288" s="265"/>
      <c r="AQ288" s="265"/>
      <c r="AR288" s="265"/>
      <c r="AS288" s="265"/>
      <c r="AT288" s="266"/>
      <c r="AU288" s="26"/>
      <c r="AV288" s="26"/>
      <c r="AW288" s="283" t="s">
        <v>88</v>
      </c>
      <c r="AX288" s="284"/>
      <c r="AY288" s="284"/>
      <c r="AZ288" s="284"/>
      <c r="BA288" s="284"/>
      <c r="BB288" s="284"/>
      <c r="BC288" s="285" t="str">
        <f>IF(COUNTIF(BC287:CF287,"")=30,"",IF(AND(COUNTIF(BC287:CF287,"○")=0,COUNTIF(BC287:CF287,"×")=0),"－",IF(COUNTIF(BC287:CF287,"×")&gt;=1,"×","○")))</f>
        <v/>
      </c>
      <c r="BD288" s="286"/>
      <c r="BE288" s="286"/>
      <c r="BF288" s="286"/>
      <c r="BG288" s="286"/>
      <c r="BH288" s="287"/>
      <c r="BI288" s="287"/>
      <c r="BJ288" s="287"/>
      <c r="BK288" s="287"/>
      <c r="BL288" s="287"/>
      <c r="BM288" s="287"/>
      <c r="BN288" s="287"/>
      <c r="BO288" s="287"/>
      <c r="BP288" s="287"/>
      <c r="BQ288" s="287"/>
      <c r="BR288" s="287"/>
      <c r="BS288" s="287"/>
      <c r="BT288" s="287"/>
      <c r="BU288" s="287"/>
      <c r="BV288" s="287"/>
      <c r="BW288" s="287"/>
      <c r="BX288" s="287"/>
      <c r="BY288" s="287"/>
      <c r="BZ288" s="287"/>
      <c r="CA288" s="287"/>
      <c r="CB288" s="287"/>
      <c r="CC288" s="287"/>
      <c r="CD288" s="287"/>
      <c r="CE288" s="287"/>
      <c r="CF288" s="287"/>
      <c r="CG288" s="285" t="str">
        <f>IF(COUNTA(CK275:CK286)=0,"",IF(AND(COUNTIF(CK275:CK286,"○")=0,COUNTIF(CK275:CK286,"×")=0),"－",IF(COUNTIF(CK275:CK286,"×")&gt;=1,"×","○")))</f>
        <v/>
      </c>
      <c r="CH288" s="286"/>
      <c r="CI288" s="286"/>
      <c r="CJ288" s="286"/>
      <c r="CK288" s="286"/>
      <c r="CL288" s="285" t="str">
        <f>IF(COUNTA(CR275:CR286)=0,"",IF(AND(COUNTIF(CR275:CR286,"○")=0,COUNTIF(CR275:CR286,"×")=0),"－",IF(COUNTIF(CR275:CR286,"×")&gt;=1,"×","○")))</f>
        <v/>
      </c>
      <c r="CM288" s="285"/>
      <c r="CN288" s="286"/>
      <c r="CO288" s="286"/>
      <c r="CP288" s="286"/>
      <c r="CQ288" s="286"/>
      <c r="CR288" s="288"/>
      <c r="CU288" s="99">
        <f t="shared" si="159"/>
        <v>280</v>
      </c>
      <c r="CV288" s="100" t="str">
        <f>IF(COUNTIF(P273:AT273,"")=31,"",P264)</f>
        <v/>
      </c>
      <c r="CW288" s="99" t="str">
        <f>BC288</f>
        <v/>
      </c>
      <c r="CX288" s="99" t="str">
        <f>CG288</f>
        <v/>
      </c>
      <c r="CY288" s="99" t="str">
        <f>CL288</f>
        <v/>
      </c>
    </row>
    <row r="289" spans="1:103" s="1" customFormat="1" ht="16.5">
      <c r="A289" s="55" t="s">
        <v>59</v>
      </c>
      <c r="D289" s="97" t="s">
        <v>131</v>
      </c>
      <c r="E289" s="96"/>
      <c r="F289" s="96"/>
      <c r="G289" s="96"/>
      <c r="I289" s="96"/>
      <c r="J289" s="96"/>
      <c r="K289" s="96"/>
      <c r="L289" s="96"/>
      <c r="M289" s="96"/>
      <c r="N289" s="96"/>
      <c r="AU289" s="26"/>
      <c r="AV289" s="26"/>
      <c r="AW289" s="89" t="s">
        <v>105</v>
      </c>
      <c r="AX289" s="88"/>
      <c r="AZ289" s="90"/>
      <c r="BA289" s="90"/>
      <c r="BB289" s="90"/>
      <c r="BC289" s="90"/>
      <c r="BD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c r="BZ289" s="90"/>
      <c r="CA289" s="90"/>
      <c r="CB289" s="90"/>
      <c r="CC289" s="90"/>
      <c r="CD289" s="90"/>
      <c r="CE289" s="90"/>
      <c r="CF289" s="90"/>
      <c r="CG289" s="90"/>
      <c r="CH289" s="90"/>
      <c r="CI289" s="90"/>
      <c r="CJ289" s="90"/>
      <c r="CK289" s="90"/>
      <c r="CL289" s="90"/>
      <c r="CM289" s="90"/>
      <c r="CN289" s="90"/>
      <c r="CO289" s="90"/>
      <c r="CP289" s="90"/>
      <c r="CQ289" s="90"/>
      <c r="CR289" s="91"/>
      <c r="CU289" s="105">
        <f t="shared" si="159"/>
        <v>281</v>
      </c>
      <c r="CV289" s="105"/>
      <c r="CW289" s="105"/>
      <c r="CX289" s="105"/>
      <c r="CY289" s="105"/>
    </row>
    <row r="290" spans="1:103" s="1" customFormat="1" ht="16.5">
      <c r="A290" s="55" t="s">
        <v>59</v>
      </c>
      <c r="D290" s="96" t="s">
        <v>120</v>
      </c>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c r="AK290" s="96"/>
      <c r="AL290" s="98"/>
      <c r="AM290" s="96"/>
      <c r="AN290" s="96"/>
      <c r="AO290" s="96"/>
      <c r="AP290" s="96"/>
      <c r="AQ290" s="96"/>
      <c r="AR290" s="96"/>
      <c r="AS290" s="96"/>
      <c r="AT290" s="96"/>
      <c r="AU290" s="26"/>
      <c r="AV290" s="26"/>
      <c r="AW290" s="93" t="s">
        <v>122</v>
      </c>
      <c r="AX290" s="88"/>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1"/>
      <c r="CU290" s="105">
        <f t="shared" si="159"/>
        <v>282</v>
      </c>
      <c r="CV290" s="105"/>
      <c r="CW290" s="105"/>
      <c r="CX290" s="105"/>
      <c r="CY290" s="105"/>
    </row>
    <row r="291" spans="1:103" s="1" customFormat="1" ht="16.5">
      <c r="A291" s="55" t="s">
        <v>59</v>
      </c>
      <c r="D291" s="96" t="s">
        <v>121</v>
      </c>
      <c r="E291" s="96"/>
      <c r="F291" s="96"/>
      <c r="G291" s="96"/>
      <c r="H291" s="96"/>
      <c r="I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8"/>
      <c r="AM291" s="96"/>
      <c r="AN291" s="96"/>
      <c r="AO291" s="96"/>
      <c r="AP291" s="96"/>
      <c r="AQ291" s="96"/>
      <c r="AR291" s="96"/>
      <c r="AS291" s="96"/>
      <c r="AT291" s="96"/>
      <c r="AU291" s="26"/>
      <c r="AV291" s="26"/>
      <c r="AW291" s="93" t="s">
        <v>106</v>
      </c>
      <c r="AX291" s="88"/>
      <c r="AZ291" s="88"/>
      <c r="BA291" s="88"/>
      <c r="BB291" s="88"/>
      <c r="BC291" s="94"/>
      <c r="BD291" s="91"/>
      <c r="BE291" s="91"/>
      <c r="BF291" s="91"/>
      <c r="BG291" s="91"/>
      <c r="BH291" s="95"/>
      <c r="BI291" s="95"/>
      <c r="BJ291" s="95"/>
      <c r="BK291" s="95"/>
      <c r="BL291" s="95"/>
      <c r="BM291" s="95"/>
      <c r="BN291" s="95"/>
      <c r="BO291" s="95"/>
      <c r="BP291" s="95"/>
      <c r="BQ291" s="95"/>
      <c r="BR291" s="95"/>
      <c r="BS291" s="95"/>
      <c r="BT291" s="95"/>
      <c r="BU291" s="95"/>
      <c r="BV291" s="95"/>
      <c r="BW291" s="95"/>
      <c r="BX291" s="95"/>
      <c r="BY291" s="95"/>
      <c r="BZ291" s="95"/>
      <c r="CA291" s="95"/>
      <c r="CB291" s="95"/>
      <c r="CC291" s="95"/>
      <c r="CD291" s="95"/>
      <c r="CE291" s="95"/>
      <c r="CF291" s="95"/>
      <c r="CG291" s="94"/>
      <c r="CH291" s="91"/>
      <c r="CI291" s="91"/>
      <c r="CJ291" s="91"/>
      <c r="CK291" s="91"/>
      <c r="CL291" s="94"/>
      <c r="CM291" s="94"/>
      <c r="CN291" s="91"/>
      <c r="CO291" s="91"/>
      <c r="CP291" s="91"/>
      <c r="CQ291" s="91"/>
      <c r="CR291" s="91"/>
      <c r="CU291" s="105">
        <f t="shared" si="159"/>
        <v>283</v>
      </c>
      <c r="CV291" s="105"/>
      <c r="CW291" s="105"/>
      <c r="CX291" s="105"/>
      <c r="CY291" s="105"/>
    </row>
    <row r="292" spans="1:103" s="1" customFormat="1" ht="16.5">
      <c r="A292" s="55" t="s">
        <v>59</v>
      </c>
      <c r="D292" s="96" t="s">
        <v>108</v>
      </c>
      <c r="E292" s="96"/>
      <c r="F292" s="96"/>
      <c r="G292" s="96"/>
      <c r="H292" s="96"/>
      <c r="I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8"/>
      <c r="AM292" s="96"/>
      <c r="AN292" s="96"/>
      <c r="AO292" s="96"/>
      <c r="AP292" s="96"/>
      <c r="AQ292" s="96"/>
      <c r="AR292" s="96"/>
      <c r="AS292" s="96"/>
      <c r="AT292" s="96"/>
      <c r="AU292" s="26"/>
      <c r="AV292" s="26"/>
      <c r="AW292" s="93" t="s">
        <v>83</v>
      </c>
      <c r="AX292" s="88"/>
      <c r="AZ292" s="96"/>
      <c r="BA292" s="88"/>
      <c r="BB292" s="88"/>
      <c r="BC292" s="94"/>
      <c r="BD292" s="91"/>
      <c r="BE292" s="91"/>
      <c r="BF292" s="91"/>
      <c r="BG292" s="91"/>
      <c r="BH292" s="95"/>
      <c r="BI292" s="95"/>
      <c r="BJ292" s="95"/>
      <c r="BK292" s="95"/>
      <c r="BL292" s="95"/>
      <c r="BM292" s="95"/>
      <c r="BN292" s="95"/>
      <c r="BO292" s="95"/>
      <c r="BP292" s="95"/>
      <c r="BQ292" s="95"/>
      <c r="BR292" s="95"/>
      <c r="BS292" s="95"/>
      <c r="BT292" s="95"/>
      <c r="BU292" s="95"/>
      <c r="BV292" s="95"/>
      <c r="BW292" s="95"/>
      <c r="BX292" s="95"/>
      <c r="BY292" s="95"/>
      <c r="BZ292" s="95"/>
      <c r="CA292" s="95"/>
      <c r="CB292" s="95"/>
      <c r="CC292" s="95"/>
      <c r="CD292" s="95"/>
      <c r="CE292" s="95"/>
      <c r="CF292" s="95"/>
      <c r="CG292" s="94"/>
      <c r="CH292" s="91"/>
      <c r="CI292" s="91"/>
      <c r="CJ292" s="91"/>
      <c r="CK292" s="91"/>
      <c r="CL292" s="94"/>
      <c r="CM292" s="94"/>
      <c r="CN292" s="91"/>
      <c r="CO292" s="91"/>
      <c r="CP292" s="91"/>
      <c r="CQ292" s="91"/>
      <c r="CR292" s="91"/>
      <c r="CU292" s="105">
        <f t="shared" si="159"/>
        <v>284</v>
      </c>
      <c r="CV292" s="105"/>
      <c r="CW292" s="105"/>
      <c r="CX292" s="105"/>
      <c r="CY292" s="105"/>
    </row>
    <row r="293" spans="1:103" s="1" customFormat="1" ht="16.5">
      <c r="A293" s="55" t="s">
        <v>59</v>
      </c>
      <c r="D293" s="96" t="s">
        <v>123</v>
      </c>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8"/>
      <c r="AM293" s="96"/>
      <c r="AN293" s="96"/>
      <c r="AO293" s="96"/>
      <c r="AP293" s="96"/>
      <c r="AQ293" s="96"/>
      <c r="AR293" s="96"/>
      <c r="AS293" s="96"/>
      <c r="AT293" s="96"/>
      <c r="AU293" s="26"/>
      <c r="AV293" s="26"/>
      <c r="AW293" s="89" t="s">
        <v>107</v>
      </c>
      <c r="AX293" s="88"/>
      <c r="AZ293" s="96"/>
      <c r="BA293" s="88"/>
      <c r="BB293" s="88"/>
      <c r="BC293" s="94"/>
      <c r="BD293" s="91"/>
      <c r="BE293" s="91"/>
      <c r="BF293" s="91"/>
      <c r="BG293" s="91"/>
      <c r="BH293" s="95"/>
      <c r="BI293" s="95"/>
      <c r="BJ293" s="95"/>
      <c r="BK293" s="95"/>
      <c r="BL293" s="95"/>
      <c r="BM293" s="95"/>
      <c r="BN293" s="95"/>
      <c r="BO293" s="95"/>
      <c r="BP293" s="95"/>
      <c r="BQ293" s="95"/>
      <c r="BR293" s="95"/>
      <c r="BS293" s="95"/>
      <c r="BT293" s="95"/>
      <c r="BU293" s="95"/>
      <c r="BV293" s="95"/>
      <c r="BW293" s="95"/>
      <c r="BX293" s="95"/>
      <c r="BY293" s="95"/>
      <c r="BZ293" s="95"/>
      <c r="CA293" s="95"/>
      <c r="CB293" s="95"/>
      <c r="CC293" s="95"/>
      <c r="CD293" s="95"/>
      <c r="CE293" s="95"/>
      <c r="CF293" s="95"/>
      <c r="CG293" s="94"/>
      <c r="CH293" s="91"/>
      <c r="CI293" s="91"/>
      <c r="CJ293" s="91"/>
      <c r="CK293" s="91"/>
      <c r="CL293" s="94"/>
      <c r="CM293" s="94"/>
      <c r="CN293" s="91"/>
      <c r="CO293" s="91"/>
      <c r="CP293" s="91"/>
      <c r="CQ293" s="91"/>
      <c r="CR293" s="91"/>
      <c r="CU293" s="105">
        <f t="shared" si="159"/>
        <v>285</v>
      </c>
      <c r="CV293" s="105"/>
      <c r="CW293" s="105"/>
      <c r="CX293" s="105"/>
      <c r="CY293" s="105"/>
    </row>
    <row r="294" spans="1:103" s="1" customFormat="1" ht="16.5">
      <c r="A294" s="55" t="s">
        <v>18</v>
      </c>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c r="AL294" s="98"/>
      <c r="AM294" s="96"/>
      <c r="AN294" s="96"/>
      <c r="AO294" s="96"/>
      <c r="AP294" s="96"/>
      <c r="AQ294" s="96"/>
      <c r="AR294" s="96"/>
      <c r="AS294" s="96"/>
      <c r="AT294" s="96"/>
      <c r="AU294" s="26"/>
      <c r="AV294" s="26"/>
      <c r="AW294" s="96" t="s">
        <v>124</v>
      </c>
      <c r="AX294" s="88"/>
      <c r="AY294" s="89"/>
      <c r="AZ294" s="96"/>
      <c r="BA294" s="88"/>
      <c r="BB294" s="88"/>
      <c r="BC294" s="94"/>
      <c r="BD294" s="91"/>
      <c r="BE294" s="91"/>
      <c r="BF294" s="91"/>
      <c r="BG294" s="91"/>
      <c r="BH294" s="95"/>
      <c r="BI294" s="95"/>
      <c r="BJ294" s="95"/>
      <c r="BK294" s="95"/>
      <c r="BL294" s="95"/>
      <c r="BM294" s="95"/>
      <c r="BN294" s="95"/>
      <c r="BO294" s="95"/>
      <c r="BP294" s="95"/>
      <c r="BQ294" s="95"/>
      <c r="BR294" s="95"/>
      <c r="BS294" s="95"/>
      <c r="BT294" s="95"/>
      <c r="BU294" s="95"/>
      <c r="BV294" s="95"/>
      <c r="BW294" s="95"/>
      <c r="BX294" s="95"/>
      <c r="BY294" s="95"/>
      <c r="BZ294" s="95"/>
      <c r="CA294" s="95"/>
      <c r="CB294" s="95"/>
      <c r="CC294" s="95"/>
      <c r="CD294" s="95"/>
      <c r="CE294" s="95"/>
      <c r="CF294" s="95"/>
      <c r="CG294" s="94"/>
      <c r="CH294" s="91"/>
      <c r="CI294" s="91"/>
      <c r="CJ294" s="91"/>
      <c r="CK294" s="91"/>
      <c r="CL294" s="94"/>
      <c r="CM294" s="94"/>
      <c r="CN294" s="91"/>
      <c r="CO294" s="91"/>
      <c r="CP294" s="91"/>
      <c r="CQ294" s="91"/>
      <c r="CR294" s="91"/>
      <c r="CU294" s="105">
        <f t="shared" si="159"/>
        <v>286</v>
      </c>
      <c r="CV294" s="105"/>
      <c r="CW294" s="105"/>
      <c r="CX294" s="105"/>
      <c r="CY294" s="105"/>
    </row>
    <row r="295" spans="1:103" ht="15" thickBot="1">
      <c r="A295" s="55" t="s">
        <v>18</v>
      </c>
      <c r="CU295" s="105">
        <f t="shared" si="159"/>
        <v>287</v>
      </c>
      <c r="CV295" s="105"/>
      <c r="CW295" s="105"/>
      <c r="CX295" s="105"/>
      <c r="CY295" s="105"/>
    </row>
    <row r="296" spans="1:103" s="1" customFormat="1" ht="18.75">
      <c r="A296" s="72" t="s">
        <v>59</v>
      </c>
      <c r="D296" s="182" t="s">
        <v>11</v>
      </c>
      <c r="E296" s="183"/>
      <c r="F296" s="184"/>
      <c r="G296" s="184"/>
      <c r="H296" s="184"/>
      <c r="I296" s="184"/>
      <c r="J296" s="184"/>
      <c r="K296" s="184"/>
      <c r="L296" s="184"/>
      <c r="M296" s="184"/>
      <c r="N296" s="184"/>
      <c r="O296" s="184"/>
      <c r="P296" s="185" t="str">
        <f>IFERROR(IF(P264=0,"",DATE(YEAR(P264),MONTH(P264)+1,1)),"")</f>
        <v/>
      </c>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c r="AT296" s="186"/>
      <c r="AU296" s="28"/>
      <c r="AV296" s="26"/>
      <c r="AW296" s="187" t="s">
        <v>40</v>
      </c>
      <c r="AX296" s="188"/>
      <c r="AY296" s="188"/>
      <c r="AZ296" s="188"/>
      <c r="BA296" s="188"/>
      <c r="BB296" s="183"/>
      <c r="BC296" s="189" t="str">
        <f>P296</f>
        <v/>
      </c>
      <c r="BD296" s="190"/>
      <c r="BE296" s="190"/>
      <c r="BF296" s="190"/>
      <c r="BG296" s="190"/>
      <c r="BH296" s="190"/>
      <c r="BI296" s="190"/>
      <c r="BJ296" s="190"/>
      <c r="BK296" s="190"/>
      <c r="BL296" s="190"/>
      <c r="BM296" s="190"/>
      <c r="BN296" s="190"/>
      <c r="BO296" s="190"/>
      <c r="BP296" s="190"/>
      <c r="BQ296" s="190"/>
      <c r="BR296" s="190"/>
      <c r="BS296" s="190"/>
      <c r="BT296" s="190"/>
      <c r="BU296" s="190"/>
      <c r="BV296" s="190"/>
      <c r="BW296" s="190"/>
      <c r="BX296" s="190"/>
      <c r="BY296" s="190"/>
      <c r="BZ296" s="190"/>
      <c r="CA296" s="190"/>
      <c r="CB296" s="190"/>
      <c r="CC296" s="190"/>
      <c r="CD296" s="190"/>
      <c r="CE296" s="190"/>
      <c r="CF296" s="190"/>
      <c r="CG296" s="190"/>
      <c r="CH296" s="190"/>
      <c r="CI296" s="190"/>
      <c r="CJ296" s="190"/>
      <c r="CK296" s="190"/>
      <c r="CL296" s="190"/>
      <c r="CM296" s="190"/>
      <c r="CN296" s="190"/>
      <c r="CO296" s="190"/>
      <c r="CP296" s="190"/>
      <c r="CQ296" s="190"/>
      <c r="CR296" s="191"/>
      <c r="CU296" s="105">
        <f t="shared" si="159"/>
        <v>288</v>
      </c>
      <c r="CV296" s="105"/>
      <c r="CW296" s="105"/>
      <c r="CX296" s="105"/>
      <c r="CY296" s="105"/>
    </row>
    <row r="297" spans="1:103" s="1" customFormat="1" ht="18.75">
      <c r="A297" s="72" t="s">
        <v>59</v>
      </c>
      <c r="D297" s="153" t="s">
        <v>7</v>
      </c>
      <c r="E297" s="154"/>
      <c r="F297" s="155"/>
      <c r="G297" s="155"/>
      <c r="H297" s="155"/>
      <c r="I297" s="155"/>
      <c r="J297" s="155"/>
      <c r="K297" s="155"/>
      <c r="L297" s="155"/>
      <c r="M297" s="155"/>
      <c r="N297" s="155"/>
      <c r="O297" s="155"/>
      <c r="P297" s="29" t="str">
        <f t="shared" ref="P297:AQ297" si="177">IFERROR(WEEKNUM(P298,2)-WEEKNUM(DATE(YEAR(P298),MONTH(P298),1),2)+1,"")</f>
        <v/>
      </c>
      <c r="Q297" s="29" t="str">
        <f t="shared" si="177"/>
        <v/>
      </c>
      <c r="R297" s="29" t="str">
        <f t="shared" si="177"/>
        <v/>
      </c>
      <c r="S297" s="29" t="str">
        <f t="shared" si="177"/>
        <v/>
      </c>
      <c r="T297" s="29" t="str">
        <f t="shared" si="177"/>
        <v/>
      </c>
      <c r="U297" s="29" t="str">
        <f t="shared" si="177"/>
        <v/>
      </c>
      <c r="V297" s="29" t="str">
        <f t="shared" si="177"/>
        <v/>
      </c>
      <c r="W297" s="29" t="str">
        <f t="shared" si="177"/>
        <v/>
      </c>
      <c r="X297" s="29" t="str">
        <f t="shared" si="177"/>
        <v/>
      </c>
      <c r="Y297" s="29" t="str">
        <f t="shared" si="177"/>
        <v/>
      </c>
      <c r="Z297" s="29" t="str">
        <f t="shared" si="177"/>
        <v/>
      </c>
      <c r="AA297" s="29" t="str">
        <f t="shared" si="177"/>
        <v/>
      </c>
      <c r="AB297" s="29" t="str">
        <f t="shared" si="177"/>
        <v/>
      </c>
      <c r="AC297" s="29" t="str">
        <f t="shared" si="177"/>
        <v/>
      </c>
      <c r="AD297" s="29" t="str">
        <f t="shared" si="177"/>
        <v/>
      </c>
      <c r="AE297" s="29" t="str">
        <f t="shared" si="177"/>
        <v/>
      </c>
      <c r="AF297" s="29" t="str">
        <f t="shared" si="177"/>
        <v/>
      </c>
      <c r="AG297" s="29" t="str">
        <f t="shared" si="177"/>
        <v/>
      </c>
      <c r="AH297" s="29" t="str">
        <f t="shared" si="177"/>
        <v/>
      </c>
      <c r="AI297" s="29" t="str">
        <f t="shared" si="177"/>
        <v/>
      </c>
      <c r="AJ297" s="29" t="str">
        <f t="shared" si="177"/>
        <v/>
      </c>
      <c r="AK297" s="29" t="str">
        <f t="shared" si="177"/>
        <v/>
      </c>
      <c r="AL297" s="29" t="str">
        <f t="shared" si="177"/>
        <v/>
      </c>
      <c r="AM297" s="29" t="str">
        <f t="shared" si="177"/>
        <v/>
      </c>
      <c r="AN297" s="29" t="str">
        <f t="shared" si="177"/>
        <v/>
      </c>
      <c r="AO297" s="29" t="str">
        <f t="shared" si="177"/>
        <v/>
      </c>
      <c r="AP297" s="29" t="str">
        <f t="shared" si="177"/>
        <v/>
      </c>
      <c r="AQ297" s="29" t="str">
        <f t="shared" si="177"/>
        <v/>
      </c>
      <c r="AR297" s="29" t="str">
        <f>IF(AR298="","",WEEKNUM(AR298,2)-WEEKNUM(DATE(YEAR(AR298),MONTH(AR298),1),2)+1)</f>
        <v/>
      </c>
      <c r="AS297" s="29" t="str">
        <f>IF(AS298="","",WEEKNUM(AS298,2)-WEEKNUM(DATE(YEAR(AS298),MONTH(AS298),1),2)+1)</f>
        <v/>
      </c>
      <c r="AT297" s="30" t="str">
        <f>IF(AT298="","",WEEKNUM(AT298,2)-WEEKNUM(DATE(YEAR(AT298),MONTH(AT298),1),2)+1)</f>
        <v/>
      </c>
      <c r="AU297" s="31"/>
      <c r="AV297" s="26"/>
      <c r="AW297" s="194" t="s">
        <v>37</v>
      </c>
      <c r="AX297" s="195"/>
      <c r="AY297" s="196"/>
      <c r="AZ297" s="196"/>
      <c r="BA297" s="196"/>
      <c r="BB297" s="197"/>
      <c r="BC297" s="155" t="s">
        <v>31</v>
      </c>
      <c r="BD297" s="155"/>
      <c r="BE297" s="155"/>
      <c r="BF297" s="155"/>
      <c r="BG297" s="155"/>
      <c r="BH297" s="155"/>
      <c r="BI297" s="155"/>
      <c r="BJ297" s="155"/>
      <c r="BK297" s="155"/>
      <c r="BL297" s="155"/>
      <c r="BM297" s="155"/>
      <c r="BN297" s="155"/>
      <c r="BO297" s="155"/>
      <c r="BP297" s="155"/>
      <c r="BQ297" s="155"/>
      <c r="BR297" s="155"/>
      <c r="BS297" s="155"/>
      <c r="BT297" s="155"/>
      <c r="BU297" s="155"/>
      <c r="BV297" s="155"/>
      <c r="BW297" s="155"/>
      <c r="BX297" s="155"/>
      <c r="BY297" s="155"/>
      <c r="BZ297" s="155"/>
      <c r="CA297" s="155"/>
      <c r="CB297" s="155"/>
      <c r="CC297" s="155"/>
      <c r="CD297" s="155"/>
      <c r="CE297" s="155"/>
      <c r="CF297" s="155"/>
      <c r="CG297" s="201" t="s">
        <v>35</v>
      </c>
      <c r="CH297" s="202"/>
      <c r="CI297" s="202"/>
      <c r="CJ297" s="202"/>
      <c r="CK297" s="203"/>
      <c r="CL297" s="202" t="s">
        <v>36</v>
      </c>
      <c r="CM297" s="202"/>
      <c r="CN297" s="202"/>
      <c r="CO297" s="202"/>
      <c r="CP297" s="202"/>
      <c r="CQ297" s="202"/>
      <c r="CR297" s="207"/>
      <c r="CU297" s="105">
        <f t="shared" si="159"/>
        <v>289</v>
      </c>
      <c r="CV297" s="105"/>
      <c r="CW297" s="105"/>
      <c r="CX297" s="105"/>
      <c r="CY297" s="105"/>
    </row>
    <row r="298" spans="1:103" s="1" customFormat="1" ht="18.75">
      <c r="A298" s="72" t="s">
        <v>59</v>
      </c>
      <c r="D298" s="153" t="s">
        <v>1</v>
      </c>
      <c r="E298" s="154"/>
      <c r="F298" s="155"/>
      <c r="G298" s="155"/>
      <c r="H298" s="155"/>
      <c r="I298" s="155"/>
      <c r="J298" s="155"/>
      <c r="K298" s="155"/>
      <c r="L298" s="155"/>
      <c r="M298" s="155"/>
      <c r="N298" s="155"/>
      <c r="O298" s="155"/>
      <c r="P298" s="32" t="str">
        <f>P296</f>
        <v/>
      </c>
      <c r="Q298" s="32" t="str">
        <f t="shared" ref="Q298:AQ298" si="178">IFERROR(P298+1,"")</f>
        <v/>
      </c>
      <c r="R298" s="32" t="str">
        <f t="shared" si="178"/>
        <v/>
      </c>
      <c r="S298" s="32" t="str">
        <f t="shared" si="178"/>
        <v/>
      </c>
      <c r="T298" s="32" t="str">
        <f t="shared" si="178"/>
        <v/>
      </c>
      <c r="U298" s="32" t="str">
        <f t="shared" si="178"/>
        <v/>
      </c>
      <c r="V298" s="32" t="str">
        <f t="shared" si="178"/>
        <v/>
      </c>
      <c r="W298" s="32" t="str">
        <f t="shared" si="178"/>
        <v/>
      </c>
      <c r="X298" s="32" t="str">
        <f t="shared" si="178"/>
        <v/>
      </c>
      <c r="Y298" s="32" t="str">
        <f t="shared" si="178"/>
        <v/>
      </c>
      <c r="Z298" s="32" t="str">
        <f t="shared" si="178"/>
        <v/>
      </c>
      <c r="AA298" s="32" t="str">
        <f t="shared" si="178"/>
        <v/>
      </c>
      <c r="AB298" s="32" t="str">
        <f t="shared" si="178"/>
        <v/>
      </c>
      <c r="AC298" s="32" t="str">
        <f t="shared" si="178"/>
        <v/>
      </c>
      <c r="AD298" s="32" t="str">
        <f t="shared" si="178"/>
        <v/>
      </c>
      <c r="AE298" s="32" t="str">
        <f t="shared" si="178"/>
        <v/>
      </c>
      <c r="AF298" s="32" t="str">
        <f t="shared" si="178"/>
        <v/>
      </c>
      <c r="AG298" s="32" t="str">
        <f t="shared" si="178"/>
        <v/>
      </c>
      <c r="AH298" s="32" t="str">
        <f t="shared" si="178"/>
        <v/>
      </c>
      <c r="AI298" s="32" t="str">
        <f t="shared" si="178"/>
        <v/>
      </c>
      <c r="AJ298" s="32" t="str">
        <f t="shared" si="178"/>
        <v/>
      </c>
      <c r="AK298" s="32" t="str">
        <f t="shared" si="178"/>
        <v/>
      </c>
      <c r="AL298" s="32" t="str">
        <f t="shared" si="178"/>
        <v/>
      </c>
      <c r="AM298" s="32" t="str">
        <f t="shared" si="178"/>
        <v/>
      </c>
      <c r="AN298" s="32" t="str">
        <f t="shared" si="178"/>
        <v/>
      </c>
      <c r="AO298" s="32" t="str">
        <f t="shared" si="178"/>
        <v/>
      </c>
      <c r="AP298" s="32" t="str">
        <f t="shared" si="178"/>
        <v/>
      </c>
      <c r="AQ298" s="32" t="str">
        <f t="shared" si="178"/>
        <v/>
      </c>
      <c r="AR298" s="32" t="str">
        <f>IFERROR(IF(DAY(AQ298+1)=1,"",AQ298+1),"")</f>
        <v/>
      </c>
      <c r="AS298" s="32" t="str">
        <f>IFERROR(IF(AND(DAY(AQ298+2)&gt;=1,DAY(AQ298+2)&lt;=2),"",AQ298+2),"")</f>
        <v/>
      </c>
      <c r="AT298" s="33" t="str">
        <f>IFERROR(IF(AND(DAY(AQ298+3)&gt;=1,DAY(AQ298+3)&lt;=3),"",AQ298+3),"")</f>
        <v/>
      </c>
      <c r="AU298" s="34"/>
      <c r="AV298" s="26"/>
      <c r="AW298" s="198"/>
      <c r="AX298" s="199"/>
      <c r="AY298" s="199"/>
      <c r="AZ298" s="199"/>
      <c r="BA298" s="199"/>
      <c r="BB298" s="200"/>
      <c r="BC298" s="193">
        <v>1</v>
      </c>
      <c r="BD298" s="193"/>
      <c r="BE298" s="193"/>
      <c r="BF298" s="193"/>
      <c r="BG298" s="193"/>
      <c r="BH298" s="193">
        <v>2</v>
      </c>
      <c r="BI298" s="193"/>
      <c r="BJ298" s="193"/>
      <c r="BK298" s="193"/>
      <c r="BL298" s="193"/>
      <c r="BM298" s="193">
        <v>3</v>
      </c>
      <c r="BN298" s="193"/>
      <c r="BO298" s="193"/>
      <c r="BP298" s="193"/>
      <c r="BQ298" s="193"/>
      <c r="BR298" s="193">
        <v>4</v>
      </c>
      <c r="BS298" s="193"/>
      <c r="BT298" s="193"/>
      <c r="BU298" s="193"/>
      <c r="BV298" s="193"/>
      <c r="BW298" s="193">
        <v>5</v>
      </c>
      <c r="BX298" s="193"/>
      <c r="BY298" s="193"/>
      <c r="BZ298" s="193"/>
      <c r="CA298" s="193"/>
      <c r="CB298" s="193">
        <v>6</v>
      </c>
      <c r="CC298" s="193"/>
      <c r="CD298" s="193"/>
      <c r="CE298" s="193"/>
      <c r="CF298" s="193"/>
      <c r="CG298" s="276"/>
      <c r="CH298" s="277"/>
      <c r="CI298" s="277"/>
      <c r="CJ298" s="277"/>
      <c r="CK298" s="278"/>
      <c r="CL298" s="277"/>
      <c r="CM298" s="277"/>
      <c r="CN298" s="277"/>
      <c r="CO298" s="277"/>
      <c r="CP298" s="277"/>
      <c r="CQ298" s="277"/>
      <c r="CR298" s="279"/>
      <c r="CU298" s="105">
        <f t="shared" si="159"/>
        <v>290</v>
      </c>
      <c r="CV298" s="105"/>
      <c r="CW298" s="105"/>
      <c r="CX298" s="105"/>
      <c r="CY298" s="105"/>
    </row>
    <row r="299" spans="1:103" s="1" customFormat="1" ht="18.75">
      <c r="A299" s="72" t="s">
        <v>59</v>
      </c>
      <c r="D299" s="153" t="s">
        <v>2</v>
      </c>
      <c r="E299" s="154"/>
      <c r="F299" s="155"/>
      <c r="G299" s="155"/>
      <c r="H299" s="155"/>
      <c r="I299" s="155"/>
      <c r="J299" s="155"/>
      <c r="K299" s="155"/>
      <c r="L299" s="155"/>
      <c r="M299" s="155"/>
      <c r="N299" s="155"/>
      <c r="O299" s="155"/>
      <c r="P299" s="35" t="str">
        <f t="shared" ref="P299:AT299" si="179">TEXT(P298,"aaa")</f>
        <v/>
      </c>
      <c r="Q299" s="35" t="str">
        <f t="shared" si="179"/>
        <v/>
      </c>
      <c r="R299" s="35" t="str">
        <f t="shared" si="179"/>
        <v/>
      </c>
      <c r="S299" s="35" t="str">
        <f t="shared" si="179"/>
        <v/>
      </c>
      <c r="T299" s="35" t="str">
        <f t="shared" si="179"/>
        <v/>
      </c>
      <c r="U299" s="35" t="str">
        <f t="shared" si="179"/>
        <v/>
      </c>
      <c r="V299" s="35" t="str">
        <f t="shared" si="179"/>
        <v/>
      </c>
      <c r="W299" s="35" t="str">
        <f t="shared" si="179"/>
        <v/>
      </c>
      <c r="X299" s="35" t="str">
        <f t="shared" si="179"/>
        <v/>
      </c>
      <c r="Y299" s="35" t="str">
        <f t="shared" si="179"/>
        <v/>
      </c>
      <c r="Z299" s="35" t="str">
        <f t="shared" si="179"/>
        <v/>
      </c>
      <c r="AA299" s="35" t="str">
        <f t="shared" si="179"/>
        <v/>
      </c>
      <c r="AB299" s="35" t="str">
        <f t="shared" si="179"/>
        <v/>
      </c>
      <c r="AC299" s="35" t="str">
        <f t="shared" si="179"/>
        <v/>
      </c>
      <c r="AD299" s="35" t="str">
        <f t="shared" si="179"/>
        <v/>
      </c>
      <c r="AE299" s="35" t="str">
        <f t="shared" si="179"/>
        <v/>
      </c>
      <c r="AF299" s="35" t="str">
        <f t="shared" si="179"/>
        <v/>
      </c>
      <c r="AG299" s="35" t="str">
        <f t="shared" si="179"/>
        <v/>
      </c>
      <c r="AH299" s="35" t="str">
        <f t="shared" si="179"/>
        <v/>
      </c>
      <c r="AI299" s="35" t="str">
        <f t="shared" si="179"/>
        <v/>
      </c>
      <c r="AJ299" s="35" t="str">
        <f t="shared" si="179"/>
        <v/>
      </c>
      <c r="AK299" s="35" t="str">
        <f t="shared" si="179"/>
        <v/>
      </c>
      <c r="AL299" s="35" t="str">
        <f t="shared" si="179"/>
        <v/>
      </c>
      <c r="AM299" s="35" t="str">
        <f t="shared" si="179"/>
        <v/>
      </c>
      <c r="AN299" s="35" t="str">
        <f t="shared" si="179"/>
        <v/>
      </c>
      <c r="AO299" s="35" t="str">
        <f t="shared" si="179"/>
        <v/>
      </c>
      <c r="AP299" s="35" t="str">
        <f t="shared" si="179"/>
        <v/>
      </c>
      <c r="AQ299" s="35" t="str">
        <f t="shared" si="179"/>
        <v/>
      </c>
      <c r="AR299" s="35" t="str">
        <f t="shared" si="179"/>
        <v/>
      </c>
      <c r="AS299" s="35" t="str">
        <f t="shared" si="179"/>
        <v/>
      </c>
      <c r="AT299" s="36" t="str">
        <f t="shared" si="179"/>
        <v/>
      </c>
      <c r="AU299" s="37"/>
      <c r="AV299" s="26"/>
      <c r="AW299" s="156" t="s">
        <v>38</v>
      </c>
      <c r="AX299" s="157"/>
      <c r="AY299" s="158"/>
      <c r="AZ299" s="158"/>
      <c r="BA299" s="158"/>
      <c r="BB299" s="159"/>
      <c r="BC299" s="166" t="s">
        <v>33</v>
      </c>
      <c r="BD299" s="169" t="s">
        <v>24</v>
      </c>
      <c r="BE299" s="172" t="s">
        <v>28</v>
      </c>
      <c r="BF299" s="173"/>
      <c r="BG299" s="176" t="s">
        <v>32</v>
      </c>
      <c r="BH299" s="166" t="s">
        <v>33</v>
      </c>
      <c r="BI299" s="218" t="s">
        <v>24</v>
      </c>
      <c r="BJ299" s="172" t="s">
        <v>28</v>
      </c>
      <c r="BK299" s="173"/>
      <c r="BL299" s="221" t="s">
        <v>32</v>
      </c>
      <c r="BM299" s="166" t="s">
        <v>33</v>
      </c>
      <c r="BN299" s="218" t="s">
        <v>24</v>
      </c>
      <c r="BO299" s="172" t="s">
        <v>28</v>
      </c>
      <c r="BP299" s="173"/>
      <c r="BQ299" s="221" t="s">
        <v>32</v>
      </c>
      <c r="BR299" s="166" t="s">
        <v>33</v>
      </c>
      <c r="BS299" s="218" t="s">
        <v>24</v>
      </c>
      <c r="BT299" s="172" t="s">
        <v>28</v>
      </c>
      <c r="BU299" s="173"/>
      <c r="BV299" s="221" t="s">
        <v>32</v>
      </c>
      <c r="BW299" s="166" t="s">
        <v>33</v>
      </c>
      <c r="BX299" s="218" t="s">
        <v>24</v>
      </c>
      <c r="BY299" s="172" t="s">
        <v>28</v>
      </c>
      <c r="BZ299" s="173"/>
      <c r="CA299" s="221" t="s">
        <v>32</v>
      </c>
      <c r="CB299" s="166" t="s">
        <v>33</v>
      </c>
      <c r="CC299" s="218" t="s">
        <v>24</v>
      </c>
      <c r="CD299" s="172" t="s">
        <v>28</v>
      </c>
      <c r="CE299" s="173"/>
      <c r="CF299" s="221" t="s">
        <v>32</v>
      </c>
      <c r="CG299" s="166" t="s">
        <v>33</v>
      </c>
      <c r="CH299" s="218" t="s">
        <v>24</v>
      </c>
      <c r="CI299" s="172" t="s">
        <v>28</v>
      </c>
      <c r="CJ299" s="173"/>
      <c r="CK299" s="221" t="s">
        <v>32</v>
      </c>
      <c r="CL299" s="226" t="s">
        <v>33</v>
      </c>
      <c r="CM299" s="227"/>
      <c r="CN299" s="222" t="s">
        <v>24</v>
      </c>
      <c r="CO299" s="223"/>
      <c r="CP299" s="172" t="s">
        <v>28</v>
      </c>
      <c r="CQ299" s="173"/>
      <c r="CR299" s="209" t="s">
        <v>32</v>
      </c>
      <c r="CU299" s="105">
        <f t="shared" si="159"/>
        <v>291</v>
      </c>
      <c r="CV299" s="105"/>
      <c r="CW299" s="105"/>
      <c r="CX299" s="105"/>
      <c r="CY299" s="105"/>
    </row>
    <row r="300" spans="1:103" s="1" customFormat="1" ht="18.75">
      <c r="A300" s="72" t="s">
        <v>59</v>
      </c>
      <c r="D300" s="211" t="s">
        <v>4</v>
      </c>
      <c r="E300" s="212"/>
      <c r="F300" s="213"/>
      <c r="G300" s="213"/>
      <c r="H300" s="213"/>
      <c r="I300" s="213"/>
      <c r="J300" s="213"/>
      <c r="K300" s="213"/>
      <c r="L300" s="213"/>
      <c r="M300" s="213"/>
      <c r="N300" s="213"/>
      <c r="O300" s="213"/>
      <c r="P300" s="216"/>
      <c r="Q300" s="216"/>
      <c r="R300" s="216"/>
      <c r="S300" s="216"/>
      <c r="T300" s="216"/>
      <c r="U300" s="216"/>
      <c r="V300" s="216"/>
      <c r="W300" s="216"/>
      <c r="X300" s="216"/>
      <c r="Y300" s="216"/>
      <c r="Z300" s="216"/>
      <c r="AA300" s="216"/>
      <c r="AB300" s="216"/>
      <c r="AC300" s="216"/>
      <c r="AD300" s="216"/>
      <c r="AE300" s="216"/>
      <c r="AF300" s="216"/>
      <c r="AG300" s="216"/>
      <c r="AH300" s="216"/>
      <c r="AI300" s="216"/>
      <c r="AJ300" s="216"/>
      <c r="AK300" s="216"/>
      <c r="AL300" s="216"/>
      <c r="AM300" s="216"/>
      <c r="AN300" s="216"/>
      <c r="AO300" s="216"/>
      <c r="AP300" s="216"/>
      <c r="AQ300" s="216"/>
      <c r="AR300" s="216"/>
      <c r="AS300" s="216"/>
      <c r="AT300" s="239"/>
      <c r="AU300" s="38"/>
      <c r="AV300" s="26"/>
      <c r="AW300" s="160"/>
      <c r="AX300" s="161"/>
      <c r="AY300" s="161"/>
      <c r="AZ300" s="161"/>
      <c r="BA300" s="161"/>
      <c r="BB300" s="162"/>
      <c r="BC300" s="167"/>
      <c r="BD300" s="170"/>
      <c r="BE300" s="174"/>
      <c r="BF300" s="175"/>
      <c r="BG300" s="170"/>
      <c r="BH300" s="167"/>
      <c r="BI300" s="219"/>
      <c r="BJ300" s="174"/>
      <c r="BK300" s="175"/>
      <c r="BL300" s="219"/>
      <c r="BM300" s="167"/>
      <c r="BN300" s="219"/>
      <c r="BO300" s="174"/>
      <c r="BP300" s="175"/>
      <c r="BQ300" s="219"/>
      <c r="BR300" s="167"/>
      <c r="BS300" s="219"/>
      <c r="BT300" s="174"/>
      <c r="BU300" s="175"/>
      <c r="BV300" s="219"/>
      <c r="BW300" s="167"/>
      <c r="BX300" s="219"/>
      <c r="BY300" s="174"/>
      <c r="BZ300" s="175"/>
      <c r="CA300" s="219"/>
      <c r="CB300" s="167"/>
      <c r="CC300" s="219"/>
      <c r="CD300" s="174"/>
      <c r="CE300" s="175"/>
      <c r="CF300" s="219"/>
      <c r="CG300" s="167"/>
      <c r="CH300" s="219"/>
      <c r="CI300" s="174"/>
      <c r="CJ300" s="175"/>
      <c r="CK300" s="219"/>
      <c r="CL300" s="228"/>
      <c r="CM300" s="229"/>
      <c r="CN300" s="224"/>
      <c r="CO300" s="225"/>
      <c r="CP300" s="174"/>
      <c r="CQ300" s="175"/>
      <c r="CR300" s="210"/>
      <c r="CU300" s="105">
        <f t="shared" si="159"/>
        <v>292</v>
      </c>
      <c r="CV300" s="105"/>
      <c r="CW300" s="105"/>
      <c r="CX300" s="105"/>
      <c r="CY300" s="105"/>
    </row>
    <row r="301" spans="1:103" s="1" customFormat="1" ht="18.75">
      <c r="A301" s="72" t="s">
        <v>59</v>
      </c>
      <c r="D301" s="214"/>
      <c r="E301" s="215"/>
      <c r="F301" s="213"/>
      <c r="G301" s="213"/>
      <c r="H301" s="213"/>
      <c r="I301" s="213"/>
      <c r="J301" s="213"/>
      <c r="K301" s="213"/>
      <c r="L301" s="213"/>
      <c r="M301" s="213"/>
      <c r="N301" s="213"/>
      <c r="O301" s="213"/>
      <c r="P301" s="217"/>
      <c r="Q301" s="217"/>
      <c r="R301" s="217"/>
      <c r="S301" s="217"/>
      <c r="T301" s="217"/>
      <c r="U301" s="217"/>
      <c r="V301" s="217"/>
      <c r="W301" s="217"/>
      <c r="X301" s="217"/>
      <c r="Y301" s="217"/>
      <c r="Z301" s="217"/>
      <c r="AA301" s="217"/>
      <c r="AB301" s="217"/>
      <c r="AC301" s="217"/>
      <c r="AD301" s="217"/>
      <c r="AE301" s="217"/>
      <c r="AF301" s="217"/>
      <c r="AG301" s="217"/>
      <c r="AH301" s="217"/>
      <c r="AI301" s="217"/>
      <c r="AJ301" s="217"/>
      <c r="AK301" s="217"/>
      <c r="AL301" s="217"/>
      <c r="AM301" s="217"/>
      <c r="AN301" s="217"/>
      <c r="AO301" s="217"/>
      <c r="AP301" s="217"/>
      <c r="AQ301" s="217"/>
      <c r="AR301" s="217"/>
      <c r="AS301" s="217"/>
      <c r="AT301" s="240"/>
      <c r="AU301" s="39"/>
      <c r="AV301" s="26"/>
      <c r="AW301" s="160"/>
      <c r="AX301" s="161"/>
      <c r="AY301" s="161"/>
      <c r="AZ301" s="161"/>
      <c r="BA301" s="161"/>
      <c r="BB301" s="162"/>
      <c r="BC301" s="167"/>
      <c r="BD301" s="170"/>
      <c r="BE301" s="174"/>
      <c r="BF301" s="175"/>
      <c r="BG301" s="170"/>
      <c r="BH301" s="167"/>
      <c r="BI301" s="219"/>
      <c r="BJ301" s="174"/>
      <c r="BK301" s="175"/>
      <c r="BL301" s="219"/>
      <c r="BM301" s="167"/>
      <c r="BN301" s="219"/>
      <c r="BO301" s="174"/>
      <c r="BP301" s="175"/>
      <c r="BQ301" s="219"/>
      <c r="BR301" s="167"/>
      <c r="BS301" s="219"/>
      <c r="BT301" s="174"/>
      <c r="BU301" s="175"/>
      <c r="BV301" s="219"/>
      <c r="BW301" s="167"/>
      <c r="BX301" s="219"/>
      <c r="BY301" s="174"/>
      <c r="BZ301" s="175"/>
      <c r="CA301" s="219"/>
      <c r="CB301" s="167"/>
      <c r="CC301" s="219"/>
      <c r="CD301" s="174"/>
      <c r="CE301" s="175"/>
      <c r="CF301" s="219"/>
      <c r="CG301" s="167"/>
      <c r="CH301" s="219"/>
      <c r="CI301" s="174"/>
      <c r="CJ301" s="175"/>
      <c r="CK301" s="219"/>
      <c r="CL301" s="228"/>
      <c r="CM301" s="229"/>
      <c r="CN301" s="224"/>
      <c r="CO301" s="225"/>
      <c r="CP301" s="174"/>
      <c r="CQ301" s="175"/>
      <c r="CR301" s="210"/>
      <c r="CU301" s="105">
        <f t="shared" si="159"/>
        <v>293</v>
      </c>
      <c r="CV301" s="105"/>
      <c r="CW301" s="105"/>
      <c r="CX301" s="105"/>
      <c r="CY301" s="105"/>
    </row>
    <row r="302" spans="1:103" s="1" customFormat="1" ht="18.75">
      <c r="A302" s="72" t="s">
        <v>59</v>
      </c>
      <c r="D302" s="214"/>
      <c r="E302" s="215"/>
      <c r="F302" s="213"/>
      <c r="G302" s="213"/>
      <c r="H302" s="213"/>
      <c r="I302" s="213"/>
      <c r="J302" s="213"/>
      <c r="K302" s="213"/>
      <c r="L302" s="213"/>
      <c r="M302" s="213"/>
      <c r="N302" s="213"/>
      <c r="O302" s="213"/>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40"/>
      <c r="AU302" s="39"/>
      <c r="AV302" s="26"/>
      <c r="AW302" s="160"/>
      <c r="AX302" s="161"/>
      <c r="AY302" s="161"/>
      <c r="AZ302" s="161"/>
      <c r="BA302" s="161"/>
      <c r="BB302" s="162"/>
      <c r="BC302" s="167"/>
      <c r="BD302" s="170"/>
      <c r="BE302" s="174"/>
      <c r="BF302" s="175"/>
      <c r="BG302" s="170"/>
      <c r="BH302" s="167"/>
      <c r="BI302" s="219"/>
      <c r="BJ302" s="174"/>
      <c r="BK302" s="175"/>
      <c r="BL302" s="219"/>
      <c r="BM302" s="167"/>
      <c r="BN302" s="219"/>
      <c r="BO302" s="174"/>
      <c r="BP302" s="175"/>
      <c r="BQ302" s="219"/>
      <c r="BR302" s="167"/>
      <c r="BS302" s="219"/>
      <c r="BT302" s="174"/>
      <c r="BU302" s="175"/>
      <c r="BV302" s="219"/>
      <c r="BW302" s="167"/>
      <c r="BX302" s="219"/>
      <c r="BY302" s="174"/>
      <c r="BZ302" s="175"/>
      <c r="CA302" s="219"/>
      <c r="CB302" s="167"/>
      <c r="CC302" s="219"/>
      <c r="CD302" s="174"/>
      <c r="CE302" s="175"/>
      <c r="CF302" s="219"/>
      <c r="CG302" s="167"/>
      <c r="CH302" s="219"/>
      <c r="CI302" s="174"/>
      <c r="CJ302" s="175"/>
      <c r="CK302" s="219"/>
      <c r="CL302" s="228"/>
      <c r="CM302" s="229"/>
      <c r="CN302" s="224"/>
      <c r="CO302" s="225"/>
      <c r="CP302" s="174"/>
      <c r="CQ302" s="175"/>
      <c r="CR302" s="210"/>
      <c r="CU302" s="105">
        <f t="shared" si="159"/>
        <v>294</v>
      </c>
      <c r="CV302" s="105"/>
      <c r="CW302" s="105"/>
      <c r="CX302" s="105"/>
      <c r="CY302" s="105"/>
    </row>
    <row r="303" spans="1:103" s="1" customFormat="1" ht="18.75">
      <c r="A303" s="72" t="s">
        <v>59</v>
      </c>
      <c r="D303" s="214"/>
      <c r="E303" s="215"/>
      <c r="F303" s="213"/>
      <c r="G303" s="213"/>
      <c r="H303" s="213"/>
      <c r="I303" s="213"/>
      <c r="J303" s="213"/>
      <c r="K303" s="213"/>
      <c r="L303" s="213"/>
      <c r="M303" s="213"/>
      <c r="N303" s="213"/>
      <c r="O303" s="213"/>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40"/>
      <c r="AU303" s="39"/>
      <c r="AV303" s="26"/>
      <c r="AW303" s="160"/>
      <c r="AX303" s="161"/>
      <c r="AY303" s="161"/>
      <c r="AZ303" s="161"/>
      <c r="BA303" s="161"/>
      <c r="BB303" s="162"/>
      <c r="BC303" s="168"/>
      <c r="BD303" s="171"/>
      <c r="BE303" s="174"/>
      <c r="BF303" s="175"/>
      <c r="BG303" s="171"/>
      <c r="BH303" s="168"/>
      <c r="BI303" s="219"/>
      <c r="BJ303" s="174"/>
      <c r="BK303" s="175"/>
      <c r="BL303" s="219"/>
      <c r="BM303" s="168"/>
      <c r="BN303" s="219"/>
      <c r="BO303" s="174"/>
      <c r="BP303" s="175"/>
      <c r="BQ303" s="219"/>
      <c r="BR303" s="168"/>
      <c r="BS303" s="219"/>
      <c r="BT303" s="174"/>
      <c r="BU303" s="175"/>
      <c r="BV303" s="219"/>
      <c r="BW303" s="168"/>
      <c r="BX303" s="219"/>
      <c r="BY303" s="174"/>
      <c r="BZ303" s="175"/>
      <c r="CA303" s="219"/>
      <c r="CB303" s="168"/>
      <c r="CC303" s="219"/>
      <c r="CD303" s="174"/>
      <c r="CE303" s="175"/>
      <c r="CF303" s="219"/>
      <c r="CG303" s="168"/>
      <c r="CH303" s="219"/>
      <c r="CI303" s="174"/>
      <c r="CJ303" s="175"/>
      <c r="CK303" s="219"/>
      <c r="CL303" s="228"/>
      <c r="CM303" s="229"/>
      <c r="CN303" s="224"/>
      <c r="CO303" s="225"/>
      <c r="CP303" s="174"/>
      <c r="CQ303" s="175"/>
      <c r="CR303" s="210"/>
      <c r="CU303" s="105">
        <f t="shared" si="159"/>
        <v>295</v>
      </c>
      <c r="CV303" s="105"/>
      <c r="CW303" s="105"/>
      <c r="CX303" s="105"/>
      <c r="CY303" s="105"/>
    </row>
    <row r="304" spans="1:103" s="1" customFormat="1" ht="18.75">
      <c r="A304" s="72" t="s">
        <v>59</v>
      </c>
      <c r="D304" s="214"/>
      <c r="E304" s="215"/>
      <c r="F304" s="213"/>
      <c r="G304" s="213"/>
      <c r="H304" s="213"/>
      <c r="I304" s="213"/>
      <c r="J304" s="213"/>
      <c r="K304" s="213"/>
      <c r="L304" s="213"/>
      <c r="M304" s="213"/>
      <c r="N304" s="213"/>
      <c r="O304" s="213"/>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c r="AQ304" s="217"/>
      <c r="AR304" s="217"/>
      <c r="AS304" s="217"/>
      <c r="AT304" s="240"/>
      <c r="AU304" s="39"/>
      <c r="AV304" s="26"/>
      <c r="AW304" s="163"/>
      <c r="AX304" s="164"/>
      <c r="AY304" s="164"/>
      <c r="AZ304" s="164"/>
      <c r="BA304" s="164"/>
      <c r="BB304" s="165"/>
      <c r="BC304" s="40" t="s">
        <v>9</v>
      </c>
      <c r="BD304" s="40" t="s">
        <v>129</v>
      </c>
      <c r="BE304" s="236" t="s">
        <v>130</v>
      </c>
      <c r="BF304" s="237"/>
      <c r="BG304" s="40"/>
      <c r="BH304" s="40" t="s">
        <v>9</v>
      </c>
      <c r="BI304" s="40" t="s">
        <v>129</v>
      </c>
      <c r="BJ304" s="236" t="s">
        <v>130</v>
      </c>
      <c r="BK304" s="237"/>
      <c r="BL304" s="40"/>
      <c r="BM304" s="40" t="s">
        <v>9</v>
      </c>
      <c r="BN304" s="40" t="s">
        <v>129</v>
      </c>
      <c r="BO304" s="236" t="s">
        <v>130</v>
      </c>
      <c r="BP304" s="237"/>
      <c r="BQ304" s="40"/>
      <c r="BR304" s="40" t="s">
        <v>9</v>
      </c>
      <c r="BS304" s="40" t="s">
        <v>129</v>
      </c>
      <c r="BT304" s="236" t="s">
        <v>130</v>
      </c>
      <c r="BU304" s="237"/>
      <c r="BV304" s="40"/>
      <c r="BW304" s="40" t="s">
        <v>9</v>
      </c>
      <c r="BX304" s="40" t="s">
        <v>129</v>
      </c>
      <c r="BY304" s="236" t="s">
        <v>130</v>
      </c>
      <c r="BZ304" s="237"/>
      <c r="CA304" s="40"/>
      <c r="CB304" s="40" t="s">
        <v>9</v>
      </c>
      <c r="CC304" s="40" t="s">
        <v>129</v>
      </c>
      <c r="CD304" s="236" t="s">
        <v>130</v>
      </c>
      <c r="CE304" s="237"/>
      <c r="CF304" s="40"/>
      <c r="CG304" s="40" t="s">
        <v>9</v>
      </c>
      <c r="CH304" s="40" t="s">
        <v>129</v>
      </c>
      <c r="CI304" s="236" t="s">
        <v>130</v>
      </c>
      <c r="CJ304" s="237"/>
      <c r="CK304" s="40"/>
      <c r="CL304" s="236" t="s">
        <v>9</v>
      </c>
      <c r="CM304" s="200"/>
      <c r="CN304" s="236" t="s">
        <v>129</v>
      </c>
      <c r="CO304" s="200"/>
      <c r="CP304" s="236" t="s">
        <v>130</v>
      </c>
      <c r="CQ304" s="237"/>
      <c r="CR304" s="41"/>
      <c r="CU304" s="105">
        <f t="shared" si="159"/>
        <v>296</v>
      </c>
      <c r="CV304" s="105"/>
      <c r="CW304" s="105"/>
      <c r="CX304" s="105"/>
      <c r="CY304" s="105"/>
    </row>
    <row r="305" spans="1:103" s="1" customFormat="1" ht="18.75">
      <c r="A305" s="72" t="s">
        <v>59</v>
      </c>
      <c r="D305" s="153" t="s">
        <v>25</v>
      </c>
      <c r="E305" s="154"/>
      <c r="F305" s="213"/>
      <c r="G305" s="213"/>
      <c r="H305" s="213"/>
      <c r="I305" s="213"/>
      <c r="J305" s="213"/>
      <c r="K305" s="213"/>
      <c r="L305" s="213"/>
      <c r="M305" s="213"/>
      <c r="N305" s="213"/>
      <c r="O305" s="213"/>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3"/>
      <c r="AU305" s="44"/>
      <c r="AV305" s="26"/>
      <c r="AW305" s="238" t="s">
        <v>39</v>
      </c>
      <c r="AX305" s="231"/>
      <c r="AY305" s="231"/>
      <c r="AZ305" s="231"/>
      <c r="BA305" s="231"/>
      <c r="BB305" s="154"/>
      <c r="BC305" s="45">
        <f>IF(COUNTIF(P305:AT305,"")=31,0,COUNTIFS(P297:AT297,1,P305:AT305,"")+COUNTIFS(P297:AT297,1,P305:AT305,"■"))</f>
        <v>0</v>
      </c>
      <c r="BD305" s="45">
        <f>IF(COUNTIF(P305:AT305,"")=31,0,COUNTIFS(P297:AT297,1,P305:AT305,"■"))</f>
        <v>0</v>
      </c>
      <c r="BE305" s="232" t="str">
        <f>IFERROR(ROUNDDOWN(BD305/BC305,3),"***")</f>
        <v>***</v>
      </c>
      <c r="BF305" s="233"/>
      <c r="BG305" s="18"/>
      <c r="BH305" s="45">
        <f>IF(COUNTIF(P305:AT305,"")=31,0,COUNTIFS(P297:AT297,2,P305:AT305,"")+COUNTIFS(P297:AT297,2,P305:AT305,"■"))</f>
        <v>0</v>
      </c>
      <c r="BI305" s="45">
        <f>IF(COUNTIF(P305:AT305,"")=31,0,COUNTIFS(P297:AT297,2,P305:AT305,"■"))</f>
        <v>0</v>
      </c>
      <c r="BJ305" s="232" t="str">
        <f>IFERROR(ROUNDDOWN(BI305/BH305,3),"***")</f>
        <v>***</v>
      </c>
      <c r="BK305" s="233"/>
      <c r="BL305" s="18"/>
      <c r="BM305" s="45">
        <f>IF(COUNTIF(P305:AT305,"")=31,0,COUNTIFS(P297:AT297,3,P305:AT305,"")+COUNTIFS(P297:AT297,3,P305:AT305,"■"))</f>
        <v>0</v>
      </c>
      <c r="BN305" s="45">
        <f>IF(COUNTIF(P305:AT305,"")=31,0,COUNTIFS(P297:AT297,3,P305:AT305,"■"))</f>
        <v>0</v>
      </c>
      <c r="BO305" s="232" t="str">
        <f>IFERROR(ROUNDDOWN(BN305/BM305,3),"***")</f>
        <v>***</v>
      </c>
      <c r="BP305" s="233"/>
      <c r="BQ305" s="18"/>
      <c r="BR305" s="45">
        <f>IF(COUNTIF(P305:AT305,"")=31,0,COUNTIFS(P297:AT297,4,P305:AT305,"")+COUNTIFS(P297:AT297,4,P305:AT305,"■"))</f>
        <v>0</v>
      </c>
      <c r="BS305" s="45">
        <f>IF(COUNTIF(P305:AT305,"")=31,0,COUNTIFS(P297:AT297,4,P305:AT305,"■"))</f>
        <v>0</v>
      </c>
      <c r="BT305" s="232" t="str">
        <f>IFERROR(ROUNDDOWN(BS305/BR305,3),"***")</f>
        <v>***</v>
      </c>
      <c r="BU305" s="233"/>
      <c r="BV305" s="18"/>
      <c r="BW305" s="45">
        <f>IF(COUNTIF(P305:AT305,"")=31,0,COUNTIFS(P297:AT297,5,P305:AT305,"")+COUNTIFS(P297:AT297,5,P305:AT305,"■"))</f>
        <v>0</v>
      </c>
      <c r="BX305" s="45">
        <f>IF(COUNTIF(P305:AT305,"")=31,0,COUNTIFS(P297:AT297,5,P305:AT305,"■"))</f>
        <v>0</v>
      </c>
      <c r="BY305" s="232" t="str">
        <f>IFERROR(ROUNDDOWN(BX305/BW305,3),"***")</f>
        <v>***</v>
      </c>
      <c r="BZ305" s="233"/>
      <c r="CA305" s="18"/>
      <c r="CB305" s="45">
        <f>IF(COUNTIF(P305:AT305,"")=31,0,COUNTIFS(P297:AT297,6,P305:AT305,"")+COUNTIFS(P297:AT297,6,P305:AT305,"■"))</f>
        <v>0</v>
      </c>
      <c r="CC305" s="45">
        <f>IF(COUNTIF(P305:AT305,"")=31,0,COUNTIFS(P297:AT297,6,P305:AT305,"■"))</f>
        <v>0</v>
      </c>
      <c r="CD305" s="232" t="str">
        <f>IFERROR(ROUNDDOWN(CC305/CB305,3),"***")</f>
        <v>***</v>
      </c>
      <c r="CE305" s="233"/>
      <c r="CF305" s="18"/>
      <c r="CG305" s="45">
        <f>IF(COUNTIF(P305:AT305,"")=31,0,SUM(BC305,BH305,BM305,BR305,BW305,CB305))</f>
        <v>0</v>
      </c>
      <c r="CH305" s="45">
        <f>IF(COUNTIF(P305:AT305,"")=31,0,SUM(BD305,BI305,BN305,BS305,BX305,CC305))</f>
        <v>0</v>
      </c>
      <c r="CI305" s="232" t="str">
        <f>IFERROR(ROUNDDOWN(CH305/CG305,3),"***")</f>
        <v>***</v>
      </c>
      <c r="CJ305" s="233"/>
      <c r="CK305" s="18"/>
      <c r="CL305" s="234">
        <f>IF(COUNTIF(P305:AT305,"")=31,0,CL273+CG305)</f>
        <v>0</v>
      </c>
      <c r="CM305" s="235"/>
      <c r="CN305" s="234">
        <f>IF(COUNTIF(P305:AT305,"")=31,0,CN273+CH305)</f>
        <v>0</v>
      </c>
      <c r="CO305" s="235"/>
      <c r="CP305" s="232" t="str">
        <f>IFERROR(ROUNDDOWN(CN305/CL305,3),"***")</f>
        <v>***</v>
      </c>
      <c r="CQ305" s="233"/>
      <c r="CR305" s="23"/>
      <c r="CU305" s="105">
        <f t="shared" si="159"/>
        <v>297</v>
      </c>
      <c r="CV305" s="105"/>
      <c r="CW305" s="105"/>
      <c r="CX305" s="105"/>
      <c r="CY305" s="105"/>
    </row>
    <row r="306" spans="1:103" s="1" customFormat="1" ht="18.75">
      <c r="A306" s="72" t="s">
        <v>59</v>
      </c>
      <c r="D306" s="238" t="s">
        <v>34</v>
      </c>
      <c r="E306" s="246"/>
      <c r="F306" s="253" t="s">
        <v>26</v>
      </c>
      <c r="G306" s="253"/>
      <c r="H306" s="253"/>
      <c r="I306" s="253"/>
      <c r="J306" s="253"/>
      <c r="K306" s="254"/>
      <c r="L306" s="236" t="s">
        <v>27</v>
      </c>
      <c r="M306" s="255"/>
      <c r="N306" s="255"/>
      <c r="O306" s="237"/>
      <c r="P306" s="49" t="str">
        <f t="shared" ref="P306:AT306" si="180">P298</f>
        <v/>
      </c>
      <c r="Q306" s="49" t="str">
        <f t="shared" si="180"/>
        <v/>
      </c>
      <c r="R306" s="49" t="str">
        <f t="shared" si="180"/>
        <v/>
      </c>
      <c r="S306" s="49" t="str">
        <f t="shared" si="180"/>
        <v/>
      </c>
      <c r="T306" s="49" t="str">
        <f t="shared" si="180"/>
        <v/>
      </c>
      <c r="U306" s="49" t="str">
        <f t="shared" si="180"/>
        <v/>
      </c>
      <c r="V306" s="49" t="str">
        <f t="shared" si="180"/>
        <v/>
      </c>
      <c r="W306" s="49" t="str">
        <f t="shared" si="180"/>
        <v/>
      </c>
      <c r="X306" s="49" t="str">
        <f t="shared" si="180"/>
        <v/>
      </c>
      <c r="Y306" s="49" t="str">
        <f t="shared" si="180"/>
        <v/>
      </c>
      <c r="Z306" s="49" t="str">
        <f t="shared" si="180"/>
        <v/>
      </c>
      <c r="AA306" s="49" t="str">
        <f t="shared" si="180"/>
        <v/>
      </c>
      <c r="AB306" s="49" t="str">
        <f t="shared" si="180"/>
        <v/>
      </c>
      <c r="AC306" s="49" t="str">
        <f t="shared" si="180"/>
        <v/>
      </c>
      <c r="AD306" s="49" t="str">
        <f t="shared" si="180"/>
        <v/>
      </c>
      <c r="AE306" s="49" t="str">
        <f t="shared" si="180"/>
        <v/>
      </c>
      <c r="AF306" s="49" t="str">
        <f t="shared" si="180"/>
        <v/>
      </c>
      <c r="AG306" s="49" t="str">
        <f t="shared" si="180"/>
        <v/>
      </c>
      <c r="AH306" s="49" t="str">
        <f t="shared" si="180"/>
        <v/>
      </c>
      <c r="AI306" s="49" t="str">
        <f t="shared" si="180"/>
        <v/>
      </c>
      <c r="AJ306" s="49" t="str">
        <f t="shared" si="180"/>
        <v/>
      </c>
      <c r="AK306" s="49" t="str">
        <f t="shared" si="180"/>
        <v/>
      </c>
      <c r="AL306" s="49" t="str">
        <f t="shared" si="180"/>
        <v/>
      </c>
      <c r="AM306" s="49" t="str">
        <f t="shared" si="180"/>
        <v/>
      </c>
      <c r="AN306" s="49" t="str">
        <f t="shared" si="180"/>
        <v/>
      </c>
      <c r="AO306" s="49" t="str">
        <f t="shared" si="180"/>
        <v/>
      </c>
      <c r="AP306" s="49" t="str">
        <f t="shared" si="180"/>
        <v/>
      </c>
      <c r="AQ306" s="49" t="str">
        <f t="shared" si="180"/>
        <v/>
      </c>
      <c r="AR306" s="49" t="str">
        <f t="shared" si="180"/>
        <v/>
      </c>
      <c r="AS306" s="49" t="str">
        <f t="shared" si="180"/>
        <v/>
      </c>
      <c r="AT306" s="50" t="str">
        <f t="shared" si="180"/>
        <v/>
      </c>
      <c r="AU306" s="46"/>
      <c r="AV306" s="26"/>
      <c r="AW306" s="238" t="s">
        <v>34</v>
      </c>
      <c r="AX306" s="246"/>
      <c r="AY306" s="230" t="s">
        <v>27</v>
      </c>
      <c r="AZ306" s="231"/>
      <c r="BA306" s="231"/>
      <c r="BB306" s="154"/>
      <c r="BC306" s="193">
        <v>1</v>
      </c>
      <c r="BD306" s="193"/>
      <c r="BE306" s="193"/>
      <c r="BF306" s="193"/>
      <c r="BG306" s="193"/>
      <c r="BH306" s="193">
        <v>2</v>
      </c>
      <c r="BI306" s="193"/>
      <c r="BJ306" s="193"/>
      <c r="BK306" s="193"/>
      <c r="BL306" s="193"/>
      <c r="BM306" s="193">
        <v>3</v>
      </c>
      <c r="BN306" s="193"/>
      <c r="BO306" s="193"/>
      <c r="BP306" s="193"/>
      <c r="BQ306" s="193"/>
      <c r="BR306" s="193">
        <v>4</v>
      </c>
      <c r="BS306" s="193"/>
      <c r="BT306" s="193"/>
      <c r="BU306" s="193"/>
      <c r="BV306" s="193"/>
      <c r="BW306" s="193">
        <v>5</v>
      </c>
      <c r="BX306" s="193"/>
      <c r="BY306" s="193"/>
      <c r="BZ306" s="193"/>
      <c r="CA306" s="193"/>
      <c r="CB306" s="193">
        <v>6</v>
      </c>
      <c r="CC306" s="193"/>
      <c r="CD306" s="193"/>
      <c r="CE306" s="193"/>
      <c r="CF306" s="193"/>
      <c r="CG306" s="193" t="s">
        <v>29</v>
      </c>
      <c r="CH306" s="193"/>
      <c r="CI306" s="193"/>
      <c r="CJ306" s="193"/>
      <c r="CK306" s="193"/>
      <c r="CL306" s="193" t="s">
        <v>30</v>
      </c>
      <c r="CM306" s="193"/>
      <c r="CN306" s="193"/>
      <c r="CO306" s="193"/>
      <c r="CP306" s="193"/>
      <c r="CQ306" s="251"/>
      <c r="CR306" s="252"/>
      <c r="CU306" s="105">
        <f t="shared" si="159"/>
        <v>298</v>
      </c>
      <c r="CV306" s="105"/>
      <c r="CW306" s="105"/>
      <c r="CX306" s="105"/>
      <c r="CY306" s="105"/>
    </row>
    <row r="307" spans="1:103" s="1" customFormat="1" ht="18.75">
      <c r="A307" s="72" t="s">
        <v>59</v>
      </c>
      <c r="D307" s="238">
        <v>1</v>
      </c>
      <c r="E307" s="246"/>
      <c r="F307" s="241"/>
      <c r="G307" s="242"/>
      <c r="H307" s="242"/>
      <c r="I307" s="242"/>
      <c r="J307" s="242"/>
      <c r="K307" s="243"/>
      <c r="L307" s="244"/>
      <c r="M307" s="242"/>
      <c r="N307" s="242"/>
      <c r="O307" s="243"/>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3"/>
      <c r="AU307" s="44"/>
      <c r="AV307" s="26"/>
      <c r="AW307" s="245">
        <f t="shared" ref="AW307:AW318" si="181">D307</f>
        <v>1</v>
      </c>
      <c r="AX307" s="246"/>
      <c r="AY307" s="247"/>
      <c r="AZ307" s="248"/>
      <c r="BA307" s="248"/>
      <c r="BB307" s="249"/>
      <c r="BC307" s="45">
        <f>IF(COUNTIF(P307:AT307,"")=31,0,COUNTIFS(P297:AT297,1,P307:AT307,"")+COUNTIFS(P297:AT297,1,P307:AT307,"■"))</f>
        <v>0</v>
      </c>
      <c r="BD307" s="45">
        <f>IF(COUNTIF(P307:AT307,"")=31,0,COUNTIFS(P297:AT297,1,P307:AT307,"■"))</f>
        <v>0</v>
      </c>
      <c r="BE307" s="250" t="str">
        <f t="shared" ref="BE307:BE318" si="182">IFERROR(ROUNDDOWN(BD307/BC307,3),"***")</f>
        <v>***</v>
      </c>
      <c r="BF307" s="233"/>
      <c r="BG307" s="42"/>
      <c r="BH307" s="45">
        <f>IF(COUNTIF(P307:AT307,"")=31,0,COUNTIFS(P297:AT297,2,P307:AT307,"")+COUNTIFS(P297:AT297,2,P307:AT307,"■"))</f>
        <v>0</v>
      </c>
      <c r="BI307" s="45">
        <f>IF(COUNTIF(P307:AT307,"")=31,0,COUNTIFS(P297:AT297,2,P307:AT307,"■"))</f>
        <v>0</v>
      </c>
      <c r="BJ307" s="232" t="str">
        <f t="shared" ref="BJ307:BJ318" si="183">IFERROR(ROUNDDOWN(BI307/BH307,3),"***")</f>
        <v>***</v>
      </c>
      <c r="BK307" s="233"/>
      <c r="BL307" s="42"/>
      <c r="BM307" s="45">
        <f>IF(COUNTIF(P307:AT307,"")=31,0,COUNTIFS(P297:AT297,3,P307:AT307,"")+COUNTIFS(P297:AT297,3,P307:AT307,"■"))</f>
        <v>0</v>
      </c>
      <c r="BN307" s="45">
        <f>IF(COUNTIF(P307:AT307,"")=31,0,COUNTIFS(P297:AT297,3,P307:AT307,"■"))</f>
        <v>0</v>
      </c>
      <c r="BO307" s="232" t="str">
        <f t="shared" ref="BO307:BO318" si="184">IFERROR(ROUNDDOWN(BN307/BM307,3),"***")</f>
        <v>***</v>
      </c>
      <c r="BP307" s="233"/>
      <c r="BQ307" s="42"/>
      <c r="BR307" s="45">
        <f>IF(COUNTIF(P307:AT307,"")=31,0,COUNTIFS(P297:AT297,4,P307:AT307,"")+COUNTIFS(P297:AT297,4,P307:AT307,"■"))</f>
        <v>0</v>
      </c>
      <c r="BS307" s="45">
        <f>IF(COUNTIF(P307:AT307,"")=31,0,COUNTIFS(P297:AT297,4,P307:AT307,"■"))</f>
        <v>0</v>
      </c>
      <c r="BT307" s="232" t="str">
        <f t="shared" ref="BT307:BT318" si="185">IFERROR(ROUNDDOWN(BS307/BR307,3),"***")</f>
        <v>***</v>
      </c>
      <c r="BU307" s="233"/>
      <c r="BV307" s="42"/>
      <c r="BW307" s="45">
        <f>IF(COUNTIF(P307:AT307,"")=31,0,COUNTIFS(P297:AT297,5,P307:AT307,"")+COUNTIFS(P297:AT297,5,P307:AT307,"■"))</f>
        <v>0</v>
      </c>
      <c r="BX307" s="45">
        <f>IF(COUNTIF(P307:AT307,"")=31,0,COUNTIFS(P297:AT297,5,P307:AT307,"■"))</f>
        <v>0</v>
      </c>
      <c r="BY307" s="232" t="str">
        <f t="shared" ref="BY307:BY318" si="186">IFERROR(ROUNDDOWN(BX307/BW307,3),"***")</f>
        <v>***</v>
      </c>
      <c r="BZ307" s="233"/>
      <c r="CA307" s="42"/>
      <c r="CB307" s="45">
        <f>IF(COUNTIF(P307:AT307,"")=31,0,COUNTIFS(P297:AT297,6,P307:AT307,"")+COUNTIFS(P297:AT297,6,P307:AT307,"■"))</f>
        <v>0</v>
      </c>
      <c r="CC307" s="45">
        <f>IF(COUNTIF(P307:AT307,"")=31,0,COUNTIFS(P297:AT297,6,P307:AT307,"■"))</f>
        <v>0</v>
      </c>
      <c r="CD307" s="232" t="str">
        <f t="shared" ref="CD307:CD318" si="187">IFERROR(ROUNDDOWN(CC307/CB307,3),"***")</f>
        <v>***</v>
      </c>
      <c r="CE307" s="233"/>
      <c r="CF307" s="42"/>
      <c r="CG307" s="45">
        <f t="shared" ref="CG307:CG318" si="188">IF(COUNTIF(P307:AT307,"")=31,0,SUM(BC307,BH307,BM307,BR307,BW307,CB307))</f>
        <v>0</v>
      </c>
      <c r="CH307" s="45">
        <f t="shared" ref="CH307:CH318" si="189">IF(COUNTIF(P307:AT307,"")=31,0,SUM(BD307,BI307,BN307,BS307,BX307,CC307))</f>
        <v>0</v>
      </c>
      <c r="CI307" s="232" t="str">
        <f t="shared" ref="CI307:CI318" si="190">IFERROR(ROUNDDOWN(CH307/CG307,3),"***")</f>
        <v>***</v>
      </c>
      <c r="CJ307" s="233"/>
      <c r="CK307" s="42"/>
      <c r="CL307" s="234">
        <f t="shared" ref="CL307:CL318" si="191">IF(COUNTIF(P307:AT307,"")=31,0,CL275+CG307)</f>
        <v>0</v>
      </c>
      <c r="CM307" s="235"/>
      <c r="CN307" s="234">
        <f t="shared" ref="CN307:CN318" si="192">IF(COUNTIF(P307:AT307,"")=31,0,CN275+CH307)</f>
        <v>0</v>
      </c>
      <c r="CO307" s="235"/>
      <c r="CP307" s="232" t="str">
        <f t="shared" ref="CP307:CP318" si="193">IFERROR(ROUNDDOWN(CN307/CL307,3),"***")</f>
        <v>***</v>
      </c>
      <c r="CQ307" s="233"/>
      <c r="CR307" s="43"/>
      <c r="CU307" s="105">
        <f t="shared" si="159"/>
        <v>299</v>
      </c>
      <c r="CV307" s="105"/>
      <c r="CW307" s="105"/>
      <c r="CX307" s="105"/>
      <c r="CY307" s="105"/>
    </row>
    <row r="308" spans="1:103" s="1" customFormat="1" ht="18.75">
      <c r="A308" s="72" t="s">
        <v>59</v>
      </c>
      <c r="D308" s="238">
        <f>D307+1</f>
        <v>2</v>
      </c>
      <c r="E308" s="246"/>
      <c r="F308" s="241"/>
      <c r="G308" s="242"/>
      <c r="H308" s="242"/>
      <c r="I308" s="242"/>
      <c r="J308" s="242"/>
      <c r="K308" s="243"/>
      <c r="L308" s="244"/>
      <c r="M308" s="242"/>
      <c r="N308" s="242"/>
      <c r="O308" s="243"/>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3"/>
      <c r="AU308" s="44"/>
      <c r="AV308" s="26"/>
      <c r="AW308" s="245">
        <f t="shared" si="181"/>
        <v>2</v>
      </c>
      <c r="AX308" s="246"/>
      <c r="AY308" s="247"/>
      <c r="AZ308" s="248"/>
      <c r="BA308" s="248"/>
      <c r="BB308" s="249"/>
      <c r="BC308" s="45">
        <f>IF(COUNTIF(P308:AT308,"")=31,0,COUNTIFS(P297:AT297,1,P308:AT308,"")+COUNTIFS(P297:AT297,1,P308:AT308,"■"))</f>
        <v>0</v>
      </c>
      <c r="BD308" s="45">
        <f>IF(COUNTIF(P308:AT308,"")=31,0,COUNTIFS(P297:AT297,1,P308:AT308,"■"))</f>
        <v>0</v>
      </c>
      <c r="BE308" s="250" t="str">
        <f t="shared" si="182"/>
        <v>***</v>
      </c>
      <c r="BF308" s="233"/>
      <c r="BG308" s="42"/>
      <c r="BH308" s="45">
        <f>IF(COUNTIF(P308:AT308,"")=31,0,COUNTIFS(P297:AT297,2,P308:AT308,"")+COUNTIFS(P297:AT297,2,P308:AT308,"■"))</f>
        <v>0</v>
      </c>
      <c r="BI308" s="45">
        <f>IF(COUNTIF(P308:AT308,"")=31,0,COUNTIFS(P297:AT297,2,P308:AT308,"■"))</f>
        <v>0</v>
      </c>
      <c r="BJ308" s="232" t="str">
        <f t="shared" si="183"/>
        <v>***</v>
      </c>
      <c r="BK308" s="233"/>
      <c r="BL308" s="42"/>
      <c r="BM308" s="45">
        <f>IF(COUNTIF(P308:AT308,"")=31,0,COUNTIFS(P297:AT297,3,P308:AT308,"")+COUNTIFS(P297:AT297,3,P308:AT308,"■"))</f>
        <v>0</v>
      </c>
      <c r="BN308" s="45">
        <f>IF(COUNTIF(P308:AT308,"")=31,0,COUNTIFS(P297:AT297,3,P308:AT308,"■"))</f>
        <v>0</v>
      </c>
      <c r="BO308" s="232" t="str">
        <f t="shared" si="184"/>
        <v>***</v>
      </c>
      <c r="BP308" s="233"/>
      <c r="BQ308" s="42"/>
      <c r="BR308" s="45">
        <f>IF(COUNTIF(P308:AT308,"")=31,0,COUNTIFS(P297:AT297,4,P308:AT308,"")+COUNTIFS(P297:AT297,4,P308:AT308,"■"))</f>
        <v>0</v>
      </c>
      <c r="BS308" s="45">
        <f>IF(COUNTIF(P308:AT308,"")=31,0,COUNTIFS(P297:AT297,4,P308:AT308,"■"))</f>
        <v>0</v>
      </c>
      <c r="BT308" s="232" t="str">
        <f t="shared" si="185"/>
        <v>***</v>
      </c>
      <c r="BU308" s="233"/>
      <c r="BV308" s="42"/>
      <c r="BW308" s="45">
        <f>IF(COUNTIF(P308:AT308,"")=31,0,COUNTIFS(P297:AT297,5,P308:AT308,"")+COUNTIFS(P297:AT297,5,P308:AT308,"■"))</f>
        <v>0</v>
      </c>
      <c r="BX308" s="45">
        <f>IF(COUNTIF(P308:AT308,"")=31,0,COUNTIFS(P297:AT297,5,P308:AT308,"■"))</f>
        <v>0</v>
      </c>
      <c r="BY308" s="232" t="str">
        <f t="shared" si="186"/>
        <v>***</v>
      </c>
      <c r="BZ308" s="233"/>
      <c r="CA308" s="42"/>
      <c r="CB308" s="45">
        <f>IF(COUNTIF(P308:AT308,"")=31,0,COUNTIFS(P297:AT297,6,P308:AT308,"")+COUNTIFS(P297:AT297,6,P308:AT308,"■"))</f>
        <v>0</v>
      </c>
      <c r="CC308" s="45">
        <f>IF(COUNTIF(P308:AT308,"")=31,0,COUNTIFS(P297:AT297,6,P308:AT308,"■"))</f>
        <v>0</v>
      </c>
      <c r="CD308" s="232" t="str">
        <f t="shared" si="187"/>
        <v>***</v>
      </c>
      <c r="CE308" s="233"/>
      <c r="CF308" s="42"/>
      <c r="CG308" s="45">
        <f t="shared" si="188"/>
        <v>0</v>
      </c>
      <c r="CH308" s="45">
        <f t="shared" si="189"/>
        <v>0</v>
      </c>
      <c r="CI308" s="232" t="str">
        <f t="shared" si="190"/>
        <v>***</v>
      </c>
      <c r="CJ308" s="233"/>
      <c r="CK308" s="42"/>
      <c r="CL308" s="234">
        <f t="shared" si="191"/>
        <v>0</v>
      </c>
      <c r="CM308" s="235"/>
      <c r="CN308" s="234">
        <f t="shared" si="192"/>
        <v>0</v>
      </c>
      <c r="CO308" s="235"/>
      <c r="CP308" s="232" t="str">
        <f t="shared" si="193"/>
        <v>***</v>
      </c>
      <c r="CQ308" s="233"/>
      <c r="CR308" s="43"/>
      <c r="CU308" s="105">
        <f t="shared" si="159"/>
        <v>300</v>
      </c>
      <c r="CV308" s="105"/>
      <c r="CW308" s="105"/>
      <c r="CX308" s="105"/>
      <c r="CY308" s="105"/>
    </row>
    <row r="309" spans="1:103" s="1" customFormat="1" ht="18.75">
      <c r="A309" s="72" t="s">
        <v>59</v>
      </c>
      <c r="D309" s="238">
        <f t="shared" ref="D309:D318" si="194">D308+1</f>
        <v>3</v>
      </c>
      <c r="E309" s="246"/>
      <c r="F309" s="241"/>
      <c r="G309" s="242"/>
      <c r="H309" s="242"/>
      <c r="I309" s="242"/>
      <c r="J309" s="242"/>
      <c r="K309" s="243"/>
      <c r="L309" s="244"/>
      <c r="M309" s="242"/>
      <c r="N309" s="242"/>
      <c r="O309" s="243"/>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3"/>
      <c r="AU309" s="44"/>
      <c r="AV309" s="26"/>
      <c r="AW309" s="245">
        <f t="shared" si="181"/>
        <v>3</v>
      </c>
      <c r="AX309" s="246"/>
      <c r="AY309" s="247"/>
      <c r="AZ309" s="248"/>
      <c r="BA309" s="248"/>
      <c r="BB309" s="249"/>
      <c r="BC309" s="45">
        <f>IF(COUNTIF(P309:AT309,"")=31,0,COUNTIFS(P297:AT297,1,P309:AT309,"")+COUNTIFS(P297:AT297,1,P309:AT309,"■"))</f>
        <v>0</v>
      </c>
      <c r="BD309" s="45">
        <f>IF(COUNTIF(P309:AT309,"")=31,0,COUNTIFS(P297:AT297,1,P309:AT309,"■"))</f>
        <v>0</v>
      </c>
      <c r="BE309" s="250" t="str">
        <f t="shared" si="182"/>
        <v>***</v>
      </c>
      <c r="BF309" s="233"/>
      <c r="BG309" s="42"/>
      <c r="BH309" s="45">
        <f>IF(COUNTIF(P309:AT309,"")=31,0,COUNTIFS(P297:AT297,2,P309:AT309,"")+COUNTIFS(P297:AT297,2,P309:AT309,"■"))</f>
        <v>0</v>
      </c>
      <c r="BI309" s="45">
        <f>IF(COUNTIF(P309:AT309,"")=31,0,COUNTIFS(P297:AT297,2,P309:AT309,"■"))</f>
        <v>0</v>
      </c>
      <c r="BJ309" s="232" t="str">
        <f t="shared" si="183"/>
        <v>***</v>
      </c>
      <c r="BK309" s="233"/>
      <c r="BL309" s="42"/>
      <c r="BM309" s="45">
        <f>IF(COUNTIF(P309:AT309,"")=31,0,COUNTIFS(P297:AT297,3,P309:AT309,"")+COUNTIFS(P297:AT297,3,P309:AT309,"■"))</f>
        <v>0</v>
      </c>
      <c r="BN309" s="45">
        <f>IF(COUNTIF(P309:AT309,"")=31,0,COUNTIFS(P297:AT297,3,P309:AT309,"■"))</f>
        <v>0</v>
      </c>
      <c r="BO309" s="232" t="str">
        <f t="shared" si="184"/>
        <v>***</v>
      </c>
      <c r="BP309" s="233"/>
      <c r="BQ309" s="42"/>
      <c r="BR309" s="45">
        <f>IF(COUNTIF(P309:AT309,"")=31,0,COUNTIFS(P297:AT297,4,P309:AT309,"")+COUNTIFS(P297:AT297,4,P309:AT309,"■"))</f>
        <v>0</v>
      </c>
      <c r="BS309" s="45">
        <f>IF(COUNTIF(P309:AT309,"")=31,0,COUNTIFS(P297:AT297,4,P309:AT309,"■"))</f>
        <v>0</v>
      </c>
      <c r="BT309" s="232" t="str">
        <f t="shared" si="185"/>
        <v>***</v>
      </c>
      <c r="BU309" s="233"/>
      <c r="BV309" s="42"/>
      <c r="BW309" s="45">
        <f>IF(COUNTIF(P309:AT309,"")=31,0,COUNTIFS(P297:AT297,5,P309:AT309,"")+COUNTIFS(P297:AT297,5,P309:AT309,"■"))</f>
        <v>0</v>
      </c>
      <c r="BX309" s="45">
        <f>IF(COUNTIF(P309:AT309,"")=31,0,COUNTIFS(P297:AT297,5,P309:AT309,"■"))</f>
        <v>0</v>
      </c>
      <c r="BY309" s="232" t="str">
        <f t="shared" si="186"/>
        <v>***</v>
      </c>
      <c r="BZ309" s="233"/>
      <c r="CA309" s="42"/>
      <c r="CB309" s="45">
        <f>IF(COUNTIF(P309:AT309,"")=31,0,COUNTIFS(P297:AT297,6,P309:AT309,"")+COUNTIFS(P297:AT297,6,P309:AT309,"■"))</f>
        <v>0</v>
      </c>
      <c r="CC309" s="45">
        <f>IF(COUNTIF(P309:AT309,"")=31,0,COUNTIFS(P297:AT297,6,P309:AT309,"■"))</f>
        <v>0</v>
      </c>
      <c r="CD309" s="232" t="str">
        <f t="shared" si="187"/>
        <v>***</v>
      </c>
      <c r="CE309" s="233"/>
      <c r="CF309" s="42"/>
      <c r="CG309" s="45">
        <f t="shared" si="188"/>
        <v>0</v>
      </c>
      <c r="CH309" s="45">
        <f t="shared" si="189"/>
        <v>0</v>
      </c>
      <c r="CI309" s="232" t="str">
        <f t="shared" si="190"/>
        <v>***</v>
      </c>
      <c r="CJ309" s="233"/>
      <c r="CK309" s="42"/>
      <c r="CL309" s="234">
        <f t="shared" si="191"/>
        <v>0</v>
      </c>
      <c r="CM309" s="235"/>
      <c r="CN309" s="234">
        <f t="shared" si="192"/>
        <v>0</v>
      </c>
      <c r="CO309" s="235"/>
      <c r="CP309" s="232" t="str">
        <f t="shared" si="193"/>
        <v>***</v>
      </c>
      <c r="CQ309" s="233"/>
      <c r="CR309" s="43"/>
      <c r="CU309" s="105">
        <f t="shared" si="159"/>
        <v>301</v>
      </c>
      <c r="CV309" s="105"/>
      <c r="CW309" s="105"/>
      <c r="CX309" s="105"/>
      <c r="CY309" s="105"/>
    </row>
    <row r="310" spans="1:103" s="1" customFormat="1" ht="18.75">
      <c r="A310" s="72" t="s">
        <v>59</v>
      </c>
      <c r="D310" s="238">
        <f t="shared" si="194"/>
        <v>4</v>
      </c>
      <c r="E310" s="246"/>
      <c r="F310" s="241"/>
      <c r="G310" s="242"/>
      <c r="H310" s="242"/>
      <c r="I310" s="242"/>
      <c r="J310" s="242"/>
      <c r="K310" s="243"/>
      <c r="L310" s="244"/>
      <c r="M310" s="256"/>
      <c r="N310" s="256"/>
      <c r="O310" s="257"/>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3"/>
      <c r="AU310" s="44"/>
      <c r="AV310" s="26"/>
      <c r="AW310" s="245">
        <f t="shared" si="181"/>
        <v>4</v>
      </c>
      <c r="AX310" s="246"/>
      <c r="AY310" s="247"/>
      <c r="AZ310" s="248"/>
      <c r="BA310" s="248"/>
      <c r="BB310" s="249"/>
      <c r="BC310" s="45">
        <f>IF(COUNTIF(P310:AT310,"")=31,0,COUNTIFS(P297:AT297,1,P310:AT310,"")+COUNTIFS(P297:AT297,1,P310:AT310,"■"))</f>
        <v>0</v>
      </c>
      <c r="BD310" s="45">
        <f>IF(COUNTIF(P310:AT310,"")=31,0,COUNTIFS(P297:AT297,1,P310:AT310,"■"))</f>
        <v>0</v>
      </c>
      <c r="BE310" s="250" t="str">
        <f t="shared" si="182"/>
        <v>***</v>
      </c>
      <c r="BF310" s="233"/>
      <c r="BG310" s="42"/>
      <c r="BH310" s="45">
        <f>IF(COUNTIF(P310:AT310,"")=31,0,COUNTIFS(P297:AT297,2,P310:AT310,"")+COUNTIFS(P297:AT297,2,P310:AT310,"■"))</f>
        <v>0</v>
      </c>
      <c r="BI310" s="45">
        <f>IF(COUNTIF(P310:AT310,"")=31,0,COUNTIFS(P297:AT297,2,P310:AT310,"■"))</f>
        <v>0</v>
      </c>
      <c r="BJ310" s="232" t="str">
        <f t="shared" si="183"/>
        <v>***</v>
      </c>
      <c r="BK310" s="233"/>
      <c r="BL310" s="42"/>
      <c r="BM310" s="45">
        <f>IF(COUNTIF(P310:AT310,"")=31,0,COUNTIFS(P297:AT297,3,P310:AT310,"")+COUNTIFS(P297:AT297,3,P310:AT310,"■"))</f>
        <v>0</v>
      </c>
      <c r="BN310" s="45">
        <f>IF(COUNTIF(P310:AT310,"")=31,0,COUNTIFS(P297:AT297,3,P310:AT310,"■"))</f>
        <v>0</v>
      </c>
      <c r="BO310" s="232" t="str">
        <f t="shared" si="184"/>
        <v>***</v>
      </c>
      <c r="BP310" s="233"/>
      <c r="BQ310" s="42"/>
      <c r="BR310" s="45">
        <f>IF(COUNTIF(P310:AT310,"")=31,0,COUNTIFS(P297:AT297,4,P310:AT310,"")+COUNTIFS(P297:AT297,4,P310:AT310,"■"))</f>
        <v>0</v>
      </c>
      <c r="BS310" s="45">
        <f>IF(COUNTIF(P310:AT310,"")=31,0,COUNTIFS(P297:AT297,4,P310:AT310,"■"))</f>
        <v>0</v>
      </c>
      <c r="BT310" s="232" t="str">
        <f t="shared" si="185"/>
        <v>***</v>
      </c>
      <c r="BU310" s="233"/>
      <c r="BV310" s="42"/>
      <c r="BW310" s="45">
        <f>IF(COUNTIF(P310:AT310,"")=31,0,COUNTIFS(P297:AT297,5,P310:AT310,"")+COUNTIFS(P297:AT297,5,P310:AT310,"■"))</f>
        <v>0</v>
      </c>
      <c r="BX310" s="45">
        <f>IF(COUNTIF(P310:AT310,"")=31,0,COUNTIFS(P297:AT297,5,P310:AT310,"■"))</f>
        <v>0</v>
      </c>
      <c r="BY310" s="232" t="str">
        <f t="shared" si="186"/>
        <v>***</v>
      </c>
      <c r="BZ310" s="233"/>
      <c r="CA310" s="42"/>
      <c r="CB310" s="45">
        <f>IF(COUNTIF(P310:AT310,"")=31,0,COUNTIFS(P297:AT297,6,P310:AT310,"")+COUNTIFS(P297:AT297,6,P310:AT310,"■"))</f>
        <v>0</v>
      </c>
      <c r="CC310" s="45">
        <f>IF(COUNTIF(P310:AT310,"")=31,0,COUNTIFS(P297:AT297,6,P310:AT310,"■"))</f>
        <v>0</v>
      </c>
      <c r="CD310" s="232" t="str">
        <f t="shared" si="187"/>
        <v>***</v>
      </c>
      <c r="CE310" s="233"/>
      <c r="CF310" s="42"/>
      <c r="CG310" s="45">
        <f t="shared" si="188"/>
        <v>0</v>
      </c>
      <c r="CH310" s="45">
        <f t="shared" si="189"/>
        <v>0</v>
      </c>
      <c r="CI310" s="232" t="str">
        <f t="shared" si="190"/>
        <v>***</v>
      </c>
      <c r="CJ310" s="233"/>
      <c r="CK310" s="42"/>
      <c r="CL310" s="234">
        <f t="shared" si="191"/>
        <v>0</v>
      </c>
      <c r="CM310" s="235"/>
      <c r="CN310" s="234">
        <f t="shared" si="192"/>
        <v>0</v>
      </c>
      <c r="CO310" s="235"/>
      <c r="CP310" s="232" t="str">
        <f t="shared" si="193"/>
        <v>***</v>
      </c>
      <c r="CQ310" s="233"/>
      <c r="CR310" s="43"/>
      <c r="CU310" s="105">
        <f t="shared" si="159"/>
        <v>302</v>
      </c>
      <c r="CV310" s="105"/>
      <c r="CW310" s="105"/>
      <c r="CX310" s="105"/>
      <c r="CY310" s="105"/>
    </row>
    <row r="311" spans="1:103" s="1" customFormat="1" ht="18.75">
      <c r="A311" s="72" t="s">
        <v>59</v>
      </c>
      <c r="D311" s="238">
        <f t="shared" si="194"/>
        <v>5</v>
      </c>
      <c r="E311" s="246"/>
      <c r="F311" s="241"/>
      <c r="G311" s="242"/>
      <c r="H311" s="242"/>
      <c r="I311" s="242"/>
      <c r="J311" s="242"/>
      <c r="K311" s="243"/>
      <c r="L311" s="244"/>
      <c r="M311" s="256"/>
      <c r="N311" s="256"/>
      <c r="O311" s="257"/>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3"/>
      <c r="AU311" s="44"/>
      <c r="AV311" s="26"/>
      <c r="AW311" s="245">
        <f t="shared" si="181"/>
        <v>5</v>
      </c>
      <c r="AX311" s="246"/>
      <c r="AY311" s="247"/>
      <c r="AZ311" s="248"/>
      <c r="BA311" s="248"/>
      <c r="BB311" s="249"/>
      <c r="BC311" s="45">
        <f>IF(COUNTIF(P311:AT311,"")=31,0,COUNTIFS(P297:AT297,1,P311:AT311,"")+COUNTIFS(P297:AT297,1,P311:AT311,"■"))</f>
        <v>0</v>
      </c>
      <c r="BD311" s="45">
        <f>IF(COUNTIF(P311:AT311,"")=31,0,COUNTIFS(P297:AT297,1,P311:AT311,"■"))</f>
        <v>0</v>
      </c>
      <c r="BE311" s="250" t="str">
        <f t="shared" si="182"/>
        <v>***</v>
      </c>
      <c r="BF311" s="233"/>
      <c r="BG311" s="42"/>
      <c r="BH311" s="45">
        <f>IF(COUNTIF(P311:AT311,"")=31,0,COUNTIFS(P297:AT297,2,P311:AT311,"")+COUNTIFS(P297:AT297,2,P311:AT311,"■"))</f>
        <v>0</v>
      </c>
      <c r="BI311" s="45">
        <f>IF(COUNTIF(P311:AT311,"")=31,0,COUNTIFS(P297:AT297,2,P311:AT311,"■"))</f>
        <v>0</v>
      </c>
      <c r="BJ311" s="232" t="str">
        <f t="shared" si="183"/>
        <v>***</v>
      </c>
      <c r="BK311" s="233"/>
      <c r="BL311" s="42"/>
      <c r="BM311" s="45">
        <f>IF(COUNTIF(P311:AT311,"")=31,0,COUNTIFS(P297:AT297,3,P311:AT311,"")+COUNTIFS(P297:AT297,3,P311:AT311,"■"))</f>
        <v>0</v>
      </c>
      <c r="BN311" s="45">
        <f>IF(COUNTIF(P311:AT311,"")=31,0,COUNTIFS(P297:AT297,3,P311:AT311,"■"))</f>
        <v>0</v>
      </c>
      <c r="BO311" s="232" t="str">
        <f t="shared" si="184"/>
        <v>***</v>
      </c>
      <c r="BP311" s="233"/>
      <c r="BQ311" s="42"/>
      <c r="BR311" s="45">
        <f>IF(COUNTIF(P311:AT311,"")=31,0,COUNTIFS(P297:AT297,4,P311:AT311,"")+COUNTIFS(P297:AT297,4,P311:AT311,"■"))</f>
        <v>0</v>
      </c>
      <c r="BS311" s="45">
        <f>IF(COUNTIF(P311:AT311,"")=31,0,COUNTIFS(P297:AT297,4,P311:AT311,"■"))</f>
        <v>0</v>
      </c>
      <c r="BT311" s="232" t="str">
        <f t="shared" si="185"/>
        <v>***</v>
      </c>
      <c r="BU311" s="233"/>
      <c r="BV311" s="42"/>
      <c r="BW311" s="45">
        <f>IF(COUNTIF(P311:AT311,"")=31,0,COUNTIFS(P297:AT297,5,P311:AT311,"")+COUNTIFS(P297:AT297,5,P311:AT311,"■"))</f>
        <v>0</v>
      </c>
      <c r="BX311" s="45">
        <f>IF(COUNTIF(P311:AT311,"")=31,0,COUNTIFS(P297:AT297,5,P311:AT311,"■"))</f>
        <v>0</v>
      </c>
      <c r="BY311" s="232" t="str">
        <f t="shared" si="186"/>
        <v>***</v>
      </c>
      <c r="BZ311" s="233"/>
      <c r="CA311" s="42"/>
      <c r="CB311" s="45">
        <f>IF(COUNTIF(P311:AT311,"")=31,0,COUNTIFS(P297:AT297,6,P311:AT311,"")+COUNTIFS(P297:AT297,6,P311:AT311,"■"))</f>
        <v>0</v>
      </c>
      <c r="CC311" s="45">
        <f>IF(COUNTIF(P311:AT311,"")=31,0,COUNTIFS(P297:AT297,6,P311:AT311,"■"))</f>
        <v>0</v>
      </c>
      <c r="CD311" s="232" t="str">
        <f t="shared" si="187"/>
        <v>***</v>
      </c>
      <c r="CE311" s="233"/>
      <c r="CF311" s="42"/>
      <c r="CG311" s="45">
        <f t="shared" si="188"/>
        <v>0</v>
      </c>
      <c r="CH311" s="45">
        <f t="shared" si="189"/>
        <v>0</v>
      </c>
      <c r="CI311" s="232" t="str">
        <f t="shared" si="190"/>
        <v>***</v>
      </c>
      <c r="CJ311" s="233"/>
      <c r="CK311" s="42"/>
      <c r="CL311" s="234">
        <f t="shared" si="191"/>
        <v>0</v>
      </c>
      <c r="CM311" s="235"/>
      <c r="CN311" s="234">
        <f t="shared" si="192"/>
        <v>0</v>
      </c>
      <c r="CO311" s="235"/>
      <c r="CP311" s="232" t="str">
        <f t="shared" si="193"/>
        <v>***</v>
      </c>
      <c r="CQ311" s="233"/>
      <c r="CR311" s="43"/>
      <c r="CU311" s="105">
        <f t="shared" si="159"/>
        <v>303</v>
      </c>
      <c r="CV311" s="105"/>
      <c r="CW311" s="105"/>
      <c r="CX311" s="105"/>
      <c r="CY311" s="105"/>
    </row>
    <row r="312" spans="1:103" s="1" customFormat="1" ht="18.75">
      <c r="A312" s="72" t="s">
        <v>59</v>
      </c>
      <c r="D312" s="238">
        <f t="shared" si="194"/>
        <v>6</v>
      </c>
      <c r="E312" s="246"/>
      <c r="F312" s="241"/>
      <c r="G312" s="242"/>
      <c r="H312" s="242"/>
      <c r="I312" s="242"/>
      <c r="J312" s="242"/>
      <c r="K312" s="243"/>
      <c r="L312" s="244"/>
      <c r="M312" s="256"/>
      <c r="N312" s="256"/>
      <c r="O312" s="257"/>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3"/>
      <c r="AU312" s="44"/>
      <c r="AV312" s="27"/>
      <c r="AW312" s="245">
        <f t="shared" si="181"/>
        <v>6</v>
      </c>
      <c r="AX312" s="246"/>
      <c r="AY312" s="247"/>
      <c r="AZ312" s="248"/>
      <c r="BA312" s="248"/>
      <c r="BB312" s="249"/>
      <c r="BC312" s="45">
        <f>IF(COUNTIF(P312:AT312,"")=31,0,COUNTIFS(P297:AT297,1,P312:AT312,"")+COUNTIFS(P297:AT297,1,P312:AT312,"■"))</f>
        <v>0</v>
      </c>
      <c r="BD312" s="45">
        <f>IF(COUNTIF(P312:AT312,"")=31,0,COUNTIFS(P297:AT297,1,P312:AT312,"■"))</f>
        <v>0</v>
      </c>
      <c r="BE312" s="250" t="str">
        <f t="shared" si="182"/>
        <v>***</v>
      </c>
      <c r="BF312" s="233"/>
      <c r="BG312" s="42"/>
      <c r="BH312" s="45">
        <f>IF(COUNTIF(P312:AT312,"")=31,0,COUNTIFS(P297:AT297,2,P312:AT312,"")+COUNTIFS(P297:AT297,2,P312:AT312,"■"))</f>
        <v>0</v>
      </c>
      <c r="BI312" s="45">
        <f>IF(COUNTIF(P312:AT312,"")=31,0,COUNTIFS(P297:AT297,2,P312:AT312,"■"))</f>
        <v>0</v>
      </c>
      <c r="BJ312" s="232" t="str">
        <f t="shared" si="183"/>
        <v>***</v>
      </c>
      <c r="BK312" s="233"/>
      <c r="BL312" s="42"/>
      <c r="BM312" s="45">
        <f>IF(COUNTIF(P312:AT312,"")=31,0,COUNTIFS(P297:AT297,3,P312:AT312,"")+COUNTIFS(P297:AT297,3,P312:AT312,"■"))</f>
        <v>0</v>
      </c>
      <c r="BN312" s="45">
        <f>IF(COUNTIF(P312:AT312,"")=31,0,COUNTIFS(P297:AT297,3,P312:AT312,"■"))</f>
        <v>0</v>
      </c>
      <c r="BO312" s="232" t="str">
        <f t="shared" si="184"/>
        <v>***</v>
      </c>
      <c r="BP312" s="233"/>
      <c r="BQ312" s="42"/>
      <c r="BR312" s="45">
        <f>IF(COUNTIF(P312:AT312,"")=31,0,COUNTIFS(P297:AT297,4,P312:AT312,"")+COUNTIFS(P297:AT297,4,P312:AT312,"■"))</f>
        <v>0</v>
      </c>
      <c r="BS312" s="45">
        <f>IF(COUNTIF(P312:AT312,"")=31,0,COUNTIFS(P297:AT297,4,P312:AT312,"■"))</f>
        <v>0</v>
      </c>
      <c r="BT312" s="232" t="str">
        <f t="shared" si="185"/>
        <v>***</v>
      </c>
      <c r="BU312" s="233"/>
      <c r="BV312" s="42"/>
      <c r="BW312" s="45">
        <f>IF(COUNTIF(P312:AT312,"")=31,0,COUNTIFS(P297:AT297,5,P312:AT312,"")+COUNTIFS(P297:AT297,5,P312:AT312,"■"))</f>
        <v>0</v>
      </c>
      <c r="BX312" s="45">
        <f>IF(COUNTIF(P312:AT312,"")=31,0,COUNTIFS(P297:AT297,5,P312:AT312,"■"))</f>
        <v>0</v>
      </c>
      <c r="BY312" s="232" t="str">
        <f t="shared" si="186"/>
        <v>***</v>
      </c>
      <c r="BZ312" s="233"/>
      <c r="CA312" s="42"/>
      <c r="CB312" s="45">
        <f>IF(COUNTIF(P312:AT312,"")=31,0,COUNTIFS(P297:AT297,6,P312:AT312,"")+COUNTIFS(P297:AT297,6,P312:AT312,"■"))</f>
        <v>0</v>
      </c>
      <c r="CC312" s="45">
        <f>IF(COUNTIF(P312:AT312,"")=31,0,COUNTIFS(P297:AT297,6,P312:AT312,"■"))</f>
        <v>0</v>
      </c>
      <c r="CD312" s="232" t="str">
        <f t="shared" si="187"/>
        <v>***</v>
      </c>
      <c r="CE312" s="233"/>
      <c r="CF312" s="42"/>
      <c r="CG312" s="45">
        <f t="shared" si="188"/>
        <v>0</v>
      </c>
      <c r="CH312" s="45">
        <f t="shared" si="189"/>
        <v>0</v>
      </c>
      <c r="CI312" s="232" t="str">
        <f t="shared" si="190"/>
        <v>***</v>
      </c>
      <c r="CJ312" s="233"/>
      <c r="CK312" s="42"/>
      <c r="CL312" s="234">
        <f>IF(COUNTIF(P312:AT312,"")=31,0,CL280+CG312)</f>
        <v>0</v>
      </c>
      <c r="CM312" s="235"/>
      <c r="CN312" s="234">
        <f>IF(COUNTIF(P312:AT312,"")=31,0,CN280+CH312)</f>
        <v>0</v>
      </c>
      <c r="CO312" s="235"/>
      <c r="CP312" s="232" t="str">
        <f t="shared" si="193"/>
        <v>***</v>
      </c>
      <c r="CQ312" s="233"/>
      <c r="CR312" s="43"/>
      <c r="CU312" s="105">
        <f t="shared" si="159"/>
        <v>304</v>
      </c>
      <c r="CV312" s="105"/>
      <c r="CW312" s="105"/>
      <c r="CX312" s="105"/>
      <c r="CY312" s="105"/>
    </row>
    <row r="313" spans="1:103" s="1" customFormat="1" ht="18.75">
      <c r="A313" s="72" t="s">
        <v>59</v>
      </c>
      <c r="D313" s="238">
        <f t="shared" si="194"/>
        <v>7</v>
      </c>
      <c r="E313" s="246"/>
      <c r="F313" s="241"/>
      <c r="G313" s="242"/>
      <c r="H313" s="242"/>
      <c r="I313" s="242"/>
      <c r="J313" s="242"/>
      <c r="K313" s="243"/>
      <c r="L313" s="244"/>
      <c r="M313" s="256"/>
      <c r="N313" s="256"/>
      <c r="O313" s="257"/>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3"/>
      <c r="AU313" s="44"/>
      <c r="AV313" s="27"/>
      <c r="AW313" s="245">
        <f t="shared" si="181"/>
        <v>7</v>
      </c>
      <c r="AX313" s="246"/>
      <c r="AY313" s="247"/>
      <c r="AZ313" s="248"/>
      <c r="BA313" s="248"/>
      <c r="BB313" s="249"/>
      <c r="BC313" s="45">
        <f>IF(COUNTIF(P313:AT313,"")=31,0,COUNTIFS(P297:AT297,1,P313:AT313,"")+COUNTIFS(P297:AT297,1,P313:AT313,"■"))</f>
        <v>0</v>
      </c>
      <c r="BD313" s="45">
        <f>IF(COUNTIF(P313:AT313,"")=31,0,COUNTIFS(P297:AT297,1,P313:AT313,"■"))</f>
        <v>0</v>
      </c>
      <c r="BE313" s="250" t="str">
        <f t="shared" si="182"/>
        <v>***</v>
      </c>
      <c r="BF313" s="233"/>
      <c r="BG313" s="42"/>
      <c r="BH313" s="45">
        <f>IF(COUNTIF(P313:AT313,"")=31,0,COUNTIFS(P297:AT297,2,P313:AT313,"")+COUNTIFS(P297:AT297,2,P313:AT313,"■"))</f>
        <v>0</v>
      </c>
      <c r="BI313" s="45">
        <f>IF(COUNTIF(P313:AT313,"")=31,0,COUNTIFS(P297:AT297,2,P313:AT313,"■"))</f>
        <v>0</v>
      </c>
      <c r="BJ313" s="232" t="str">
        <f t="shared" si="183"/>
        <v>***</v>
      </c>
      <c r="BK313" s="233"/>
      <c r="BL313" s="42"/>
      <c r="BM313" s="45">
        <f>IF(COUNTIF(P313:AT313,"")=31,0,COUNTIFS(P297:AT297,3,P313:AT313,"")+COUNTIFS(P297:AT297,3,P313:AT313,"■"))</f>
        <v>0</v>
      </c>
      <c r="BN313" s="45">
        <f>IF(COUNTIF(P313:AT313,"")=31,0,COUNTIFS(P297:AT297,3,P313:AT313,"■"))</f>
        <v>0</v>
      </c>
      <c r="BO313" s="232" t="str">
        <f t="shared" si="184"/>
        <v>***</v>
      </c>
      <c r="BP313" s="233"/>
      <c r="BQ313" s="42"/>
      <c r="BR313" s="45">
        <f>IF(COUNTIF(P313:AT313,"")=31,0,COUNTIFS(P297:AT297,4,P313:AT313,"")+COUNTIFS(P297:AT297,4,P313:AT313,"■"))</f>
        <v>0</v>
      </c>
      <c r="BS313" s="45">
        <f>IF(COUNTIF(P313:AT313,"")=31,0,COUNTIFS(P297:AT297,4,P313:AT313,"■"))</f>
        <v>0</v>
      </c>
      <c r="BT313" s="232" t="str">
        <f t="shared" si="185"/>
        <v>***</v>
      </c>
      <c r="BU313" s="233"/>
      <c r="BV313" s="42"/>
      <c r="BW313" s="45">
        <f>IF(COUNTIF(P313:AT313,"")=31,0,COUNTIFS(P297:AT297,5,P313:AT313,"")+COUNTIFS(P297:AT297,5,P313:AT313,"■"))</f>
        <v>0</v>
      </c>
      <c r="BX313" s="45">
        <f>IF(COUNTIF(P313:AT313,"")=31,0,COUNTIFS(P297:AT297,5,P313:AT313,"■"))</f>
        <v>0</v>
      </c>
      <c r="BY313" s="232" t="str">
        <f t="shared" si="186"/>
        <v>***</v>
      </c>
      <c r="BZ313" s="233"/>
      <c r="CA313" s="42"/>
      <c r="CB313" s="45">
        <f>IF(COUNTIF(P313:AT313,"")=31,0,COUNTIFS(P297:AT297,6,P313:AT313,"")+COUNTIFS(P297:AT297,6,P313:AT313,"■"))</f>
        <v>0</v>
      </c>
      <c r="CC313" s="45">
        <f>IF(COUNTIF(P313:AT313,"")=31,0,COUNTIFS(P297:AT297,6,P313:AT313,"■"))</f>
        <v>0</v>
      </c>
      <c r="CD313" s="232" t="str">
        <f t="shared" si="187"/>
        <v>***</v>
      </c>
      <c r="CE313" s="233"/>
      <c r="CF313" s="42"/>
      <c r="CG313" s="45">
        <f t="shared" si="188"/>
        <v>0</v>
      </c>
      <c r="CH313" s="45">
        <f t="shared" si="189"/>
        <v>0</v>
      </c>
      <c r="CI313" s="232" t="str">
        <f t="shared" si="190"/>
        <v>***</v>
      </c>
      <c r="CJ313" s="233"/>
      <c r="CK313" s="42"/>
      <c r="CL313" s="234">
        <f t="shared" si="191"/>
        <v>0</v>
      </c>
      <c r="CM313" s="235"/>
      <c r="CN313" s="234">
        <f t="shared" si="192"/>
        <v>0</v>
      </c>
      <c r="CO313" s="235"/>
      <c r="CP313" s="232" t="str">
        <f t="shared" si="193"/>
        <v>***</v>
      </c>
      <c r="CQ313" s="233"/>
      <c r="CR313" s="43"/>
      <c r="CU313" s="105">
        <f t="shared" si="159"/>
        <v>305</v>
      </c>
      <c r="CV313" s="105"/>
      <c r="CW313" s="105"/>
      <c r="CX313" s="105"/>
      <c r="CY313" s="105"/>
    </row>
    <row r="314" spans="1:103" s="1" customFormat="1" ht="18.75">
      <c r="A314" s="72" t="s">
        <v>59</v>
      </c>
      <c r="D314" s="238">
        <f t="shared" si="194"/>
        <v>8</v>
      </c>
      <c r="E314" s="246"/>
      <c r="F314" s="241"/>
      <c r="G314" s="242"/>
      <c r="H314" s="242"/>
      <c r="I314" s="242"/>
      <c r="J314" s="242"/>
      <c r="K314" s="243"/>
      <c r="L314" s="244"/>
      <c r="M314" s="256"/>
      <c r="N314" s="256"/>
      <c r="O314" s="257"/>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3"/>
      <c r="AU314" s="44"/>
      <c r="AV314" s="26"/>
      <c r="AW314" s="245">
        <f t="shared" si="181"/>
        <v>8</v>
      </c>
      <c r="AX314" s="246"/>
      <c r="AY314" s="247" t="str">
        <f t="shared" ref="AY314:AY318" si="195">IF(L314=0,"",L314)</f>
        <v/>
      </c>
      <c r="AZ314" s="248"/>
      <c r="BA314" s="248"/>
      <c r="BB314" s="249"/>
      <c r="BC314" s="45">
        <f>IF(COUNTIF(P314:AT314,"")=31,0,COUNTIFS(P297:AT297,1,P314:AT314,"")+COUNTIFS(P297:AT297,1,P314:AT314,"■"))</f>
        <v>0</v>
      </c>
      <c r="BD314" s="45">
        <f>IF(COUNTIF(P314:AT314,"")=31,0,COUNTIFS(P297:AT297,1,P314:AT314,"■"))</f>
        <v>0</v>
      </c>
      <c r="BE314" s="250" t="str">
        <f t="shared" si="182"/>
        <v>***</v>
      </c>
      <c r="BF314" s="233"/>
      <c r="BG314" s="42"/>
      <c r="BH314" s="45">
        <f>IF(COUNTIF(P314:AT314,"")=31,0,COUNTIFS(P297:AT297,2,P314:AT314,"")+COUNTIFS(P297:AT297,2,P314:AT314,"■"))</f>
        <v>0</v>
      </c>
      <c r="BI314" s="45">
        <f>IF(COUNTIF(P314:AT314,"")=31,0,COUNTIFS(P297:AT297,2,P314:AT314,"■"))</f>
        <v>0</v>
      </c>
      <c r="BJ314" s="232" t="str">
        <f t="shared" si="183"/>
        <v>***</v>
      </c>
      <c r="BK314" s="233"/>
      <c r="BL314" s="42"/>
      <c r="BM314" s="45">
        <f>IF(COUNTIF(P314:AT314,"")=31,0,COUNTIFS(P297:AT297,3,P314:AT314,"")+COUNTIFS(P297:AT297,3,P314:AT314,"■"))</f>
        <v>0</v>
      </c>
      <c r="BN314" s="45">
        <f>IF(COUNTIF(P314:AT314,"")=31,0,COUNTIFS(P297:AT297,3,P314:AT314,"■"))</f>
        <v>0</v>
      </c>
      <c r="BO314" s="232" t="str">
        <f t="shared" si="184"/>
        <v>***</v>
      </c>
      <c r="BP314" s="233"/>
      <c r="BQ314" s="42"/>
      <c r="BR314" s="45">
        <f>IF(COUNTIF(P314:AT314,"")=31,0,COUNTIFS(P297:AT297,4,P314:AT314,"")+COUNTIFS(P297:AT297,4,P314:AT314,"■"))</f>
        <v>0</v>
      </c>
      <c r="BS314" s="45">
        <f>IF(COUNTIF(P314:AT314,"")=31,0,COUNTIFS(P297:AT297,4,P314:AT314,"■"))</f>
        <v>0</v>
      </c>
      <c r="BT314" s="232" t="str">
        <f t="shared" si="185"/>
        <v>***</v>
      </c>
      <c r="BU314" s="233"/>
      <c r="BV314" s="42"/>
      <c r="BW314" s="45">
        <f>IF(COUNTIF(P314:AT314,"")=31,0,COUNTIFS(P297:AT297,5,P314:AT314,"")+COUNTIFS(P297:AT297,5,P314:AT314,"■"))</f>
        <v>0</v>
      </c>
      <c r="BX314" s="45">
        <f>IF(COUNTIF(P314:AT314,"")=31,0,COUNTIFS(P297:AT297,5,P314:AT314,"■"))</f>
        <v>0</v>
      </c>
      <c r="BY314" s="232" t="str">
        <f t="shared" si="186"/>
        <v>***</v>
      </c>
      <c r="BZ314" s="233"/>
      <c r="CA314" s="42"/>
      <c r="CB314" s="45">
        <f>IF(COUNTIF(P314:AT314,"")=31,0,COUNTIFS(P297:AT297,6,P314:AT314,"")+COUNTIFS(P297:AT297,6,P314:AT314,"■"))</f>
        <v>0</v>
      </c>
      <c r="CC314" s="45">
        <f>IF(COUNTIF(P314:AT314,"")=31,0,COUNTIFS(P297:AT297,6,P314:AT314,"■"))</f>
        <v>0</v>
      </c>
      <c r="CD314" s="232" t="str">
        <f t="shared" si="187"/>
        <v>***</v>
      </c>
      <c r="CE314" s="233"/>
      <c r="CF314" s="42"/>
      <c r="CG314" s="45">
        <f t="shared" si="188"/>
        <v>0</v>
      </c>
      <c r="CH314" s="45">
        <f t="shared" si="189"/>
        <v>0</v>
      </c>
      <c r="CI314" s="232" t="str">
        <f t="shared" si="190"/>
        <v>***</v>
      </c>
      <c r="CJ314" s="233"/>
      <c r="CK314" s="42"/>
      <c r="CL314" s="234">
        <f t="shared" si="191"/>
        <v>0</v>
      </c>
      <c r="CM314" s="235"/>
      <c r="CN314" s="234">
        <f t="shared" si="192"/>
        <v>0</v>
      </c>
      <c r="CO314" s="235"/>
      <c r="CP314" s="232" t="str">
        <f t="shared" si="193"/>
        <v>***</v>
      </c>
      <c r="CQ314" s="233"/>
      <c r="CR314" s="43"/>
      <c r="CU314" s="105">
        <f t="shared" si="159"/>
        <v>306</v>
      </c>
      <c r="CV314" s="105"/>
      <c r="CW314" s="105"/>
      <c r="CX314" s="105"/>
      <c r="CY314" s="105"/>
    </row>
    <row r="315" spans="1:103" s="1" customFormat="1" ht="18.75">
      <c r="A315" s="72" t="s">
        <v>59</v>
      </c>
      <c r="D315" s="238">
        <f t="shared" si="194"/>
        <v>9</v>
      </c>
      <c r="E315" s="246"/>
      <c r="F315" s="241"/>
      <c r="G315" s="242"/>
      <c r="H315" s="242"/>
      <c r="I315" s="242"/>
      <c r="J315" s="242"/>
      <c r="K315" s="243"/>
      <c r="L315" s="244"/>
      <c r="M315" s="256"/>
      <c r="N315" s="256"/>
      <c r="O315" s="257"/>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3"/>
      <c r="AU315" s="44"/>
      <c r="AV315" s="26"/>
      <c r="AW315" s="245">
        <f t="shared" si="181"/>
        <v>9</v>
      </c>
      <c r="AX315" s="246"/>
      <c r="AY315" s="247" t="str">
        <f t="shared" si="195"/>
        <v/>
      </c>
      <c r="AZ315" s="248"/>
      <c r="BA315" s="248"/>
      <c r="BB315" s="249"/>
      <c r="BC315" s="45">
        <f>IF(COUNTIF(P315:AT315,"")=31,0,COUNTIFS(P297:AT297,1,P315:AT315,"")+COUNTIFS(P297:AT297,1,P315:AT315,"■"))</f>
        <v>0</v>
      </c>
      <c r="BD315" s="45">
        <f>IF(COUNTIF(P315:AT315,"")=31,0,COUNTIFS(P297:AT297,1,P315:AT315,"■"))</f>
        <v>0</v>
      </c>
      <c r="BE315" s="250" t="str">
        <f t="shared" si="182"/>
        <v>***</v>
      </c>
      <c r="BF315" s="233"/>
      <c r="BG315" s="42"/>
      <c r="BH315" s="45">
        <f>IF(COUNTIF(P315:AT315,"")=31,0,COUNTIFS(P297:AT297,2,P315:AT315,"")+COUNTIFS(P297:AT297,2,P315:AT315,"■"))</f>
        <v>0</v>
      </c>
      <c r="BI315" s="45">
        <f>IF(COUNTIF(P315:AT315,"")=31,0,COUNTIFS(P297:AT297,2,P315:AT315,"■"))</f>
        <v>0</v>
      </c>
      <c r="BJ315" s="232" t="str">
        <f t="shared" si="183"/>
        <v>***</v>
      </c>
      <c r="BK315" s="233"/>
      <c r="BL315" s="42"/>
      <c r="BM315" s="45">
        <f>IF(COUNTIF(P315:AT315,"")=31,0,COUNTIFS(P297:AT297,3,P315:AT315,"")+COUNTIFS(P297:AT297,3,P315:AT315,"■"))</f>
        <v>0</v>
      </c>
      <c r="BN315" s="45">
        <f>IF(COUNTIF(P315:AT315,"")=31,0,COUNTIFS(P297:AT297,3,P315:AT315,"■"))</f>
        <v>0</v>
      </c>
      <c r="BO315" s="232" t="str">
        <f t="shared" si="184"/>
        <v>***</v>
      </c>
      <c r="BP315" s="233"/>
      <c r="BQ315" s="42"/>
      <c r="BR315" s="45">
        <f>IF(COUNTIF(P315:AT315,"")=31,0,COUNTIFS(P297:AT297,4,P315:AT315,"")+COUNTIFS(P297:AT297,4,P315:AT315,"■"))</f>
        <v>0</v>
      </c>
      <c r="BS315" s="45">
        <f>IF(COUNTIF(P315:AT315,"")=31,0,COUNTIFS(P297:AT297,4,P315:AT315,"■"))</f>
        <v>0</v>
      </c>
      <c r="BT315" s="232" t="str">
        <f t="shared" si="185"/>
        <v>***</v>
      </c>
      <c r="BU315" s="233"/>
      <c r="BV315" s="42"/>
      <c r="BW315" s="45">
        <f>IF(COUNTIF(P315:AT315,"")=31,0,COUNTIFS(P297:AT297,5,P315:AT315,"")+COUNTIFS(P297:AT297,5,P315:AT315,"■"))</f>
        <v>0</v>
      </c>
      <c r="BX315" s="45">
        <f>IF(COUNTIF(P315:AT315,"")=31,0,COUNTIFS(P297:AT297,5,P315:AT315,"■"))</f>
        <v>0</v>
      </c>
      <c r="BY315" s="232" t="str">
        <f t="shared" si="186"/>
        <v>***</v>
      </c>
      <c r="BZ315" s="233"/>
      <c r="CA315" s="42"/>
      <c r="CB315" s="45">
        <f>IF(COUNTIF(P315:AT315,"")=31,0,COUNTIFS(P297:AT297,6,P315:AT315,"")+COUNTIFS(P297:AT297,6,P315:AT315,"■"))</f>
        <v>0</v>
      </c>
      <c r="CC315" s="45">
        <f>IF(COUNTIF(P315:AT315,"")=31,0,COUNTIFS(P297:AT297,6,P315:AT315,"■"))</f>
        <v>0</v>
      </c>
      <c r="CD315" s="232" t="str">
        <f t="shared" si="187"/>
        <v>***</v>
      </c>
      <c r="CE315" s="233"/>
      <c r="CF315" s="42"/>
      <c r="CG315" s="45">
        <f t="shared" si="188"/>
        <v>0</v>
      </c>
      <c r="CH315" s="45">
        <f t="shared" si="189"/>
        <v>0</v>
      </c>
      <c r="CI315" s="232" t="str">
        <f t="shared" si="190"/>
        <v>***</v>
      </c>
      <c r="CJ315" s="233"/>
      <c r="CK315" s="42"/>
      <c r="CL315" s="234">
        <f t="shared" si="191"/>
        <v>0</v>
      </c>
      <c r="CM315" s="235"/>
      <c r="CN315" s="234">
        <f t="shared" si="192"/>
        <v>0</v>
      </c>
      <c r="CO315" s="235"/>
      <c r="CP315" s="232" t="str">
        <f t="shared" si="193"/>
        <v>***</v>
      </c>
      <c r="CQ315" s="233"/>
      <c r="CR315" s="43"/>
      <c r="CU315" s="105">
        <f t="shared" si="159"/>
        <v>307</v>
      </c>
      <c r="CV315" s="105"/>
      <c r="CW315" s="105"/>
      <c r="CX315" s="105"/>
      <c r="CY315" s="105"/>
    </row>
    <row r="316" spans="1:103" s="1" customFormat="1" ht="18.75">
      <c r="A316" s="72" t="s">
        <v>59</v>
      </c>
      <c r="D316" s="238">
        <f t="shared" si="194"/>
        <v>10</v>
      </c>
      <c r="E316" s="246"/>
      <c r="F316" s="241"/>
      <c r="G316" s="242"/>
      <c r="H316" s="242"/>
      <c r="I316" s="242"/>
      <c r="J316" s="242"/>
      <c r="K316" s="243"/>
      <c r="L316" s="244"/>
      <c r="M316" s="256"/>
      <c r="N316" s="256"/>
      <c r="O316" s="257"/>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3"/>
      <c r="AU316" s="44"/>
      <c r="AV316" s="26"/>
      <c r="AW316" s="245">
        <f t="shared" si="181"/>
        <v>10</v>
      </c>
      <c r="AX316" s="246"/>
      <c r="AY316" s="247" t="str">
        <f t="shared" si="195"/>
        <v/>
      </c>
      <c r="AZ316" s="248"/>
      <c r="BA316" s="248"/>
      <c r="BB316" s="249"/>
      <c r="BC316" s="45">
        <f>IF(COUNTIF(P316:AT316,"")=31,0,COUNTIFS(P297:AT297,1,P316:AT316,"")+COUNTIFS(P297:AT297,1,P316:AT316,"■"))</f>
        <v>0</v>
      </c>
      <c r="BD316" s="45">
        <f>IF(COUNTIF(P316:AT316,"")=31,0,COUNTIFS(P297:AT297,1,P316:AT316,"■"))</f>
        <v>0</v>
      </c>
      <c r="BE316" s="250" t="str">
        <f t="shared" si="182"/>
        <v>***</v>
      </c>
      <c r="BF316" s="233"/>
      <c r="BG316" s="42"/>
      <c r="BH316" s="45">
        <f>IF(COUNTIF(P316:AT316,"")=31,0,COUNTIFS(P297:AT297,2,P316:AT316,"")+COUNTIFS(P297:AT297,2,P316:AT316,"■"))</f>
        <v>0</v>
      </c>
      <c r="BI316" s="45">
        <f>IF(COUNTIF(P316:AT316,"")=31,0,COUNTIFS(P297:AT297,2,P316:AT316,"■"))</f>
        <v>0</v>
      </c>
      <c r="BJ316" s="232" t="str">
        <f t="shared" si="183"/>
        <v>***</v>
      </c>
      <c r="BK316" s="233"/>
      <c r="BL316" s="42"/>
      <c r="BM316" s="45">
        <f>IF(COUNTIF(P316:AT316,"")=31,0,COUNTIFS(P297:AT297,3,P316:AT316,"")+COUNTIFS(P297:AT297,3,P316:AT316,"■"))</f>
        <v>0</v>
      </c>
      <c r="BN316" s="45">
        <f>IF(COUNTIF(P316:AT316,"")=31,0,COUNTIFS(P297:AT297,3,P316:AT316,"■"))</f>
        <v>0</v>
      </c>
      <c r="BO316" s="232" t="str">
        <f t="shared" si="184"/>
        <v>***</v>
      </c>
      <c r="BP316" s="233"/>
      <c r="BQ316" s="42"/>
      <c r="BR316" s="45">
        <f>IF(COUNTIF(P316:AT316,"")=31,0,COUNTIFS(P297:AT297,4,P316:AT316,"")+COUNTIFS(P297:AT297,4,P316:AT316,"■"))</f>
        <v>0</v>
      </c>
      <c r="BS316" s="45">
        <f>IF(COUNTIF(P316:AT316,"")=31,0,COUNTIFS(P297:AT297,4,P316:AT316,"■"))</f>
        <v>0</v>
      </c>
      <c r="BT316" s="232" t="str">
        <f t="shared" si="185"/>
        <v>***</v>
      </c>
      <c r="BU316" s="233"/>
      <c r="BV316" s="42"/>
      <c r="BW316" s="45">
        <f>IF(COUNTIF(P316:AT316,"")=31,0,COUNTIFS(P297:AT297,5,P316:AT316,"")+COUNTIFS(P297:AT297,5,P316:AT316,"■"))</f>
        <v>0</v>
      </c>
      <c r="BX316" s="45">
        <f>IF(COUNTIF(P316:AT316,"")=31,0,COUNTIFS(P297:AT297,5,P316:AT316,"■"))</f>
        <v>0</v>
      </c>
      <c r="BY316" s="232" t="str">
        <f t="shared" si="186"/>
        <v>***</v>
      </c>
      <c r="BZ316" s="233"/>
      <c r="CA316" s="42"/>
      <c r="CB316" s="45">
        <f>IF(COUNTIF(P316:AT316,"")=31,0,COUNTIFS(P297:AT297,6,P316:AT316,"")+COUNTIFS(P297:AT297,6,P316:AT316,"■"))</f>
        <v>0</v>
      </c>
      <c r="CC316" s="45">
        <f>IF(COUNTIF(P316:AT316,"")=31,0,COUNTIFS(P297:AT297,6,P316:AT316,"■"))</f>
        <v>0</v>
      </c>
      <c r="CD316" s="232" t="str">
        <f t="shared" si="187"/>
        <v>***</v>
      </c>
      <c r="CE316" s="233"/>
      <c r="CF316" s="42"/>
      <c r="CG316" s="45">
        <f t="shared" si="188"/>
        <v>0</v>
      </c>
      <c r="CH316" s="45">
        <f t="shared" si="189"/>
        <v>0</v>
      </c>
      <c r="CI316" s="232" t="str">
        <f t="shared" si="190"/>
        <v>***</v>
      </c>
      <c r="CJ316" s="233"/>
      <c r="CK316" s="42"/>
      <c r="CL316" s="234">
        <f t="shared" si="191"/>
        <v>0</v>
      </c>
      <c r="CM316" s="235"/>
      <c r="CN316" s="234">
        <f t="shared" si="192"/>
        <v>0</v>
      </c>
      <c r="CO316" s="235"/>
      <c r="CP316" s="232" t="str">
        <f t="shared" si="193"/>
        <v>***</v>
      </c>
      <c r="CQ316" s="233"/>
      <c r="CR316" s="43"/>
      <c r="CU316" s="105">
        <f t="shared" si="159"/>
        <v>308</v>
      </c>
      <c r="CV316" s="105"/>
      <c r="CW316" s="105"/>
      <c r="CX316" s="105"/>
      <c r="CY316" s="105"/>
    </row>
    <row r="317" spans="1:103" s="1" customFormat="1" ht="18.75">
      <c r="A317" s="72" t="s">
        <v>59</v>
      </c>
      <c r="D317" s="238">
        <f t="shared" si="194"/>
        <v>11</v>
      </c>
      <c r="E317" s="246"/>
      <c r="F317" s="241"/>
      <c r="G317" s="242"/>
      <c r="H317" s="242"/>
      <c r="I317" s="242"/>
      <c r="J317" s="242"/>
      <c r="K317" s="243"/>
      <c r="L317" s="244"/>
      <c r="M317" s="242"/>
      <c r="N317" s="242"/>
      <c r="O317" s="243"/>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3"/>
      <c r="AU317" s="44"/>
      <c r="AV317" s="26"/>
      <c r="AW317" s="245">
        <f t="shared" si="181"/>
        <v>11</v>
      </c>
      <c r="AX317" s="246"/>
      <c r="AY317" s="247" t="str">
        <f t="shared" si="195"/>
        <v/>
      </c>
      <c r="AZ317" s="248"/>
      <c r="BA317" s="248"/>
      <c r="BB317" s="249"/>
      <c r="BC317" s="45">
        <f>IF(COUNTIF(P317:AT317,"")=31,0,COUNTIFS(P297:AT297,1,P317:AT317,"")+COUNTIFS(P297:AT297,1,P317:AT317,"■"))</f>
        <v>0</v>
      </c>
      <c r="BD317" s="45">
        <f>IF(COUNTIF(P317:AT317,"")=31,0,COUNTIFS(P297:AT297,1,P317:AT317,"■"))</f>
        <v>0</v>
      </c>
      <c r="BE317" s="250" t="str">
        <f t="shared" si="182"/>
        <v>***</v>
      </c>
      <c r="BF317" s="233"/>
      <c r="BG317" s="42"/>
      <c r="BH317" s="45">
        <f>IF(COUNTIF(P317:AT317,"")=31,0,COUNTIFS(P297:AT297,2,P317:AT317,"")+COUNTIFS(P297:AT297,2,P317:AT317,"■"))</f>
        <v>0</v>
      </c>
      <c r="BI317" s="45">
        <f>IF(COUNTIF(P317:AT317,"")=31,0,COUNTIFS(P297:AT297,2,P317:AT317,"■"))</f>
        <v>0</v>
      </c>
      <c r="BJ317" s="232" t="str">
        <f t="shared" si="183"/>
        <v>***</v>
      </c>
      <c r="BK317" s="233"/>
      <c r="BL317" s="42"/>
      <c r="BM317" s="45">
        <f>IF(COUNTIF(P317:AT317,"")=31,0,COUNTIFS(P297:AT297,3,P317:AT317,"")+COUNTIFS(P297:AT297,3,P317:AT317,"■"))</f>
        <v>0</v>
      </c>
      <c r="BN317" s="45">
        <f>IF(COUNTIF(P317:AT317,"")=31,0,COUNTIFS(P297:AT297,3,P317:AT317,"■"))</f>
        <v>0</v>
      </c>
      <c r="BO317" s="232" t="str">
        <f t="shared" si="184"/>
        <v>***</v>
      </c>
      <c r="BP317" s="233"/>
      <c r="BQ317" s="42"/>
      <c r="BR317" s="45">
        <f>IF(COUNTIF(P317:AT317,"")=31,0,COUNTIFS(P297:AT297,4,P317:AT317,"")+COUNTIFS(P297:AT297,4,P317:AT317,"■"))</f>
        <v>0</v>
      </c>
      <c r="BS317" s="45">
        <f>IF(COUNTIF(P317:AT317,"")=31,0,COUNTIFS(P297:AT297,4,P317:AT317,"■"))</f>
        <v>0</v>
      </c>
      <c r="BT317" s="232" t="str">
        <f t="shared" si="185"/>
        <v>***</v>
      </c>
      <c r="BU317" s="233"/>
      <c r="BV317" s="42"/>
      <c r="BW317" s="45">
        <f>IF(COUNTIF(P317:AT317,"")=31,0,COUNTIFS(P297:AT297,5,P317:AT317,"")+COUNTIFS(P297:AT297,5,P317:AT317,"■"))</f>
        <v>0</v>
      </c>
      <c r="BX317" s="45">
        <f>IF(COUNTIF(P317:AT317,"")=31,0,COUNTIFS(P297:AT297,5,P317:AT317,"■"))</f>
        <v>0</v>
      </c>
      <c r="BY317" s="232" t="str">
        <f t="shared" si="186"/>
        <v>***</v>
      </c>
      <c r="BZ317" s="233"/>
      <c r="CA317" s="42"/>
      <c r="CB317" s="45">
        <f>IF(COUNTIF(P317:AT317,"")=31,0,COUNTIFS(P297:AT297,6,P317:AT317,"")+COUNTIFS(P297:AT297,6,P317:AT317,"■"))</f>
        <v>0</v>
      </c>
      <c r="CC317" s="45">
        <f>IF(COUNTIF(P317:AT317,"")=31,0,COUNTIFS(P297:AT297,6,P317:AT317,"■"))</f>
        <v>0</v>
      </c>
      <c r="CD317" s="232" t="str">
        <f t="shared" si="187"/>
        <v>***</v>
      </c>
      <c r="CE317" s="233"/>
      <c r="CF317" s="42"/>
      <c r="CG317" s="45">
        <f t="shared" si="188"/>
        <v>0</v>
      </c>
      <c r="CH317" s="45">
        <f>IF(COUNTIF(P317:AT317,"")=31,0,SUM(BD317,BI317,BN317,BS317,BX317,CC317))</f>
        <v>0</v>
      </c>
      <c r="CI317" s="232" t="str">
        <f t="shared" si="190"/>
        <v>***</v>
      </c>
      <c r="CJ317" s="233"/>
      <c r="CK317" s="42"/>
      <c r="CL317" s="234">
        <f t="shared" si="191"/>
        <v>0</v>
      </c>
      <c r="CM317" s="235"/>
      <c r="CN317" s="234">
        <f t="shared" si="192"/>
        <v>0</v>
      </c>
      <c r="CO317" s="235"/>
      <c r="CP317" s="232" t="str">
        <f t="shared" si="193"/>
        <v>***</v>
      </c>
      <c r="CQ317" s="233"/>
      <c r="CR317" s="43"/>
      <c r="CU317" s="105">
        <f t="shared" si="159"/>
        <v>309</v>
      </c>
      <c r="CV317" s="105"/>
      <c r="CW317" s="105"/>
      <c r="CX317" s="105"/>
      <c r="CY317" s="105"/>
    </row>
    <row r="318" spans="1:103" s="1" customFormat="1" ht="18.75">
      <c r="A318" s="72" t="s">
        <v>59</v>
      </c>
      <c r="D318" s="194">
        <f t="shared" si="194"/>
        <v>12</v>
      </c>
      <c r="E318" s="197"/>
      <c r="F318" s="272"/>
      <c r="G318" s="273"/>
      <c r="H318" s="273"/>
      <c r="I318" s="273"/>
      <c r="J318" s="273"/>
      <c r="K318" s="274"/>
      <c r="L318" s="275"/>
      <c r="M318" s="273"/>
      <c r="N318" s="273"/>
      <c r="O318" s="274"/>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101"/>
      <c r="AU318" s="44"/>
      <c r="AV318" s="26"/>
      <c r="AW318" s="245">
        <f t="shared" si="181"/>
        <v>12</v>
      </c>
      <c r="AX318" s="246"/>
      <c r="AY318" s="247" t="str">
        <f t="shared" si="195"/>
        <v/>
      </c>
      <c r="AZ318" s="248"/>
      <c r="BA318" s="248"/>
      <c r="BB318" s="249"/>
      <c r="BC318" s="45">
        <f>IF(COUNTIF(P318:AT318,"")=31,0,COUNTIFS(P297:AT297,1,P318:AT318,"")+COUNTIFS(P297:AT297,1,P318:AT318,"■"))</f>
        <v>0</v>
      </c>
      <c r="BD318" s="45">
        <f>IF(COUNTIF(P318:AT318,"")=31,0,COUNTIFS(P297:AT297,1,P318:AT318,"■"))</f>
        <v>0</v>
      </c>
      <c r="BE318" s="250" t="str">
        <f t="shared" si="182"/>
        <v>***</v>
      </c>
      <c r="BF318" s="233"/>
      <c r="BG318" s="47"/>
      <c r="BH318" s="45">
        <f>IF(COUNTIF(P318:AT318,"")=31,0,COUNTIFS(P297:AT297,2,P318:AT318,"")+COUNTIFS(P297:AT297,2,P318:AT318,"■"))</f>
        <v>0</v>
      </c>
      <c r="BI318" s="45">
        <f>IF(COUNTIF(P318:AT318,"")=31,0,COUNTIFS(P297:AT297,2,P318:AT318,"■"))</f>
        <v>0</v>
      </c>
      <c r="BJ318" s="232" t="str">
        <f t="shared" si="183"/>
        <v>***</v>
      </c>
      <c r="BK318" s="233"/>
      <c r="BL318" s="42"/>
      <c r="BM318" s="45">
        <f>IF(COUNTIF(P318:AT318,"")=31,0,COUNTIFS(P297:AT297,3,P318:AT318,"")+COUNTIFS(P297:AT297,3,P318:AT318,"■"))</f>
        <v>0</v>
      </c>
      <c r="BN318" s="45">
        <f>IF(COUNTIF(P318:AT318,"")=31,0,COUNTIFS(P297:AT297,3,P318:AT318,"■"))</f>
        <v>0</v>
      </c>
      <c r="BO318" s="232" t="str">
        <f t="shared" si="184"/>
        <v>***</v>
      </c>
      <c r="BP318" s="233"/>
      <c r="BQ318" s="42"/>
      <c r="BR318" s="45">
        <f>IF(COUNTIF(P318:AT318,"")=31,0,COUNTIFS(P297:AT297,4,P318:AT318,"")+COUNTIFS(P297:AT297,4,P318:AT318,"■"))</f>
        <v>0</v>
      </c>
      <c r="BS318" s="45">
        <f>IF(COUNTIF(P318:AT318,"")=31,0,COUNTIFS(P297:AT297,4,P318:AT318,"■"))</f>
        <v>0</v>
      </c>
      <c r="BT318" s="232" t="str">
        <f t="shared" si="185"/>
        <v>***</v>
      </c>
      <c r="BU318" s="233"/>
      <c r="BV318" s="42"/>
      <c r="BW318" s="45">
        <f>IF(COUNTIF(P318:AT318,"")=31,0,COUNTIFS(P297:AT297,5,P318:AT318,"")+COUNTIFS(P297:AT297,5,P318:AT318,"■"))</f>
        <v>0</v>
      </c>
      <c r="BX318" s="45">
        <f>IF(COUNTIF(P318:AT318,"")=31,0,COUNTIFS(P297:AT297,5,P318:AT318,"■"))</f>
        <v>0</v>
      </c>
      <c r="BY318" s="232" t="str">
        <f t="shared" si="186"/>
        <v>***</v>
      </c>
      <c r="BZ318" s="233"/>
      <c r="CA318" s="42"/>
      <c r="CB318" s="45">
        <f>IF(COUNTIF(P318:AT318,"")=31,0,COUNTIFS(P297:AT297,6,P318:AT318,"")+COUNTIFS(P297:AT297,6,P318:AT318,"■"))</f>
        <v>0</v>
      </c>
      <c r="CC318" s="45">
        <f>IF(COUNTIF(P318:AT318,"")=31,0,COUNTIFS(P297:AT297,6,P318:AT318,"■"))</f>
        <v>0</v>
      </c>
      <c r="CD318" s="232" t="str">
        <f t="shared" si="187"/>
        <v>***</v>
      </c>
      <c r="CE318" s="233"/>
      <c r="CF318" s="42"/>
      <c r="CG318" s="45">
        <f t="shared" si="188"/>
        <v>0</v>
      </c>
      <c r="CH318" s="45">
        <f t="shared" si="189"/>
        <v>0</v>
      </c>
      <c r="CI318" s="232" t="str">
        <f t="shared" si="190"/>
        <v>***</v>
      </c>
      <c r="CJ318" s="233"/>
      <c r="CK318" s="42"/>
      <c r="CL318" s="234">
        <f t="shared" si="191"/>
        <v>0</v>
      </c>
      <c r="CM318" s="235"/>
      <c r="CN318" s="234">
        <f t="shared" si="192"/>
        <v>0</v>
      </c>
      <c r="CO318" s="235"/>
      <c r="CP318" s="232" t="str">
        <f t="shared" si="193"/>
        <v>***</v>
      </c>
      <c r="CQ318" s="233"/>
      <c r="CR318" s="43"/>
      <c r="CU318" s="105">
        <f t="shared" si="159"/>
        <v>310</v>
      </c>
      <c r="CV318" s="105"/>
      <c r="CW318" s="105"/>
      <c r="CX318" s="105"/>
      <c r="CY318" s="105"/>
    </row>
    <row r="319" spans="1:103" s="1" customFormat="1" ht="18.75">
      <c r="A319" s="72" t="s">
        <v>59</v>
      </c>
      <c r="D319" s="258" t="s">
        <v>102</v>
      </c>
      <c r="E319" s="259"/>
      <c r="F319" s="262"/>
      <c r="G319" s="263"/>
      <c r="H319" s="263"/>
      <c r="I319" s="263"/>
      <c r="J319" s="263"/>
      <c r="K319" s="263"/>
      <c r="L319" s="263"/>
      <c r="M319" s="263"/>
      <c r="N319" s="263"/>
      <c r="O319" s="263"/>
      <c r="P319" s="263"/>
      <c r="Q319" s="263"/>
      <c r="R319" s="263"/>
      <c r="S319" s="263"/>
      <c r="T319" s="263"/>
      <c r="U319" s="263"/>
      <c r="V319" s="263"/>
      <c r="W319" s="263"/>
      <c r="X319" s="263"/>
      <c r="Y319" s="263"/>
      <c r="Z319" s="263"/>
      <c r="AA319" s="263"/>
      <c r="AB319" s="263"/>
      <c r="AC319" s="263"/>
      <c r="AD319" s="263"/>
      <c r="AE319" s="263"/>
      <c r="AF319" s="263"/>
      <c r="AG319" s="263"/>
      <c r="AH319" s="263"/>
      <c r="AI319" s="263"/>
      <c r="AJ319" s="263"/>
      <c r="AK319" s="263"/>
      <c r="AL319" s="263"/>
      <c r="AM319" s="263"/>
      <c r="AN319" s="263"/>
      <c r="AO319" s="263"/>
      <c r="AP319" s="263"/>
      <c r="AQ319" s="263"/>
      <c r="AR319" s="263"/>
      <c r="AS319" s="263"/>
      <c r="AT319" s="264"/>
      <c r="AU319" s="44"/>
      <c r="AV319" s="26"/>
      <c r="AW319" s="267" t="s">
        <v>87</v>
      </c>
      <c r="AX319" s="268"/>
      <c r="AY319" s="268"/>
      <c r="AZ319" s="268"/>
      <c r="BA319" s="268"/>
      <c r="BB319" s="268"/>
      <c r="BC319" s="269" t="str">
        <f>IF(COUNTA(BG307:BG318)=0,"",IF(AND(COUNTIF(BG307:BG318,"○")=0,COUNTIF(BG307:BG318,"×")=0),"－",IF(COUNTIF(BG307:BG318,"×")&gt;=1,"×","○")))</f>
        <v/>
      </c>
      <c r="BD319" s="270"/>
      <c r="BE319" s="270"/>
      <c r="BF319" s="270"/>
      <c r="BG319" s="270"/>
      <c r="BH319" s="269" t="str">
        <f>IF(COUNTA(BL307:BL318)=0,"",IF(AND(COUNTIF(BL307:BL318,"○")=0,COUNTIF(BL307:BL318,"×")=0),"－",IF(COUNTIF(BL307:BL318,"×")&gt;=1,"×","○")))</f>
        <v/>
      </c>
      <c r="BI319" s="270"/>
      <c r="BJ319" s="270"/>
      <c r="BK319" s="270"/>
      <c r="BL319" s="270"/>
      <c r="BM319" s="269" t="str">
        <f>IF(COUNTA(BQ307:BQ318)=0,"",IF(AND(COUNTIF(BQ307:BQ318,"○")=0,COUNTIF(BQ307:BQ318,"×")=0),"－",IF(COUNTIF(BQ307:BQ318,"×")&gt;=1,"×","○")))</f>
        <v/>
      </c>
      <c r="BN319" s="270"/>
      <c r="BO319" s="270"/>
      <c r="BP319" s="270"/>
      <c r="BQ319" s="270"/>
      <c r="BR319" s="269" t="str">
        <f>IF(COUNTA(BV307:BV318)=0,"",IF(AND(COUNTIF(BV307:BV318,"○")=0,COUNTIF(BV307:BV318,"×")=0),"－",IF(COUNTIF(BV307:BV318,"×")&gt;=1,"×","○")))</f>
        <v/>
      </c>
      <c r="BS319" s="270"/>
      <c r="BT319" s="270"/>
      <c r="BU319" s="270"/>
      <c r="BV319" s="270"/>
      <c r="BW319" s="269" t="str">
        <f>IF(COUNTA(CA307:CA318)=0,"",IF(AND(COUNTIF(CA307:CA318,"○")=0,COUNTIF(CA307:CA318,"×")=0),"－",IF(COUNTIF(CA307:CA318,"×")&gt;=1,"×","○")))</f>
        <v/>
      </c>
      <c r="BX319" s="270"/>
      <c r="BY319" s="270"/>
      <c r="BZ319" s="270"/>
      <c r="CA319" s="270"/>
      <c r="CB319" s="269" t="str">
        <f>IF(COUNTA(CF307:CF318)=0,"",IF(AND(COUNTIF(CF307:CF318,"○")=0,COUNTIF(CF307:CF318,"×")=0),"－",IF(COUNTIF(CF307:CF318,"×")&gt;=1,"×","○")))</f>
        <v/>
      </c>
      <c r="CC319" s="270"/>
      <c r="CD319" s="270"/>
      <c r="CE319" s="270"/>
      <c r="CF319" s="270"/>
      <c r="CG319" s="280"/>
      <c r="CH319" s="281"/>
      <c r="CI319" s="281"/>
      <c r="CJ319" s="281"/>
      <c r="CK319" s="281"/>
      <c r="CL319" s="280"/>
      <c r="CM319" s="281"/>
      <c r="CN319" s="281"/>
      <c r="CO319" s="281"/>
      <c r="CP319" s="281"/>
      <c r="CQ319" s="281"/>
      <c r="CR319" s="282"/>
      <c r="CU319" s="105">
        <f t="shared" si="159"/>
        <v>311</v>
      </c>
      <c r="CV319" s="105"/>
      <c r="CW319" s="105"/>
      <c r="CX319" s="105"/>
      <c r="CY319" s="105"/>
    </row>
    <row r="320" spans="1:103" s="1" customFormat="1" ht="19.5" thickBot="1">
      <c r="A320" s="72" t="s">
        <v>59</v>
      </c>
      <c r="D320" s="260"/>
      <c r="E320" s="261"/>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5"/>
      <c r="AG320" s="265"/>
      <c r="AH320" s="265"/>
      <c r="AI320" s="265"/>
      <c r="AJ320" s="265"/>
      <c r="AK320" s="265"/>
      <c r="AL320" s="265"/>
      <c r="AM320" s="265"/>
      <c r="AN320" s="265"/>
      <c r="AO320" s="265"/>
      <c r="AP320" s="265"/>
      <c r="AQ320" s="265"/>
      <c r="AR320" s="265"/>
      <c r="AS320" s="265"/>
      <c r="AT320" s="266"/>
      <c r="AU320" s="26"/>
      <c r="AV320" s="26"/>
      <c r="AW320" s="283" t="s">
        <v>88</v>
      </c>
      <c r="AX320" s="284"/>
      <c r="AY320" s="284"/>
      <c r="AZ320" s="284"/>
      <c r="BA320" s="284"/>
      <c r="BB320" s="284"/>
      <c r="BC320" s="285" t="str">
        <f>IF(COUNTIF(BC319:CF319,"")=30,"",IF(AND(COUNTIF(BC319:CF319,"○")=0,COUNTIF(BC319:CF319,"×")=0),"－",IF(COUNTIF(BC319:CF319,"×")&gt;=1,"×","○")))</f>
        <v/>
      </c>
      <c r="BD320" s="286"/>
      <c r="BE320" s="286"/>
      <c r="BF320" s="286"/>
      <c r="BG320" s="286"/>
      <c r="BH320" s="287"/>
      <c r="BI320" s="287"/>
      <c r="BJ320" s="287"/>
      <c r="BK320" s="287"/>
      <c r="BL320" s="287"/>
      <c r="BM320" s="287"/>
      <c r="BN320" s="287"/>
      <c r="BO320" s="287"/>
      <c r="BP320" s="287"/>
      <c r="BQ320" s="287"/>
      <c r="BR320" s="287"/>
      <c r="BS320" s="287"/>
      <c r="BT320" s="287"/>
      <c r="BU320" s="287"/>
      <c r="BV320" s="287"/>
      <c r="BW320" s="287"/>
      <c r="BX320" s="287"/>
      <c r="BY320" s="287"/>
      <c r="BZ320" s="287"/>
      <c r="CA320" s="287"/>
      <c r="CB320" s="287"/>
      <c r="CC320" s="287"/>
      <c r="CD320" s="287"/>
      <c r="CE320" s="287"/>
      <c r="CF320" s="287"/>
      <c r="CG320" s="285" t="str">
        <f>IF(COUNTA(CK307:CK318)=0,"",IF(AND(COUNTIF(CK307:CK318,"○")=0,COUNTIF(CK307:CK318,"×")=0),"－",IF(COUNTIF(CK307:CK318,"×")&gt;=1,"×","○")))</f>
        <v/>
      </c>
      <c r="CH320" s="286"/>
      <c r="CI320" s="286"/>
      <c r="CJ320" s="286"/>
      <c r="CK320" s="286"/>
      <c r="CL320" s="285" t="str">
        <f>IF(COUNTA(CR307:CR318)=0,"",IF(AND(COUNTIF(CR307:CR318,"○")=0,COUNTIF(CR307:CR318,"×")=0),"－",IF(COUNTIF(CR307:CR318,"×")&gt;=1,"×","○")))</f>
        <v/>
      </c>
      <c r="CM320" s="285"/>
      <c r="CN320" s="286"/>
      <c r="CO320" s="286"/>
      <c r="CP320" s="286"/>
      <c r="CQ320" s="286"/>
      <c r="CR320" s="288"/>
      <c r="CU320" s="99">
        <f t="shared" si="159"/>
        <v>312</v>
      </c>
      <c r="CV320" s="100" t="str">
        <f>IF(COUNTIF(P305:AT305,"")=31,"",P296)</f>
        <v/>
      </c>
      <c r="CW320" s="99" t="str">
        <f>BC320</f>
        <v/>
      </c>
      <c r="CX320" s="99" t="str">
        <f>CG320</f>
        <v/>
      </c>
      <c r="CY320" s="99" t="str">
        <f>CL320</f>
        <v/>
      </c>
    </row>
    <row r="321" spans="1:103" s="1" customFormat="1" ht="16.5">
      <c r="A321" s="55" t="s">
        <v>59</v>
      </c>
      <c r="D321" s="97" t="s">
        <v>131</v>
      </c>
      <c r="E321" s="96"/>
      <c r="F321" s="96"/>
      <c r="G321" s="96"/>
      <c r="I321" s="96"/>
      <c r="J321" s="96"/>
      <c r="K321" s="96"/>
      <c r="L321" s="96"/>
      <c r="M321" s="96"/>
      <c r="N321" s="96"/>
      <c r="AU321" s="26"/>
      <c r="AV321" s="26"/>
      <c r="AW321" s="89" t="s">
        <v>105</v>
      </c>
      <c r="AX321" s="88"/>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1"/>
      <c r="CU321" s="105">
        <f t="shared" si="159"/>
        <v>313</v>
      </c>
      <c r="CV321" s="105"/>
      <c r="CW321" s="105"/>
      <c r="CX321" s="105"/>
      <c r="CY321" s="105"/>
    </row>
    <row r="322" spans="1:103" s="1" customFormat="1" ht="16.5">
      <c r="A322" s="55" t="s">
        <v>59</v>
      </c>
      <c r="D322" s="96" t="s">
        <v>120</v>
      </c>
      <c r="E322" s="96"/>
      <c r="F322" s="96"/>
      <c r="G322" s="96"/>
      <c r="H322" s="96"/>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c r="AG322" s="96"/>
      <c r="AH322" s="96"/>
      <c r="AI322" s="96"/>
      <c r="AJ322" s="96"/>
      <c r="AK322" s="96"/>
      <c r="AL322" s="98"/>
      <c r="AM322" s="96"/>
      <c r="AN322" s="96"/>
      <c r="AO322" s="96"/>
      <c r="AP322" s="96"/>
      <c r="AQ322" s="96"/>
      <c r="AR322" s="96"/>
      <c r="AS322" s="96"/>
      <c r="AT322" s="96"/>
      <c r="AU322" s="26"/>
      <c r="AV322" s="26"/>
      <c r="AW322" s="93" t="s">
        <v>122</v>
      </c>
      <c r="AX322" s="88"/>
      <c r="AZ322" s="92"/>
      <c r="BA322" s="92"/>
      <c r="BB322" s="92"/>
      <c r="BC322" s="92"/>
      <c r="BD322" s="92"/>
      <c r="BE322" s="92"/>
      <c r="BF322" s="92"/>
      <c r="BG322" s="92"/>
      <c r="BH322" s="92"/>
      <c r="BI322" s="92"/>
      <c r="BJ322" s="92"/>
      <c r="BK322" s="92"/>
      <c r="BL322" s="92"/>
      <c r="BM322" s="92"/>
      <c r="BN322" s="92"/>
      <c r="BO322" s="92"/>
      <c r="BP322" s="92"/>
      <c r="BQ322" s="92"/>
      <c r="BR322" s="92"/>
      <c r="BS322" s="92"/>
      <c r="BT322" s="92"/>
      <c r="BU322" s="92"/>
      <c r="BV322" s="92"/>
      <c r="BW322" s="92"/>
      <c r="BX322" s="92"/>
      <c r="BY322" s="92"/>
      <c r="BZ322" s="92"/>
      <c r="CA322" s="92"/>
      <c r="CB322" s="92"/>
      <c r="CC322" s="92"/>
      <c r="CD322" s="92"/>
      <c r="CE322" s="92"/>
      <c r="CF322" s="92"/>
      <c r="CG322" s="92"/>
      <c r="CH322" s="92"/>
      <c r="CI322" s="92"/>
      <c r="CJ322" s="92"/>
      <c r="CK322" s="92"/>
      <c r="CL322" s="92"/>
      <c r="CM322" s="92"/>
      <c r="CN322" s="92"/>
      <c r="CO322" s="92"/>
      <c r="CP322" s="92"/>
      <c r="CQ322" s="92"/>
      <c r="CR322" s="91"/>
      <c r="CU322" s="105">
        <f t="shared" si="159"/>
        <v>314</v>
      </c>
      <c r="CV322" s="105"/>
      <c r="CW322" s="105"/>
      <c r="CX322" s="105"/>
      <c r="CY322" s="105"/>
    </row>
    <row r="323" spans="1:103" s="1" customFormat="1" ht="16.5">
      <c r="A323" s="55" t="s">
        <v>59</v>
      </c>
      <c r="D323" s="96" t="s">
        <v>121</v>
      </c>
      <c r="E323" s="96"/>
      <c r="F323" s="96"/>
      <c r="G323" s="96"/>
      <c r="H323" s="96"/>
      <c r="I323" s="96"/>
      <c r="O323" s="96"/>
      <c r="P323" s="96"/>
      <c r="Q323" s="96"/>
      <c r="R323" s="96"/>
      <c r="S323" s="96"/>
      <c r="T323" s="96"/>
      <c r="U323" s="96"/>
      <c r="V323" s="96"/>
      <c r="W323" s="96"/>
      <c r="X323" s="96"/>
      <c r="Y323" s="96"/>
      <c r="Z323" s="96"/>
      <c r="AA323" s="96"/>
      <c r="AB323" s="96"/>
      <c r="AC323" s="96"/>
      <c r="AD323" s="96"/>
      <c r="AE323" s="96"/>
      <c r="AF323" s="96"/>
      <c r="AG323" s="96"/>
      <c r="AH323" s="96"/>
      <c r="AI323" s="96"/>
      <c r="AJ323" s="96"/>
      <c r="AK323" s="96"/>
      <c r="AL323" s="98"/>
      <c r="AM323" s="96"/>
      <c r="AN323" s="96"/>
      <c r="AO323" s="96"/>
      <c r="AP323" s="96"/>
      <c r="AQ323" s="96"/>
      <c r="AR323" s="96"/>
      <c r="AS323" s="96"/>
      <c r="AT323" s="96"/>
      <c r="AU323" s="26"/>
      <c r="AV323" s="26"/>
      <c r="AW323" s="93" t="s">
        <v>106</v>
      </c>
      <c r="AX323" s="88"/>
      <c r="AZ323" s="88"/>
      <c r="BA323" s="88"/>
      <c r="BB323" s="88"/>
      <c r="BC323" s="94"/>
      <c r="BD323" s="91"/>
      <c r="BE323" s="91"/>
      <c r="BF323" s="91"/>
      <c r="BG323" s="91"/>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4"/>
      <c r="CH323" s="91"/>
      <c r="CI323" s="91"/>
      <c r="CJ323" s="91"/>
      <c r="CK323" s="91"/>
      <c r="CL323" s="94"/>
      <c r="CM323" s="94"/>
      <c r="CN323" s="91"/>
      <c r="CO323" s="91"/>
      <c r="CP323" s="91"/>
      <c r="CQ323" s="91"/>
      <c r="CR323" s="91"/>
      <c r="CU323" s="105">
        <f t="shared" si="159"/>
        <v>315</v>
      </c>
      <c r="CV323" s="105"/>
      <c r="CW323" s="105"/>
      <c r="CX323" s="105"/>
      <c r="CY323" s="105"/>
    </row>
    <row r="324" spans="1:103" s="1" customFormat="1" ht="16.5">
      <c r="A324" s="55" t="s">
        <v>59</v>
      </c>
      <c r="D324" s="96" t="s">
        <v>108</v>
      </c>
      <c r="E324" s="96"/>
      <c r="F324" s="96"/>
      <c r="G324" s="96"/>
      <c r="H324" s="96"/>
      <c r="I324" s="96"/>
      <c r="O324" s="96"/>
      <c r="P324" s="96"/>
      <c r="Q324" s="96"/>
      <c r="R324" s="96"/>
      <c r="S324" s="96"/>
      <c r="T324" s="96"/>
      <c r="U324" s="96"/>
      <c r="V324" s="96"/>
      <c r="W324" s="96"/>
      <c r="X324" s="96"/>
      <c r="Y324" s="96"/>
      <c r="Z324" s="96"/>
      <c r="AA324" s="96"/>
      <c r="AB324" s="96"/>
      <c r="AC324" s="96"/>
      <c r="AD324" s="96"/>
      <c r="AE324" s="96"/>
      <c r="AF324" s="96"/>
      <c r="AG324" s="96"/>
      <c r="AH324" s="96"/>
      <c r="AI324" s="96"/>
      <c r="AJ324" s="96"/>
      <c r="AK324" s="96"/>
      <c r="AL324" s="98"/>
      <c r="AM324" s="96"/>
      <c r="AN324" s="96"/>
      <c r="AO324" s="96"/>
      <c r="AP324" s="96"/>
      <c r="AQ324" s="96"/>
      <c r="AR324" s="96"/>
      <c r="AS324" s="96"/>
      <c r="AT324" s="96"/>
      <c r="AU324" s="26"/>
      <c r="AV324" s="26"/>
      <c r="AW324" s="93" t="s">
        <v>83</v>
      </c>
      <c r="AX324" s="88"/>
      <c r="AZ324" s="96"/>
      <c r="BA324" s="88"/>
      <c r="BB324" s="88"/>
      <c r="BC324" s="94"/>
      <c r="BD324" s="91"/>
      <c r="BE324" s="91"/>
      <c r="BF324" s="91"/>
      <c r="BG324" s="91"/>
      <c r="BH324" s="95"/>
      <c r="BI324" s="95"/>
      <c r="BJ324" s="95"/>
      <c r="BK324" s="95"/>
      <c r="BL324" s="95"/>
      <c r="BM324" s="95"/>
      <c r="BN324" s="95"/>
      <c r="BO324" s="95"/>
      <c r="BP324" s="95"/>
      <c r="BQ324" s="95"/>
      <c r="BR324" s="95"/>
      <c r="BS324" s="95"/>
      <c r="BT324" s="95"/>
      <c r="BU324" s="95"/>
      <c r="BV324" s="95"/>
      <c r="BW324" s="95"/>
      <c r="BX324" s="95"/>
      <c r="BY324" s="95"/>
      <c r="BZ324" s="95"/>
      <c r="CA324" s="95"/>
      <c r="CB324" s="95"/>
      <c r="CC324" s="95"/>
      <c r="CD324" s="95"/>
      <c r="CE324" s="95"/>
      <c r="CF324" s="95"/>
      <c r="CG324" s="94"/>
      <c r="CH324" s="91"/>
      <c r="CI324" s="91"/>
      <c r="CJ324" s="91"/>
      <c r="CK324" s="91"/>
      <c r="CL324" s="94"/>
      <c r="CM324" s="94"/>
      <c r="CN324" s="91"/>
      <c r="CO324" s="91"/>
      <c r="CP324" s="91"/>
      <c r="CQ324" s="91"/>
      <c r="CR324" s="91"/>
      <c r="CU324" s="105">
        <f t="shared" si="159"/>
        <v>316</v>
      </c>
      <c r="CV324" s="105"/>
      <c r="CW324" s="105"/>
      <c r="CX324" s="105"/>
      <c r="CY324" s="105"/>
    </row>
    <row r="325" spans="1:103" s="1" customFormat="1" ht="16.5">
      <c r="A325" s="55" t="s">
        <v>59</v>
      </c>
      <c r="D325" s="96" t="s">
        <v>123</v>
      </c>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c r="AG325" s="96"/>
      <c r="AH325" s="96"/>
      <c r="AI325" s="96"/>
      <c r="AJ325" s="96"/>
      <c r="AK325" s="96"/>
      <c r="AL325" s="98"/>
      <c r="AM325" s="96"/>
      <c r="AN325" s="96"/>
      <c r="AO325" s="96"/>
      <c r="AP325" s="96"/>
      <c r="AQ325" s="96"/>
      <c r="AR325" s="96"/>
      <c r="AS325" s="96"/>
      <c r="AT325" s="96"/>
      <c r="AU325" s="26"/>
      <c r="AV325" s="26"/>
      <c r="AW325" s="89" t="s">
        <v>107</v>
      </c>
      <c r="AX325" s="88"/>
      <c r="AZ325" s="96"/>
      <c r="BA325" s="88"/>
      <c r="BB325" s="88"/>
      <c r="BC325" s="94"/>
      <c r="BD325" s="91"/>
      <c r="BE325" s="91"/>
      <c r="BF325" s="91"/>
      <c r="BG325" s="91"/>
      <c r="BH325" s="95"/>
      <c r="BI325" s="95"/>
      <c r="BJ325" s="95"/>
      <c r="BK325" s="95"/>
      <c r="BL325" s="95"/>
      <c r="BM325" s="95"/>
      <c r="BN325" s="95"/>
      <c r="BO325" s="95"/>
      <c r="BP325" s="95"/>
      <c r="BQ325" s="95"/>
      <c r="BR325" s="95"/>
      <c r="BS325" s="95"/>
      <c r="BT325" s="95"/>
      <c r="BU325" s="95"/>
      <c r="BV325" s="95"/>
      <c r="BW325" s="95"/>
      <c r="BX325" s="95"/>
      <c r="BY325" s="95"/>
      <c r="BZ325" s="95"/>
      <c r="CA325" s="95"/>
      <c r="CB325" s="95"/>
      <c r="CC325" s="95"/>
      <c r="CD325" s="95"/>
      <c r="CE325" s="95"/>
      <c r="CF325" s="95"/>
      <c r="CG325" s="94"/>
      <c r="CH325" s="91"/>
      <c r="CI325" s="91"/>
      <c r="CJ325" s="91"/>
      <c r="CK325" s="91"/>
      <c r="CL325" s="94"/>
      <c r="CM325" s="94"/>
      <c r="CN325" s="91"/>
      <c r="CO325" s="91"/>
      <c r="CP325" s="91"/>
      <c r="CQ325" s="91"/>
      <c r="CR325" s="91"/>
      <c r="CU325" s="105">
        <f t="shared" si="159"/>
        <v>317</v>
      </c>
      <c r="CV325" s="105"/>
      <c r="CW325" s="105"/>
      <c r="CX325" s="105"/>
      <c r="CY325" s="105"/>
    </row>
    <row r="326" spans="1:103" s="1" customFormat="1" ht="16.5">
      <c r="A326" s="55" t="s">
        <v>18</v>
      </c>
      <c r="D326" s="96"/>
      <c r="E326" s="96"/>
      <c r="F326" s="96"/>
      <c r="G326" s="96"/>
      <c r="H326" s="96"/>
      <c r="I326" s="96"/>
      <c r="J326" s="96"/>
      <c r="K326" s="96"/>
      <c r="L326" s="96"/>
      <c r="M326" s="96"/>
      <c r="N326" s="96"/>
      <c r="O326" s="96"/>
      <c r="P326" s="96"/>
      <c r="Q326" s="96"/>
      <c r="R326" s="96"/>
      <c r="S326" s="96"/>
      <c r="T326" s="96"/>
      <c r="U326" s="96"/>
      <c r="V326" s="96"/>
      <c r="W326" s="96"/>
      <c r="X326" s="96"/>
      <c r="Y326" s="96"/>
      <c r="Z326" s="96"/>
      <c r="AA326" s="96"/>
      <c r="AB326" s="96"/>
      <c r="AC326" s="96"/>
      <c r="AD326" s="96"/>
      <c r="AE326" s="96"/>
      <c r="AF326" s="96"/>
      <c r="AG326" s="96"/>
      <c r="AH326" s="96"/>
      <c r="AI326" s="96"/>
      <c r="AJ326" s="96"/>
      <c r="AK326" s="96"/>
      <c r="AL326" s="98"/>
      <c r="AM326" s="96"/>
      <c r="AN326" s="96"/>
      <c r="AO326" s="96"/>
      <c r="AP326" s="96"/>
      <c r="AQ326" s="96"/>
      <c r="AR326" s="96"/>
      <c r="AS326" s="96"/>
      <c r="AT326" s="96"/>
      <c r="AU326" s="26"/>
      <c r="AV326" s="26"/>
      <c r="AW326" s="96" t="s">
        <v>124</v>
      </c>
      <c r="AX326" s="88"/>
      <c r="AY326" s="89"/>
      <c r="AZ326" s="96"/>
      <c r="BA326" s="88"/>
      <c r="BB326" s="88"/>
      <c r="BC326" s="94"/>
      <c r="BD326" s="91"/>
      <c r="BE326" s="91"/>
      <c r="BF326" s="91"/>
      <c r="BG326" s="91"/>
      <c r="BH326" s="95"/>
      <c r="BI326" s="95"/>
      <c r="BJ326" s="95"/>
      <c r="BK326" s="95"/>
      <c r="BL326" s="95"/>
      <c r="BM326" s="95"/>
      <c r="BN326" s="95"/>
      <c r="BO326" s="95"/>
      <c r="BP326" s="95"/>
      <c r="BQ326" s="95"/>
      <c r="BR326" s="95"/>
      <c r="BS326" s="95"/>
      <c r="BT326" s="95"/>
      <c r="BU326" s="95"/>
      <c r="BV326" s="95"/>
      <c r="BW326" s="95"/>
      <c r="BX326" s="95"/>
      <c r="BY326" s="95"/>
      <c r="BZ326" s="95"/>
      <c r="CA326" s="95"/>
      <c r="CB326" s="95"/>
      <c r="CC326" s="95"/>
      <c r="CD326" s="95"/>
      <c r="CE326" s="95"/>
      <c r="CF326" s="95"/>
      <c r="CG326" s="94"/>
      <c r="CH326" s="91"/>
      <c r="CI326" s="91"/>
      <c r="CJ326" s="91"/>
      <c r="CK326" s="91"/>
      <c r="CL326" s="94"/>
      <c r="CM326" s="94"/>
      <c r="CN326" s="91"/>
      <c r="CO326" s="91"/>
      <c r="CP326" s="91"/>
      <c r="CQ326" s="91"/>
      <c r="CR326" s="91"/>
      <c r="CU326" s="105">
        <f t="shared" si="159"/>
        <v>318</v>
      </c>
      <c r="CV326" s="105"/>
      <c r="CW326" s="105"/>
      <c r="CX326" s="105"/>
      <c r="CY326" s="105"/>
    </row>
    <row r="327" spans="1:103" ht="15" thickBot="1">
      <c r="A327" s="55" t="s">
        <v>18</v>
      </c>
      <c r="CU327" s="105">
        <f t="shared" si="159"/>
        <v>319</v>
      </c>
      <c r="CV327" s="105"/>
      <c r="CW327" s="105"/>
      <c r="CX327" s="105"/>
      <c r="CY327" s="105"/>
    </row>
    <row r="328" spans="1:103" s="1" customFormat="1" ht="18.75">
      <c r="A328" s="72" t="s">
        <v>59</v>
      </c>
      <c r="D328" s="182" t="s">
        <v>11</v>
      </c>
      <c r="E328" s="183"/>
      <c r="F328" s="184"/>
      <c r="G328" s="184"/>
      <c r="H328" s="184"/>
      <c r="I328" s="184"/>
      <c r="J328" s="184"/>
      <c r="K328" s="184"/>
      <c r="L328" s="184"/>
      <c r="M328" s="184"/>
      <c r="N328" s="184"/>
      <c r="O328" s="184"/>
      <c r="P328" s="185" t="str">
        <f>IFERROR(IF(P296=0,"",DATE(YEAR(P296),MONTH(P296)+1,1)),"")</f>
        <v/>
      </c>
      <c r="Q328" s="185"/>
      <c r="R328" s="185"/>
      <c r="S328" s="185"/>
      <c r="T328" s="185"/>
      <c r="U328" s="185"/>
      <c r="V328" s="185"/>
      <c r="W328" s="185"/>
      <c r="X328" s="185"/>
      <c r="Y328" s="185"/>
      <c r="Z328" s="185"/>
      <c r="AA328" s="185"/>
      <c r="AB328" s="185"/>
      <c r="AC328" s="185"/>
      <c r="AD328" s="185"/>
      <c r="AE328" s="185"/>
      <c r="AF328" s="185"/>
      <c r="AG328" s="185"/>
      <c r="AH328" s="185"/>
      <c r="AI328" s="185"/>
      <c r="AJ328" s="185"/>
      <c r="AK328" s="185"/>
      <c r="AL328" s="185"/>
      <c r="AM328" s="185"/>
      <c r="AN328" s="185"/>
      <c r="AO328" s="185"/>
      <c r="AP328" s="185"/>
      <c r="AQ328" s="185"/>
      <c r="AR328" s="185"/>
      <c r="AS328" s="185"/>
      <c r="AT328" s="186"/>
      <c r="AU328" s="28"/>
      <c r="AV328" s="26"/>
      <c r="AW328" s="187" t="s">
        <v>40</v>
      </c>
      <c r="AX328" s="188"/>
      <c r="AY328" s="188"/>
      <c r="AZ328" s="188"/>
      <c r="BA328" s="188"/>
      <c r="BB328" s="183"/>
      <c r="BC328" s="189" t="str">
        <f>P328</f>
        <v/>
      </c>
      <c r="BD328" s="190"/>
      <c r="BE328" s="190"/>
      <c r="BF328" s="190"/>
      <c r="BG328" s="190"/>
      <c r="BH328" s="190"/>
      <c r="BI328" s="190"/>
      <c r="BJ328" s="190"/>
      <c r="BK328" s="190"/>
      <c r="BL328" s="190"/>
      <c r="BM328" s="190"/>
      <c r="BN328" s="190"/>
      <c r="BO328" s="190"/>
      <c r="BP328" s="190"/>
      <c r="BQ328" s="190"/>
      <c r="BR328" s="190"/>
      <c r="BS328" s="190"/>
      <c r="BT328" s="190"/>
      <c r="BU328" s="190"/>
      <c r="BV328" s="190"/>
      <c r="BW328" s="190"/>
      <c r="BX328" s="190"/>
      <c r="BY328" s="190"/>
      <c r="BZ328" s="190"/>
      <c r="CA328" s="190"/>
      <c r="CB328" s="190"/>
      <c r="CC328" s="190"/>
      <c r="CD328" s="190"/>
      <c r="CE328" s="190"/>
      <c r="CF328" s="190"/>
      <c r="CG328" s="190"/>
      <c r="CH328" s="190"/>
      <c r="CI328" s="190"/>
      <c r="CJ328" s="190"/>
      <c r="CK328" s="190"/>
      <c r="CL328" s="190"/>
      <c r="CM328" s="190"/>
      <c r="CN328" s="190"/>
      <c r="CO328" s="190"/>
      <c r="CP328" s="190"/>
      <c r="CQ328" s="190"/>
      <c r="CR328" s="191"/>
      <c r="CU328" s="105">
        <f t="shared" si="159"/>
        <v>320</v>
      </c>
      <c r="CV328" s="105"/>
      <c r="CW328" s="105"/>
      <c r="CX328" s="105"/>
      <c r="CY328" s="105"/>
    </row>
    <row r="329" spans="1:103" s="1" customFormat="1" ht="18.75">
      <c r="A329" s="72" t="s">
        <v>59</v>
      </c>
      <c r="D329" s="153" t="s">
        <v>7</v>
      </c>
      <c r="E329" s="154"/>
      <c r="F329" s="155"/>
      <c r="G329" s="155"/>
      <c r="H329" s="155"/>
      <c r="I329" s="155"/>
      <c r="J329" s="155"/>
      <c r="K329" s="155"/>
      <c r="L329" s="155"/>
      <c r="M329" s="155"/>
      <c r="N329" s="155"/>
      <c r="O329" s="155"/>
      <c r="P329" s="29" t="str">
        <f t="shared" ref="P329:AQ329" si="196">IFERROR(WEEKNUM(P330,2)-WEEKNUM(DATE(YEAR(P330),MONTH(P330),1),2)+1,"")</f>
        <v/>
      </c>
      <c r="Q329" s="29" t="str">
        <f t="shared" si="196"/>
        <v/>
      </c>
      <c r="R329" s="29" t="str">
        <f t="shared" si="196"/>
        <v/>
      </c>
      <c r="S329" s="29" t="str">
        <f t="shared" si="196"/>
        <v/>
      </c>
      <c r="T329" s="29" t="str">
        <f t="shared" si="196"/>
        <v/>
      </c>
      <c r="U329" s="29" t="str">
        <f t="shared" si="196"/>
        <v/>
      </c>
      <c r="V329" s="29" t="str">
        <f t="shared" si="196"/>
        <v/>
      </c>
      <c r="W329" s="29" t="str">
        <f t="shared" si="196"/>
        <v/>
      </c>
      <c r="X329" s="29" t="str">
        <f t="shared" si="196"/>
        <v/>
      </c>
      <c r="Y329" s="29" t="str">
        <f t="shared" si="196"/>
        <v/>
      </c>
      <c r="Z329" s="29" t="str">
        <f t="shared" si="196"/>
        <v/>
      </c>
      <c r="AA329" s="29" t="str">
        <f t="shared" si="196"/>
        <v/>
      </c>
      <c r="AB329" s="29" t="str">
        <f t="shared" si="196"/>
        <v/>
      </c>
      <c r="AC329" s="29" t="str">
        <f t="shared" si="196"/>
        <v/>
      </c>
      <c r="AD329" s="29" t="str">
        <f t="shared" si="196"/>
        <v/>
      </c>
      <c r="AE329" s="29" t="str">
        <f t="shared" si="196"/>
        <v/>
      </c>
      <c r="AF329" s="29" t="str">
        <f t="shared" si="196"/>
        <v/>
      </c>
      <c r="AG329" s="29" t="str">
        <f t="shared" si="196"/>
        <v/>
      </c>
      <c r="AH329" s="29" t="str">
        <f t="shared" si="196"/>
        <v/>
      </c>
      <c r="AI329" s="29" t="str">
        <f t="shared" si="196"/>
        <v/>
      </c>
      <c r="AJ329" s="29" t="str">
        <f t="shared" si="196"/>
        <v/>
      </c>
      <c r="AK329" s="29" t="str">
        <f t="shared" si="196"/>
        <v/>
      </c>
      <c r="AL329" s="29" t="str">
        <f t="shared" si="196"/>
        <v/>
      </c>
      <c r="AM329" s="29" t="str">
        <f t="shared" si="196"/>
        <v/>
      </c>
      <c r="AN329" s="29" t="str">
        <f t="shared" si="196"/>
        <v/>
      </c>
      <c r="AO329" s="29" t="str">
        <f t="shared" si="196"/>
        <v/>
      </c>
      <c r="AP329" s="29" t="str">
        <f t="shared" si="196"/>
        <v/>
      </c>
      <c r="AQ329" s="29" t="str">
        <f t="shared" si="196"/>
        <v/>
      </c>
      <c r="AR329" s="29" t="str">
        <f>IF(AR330="","",WEEKNUM(AR330,2)-WEEKNUM(DATE(YEAR(AR330),MONTH(AR330),1),2)+1)</f>
        <v/>
      </c>
      <c r="AS329" s="29" t="str">
        <f>IF(AS330="","",WEEKNUM(AS330,2)-WEEKNUM(DATE(YEAR(AS330),MONTH(AS330),1),2)+1)</f>
        <v/>
      </c>
      <c r="AT329" s="30" t="str">
        <f>IF(AT330="","",WEEKNUM(AT330,2)-WEEKNUM(DATE(YEAR(AT330),MONTH(AT330),1),2)+1)</f>
        <v/>
      </c>
      <c r="AU329" s="31"/>
      <c r="AV329" s="26"/>
      <c r="AW329" s="194" t="s">
        <v>37</v>
      </c>
      <c r="AX329" s="195"/>
      <c r="AY329" s="196"/>
      <c r="AZ329" s="196"/>
      <c r="BA329" s="196"/>
      <c r="BB329" s="197"/>
      <c r="BC329" s="155" t="s">
        <v>31</v>
      </c>
      <c r="BD329" s="155"/>
      <c r="BE329" s="155"/>
      <c r="BF329" s="155"/>
      <c r="BG329" s="155"/>
      <c r="BH329" s="155"/>
      <c r="BI329" s="155"/>
      <c r="BJ329" s="155"/>
      <c r="BK329" s="155"/>
      <c r="BL329" s="155"/>
      <c r="BM329" s="155"/>
      <c r="BN329" s="155"/>
      <c r="BO329" s="155"/>
      <c r="BP329" s="155"/>
      <c r="BQ329" s="155"/>
      <c r="BR329" s="155"/>
      <c r="BS329" s="155"/>
      <c r="BT329" s="155"/>
      <c r="BU329" s="155"/>
      <c r="BV329" s="155"/>
      <c r="BW329" s="155"/>
      <c r="BX329" s="155"/>
      <c r="BY329" s="155"/>
      <c r="BZ329" s="155"/>
      <c r="CA329" s="155"/>
      <c r="CB329" s="155"/>
      <c r="CC329" s="155"/>
      <c r="CD329" s="155"/>
      <c r="CE329" s="155"/>
      <c r="CF329" s="155"/>
      <c r="CG329" s="201" t="s">
        <v>35</v>
      </c>
      <c r="CH329" s="202"/>
      <c r="CI329" s="202"/>
      <c r="CJ329" s="202"/>
      <c r="CK329" s="203"/>
      <c r="CL329" s="202" t="s">
        <v>36</v>
      </c>
      <c r="CM329" s="202"/>
      <c r="CN329" s="202"/>
      <c r="CO329" s="202"/>
      <c r="CP329" s="202"/>
      <c r="CQ329" s="202"/>
      <c r="CR329" s="207"/>
      <c r="CU329" s="105">
        <f t="shared" si="159"/>
        <v>321</v>
      </c>
      <c r="CV329" s="105"/>
      <c r="CW329" s="105"/>
      <c r="CX329" s="105"/>
      <c r="CY329" s="105"/>
    </row>
    <row r="330" spans="1:103" s="1" customFormat="1" ht="18.75">
      <c r="A330" s="72" t="s">
        <v>59</v>
      </c>
      <c r="D330" s="153" t="s">
        <v>1</v>
      </c>
      <c r="E330" s="154"/>
      <c r="F330" s="155"/>
      <c r="G330" s="155"/>
      <c r="H330" s="155"/>
      <c r="I330" s="155"/>
      <c r="J330" s="155"/>
      <c r="K330" s="155"/>
      <c r="L330" s="155"/>
      <c r="M330" s="155"/>
      <c r="N330" s="155"/>
      <c r="O330" s="155"/>
      <c r="P330" s="32" t="str">
        <f>P328</f>
        <v/>
      </c>
      <c r="Q330" s="32" t="str">
        <f t="shared" ref="Q330:AQ330" si="197">IFERROR(P330+1,"")</f>
        <v/>
      </c>
      <c r="R330" s="32" t="str">
        <f t="shared" si="197"/>
        <v/>
      </c>
      <c r="S330" s="32" t="str">
        <f t="shared" si="197"/>
        <v/>
      </c>
      <c r="T330" s="32" t="str">
        <f t="shared" si="197"/>
        <v/>
      </c>
      <c r="U330" s="32" t="str">
        <f t="shared" si="197"/>
        <v/>
      </c>
      <c r="V330" s="32" t="str">
        <f t="shared" si="197"/>
        <v/>
      </c>
      <c r="W330" s="32" t="str">
        <f t="shared" si="197"/>
        <v/>
      </c>
      <c r="X330" s="32" t="str">
        <f t="shared" si="197"/>
        <v/>
      </c>
      <c r="Y330" s="32" t="str">
        <f t="shared" si="197"/>
        <v/>
      </c>
      <c r="Z330" s="32" t="str">
        <f t="shared" si="197"/>
        <v/>
      </c>
      <c r="AA330" s="32" t="str">
        <f t="shared" si="197"/>
        <v/>
      </c>
      <c r="AB330" s="32" t="str">
        <f t="shared" si="197"/>
        <v/>
      </c>
      <c r="AC330" s="32" t="str">
        <f t="shared" si="197"/>
        <v/>
      </c>
      <c r="AD330" s="32" t="str">
        <f t="shared" si="197"/>
        <v/>
      </c>
      <c r="AE330" s="32" t="str">
        <f t="shared" si="197"/>
        <v/>
      </c>
      <c r="AF330" s="32" t="str">
        <f t="shared" si="197"/>
        <v/>
      </c>
      <c r="AG330" s="32" t="str">
        <f t="shared" si="197"/>
        <v/>
      </c>
      <c r="AH330" s="32" t="str">
        <f t="shared" si="197"/>
        <v/>
      </c>
      <c r="AI330" s="32" t="str">
        <f t="shared" si="197"/>
        <v/>
      </c>
      <c r="AJ330" s="32" t="str">
        <f t="shared" si="197"/>
        <v/>
      </c>
      <c r="AK330" s="32" t="str">
        <f t="shared" si="197"/>
        <v/>
      </c>
      <c r="AL330" s="32" t="str">
        <f t="shared" si="197"/>
        <v/>
      </c>
      <c r="AM330" s="32" t="str">
        <f t="shared" si="197"/>
        <v/>
      </c>
      <c r="AN330" s="32" t="str">
        <f t="shared" si="197"/>
        <v/>
      </c>
      <c r="AO330" s="32" t="str">
        <f t="shared" si="197"/>
        <v/>
      </c>
      <c r="AP330" s="32" t="str">
        <f t="shared" si="197"/>
        <v/>
      </c>
      <c r="AQ330" s="32" t="str">
        <f t="shared" si="197"/>
        <v/>
      </c>
      <c r="AR330" s="32" t="str">
        <f>IFERROR(IF(DAY(AQ330+1)=1,"",AQ330+1),"")</f>
        <v/>
      </c>
      <c r="AS330" s="32" t="str">
        <f>IFERROR(IF(AND(DAY(AQ330+2)&gt;=1,DAY(AQ330+2)&lt;=2),"",AQ330+2),"")</f>
        <v/>
      </c>
      <c r="AT330" s="33" t="str">
        <f>IFERROR(IF(AND(DAY(AQ330+3)&gt;=1,DAY(AQ330+3)&lt;=3),"",AQ330+3),"")</f>
        <v/>
      </c>
      <c r="AU330" s="34"/>
      <c r="AV330" s="26"/>
      <c r="AW330" s="198"/>
      <c r="AX330" s="199"/>
      <c r="AY330" s="199"/>
      <c r="AZ330" s="199"/>
      <c r="BA330" s="199"/>
      <c r="BB330" s="200"/>
      <c r="BC330" s="193">
        <v>1</v>
      </c>
      <c r="BD330" s="193"/>
      <c r="BE330" s="193"/>
      <c r="BF330" s="193"/>
      <c r="BG330" s="193"/>
      <c r="BH330" s="193">
        <v>2</v>
      </c>
      <c r="BI330" s="193"/>
      <c r="BJ330" s="193"/>
      <c r="BK330" s="193"/>
      <c r="BL330" s="193"/>
      <c r="BM330" s="193">
        <v>3</v>
      </c>
      <c r="BN330" s="193"/>
      <c r="BO330" s="193"/>
      <c r="BP330" s="193"/>
      <c r="BQ330" s="193"/>
      <c r="BR330" s="193">
        <v>4</v>
      </c>
      <c r="BS330" s="193"/>
      <c r="BT330" s="193"/>
      <c r="BU330" s="193"/>
      <c r="BV330" s="193"/>
      <c r="BW330" s="193">
        <v>5</v>
      </c>
      <c r="BX330" s="193"/>
      <c r="BY330" s="193"/>
      <c r="BZ330" s="193"/>
      <c r="CA330" s="193"/>
      <c r="CB330" s="193">
        <v>6</v>
      </c>
      <c r="CC330" s="193"/>
      <c r="CD330" s="193"/>
      <c r="CE330" s="193"/>
      <c r="CF330" s="193"/>
      <c r="CG330" s="276"/>
      <c r="CH330" s="277"/>
      <c r="CI330" s="277"/>
      <c r="CJ330" s="277"/>
      <c r="CK330" s="278"/>
      <c r="CL330" s="277"/>
      <c r="CM330" s="277"/>
      <c r="CN330" s="277"/>
      <c r="CO330" s="277"/>
      <c r="CP330" s="277"/>
      <c r="CQ330" s="277"/>
      <c r="CR330" s="279"/>
      <c r="CU330" s="105">
        <f t="shared" ref="CU330:CU390" si="198">ROW()-8</f>
        <v>322</v>
      </c>
      <c r="CV330" s="105"/>
      <c r="CW330" s="105"/>
      <c r="CX330" s="105"/>
      <c r="CY330" s="105"/>
    </row>
    <row r="331" spans="1:103" s="1" customFormat="1" ht="18.75">
      <c r="A331" s="72" t="s">
        <v>59</v>
      </c>
      <c r="D331" s="153" t="s">
        <v>2</v>
      </c>
      <c r="E331" s="154"/>
      <c r="F331" s="155"/>
      <c r="G331" s="155"/>
      <c r="H331" s="155"/>
      <c r="I331" s="155"/>
      <c r="J331" s="155"/>
      <c r="K331" s="155"/>
      <c r="L331" s="155"/>
      <c r="M331" s="155"/>
      <c r="N331" s="155"/>
      <c r="O331" s="155"/>
      <c r="P331" s="35" t="str">
        <f t="shared" ref="P331:AT331" si="199">TEXT(P330,"aaa")</f>
        <v/>
      </c>
      <c r="Q331" s="35" t="str">
        <f t="shared" si="199"/>
        <v/>
      </c>
      <c r="R331" s="35" t="str">
        <f t="shared" si="199"/>
        <v/>
      </c>
      <c r="S331" s="35" t="str">
        <f t="shared" si="199"/>
        <v/>
      </c>
      <c r="T331" s="35" t="str">
        <f t="shared" si="199"/>
        <v/>
      </c>
      <c r="U331" s="35" t="str">
        <f t="shared" si="199"/>
        <v/>
      </c>
      <c r="V331" s="35" t="str">
        <f t="shared" si="199"/>
        <v/>
      </c>
      <c r="W331" s="35" t="str">
        <f t="shared" si="199"/>
        <v/>
      </c>
      <c r="X331" s="35" t="str">
        <f t="shared" si="199"/>
        <v/>
      </c>
      <c r="Y331" s="35" t="str">
        <f t="shared" si="199"/>
        <v/>
      </c>
      <c r="Z331" s="35" t="str">
        <f t="shared" si="199"/>
        <v/>
      </c>
      <c r="AA331" s="35" t="str">
        <f t="shared" si="199"/>
        <v/>
      </c>
      <c r="AB331" s="35" t="str">
        <f t="shared" si="199"/>
        <v/>
      </c>
      <c r="AC331" s="35" t="str">
        <f t="shared" si="199"/>
        <v/>
      </c>
      <c r="AD331" s="35" t="str">
        <f t="shared" si="199"/>
        <v/>
      </c>
      <c r="AE331" s="35" t="str">
        <f t="shared" si="199"/>
        <v/>
      </c>
      <c r="AF331" s="35" t="str">
        <f t="shared" si="199"/>
        <v/>
      </c>
      <c r="AG331" s="35" t="str">
        <f t="shared" si="199"/>
        <v/>
      </c>
      <c r="AH331" s="35" t="str">
        <f t="shared" si="199"/>
        <v/>
      </c>
      <c r="AI331" s="35" t="str">
        <f t="shared" si="199"/>
        <v/>
      </c>
      <c r="AJ331" s="35" t="str">
        <f t="shared" si="199"/>
        <v/>
      </c>
      <c r="AK331" s="35" t="str">
        <f t="shared" si="199"/>
        <v/>
      </c>
      <c r="AL331" s="35" t="str">
        <f t="shared" si="199"/>
        <v/>
      </c>
      <c r="AM331" s="35" t="str">
        <f t="shared" si="199"/>
        <v/>
      </c>
      <c r="AN331" s="35" t="str">
        <f t="shared" si="199"/>
        <v/>
      </c>
      <c r="AO331" s="35" t="str">
        <f t="shared" si="199"/>
        <v/>
      </c>
      <c r="AP331" s="35" t="str">
        <f t="shared" si="199"/>
        <v/>
      </c>
      <c r="AQ331" s="35" t="str">
        <f t="shared" si="199"/>
        <v/>
      </c>
      <c r="AR331" s="35" t="str">
        <f t="shared" si="199"/>
        <v/>
      </c>
      <c r="AS331" s="35" t="str">
        <f t="shared" si="199"/>
        <v/>
      </c>
      <c r="AT331" s="36" t="str">
        <f t="shared" si="199"/>
        <v/>
      </c>
      <c r="AU331" s="37"/>
      <c r="AV331" s="26"/>
      <c r="AW331" s="156" t="s">
        <v>38</v>
      </c>
      <c r="AX331" s="157"/>
      <c r="AY331" s="158"/>
      <c r="AZ331" s="158"/>
      <c r="BA331" s="158"/>
      <c r="BB331" s="159"/>
      <c r="BC331" s="166" t="s">
        <v>33</v>
      </c>
      <c r="BD331" s="169" t="s">
        <v>24</v>
      </c>
      <c r="BE331" s="172" t="s">
        <v>28</v>
      </c>
      <c r="BF331" s="173"/>
      <c r="BG331" s="176" t="s">
        <v>32</v>
      </c>
      <c r="BH331" s="166" t="s">
        <v>33</v>
      </c>
      <c r="BI331" s="218" t="s">
        <v>24</v>
      </c>
      <c r="BJ331" s="172" t="s">
        <v>28</v>
      </c>
      <c r="BK331" s="173"/>
      <c r="BL331" s="221" t="s">
        <v>32</v>
      </c>
      <c r="BM331" s="166" t="s">
        <v>33</v>
      </c>
      <c r="BN331" s="218" t="s">
        <v>24</v>
      </c>
      <c r="BO331" s="172" t="s">
        <v>28</v>
      </c>
      <c r="BP331" s="173"/>
      <c r="BQ331" s="221" t="s">
        <v>32</v>
      </c>
      <c r="BR331" s="166" t="s">
        <v>33</v>
      </c>
      <c r="BS331" s="218" t="s">
        <v>24</v>
      </c>
      <c r="BT331" s="172" t="s">
        <v>28</v>
      </c>
      <c r="BU331" s="173"/>
      <c r="BV331" s="221" t="s">
        <v>32</v>
      </c>
      <c r="BW331" s="166" t="s">
        <v>33</v>
      </c>
      <c r="BX331" s="218" t="s">
        <v>24</v>
      </c>
      <c r="BY331" s="172" t="s">
        <v>28</v>
      </c>
      <c r="BZ331" s="173"/>
      <c r="CA331" s="221" t="s">
        <v>32</v>
      </c>
      <c r="CB331" s="166" t="s">
        <v>33</v>
      </c>
      <c r="CC331" s="218" t="s">
        <v>24</v>
      </c>
      <c r="CD331" s="172" t="s">
        <v>28</v>
      </c>
      <c r="CE331" s="173"/>
      <c r="CF331" s="221" t="s">
        <v>32</v>
      </c>
      <c r="CG331" s="166" t="s">
        <v>33</v>
      </c>
      <c r="CH331" s="218" t="s">
        <v>24</v>
      </c>
      <c r="CI331" s="172" t="s">
        <v>28</v>
      </c>
      <c r="CJ331" s="173"/>
      <c r="CK331" s="221" t="s">
        <v>32</v>
      </c>
      <c r="CL331" s="226" t="s">
        <v>33</v>
      </c>
      <c r="CM331" s="227"/>
      <c r="CN331" s="222" t="s">
        <v>24</v>
      </c>
      <c r="CO331" s="223"/>
      <c r="CP331" s="172" t="s">
        <v>28</v>
      </c>
      <c r="CQ331" s="173"/>
      <c r="CR331" s="209" t="s">
        <v>32</v>
      </c>
      <c r="CU331" s="105">
        <f t="shared" si="198"/>
        <v>323</v>
      </c>
      <c r="CV331" s="105"/>
      <c r="CW331" s="105"/>
      <c r="CX331" s="105"/>
      <c r="CY331" s="105"/>
    </row>
    <row r="332" spans="1:103" s="1" customFormat="1" ht="18.75">
      <c r="A332" s="72" t="s">
        <v>59</v>
      </c>
      <c r="D332" s="211" t="s">
        <v>4</v>
      </c>
      <c r="E332" s="212"/>
      <c r="F332" s="213"/>
      <c r="G332" s="213"/>
      <c r="H332" s="213"/>
      <c r="I332" s="213"/>
      <c r="J332" s="213"/>
      <c r="K332" s="213"/>
      <c r="L332" s="213"/>
      <c r="M332" s="213"/>
      <c r="N332" s="213"/>
      <c r="O332" s="213"/>
      <c r="P332" s="216"/>
      <c r="Q332" s="216"/>
      <c r="R332" s="216"/>
      <c r="S332" s="216"/>
      <c r="T332" s="216"/>
      <c r="U332" s="216"/>
      <c r="V332" s="216"/>
      <c r="W332" s="216"/>
      <c r="X332" s="216"/>
      <c r="Y332" s="216"/>
      <c r="Z332" s="216"/>
      <c r="AA332" s="216"/>
      <c r="AB332" s="216"/>
      <c r="AC332" s="216"/>
      <c r="AD332" s="216"/>
      <c r="AE332" s="216"/>
      <c r="AF332" s="216"/>
      <c r="AG332" s="216"/>
      <c r="AH332" s="216"/>
      <c r="AI332" s="216"/>
      <c r="AJ332" s="216"/>
      <c r="AK332" s="216"/>
      <c r="AL332" s="216"/>
      <c r="AM332" s="216"/>
      <c r="AN332" s="216"/>
      <c r="AO332" s="216"/>
      <c r="AP332" s="216"/>
      <c r="AQ332" s="216"/>
      <c r="AR332" s="216"/>
      <c r="AS332" s="216"/>
      <c r="AT332" s="239"/>
      <c r="AU332" s="38"/>
      <c r="AV332" s="26"/>
      <c r="AW332" s="160"/>
      <c r="AX332" s="161"/>
      <c r="AY332" s="161"/>
      <c r="AZ332" s="161"/>
      <c r="BA332" s="161"/>
      <c r="BB332" s="162"/>
      <c r="BC332" s="167"/>
      <c r="BD332" s="170"/>
      <c r="BE332" s="174"/>
      <c r="BF332" s="175"/>
      <c r="BG332" s="170"/>
      <c r="BH332" s="167"/>
      <c r="BI332" s="219"/>
      <c r="BJ332" s="174"/>
      <c r="BK332" s="175"/>
      <c r="BL332" s="219"/>
      <c r="BM332" s="167"/>
      <c r="BN332" s="219"/>
      <c r="BO332" s="174"/>
      <c r="BP332" s="175"/>
      <c r="BQ332" s="219"/>
      <c r="BR332" s="167"/>
      <c r="BS332" s="219"/>
      <c r="BT332" s="174"/>
      <c r="BU332" s="175"/>
      <c r="BV332" s="219"/>
      <c r="BW332" s="167"/>
      <c r="BX332" s="219"/>
      <c r="BY332" s="174"/>
      <c r="BZ332" s="175"/>
      <c r="CA332" s="219"/>
      <c r="CB332" s="167"/>
      <c r="CC332" s="219"/>
      <c r="CD332" s="174"/>
      <c r="CE332" s="175"/>
      <c r="CF332" s="219"/>
      <c r="CG332" s="167"/>
      <c r="CH332" s="219"/>
      <c r="CI332" s="174"/>
      <c r="CJ332" s="175"/>
      <c r="CK332" s="219"/>
      <c r="CL332" s="228"/>
      <c r="CM332" s="229"/>
      <c r="CN332" s="224"/>
      <c r="CO332" s="225"/>
      <c r="CP332" s="174"/>
      <c r="CQ332" s="175"/>
      <c r="CR332" s="210"/>
      <c r="CU332" s="105">
        <f t="shared" si="198"/>
        <v>324</v>
      </c>
      <c r="CV332" s="105"/>
      <c r="CW332" s="105"/>
      <c r="CX332" s="105"/>
      <c r="CY332" s="105"/>
    </row>
    <row r="333" spans="1:103" s="1" customFormat="1" ht="18.75">
      <c r="A333" s="72" t="s">
        <v>59</v>
      </c>
      <c r="D333" s="214"/>
      <c r="E333" s="215"/>
      <c r="F333" s="213"/>
      <c r="G333" s="213"/>
      <c r="H333" s="213"/>
      <c r="I333" s="213"/>
      <c r="J333" s="213"/>
      <c r="K333" s="213"/>
      <c r="L333" s="213"/>
      <c r="M333" s="213"/>
      <c r="N333" s="213"/>
      <c r="O333" s="213"/>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7"/>
      <c r="AK333" s="217"/>
      <c r="AL333" s="217"/>
      <c r="AM333" s="217"/>
      <c r="AN333" s="217"/>
      <c r="AO333" s="217"/>
      <c r="AP333" s="217"/>
      <c r="AQ333" s="217"/>
      <c r="AR333" s="217"/>
      <c r="AS333" s="217"/>
      <c r="AT333" s="240"/>
      <c r="AU333" s="39"/>
      <c r="AV333" s="26"/>
      <c r="AW333" s="160"/>
      <c r="AX333" s="161"/>
      <c r="AY333" s="161"/>
      <c r="AZ333" s="161"/>
      <c r="BA333" s="161"/>
      <c r="BB333" s="162"/>
      <c r="BC333" s="167"/>
      <c r="BD333" s="170"/>
      <c r="BE333" s="174"/>
      <c r="BF333" s="175"/>
      <c r="BG333" s="170"/>
      <c r="BH333" s="167"/>
      <c r="BI333" s="219"/>
      <c r="BJ333" s="174"/>
      <c r="BK333" s="175"/>
      <c r="BL333" s="219"/>
      <c r="BM333" s="167"/>
      <c r="BN333" s="219"/>
      <c r="BO333" s="174"/>
      <c r="BP333" s="175"/>
      <c r="BQ333" s="219"/>
      <c r="BR333" s="167"/>
      <c r="BS333" s="219"/>
      <c r="BT333" s="174"/>
      <c r="BU333" s="175"/>
      <c r="BV333" s="219"/>
      <c r="BW333" s="167"/>
      <c r="BX333" s="219"/>
      <c r="BY333" s="174"/>
      <c r="BZ333" s="175"/>
      <c r="CA333" s="219"/>
      <c r="CB333" s="167"/>
      <c r="CC333" s="219"/>
      <c r="CD333" s="174"/>
      <c r="CE333" s="175"/>
      <c r="CF333" s="219"/>
      <c r="CG333" s="167"/>
      <c r="CH333" s="219"/>
      <c r="CI333" s="174"/>
      <c r="CJ333" s="175"/>
      <c r="CK333" s="219"/>
      <c r="CL333" s="228"/>
      <c r="CM333" s="229"/>
      <c r="CN333" s="224"/>
      <c r="CO333" s="225"/>
      <c r="CP333" s="174"/>
      <c r="CQ333" s="175"/>
      <c r="CR333" s="210"/>
      <c r="CU333" s="105">
        <f t="shared" si="198"/>
        <v>325</v>
      </c>
      <c r="CV333" s="105"/>
      <c r="CW333" s="105"/>
      <c r="CX333" s="105"/>
      <c r="CY333" s="105"/>
    </row>
    <row r="334" spans="1:103" s="1" customFormat="1" ht="18.75">
      <c r="A334" s="72" t="s">
        <v>59</v>
      </c>
      <c r="D334" s="214"/>
      <c r="E334" s="215"/>
      <c r="F334" s="213"/>
      <c r="G334" s="213"/>
      <c r="H334" s="213"/>
      <c r="I334" s="213"/>
      <c r="J334" s="213"/>
      <c r="K334" s="213"/>
      <c r="L334" s="213"/>
      <c r="M334" s="213"/>
      <c r="N334" s="213"/>
      <c r="O334" s="213"/>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40"/>
      <c r="AU334" s="39"/>
      <c r="AV334" s="26"/>
      <c r="AW334" s="160"/>
      <c r="AX334" s="161"/>
      <c r="AY334" s="161"/>
      <c r="AZ334" s="161"/>
      <c r="BA334" s="161"/>
      <c r="BB334" s="162"/>
      <c r="BC334" s="167"/>
      <c r="BD334" s="170"/>
      <c r="BE334" s="174"/>
      <c r="BF334" s="175"/>
      <c r="BG334" s="170"/>
      <c r="BH334" s="167"/>
      <c r="BI334" s="219"/>
      <c r="BJ334" s="174"/>
      <c r="BK334" s="175"/>
      <c r="BL334" s="219"/>
      <c r="BM334" s="167"/>
      <c r="BN334" s="219"/>
      <c r="BO334" s="174"/>
      <c r="BP334" s="175"/>
      <c r="BQ334" s="219"/>
      <c r="BR334" s="167"/>
      <c r="BS334" s="219"/>
      <c r="BT334" s="174"/>
      <c r="BU334" s="175"/>
      <c r="BV334" s="219"/>
      <c r="BW334" s="167"/>
      <c r="BX334" s="219"/>
      <c r="BY334" s="174"/>
      <c r="BZ334" s="175"/>
      <c r="CA334" s="219"/>
      <c r="CB334" s="167"/>
      <c r="CC334" s="219"/>
      <c r="CD334" s="174"/>
      <c r="CE334" s="175"/>
      <c r="CF334" s="219"/>
      <c r="CG334" s="167"/>
      <c r="CH334" s="219"/>
      <c r="CI334" s="174"/>
      <c r="CJ334" s="175"/>
      <c r="CK334" s="219"/>
      <c r="CL334" s="228"/>
      <c r="CM334" s="229"/>
      <c r="CN334" s="224"/>
      <c r="CO334" s="225"/>
      <c r="CP334" s="174"/>
      <c r="CQ334" s="175"/>
      <c r="CR334" s="210"/>
      <c r="CU334" s="105">
        <f t="shared" si="198"/>
        <v>326</v>
      </c>
      <c r="CV334" s="105"/>
      <c r="CW334" s="105"/>
      <c r="CX334" s="105"/>
      <c r="CY334" s="105"/>
    </row>
    <row r="335" spans="1:103" s="1" customFormat="1" ht="18.75">
      <c r="A335" s="72" t="s">
        <v>59</v>
      </c>
      <c r="D335" s="214"/>
      <c r="E335" s="215"/>
      <c r="F335" s="213"/>
      <c r="G335" s="213"/>
      <c r="H335" s="213"/>
      <c r="I335" s="213"/>
      <c r="J335" s="213"/>
      <c r="K335" s="213"/>
      <c r="L335" s="213"/>
      <c r="M335" s="213"/>
      <c r="N335" s="213"/>
      <c r="O335" s="213"/>
      <c r="P335" s="217"/>
      <c r="Q335" s="217"/>
      <c r="R335" s="217"/>
      <c r="S335" s="217"/>
      <c r="T335" s="217"/>
      <c r="U335" s="217"/>
      <c r="V335" s="217"/>
      <c r="W335" s="217"/>
      <c r="X335" s="217"/>
      <c r="Y335" s="217"/>
      <c r="Z335" s="217"/>
      <c r="AA335" s="217"/>
      <c r="AB335" s="217"/>
      <c r="AC335" s="217"/>
      <c r="AD335" s="217"/>
      <c r="AE335" s="217"/>
      <c r="AF335" s="217"/>
      <c r="AG335" s="217"/>
      <c r="AH335" s="217"/>
      <c r="AI335" s="217"/>
      <c r="AJ335" s="217"/>
      <c r="AK335" s="217"/>
      <c r="AL335" s="217"/>
      <c r="AM335" s="217"/>
      <c r="AN335" s="217"/>
      <c r="AO335" s="217"/>
      <c r="AP335" s="217"/>
      <c r="AQ335" s="217"/>
      <c r="AR335" s="217"/>
      <c r="AS335" s="217"/>
      <c r="AT335" s="240"/>
      <c r="AU335" s="39"/>
      <c r="AV335" s="26"/>
      <c r="AW335" s="160"/>
      <c r="AX335" s="161"/>
      <c r="AY335" s="161"/>
      <c r="AZ335" s="161"/>
      <c r="BA335" s="161"/>
      <c r="BB335" s="162"/>
      <c r="BC335" s="168"/>
      <c r="BD335" s="171"/>
      <c r="BE335" s="174"/>
      <c r="BF335" s="175"/>
      <c r="BG335" s="171"/>
      <c r="BH335" s="168"/>
      <c r="BI335" s="219"/>
      <c r="BJ335" s="174"/>
      <c r="BK335" s="175"/>
      <c r="BL335" s="219"/>
      <c r="BM335" s="168"/>
      <c r="BN335" s="219"/>
      <c r="BO335" s="174"/>
      <c r="BP335" s="175"/>
      <c r="BQ335" s="219"/>
      <c r="BR335" s="168"/>
      <c r="BS335" s="219"/>
      <c r="BT335" s="174"/>
      <c r="BU335" s="175"/>
      <c r="BV335" s="219"/>
      <c r="BW335" s="168"/>
      <c r="BX335" s="219"/>
      <c r="BY335" s="174"/>
      <c r="BZ335" s="175"/>
      <c r="CA335" s="219"/>
      <c r="CB335" s="168"/>
      <c r="CC335" s="219"/>
      <c r="CD335" s="174"/>
      <c r="CE335" s="175"/>
      <c r="CF335" s="219"/>
      <c r="CG335" s="168"/>
      <c r="CH335" s="219"/>
      <c r="CI335" s="174"/>
      <c r="CJ335" s="175"/>
      <c r="CK335" s="219"/>
      <c r="CL335" s="228"/>
      <c r="CM335" s="229"/>
      <c r="CN335" s="224"/>
      <c r="CO335" s="225"/>
      <c r="CP335" s="174"/>
      <c r="CQ335" s="175"/>
      <c r="CR335" s="210"/>
      <c r="CU335" s="105">
        <f t="shared" si="198"/>
        <v>327</v>
      </c>
      <c r="CV335" s="105"/>
      <c r="CW335" s="105"/>
      <c r="CX335" s="105"/>
      <c r="CY335" s="105"/>
    </row>
    <row r="336" spans="1:103" s="1" customFormat="1" ht="18.75">
      <c r="A336" s="72" t="s">
        <v>59</v>
      </c>
      <c r="D336" s="214"/>
      <c r="E336" s="215"/>
      <c r="F336" s="213"/>
      <c r="G336" s="213"/>
      <c r="H336" s="213"/>
      <c r="I336" s="213"/>
      <c r="J336" s="213"/>
      <c r="K336" s="213"/>
      <c r="L336" s="213"/>
      <c r="M336" s="213"/>
      <c r="N336" s="213"/>
      <c r="O336" s="213"/>
      <c r="P336" s="217"/>
      <c r="Q336" s="217"/>
      <c r="R336" s="217"/>
      <c r="S336" s="217"/>
      <c r="T336" s="217"/>
      <c r="U336" s="217"/>
      <c r="V336" s="217"/>
      <c r="W336" s="217"/>
      <c r="X336" s="217"/>
      <c r="Y336" s="217"/>
      <c r="Z336" s="217"/>
      <c r="AA336" s="217"/>
      <c r="AB336" s="217"/>
      <c r="AC336" s="217"/>
      <c r="AD336" s="217"/>
      <c r="AE336" s="217"/>
      <c r="AF336" s="217"/>
      <c r="AG336" s="217"/>
      <c r="AH336" s="217"/>
      <c r="AI336" s="217"/>
      <c r="AJ336" s="217"/>
      <c r="AK336" s="217"/>
      <c r="AL336" s="217"/>
      <c r="AM336" s="217"/>
      <c r="AN336" s="217"/>
      <c r="AO336" s="217"/>
      <c r="AP336" s="217"/>
      <c r="AQ336" s="217"/>
      <c r="AR336" s="217"/>
      <c r="AS336" s="217"/>
      <c r="AT336" s="240"/>
      <c r="AU336" s="39"/>
      <c r="AV336" s="26"/>
      <c r="AW336" s="163"/>
      <c r="AX336" s="164"/>
      <c r="AY336" s="164"/>
      <c r="AZ336" s="164"/>
      <c r="BA336" s="164"/>
      <c r="BB336" s="165"/>
      <c r="BC336" s="40" t="s">
        <v>9</v>
      </c>
      <c r="BD336" s="40" t="s">
        <v>129</v>
      </c>
      <c r="BE336" s="236" t="s">
        <v>130</v>
      </c>
      <c r="BF336" s="237"/>
      <c r="BG336" s="40"/>
      <c r="BH336" s="40" t="s">
        <v>9</v>
      </c>
      <c r="BI336" s="40" t="s">
        <v>129</v>
      </c>
      <c r="BJ336" s="236" t="s">
        <v>130</v>
      </c>
      <c r="BK336" s="237"/>
      <c r="BL336" s="40"/>
      <c r="BM336" s="40" t="s">
        <v>9</v>
      </c>
      <c r="BN336" s="40" t="s">
        <v>129</v>
      </c>
      <c r="BO336" s="236" t="s">
        <v>130</v>
      </c>
      <c r="BP336" s="237"/>
      <c r="BQ336" s="40"/>
      <c r="BR336" s="40" t="s">
        <v>9</v>
      </c>
      <c r="BS336" s="40" t="s">
        <v>129</v>
      </c>
      <c r="BT336" s="236" t="s">
        <v>130</v>
      </c>
      <c r="BU336" s="237"/>
      <c r="BV336" s="40"/>
      <c r="BW336" s="40" t="s">
        <v>9</v>
      </c>
      <c r="BX336" s="40" t="s">
        <v>129</v>
      </c>
      <c r="BY336" s="236" t="s">
        <v>130</v>
      </c>
      <c r="BZ336" s="237"/>
      <c r="CA336" s="40"/>
      <c r="CB336" s="40" t="s">
        <v>9</v>
      </c>
      <c r="CC336" s="40" t="s">
        <v>129</v>
      </c>
      <c r="CD336" s="236" t="s">
        <v>130</v>
      </c>
      <c r="CE336" s="237"/>
      <c r="CF336" s="40"/>
      <c r="CG336" s="40" t="s">
        <v>9</v>
      </c>
      <c r="CH336" s="40" t="s">
        <v>129</v>
      </c>
      <c r="CI336" s="236" t="s">
        <v>130</v>
      </c>
      <c r="CJ336" s="237"/>
      <c r="CK336" s="40"/>
      <c r="CL336" s="236" t="s">
        <v>9</v>
      </c>
      <c r="CM336" s="200"/>
      <c r="CN336" s="236" t="s">
        <v>129</v>
      </c>
      <c r="CO336" s="200"/>
      <c r="CP336" s="236" t="s">
        <v>130</v>
      </c>
      <c r="CQ336" s="237"/>
      <c r="CR336" s="41"/>
      <c r="CU336" s="105">
        <f t="shared" si="198"/>
        <v>328</v>
      </c>
      <c r="CV336" s="105"/>
      <c r="CW336" s="105"/>
      <c r="CX336" s="105"/>
      <c r="CY336" s="105"/>
    </row>
    <row r="337" spans="1:103" s="1" customFormat="1" ht="18.75">
      <c r="A337" s="72" t="s">
        <v>59</v>
      </c>
      <c r="D337" s="153" t="s">
        <v>25</v>
      </c>
      <c r="E337" s="154"/>
      <c r="F337" s="213"/>
      <c r="G337" s="213"/>
      <c r="H337" s="213"/>
      <c r="I337" s="213"/>
      <c r="J337" s="213"/>
      <c r="K337" s="213"/>
      <c r="L337" s="213"/>
      <c r="M337" s="213"/>
      <c r="N337" s="213"/>
      <c r="O337" s="213"/>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3"/>
      <c r="AU337" s="44"/>
      <c r="AV337" s="26"/>
      <c r="AW337" s="238" t="s">
        <v>39</v>
      </c>
      <c r="AX337" s="231"/>
      <c r="AY337" s="231"/>
      <c r="AZ337" s="231"/>
      <c r="BA337" s="231"/>
      <c r="BB337" s="154"/>
      <c r="BC337" s="45">
        <f>IF(COUNTIF(P337:AT337,"")=31,0,COUNTIFS(P329:AT329,1,P337:AT337,"")+COUNTIFS(P329:AT329,1,P337:AT337,"■"))</f>
        <v>0</v>
      </c>
      <c r="BD337" s="45">
        <f>IF(COUNTIF(P337:AT337,"")=31,0,COUNTIFS(P329:AT329,1,P337:AT337,"■"))</f>
        <v>0</v>
      </c>
      <c r="BE337" s="232" t="str">
        <f>IFERROR(ROUNDDOWN(BD337/BC337,3),"***")</f>
        <v>***</v>
      </c>
      <c r="BF337" s="233"/>
      <c r="BG337" s="18"/>
      <c r="BH337" s="45">
        <f>IF(COUNTIF(P337:AT337,"")=31,0,COUNTIFS(P329:AT329,2,P337:AT337,"")+COUNTIFS(P329:AT329,2,P337:AT337,"■"))</f>
        <v>0</v>
      </c>
      <c r="BI337" s="45">
        <f>IF(COUNTIF(P337:AT337,"")=31,0,COUNTIFS(P329:AT329,2,P337:AT337,"■"))</f>
        <v>0</v>
      </c>
      <c r="BJ337" s="232" t="str">
        <f>IFERROR(ROUNDDOWN(BI337/BH337,3),"***")</f>
        <v>***</v>
      </c>
      <c r="BK337" s="233"/>
      <c r="BL337" s="18"/>
      <c r="BM337" s="45">
        <f>IF(COUNTIF(P337:AT337,"")=31,0,COUNTIFS(P329:AT329,3,P337:AT337,"")+COUNTIFS(P329:AT329,3,P337:AT337,"■"))</f>
        <v>0</v>
      </c>
      <c r="BN337" s="45">
        <f>IF(COUNTIF(P337:AT337,"")=31,0,COUNTIFS(P329:AT329,3,P337:AT337,"■"))</f>
        <v>0</v>
      </c>
      <c r="BO337" s="232" t="str">
        <f>IFERROR(ROUNDDOWN(BN337/BM337,3),"***")</f>
        <v>***</v>
      </c>
      <c r="BP337" s="233"/>
      <c r="BQ337" s="18"/>
      <c r="BR337" s="45">
        <f>IF(COUNTIF(P337:AT337,"")=31,0,COUNTIFS(P329:AT329,4,P337:AT337,"")+COUNTIFS(P329:AT329,4,P337:AT337,"■"))</f>
        <v>0</v>
      </c>
      <c r="BS337" s="45">
        <f>IF(COUNTIF(P337:AT337,"")=31,0,COUNTIFS(P329:AT329,4,P337:AT337,"■"))</f>
        <v>0</v>
      </c>
      <c r="BT337" s="232" t="str">
        <f>IFERROR(ROUNDDOWN(BS337/BR337,3),"***")</f>
        <v>***</v>
      </c>
      <c r="BU337" s="233"/>
      <c r="BV337" s="18"/>
      <c r="BW337" s="45">
        <f>IF(COUNTIF(P337:AT337,"")=31,0,COUNTIFS(P329:AT329,5,P337:AT337,"")+COUNTIFS(P329:AT329,5,P337:AT337,"■"))</f>
        <v>0</v>
      </c>
      <c r="BX337" s="45">
        <f>IF(COUNTIF(P337:AT337,"")=31,0,COUNTIFS(P329:AT329,5,P337:AT337,"■"))</f>
        <v>0</v>
      </c>
      <c r="BY337" s="232" t="str">
        <f>IFERROR(ROUNDDOWN(BX337/BW337,3),"***")</f>
        <v>***</v>
      </c>
      <c r="BZ337" s="233"/>
      <c r="CA337" s="18"/>
      <c r="CB337" s="45">
        <f>IF(COUNTIF(P337:AT337,"")=31,0,COUNTIFS(P329:AT329,6,P337:AT337,"")+COUNTIFS(P329:AT329,6,P337:AT337,"■"))</f>
        <v>0</v>
      </c>
      <c r="CC337" s="45">
        <f>IF(COUNTIF(P337:AT337,"")=31,0,COUNTIFS(P329:AT329,6,P337:AT337,"■"))</f>
        <v>0</v>
      </c>
      <c r="CD337" s="232" t="str">
        <f>IFERROR(ROUNDDOWN(CC337/CB337,3),"***")</f>
        <v>***</v>
      </c>
      <c r="CE337" s="233"/>
      <c r="CF337" s="18"/>
      <c r="CG337" s="45">
        <f>IF(COUNTIF(P337:AT337,"")=31,0,SUM(BC337,BH337,BM337,BR337,BW337,CB337))</f>
        <v>0</v>
      </c>
      <c r="CH337" s="45">
        <f>IF(COUNTIF(P337:AT337,"")=31,0,SUM(BD337,BI337,BN337,BS337,BX337,CC337))</f>
        <v>0</v>
      </c>
      <c r="CI337" s="232" t="str">
        <f>IFERROR(ROUNDDOWN(CH337/CG337,3),"***")</f>
        <v>***</v>
      </c>
      <c r="CJ337" s="233"/>
      <c r="CK337" s="18"/>
      <c r="CL337" s="234">
        <f>IF(COUNTIF(P337:AT337,"")=31,0,CL305+CG337)</f>
        <v>0</v>
      </c>
      <c r="CM337" s="235"/>
      <c r="CN337" s="234">
        <f>IF(COUNTIF(P337:AT337,"")=31,0,CN305+CH337)</f>
        <v>0</v>
      </c>
      <c r="CO337" s="235"/>
      <c r="CP337" s="232" t="str">
        <f>IFERROR(ROUNDDOWN(CN337/CL337,3),"***")</f>
        <v>***</v>
      </c>
      <c r="CQ337" s="233"/>
      <c r="CR337" s="23"/>
      <c r="CU337" s="105">
        <f t="shared" si="198"/>
        <v>329</v>
      </c>
      <c r="CV337" s="105"/>
      <c r="CW337" s="105"/>
      <c r="CX337" s="105"/>
      <c r="CY337" s="105"/>
    </row>
    <row r="338" spans="1:103" s="1" customFormat="1" ht="18.75">
      <c r="A338" s="72" t="s">
        <v>59</v>
      </c>
      <c r="D338" s="238" t="s">
        <v>34</v>
      </c>
      <c r="E338" s="246"/>
      <c r="F338" s="253" t="s">
        <v>26</v>
      </c>
      <c r="G338" s="253"/>
      <c r="H338" s="253"/>
      <c r="I338" s="253"/>
      <c r="J338" s="253"/>
      <c r="K338" s="254"/>
      <c r="L338" s="236" t="s">
        <v>27</v>
      </c>
      <c r="M338" s="255"/>
      <c r="N338" s="255"/>
      <c r="O338" s="237"/>
      <c r="P338" s="49" t="str">
        <f t="shared" ref="P338:AT338" si="200">P330</f>
        <v/>
      </c>
      <c r="Q338" s="49" t="str">
        <f t="shared" si="200"/>
        <v/>
      </c>
      <c r="R338" s="49" t="str">
        <f t="shared" si="200"/>
        <v/>
      </c>
      <c r="S338" s="49" t="str">
        <f t="shared" si="200"/>
        <v/>
      </c>
      <c r="T338" s="49" t="str">
        <f t="shared" si="200"/>
        <v/>
      </c>
      <c r="U338" s="49" t="str">
        <f t="shared" si="200"/>
        <v/>
      </c>
      <c r="V338" s="49" t="str">
        <f t="shared" si="200"/>
        <v/>
      </c>
      <c r="W338" s="49" t="str">
        <f t="shared" si="200"/>
        <v/>
      </c>
      <c r="X338" s="49" t="str">
        <f t="shared" si="200"/>
        <v/>
      </c>
      <c r="Y338" s="49" t="str">
        <f t="shared" si="200"/>
        <v/>
      </c>
      <c r="Z338" s="49" t="str">
        <f t="shared" si="200"/>
        <v/>
      </c>
      <c r="AA338" s="49" t="str">
        <f t="shared" si="200"/>
        <v/>
      </c>
      <c r="AB338" s="49" t="str">
        <f t="shared" si="200"/>
        <v/>
      </c>
      <c r="AC338" s="49" t="str">
        <f t="shared" si="200"/>
        <v/>
      </c>
      <c r="AD338" s="49" t="str">
        <f t="shared" si="200"/>
        <v/>
      </c>
      <c r="AE338" s="49" t="str">
        <f t="shared" si="200"/>
        <v/>
      </c>
      <c r="AF338" s="49" t="str">
        <f t="shared" si="200"/>
        <v/>
      </c>
      <c r="AG338" s="49" t="str">
        <f t="shared" si="200"/>
        <v/>
      </c>
      <c r="AH338" s="49" t="str">
        <f t="shared" si="200"/>
        <v/>
      </c>
      <c r="AI338" s="49" t="str">
        <f t="shared" si="200"/>
        <v/>
      </c>
      <c r="AJ338" s="49" t="str">
        <f t="shared" si="200"/>
        <v/>
      </c>
      <c r="AK338" s="49" t="str">
        <f t="shared" si="200"/>
        <v/>
      </c>
      <c r="AL338" s="49" t="str">
        <f t="shared" si="200"/>
        <v/>
      </c>
      <c r="AM338" s="49" t="str">
        <f t="shared" si="200"/>
        <v/>
      </c>
      <c r="AN338" s="49" t="str">
        <f t="shared" si="200"/>
        <v/>
      </c>
      <c r="AO338" s="49" t="str">
        <f t="shared" si="200"/>
        <v/>
      </c>
      <c r="AP338" s="49" t="str">
        <f t="shared" si="200"/>
        <v/>
      </c>
      <c r="AQ338" s="49" t="str">
        <f t="shared" si="200"/>
        <v/>
      </c>
      <c r="AR338" s="49" t="str">
        <f t="shared" si="200"/>
        <v/>
      </c>
      <c r="AS338" s="49" t="str">
        <f t="shared" si="200"/>
        <v/>
      </c>
      <c r="AT338" s="50" t="str">
        <f t="shared" si="200"/>
        <v/>
      </c>
      <c r="AU338" s="46"/>
      <c r="AV338" s="26"/>
      <c r="AW338" s="238" t="s">
        <v>34</v>
      </c>
      <c r="AX338" s="246"/>
      <c r="AY338" s="230" t="s">
        <v>27</v>
      </c>
      <c r="AZ338" s="231"/>
      <c r="BA338" s="231"/>
      <c r="BB338" s="154"/>
      <c r="BC338" s="193">
        <v>1</v>
      </c>
      <c r="BD338" s="193"/>
      <c r="BE338" s="193"/>
      <c r="BF338" s="193"/>
      <c r="BG338" s="193"/>
      <c r="BH338" s="193">
        <v>2</v>
      </c>
      <c r="BI338" s="193"/>
      <c r="BJ338" s="193"/>
      <c r="BK338" s="193"/>
      <c r="BL338" s="193"/>
      <c r="BM338" s="193">
        <v>3</v>
      </c>
      <c r="BN338" s="193"/>
      <c r="BO338" s="193"/>
      <c r="BP338" s="193"/>
      <c r="BQ338" s="193"/>
      <c r="BR338" s="193">
        <v>4</v>
      </c>
      <c r="BS338" s="193"/>
      <c r="BT338" s="193"/>
      <c r="BU338" s="193"/>
      <c r="BV338" s="193"/>
      <c r="BW338" s="193">
        <v>5</v>
      </c>
      <c r="BX338" s="193"/>
      <c r="BY338" s="193"/>
      <c r="BZ338" s="193"/>
      <c r="CA338" s="193"/>
      <c r="CB338" s="193">
        <v>6</v>
      </c>
      <c r="CC338" s="193"/>
      <c r="CD338" s="193"/>
      <c r="CE338" s="193"/>
      <c r="CF338" s="193"/>
      <c r="CG338" s="193" t="s">
        <v>29</v>
      </c>
      <c r="CH338" s="193"/>
      <c r="CI338" s="193"/>
      <c r="CJ338" s="193"/>
      <c r="CK338" s="193"/>
      <c r="CL338" s="193" t="s">
        <v>30</v>
      </c>
      <c r="CM338" s="193"/>
      <c r="CN338" s="193"/>
      <c r="CO338" s="193"/>
      <c r="CP338" s="193"/>
      <c r="CQ338" s="251"/>
      <c r="CR338" s="252"/>
      <c r="CU338" s="105">
        <f t="shared" si="198"/>
        <v>330</v>
      </c>
      <c r="CV338" s="105"/>
      <c r="CW338" s="105"/>
      <c r="CX338" s="105"/>
      <c r="CY338" s="105"/>
    </row>
    <row r="339" spans="1:103" s="1" customFormat="1" ht="18.75">
      <c r="A339" s="72" t="s">
        <v>59</v>
      </c>
      <c r="D339" s="238">
        <v>1</v>
      </c>
      <c r="E339" s="246"/>
      <c r="F339" s="241"/>
      <c r="G339" s="242"/>
      <c r="H339" s="242"/>
      <c r="I339" s="242"/>
      <c r="J339" s="242"/>
      <c r="K339" s="243"/>
      <c r="L339" s="244"/>
      <c r="M339" s="242"/>
      <c r="N339" s="242"/>
      <c r="O339" s="243"/>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3"/>
      <c r="AU339" s="44"/>
      <c r="AV339" s="26"/>
      <c r="AW339" s="245">
        <f t="shared" ref="AW339:AW350" si="201">D339</f>
        <v>1</v>
      </c>
      <c r="AX339" s="246"/>
      <c r="AY339" s="247"/>
      <c r="AZ339" s="248"/>
      <c r="BA339" s="248"/>
      <c r="BB339" s="249"/>
      <c r="BC339" s="45">
        <f>IF(COUNTIF(P339:AT339,"")=31,0,COUNTIFS(P329:AT329,1,P339:AT339,"")+COUNTIFS(P329:AT329,1,P339:AT339,"■"))</f>
        <v>0</v>
      </c>
      <c r="BD339" s="45">
        <f>IF(COUNTIF(P339:AT339,"")=31,0,COUNTIFS(P329:AT329,1,P339:AT339,"■"))</f>
        <v>0</v>
      </c>
      <c r="BE339" s="250" t="str">
        <f t="shared" ref="BE339:BE350" si="202">IFERROR(ROUNDDOWN(BD339/BC339,3),"***")</f>
        <v>***</v>
      </c>
      <c r="BF339" s="233"/>
      <c r="BG339" s="42"/>
      <c r="BH339" s="45">
        <f>IF(COUNTIF(P339:AT339,"")=31,0,COUNTIFS(P329:AT329,2,P339:AT339,"")+COUNTIFS(P329:AT329,2,P339:AT339,"■"))</f>
        <v>0</v>
      </c>
      <c r="BI339" s="45">
        <f>IF(COUNTIF(P339:AT339,"")=31,0,COUNTIFS(P329:AT329,2,P339:AT339,"■"))</f>
        <v>0</v>
      </c>
      <c r="BJ339" s="232" t="str">
        <f t="shared" ref="BJ339:BJ350" si="203">IFERROR(ROUNDDOWN(BI339/BH339,3),"***")</f>
        <v>***</v>
      </c>
      <c r="BK339" s="233"/>
      <c r="BL339" s="42"/>
      <c r="BM339" s="45">
        <f>IF(COUNTIF(P339:AT339,"")=31,0,COUNTIFS(P329:AT329,3,P339:AT339,"")+COUNTIFS(P329:AT329,3,P339:AT339,"■"))</f>
        <v>0</v>
      </c>
      <c r="BN339" s="45">
        <f>IF(COUNTIF(P339:AT339,"")=31,0,COUNTIFS(P329:AT329,3,P339:AT339,"■"))</f>
        <v>0</v>
      </c>
      <c r="BO339" s="232" t="str">
        <f t="shared" ref="BO339:BO350" si="204">IFERROR(ROUNDDOWN(BN339/BM339,3),"***")</f>
        <v>***</v>
      </c>
      <c r="BP339" s="233"/>
      <c r="BQ339" s="42"/>
      <c r="BR339" s="45">
        <f>IF(COUNTIF(P339:AT339,"")=31,0,COUNTIFS(P329:AT329,4,P339:AT339,"")+COUNTIFS(P329:AT329,4,P339:AT339,"■"))</f>
        <v>0</v>
      </c>
      <c r="BS339" s="45">
        <f>IF(COUNTIF(P339:AT339,"")=31,0,COUNTIFS(P329:AT329,4,P339:AT339,"■"))</f>
        <v>0</v>
      </c>
      <c r="BT339" s="232" t="str">
        <f t="shared" ref="BT339:BT350" si="205">IFERROR(ROUNDDOWN(BS339/BR339,3),"***")</f>
        <v>***</v>
      </c>
      <c r="BU339" s="233"/>
      <c r="BV339" s="42"/>
      <c r="BW339" s="45">
        <f>IF(COUNTIF(P339:AT339,"")=31,0,COUNTIFS(P329:AT329,5,P339:AT339,"")+COUNTIFS(P329:AT329,5,P339:AT339,"■"))</f>
        <v>0</v>
      </c>
      <c r="BX339" s="45">
        <f>IF(COUNTIF(P339:AT339,"")=31,0,COUNTIFS(P329:AT329,5,P339:AT339,"■"))</f>
        <v>0</v>
      </c>
      <c r="BY339" s="232" t="str">
        <f t="shared" ref="BY339:BY350" si="206">IFERROR(ROUNDDOWN(BX339/BW339,3),"***")</f>
        <v>***</v>
      </c>
      <c r="BZ339" s="233"/>
      <c r="CA339" s="42"/>
      <c r="CB339" s="45">
        <f>IF(COUNTIF(P339:AT339,"")=31,0,COUNTIFS(P329:AT329,6,P339:AT339,"")+COUNTIFS(P329:AT329,6,P339:AT339,"■"))</f>
        <v>0</v>
      </c>
      <c r="CC339" s="45">
        <f>IF(COUNTIF(P339:AT339,"")=31,0,COUNTIFS(P329:AT329,6,P339:AT339,"■"))</f>
        <v>0</v>
      </c>
      <c r="CD339" s="232" t="str">
        <f t="shared" ref="CD339:CD350" si="207">IFERROR(ROUNDDOWN(CC339/CB339,3),"***")</f>
        <v>***</v>
      </c>
      <c r="CE339" s="233"/>
      <c r="CF339" s="42"/>
      <c r="CG339" s="45">
        <f t="shared" ref="CG339:CG350" si="208">IF(COUNTIF(P339:AT339,"")=31,0,SUM(BC339,BH339,BM339,BR339,BW339,CB339))</f>
        <v>0</v>
      </c>
      <c r="CH339" s="45">
        <f t="shared" ref="CH339:CH350" si="209">IF(COUNTIF(P339:AT339,"")=31,0,SUM(BD339,BI339,BN339,BS339,BX339,CC339))</f>
        <v>0</v>
      </c>
      <c r="CI339" s="232" t="str">
        <f t="shared" ref="CI339:CI350" si="210">IFERROR(ROUNDDOWN(CH339/CG339,3),"***")</f>
        <v>***</v>
      </c>
      <c r="CJ339" s="233"/>
      <c r="CK339" s="42"/>
      <c r="CL339" s="234">
        <f t="shared" ref="CL339:CL350" si="211">IF(COUNTIF(P339:AT339,"")=31,0,CL307+CG339)</f>
        <v>0</v>
      </c>
      <c r="CM339" s="235"/>
      <c r="CN339" s="234">
        <f t="shared" ref="CN339:CN350" si="212">IF(COUNTIF(P339:AT339,"")=31,0,CN307+CH339)</f>
        <v>0</v>
      </c>
      <c r="CO339" s="235"/>
      <c r="CP339" s="232" t="str">
        <f t="shared" ref="CP339:CP350" si="213">IFERROR(ROUNDDOWN(CN339/CL339,3),"***")</f>
        <v>***</v>
      </c>
      <c r="CQ339" s="233"/>
      <c r="CR339" s="43"/>
      <c r="CU339" s="105">
        <f t="shared" si="198"/>
        <v>331</v>
      </c>
      <c r="CV339" s="105"/>
      <c r="CW339" s="105"/>
      <c r="CX339" s="105"/>
      <c r="CY339" s="105"/>
    </row>
    <row r="340" spans="1:103" s="1" customFormat="1" ht="18.75">
      <c r="A340" s="72" t="s">
        <v>59</v>
      </c>
      <c r="D340" s="238">
        <f>D339+1</f>
        <v>2</v>
      </c>
      <c r="E340" s="246"/>
      <c r="F340" s="241"/>
      <c r="G340" s="242"/>
      <c r="H340" s="242"/>
      <c r="I340" s="242"/>
      <c r="J340" s="242"/>
      <c r="K340" s="243"/>
      <c r="L340" s="244"/>
      <c r="M340" s="242"/>
      <c r="N340" s="242"/>
      <c r="O340" s="243"/>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3"/>
      <c r="AU340" s="44"/>
      <c r="AV340" s="26"/>
      <c r="AW340" s="245">
        <f t="shared" si="201"/>
        <v>2</v>
      </c>
      <c r="AX340" s="246"/>
      <c r="AY340" s="247"/>
      <c r="AZ340" s="248"/>
      <c r="BA340" s="248"/>
      <c r="BB340" s="249"/>
      <c r="BC340" s="45">
        <f>IF(COUNTIF(P340:AT340,"")=31,0,COUNTIFS(P329:AT329,1,P340:AT340,"")+COUNTIFS(P329:AT329,1,P340:AT340,"■"))</f>
        <v>0</v>
      </c>
      <c r="BD340" s="45">
        <f>IF(COUNTIF(P340:AT340,"")=31,0,COUNTIFS(P329:AT329,1,P340:AT340,"■"))</f>
        <v>0</v>
      </c>
      <c r="BE340" s="250" t="str">
        <f t="shared" si="202"/>
        <v>***</v>
      </c>
      <c r="BF340" s="233"/>
      <c r="BG340" s="42"/>
      <c r="BH340" s="45">
        <f>IF(COUNTIF(P340:AT340,"")=31,0,COUNTIFS(P329:AT329,2,P340:AT340,"")+COUNTIFS(P329:AT329,2,P340:AT340,"■"))</f>
        <v>0</v>
      </c>
      <c r="BI340" s="45">
        <f>IF(COUNTIF(P340:AT340,"")=31,0,COUNTIFS(P329:AT329,2,P340:AT340,"■"))</f>
        <v>0</v>
      </c>
      <c r="BJ340" s="232" t="str">
        <f t="shared" si="203"/>
        <v>***</v>
      </c>
      <c r="BK340" s="233"/>
      <c r="BL340" s="42"/>
      <c r="BM340" s="45">
        <f>IF(COUNTIF(P340:AT340,"")=31,0,COUNTIFS(P329:AT329,3,P340:AT340,"")+COUNTIFS(P329:AT329,3,P340:AT340,"■"))</f>
        <v>0</v>
      </c>
      <c r="BN340" s="45">
        <f>IF(COUNTIF(P340:AT340,"")=31,0,COUNTIFS(P329:AT329,3,P340:AT340,"■"))</f>
        <v>0</v>
      </c>
      <c r="BO340" s="232" t="str">
        <f t="shared" si="204"/>
        <v>***</v>
      </c>
      <c r="BP340" s="233"/>
      <c r="BQ340" s="42"/>
      <c r="BR340" s="45">
        <f>IF(COUNTIF(P340:AT340,"")=31,0,COUNTIFS(P329:AT329,4,P340:AT340,"")+COUNTIFS(P329:AT329,4,P340:AT340,"■"))</f>
        <v>0</v>
      </c>
      <c r="BS340" s="45">
        <f>IF(COUNTIF(P340:AT340,"")=31,0,COUNTIFS(P329:AT329,4,P340:AT340,"■"))</f>
        <v>0</v>
      </c>
      <c r="BT340" s="232" t="str">
        <f t="shared" si="205"/>
        <v>***</v>
      </c>
      <c r="BU340" s="233"/>
      <c r="BV340" s="42"/>
      <c r="BW340" s="45">
        <f>IF(COUNTIF(P340:AT340,"")=31,0,COUNTIFS(P329:AT329,5,P340:AT340,"")+COUNTIFS(P329:AT329,5,P340:AT340,"■"))</f>
        <v>0</v>
      </c>
      <c r="BX340" s="45">
        <f>IF(COUNTIF(P340:AT340,"")=31,0,COUNTIFS(P329:AT329,5,P340:AT340,"■"))</f>
        <v>0</v>
      </c>
      <c r="BY340" s="232" t="str">
        <f t="shared" si="206"/>
        <v>***</v>
      </c>
      <c r="BZ340" s="233"/>
      <c r="CA340" s="42"/>
      <c r="CB340" s="45">
        <f>IF(COUNTIF(P340:AT340,"")=31,0,COUNTIFS(P329:AT329,6,P340:AT340,"")+COUNTIFS(P329:AT329,6,P340:AT340,"■"))</f>
        <v>0</v>
      </c>
      <c r="CC340" s="45">
        <f>IF(COUNTIF(P340:AT340,"")=31,0,COUNTIFS(P329:AT329,6,P340:AT340,"■"))</f>
        <v>0</v>
      </c>
      <c r="CD340" s="232" t="str">
        <f t="shared" si="207"/>
        <v>***</v>
      </c>
      <c r="CE340" s="233"/>
      <c r="CF340" s="42"/>
      <c r="CG340" s="45">
        <f t="shared" si="208"/>
        <v>0</v>
      </c>
      <c r="CH340" s="45">
        <f t="shared" si="209"/>
        <v>0</v>
      </c>
      <c r="CI340" s="232" t="str">
        <f t="shared" si="210"/>
        <v>***</v>
      </c>
      <c r="CJ340" s="233"/>
      <c r="CK340" s="42"/>
      <c r="CL340" s="234">
        <f t="shared" si="211"/>
        <v>0</v>
      </c>
      <c r="CM340" s="235"/>
      <c r="CN340" s="234">
        <f t="shared" si="212"/>
        <v>0</v>
      </c>
      <c r="CO340" s="235"/>
      <c r="CP340" s="232" t="str">
        <f t="shared" si="213"/>
        <v>***</v>
      </c>
      <c r="CQ340" s="233"/>
      <c r="CR340" s="43"/>
      <c r="CU340" s="105">
        <f t="shared" si="198"/>
        <v>332</v>
      </c>
      <c r="CV340" s="105"/>
      <c r="CW340" s="105"/>
      <c r="CX340" s="105"/>
      <c r="CY340" s="105"/>
    </row>
    <row r="341" spans="1:103" s="1" customFormat="1" ht="18.75">
      <c r="A341" s="72" t="s">
        <v>59</v>
      </c>
      <c r="D341" s="238">
        <f t="shared" ref="D341:D350" si="214">D340+1</f>
        <v>3</v>
      </c>
      <c r="E341" s="246"/>
      <c r="F341" s="241"/>
      <c r="G341" s="242"/>
      <c r="H341" s="242"/>
      <c r="I341" s="242"/>
      <c r="J341" s="242"/>
      <c r="K341" s="243"/>
      <c r="L341" s="244"/>
      <c r="M341" s="242"/>
      <c r="N341" s="242"/>
      <c r="O341" s="243"/>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3"/>
      <c r="AU341" s="44"/>
      <c r="AV341" s="26"/>
      <c r="AW341" s="245">
        <f t="shared" si="201"/>
        <v>3</v>
      </c>
      <c r="AX341" s="246"/>
      <c r="AY341" s="247"/>
      <c r="AZ341" s="248"/>
      <c r="BA341" s="248"/>
      <c r="BB341" s="249"/>
      <c r="BC341" s="45">
        <f>IF(COUNTIF(P341:AT341,"")=31,0,COUNTIFS(P329:AT329,1,P341:AT341,"")+COUNTIFS(P329:AT329,1,P341:AT341,"■"))</f>
        <v>0</v>
      </c>
      <c r="BD341" s="45">
        <f>IF(COUNTIF(P341:AT341,"")=31,0,COUNTIFS(P329:AT329,1,P341:AT341,"■"))</f>
        <v>0</v>
      </c>
      <c r="BE341" s="250" t="str">
        <f t="shared" si="202"/>
        <v>***</v>
      </c>
      <c r="BF341" s="233"/>
      <c r="BG341" s="42"/>
      <c r="BH341" s="45">
        <f>IF(COUNTIF(P341:AT341,"")=31,0,COUNTIFS(P329:AT329,2,P341:AT341,"")+COUNTIFS(P329:AT329,2,P341:AT341,"■"))</f>
        <v>0</v>
      </c>
      <c r="BI341" s="45">
        <f>IF(COUNTIF(P341:AT341,"")=31,0,COUNTIFS(P329:AT329,2,P341:AT341,"■"))</f>
        <v>0</v>
      </c>
      <c r="BJ341" s="232" t="str">
        <f t="shared" si="203"/>
        <v>***</v>
      </c>
      <c r="BK341" s="233"/>
      <c r="BL341" s="42"/>
      <c r="BM341" s="45">
        <f>IF(COUNTIF(P341:AT341,"")=31,0,COUNTIFS(P329:AT329,3,P341:AT341,"")+COUNTIFS(P329:AT329,3,P341:AT341,"■"))</f>
        <v>0</v>
      </c>
      <c r="BN341" s="45">
        <f>IF(COUNTIF(P341:AT341,"")=31,0,COUNTIFS(P329:AT329,3,P341:AT341,"■"))</f>
        <v>0</v>
      </c>
      <c r="BO341" s="232" t="str">
        <f t="shared" si="204"/>
        <v>***</v>
      </c>
      <c r="BP341" s="233"/>
      <c r="BQ341" s="42"/>
      <c r="BR341" s="45">
        <f>IF(COUNTIF(P341:AT341,"")=31,0,COUNTIFS(P329:AT329,4,P341:AT341,"")+COUNTIFS(P329:AT329,4,P341:AT341,"■"))</f>
        <v>0</v>
      </c>
      <c r="BS341" s="45">
        <f>IF(COUNTIF(P341:AT341,"")=31,0,COUNTIFS(P329:AT329,4,P341:AT341,"■"))</f>
        <v>0</v>
      </c>
      <c r="BT341" s="232" t="str">
        <f t="shared" si="205"/>
        <v>***</v>
      </c>
      <c r="BU341" s="233"/>
      <c r="BV341" s="42"/>
      <c r="BW341" s="45">
        <f>IF(COUNTIF(P341:AT341,"")=31,0,COUNTIFS(P329:AT329,5,P341:AT341,"")+COUNTIFS(P329:AT329,5,P341:AT341,"■"))</f>
        <v>0</v>
      </c>
      <c r="BX341" s="45">
        <f>IF(COUNTIF(P341:AT341,"")=31,0,COUNTIFS(P329:AT329,5,P341:AT341,"■"))</f>
        <v>0</v>
      </c>
      <c r="BY341" s="232" t="str">
        <f t="shared" si="206"/>
        <v>***</v>
      </c>
      <c r="BZ341" s="233"/>
      <c r="CA341" s="42"/>
      <c r="CB341" s="45">
        <f>IF(COUNTIF(P341:AT341,"")=31,0,COUNTIFS(P329:AT329,6,P341:AT341,"")+COUNTIFS(P329:AT329,6,P341:AT341,"■"))</f>
        <v>0</v>
      </c>
      <c r="CC341" s="45">
        <f>IF(COUNTIF(P341:AT341,"")=31,0,COUNTIFS(P329:AT329,6,P341:AT341,"■"))</f>
        <v>0</v>
      </c>
      <c r="CD341" s="232" t="str">
        <f t="shared" si="207"/>
        <v>***</v>
      </c>
      <c r="CE341" s="233"/>
      <c r="CF341" s="42"/>
      <c r="CG341" s="45">
        <f t="shared" si="208"/>
        <v>0</v>
      </c>
      <c r="CH341" s="45">
        <f t="shared" si="209"/>
        <v>0</v>
      </c>
      <c r="CI341" s="232" t="str">
        <f t="shared" si="210"/>
        <v>***</v>
      </c>
      <c r="CJ341" s="233"/>
      <c r="CK341" s="42"/>
      <c r="CL341" s="234">
        <f t="shared" si="211"/>
        <v>0</v>
      </c>
      <c r="CM341" s="235"/>
      <c r="CN341" s="234">
        <f t="shared" si="212"/>
        <v>0</v>
      </c>
      <c r="CO341" s="235"/>
      <c r="CP341" s="232" t="str">
        <f t="shared" si="213"/>
        <v>***</v>
      </c>
      <c r="CQ341" s="233"/>
      <c r="CR341" s="43"/>
      <c r="CU341" s="105">
        <f t="shared" si="198"/>
        <v>333</v>
      </c>
      <c r="CV341" s="105"/>
      <c r="CW341" s="105"/>
      <c r="CX341" s="105"/>
      <c r="CY341" s="105"/>
    </row>
    <row r="342" spans="1:103" s="1" customFormat="1" ht="18.75">
      <c r="A342" s="72" t="s">
        <v>59</v>
      </c>
      <c r="D342" s="238">
        <f t="shared" si="214"/>
        <v>4</v>
      </c>
      <c r="E342" s="246"/>
      <c r="F342" s="241"/>
      <c r="G342" s="242"/>
      <c r="H342" s="242"/>
      <c r="I342" s="242"/>
      <c r="J342" s="242"/>
      <c r="K342" s="243"/>
      <c r="L342" s="244"/>
      <c r="M342" s="256"/>
      <c r="N342" s="256"/>
      <c r="O342" s="257"/>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3"/>
      <c r="AU342" s="44"/>
      <c r="AV342" s="26"/>
      <c r="AW342" s="245">
        <f t="shared" si="201"/>
        <v>4</v>
      </c>
      <c r="AX342" s="246"/>
      <c r="AY342" s="247"/>
      <c r="AZ342" s="248"/>
      <c r="BA342" s="248"/>
      <c r="BB342" s="249"/>
      <c r="BC342" s="45">
        <f>IF(COUNTIF(P342:AT342,"")=31,0,COUNTIFS(P329:AT329,1,P342:AT342,"")+COUNTIFS(P329:AT329,1,P342:AT342,"■"))</f>
        <v>0</v>
      </c>
      <c r="BD342" s="45">
        <f>IF(COUNTIF(P342:AT342,"")=31,0,COUNTIFS(P329:AT329,1,P342:AT342,"■"))</f>
        <v>0</v>
      </c>
      <c r="BE342" s="250" t="str">
        <f t="shared" si="202"/>
        <v>***</v>
      </c>
      <c r="BF342" s="233"/>
      <c r="BG342" s="42"/>
      <c r="BH342" s="45">
        <f>IF(COUNTIF(P342:AT342,"")=31,0,COUNTIFS(P329:AT329,2,P342:AT342,"")+COUNTIFS(P329:AT329,2,P342:AT342,"■"))</f>
        <v>0</v>
      </c>
      <c r="BI342" s="45">
        <f>IF(COUNTIF(P342:AT342,"")=31,0,COUNTIFS(P329:AT329,2,P342:AT342,"■"))</f>
        <v>0</v>
      </c>
      <c r="BJ342" s="232" t="str">
        <f t="shared" si="203"/>
        <v>***</v>
      </c>
      <c r="BK342" s="233"/>
      <c r="BL342" s="42"/>
      <c r="BM342" s="45">
        <f>IF(COUNTIF(P342:AT342,"")=31,0,COUNTIFS(P329:AT329,3,P342:AT342,"")+COUNTIFS(P329:AT329,3,P342:AT342,"■"))</f>
        <v>0</v>
      </c>
      <c r="BN342" s="45">
        <f>IF(COUNTIF(P342:AT342,"")=31,0,COUNTIFS(P329:AT329,3,P342:AT342,"■"))</f>
        <v>0</v>
      </c>
      <c r="BO342" s="232" t="str">
        <f t="shared" si="204"/>
        <v>***</v>
      </c>
      <c r="BP342" s="233"/>
      <c r="BQ342" s="42"/>
      <c r="BR342" s="45">
        <f>IF(COUNTIF(P342:AT342,"")=31,0,COUNTIFS(P329:AT329,4,P342:AT342,"")+COUNTIFS(P329:AT329,4,P342:AT342,"■"))</f>
        <v>0</v>
      </c>
      <c r="BS342" s="45">
        <f>IF(COUNTIF(P342:AT342,"")=31,0,COUNTIFS(P329:AT329,4,P342:AT342,"■"))</f>
        <v>0</v>
      </c>
      <c r="BT342" s="232" t="str">
        <f t="shared" si="205"/>
        <v>***</v>
      </c>
      <c r="BU342" s="233"/>
      <c r="BV342" s="42"/>
      <c r="BW342" s="45">
        <f>IF(COUNTIF(P342:AT342,"")=31,0,COUNTIFS(P329:AT329,5,P342:AT342,"")+COUNTIFS(P329:AT329,5,P342:AT342,"■"))</f>
        <v>0</v>
      </c>
      <c r="BX342" s="45">
        <f>IF(COUNTIF(P342:AT342,"")=31,0,COUNTIFS(P329:AT329,5,P342:AT342,"■"))</f>
        <v>0</v>
      </c>
      <c r="BY342" s="232" t="str">
        <f t="shared" si="206"/>
        <v>***</v>
      </c>
      <c r="BZ342" s="233"/>
      <c r="CA342" s="42"/>
      <c r="CB342" s="45">
        <f>IF(COUNTIF(P342:AT342,"")=31,0,COUNTIFS(P329:AT329,6,P342:AT342,"")+COUNTIFS(P329:AT329,6,P342:AT342,"■"))</f>
        <v>0</v>
      </c>
      <c r="CC342" s="45">
        <f>IF(COUNTIF(P342:AT342,"")=31,0,COUNTIFS(P329:AT329,6,P342:AT342,"■"))</f>
        <v>0</v>
      </c>
      <c r="CD342" s="232" t="str">
        <f t="shared" si="207"/>
        <v>***</v>
      </c>
      <c r="CE342" s="233"/>
      <c r="CF342" s="42"/>
      <c r="CG342" s="45">
        <f t="shared" si="208"/>
        <v>0</v>
      </c>
      <c r="CH342" s="45">
        <f t="shared" si="209"/>
        <v>0</v>
      </c>
      <c r="CI342" s="232" t="str">
        <f t="shared" si="210"/>
        <v>***</v>
      </c>
      <c r="CJ342" s="233"/>
      <c r="CK342" s="42"/>
      <c r="CL342" s="234">
        <f t="shared" si="211"/>
        <v>0</v>
      </c>
      <c r="CM342" s="235"/>
      <c r="CN342" s="234">
        <f t="shared" si="212"/>
        <v>0</v>
      </c>
      <c r="CO342" s="235"/>
      <c r="CP342" s="232" t="str">
        <f t="shared" si="213"/>
        <v>***</v>
      </c>
      <c r="CQ342" s="233"/>
      <c r="CR342" s="43"/>
      <c r="CU342" s="105">
        <f t="shared" si="198"/>
        <v>334</v>
      </c>
      <c r="CV342" s="105"/>
      <c r="CW342" s="105"/>
      <c r="CX342" s="105"/>
      <c r="CY342" s="105"/>
    </row>
    <row r="343" spans="1:103" s="1" customFormat="1" ht="18.75">
      <c r="A343" s="72" t="s">
        <v>59</v>
      </c>
      <c r="D343" s="238">
        <f t="shared" si="214"/>
        <v>5</v>
      </c>
      <c r="E343" s="246"/>
      <c r="F343" s="241"/>
      <c r="G343" s="242"/>
      <c r="H343" s="242"/>
      <c r="I343" s="242"/>
      <c r="J343" s="242"/>
      <c r="K343" s="243"/>
      <c r="L343" s="244"/>
      <c r="M343" s="256"/>
      <c r="N343" s="256"/>
      <c r="O343" s="257"/>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3"/>
      <c r="AU343" s="44"/>
      <c r="AV343" s="26"/>
      <c r="AW343" s="245">
        <f t="shared" si="201"/>
        <v>5</v>
      </c>
      <c r="AX343" s="246"/>
      <c r="AY343" s="247"/>
      <c r="AZ343" s="248"/>
      <c r="BA343" s="248"/>
      <c r="BB343" s="249"/>
      <c r="BC343" s="45">
        <f>IF(COUNTIF(P343:AT343,"")=31,0,COUNTIFS(P329:AT329,1,P343:AT343,"")+COUNTIFS(P329:AT329,1,P343:AT343,"■"))</f>
        <v>0</v>
      </c>
      <c r="BD343" s="45">
        <f>IF(COUNTIF(P343:AT343,"")=31,0,COUNTIFS(P329:AT329,1,P343:AT343,"■"))</f>
        <v>0</v>
      </c>
      <c r="BE343" s="250" t="str">
        <f t="shared" si="202"/>
        <v>***</v>
      </c>
      <c r="BF343" s="233"/>
      <c r="BG343" s="42"/>
      <c r="BH343" s="45">
        <f>IF(COUNTIF(P343:AT343,"")=31,0,COUNTIFS(P329:AT329,2,P343:AT343,"")+COUNTIFS(P329:AT329,2,P343:AT343,"■"))</f>
        <v>0</v>
      </c>
      <c r="BI343" s="45">
        <f>IF(COUNTIF(P343:AT343,"")=31,0,COUNTIFS(P329:AT329,2,P343:AT343,"■"))</f>
        <v>0</v>
      </c>
      <c r="BJ343" s="232" t="str">
        <f t="shared" si="203"/>
        <v>***</v>
      </c>
      <c r="BK343" s="233"/>
      <c r="BL343" s="42"/>
      <c r="BM343" s="45">
        <f>IF(COUNTIF(P343:AT343,"")=31,0,COUNTIFS(P329:AT329,3,P343:AT343,"")+COUNTIFS(P329:AT329,3,P343:AT343,"■"))</f>
        <v>0</v>
      </c>
      <c r="BN343" s="45">
        <f>IF(COUNTIF(P343:AT343,"")=31,0,COUNTIFS(P329:AT329,3,P343:AT343,"■"))</f>
        <v>0</v>
      </c>
      <c r="BO343" s="232" t="str">
        <f t="shared" si="204"/>
        <v>***</v>
      </c>
      <c r="BP343" s="233"/>
      <c r="BQ343" s="42"/>
      <c r="BR343" s="45">
        <f>IF(COUNTIF(P343:AT343,"")=31,0,COUNTIFS(P329:AT329,4,P343:AT343,"")+COUNTIFS(P329:AT329,4,P343:AT343,"■"))</f>
        <v>0</v>
      </c>
      <c r="BS343" s="45">
        <f>IF(COUNTIF(P343:AT343,"")=31,0,COUNTIFS(P329:AT329,4,P343:AT343,"■"))</f>
        <v>0</v>
      </c>
      <c r="BT343" s="232" t="str">
        <f t="shared" si="205"/>
        <v>***</v>
      </c>
      <c r="BU343" s="233"/>
      <c r="BV343" s="42"/>
      <c r="BW343" s="45">
        <f>IF(COUNTIF(P343:AT343,"")=31,0,COUNTIFS(P329:AT329,5,P343:AT343,"")+COUNTIFS(P329:AT329,5,P343:AT343,"■"))</f>
        <v>0</v>
      </c>
      <c r="BX343" s="45">
        <f>IF(COUNTIF(P343:AT343,"")=31,0,COUNTIFS(P329:AT329,5,P343:AT343,"■"))</f>
        <v>0</v>
      </c>
      <c r="BY343" s="232" t="str">
        <f t="shared" si="206"/>
        <v>***</v>
      </c>
      <c r="BZ343" s="233"/>
      <c r="CA343" s="42"/>
      <c r="CB343" s="45">
        <f>IF(COUNTIF(P343:AT343,"")=31,0,COUNTIFS(P329:AT329,6,P343:AT343,"")+COUNTIFS(P329:AT329,6,P343:AT343,"■"))</f>
        <v>0</v>
      </c>
      <c r="CC343" s="45">
        <f>IF(COUNTIF(P343:AT343,"")=31,0,COUNTIFS(P329:AT329,6,P343:AT343,"■"))</f>
        <v>0</v>
      </c>
      <c r="CD343" s="232" t="str">
        <f t="shared" si="207"/>
        <v>***</v>
      </c>
      <c r="CE343" s="233"/>
      <c r="CF343" s="42"/>
      <c r="CG343" s="45">
        <f t="shared" si="208"/>
        <v>0</v>
      </c>
      <c r="CH343" s="45">
        <f t="shared" si="209"/>
        <v>0</v>
      </c>
      <c r="CI343" s="232" t="str">
        <f t="shared" si="210"/>
        <v>***</v>
      </c>
      <c r="CJ343" s="233"/>
      <c r="CK343" s="42"/>
      <c r="CL343" s="234">
        <f t="shared" si="211"/>
        <v>0</v>
      </c>
      <c r="CM343" s="235"/>
      <c r="CN343" s="234">
        <f t="shared" si="212"/>
        <v>0</v>
      </c>
      <c r="CO343" s="235"/>
      <c r="CP343" s="232" t="str">
        <f t="shared" si="213"/>
        <v>***</v>
      </c>
      <c r="CQ343" s="233"/>
      <c r="CR343" s="43"/>
      <c r="CU343" s="105">
        <f t="shared" si="198"/>
        <v>335</v>
      </c>
      <c r="CV343" s="105"/>
      <c r="CW343" s="105"/>
      <c r="CX343" s="105"/>
      <c r="CY343" s="105"/>
    </row>
    <row r="344" spans="1:103" s="1" customFormat="1" ht="18.75">
      <c r="A344" s="72" t="s">
        <v>59</v>
      </c>
      <c r="D344" s="238">
        <f t="shared" si="214"/>
        <v>6</v>
      </c>
      <c r="E344" s="246"/>
      <c r="F344" s="241"/>
      <c r="G344" s="242"/>
      <c r="H344" s="242"/>
      <c r="I344" s="242"/>
      <c r="J344" s="242"/>
      <c r="K344" s="243"/>
      <c r="L344" s="244"/>
      <c r="M344" s="256"/>
      <c r="N344" s="256"/>
      <c r="O344" s="257"/>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3"/>
      <c r="AU344" s="44"/>
      <c r="AV344" s="27"/>
      <c r="AW344" s="245">
        <f t="shared" si="201"/>
        <v>6</v>
      </c>
      <c r="AX344" s="246"/>
      <c r="AY344" s="247"/>
      <c r="AZ344" s="248"/>
      <c r="BA344" s="248"/>
      <c r="BB344" s="249"/>
      <c r="BC344" s="45">
        <f>IF(COUNTIF(P344:AT344,"")=31,0,COUNTIFS(P329:AT329,1,P344:AT344,"")+COUNTIFS(P329:AT329,1,P344:AT344,"■"))</f>
        <v>0</v>
      </c>
      <c r="BD344" s="45">
        <f>IF(COUNTIF(P344:AT344,"")=31,0,COUNTIFS(P329:AT329,1,P344:AT344,"■"))</f>
        <v>0</v>
      </c>
      <c r="BE344" s="250" t="str">
        <f t="shared" si="202"/>
        <v>***</v>
      </c>
      <c r="BF344" s="233"/>
      <c r="BG344" s="42"/>
      <c r="BH344" s="45">
        <f>IF(COUNTIF(P344:AT344,"")=31,0,COUNTIFS(P329:AT329,2,P344:AT344,"")+COUNTIFS(P329:AT329,2,P344:AT344,"■"))</f>
        <v>0</v>
      </c>
      <c r="BI344" s="45">
        <f>IF(COUNTIF(P344:AT344,"")=31,0,COUNTIFS(P329:AT329,2,P344:AT344,"■"))</f>
        <v>0</v>
      </c>
      <c r="BJ344" s="232" t="str">
        <f t="shared" si="203"/>
        <v>***</v>
      </c>
      <c r="BK344" s="233"/>
      <c r="BL344" s="42"/>
      <c r="BM344" s="45">
        <f>IF(COUNTIF(P344:AT344,"")=31,0,COUNTIFS(P329:AT329,3,P344:AT344,"")+COUNTIFS(P329:AT329,3,P344:AT344,"■"))</f>
        <v>0</v>
      </c>
      <c r="BN344" s="45">
        <f>IF(COUNTIF(P344:AT344,"")=31,0,COUNTIFS(P329:AT329,3,P344:AT344,"■"))</f>
        <v>0</v>
      </c>
      <c r="BO344" s="232" t="str">
        <f t="shared" si="204"/>
        <v>***</v>
      </c>
      <c r="BP344" s="233"/>
      <c r="BQ344" s="42"/>
      <c r="BR344" s="45">
        <f>IF(COUNTIF(P344:AT344,"")=31,0,COUNTIFS(P329:AT329,4,P344:AT344,"")+COUNTIFS(P329:AT329,4,P344:AT344,"■"))</f>
        <v>0</v>
      </c>
      <c r="BS344" s="45">
        <f>IF(COUNTIF(P344:AT344,"")=31,0,COUNTIFS(P329:AT329,4,P344:AT344,"■"))</f>
        <v>0</v>
      </c>
      <c r="BT344" s="232" t="str">
        <f t="shared" si="205"/>
        <v>***</v>
      </c>
      <c r="BU344" s="233"/>
      <c r="BV344" s="42"/>
      <c r="BW344" s="45">
        <f>IF(COUNTIF(P344:AT344,"")=31,0,COUNTIFS(P329:AT329,5,P344:AT344,"")+COUNTIFS(P329:AT329,5,P344:AT344,"■"))</f>
        <v>0</v>
      </c>
      <c r="BX344" s="45">
        <f>IF(COUNTIF(P344:AT344,"")=31,0,COUNTIFS(P329:AT329,5,P344:AT344,"■"))</f>
        <v>0</v>
      </c>
      <c r="BY344" s="232" t="str">
        <f t="shared" si="206"/>
        <v>***</v>
      </c>
      <c r="BZ344" s="233"/>
      <c r="CA344" s="42"/>
      <c r="CB344" s="45">
        <f>IF(COUNTIF(P344:AT344,"")=31,0,COUNTIFS(P329:AT329,6,P344:AT344,"")+COUNTIFS(P329:AT329,6,P344:AT344,"■"))</f>
        <v>0</v>
      </c>
      <c r="CC344" s="45">
        <f>IF(COUNTIF(P344:AT344,"")=31,0,COUNTIFS(P329:AT329,6,P344:AT344,"■"))</f>
        <v>0</v>
      </c>
      <c r="CD344" s="232" t="str">
        <f t="shared" si="207"/>
        <v>***</v>
      </c>
      <c r="CE344" s="233"/>
      <c r="CF344" s="42"/>
      <c r="CG344" s="45">
        <f t="shared" si="208"/>
        <v>0</v>
      </c>
      <c r="CH344" s="45">
        <f t="shared" si="209"/>
        <v>0</v>
      </c>
      <c r="CI344" s="232" t="str">
        <f t="shared" si="210"/>
        <v>***</v>
      </c>
      <c r="CJ344" s="233"/>
      <c r="CK344" s="42"/>
      <c r="CL344" s="234">
        <f t="shared" si="211"/>
        <v>0</v>
      </c>
      <c r="CM344" s="235"/>
      <c r="CN344" s="234">
        <f t="shared" si="212"/>
        <v>0</v>
      </c>
      <c r="CO344" s="235"/>
      <c r="CP344" s="232" t="str">
        <f t="shared" si="213"/>
        <v>***</v>
      </c>
      <c r="CQ344" s="233"/>
      <c r="CR344" s="43"/>
      <c r="CU344" s="105">
        <f t="shared" si="198"/>
        <v>336</v>
      </c>
      <c r="CV344" s="105"/>
      <c r="CW344" s="105"/>
      <c r="CX344" s="105"/>
      <c r="CY344" s="105"/>
    </row>
    <row r="345" spans="1:103" s="1" customFormat="1" ht="18.75">
      <c r="A345" s="72" t="s">
        <v>59</v>
      </c>
      <c r="D345" s="238">
        <f t="shared" si="214"/>
        <v>7</v>
      </c>
      <c r="E345" s="246"/>
      <c r="F345" s="241"/>
      <c r="G345" s="242"/>
      <c r="H345" s="242"/>
      <c r="I345" s="242"/>
      <c r="J345" s="242"/>
      <c r="K345" s="243"/>
      <c r="L345" s="244"/>
      <c r="M345" s="256"/>
      <c r="N345" s="256"/>
      <c r="O345" s="257"/>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3"/>
      <c r="AU345" s="44"/>
      <c r="AV345" s="27"/>
      <c r="AW345" s="245">
        <f t="shared" si="201"/>
        <v>7</v>
      </c>
      <c r="AX345" s="246"/>
      <c r="AY345" s="247"/>
      <c r="AZ345" s="248"/>
      <c r="BA345" s="248"/>
      <c r="BB345" s="249"/>
      <c r="BC345" s="45">
        <f>IF(COUNTIF(P345:AT345,"")=31,0,COUNTIFS(P329:AT329,1,P345:AT345,"")+COUNTIFS(P329:AT329,1,P345:AT345,"■"))</f>
        <v>0</v>
      </c>
      <c r="BD345" s="45">
        <f>IF(COUNTIF(P345:AT345,"")=31,0,COUNTIFS(P329:AT329,1,P345:AT345,"■"))</f>
        <v>0</v>
      </c>
      <c r="BE345" s="250" t="str">
        <f t="shared" si="202"/>
        <v>***</v>
      </c>
      <c r="BF345" s="233"/>
      <c r="BG345" s="42"/>
      <c r="BH345" s="45">
        <f>IF(COUNTIF(P345:AT345,"")=31,0,COUNTIFS(P329:AT329,2,P345:AT345,"")+COUNTIFS(P329:AT329,2,P345:AT345,"■"))</f>
        <v>0</v>
      </c>
      <c r="BI345" s="45">
        <f>IF(COUNTIF(P345:AT345,"")=31,0,COUNTIFS(P329:AT329,2,P345:AT345,"■"))</f>
        <v>0</v>
      </c>
      <c r="BJ345" s="232" t="str">
        <f t="shared" si="203"/>
        <v>***</v>
      </c>
      <c r="BK345" s="233"/>
      <c r="BL345" s="42"/>
      <c r="BM345" s="45">
        <f>IF(COUNTIF(P345:AT345,"")=31,0,COUNTIFS(P329:AT329,3,P345:AT345,"")+COUNTIFS(P329:AT329,3,P345:AT345,"■"))</f>
        <v>0</v>
      </c>
      <c r="BN345" s="45">
        <f>IF(COUNTIF(P345:AT345,"")=31,0,COUNTIFS(P329:AT329,3,P345:AT345,"■"))</f>
        <v>0</v>
      </c>
      <c r="BO345" s="232" t="str">
        <f t="shared" si="204"/>
        <v>***</v>
      </c>
      <c r="BP345" s="233"/>
      <c r="BQ345" s="42"/>
      <c r="BR345" s="45">
        <f>IF(COUNTIF(P345:AT345,"")=31,0,COUNTIFS(P329:AT329,4,P345:AT345,"")+COUNTIFS(P329:AT329,4,P345:AT345,"■"))</f>
        <v>0</v>
      </c>
      <c r="BS345" s="45">
        <f>IF(COUNTIF(P345:AT345,"")=31,0,COUNTIFS(P329:AT329,4,P345:AT345,"■"))</f>
        <v>0</v>
      </c>
      <c r="BT345" s="232" t="str">
        <f t="shared" si="205"/>
        <v>***</v>
      </c>
      <c r="BU345" s="233"/>
      <c r="BV345" s="42"/>
      <c r="BW345" s="45">
        <f>IF(COUNTIF(P345:AT345,"")=31,0,COUNTIFS(P329:AT329,5,P345:AT345,"")+COUNTIFS(P329:AT329,5,P345:AT345,"■"))</f>
        <v>0</v>
      </c>
      <c r="BX345" s="45">
        <f>IF(COUNTIF(P345:AT345,"")=31,0,COUNTIFS(P329:AT329,5,P345:AT345,"■"))</f>
        <v>0</v>
      </c>
      <c r="BY345" s="232" t="str">
        <f t="shared" si="206"/>
        <v>***</v>
      </c>
      <c r="BZ345" s="233"/>
      <c r="CA345" s="42"/>
      <c r="CB345" s="45">
        <f>IF(COUNTIF(P345:AT345,"")=31,0,COUNTIFS(P329:AT329,6,P345:AT345,"")+COUNTIFS(P329:AT329,6,P345:AT345,"■"))</f>
        <v>0</v>
      </c>
      <c r="CC345" s="45">
        <f>IF(COUNTIF(P345:AT345,"")=31,0,COUNTIFS(P329:AT329,6,P345:AT345,"■"))</f>
        <v>0</v>
      </c>
      <c r="CD345" s="232" t="str">
        <f t="shared" si="207"/>
        <v>***</v>
      </c>
      <c r="CE345" s="233"/>
      <c r="CF345" s="42"/>
      <c r="CG345" s="45">
        <f t="shared" si="208"/>
        <v>0</v>
      </c>
      <c r="CH345" s="45">
        <f t="shared" si="209"/>
        <v>0</v>
      </c>
      <c r="CI345" s="232" t="str">
        <f t="shared" si="210"/>
        <v>***</v>
      </c>
      <c r="CJ345" s="233"/>
      <c r="CK345" s="42"/>
      <c r="CL345" s="234">
        <f t="shared" si="211"/>
        <v>0</v>
      </c>
      <c r="CM345" s="235"/>
      <c r="CN345" s="234">
        <f t="shared" si="212"/>
        <v>0</v>
      </c>
      <c r="CO345" s="235"/>
      <c r="CP345" s="232" t="str">
        <f t="shared" si="213"/>
        <v>***</v>
      </c>
      <c r="CQ345" s="233"/>
      <c r="CR345" s="43"/>
      <c r="CU345" s="105">
        <f t="shared" si="198"/>
        <v>337</v>
      </c>
      <c r="CV345" s="105"/>
      <c r="CW345" s="105"/>
      <c r="CX345" s="105"/>
      <c r="CY345" s="105"/>
    </row>
    <row r="346" spans="1:103" s="1" customFormat="1" ht="18.75">
      <c r="A346" s="72" t="s">
        <v>59</v>
      </c>
      <c r="D346" s="238">
        <f t="shared" si="214"/>
        <v>8</v>
      </c>
      <c r="E346" s="246"/>
      <c r="F346" s="241"/>
      <c r="G346" s="242"/>
      <c r="H346" s="242"/>
      <c r="I346" s="242"/>
      <c r="J346" s="242"/>
      <c r="K346" s="243"/>
      <c r="L346" s="244"/>
      <c r="M346" s="256"/>
      <c r="N346" s="256"/>
      <c r="O346" s="257"/>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3"/>
      <c r="AU346" s="44"/>
      <c r="AV346" s="26"/>
      <c r="AW346" s="245">
        <f t="shared" si="201"/>
        <v>8</v>
      </c>
      <c r="AX346" s="246"/>
      <c r="AY346" s="247" t="str">
        <f t="shared" ref="AY346:AY350" si="215">IF(L346=0,"",L346)</f>
        <v/>
      </c>
      <c r="AZ346" s="248"/>
      <c r="BA346" s="248"/>
      <c r="BB346" s="249"/>
      <c r="BC346" s="45">
        <f>IF(COUNTIF(P346:AT346,"")=31,0,COUNTIFS(P329:AT329,1,P346:AT346,"")+COUNTIFS(P329:AT329,1,P346:AT346,"■"))</f>
        <v>0</v>
      </c>
      <c r="BD346" s="45">
        <f>IF(COUNTIF(P346:AT346,"")=31,0,COUNTIFS(P329:AT329,1,P346:AT346,"■"))</f>
        <v>0</v>
      </c>
      <c r="BE346" s="250" t="str">
        <f t="shared" si="202"/>
        <v>***</v>
      </c>
      <c r="BF346" s="233"/>
      <c r="BG346" s="42"/>
      <c r="BH346" s="45">
        <f>IF(COUNTIF(P346:AT346,"")=31,0,COUNTIFS(P329:AT329,2,P346:AT346,"")+COUNTIFS(P329:AT329,2,P346:AT346,"■"))</f>
        <v>0</v>
      </c>
      <c r="BI346" s="45">
        <f>IF(COUNTIF(P346:AT346,"")=31,0,COUNTIFS(P329:AT329,2,P346:AT346,"■"))</f>
        <v>0</v>
      </c>
      <c r="BJ346" s="232" t="str">
        <f t="shared" si="203"/>
        <v>***</v>
      </c>
      <c r="BK346" s="233"/>
      <c r="BL346" s="42"/>
      <c r="BM346" s="45">
        <f>IF(COUNTIF(P346:AT346,"")=31,0,COUNTIFS(P329:AT329,3,P346:AT346,"")+COUNTIFS(P329:AT329,3,P346:AT346,"■"))</f>
        <v>0</v>
      </c>
      <c r="BN346" s="45">
        <f>IF(COUNTIF(P346:AT346,"")=31,0,COUNTIFS(P329:AT329,3,P346:AT346,"■"))</f>
        <v>0</v>
      </c>
      <c r="BO346" s="232" t="str">
        <f t="shared" si="204"/>
        <v>***</v>
      </c>
      <c r="BP346" s="233"/>
      <c r="BQ346" s="42"/>
      <c r="BR346" s="45">
        <f>IF(COUNTIF(P346:AT346,"")=31,0,COUNTIFS(P329:AT329,4,P346:AT346,"")+COUNTIFS(P329:AT329,4,P346:AT346,"■"))</f>
        <v>0</v>
      </c>
      <c r="BS346" s="45">
        <f>IF(COUNTIF(P346:AT346,"")=31,0,COUNTIFS(P329:AT329,4,P346:AT346,"■"))</f>
        <v>0</v>
      </c>
      <c r="BT346" s="232" t="str">
        <f t="shared" si="205"/>
        <v>***</v>
      </c>
      <c r="BU346" s="233"/>
      <c r="BV346" s="42"/>
      <c r="BW346" s="45">
        <f>IF(COUNTIF(P346:AT346,"")=31,0,COUNTIFS(P329:AT329,5,P346:AT346,"")+COUNTIFS(P329:AT329,5,P346:AT346,"■"))</f>
        <v>0</v>
      </c>
      <c r="BX346" s="45">
        <f>IF(COUNTIF(P346:AT346,"")=31,0,COUNTIFS(P329:AT329,5,P346:AT346,"■"))</f>
        <v>0</v>
      </c>
      <c r="BY346" s="232" t="str">
        <f t="shared" si="206"/>
        <v>***</v>
      </c>
      <c r="BZ346" s="233"/>
      <c r="CA346" s="42"/>
      <c r="CB346" s="45">
        <f>IF(COUNTIF(P346:AT346,"")=31,0,COUNTIFS(P329:AT329,6,P346:AT346,"")+COUNTIFS(P329:AT329,6,P346:AT346,"■"))</f>
        <v>0</v>
      </c>
      <c r="CC346" s="45">
        <f>IF(COUNTIF(P346:AT346,"")=31,0,COUNTIFS(P329:AT329,6,P346:AT346,"■"))</f>
        <v>0</v>
      </c>
      <c r="CD346" s="232" t="str">
        <f t="shared" si="207"/>
        <v>***</v>
      </c>
      <c r="CE346" s="233"/>
      <c r="CF346" s="42"/>
      <c r="CG346" s="45">
        <f t="shared" si="208"/>
        <v>0</v>
      </c>
      <c r="CH346" s="45">
        <f t="shared" si="209"/>
        <v>0</v>
      </c>
      <c r="CI346" s="232" t="str">
        <f t="shared" si="210"/>
        <v>***</v>
      </c>
      <c r="CJ346" s="233"/>
      <c r="CK346" s="42"/>
      <c r="CL346" s="234">
        <f t="shared" si="211"/>
        <v>0</v>
      </c>
      <c r="CM346" s="235"/>
      <c r="CN346" s="234">
        <f t="shared" si="212"/>
        <v>0</v>
      </c>
      <c r="CO346" s="235"/>
      <c r="CP346" s="232" t="str">
        <f t="shared" si="213"/>
        <v>***</v>
      </c>
      <c r="CQ346" s="233"/>
      <c r="CR346" s="43"/>
      <c r="CU346" s="105">
        <f t="shared" si="198"/>
        <v>338</v>
      </c>
      <c r="CV346" s="105"/>
      <c r="CW346" s="105"/>
      <c r="CX346" s="105"/>
      <c r="CY346" s="105"/>
    </row>
    <row r="347" spans="1:103" s="1" customFormat="1" ht="18.75">
      <c r="A347" s="72" t="s">
        <v>59</v>
      </c>
      <c r="D347" s="238">
        <f t="shared" si="214"/>
        <v>9</v>
      </c>
      <c r="E347" s="246"/>
      <c r="F347" s="241"/>
      <c r="G347" s="242"/>
      <c r="H347" s="242"/>
      <c r="I347" s="242"/>
      <c r="J347" s="242"/>
      <c r="K347" s="243"/>
      <c r="L347" s="244"/>
      <c r="M347" s="256"/>
      <c r="N347" s="256"/>
      <c r="O347" s="257"/>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3"/>
      <c r="AU347" s="44"/>
      <c r="AV347" s="26"/>
      <c r="AW347" s="245">
        <f t="shared" si="201"/>
        <v>9</v>
      </c>
      <c r="AX347" s="246"/>
      <c r="AY347" s="247" t="str">
        <f t="shared" si="215"/>
        <v/>
      </c>
      <c r="AZ347" s="248"/>
      <c r="BA347" s="248"/>
      <c r="BB347" s="249"/>
      <c r="BC347" s="45">
        <f>IF(COUNTIF(P347:AT347,"")=31,0,COUNTIFS(P329:AT329,1,P347:AT347,"")+COUNTIFS(P329:AT329,1,P347:AT347,"■"))</f>
        <v>0</v>
      </c>
      <c r="BD347" s="45">
        <f>IF(COUNTIF(P347:AT347,"")=31,0,COUNTIFS(P329:AT329,1,P347:AT347,"■"))</f>
        <v>0</v>
      </c>
      <c r="BE347" s="250" t="str">
        <f t="shared" si="202"/>
        <v>***</v>
      </c>
      <c r="BF347" s="233"/>
      <c r="BG347" s="42"/>
      <c r="BH347" s="45">
        <f>IF(COUNTIF(P347:AT347,"")=31,0,COUNTIFS(P329:AT329,2,P347:AT347,"")+COUNTIFS(P329:AT329,2,P347:AT347,"■"))</f>
        <v>0</v>
      </c>
      <c r="BI347" s="45">
        <f>IF(COUNTIF(P347:AT347,"")=31,0,COUNTIFS(P329:AT329,2,P347:AT347,"■"))</f>
        <v>0</v>
      </c>
      <c r="BJ347" s="232" t="str">
        <f t="shared" si="203"/>
        <v>***</v>
      </c>
      <c r="BK347" s="233"/>
      <c r="BL347" s="42"/>
      <c r="BM347" s="45">
        <f>IF(COUNTIF(P347:AT347,"")=31,0,COUNTIFS(P329:AT329,3,P347:AT347,"")+COUNTIFS(P329:AT329,3,P347:AT347,"■"))</f>
        <v>0</v>
      </c>
      <c r="BN347" s="45">
        <f>IF(COUNTIF(P347:AT347,"")=31,0,COUNTIFS(P329:AT329,3,P347:AT347,"■"))</f>
        <v>0</v>
      </c>
      <c r="BO347" s="232" t="str">
        <f t="shared" si="204"/>
        <v>***</v>
      </c>
      <c r="BP347" s="233"/>
      <c r="BQ347" s="42"/>
      <c r="BR347" s="45">
        <f>IF(COUNTIF(P347:AT347,"")=31,0,COUNTIFS(P329:AT329,4,P347:AT347,"")+COUNTIFS(P329:AT329,4,P347:AT347,"■"))</f>
        <v>0</v>
      </c>
      <c r="BS347" s="45">
        <f>IF(COUNTIF(P347:AT347,"")=31,0,COUNTIFS(P329:AT329,4,P347:AT347,"■"))</f>
        <v>0</v>
      </c>
      <c r="BT347" s="232" t="str">
        <f t="shared" si="205"/>
        <v>***</v>
      </c>
      <c r="BU347" s="233"/>
      <c r="BV347" s="42"/>
      <c r="BW347" s="45">
        <f>IF(COUNTIF(P347:AT347,"")=31,0,COUNTIFS(P329:AT329,5,P347:AT347,"")+COUNTIFS(P329:AT329,5,P347:AT347,"■"))</f>
        <v>0</v>
      </c>
      <c r="BX347" s="45">
        <f>IF(COUNTIF(P347:AT347,"")=31,0,COUNTIFS(P329:AT329,5,P347:AT347,"■"))</f>
        <v>0</v>
      </c>
      <c r="BY347" s="232" t="str">
        <f t="shared" si="206"/>
        <v>***</v>
      </c>
      <c r="BZ347" s="233"/>
      <c r="CA347" s="42"/>
      <c r="CB347" s="45">
        <f>IF(COUNTIF(P347:AT347,"")=31,0,COUNTIFS(P329:AT329,6,P347:AT347,"")+COUNTIFS(P329:AT329,6,P347:AT347,"■"))</f>
        <v>0</v>
      </c>
      <c r="CC347" s="45">
        <f>IF(COUNTIF(P347:AT347,"")=31,0,COUNTIFS(P329:AT329,6,P347:AT347,"■"))</f>
        <v>0</v>
      </c>
      <c r="CD347" s="232" t="str">
        <f t="shared" si="207"/>
        <v>***</v>
      </c>
      <c r="CE347" s="233"/>
      <c r="CF347" s="42"/>
      <c r="CG347" s="45">
        <f t="shared" si="208"/>
        <v>0</v>
      </c>
      <c r="CH347" s="45">
        <f t="shared" si="209"/>
        <v>0</v>
      </c>
      <c r="CI347" s="232" t="str">
        <f t="shared" si="210"/>
        <v>***</v>
      </c>
      <c r="CJ347" s="233"/>
      <c r="CK347" s="42"/>
      <c r="CL347" s="234">
        <f t="shared" si="211"/>
        <v>0</v>
      </c>
      <c r="CM347" s="235"/>
      <c r="CN347" s="234">
        <f t="shared" si="212"/>
        <v>0</v>
      </c>
      <c r="CO347" s="235"/>
      <c r="CP347" s="232" t="str">
        <f t="shared" si="213"/>
        <v>***</v>
      </c>
      <c r="CQ347" s="233"/>
      <c r="CR347" s="43"/>
      <c r="CU347" s="105">
        <f t="shared" si="198"/>
        <v>339</v>
      </c>
      <c r="CV347" s="105"/>
      <c r="CW347" s="105"/>
      <c r="CX347" s="105"/>
      <c r="CY347" s="105"/>
    </row>
    <row r="348" spans="1:103" s="1" customFormat="1" ht="18.75">
      <c r="A348" s="72" t="s">
        <v>59</v>
      </c>
      <c r="D348" s="238">
        <f t="shared" si="214"/>
        <v>10</v>
      </c>
      <c r="E348" s="246"/>
      <c r="F348" s="241"/>
      <c r="G348" s="242"/>
      <c r="H348" s="242"/>
      <c r="I348" s="242"/>
      <c r="J348" s="242"/>
      <c r="K348" s="243"/>
      <c r="L348" s="244"/>
      <c r="M348" s="256"/>
      <c r="N348" s="256"/>
      <c r="O348" s="257"/>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3"/>
      <c r="AU348" s="44"/>
      <c r="AV348" s="26"/>
      <c r="AW348" s="245">
        <f t="shared" si="201"/>
        <v>10</v>
      </c>
      <c r="AX348" s="246"/>
      <c r="AY348" s="247" t="str">
        <f t="shared" si="215"/>
        <v/>
      </c>
      <c r="AZ348" s="248"/>
      <c r="BA348" s="248"/>
      <c r="BB348" s="249"/>
      <c r="BC348" s="45">
        <f>IF(COUNTIF(P348:AT348,"")=31,0,COUNTIFS(P329:AT329,1,P348:AT348,"")+COUNTIFS(P329:AT329,1,P348:AT348,"■"))</f>
        <v>0</v>
      </c>
      <c r="BD348" s="45">
        <f>IF(COUNTIF(P348:AT348,"")=31,0,COUNTIFS(P329:AT329,1,P348:AT348,"■"))</f>
        <v>0</v>
      </c>
      <c r="BE348" s="250" t="str">
        <f t="shared" si="202"/>
        <v>***</v>
      </c>
      <c r="BF348" s="233"/>
      <c r="BG348" s="42"/>
      <c r="BH348" s="45">
        <f>IF(COUNTIF(P348:AT348,"")=31,0,COUNTIFS(P329:AT329,2,P348:AT348,"")+COUNTIFS(P329:AT329,2,P348:AT348,"■"))</f>
        <v>0</v>
      </c>
      <c r="BI348" s="45">
        <f>IF(COUNTIF(P348:AT348,"")=31,0,COUNTIFS(P329:AT329,2,P348:AT348,"■"))</f>
        <v>0</v>
      </c>
      <c r="BJ348" s="232" t="str">
        <f t="shared" si="203"/>
        <v>***</v>
      </c>
      <c r="BK348" s="233"/>
      <c r="BL348" s="42"/>
      <c r="BM348" s="45">
        <f>IF(COUNTIF(P348:AT348,"")=31,0,COUNTIFS(P329:AT329,3,P348:AT348,"")+COUNTIFS(P329:AT329,3,P348:AT348,"■"))</f>
        <v>0</v>
      </c>
      <c r="BN348" s="45">
        <f>IF(COUNTIF(P348:AT348,"")=31,0,COUNTIFS(P329:AT329,3,P348:AT348,"■"))</f>
        <v>0</v>
      </c>
      <c r="BO348" s="232" t="str">
        <f t="shared" si="204"/>
        <v>***</v>
      </c>
      <c r="BP348" s="233"/>
      <c r="BQ348" s="42"/>
      <c r="BR348" s="45">
        <f>IF(COUNTIF(P348:AT348,"")=31,0,COUNTIFS(P329:AT329,4,P348:AT348,"")+COUNTIFS(P329:AT329,4,P348:AT348,"■"))</f>
        <v>0</v>
      </c>
      <c r="BS348" s="45">
        <f>IF(COUNTIF(P348:AT348,"")=31,0,COUNTIFS(P329:AT329,4,P348:AT348,"■"))</f>
        <v>0</v>
      </c>
      <c r="BT348" s="232" t="str">
        <f t="shared" si="205"/>
        <v>***</v>
      </c>
      <c r="BU348" s="233"/>
      <c r="BV348" s="42"/>
      <c r="BW348" s="45">
        <f>IF(COUNTIF(P348:AT348,"")=31,0,COUNTIFS(P329:AT329,5,P348:AT348,"")+COUNTIFS(P329:AT329,5,P348:AT348,"■"))</f>
        <v>0</v>
      </c>
      <c r="BX348" s="45">
        <f>IF(COUNTIF(P348:AT348,"")=31,0,COUNTIFS(P329:AT329,5,P348:AT348,"■"))</f>
        <v>0</v>
      </c>
      <c r="BY348" s="232" t="str">
        <f t="shared" si="206"/>
        <v>***</v>
      </c>
      <c r="BZ348" s="233"/>
      <c r="CA348" s="42"/>
      <c r="CB348" s="45">
        <f>IF(COUNTIF(P348:AT348,"")=31,0,COUNTIFS(P329:AT329,6,P348:AT348,"")+COUNTIFS(P329:AT329,6,P348:AT348,"■"))</f>
        <v>0</v>
      </c>
      <c r="CC348" s="45">
        <f>IF(COUNTIF(P348:AT348,"")=31,0,COUNTIFS(P329:AT329,6,P348:AT348,"■"))</f>
        <v>0</v>
      </c>
      <c r="CD348" s="232" t="str">
        <f t="shared" si="207"/>
        <v>***</v>
      </c>
      <c r="CE348" s="233"/>
      <c r="CF348" s="42"/>
      <c r="CG348" s="45">
        <f t="shared" si="208"/>
        <v>0</v>
      </c>
      <c r="CH348" s="45">
        <f t="shared" si="209"/>
        <v>0</v>
      </c>
      <c r="CI348" s="232" t="str">
        <f t="shared" si="210"/>
        <v>***</v>
      </c>
      <c r="CJ348" s="233"/>
      <c r="CK348" s="42"/>
      <c r="CL348" s="234">
        <f t="shared" si="211"/>
        <v>0</v>
      </c>
      <c r="CM348" s="235"/>
      <c r="CN348" s="234">
        <f t="shared" si="212"/>
        <v>0</v>
      </c>
      <c r="CO348" s="235"/>
      <c r="CP348" s="232" t="str">
        <f t="shared" si="213"/>
        <v>***</v>
      </c>
      <c r="CQ348" s="233"/>
      <c r="CR348" s="43"/>
      <c r="CU348" s="105">
        <f t="shared" si="198"/>
        <v>340</v>
      </c>
      <c r="CV348" s="105"/>
      <c r="CW348" s="105"/>
      <c r="CX348" s="105"/>
      <c r="CY348" s="105"/>
    </row>
    <row r="349" spans="1:103" s="1" customFormat="1" ht="18.75">
      <c r="A349" s="72" t="s">
        <v>59</v>
      </c>
      <c r="D349" s="238">
        <f t="shared" si="214"/>
        <v>11</v>
      </c>
      <c r="E349" s="246"/>
      <c r="F349" s="241"/>
      <c r="G349" s="242"/>
      <c r="H349" s="242"/>
      <c r="I349" s="242"/>
      <c r="J349" s="242"/>
      <c r="K349" s="243"/>
      <c r="L349" s="244"/>
      <c r="M349" s="242"/>
      <c r="N349" s="242"/>
      <c r="O349" s="243"/>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3"/>
      <c r="AU349" s="44"/>
      <c r="AV349" s="26"/>
      <c r="AW349" s="245">
        <f t="shared" si="201"/>
        <v>11</v>
      </c>
      <c r="AX349" s="246"/>
      <c r="AY349" s="247" t="str">
        <f t="shared" si="215"/>
        <v/>
      </c>
      <c r="AZ349" s="248"/>
      <c r="BA349" s="248"/>
      <c r="BB349" s="249"/>
      <c r="BC349" s="45">
        <f>IF(COUNTIF(P349:AT349,"")=31,0,COUNTIFS(P329:AT329,1,P349:AT349,"")+COUNTIFS(P329:AT329,1,P349:AT349,"■"))</f>
        <v>0</v>
      </c>
      <c r="BD349" s="45">
        <f>IF(COUNTIF(P349:AT349,"")=31,0,COUNTIFS(P329:AT329,1,P349:AT349,"■"))</f>
        <v>0</v>
      </c>
      <c r="BE349" s="250" t="str">
        <f t="shared" si="202"/>
        <v>***</v>
      </c>
      <c r="BF349" s="233"/>
      <c r="BG349" s="42"/>
      <c r="BH349" s="45">
        <f>IF(COUNTIF(P349:AT349,"")=31,0,COUNTIFS(P329:AT329,2,P349:AT349,"")+COUNTIFS(P329:AT329,2,P349:AT349,"■"))</f>
        <v>0</v>
      </c>
      <c r="BI349" s="45">
        <f>IF(COUNTIF(P349:AT349,"")=31,0,COUNTIFS(P329:AT329,2,P349:AT349,"■"))</f>
        <v>0</v>
      </c>
      <c r="BJ349" s="232" t="str">
        <f t="shared" si="203"/>
        <v>***</v>
      </c>
      <c r="BK349" s="233"/>
      <c r="BL349" s="42"/>
      <c r="BM349" s="45">
        <f>IF(COUNTIF(P349:AT349,"")=31,0,COUNTIFS(P329:AT329,3,P349:AT349,"")+COUNTIFS(P329:AT329,3,P349:AT349,"■"))</f>
        <v>0</v>
      </c>
      <c r="BN349" s="45">
        <f>IF(COUNTIF(P349:AT349,"")=31,0,COUNTIFS(P329:AT329,3,P349:AT349,"■"))</f>
        <v>0</v>
      </c>
      <c r="BO349" s="232" t="str">
        <f t="shared" si="204"/>
        <v>***</v>
      </c>
      <c r="BP349" s="233"/>
      <c r="BQ349" s="42"/>
      <c r="BR349" s="45">
        <f>IF(COUNTIF(P349:AT349,"")=31,0,COUNTIFS(P329:AT329,4,P349:AT349,"")+COUNTIFS(P329:AT329,4,P349:AT349,"■"))</f>
        <v>0</v>
      </c>
      <c r="BS349" s="45">
        <f>IF(COUNTIF(P349:AT349,"")=31,0,COUNTIFS(P329:AT329,4,P349:AT349,"■"))</f>
        <v>0</v>
      </c>
      <c r="BT349" s="232" t="str">
        <f t="shared" si="205"/>
        <v>***</v>
      </c>
      <c r="BU349" s="233"/>
      <c r="BV349" s="42"/>
      <c r="BW349" s="45">
        <f>IF(COUNTIF(P349:AT349,"")=31,0,COUNTIFS(P329:AT329,5,P349:AT349,"")+COUNTIFS(P329:AT329,5,P349:AT349,"■"))</f>
        <v>0</v>
      </c>
      <c r="BX349" s="45">
        <f>IF(COUNTIF(P349:AT349,"")=31,0,COUNTIFS(P329:AT329,5,P349:AT349,"■"))</f>
        <v>0</v>
      </c>
      <c r="BY349" s="232" t="str">
        <f t="shared" si="206"/>
        <v>***</v>
      </c>
      <c r="BZ349" s="233"/>
      <c r="CA349" s="42"/>
      <c r="CB349" s="45">
        <f>IF(COUNTIF(P349:AT349,"")=31,0,COUNTIFS(P329:AT329,6,P349:AT349,"")+COUNTIFS(P329:AT329,6,P349:AT349,"■"))</f>
        <v>0</v>
      </c>
      <c r="CC349" s="45">
        <f>IF(COUNTIF(P349:AT349,"")=31,0,COUNTIFS(P329:AT329,6,P349:AT349,"■"))</f>
        <v>0</v>
      </c>
      <c r="CD349" s="232" t="str">
        <f t="shared" si="207"/>
        <v>***</v>
      </c>
      <c r="CE349" s="233"/>
      <c r="CF349" s="42"/>
      <c r="CG349" s="45">
        <f t="shared" si="208"/>
        <v>0</v>
      </c>
      <c r="CH349" s="45">
        <f t="shared" si="209"/>
        <v>0</v>
      </c>
      <c r="CI349" s="232" t="str">
        <f t="shared" si="210"/>
        <v>***</v>
      </c>
      <c r="CJ349" s="233"/>
      <c r="CK349" s="42"/>
      <c r="CL349" s="234">
        <f t="shared" si="211"/>
        <v>0</v>
      </c>
      <c r="CM349" s="235"/>
      <c r="CN349" s="234">
        <f t="shared" si="212"/>
        <v>0</v>
      </c>
      <c r="CO349" s="235"/>
      <c r="CP349" s="232" t="str">
        <f t="shared" si="213"/>
        <v>***</v>
      </c>
      <c r="CQ349" s="233"/>
      <c r="CR349" s="43"/>
      <c r="CU349" s="105">
        <f t="shared" si="198"/>
        <v>341</v>
      </c>
      <c r="CV349" s="105"/>
      <c r="CW349" s="105"/>
      <c r="CX349" s="105"/>
      <c r="CY349" s="105"/>
    </row>
    <row r="350" spans="1:103" s="1" customFormat="1" ht="18.75">
      <c r="A350" s="72" t="s">
        <v>59</v>
      </c>
      <c r="D350" s="194">
        <f t="shared" si="214"/>
        <v>12</v>
      </c>
      <c r="E350" s="197"/>
      <c r="F350" s="272"/>
      <c r="G350" s="273"/>
      <c r="H350" s="273"/>
      <c r="I350" s="273"/>
      <c r="J350" s="273"/>
      <c r="K350" s="274"/>
      <c r="L350" s="275"/>
      <c r="M350" s="273"/>
      <c r="N350" s="273"/>
      <c r="O350" s="274"/>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101"/>
      <c r="AU350" s="44"/>
      <c r="AV350" s="26"/>
      <c r="AW350" s="245">
        <f t="shared" si="201"/>
        <v>12</v>
      </c>
      <c r="AX350" s="246"/>
      <c r="AY350" s="247" t="str">
        <f t="shared" si="215"/>
        <v/>
      </c>
      <c r="AZ350" s="248"/>
      <c r="BA350" s="248"/>
      <c r="BB350" s="249"/>
      <c r="BC350" s="45">
        <f>IF(COUNTIF(P350:AT350,"")=31,0,COUNTIFS(P329:AT329,1,P350:AT350,"")+COUNTIFS(P329:AT329,1,P350:AT350,"■"))</f>
        <v>0</v>
      </c>
      <c r="BD350" s="45">
        <f>IF(COUNTIF(P350:AT350,"")=31,0,COUNTIFS(P329:AT329,1,P350:AT350,"■"))</f>
        <v>0</v>
      </c>
      <c r="BE350" s="250" t="str">
        <f t="shared" si="202"/>
        <v>***</v>
      </c>
      <c r="BF350" s="233"/>
      <c r="BG350" s="47"/>
      <c r="BH350" s="45">
        <f>IF(COUNTIF(P350:AT350,"")=31,0,COUNTIFS(P329:AT329,2,P350:AT350,"")+COUNTIFS(P329:AT329,2,P350:AT350,"■"))</f>
        <v>0</v>
      </c>
      <c r="BI350" s="45">
        <f>IF(COUNTIF(P350:AT350,"")=31,0,COUNTIFS(P329:AT329,2,P350:AT350,"■"))</f>
        <v>0</v>
      </c>
      <c r="BJ350" s="232" t="str">
        <f t="shared" si="203"/>
        <v>***</v>
      </c>
      <c r="BK350" s="233"/>
      <c r="BL350" s="42"/>
      <c r="BM350" s="45">
        <f>IF(COUNTIF(P350:AT350,"")=31,0,COUNTIFS(P329:AT329,3,P350:AT350,"")+COUNTIFS(P329:AT329,3,P350:AT350,"■"))</f>
        <v>0</v>
      </c>
      <c r="BN350" s="45">
        <f>IF(COUNTIF(P350:AT350,"")=31,0,COUNTIFS(P329:AT329,3,P350:AT350,"■"))</f>
        <v>0</v>
      </c>
      <c r="BO350" s="232" t="str">
        <f t="shared" si="204"/>
        <v>***</v>
      </c>
      <c r="BP350" s="233"/>
      <c r="BQ350" s="42"/>
      <c r="BR350" s="45">
        <f>IF(COUNTIF(P350:AT350,"")=31,0,COUNTIFS(P329:AT329,4,P350:AT350,"")+COUNTIFS(P329:AT329,4,P350:AT350,"■"))</f>
        <v>0</v>
      </c>
      <c r="BS350" s="45">
        <f>IF(COUNTIF(P350:AT350,"")=31,0,COUNTIFS(P329:AT329,4,P350:AT350,"■"))</f>
        <v>0</v>
      </c>
      <c r="BT350" s="232" t="str">
        <f t="shared" si="205"/>
        <v>***</v>
      </c>
      <c r="BU350" s="233"/>
      <c r="BV350" s="42"/>
      <c r="BW350" s="45">
        <f>IF(COUNTIF(P350:AT350,"")=31,0,COUNTIFS(P329:AT329,5,P350:AT350,"")+COUNTIFS(P329:AT329,5,P350:AT350,"■"))</f>
        <v>0</v>
      </c>
      <c r="BX350" s="45">
        <f>IF(COUNTIF(P350:AT350,"")=31,0,COUNTIFS(P329:AT329,5,P350:AT350,"■"))</f>
        <v>0</v>
      </c>
      <c r="BY350" s="232" t="str">
        <f t="shared" si="206"/>
        <v>***</v>
      </c>
      <c r="BZ350" s="233"/>
      <c r="CA350" s="42"/>
      <c r="CB350" s="45">
        <f>IF(COUNTIF(P350:AT350,"")=31,0,COUNTIFS(P329:AT329,6,P350:AT350,"")+COUNTIFS(P329:AT329,6,P350:AT350,"■"))</f>
        <v>0</v>
      </c>
      <c r="CC350" s="45">
        <f>IF(COUNTIF(P350:AT350,"")=31,0,COUNTIFS(P329:AT329,6,P350:AT350,"■"))</f>
        <v>0</v>
      </c>
      <c r="CD350" s="232" t="str">
        <f t="shared" si="207"/>
        <v>***</v>
      </c>
      <c r="CE350" s="233"/>
      <c r="CF350" s="42"/>
      <c r="CG350" s="45">
        <f t="shared" si="208"/>
        <v>0</v>
      </c>
      <c r="CH350" s="45">
        <f t="shared" si="209"/>
        <v>0</v>
      </c>
      <c r="CI350" s="232" t="str">
        <f t="shared" si="210"/>
        <v>***</v>
      </c>
      <c r="CJ350" s="233"/>
      <c r="CK350" s="42"/>
      <c r="CL350" s="234">
        <f t="shared" si="211"/>
        <v>0</v>
      </c>
      <c r="CM350" s="235"/>
      <c r="CN350" s="234">
        <f t="shared" si="212"/>
        <v>0</v>
      </c>
      <c r="CO350" s="235"/>
      <c r="CP350" s="232" t="str">
        <f t="shared" si="213"/>
        <v>***</v>
      </c>
      <c r="CQ350" s="233"/>
      <c r="CR350" s="43"/>
      <c r="CU350" s="105">
        <f t="shared" si="198"/>
        <v>342</v>
      </c>
      <c r="CV350" s="105"/>
      <c r="CW350" s="105"/>
      <c r="CX350" s="105"/>
      <c r="CY350" s="105"/>
    </row>
    <row r="351" spans="1:103" s="1" customFormat="1" ht="18.75">
      <c r="A351" s="72" t="s">
        <v>59</v>
      </c>
      <c r="D351" s="258" t="s">
        <v>102</v>
      </c>
      <c r="E351" s="259"/>
      <c r="F351" s="262"/>
      <c r="G351" s="263"/>
      <c r="H351" s="263"/>
      <c r="I351" s="263"/>
      <c r="J351" s="263"/>
      <c r="K351" s="263"/>
      <c r="L351" s="263"/>
      <c r="M351" s="263"/>
      <c r="N351" s="263"/>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c r="AL351" s="263"/>
      <c r="AM351" s="263"/>
      <c r="AN351" s="263"/>
      <c r="AO351" s="263"/>
      <c r="AP351" s="263"/>
      <c r="AQ351" s="263"/>
      <c r="AR351" s="263"/>
      <c r="AS351" s="263"/>
      <c r="AT351" s="264"/>
      <c r="AU351" s="44"/>
      <c r="AV351" s="26"/>
      <c r="AW351" s="267" t="s">
        <v>87</v>
      </c>
      <c r="AX351" s="268"/>
      <c r="AY351" s="268"/>
      <c r="AZ351" s="268"/>
      <c r="BA351" s="268"/>
      <c r="BB351" s="268"/>
      <c r="BC351" s="269" t="str">
        <f>IF(COUNTA(BG339:BG350)=0,"",IF(AND(COUNTIF(BG339:BG350,"○")=0,COUNTIF(BG339:BG350,"×")=0),"－",IF(COUNTIF(BG339:BG350,"×")&gt;=1,"×","○")))</f>
        <v/>
      </c>
      <c r="BD351" s="270"/>
      <c r="BE351" s="270"/>
      <c r="BF351" s="270"/>
      <c r="BG351" s="270"/>
      <c r="BH351" s="269" t="str">
        <f>IF(COUNTA(BL339:BL350)=0,"",IF(AND(COUNTIF(BL339:BL350,"○")=0,COUNTIF(BL339:BL350,"×")=0),"－",IF(COUNTIF(BL339:BL350,"×")&gt;=1,"×","○")))</f>
        <v/>
      </c>
      <c r="BI351" s="270"/>
      <c r="BJ351" s="270"/>
      <c r="BK351" s="270"/>
      <c r="BL351" s="270"/>
      <c r="BM351" s="269" t="str">
        <f>IF(COUNTA(BQ339:BQ350)=0,"",IF(AND(COUNTIF(BQ339:BQ350,"○")=0,COUNTIF(BQ339:BQ350,"×")=0),"－",IF(COUNTIF(BQ339:BQ350,"×")&gt;=1,"×","○")))</f>
        <v/>
      </c>
      <c r="BN351" s="270"/>
      <c r="BO351" s="270"/>
      <c r="BP351" s="270"/>
      <c r="BQ351" s="270"/>
      <c r="BR351" s="269" t="str">
        <f>IF(COUNTA(BV339:BV350)=0,"",IF(AND(COUNTIF(BV339:BV350,"○")=0,COUNTIF(BV339:BV350,"×")=0),"－",IF(COUNTIF(BV339:BV350,"×")&gt;=1,"×","○")))</f>
        <v/>
      </c>
      <c r="BS351" s="270"/>
      <c r="BT351" s="270"/>
      <c r="BU351" s="270"/>
      <c r="BV351" s="270"/>
      <c r="BW351" s="269" t="str">
        <f>IF(COUNTA(CA339:CA350)=0,"",IF(AND(COUNTIF(CA339:CA350,"○")=0,COUNTIF(CA339:CA350,"×")=0),"－",IF(COUNTIF(CA339:CA350,"×")&gt;=1,"×","○")))</f>
        <v/>
      </c>
      <c r="BX351" s="270"/>
      <c r="BY351" s="270"/>
      <c r="BZ351" s="270"/>
      <c r="CA351" s="270"/>
      <c r="CB351" s="269" t="str">
        <f>IF(COUNTA(CF339:CF350)=0,"",IF(AND(COUNTIF(CF339:CF350,"○")=0,COUNTIF(CF339:CF350,"×")=0),"－",IF(COUNTIF(CF339:CF350,"×")&gt;=1,"×","○")))</f>
        <v/>
      </c>
      <c r="CC351" s="270"/>
      <c r="CD351" s="270"/>
      <c r="CE351" s="270"/>
      <c r="CF351" s="270"/>
      <c r="CG351" s="280"/>
      <c r="CH351" s="281"/>
      <c r="CI351" s="281"/>
      <c r="CJ351" s="281"/>
      <c r="CK351" s="281"/>
      <c r="CL351" s="280"/>
      <c r="CM351" s="281"/>
      <c r="CN351" s="281"/>
      <c r="CO351" s="281"/>
      <c r="CP351" s="281"/>
      <c r="CQ351" s="281"/>
      <c r="CR351" s="282"/>
      <c r="CU351" s="105">
        <f t="shared" si="198"/>
        <v>343</v>
      </c>
      <c r="CV351" s="105"/>
      <c r="CW351" s="105"/>
      <c r="CX351" s="105"/>
      <c r="CY351" s="105"/>
    </row>
    <row r="352" spans="1:103" s="1" customFormat="1" ht="19.5" thickBot="1">
      <c r="A352" s="72" t="s">
        <v>59</v>
      </c>
      <c r="D352" s="260"/>
      <c r="E352" s="261"/>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6"/>
      <c r="AU352" s="26"/>
      <c r="AV352" s="26"/>
      <c r="AW352" s="283" t="s">
        <v>88</v>
      </c>
      <c r="AX352" s="284"/>
      <c r="AY352" s="284"/>
      <c r="AZ352" s="284"/>
      <c r="BA352" s="284"/>
      <c r="BB352" s="284"/>
      <c r="BC352" s="285" t="str">
        <f>IF(COUNTIF(BC351:CF351,"")=30,"",IF(AND(COUNTIF(BC351:CF351,"○")=0,COUNTIF(BC351:CF351,"×")=0),"－",IF(COUNTIF(BC351:CF351,"×")&gt;=1,"×","○")))</f>
        <v/>
      </c>
      <c r="BD352" s="286"/>
      <c r="BE352" s="286"/>
      <c r="BF352" s="286"/>
      <c r="BG352" s="286"/>
      <c r="BH352" s="287"/>
      <c r="BI352" s="287"/>
      <c r="BJ352" s="287"/>
      <c r="BK352" s="287"/>
      <c r="BL352" s="287"/>
      <c r="BM352" s="287"/>
      <c r="BN352" s="287"/>
      <c r="BO352" s="287"/>
      <c r="BP352" s="287"/>
      <c r="BQ352" s="287"/>
      <c r="BR352" s="287"/>
      <c r="BS352" s="287"/>
      <c r="BT352" s="287"/>
      <c r="BU352" s="287"/>
      <c r="BV352" s="287"/>
      <c r="BW352" s="287"/>
      <c r="BX352" s="287"/>
      <c r="BY352" s="287"/>
      <c r="BZ352" s="287"/>
      <c r="CA352" s="287"/>
      <c r="CB352" s="287"/>
      <c r="CC352" s="287"/>
      <c r="CD352" s="287"/>
      <c r="CE352" s="287"/>
      <c r="CF352" s="287"/>
      <c r="CG352" s="285" t="str">
        <f>IF(COUNTA(CK339:CK350)=0,"",IF(AND(COUNTIF(CK339:CK350,"○")=0,COUNTIF(CK339:CK350,"×")=0),"－",IF(COUNTIF(CK339:CK350,"×")&gt;=1,"×","○")))</f>
        <v/>
      </c>
      <c r="CH352" s="286"/>
      <c r="CI352" s="286"/>
      <c r="CJ352" s="286"/>
      <c r="CK352" s="286"/>
      <c r="CL352" s="285" t="str">
        <f>IF(COUNTA(CR339:CR350)=0,"",IF(AND(COUNTIF(CR339:CR350,"○")=0,COUNTIF(CR339:CR350,"×")=0),"－",IF(COUNTIF(CR339:CR350,"×")&gt;=1,"×","○")))</f>
        <v/>
      </c>
      <c r="CM352" s="285"/>
      <c r="CN352" s="286"/>
      <c r="CO352" s="286"/>
      <c r="CP352" s="286"/>
      <c r="CQ352" s="286"/>
      <c r="CR352" s="288"/>
      <c r="CU352" s="99">
        <f t="shared" si="198"/>
        <v>344</v>
      </c>
      <c r="CV352" s="100" t="str">
        <f>IF(COUNTIF(P337:AT337,"")=31,"",P328)</f>
        <v/>
      </c>
      <c r="CW352" s="99" t="str">
        <f>BC352</f>
        <v/>
      </c>
      <c r="CX352" s="99" t="str">
        <f>CG352</f>
        <v/>
      </c>
      <c r="CY352" s="99" t="str">
        <f>CL352</f>
        <v/>
      </c>
    </row>
    <row r="353" spans="1:103" s="1" customFormat="1" ht="16.5">
      <c r="A353" s="55" t="s">
        <v>59</v>
      </c>
      <c r="D353" s="97" t="s">
        <v>131</v>
      </c>
      <c r="E353" s="96"/>
      <c r="F353" s="96"/>
      <c r="G353" s="96"/>
      <c r="I353" s="96"/>
      <c r="J353" s="96"/>
      <c r="K353" s="96"/>
      <c r="L353" s="96"/>
      <c r="M353" s="96"/>
      <c r="N353" s="96"/>
      <c r="AU353" s="26"/>
      <c r="AV353" s="26"/>
      <c r="AW353" s="89" t="s">
        <v>105</v>
      </c>
      <c r="AX353" s="88"/>
      <c r="AZ353" s="90"/>
      <c r="BA353" s="90"/>
      <c r="BB353" s="90"/>
      <c r="BC353" s="90"/>
      <c r="BD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c r="BZ353" s="90"/>
      <c r="CA353" s="90"/>
      <c r="CB353" s="90"/>
      <c r="CC353" s="90"/>
      <c r="CD353" s="90"/>
      <c r="CE353" s="90"/>
      <c r="CF353" s="90"/>
      <c r="CG353" s="90"/>
      <c r="CH353" s="90"/>
      <c r="CI353" s="90"/>
      <c r="CJ353" s="90"/>
      <c r="CK353" s="90"/>
      <c r="CL353" s="90"/>
      <c r="CM353" s="90"/>
      <c r="CN353" s="90"/>
      <c r="CO353" s="90"/>
      <c r="CP353" s="90"/>
      <c r="CQ353" s="90"/>
      <c r="CR353" s="91"/>
      <c r="CU353" s="105">
        <f t="shared" si="198"/>
        <v>345</v>
      </c>
      <c r="CV353" s="105"/>
      <c r="CW353" s="105"/>
      <c r="CX353" s="105"/>
      <c r="CY353" s="105"/>
    </row>
    <row r="354" spans="1:103" s="1" customFormat="1" ht="16.5">
      <c r="A354" s="55" t="s">
        <v>59</v>
      </c>
      <c r="D354" s="96" t="s">
        <v>120</v>
      </c>
      <c r="E354" s="96"/>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c r="AG354" s="96"/>
      <c r="AH354" s="96"/>
      <c r="AI354" s="96"/>
      <c r="AJ354" s="96"/>
      <c r="AK354" s="96"/>
      <c r="AL354" s="98"/>
      <c r="AM354" s="96"/>
      <c r="AN354" s="96"/>
      <c r="AO354" s="96"/>
      <c r="AP354" s="96"/>
      <c r="AQ354" s="96"/>
      <c r="AR354" s="96"/>
      <c r="AS354" s="96"/>
      <c r="AT354" s="96"/>
      <c r="AU354" s="26"/>
      <c r="AV354" s="26"/>
      <c r="AW354" s="93" t="s">
        <v>122</v>
      </c>
      <c r="AX354" s="88"/>
      <c r="AZ354" s="92"/>
      <c r="BA354" s="92"/>
      <c r="BB354" s="92"/>
      <c r="BC354" s="92"/>
      <c r="BD354" s="92"/>
      <c r="BE354" s="92"/>
      <c r="BF354" s="92"/>
      <c r="BG354" s="92"/>
      <c r="BH354" s="92"/>
      <c r="BI354" s="92"/>
      <c r="BJ354" s="92"/>
      <c r="BK354" s="92"/>
      <c r="BL354" s="92"/>
      <c r="BM354" s="92"/>
      <c r="BN354" s="92"/>
      <c r="BO354" s="92"/>
      <c r="BP354" s="92"/>
      <c r="BQ354" s="92"/>
      <c r="BR354" s="92"/>
      <c r="BS354" s="92"/>
      <c r="BT354" s="92"/>
      <c r="BU354" s="92"/>
      <c r="BV354" s="92"/>
      <c r="BW354" s="92"/>
      <c r="BX354" s="92"/>
      <c r="BY354" s="92"/>
      <c r="BZ354" s="92"/>
      <c r="CA354" s="92"/>
      <c r="CB354" s="92"/>
      <c r="CC354" s="92"/>
      <c r="CD354" s="92"/>
      <c r="CE354" s="92"/>
      <c r="CF354" s="92"/>
      <c r="CG354" s="92"/>
      <c r="CH354" s="92"/>
      <c r="CI354" s="92"/>
      <c r="CJ354" s="92"/>
      <c r="CK354" s="92"/>
      <c r="CL354" s="92"/>
      <c r="CM354" s="92"/>
      <c r="CN354" s="92"/>
      <c r="CO354" s="92"/>
      <c r="CP354" s="92"/>
      <c r="CQ354" s="92"/>
      <c r="CR354" s="91"/>
      <c r="CU354" s="105">
        <f t="shared" si="198"/>
        <v>346</v>
      </c>
      <c r="CV354" s="105"/>
      <c r="CW354" s="105"/>
      <c r="CX354" s="105"/>
      <c r="CY354" s="105"/>
    </row>
    <row r="355" spans="1:103" s="1" customFormat="1" ht="16.5">
      <c r="A355" s="55" t="s">
        <v>59</v>
      </c>
      <c r="D355" s="96" t="s">
        <v>121</v>
      </c>
      <c r="E355" s="96"/>
      <c r="F355" s="96"/>
      <c r="G355" s="96"/>
      <c r="H355" s="96"/>
      <c r="I355" s="96"/>
      <c r="O355" s="96"/>
      <c r="P355" s="96"/>
      <c r="Q355" s="96"/>
      <c r="R355" s="96"/>
      <c r="S355" s="96"/>
      <c r="T355" s="96"/>
      <c r="U355" s="96"/>
      <c r="V355" s="96"/>
      <c r="W355" s="96"/>
      <c r="X355" s="96"/>
      <c r="Y355" s="96"/>
      <c r="Z355" s="96"/>
      <c r="AA355" s="96"/>
      <c r="AB355" s="96"/>
      <c r="AC355" s="96"/>
      <c r="AD355" s="96"/>
      <c r="AE355" s="96"/>
      <c r="AF355" s="96"/>
      <c r="AG355" s="96"/>
      <c r="AH355" s="96"/>
      <c r="AI355" s="96"/>
      <c r="AJ355" s="96"/>
      <c r="AK355" s="96"/>
      <c r="AL355" s="98"/>
      <c r="AM355" s="96"/>
      <c r="AN355" s="96"/>
      <c r="AO355" s="96"/>
      <c r="AP355" s="96"/>
      <c r="AQ355" s="96"/>
      <c r="AR355" s="96"/>
      <c r="AS355" s="96"/>
      <c r="AT355" s="96"/>
      <c r="AU355" s="26"/>
      <c r="AV355" s="26"/>
      <c r="AW355" s="93" t="s">
        <v>106</v>
      </c>
      <c r="AX355" s="88"/>
      <c r="AZ355" s="88"/>
      <c r="BA355" s="88"/>
      <c r="BB355" s="88"/>
      <c r="BC355" s="94"/>
      <c r="BD355" s="91"/>
      <c r="BE355" s="91"/>
      <c r="BF355" s="91"/>
      <c r="BG355" s="91"/>
      <c r="BH355" s="95"/>
      <c r="BI355" s="95"/>
      <c r="BJ355" s="95"/>
      <c r="BK355" s="95"/>
      <c r="BL355" s="95"/>
      <c r="BM355" s="95"/>
      <c r="BN355" s="95"/>
      <c r="BO355" s="95"/>
      <c r="BP355" s="95"/>
      <c r="BQ355" s="95"/>
      <c r="BR355" s="95"/>
      <c r="BS355" s="95"/>
      <c r="BT355" s="95"/>
      <c r="BU355" s="95"/>
      <c r="BV355" s="95"/>
      <c r="BW355" s="95"/>
      <c r="BX355" s="95"/>
      <c r="BY355" s="95"/>
      <c r="BZ355" s="95"/>
      <c r="CA355" s="95"/>
      <c r="CB355" s="95"/>
      <c r="CC355" s="95"/>
      <c r="CD355" s="95"/>
      <c r="CE355" s="95"/>
      <c r="CF355" s="95"/>
      <c r="CG355" s="94"/>
      <c r="CH355" s="91"/>
      <c r="CI355" s="91"/>
      <c r="CJ355" s="91"/>
      <c r="CK355" s="91"/>
      <c r="CL355" s="94"/>
      <c r="CM355" s="94"/>
      <c r="CN355" s="91"/>
      <c r="CO355" s="91"/>
      <c r="CP355" s="91"/>
      <c r="CQ355" s="91"/>
      <c r="CR355" s="91"/>
      <c r="CU355" s="105">
        <f t="shared" si="198"/>
        <v>347</v>
      </c>
      <c r="CV355" s="105"/>
      <c r="CW355" s="105"/>
      <c r="CX355" s="105"/>
      <c r="CY355" s="105"/>
    </row>
    <row r="356" spans="1:103" s="1" customFormat="1" ht="16.5">
      <c r="A356" s="55" t="s">
        <v>59</v>
      </c>
      <c r="D356" s="96" t="s">
        <v>108</v>
      </c>
      <c r="E356" s="96"/>
      <c r="F356" s="96"/>
      <c r="G356" s="96"/>
      <c r="H356" s="96"/>
      <c r="I356" s="96"/>
      <c r="O356" s="96"/>
      <c r="P356" s="96"/>
      <c r="Q356" s="96"/>
      <c r="R356" s="96"/>
      <c r="S356" s="96"/>
      <c r="T356" s="96"/>
      <c r="U356" s="96"/>
      <c r="V356" s="96"/>
      <c r="W356" s="96"/>
      <c r="X356" s="96"/>
      <c r="Y356" s="96"/>
      <c r="Z356" s="96"/>
      <c r="AA356" s="96"/>
      <c r="AB356" s="96"/>
      <c r="AC356" s="96"/>
      <c r="AD356" s="96"/>
      <c r="AE356" s="96"/>
      <c r="AF356" s="96"/>
      <c r="AG356" s="96"/>
      <c r="AH356" s="96"/>
      <c r="AI356" s="96"/>
      <c r="AJ356" s="96"/>
      <c r="AK356" s="96"/>
      <c r="AL356" s="98"/>
      <c r="AM356" s="96"/>
      <c r="AN356" s="96"/>
      <c r="AO356" s="96"/>
      <c r="AP356" s="96"/>
      <c r="AQ356" s="96"/>
      <c r="AR356" s="96"/>
      <c r="AS356" s="96"/>
      <c r="AT356" s="96"/>
      <c r="AU356" s="26"/>
      <c r="AV356" s="26"/>
      <c r="AW356" s="93" t="s">
        <v>83</v>
      </c>
      <c r="AX356" s="88"/>
      <c r="AZ356" s="96"/>
      <c r="BA356" s="88"/>
      <c r="BB356" s="88"/>
      <c r="BC356" s="94"/>
      <c r="BD356" s="91"/>
      <c r="BE356" s="91"/>
      <c r="BF356" s="91"/>
      <c r="BG356" s="91"/>
      <c r="BH356" s="95"/>
      <c r="BI356" s="95"/>
      <c r="BJ356" s="95"/>
      <c r="BK356" s="95"/>
      <c r="BL356" s="95"/>
      <c r="BM356" s="95"/>
      <c r="BN356" s="95"/>
      <c r="BO356" s="95"/>
      <c r="BP356" s="95"/>
      <c r="BQ356" s="95"/>
      <c r="BR356" s="95"/>
      <c r="BS356" s="95"/>
      <c r="BT356" s="95"/>
      <c r="BU356" s="95"/>
      <c r="BV356" s="95"/>
      <c r="BW356" s="95"/>
      <c r="BX356" s="95"/>
      <c r="BY356" s="95"/>
      <c r="BZ356" s="95"/>
      <c r="CA356" s="95"/>
      <c r="CB356" s="95"/>
      <c r="CC356" s="95"/>
      <c r="CD356" s="95"/>
      <c r="CE356" s="95"/>
      <c r="CF356" s="95"/>
      <c r="CG356" s="94"/>
      <c r="CH356" s="91"/>
      <c r="CI356" s="91"/>
      <c r="CJ356" s="91"/>
      <c r="CK356" s="91"/>
      <c r="CL356" s="94"/>
      <c r="CM356" s="94"/>
      <c r="CN356" s="91"/>
      <c r="CO356" s="91"/>
      <c r="CP356" s="91"/>
      <c r="CQ356" s="91"/>
      <c r="CR356" s="91"/>
      <c r="CU356" s="105">
        <f t="shared" si="198"/>
        <v>348</v>
      </c>
      <c r="CV356" s="105"/>
      <c r="CW356" s="105"/>
      <c r="CX356" s="105"/>
      <c r="CY356" s="105"/>
    </row>
    <row r="357" spans="1:103" s="1" customFormat="1" ht="16.5">
      <c r="A357" s="55" t="s">
        <v>59</v>
      </c>
      <c r="D357" s="96" t="s">
        <v>123</v>
      </c>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G357" s="96"/>
      <c r="AH357" s="96"/>
      <c r="AI357" s="96"/>
      <c r="AJ357" s="96"/>
      <c r="AK357" s="96"/>
      <c r="AL357" s="98"/>
      <c r="AM357" s="96"/>
      <c r="AN357" s="96"/>
      <c r="AO357" s="96"/>
      <c r="AP357" s="96"/>
      <c r="AQ357" s="96"/>
      <c r="AR357" s="96"/>
      <c r="AS357" s="96"/>
      <c r="AT357" s="96"/>
      <c r="AU357" s="26"/>
      <c r="AV357" s="26"/>
      <c r="AW357" s="89" t="s">
        <v>107</v>
      </c>
      <c r="AX357" s="88"/>
      <c r="AZ357" s="96"/>
      <c r="BA357" s="88"/>
      <c r="BB357" s="88"/>
      <c r="BC357" s="94"/>
      <c r="BD357" s="91"/>
      <c r="BE357" s="91"/>
      <c r="BF357" s="91"/>
      <c r="BG357" s="91"/>
      <c r="BH357" s="95"/>
      <c r="BI357" s="95"/>
      <c r="BJ357" s="95"/>
      <c r="BK357" s="95"/>
      <c r="BL357" s="95"/>
      <c r="BM357" s="95"/>
      <c r="BN357" s="95"/>
      <c r="BO357" s="95"/>
      <c r="BP357" s="95"/>
      <c r="BQ357" s="95"/>
      <c r="BR357" s="95"/>
      <c r="BS357" s="95"/>
      <c r="BT357" s="95"/>
      <c r="BU357" s="95"/>
      <c r="BV357" s="95"/>
      <c r="BW357" s="95"/>
      <c r="BX357" s="95"/>
      <c r="BY357" s="95"/>
      <c r="BZ357" s="95"/>
      <c r="CA357" s="95"/>
      <c r="CB357" s="95"/>
      <c r="CC357" s="95"/>
      <c r="CD357" s="95"/>
      <c r="CE357" s="95"/>
      <c r="CF357" s="95"/>
      <c r="CG357" s="94"/>
      <c r="CH357" s="91"/>
      <c r="CI357" s="91"/>
      <c r="CJ357" s="91"/>
      <c r="CK357" s="91"/>
      <c r="CL357" s="94"/>
      <c r="CM357" s="94"/>
      <c r="CN357" s="91"/>
      <c r="CO357" s="91"/>
      <c r="CP357" s="91"/>
      <c r="CQ357" s="91"/>
      <c r="CR357" s="91"/>
      <c r="CU357" s="105">
        <f t="shared" si="198"/>
        <v>349</v>
      </c>
      <c r="CV357" s="105"/>
      <c r="CW357" s="105"/>
      <c r="CX357" s="105"/>
      <c r="CY357" s="105"/>
    </row>
    <row r="358" spans="1:103" s="1" customFormat="1" ht="16.5">
      <c r="A358" s="55" t="s">
        <v>18</v>
      </c>
      <c r="D358" s="96"/>
      <c r="E358" s="96"/>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6"/>
      <c r="AK358" s="96"/>
      <c r="AL358" s="98"/>
      <c r="AM358" s="96"/>
      <c r="AN358" s="96"/>
      <c r="AO358" s="96"/>
      <c r="AP358" s="96"/>
      <c r="AQ358" s="96"/>
      <c r="AR358" s="96"/>
      <c r="AS358" s="96"/>
      <c r="AT358" s="96"/>
      <c r="AU358" s="26"/>
      <c r="AV358" s="26"/>
      <c r="AW358" s="96" t="s">
        <v>124</v>
      </c>
      <c r="AX358" s="88"/>
      <c r="AY358" s="89"/>
      <c r="AZ358" s="96"/>
      <c r="BA358" s="88"/>
      <c r="BB358" s="88"/>
      <c r="BC358" s="94"/>
      <c r="BD358" s="91"/>
      <c r="BE358" s="91"/>
      <c r="BF358" s="91"/>
      <c r="BG358" s="91"/>
      <c r="BH358" s="95"/>
      <c r="BI358" s="95"/>
      <c r="BJ358" s="95"/>
      <c r="BK358" s="95"/>
      <c r="BL358" s="95"/>
      <c r="BM358" s="95"/>
      <c r="BN358" s="95"/>
      <c r="BO358" s="95"/>
      <c r="BP358" s="95"/>
      <c r="BQ358" s="95"/>
      <c r="BR358" s="95"/>
      <c r="BS358" s="95"/>
      <c r="BT358" s="95"/>
      <c r="BU358" s="95"/>
      <c r="BV358" s="95"/>
      <c r="BW358" s="95"/>
      <c r="BX358" s="95"/>
      <c r="BY358" s="95"/>
      <c r="BZ358" s="95"/>
      <c r="CA358" s="95"/>
      <c r="CB358" s="95"/>
      <c r="CC358" s="95"/>
      <c r="CD358" s="95"/>
      <c r="CE358" s="95"/>
      <c r="CF358" s="95"/>
      <c r="CG358" s="94"/>
      <c r="CH358" s="91"/>
      <c r="CI358" s="91"/>
      <c r="CJ358" s="91"/>
      <c r="CK358" s="91"/>
      <c r="CL358" s="94"/>
      <c r="CM358" s="94"/>
      <c r="CN358" s="91"/>
      <c r="CO358" s="91"/>
      <c r="CP358" s="91"/>
      <c r="CQ358" s="91"/>
      <c r="CR358" s="91"/>
      <c r="CU358" s="105">
        <f t="shared" si="198"/>
        <v>350</v>
      </c>
      <c r="CV358" s="105"/>
      <c r="CW358" s="105"/>
      <c r="CX358" s="105"/>
      <c r="CY358" s="105"/>
    </row>
    <row r="359" spans="1:103" ht="15" thickBot="1">
      <c r="A359" s="55" t="s">
        <v>18</v>
      </c>
      <c r="CU359" s="105">
        <f t="shared" si="198"/>
        <v>351</v>
      </c>
      <c r="CV359" s="105"/>
      <c r="CW359" s="105"/>
      <c r="CX359" s="105"/>
      <c r="CY359" s="105"/>
    </row>
    <row r="360" spans="1:103" s="1" customFormat="1" ht="18.75">
      <c r="A360" s="72" t="s">
        <v>59</v>
      </c>
      <c r="D360" s="182" t="s">
        <v>11</v>
      </c>
      <c r="E360" s="183"/>
      <c r="F360" s="184"/>
      <c r="G360" s="184"/>
      <c r="H360" s="184"/>
      <c r="I360" s="184"/>
      <c r="J360" s="184"/>
      <c r="K360" s="184"/>
      <c r="L360" s="184"/>
      <c r="M360" s="184"/>
      <c r="N360" s="184"/>
      <c r="O360" s="184"/>
      <c r="P360" s="185" t="str">
        <f>IFERROR(IF(P328=0,"",DATE(YEAR(P328),MONTH(P328)+1,1)),"")</f>
        <v/>
      </c>
      <c r="Q360" s="185"/>
      <c r="R360" s="185"/>
      <c r="S360" s="185"/>
      <c r="T360" s="185"/>
      <c r="U360" s="185"/>
      <c r="V360" s="185"/>
      <c r="W360" s="185"/>
      <c r="X360" s="185"/>
      <c r="Y360" s="185"/>
      <c r="Z360" s="185"/>
      <c r="AA360" s="185"/>
      <c r="AB360" s="185"/>
      <c r="AC360" s="185"/>
      <c r="AD360" s="185"/>
      <c r="AE360" s="185"/>
      <c r="AF360" s="185"/>
      <c r="AG360" s="185"/>
      <c r="AH360" s="185"/>
      <c r="AI360" s="185"/>
      <c r="AJ360" s="185"/>
      <c r="AK360" s="185"/>
      <c r="AL360" s="185"/>
      <c r="AM360" s="185"/>
      <c r="AN360" s="185"/>
      <c r="AO360" s="185"/>
      <c r="AP360" s="185"/>
      <c r="AQ360" s="185"/>
      <c r="AR360" s="185"/>
      <c r="AS360" s="185"/>
      <c r="AT360" s="186"/>
      <c r="AU360" s="28"/>
      <c r="AV360" s="26"/>
      <c r="AW360" s="187" t="s">
        <v>40</v>
      </c>
      <c r="AX360" s="188"/>
      <c r="AY360" s="188"/>
      <c r="AZ360" s="188"/>
      <c r="BA360" s="188"/>
      <c r="BB360" s="183"/>
      <c r="BC360" s="189" t="str">
        <f>P360</f>
        <v/>
      </c>
      <c r="BD360" s="190"/>
      <c r="BE360" s="190"/>
      <c r="BF360" s="190"/>
      <c r="BG360" s="190"/>
      <c r="BH360" s="190"/>
      <c r="BI360" s="190"/>
      <c r="BJ360" s="190"/>
      <c r="BK360" s="190"/>
      <c r="BL360" s="190"/>
      <c r="BM360" s="190"/>
      <c r="BN360" s="190"/>
      <c r="BO360" s="190"/>
      <c r="BP360" s="190"/>
      <c r="BQ360" s="190"/>
      <c r="BR360" s="190"/>
      <c r="BS360" s="190"/>
      <c r="BT360" s="190"/>
      <c r="BU360" s="190"/>
      <c r="BV360" s="190"/>
      <c r="BW360" s="190"/>
      <c r="BX360" s="190"/>
      <c r="BY360" s="190"/>
      <c r="BZ360" s="190"/>
      <c r="CA360" s="190"/>
      <c r="CB360" s="190"/>
      <c r="CC360" s="190"/>
      <c r="CD360" s="190"/>
      <c r="CE360" s="190"/>
      <c r="CF360" s="190"/>
      <c r="CG360" s="190"/>
      <c r="CH360" s="190"/>
      <c r="CI360" s="190"/>
      <c r="CJ360" s="190"/>
      <c r="CK360" s="190"/>
      <c r="CL360" s="190"/>
      <c r="CM360" s="190"/>
      <c r="CN360" s="190"/>
      <c r="CO360" s="190"/>
      <c r="CP360" s="190"/>
      <c r="CQ360" s="190"/>
      <c r="CR360" s="191"/>
      <c r="CU360" s="105">
        <f t="shared" si="198"/>
        <v>352</v>
      </c>
      <c r="CV360" s="105"/>
      <c r="CW360" s="105"/>
      <c r="CX360" s="105"/>
      <c r="CY360" s="105"/>
    </row>
    <row r="361" spans="1:103" s="1" customFormat="1" ht="18.75">
      <c r="A361" s="72" t="s">
        <v>59</v>
      </c>
      <c r="D361" s="153" t="s">
        <v>7</v>
      </c>
      <c r="E361" s="154"/>
      <c r="F361" s="155"/>
      <c r="G361" s="155"/>
      <c r="H361" s="155"/>
      <c r="I361" s="155"/>
      <c r="J361" s="155"/>
      <c r="K361" s="155"/>
      <c r="L361" s="155"/>
      <c r="M361" s="155"/>
      <c r="N361" s="155"/>
      <c r="O361" s="155"/>
      <c r="P361" s="29" t="str">
        <f t="shared" ref="P361:AQ361" si="216">IFERROR(WEEKNUM(P362,2)-WEEKNUM(DATE(YEAR(P362),MONTH(P362),1),2)+1,"")</f>
        <v/>
      </c>
      <c r="Q361" s="29" t="str">
        <f t="shared" si="216"/>
        <v/>
      </c>
      <c r="R361" s="29" t="str">
        <f t="shared" si="216"/>
        <v/>
      </c>
      <c r="S361" s="29" t="str">
        <f t="shared" si="216"/>
        <v/>
      </c>
      <c r="T361" s="29" t="str">
        <f t="shared" si="216"/>
        <v/>
      </c>
      <c r="U361" s="29" t="str">
        <f t="shared" si="216"/>
        <v/>
      </c>
      <c r="V361" s="29" t="str">
        <f t="shared" si="216"/>
        <v/>
      </c>
      <c r="W361" s="29" t="str">
        <f t="shared" si="216"/>
        <v/>
      </c>
      <c r="X361" s="29" t="str">
        <f t="shared" si="216"/>
        <v/>
      </c>
      <c r="Y361" s="29" t="str">
        <f t="shared" si="216"/>
        <v/>
      </c>
      <c r="Z361" s="29" t="str">
        <f t="shared" si="216"/>
        <v/>
      </c>
      <c r="AA361" s="29" t="str">
        <f t="shared" si="216"/>
        <v/>
      </c>
      <c r="AB361" s="29" t="str">
        <f t="shared" si="216"/>
        <v/>
      </c>
      <c r="AC361" s="29" t="str">
        <f t="shared" si="216"/>
        <v/>
      </c>
      <c r="AD361" s="29" t="str">
        <f t="shared" si="216"/>
        <v/>
      </c>
      <c r="AE361" s="29" t="str">
        <f t="shared" si="216"/>
        <v/>
      </c>
      <c r="AF361" s="29" t="str">
        <f t="shared" si="216"/>
        <v/>
      </c>
      <c r="AG361" s="29" t="str">
        <f t="shared" si="216"/>
        <v/>
      </c>
      <c r="AH361" s="29" t="str">
        <f t="shared" si="216"/>
        <v/>
      </c>
      <c r="AI361" s="29" t="str">
        <f t="shared" si="216"/>
        <v/>
      </c>
      <c r="AJ361" s="29" t="str">
        <f t="shared" si="216"/>
        <v/>
      </c>
      <c r="AK361" s="29" t="str">
        <f t="shared" si="216"/>
        <v/>
      </c>
      <c r="AL361" s="29" t="str">
        <f t="shared" si="216"/>
        <v/>
      </c>
      <c r="AM361" s="29" t="str">
        <f t="shared" si="216"/>
        <v/>
      </c>
      <c r="AN361" s="29" t="str">
        <f t="shared" si="216"/>
        <v/>
      </c>
      <c r="AO361" s="29" t="str">
        <f t="shared" si="216"/>
        <v/>
      </c>
      <c r="AP361" s="29" t="str">
        <f t="shared" si="216"/>
        <v/>
      </c>
      <c r="AQ361" s="29" t="str">
        <f t="shared" si="216"/>
        <v/>
      </c>
      <c r="AR361" s="29" t="str">
        <f>IF(AR362="","",WEEKNUM(AR362,2)-WEEKNUM(DATE(YEAR(AR362),MONTH(AR362),1),2)+1)</f>
        <v/>
      </c>
      <c r="AS361" s="29" t="str">
        <f>IF(AS362="","",WEEKNUM(AS362,2)-WEEKNUM(DATE(YEAR(AS362),MONTH(AS362),1),2)+1)</f>
        <v/>
      </c>
      <c r="AT361" s="30" t="str">
        <f>IF(AT362="","",WEEKNUM(AT362,2)-WEEKNUM(DATE(YEAR(AT362),MONTH(AT362),1),2)+1)</f>
        <v/>
      </c>
      <c r="AU361" s="31"/>
      <c r="AV361" s="26"/>
      <c r="AW361" s="194" t="s">
        <v>37</v>
      </c>
      <c r="AX361" s="195"/>
      <c r="AY361" s="196"/>
      <c r="AZ361" s="196"/>
      <c r="BA361" s="196"/>
      <c r="BB361" s="197"/>
      <c r="BC361" s="155" t="s">
        <v>31</v>
      </c>
      <c r="BD361" s="155"/>
      <c r="BE361" s="155"/>
      <c r="BF361" s="155"/>
      <c r="BG361" s="155"/>
      <c r="BH361" s="155"/>
      <c r="BI361" s="155"/>
      <c r="BJ361" s="155"/>
      <c r="BK361" s="155"/>
      <c r="BL361" s="155"/>
      <c r="BM361" s="155"/>
      <c r="BN361" s="155"/>
      <c r="BO361" s="155"/>
      <c r="BP361" s="155"/>
      <c r="BQ361" s="155"/>
      <c r="BR361" s="155"/>
      <c r="BS361" s="155"/>
      <c r="BT361" s="155"/>
      <c r="BU361" s="155"/>
      <c r="BV361" s="155"/>
      <c r="BW361" s="155"/>
      <c r="BX361" s="155"/>
      <c r="BY361" s="155"/>
      <c r="BZ361" s="155"/>
      <c r="CA361" s="155"/>
      <c r="CB361" s="155"/>
      <c r="CC361" s="155"/>
      <c r="CD361" s="155"/>
      <c r="CE361" s="155"/>
      <c r="CF361" s="155"/>
      <c r="CG361" s="201" t="s">
        <v>35</v>
      </c>
      <c r="CH361" s="202"/>
      <c r="CI361" s="202"/>
      <c r="CJ361" s="202"/>
      <c r="CK361" s="203"/>
      <c r="CL361" s="202" t="s">
        <v>36</v>
      </c>
      <c r="CM361" s="202"/>
      <c r="CN361" s="202"/>
      <c r="CO361" s="202"/>
      <c r="CP361" s="202"/>
      <c r="CQ361" s="202"/>
      <c r="CR361" s="207"/>
      <c r="CU361" s="105">
        <f t="shared" si="198"/>
        <v>353</v>
      </c>
      <c r="CV361" s="105"/>
      <c r="CW361" s="105"/>
      <c r="CX361" s="105"/>
      <c r="CY361" s="105"/>
    </row>
    <row r="362" spans="1:103" s="1" customFormat="1" ht="18.75">
      <c r="A362" s="72" t="s">
        <v>59</v>
      </c>
      <c r="D362" s="153" t="s">
        <v>1</v>
      </c>
      <c r="E362" s="154"/>
      <c r="F362" s="155"/>
      <c r="G362" s="155"/>
      <c r="H362" s="155"/>
      <c r="I362" s="155"/>
      <c r="J362" s="155"/>
      <c r="K362" s="155"/>
      <c r="L362" s="155"/>
      <c r="M362" s="155"/>
      <c r="N362" s="155"/>
      <c r="O362" s="155"/>
      <c r="P362" s="32" t="str">
        <f>P360</f>
        <v/>
      </c>
      <c r="Q362" s="32" t="str">
        <f t="shared" ref="Q362:AQ362" si="217">IFERROR(P362+1,"")</f>
        <v/>
      </c>
      <c r="R362" s="32" t="str">
        <f t="shared" si="217"/>
        <v/>
      </c>
      <c r="S362" s="32" t="str">
        <f t="shared" si="217"/>
        <v/>
      </c>
      <c r="T362" s="32" t="str">
        <f t="shared" si="217"/>
        <v/>
      </c>
      <c r="U362" s="32" t="str">
        <f t="shared" si="217"/>
        <v/>
      </c>
      <c r="V362" s="32" t="str">
        <f t="shared" si="217"/>
        <v/>
      </c>
      <c r="W362" s="32" t="str">
        <f t="shared" si="217"/>
        <v/>
      </c>
      <c r="X362" s="32" t="str">
        <f t="shared" si="217"/>
        <v/>
      </c>
      <c r="Y362" s="32" t="str">
        <f t="shared" si="217"/>
        <v/>
      </c>
      <c r="Z362" s="32" t="str">
        <f t="shared" si="217"/>
        <v/>
      </c>
      <c r="AA362" s="32" t="str">
        <f t="shared" si="217"/>
        <v/>
      </c>
      <c r="AB362" s="32" t="str">
        <f t="shared" si="217"/>
        <v/>
      </c>
      <c r="AC362" s="32" t="str">
        <f t="shared" si="217"/>
        <v/>
      </c>
      <c r="AD362" s="32" t="str">
        <f t="shared" si="217"/>
        <v/>
      </c>
      <c r="AE362" s="32" t="str">
        <f t="shared" si="217"/>
        <v/>
      </c>
      <c r="AF362" s="32" t="str">
        <f t="shared" si="217"/>
        <v/>
      </c>
      <c r="AG362" s="32" t="str">
        <f t="shared" si="217"/>
        <v/>
      </c>
      <c r="AH362" s="32" t="str">
        <f t="shared" si="217"/>
        <v/>
      </c>
      <c r="AI362" s="32" t="str">
        <f t="shared" si="217"/>
        <v/>
      </c>
      <c r="AJ362" s="32" t="str">
        <f t="shared" si="217"/>
        <v/>
      </c>
      <c r="AK362" s="32" t="str">
        <f t="shared" si="217"/>
        <v/>
      </c>
      <c r="AL362" s="32" t="str">
        <f t="shared" si="217"/>
        <v/>
      </c>
      <c r="AM362" s="32" t="str">
        <f t="shared" si="217"/>
        <v/>
      </c>
      <c r="AN362" s="32" t="str">
        <f t="shared" si="217"/>
        <v/>
      </c>
      <c r="AO362" s="32" t="str">
        <f t="shared" si="217"/>
        <v/>
      </c>
      <c r="AP362" s="32" t="str">
        <f t="shared" si="217"/>
        <v/>
      </c>
      <c r="AQ362" s="32" t="str">
        <f t="shared" si="217"/>
        <v/>
      </c>
      <c r="AR362" s="32" t="str">
        <f>IFERROR(IF(DAY(AQ362+1)=1,"",AQ362+1),"")</f>
        <v/>
      </c>
      <c r="AS362" s="32" t="str">
        <f>IFERROR(IF(AND(DAY(AQ362+2)&gt;=1,DAY(AQ362+2)&lt;=2),"",AQ362+2),"")</f>
        <v/>
      </c>
      <c r="AT362" s="33" t="str">
        <f>IFERROR(IF(AND(DAY(AQ362+3)&gt;=1,DAY(AQ362+3)&lt;=3),"",AQ362+3),"")</f>
        <v/>
      </c>
      <c r="AU362" s="34"/>
      <c r="AV362" s="26"/>
      <c r="AW362" s="198"/>
      <c r="AX362" s="199"/>
      <c r="AY362" s="199"/>
      <c r="AZ362" s="199"/>
      <c r="BA362" s="199"/>
      <c r="BB362" s="200"/>
      <c r="BC362" s="193">
        <v>1</v>
      </c>
      <c r="BD362" s="193"/>
      <c r="BE362" s="193"/>
      <c r="BF362" s="193"/>
      <c r="BG362" s="193"/>
      <c r="BH362" s="193">
        <v>2</v>
      </c>
      <c r="BI362" s="193"/>
      <c r="BJ362" s="193"/>
      <c r="BK362" s="193"/>
      <c r="BL362" s="193"/>
      <c r="BM362" s="193">
        <v>3</v>
      </c>
      <c r="BN362" s="193"/>
      <c r="BO362" s="193"/>
      <c r="BP362" s="193"/>
      <c r="BQ362" s="193"/>
      <c r="BR362" s="193">
        <v>4</v>
      </c>
      <c r="BS362" s="193"/>
      <c r="BT362" s="193"/>
      <c r="BU362" s="193"/>
      <c r="BV362" s="193"/>
      <c r="BW362" s="193">
        <v>5</v>
      </c>
      <c r="BX362" s="193"/>
      <c r="BY362" s="193"/>
      <c r="BZ362" s="193"/>
      <c r="CA362" s="193"/>
      <c r="CB362" s="193">
        <v>6</v>
      </c>
      <c r="CC362" s="193"/>
      <c r="CD362" s="193"/>
      <c r="CE362" s="193"/>
      <c r="CF362" s="193"/>
      <c r="CG362" s="276"/>
      <c r="CH362" s="277"/>
      <c r="CI362" s="277"/>
      <c r="CJ362" s="277"/>
      <c r="CK362" s="278"/>
      <c r="CL362" s="277"/>
      <c r="CM362" s="277"/>
      <c r="CN362" s="277"/>
      <c r="CO362" s="277"/>
      <c r="CP362" s="277"/>
      <c r="CQ362" s="277"/>
      <c r="CR362" s="279"/>
      <c r="CU362" s="105">
        <f t="shared" si="198"/>
        <v>354</v>
      </c>
      <c r="CV362" s="105"/>
      <c r="CW362" s="105"/>
      <c r="CX362" s="105"/>
      <c r="CY362" s="105"/>
    </row>
    <row r="363" spans="1:103" s="1" customFormat="1" ht="18.75">
      <c r="A363" s="72" t="s">
        <v>59</v>
      </c>
      <c r="D363" s="153" t="s">
        <v>2</v>
      </c>
      <c r="E363" s="154"/>
      <c r="F363" s="155"/>
      <c r="G363" s="155"/>
      <c r="H363" s="155"/>
      <c r="I363" s="155"/>
      <c r="J363" s="155"/>
      <c r="K363" s="155"/>
      <c r="L363" s="155"/>
      <c r="M363" s="155"/>
      <c r="N363" s="155"/>
      <c r="O363" s="155"/>
      <c r="P363" s="35" t="str">
        <f t="shared" ref="P363:AT363" si="218">TEXT(P362,"aaa")</f>
        <v/>
      </c>
      <c r="Q363" s="35" t="str">
        <f t="shared" si="218"/>
        <v/>
      </c>
      <c r="R363" s="35" t="str">
        <f t="shared" si="218"/>
        <v/>
      </c>
      <c r="S363" s="35" t="str">
        <f t="shared" si="218"/>
        <v/>
      </c>
      <c r="T363" s="35" t="str">
        <f t="shared" si="218"/>
        <v/>
      </c>
      <c r="U363" s="35" t="str">
        <f t="shared" si="218"/>
        <v/>
      </c>
      <c r="V363" s="35" t="str">
        <f t="shared" si="218"/>
        <v/>
      </c>
      <c r="W363" s="35" t="str">
        <f t="shared" si="218"/>
        <v/>
      </c>
      <c r="X363" s="35" t="str">
        <f t="shared" si="218"/>
        <v/>
      </c>
      <c r="Y363" s="35" t="str">
        <f t="shared" si="218"/>
        <v/>
      </c>
      <c r="Z363" s="35" t="str">
        <f t="shared" si="218"/>
        <v/>
      </c>
      <c r="AA363" s="35" t="str">
        <f t="shared" si="218"/>
        <v/>
      </c>
      <c r="AB363" s="35" t="str">
        <f t="shared" si="218"/>
        <v/>
      </c>
      <c r="AC363" s="35" t="str">
        <f t="shared" si="218"/>
        <v/>
      </c>
      <c r="AD363" s="35" t="str">
        <f t="shared" si="218"/>
        <v/>
      </c>
      <c r="AE363" s="35" t="str">
        <f t="shared" si="218"/>
        <v/>
      </c>
      <c r="AF363" s="35" t="str">
        <f t="shared" si="218"/>
        <v/>
      </c>
      <c r="AG363" s="35" t="str">
        <f t="shared" si="218"/>
        <v/>
      </c>
      <c r="AH363" s="35" t="str">
        <f t="shared" si="218"/>
        <v/>
      </c>
      <c r="AI363" s="35" t="str">
        <f t="shared" si="218"/>
        <v/>
      </c>
      <c r="AJ363" s="35" t="str">
        <f t="shared" si="218"/>
        <v/>
      </c>
      <c r="AK363" s="35" t="str">
        <f t="shared" si="218"/>
        <v/>
      </c>
      <c r="AL363" s="35" t="str">
        <f t="shared" si="218"/>
        <v/>
      </c>
      <c r="AM363" s="35" t="str">
        <f t="shared" si="218"/>
        <v/>
      </c>
      <c r="AN363" s="35" t="str">
        <f t="shared" si="218"/>
        <v/>
      </c>
      <c r="AO363" s="35" t="str">
        <f t="shared" si="218"/>
        <v/>
      </c>
      <c r="AP363" s="35" t="str">
        <f t="shared" si="218"/>
        <v/>
      </c>
      <c r="AQ363" s="35" t="str">
        <f t="shared" si="218"/>
        <v/>
      </c>
      <c r="AR363" s="35" t="str">
        <f t="shared" si="218"/>
        <v/>
      </c>
      <c r="AS363" s="35" t="str">
        <f t="shared" si="218"/>
        <v/>
      </c>
      <c r="AT363" s="36" t="str">
        <f t="shared" si="218"/>
        <v/>
      </c>
      <c r="AU363" s="37"/>
      <c r="AV363" s="26"/>
      <c r="AW363" s="156" t="s">
        <v>38</v>
      </c>
      <c r="AX363" s="157"/>
      <c r="AY363" s="158"/>
      <c r="AZ363" s="158"/>
      <c r="BA363" s="158"/>
      <c r="BB363" s="159"/>
      <c r="BC363" s="166" t="s">
        <v>33</v>
      </c>
      <c r="BD363" s="169" t="s">
        <v>24</v>
      </c>
      <c r="BE363" s="172" t="s">
        <v>28</v>
      </c>
      <c r="BF363" s="173"/>
      <c r="BG363" s="176" t="s">
        <v>32</v>
      </c>
      <c r="BH363" s="166" t="s">
        <v>33</v>
      </c>
      <c r="BI363" s="218" t="s">
        <v>24</v>
      </c>
      <c r="BJ363" s="172" t="s">
        <v>28</v>
      </c>
      <c r="BK363" s="173"/>
      <c r="BL363" s="221" t="s">
        <v>32</v>
      </c>
      <c r="BM363" s="166" t="s">
        <v>33</v>
      </c>
      <c r="BN363" s="218" t="s">
        <v>24</v>
      </c>
      <c r="BO363" s="172" t="s">
        <v>28</v>
      </c>
      <c r="BP363" s="173"/>
      <c r="BQ363" s="221" t="s">
        <v>32</v>
      </c>
      <c r="BR363" s="166" t="s">
        <v>33</v>
      </c>
      <c r="BS363" s="218" t="s">
        <v>24</v>
      </c>
      <c r="BT363" s="172" t="s">
        <v>28</v>
      </c>
      <c r="BU363" s="173"/>
      <c r="BV363" s="221" t="s">
        <v>32</v>
      </c>
      <c r="BW363" s="166" t="s">
        <v>33</v>
      </c>
      <c r="BX363" s="218" t="s">
        <v>24</v>
      </c>
      <c r="BY363" s="172" t="s">
        <v>28</v>
      </c>
      <c r="BZ363" s="173"/>
      <c r="CA363" s="221" t="s">
        <v>32</v>
      </c>
      <c r="CB363" s="166" t="s">
        <v>33</v>
      </c>
      <c r="CC363" s="218" t="s">
        <v>24</v>
      </c>
      <c r="CD363" s="172" t="s">
        <v>28</v>
      </c>
      <c r="CE363" s="173"/>
      <c r="CF363" s="221" t="s">
        <v>32</v>
      </c>
      <c r="CG363" s="166" t="s">
        <v>33</v>
      </c>
      <c r="CH363" s="218" t="s">
        <v>24</v>
      </c>
      <c r="CI363" s="172" t="s">
        <v>28</v>
      </c>
      <c r="CJ363" s="173"/>
      <c r="CK363" s="221" t="s">
        <v>32</v>
      </c>
      <c r="CL363" s="226" t="s">
        <v>33</v>
      </c>
      <c r="CM363" s="227"/>
      <c r="CN363" s="222" t="s">
        <v>24</v>
      </c>
      <c r="CO363" s="223"/>
      <c r="CP363" s="172" t="s">
        <v>28</v>
      </c>
      <c r="CQ363" s="173"/>
      <c r="CR363" s="209" t="s">
        <v>32</v>
      </c>
      <c r="CU363" s="105">
        <f t="shared" si="198"/>
        <v>355</v>
      </c>
      <c r="CV363" s="105"/>
      <c r="CW363" s="105"/>
      <c r="CX363" s="105"/>
      <c r="CY363" s="105"/>
    </row>
    <row r="364" spans="1:103" s="1" customFormat="1" ht="18.75">
      <c r="A364" s="72" t="s">
        <v>59</v>
      </c>
      <c r="D364" s="211" t="s">
        <v>4</v>
      </c>
      <c r="E364" s="212"/>
      <c r="F364" s="213"/>
      <c r="G364" s="213"/>
      <c r="H364" s="213"/>
      <c r="I364" s="213"/>
      <c r="J364" s="213"/>
      <c r="K364" s="213"/>
      <c r="L364" s="213"/>
      <c r="M364" s="213"/>
      <c r="N364" s="213"/>
      <c r="O364" s="213"/>
      <c r="P364" s="216"/>
      <c r="Q364" s="216"/>
      <c r="R364" s="216"/>
      <c r="S364" s="216"/>
      <c r="T364" s="216"/>
      <c r="U364" s="216"/>
      <c r="V364" s="216"/>
      <c r="W364" s="216"/>
      <c r="X364" s="216"/>
      <c r="Y364" s="216"/>
      <c r="Z364" s="216"/>
      <c r="AA364" s="216"/>
      <c r="AB364" s="216"/>
      <c r="AC364" s="216"/>
      <c r="AD364" s="216"/>
      <c r="AE364" s="216"/>
      <c r="AF364" s="216"/>
      <c r="AG364" s="216"/>
      <c r="AH364" s="216"/>
      <c r="AI364" s="216"/>
      <c r="AJ364" s="216"/>
      <c r="AK364" s="216"/>
      <c r="AL364" s="216"/>
      <c r="AM364" s="216"/>
      <c r="AN364" s="216"/>
      <c r="AO364" s="216"/>
      <c r="AP364" s="216"/>
      <c r="AQ364" s="216"/>
      <c r="AR364" s="216"/>
      <c r="AS364" s="216"/>
      <c r="AT364" s="239"/>
      <c r="AU364" s="38"/>
      <c r="AV364" s="26"/>
      <c r="AW364" s="160"/>
      <c r="AX364" s="161"/>
      <c r="AY364" s="161"/>
      <c r="AZ364" s="161"/>
      <c r="BA364" s="161"/>
      <c r="BB364" s="162"/>
      <c r="BC364" s="167"/>
      <c r="BD364" s="170"/>
      <c r="BE364" s="174"/>
      <c r="BF364" s="175"/>
      <c r="BG364" s="170"/>
      <c r="BH364" s="167"/>
      <c r="BI364" s="219"/>
      <c r="BJ364" s="174"/>
      <c r="BK364" s="175"/>
      <c r="BL364" s="219"/>
      <c r="BM364" s="167"/>
      <c r="BN364" s="219"/>
      <c r="BO364" s="174"/>
      <c r="BP364" s="175"/>
      <c r="BQ364" s="219"/>
      <c r="BR364" s="167"/>
      <c r="BS364" s="219"/>
      <c r="BT364" s="174"/>
      <c r="BU364" s="175"/>
      <c r="BV364" s="219"/>
      <c r="BW364" s="167"/>
      <c r="BX364" s="219"/>
      <c r="BY364" s="174"/>
      <c r="BZ364" s="175"/>
      <c r="CA364" s="219"/>
      <c r="CB364" s="167"/>
      <c r="CC364" s="219"/>
      <c r="CD364" s="174"/>
      <c r="CE364" s="175"/>
      <c r="CF364" s="219"/>
      <c r="CG364" s="167"/>
      <c r="CH364" s="219"/>
      <c r="CI364" s="174"/>
      <c r="CJ364" s="175"/>
      <c r="CK364" s="219"/>
      <c r="CL364" s="228"/>
      <c r="CM364" s="229"/>
      <c r="CN364" s="224"/>
      <c r="CO364" s="225"/>
      <c r="CP364" s="174"/>
      <c r="CQ364" s="175"/>
      <c r="CR364" s="210"/>
      <c r="CU364" s="105">
        <f t="shared" si="198"/>
        <v>356</v>
      </c>
      <c r="CV364" s="105"/>
      <c r="CW364" s="105"/>
      <c r="CX364" s="105"/>
      <c r="CY364" s="105"/>
    </row>
    <row r="365" spans="1:103" s="1" customFormat="1" ht="18.75">
      <c r="A365" s="72" t="s">
        <v>59</v>
      </c>
      <c r="D365" s="214"/>
      <c r="E365" s="215"/>
      <c r="F365" s="213"/>
      <c r="G365" s="213"/>
      <c r="H365" s="213"/>
      <c r="I365" s="213"/>
      <c r="J365" s="213"/>
      <c r="K365" s="213"/>
      <c r="L365" s="213"/>
      <c r="M365" s="213"/>
      <c r="N365" s="213"/>
      <c r="O365" s="213"/>
      <c r="P365" s="217"/>
      <c r="Q365" s="217"/>
      <c r="R365" s="217"/>
      <c r="S365" s="217"/>
      <c r="T365" s="217"/>
      <c r="U365" s="217"/>
      <c r="V365" s="217"/>
      <c r="W365" s="217"/>
      <c r="X365" s="217"/>
      <c r="Y365" s="217"/>
      <c r="Z365" s="217"/>
      <c r="AA365" s="217"/>
      <c r="AB365" s="217"/>
      <c r="AC365" s="217"/>
      <c r="AD365" s="217"/>
      <c r="AE365" s="217"/>
      <c r="AF365" s="217"/>
      <c r="AG365" s="217"/>
      <c r="AH365" s="217"/>
      <c r="AI365" s="217"/>
      <c r="AJ365" s="217"/>
      <c r="AK365" s="217"/>
      <c r="AL365" s="217"/>
      <c r="AM365" s="217"/>
      <c r="AN365" s="217"/>
      <c r="AO365" s="217"/>
      <c r="AP365" s="217"/>
      <c r="AQ365" s="217"/>
      <c r="AR365" s="217"/>
      <c r="AS365" s="217"/>
      <c r="AT365" s="240"/>
      <c r="AU365" s="39"/>
      <c r="AV365" s="26"/>
      <c r="AW365" s="160"/>
      <c r="AX365" s="161"/>
      <c r="AY365" s="161"/>
      <c r="AZ365" s="161"/>
      <c r="BA365" s="161"/>
      <c r="BB365" s="162"/>
      <c r="BC365" s="167"/>
      <c r="BD365" s="170"/>
      <c r="BE365" s="174"/>
      <c r="BF365" s="175"/>
      <c r="BG365" s="170"/>
      <c r="BH365" s="167"/>
      <c r="BI365" s="219"/>
      <c r="BJ365" s="174"/>
      <c r="BK365" s="175"/>
      <c r="BL365" s="219"/>
      <c r="BM365" s="167"/>
      <c r="BN365" s="219"/>
      <c r="BO365" s="174"/>
      <c r="BP365" s="175"/>
      <c r="BQ365" s="219"/>
      <c r="BR365" s="167"/>
      <c r="BS365" s="219"/>
      <c r="BT365" s="174"/>
      <c r="BU365" s="175"/>
      <c r="BV365" s="219"/>
      <c r="BW365" s="167"/>
      <c r="BX365" s="219"/>
      <c r="BY365" s="174"/>
      <c r="BZ365" s="175"/>
      <c r="CA365" s="219"/>
      <c r="CB365" s="167"/>
      <c r="CC365" s="219"/>
      <c r="CD365" s="174"/>
      <c r="CE365" s="175"/>
      <c r="CF365" s="219"/>
      <c r="CG365" s="167"/>
      <c r="CH365" s="219"/>
      <c r="CI365" s="174"/>
      <c r="CJ365" s="175"/>
      <c r="CK365" s="219"/>
      <c r="CL365" s="228"/>
      <c r="CM365" s="229"/>
      <c r="CN365" s="224"/>
      <c r="CO365" s="225"/>
      <c r="CP365" s="174"/>
      <c r="CQ365" s="175"/>
      <c r="CR365" s="210"/>
      <c r="CU365" s="105">
        <f t="shared" si="198"/>
        <v>357</v>
      </c>
      <c r="CV365" s="105"/>
      <c r="CW365" s="105"/>
      <c r="CX365" s="105"/>
      <c r="CY365" s="105"/>
    </row>
    <row r="366" spans="1:103" s="1" customFormat="1" ht="18.75">
      <c r="A366" s="72" t="s">
        <v>59</v>
      </c>
      <c r="D366" s="214"/>
      <c r="E366" s="215"/>
      <c r="F366" s="213"/>
      <c r="G366" s="213"/>
      <c r="H366" s="213"/>
      <c r="I366" s="213"/>
      <c r="J366" s="213"/>
      <c r="K366" s="213"/>
      <c r="L366" s="213"/>
      <c r="M366" s="213"/>
      <c r="N366" s="213"/>
      <c r="O366" s="213"/>
      <c r="P366" s="217"/>
      <c r="Q366" s="217"/>
      <c r="R366" s="217"/>
      <c r="S366" s="217"/>
      <c r="T366" s="217"/>
      <c r="U366" s="217"/>
      <c r="V366" s="217"/>
      <c r="W366" s="217"/>
      <c r="X366" s="217"/>
      <c r="Y366" s="217"/>
      <c r="Z366" s="217"/>
      <c r="AA366" s="217"/>
      <c r="AB366" s="217"/>
      <c r="AC366" s="217"/>
      <c r="AD366" s="217"/>
      <c r="AE366" s="217"/>
      <c r="AF366" s="217"/>
      <c r="AG366" s="217"/>
      <c r="AH366" s="217"/>
      <c r="AI366" s="217"/>
      <c r="AJ366" s="217"/>
      <c r="AK366" s="217"/>
      <c r="AL366" s="217"/>
      <c r="AM366" s="217"/>
      <c r="AN366" s="217"/>
      <c r="AO366" s="217"/>
      <c r="AP366" s="217"/>
      <c r="AQ366" s="217"/>
      <c r="AR366" s="217"/>
      <c r="AS366" s="217"/>
      <c r="AT366" s="240"/>
      <c r="AU366" s="39"/>
      <c r="AV366" s="26"/>
      <c r="AW366" s="160"/>
      <c r="AX366" s="161"/>
      <c r="AY366" s="161"/>
      <c r="AZ366" s="161"/>
      <c r="BA366" s="161"/>
      <c r="BB366" s="162"/>
      <c r="BC366" s="167"/>
      <c r="BD366" s="170"/>
      <c r="BE366" s="174"/>
      <c r="BF366" s="175"/>
      <c r="BG366" s="170"/>
      <c r="BH366" s="167"/>
      <c r="BI366" s="219"/>
      <c r="BJ366" s="174"/>
      <c r="BK366" s="175"/>
      <c r="BL366" s="219"/>
      <c r="BM366" s="167"/>
      <c r="BN366" s="219"/>
      <c r="BO366" s="174"/>
      <c r="BP366" s="175"/>
      <c r="BQ366" s="219"/>
      <c r="BR366" s="167"/>
      <c r="BS366" s="219"/>
      <c r="BT366" s="174"/>
      <c r="BU366" s="175"/>
      <c r="BV366" s="219"/>
      <c r="BW366" s="167"/>
      <c r="BX366" s="219"/>
      <c r="BY366" s="174"/>
      <c r="BZ366" s="175"/>
      <c r="CA366" s="219"/>
      <c r="CB366" s="167"/>
      <c r="CC366" s="219"/>
      <c r="CD366" s="174"/>
      <c r="CE366" s="175"/>
      <c r="CF366" s="219"/>
      <c r="CG366" s="167"/>
      <c r="CH366" s="219"/>
      <c r="CI366" s="174"/>
      <c r="CJ366" s="175"/>
      <c r="CK366" s="219"/>
      <c r="CL366" s="228"/>
      <c r="CM366" s="229"/>
      <c r="CN366" s="224"/>
      <c r="CO366" s="225"/>
      <c r="CP366" s="174"/>
      <c r="CQ366" s="175"/>
      <c r="CR366" s="210"/>
      <c r="CU366" s="105">
        <f t="shared" si="198"/>
        <v>358</v>
      </c>
      <c r="CV366" s="105"/>
      <c r="CW366" s="105"/>
      <c r="CX366" s="105"/>
      <c r="CY366" s="105"/>
    </row>
    <row r="367" spans="1:103" s="1" customFormat="1" ht="18.75">
      <c r="A367" s="72" t="s">
        <v>59</v>
      </c>
      <c r="D367" s="214"/>
      <c r="E367" s="215"/>
      <c r="F367" s="213"/>
      <c r="G367" s="213"/>
      <c r="H367" s="213"/>
      <c r="I367" s="213"/>
      <c r="J367" s="213"/>
      <c r="K367" s="213"/>
      <c r="L367" s="213"/>
      <c r="M367" s="213"/>
      <c r="N367" s="213"/>
      <c r="O367" s="213"/>
      <c r="P367" s="217"/>
      <c r="Q367" s="217"/>
      <c r="R367" s="217"/>
      <c r="S367" s="217"/>
      <c r="T367" s="217"/>
      <c r="U367" s="217"/>
      <c r="V367" s="217"/>
      <c r="W367" s="217"/>
      <c r="X367" s="217"/>
      <c r="Y367" s="217"/>
      <c r="Z367" s="217"/>
      <c r="AA367" s="217"/>
      <c r="AB367" s="217"/>
      <c r="AC367" s="217"/>
      <c r="AD367" s="217"/>
      <c r="AE367" s="217"/>
      <c r="AF367" s="217"/>
      <c r="AG367" s="217"/>
      <c r="AH367" s="217"/>
      <c r="AI367" s="217"/>
      <c r="AJ367" s="217"/>
      <c r="AK367" s="217"/>
      <c r="AL367" s="217"/>
      <c r="AM367" s="217"/>
      <c r="AN367" s="217"/>
      <c r="AO367" s="217"/>
      <c r="AP367" s="217"/>
      <c r="AQ367" s="217"/>
      <c r="AR367" s="217"/>
      <c r="AS367" s="217"/>
      <c r="AT367" s="240"/>
      <c r="AU367" s="39"/>
      <c r="AV367" s="26"/>
      <c r="AW367" s="160"/>
      <c r="AX367" s="161"/>
      <c r="AY367" s="161"/>
      <c r="AZ367" s="161"/>
      <c r="BA367" s="161"/>
      <c r="BB367" s="162"/>
      <c r="BC367" s="168"/>
      <c r="BD367" s="171"/>
      <c r="BE367" s="174"/>
      <c r="BF367" s="175"/>
      <c r="BG367" s="171"/>
      <c r="BH367" s="168"/>
      <c r="BI367" s="219"/>
      <c r="BJ367" s="174"/>
      <c r="BK367" s="175"/>
      <c r="BL367" s="219"/>
      <c r="BM367" s="168"/>
      <c r="BN367" s="219"/>
      <c r="BO367" s="174"/>
      <c r="BP367" s="175"/>
      <c r="BQ367" s="219"/>
      <c r="BR367" s="168"/>
      <c r="BS367" s="219"/>
      <c r="BT367" s="174"/>
      <c r="BU367" s="175"/>
      <c r="BV367" s="219"/>
      <c r="BW367" s="168"/>
      <c r="BX367" s="219"/>
      <c r="BY367" s="174"/>
      <c r="BZ367" s="175"/>
      <c r="CA367" s="219"/>
      <c r="CB367" s="168"/>
      <c r="CC367" s="219"/>
      <c r="CD367" s="174"/>
      <c r="CE367" s="175"/>
      <c r="CF367" s="219"/>
      <c r="CG367" s="168"/>
      <c r="CH367" s="219"/>
      <c r="CI367" s="174"/>
      <c r="CJ367" s="175"/>
      <c r="CK367" s="219"/>
      <c r="CL367" s="228"/>
      <c r="CM367" s="229"/>
      <c r="CN367" s="224"/>
      <c r="CO367" s="225"/>
      <c r="CP367" s="174"/>
      <c r="CQ367" s="175"/>
      <c r="CR367" s="210"/>
      <c r="CU367" s="105">
        <f t="shared" si="198"/>
        <v>359</v>
      </c>
      <c r="CV367" s="105"/>
      <c r="CW367" s="105"/>
      <c r="CX367" s="105"/>
      <c r="CY367" s="105"/>
    </row>
    <row r="368" spans="1:103" s="1" customFormat="1" ht="18.75">
      <c r="A368" s="72" t="s">
        <v>59</v>
      </c>
      <c r="D368" s="214"/>
      <c r="E368" s="215"/>
      <c r="F368" s="213"/>
      <c r="G368" s="213"/>
      <c r="H368" s="213"/>
      <c r="I368" s="213"/>
      <c r="J368" s="213"/>
      <c r="K368" s="213"/>
      <c r="L368" s="213"/>
      <c r="M368" s="213"/>
      <c r="N368" s="213"/>
      <c r="O368" s="213"/>
      <c r="P368" s="217"/>
      <c r="Q368" s="217"/>
      <c r="R368" s="217"/>
      <c r="S368" s="217"/>
      <c r="T368" s="217"/>
      <c r="U368" s="217"/>
      <c r="V368" s="217"/>
      <c r="W368" s="217"/>
      <c r="X368" s="217"/>
      <c r="Y368" s="217"/>
      <c r="Z368" s="217"/>
      <c r="AA368" s="217"/>
      <c r="AB368" s="217"/>
      <c r="AC368" s="217"/>
      <c r="AD368" s="217"/>
      <c r="AE368" s="217"/>
      <c r="AF368" s="217"/>
      <c r="AG368" s="217"/>
      <c r="AH368" s="217"/>
      <c r="AI368" s="217"/>
      <c r="AJ368" s="217"/>
      <c r="AK368" s="217"/>
      <c r="AL368" s="217"/>
      <c r="AM368" s="217"/>
      <c r="AN368" s="217"/>
      <c r="AO368" s="217"/>
      <c r="AP368" s="217"/>
      <c r="AQ368" s="217"/>
      <c r="AR368" s="217"/>
      <c r="AS368" s="217"/>
      <c r="AT368" s="240"/>
      <c r="AU368" s="39"/>
      <c r="AV368" s="26"/>
      <c r="AW368" s="163"/>
      <c r="AX368" s="164"/>
      <c r="AY368" s="164"/>
      <c r="AZ368" s="164"/>
      <c r="BA368" s="164"/>
      <c r="BB368" s="165"/>
      <c r="BC368" s="40" t="s">
        <v>9</v>
      </c>
      <c r="BD368" s="40" t="s">
        <v>129</v>
      </c>
      <c r="BE368" s="236" t="s">
        <v>130</v>
      </c>
      <c r="BF368" s="237"/>
      <c r="BG368" s="40"/>
      <c r="BH368" s="40" t="s">
        <v>9</v>
      </c>
      <c r="BI368" s="40" t="s">
        <v>129</v>
      </c>
      <c r="BJ368" s="236" t="s">
        <v>130</v>
      </c>
      <c r="BK368" s="237"/>
      <c r="BL368" s="40"/>
      <c r="BM368" s="40" t="s">
        <v>9</v>
      </c>
      <c r="BN368" s="40" t="s">
        <v>129</v>
      </c>
      <c r="BO368" s="236" t="s">
        <v>130</v>
      </c>
      <c r="BP368" s="237"/>
      <c r="BQ368" s="40"/>
      <c r="BR368" s="40" t="s">
        <v>9</v>
      </c>
      <c r="BS368" s="40" t="s">
        <v>129</v>
      </c>
      <c r="BT368" s="236" t="s">
        <v>130</v>
      </c>
      <c r="BU368" s="237"/>
      <c r="BV368" s="40"/>
      <c r="BW368" s="40" t="s">
        <v>9</v>
      </c>
      <c r="BX368" s="40" t="s">
        <v>129</v>
      </c>
      <c r="BY368" s="236" t="s">
        <v>130</v>
      </c>
      <c r="BZ368" s="237"/>
      <c r="CA368" s="40"/>
      <c r="CB368" s="40" t="s">
        <v>9</v>
      </c>
      <c r="CC368" s="40" t="s">
        <v>129</v>
      </c>
      <c r="CD368" s="236" t="s">
        <v>130</v>
      </c>
      <c r="CE368" s="237"/>
      <c r="CF368" s="40"/>
      <c r="CG368" s="40" t="s">
        <v>9</v>
      </c>
      <c r="CH368" s="40" t="s">
        <v>129</v>
      </c>
      <c r="CI368" s="236" t="s">
        <v>130</v>
      </c>
      <c r="CJ368" s="237"/>
      <c r="CK368" s="40"/>
      <c r="CL368" s="236" t="s">
        <v>9</v>
      </c>
      <c r="CM368" s="200"/>
      <c r="CN368" s="236" t="s">
        <v>129</v>
      </c>
      <c r="CO368" s="200"/>
      <c r="CP368" s="236" t="s">
        <v>130</v>
      </c>
      <c r="CQ368" s="237"/>
      <c r="CR368" s="41"/>
      <c r="CU368" s="105">
        <f t="shared" si="198"/>
        <v>360</v>
      </c>
      <c r="CV368" s="105"/>
      <c r="CW368" s="105"/>
      <c r="CX368" s="105"/>
      <c r="CY368" s="105"/>
    </row>
    <row r="369" spans="1:103" s="1" customFormat="1" ht="18.75">
      <c r="A369" s="72" t="s">
        <v>59</v>
      </c>
      <c r="D369" s="153" t="s">
        <v>25</v>
      </c>
      <c r="E369" s="154"/>
      <c r="F369" s="213"/>
      <c r="G369" s="213"/>
      <c r="H369" s="213"/>
      <c r="I369" s="213"/>
      <c r="J369" s="213"/>
      <c r="K369" s="213"/>
      <c r="L369" s="213"/>
      <c r="M369" s="213"/>
      <c r="N369" s="213"/>
      <c r="O369" s="213"/>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3"/>
      <c r="AU369" s="44"/>
      <c r="AV369" s="26"/>
      <c r="AW369" s="238" t="s">
        <v>39</v>
      </c>
      <c r="AX369" s="231"/>
      <c r="AY369" s="231"/>
      <c r="AZ369" s="231"/>
      <c r="BA369" s="231"/>
      <c r="BB369" s="154"/>
      <c r="BC369" s="45">
        <f>IF(COUNTIF(P369:AT369,"")=31,0,COUNTIFS(P361:AT361,1,P369:AT369,"")+COUNTIFS(P361:AT361,1,P369:AT369,"■"))</f>
        <v>0</v>
      </c>
      <c r="BD369" s="45">
        <f>IF(COUNTIF(P369:AT369,"")=31,0,COUNTIFS(P361:AT361,1,P369:AT369,"■"))</f>
        <v>0</v>
      </c>
      <c r="BE369" s="232" t="str">
        <f>IFERROR(ROUNDDOWN(BD369/BC369,3),"***")</f>
        <v>***</v>
      </c>
      <c r="BF369" s="233"/>
      <c r="BG369" s="18"/>
      <c r="BH369" s="45">
        <f>IF(COUNTIF(P369:AT369,"")=31,0,COUNTIFS(P361:AT361,2,P369:AT369,"")+COUNTIFS(P361:AT361,2,P369:AT369,"■"))</f>
        <v>0</v>
      </c>
      <c r="BI369" s="45">
        <f>IF(COUNTIF(P369:AT369,"")=31,0,COUNTIFS(P361:AT361,2,P369:AT369,"■"))</f>
        <v>0</v>
      </c>
      <c r="BJ369" s="232" t="str">
        <f>IFERROR(ROUNDDOWN(BI369/BH369,3),"***")</f>
        <v>***</v>
      </c>
      <c r="BK369" s="233"/>
      <c r="BL369" s="18"/>
      <c r="BM369" s="45">
        <f>IF(COUNTIF(P369:AT369,"")=31,0,COUNTIFS(P361:AT361,3,P369:AT369,"")+COUNTIFS(P361:AT361,3,P369:AT369,"■"))</f>
        <v>0</v>
      </c>
      <c r="BN369" s="45">
        <f>IF(COUNTIF(P369:AT369,"")=31,0,COUNTIFS(P361:AT361,3,P369:AT369,"■"))</f>
        <v>0</v>
      </c>
      <c r="BO369" s="232" t="str">
        <f>IFERROR(ROUNDDOWN(BN369/BM369,3),"***")</f>
        <v>***</v>
      </c>
      <c r="BP369" s="233"/>
      <c r="BQ369" s="18"/>
      <c r="BR369" s="45">
        <f>IF(COUNTIF(P369:AT369,"")=31,0,COUNTIFS(P361:AT361,4,P369:AT369,"")+COUNTIFS(P361:AT361,4,P369:AT369,"■"))</f>
        <v>0</v>
      </c>
      <c r="BS369" s="45">
        <f>IF(COUNTIF(P369:AT369,"")=31,0,COUNTIFS(P361:AT361,4,P369:AT369,"■"))</f>
        <v>0</v>
      </c>
      <c r="BT369" s="232" t="str">
        <f>IFERROR(ROUNDDOWN(BS369/BR369,3),"***")</f>
        <v>***</v>
      </c>
      <c r="BU369" s="233"/>
      <c r="BV369" s="18"/>
      <c r="BW369" s="45">
        <f>IF(COUNTIF(P369:AT369,"")=31,0,COUNTIFS(P361:AT361,5,P369:AT369,"")+COUNTIFS(P361:AT361,5,P369:AT369,"■"))</f>
        <v>0</v>
      </c>
      <c r="BX369" s="45">
        <f>IF(COUNTIF(P369:AT369,"")=31,0,COUNTIFS(P361:AT361,5,P369:AT369,"■"))</f>
        <v>0</v>
      </c>
      <c r="BY369" s="232" t="str">
        <f>IFERROR(ROUNDDOWN(BX369/BW369,3),"***")</f>
        <v>***</v>
      </c>
      <c r="BZ369" s="233"/>
      <c r="CA369" s="18"/>
      <c r="CB369" s="45">
        <f>IF(COUNTIF(P369:AT369,"")=31,0,COUNTIFS(P361:AT361,6,P369:AT369,"")+COUNTIFS(P361:AT361,6,P369:AT369,"■"))</f>
        <v>0</v>
      </c>
      <c r="CC369" s="45">
        <f>IF(COUNTIF(P369:AT369,"")=31,0,COUNTIFS(P361:AT361,6,P369:AT369,"■"))</f>
        <v>0</v>
      </c>
      <c r="CD369" s="232" t="str">
        <f>IFERROR(ROUNDDOWN(CC369/CB369,3),"***")</f>
        <v>***</v>
      </c>
      <c r="CE369" s="233"/>
      <c r="CF369" s="18"/>
      <c r="CG369" s="45">
        <f>IF(COUNTIF(P369:AT369,"")=31,0,SUM(BC369,BH369,BM369,BR369,BW369,CB369))</f>
        <v>0</v>
      </c>
      <c r="CH369" s="45">
        <f>IF(COUNTIF(P369:AT369,"")=31,0,SUM(BD369,BI369,BN369,BS369,BX369,CC369))</f>
        <v>0</v>
      </c>
      <c r="CI369" s="232" t="str">
        <f>IFERROR(ROUNDDOWN(CH369/CG369,3),"***")</f>
        <v>***</v>
      </c>
      <c r="CJ369" s="233"/>
      <c r="CK369" s="18"/>
      <c r="CL369" s="234">
        <f>IF(COUNTIF(P369:AT369,"")=31,0,CL337+CG369)</f>
        <v>0</v>
      </c>
      <c r="CM369" s="235"/>
      <c r="CN369" s="234">
        <f>IF(COUNTIF(P369:AT369,"")=31,0,CN337+CH369)</f>
        <v>0</v>
      </c>
      <c r="CO369" s="235"/>
      <c r="CP369" s="232" t="str">
        <f>IFERROR(ROUNDDOWN(CN369/CL369,3),"***")</f>
        <v>***</v>
      </c>
      <c r="CQ369" s="233"/>
      <c r="CR369" s="23"/>
      <c r="CU369" s="105">
        <f t="shared" si="198"/>
        <v>361</v>
      </c>
      <c r="CV369" s="105"/>
      <c r="CW369" s="105"/>
      <c r="CX369" s="105"/>
      <c r="CY369" s="105"/>
    </row>
    <row r="370" spans="1:103" s="1" customFormat="1" ht="18.75">
      <c r="A370" s="72" t="s">
        <v>59</v>
      </c>
      <c r="D370" s="238" t="s">
        <v>34</v>
      </c>
      <c r="E370" s="246"/>
      <c r="F370" s="253" t="s">
        <v>26</v>
      </c>
      <c r="G370" s="253"/>
      <c r="H370" s="253"/>
      <c r="I370" s="253"/>
      <c r="J370" s="253"/>
      <c r="K370" s="254"/>
      <c r="L370" s="236" t="s">
        <v>27</v>
      </c>
      <c r="M370" s="255"/>
      <c r="N370" s="255"/>
      <c r="O370" s="237"/>
      <c r="P370" s="49" t="str">
        <f t="shared" ref="P370:AT370" si="219">P362</f>
        <v/>
      </c>
      <c r="Q370" s="49" t="str">
        <f t="shared" si="219"/>
        <v/>
      </c>
      <c r="R370" s="49" t="str">
        <f t="shared" si="219"/>
        <v/>
      </c>
      <c r="S370" s="49" t="str">
        <f t="shared" si="219"/>
        <v/>
      </c>
      <c r="T370" s="49" t="str">
        <f t="shared" si="219"/>
        <v/>
      </c>
      <c r="U370" s="49" t="str">
        <f t="shared" si="219"/>
        <v/>
      </c>
      <c r="V370" s="49" t="str">
        <f t="shared" si="219"/>
        <v/>
      </c>
      <c r="W370" s="49" t="str">
        <f t="shared" si="219"/>
        <v/>
      </c>
      <c r="X370" s="49" t="str">
        <f t="shared" si="219"/>
        <v/>
      </c>
      <c r="Y370" s="49" t="str">
        <f t="shared" si="219"/>
        <v/>
      </c>
      <c r="Z370" s="49" t="str">
        <f t="shared" si="219"/>
        <v/>
      </c>
      <c r="AA370" s="49" t="str">
        <f t="shared" si="219"/>
        <v/>
      </c>
      <c r="AB370" s="49" t="str">
        <f t="shared" si="219"/>
        <v/>
      </c>
      <c r="AC370" s="49" t="str">
        <f t="shared" si="219"/>
        <v/>
      </c>
      <c r="AD370" s="49" t="str">
        <f t="shared" si="219"/>
        <v/>
      </c>
      <c r="AE370" s="49" t="str">
        <f t="shared" si="219"/>
        <v/>
      </c>
      <c r="AF370" s="49" t="str">
        <f t="shared" si="219"/>
        <v/>
      </c>
      <c r="AG370" s="49" t="str">
        <f t="shared" si="219"/>
        <v/>
      </c>
      <c r="AH370" s="49" t="str">
        <f t="shared" si="219"/>
        <v/>
      </c>
      <c r="AI370" s="49" t="str">
        <f t="shared" si="219"/>
        <v/>
      </c>
      <c r="AJ370" s="49" t="str">
        <f t="shared" si="219"/>
        <v/>
      </c>
      <c r="AK370" s="49" t="str">
        <f t="shared" si="219"/>
        <v/>
      </c>
      <c r="AL370" s="49" t="str">
        <f t="shared" si="219"/>
        <v/>
      </c>
      <c r="AM370" s="49" t="str">
        <f t="shared" si="219"/>
        <v/>
      </c>
      <c r="AN370" s="49" t="str">
        <f t="shared" si="219"/>
        <v/>
      </c>
      <c r="AO370" s="49" t="str">
        <f t="shared" si="219"/>
        <v/>
      </c>
      <c r="AP370" s="49" t="str">
        <f t="shared" si="219"/>
        <v/>
      </c>
      <c r="AQ370" s="49" t="str">
        <f t="shared" si="219"/>
        <v/>
      </c>
      <c r="AR370" s="49" t="str">
        <f t="shared" si="219"/>
        <v/>
      </c>
      <c r="AS370" s="49" t="str">
        <f t="shared" si="219"/>
        <v/>
      </c>
      <c r="AT370" s="50" t="str">
        <f t="shared" si="219"/>
        <v/>
      </c>
      <c r="AU370" s="46"/>
      <c r="AV370" s="26"/>
      <c r="AW370" s="238" t="s">
        <v>34</v>
      </c>
      <c r="AX370" s="246"/>
      <c r="AY370" s="230" t="s">
        <v>27</v>
      </c>
      <c r="AZ370" s="231"/>
      <c r="BA370" s="231"/>
      <c r="BB370" s="154"/>
      <c r="BC370" s="193">
        <v>1</v>
      </c>
      <c r="BD370" s="193"/>
      <c r="BE370" s="193"/>
      <c r="BF370" s="193"/>
      <c r="BG370" s="193"/>
      <c r="BH370" s="193">
        <v>2</v>
      </c>
      <c r="BI370" s="193"/>
      <c r="BJ370" s="193"/>
      <c r="BK370" s="193"/>
      <c r="BL370" s="193"/>
      <c r="BM370" s="193">
        <v>3</v>
      </c>
      <c r="BN370" s="193"/>
      <c r="BO370" s="193"/>
      <c r="BP370" s="193"/>
      <c r="BQ370" s="193"/>
      <c r="BR370" s="193">
        <v>4</v>
      </c>
      <c r="BS370" s="193"/>
      <c r="BT370" s="193"/>
      <c r="BU370" s="193"/>
      <c r="BV370" s="193"/>
      <c r="BW370" s="193">
        <v>5</v>
      </c>
      <c r="BX370" s="193"/>
      <c r="BY370" s="193"/>
      <c r="BZ370" s="193"/>
      <c r="CA370" s="193"/>
      <c r="CB370" s="193">
        <v>6</v>
      </c>
      <c r="CC370" s="193"/>
      <c r="CD370" s="193"/>
      <c r="CE370" s="193"/>
      <c r="CF370" s="193"/>
      <c r="CG370" s="193" t="s">
        <v>29</v>
      </c>
      <c r="CH370" s="193"/>
      <c r="CI370" s="193"/>
      <c r="CJ370" s="193"/>
      <c r="CK370" s="193"/>
      <c r="CL370" s="193" t="s">
        <v>30</v>
      </c>
      <c r="CM370" s="193"/>
      <c r="CN370" s="193"/>
      <c r="CO370" s="193"/>
      <c r="CP370" s="193"/>
      <c r="CQ370" s="251"/>
      <c r="CR370" s="252"/>
      <c r="CU370" s="105">
        <f t="shared" si="198"/>
        <v>362</v>
      </c>
      <c r="CV370" s="105"/>
      <c r="CW370" s="105"/>
      <c r="CX370" s="105"/>
      <c r="CY370" s="105"/>
    </row>
    <row r="371" spans="1:103" s="1" customFormat="1" ht="18.75">
      <c r="A371" s="72" t="s">
        <v>59</v>
      </c>
      <c r="D371" s="238">
        <v>1</v>
      </c>
      <c r="E371" s="246"/>
      <c r="F371" s="241"/>
      <c r="G371" s="242"/>
      <c r="H371" s="242"/>
      <c r="I371" s="242"/>
      <c r="J371" s="242"/>
      <c r="K371" s="243"/>
      <c r="L371" s="244"/>
      <c r="M371" s="242"/>
      <c r="N371" s="242"/>
      <c r="O371" s="243"/>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3"/>
      <c r="AU371" s="44"/>
      <c r="AV371" s="26"/>
      <c r="AW371" s="245">
        <f t="shared" ref="AW371:AW382" si="220">D371</f>
        <v>1</v>
      </c>
      <c r="AX371" s="246"/>
      <c r="AY371" s="247"/>
      <c r="AZ371" s="248"/>
      <c r="BA371" s="248"/>
      <c r="BB371" s="249"/>
      <c r="BC371" s="45">
        <f>IF(COUNTIF(P371:AT371,"")=31,0,COUNTIFS(P361:AT361,1,P371:AT371,"")+COUNTIFS(P361:AT361,1,P371:AT371,"■"))</f>
        <v>0</v>
      </c>
      <c r="BD371" s="45">
        <f>IF(COUNTIF(P371:AT371,"")=31,0,COUNTIFS(P361:AT361,1,P371:AT371,"■"))</f>
        <v>0</v>
      </c>
      <c r="BE371" s="250" t="str">
        <f t="shared" ref="BE371:BE382" si="221">IFERROR(ROUNDDOWN(BD371/BC371,3),"***")</f>
        <v>***</v>
      </c>
      <c r="BF371" s="233"/>
      <c r="BG371" s="42"/>
      <c r="BH371" s="45">
        <f>IF(COUNTIF(P371:AT371,"")=31,0,COUNTIFS(P361:AT361,2,P371:AT371,"")+COUNTIFS(P361:AT361,2,P371:AT371,"■"))</f>
        <v>0</v>
      </c>
      <c r="BI371" s="45">
        <f>IF(COUNTIF(P371:AT371,"")=31,0,COUNTIFS(P361:AT361,2,P371:AT371,"■"))</f>
        <v>0</v>
      </c>
      <c r="BJ371" s="232" t="str">
        <f t="shared" ref="BJ371:BJ382" si="222">IFERROR(ROUNDDOWN(BI371/BH371,3),"***")</f>
        <v>***</v>
      </c>
      <c r="BK371" s="233"/>
      <c r="BL371" s="42"/>
      <c r="BM371" s="45">
        <f>IF(COUNTIF(P371:AT371,"")=31,0,COUNTIFS(P361:AT361,3,P371:AT371,"")+COUNTIFS(P361:AT361,3,P371:AT371,"■"))</f>
        <v>0</v>
      </c>
      <c r="BN371" s="45">
        <f>IF(COUNTIF(P371:AT371,"")=31,0,COUNTIFS(P361:AT361,3,P371:AT371,"■"))</f>
        <v>0</v>
      </c>
      <c r="BO371" s="232" t="str">
        <f t="shared" ref="BO371:BO382" si="223">IFERROR(ROUNDDOWN(BN371/BM371,3),"***")</f>
        <v>***</v>
      </c>
      <c r="BP371" s="233"/>
      <c r="BQ371" s="42"/>
      <c r="BR371" s="45">
        <f>IF(COUNTIF(P371:AT371,"")=31,0,COUNTIFS(P361:AT361,4,P371:AT371,"")+COUNTIFS(P361:AT361,4,P371:AT371,"■"))</f>
        <v>0</v>
      </c>
      <c r="BS371" s="45">
        <f>IF(COUNTIF(P371:AT371,"")=31,0,COUNTIFS(P361:AT361,4,P371:AT371,"■"))</f>
        <v>0</v>
      </c>
      <c r="BT371" s="232" t="str">
        <f t="shared" ref="BT371:BT382" si="224">IFERROR(ROUNDDOWN(BS371/BR371,3),"***")</f>
        <v>***</v>
      </c>
      <c r="BU371" s="233"/>
      <c r="BV371" s="42"/>
      <c r="BW371" s="45">
        <f>IF(COUNTIF(P371:AT371,"")=31,0,COUNTIFS(P361:AT361,5,P371:AT371,"")+COUNTIFS(P361:AT361,5,P371:AT371,"■"))</f>
        <v>0</v>
      </c>
      <c r="BX371" s="45">
        <f>IF(COUNTIF(P371:AT371,"")=31,0,COUNTIFS(P361:AT361,5,P371:AT371,"■"))</f>
        <v>0</v>
      </c>
      <c r="BY371" s="232" t="str">
        <f t="shared" ref="BY371:BY382" si="225">IFERROR(ROUNDDOWN(BX371/BW371,3),"***")</f>
        <v>***</v>
      </c>
      <c r="BZ371" s="233"/>
      <c r="CA371" s="42"/>
      <c r="CB371" s="45">
        <f>IF(COUNTIF(P371:AT371,"")=31,0,COUNTIFS(P361:AT361,6,P371:AT371,"")+COUNTIFS(P361:AT361,6,P371:AT371,"■"))</f>
        <v>0</v>
      </c>
      <c r="CC371" s="45">
        <f>IF(COUNTIF(P371:AT371,"")=31,0,COUNTIFS(P361:AT361,6,P371:AT371,"■"))</f>
        <v>0</v>
      </c>
      <c r="CD371" s="232" t="str">
        <f t="shared" ref="CD371:CD382" si="226">IFERROR(ROUNDDOWN(CC371/CB371,3),"***")</f>
        <v>***</v>
      </c>
      <c r="CE371" s="233"/>
      <c r="CF371" s="42"/>
      <c r="CG371" s="45">
        <f t="shared" ref="CG371:CG382" si="227">IF(COUNTIF(P371:AT371,"")=31,0,SUM(BC371,BH371,BM371,BR371,BW371,CB371))</f>
        <v>0</v>
      </c>
      <c r="CH371" s="45">
        <f t="shared" ref="CH371:CH382" si="228">IF(COUNTIF(P371:AT371,"")=31,0,SUM(BD371,BI371,BN371,BS371,BX371,CC371))</f>
        <v>0</v>
      </c>
      <c r="CI371" s="232" t="str">
        <f t="shared" ref="CI371:CI382" si="229">IFERROR(ROUNDDOWN(CH371/CG371,3),"***")</f>
        <v>***</v>
      </c>
      <c r="CJ371" s="233"/>
      <c r="CK371" s="42"/>
      <c r="CL371" s="234">
        <f t="shared" ref="CL371:CL382" si="230">IF(COUNTIF(P371:AT371,"")=31,0,CL339+CG371)</f>
        <v>0</v>
      </c>
      <c r="CM371" s="235"/>
      <c r="CN371" s="234">
        <f t="shared" ref="CN371:CN382" si="231">IF(COUNTIF(P371:AT371,"")=31,0,CN339+CH371)</f>
        <v>0</v>
      </c>
      <c r="CO371" s="235"/>
      <c r="CP371" s="232" t="str">
        <f t="shared" ref="CP371:CP382" si="232">IFERROR(ROUNDDOWN(CN371/CL371,3),"***")</f>
        <v>***</v>
      </c>
      <c r="CQ371" s="233"/>
      <c r="CR371" s="43"/>
      <c r="CU371" s="105">
        <f t="shared" si="198"/>
        <v>363</v>
      </c>
      <c r="CV371" s="105"/>
      <c r="CW371" s="105"/>
      <c r="CX371" s="105"/>
      <c r="CY371" s="105"/>
    </row>
    <row r="372" spans="1:103" s="1" customFormat="1" ht="18.75">
      <c r="A372" s="72" t="s">
        <v>59</v>
      </c>
      <c r="D372" s="238">
        <f>D371+1</f>
        <v>2</v>
      </c>
      <c r="E372" s="246"/>
      <c r="F372" s="241"/>
      <c r="G372" s="242"/>
      <c r="H372" s="242"/>
      <c r="I372" s="242"/>
      <c r="J372" s="242"/>
      <c r="K372" s="243"/>
      <c r="L372" s="244"/>
      <c r="M372" s="242"/>
      <c r="N372" s="242"/>
      <c r="O372" s="243"/>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3"/>
      <c r="AU372" s="44"/>
      <c r="AV372" s="26"/>
      <c r="AW372" s="245">
        <f t="shared" si="220"/>
        <v>2</v>
      </c>
      <c r="AX372" s="246"/>
      <c r="AY372" s="247"/>
      <c r="AZ372" s="248"/>
      <c r="BA372" s="248"/>
      <c r="BB372" s="249"/>
      <c r="BC372" s="45">
        <f>IF(COUNTIF(P372:AT372,"")=31,0,COUNTIFS(P361:AT361,1,P372:AT372,"")+COUNTIFS(P361:AT361,1,P372:AT372,"■"))</f>
        <v>0</v>
      </c>
      <c r="BD372" s="45">
        <f>IF(COUNTIF(P372:AT372,"")=31,0,COUNTIFS(P361:AT361,1,P372:AT372,"■"))</f>
        <v>0</v>
      </c>
      <c r="BE372" s="250" t="str">
        <f t="shared" si="221"/>
        <v>***</v>
      </c>
      <c r="BF372" s="233"/>
      <c r="BG372" s="42"/>
      <c r="BH372" s="45">
        <f>IF(COUNTIF(P372:AT372,"")=31,0,COUNTIFS(P361:AT361,2,P372:AT372,"")+COUNTIFS(P361:AT361,2,P372:AT372,"■"))</f>
        <v>0</v>
      </c>
      <c r="BI372" s="45">
        <f>IF(COUNTIF(P372:AT372,"")=31,0,COUNTIFS(P361:AT361,2,P372:AT372,"■"))</f>
        <v>0</v>
      </c>
      <c r="BJ372" s="232" t="str">
        <f t="shared" si="222"/>
        <v>***</v>
      </c>
      <c r="BK372" s="233"/>
      <c r="BL372" s="42"/>
      <c r="BM372" s="45">
        <f>IF(COUNTIF(P372:AT372,"")=31,0,COUNTIFS(P361:AT361,3,P372:AT372,"")+COUNTIFS(P361:AT361,3,P372:AT372,"■"))</f>
        <v>0</v>
      </c>
      <c r="BN372" s="45">
        <f>IF(COUNTIF(P372:AT372,"")=31,0,COUNTIFS(P361:AT361,3,P372:AT372,"■"))</f>
        <v>0</v>
      </c>
      <c r="BO372" s="232" t="str">
        <f t="shared" si="223"/>
        <v>***</v>
      </c>
      <c r="BP372" s="233"/>
      <c r="BQ372" s="42"/>
      <c r="BR372" s="45">
        <f>IF(COUNTIF(P372:AT372,"")=31,0,COUNTIFS(P361:AT361,4,P372:AT372,"")+COUNTIFS(P361:AT361,4,P372:AT372,"■"))</f>
        <v>0</v>
      </c>
      <c r="BS372" s="45">
        <f>IF(COUNTIF(P372:AT372,"")=31,0,COUNTIFS(P361:AT361,4,P372:AT372,"■"))</f>
        <v>0</v>
      </c>
      <c r="BT372" s="232" t="str">
        <f t="shared" si="224"/>
        <v>***</v>
      </c>
      <c r="BU372" s="233"/>
      <c r="BV372" s="42"/>
      <c r="BW372" s="45">
        <f>IF(COUNTIF(P372:AT372,"")=31,0,COUNTIFS(P361:AT361,5,P372:AT372,"")+COUNTIFS(P361:AT361,5,P372:AT372,"■"))</f>
        <v>0</v>
      </c>
      <c r="BX372" s="45">
        <f>IF(COUNTIF(P372:AT372,"")=31,0,COUNTIFS(P361:AT361,5,P372:AT372,"■"))</f>
        <v>0</v>
      </c>
      <c r="BY372" s="232" t="str">
        <f t="shared" si="225"/>
        <v>***</v>
      </c>
      <c r="BZ372" s="233"/>
      <c r="CA372" s="42"/>
      <c r="CB372" s="45">
        <f>IF(COUNTIF(P372:AT372,"")=31,0,COUNTIFS(P361:AT361,6,P372:AT372,"")+COUNTIFS(P361:AT361,6,P372:AT372,"■"))</f>
        <v>0</v>
      </c>
      <c r="CC372" s="45">
        <f>IF(COUNTIF(P372:AT372,"")=31,0,COUNTIFS(P361:AT361,6,P372:AT372,"■"))</f>
        <v>0</v>
      </c>
      <c r="CD372" s="232" t="str">
        <f t="shared" si="226"/>
        <v>***</v>
      </c>
      <c r="CE372" s="233"/>
      <c r="CF372" s="42"/>
      <c r="CG372" s="45">
        <f t="shared" si="227"/>
        <v>0</v>
      </c>
      <c r="CH372" s="45">
        <f t="shared" si="228"/>
        <v>0</v>
      </c>
      <c r="CI372" s="232" t="str">
        <f t="shared" si="229"/>
        <v>***</v>
      </c>
      <c r="CJ372" s="233"/>
      <c r="CK372" s="42"/>
      <c r="CL372" s="234">
        <f t="shared" si="230"/>
        <v>0</v>
      </c>
      <c r="CM372" s="235"/>
      <c r="CN372" s="234">
        <f t="shared" si="231"/>
        <v>0</v>
      </c>
      <c r="CO372" s="235"/>
      <c r="CP372" s="232" t="str">
        <f t="shared" si="232"/>
        <v>***</v>
      </c>
      <c r="CQ372" s="233"/>
      <c r="CR372" s="43"/>
      <c r="CU372" s="105">
        <f t="shared" si="198"/>
        <v>364</v>
      </c>
      <c r="CV372" s="105"/>
      <c r="CW372" s="105"/>
      <c r="CX372" s="105"/>
      <c r="CY372" s="105"/>
    </row>
    <row r="373" spans="1:103" s="1" customFormat="1" ht="18.75">
      <c r="A373" s="72" t="s">
        <v>59</v>
      </c>
      <c r="D373" s="238">
        <f t="shared" ref="D373:D382" si="233">D372+1</f>
        <v>3</v>
      </c>
      <c r="E373" s="246"/>
      <c r="F373" s="241"/>
      <c r="G373" s="242"/>
      <c r="H373" s="242"/>
      <c r="I373" s="242"/>
      <c r="J373" s="242"/>
      <c r="K373" s="243"/>
      <c r="L373" s="244"/>
      <c r="M373" s="242"/>
      <c r="N373" s="242"/>
      <c r="O373" s="243"/>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3"/>
      <c r="AU373" s="44"/>
      <c r="AV373" s="26"/>
      <c r="AW373" s="245">
        <f t="shared" si="220"/>
        <v>3</v>
      </c>
      <c r="AX373" s="246"/>
      <c r="AY373" s="247"/>
      <c r="AZ373" s="248"/>
      <c r="BA373" s="248"/>
      <c r="BB373" s="249"/>
      <c r="BC373" s="45">
        <f>IF(COUNTIF(P373:AT373,"")=31,0,COUNTIFS(P361:AT361,1,P373:AT373,"")+COUNTIFS(P361:AT361,1,P373:AT373,"■"))</f>
        <v>0</v>
      </c>
      <c r="BD373" s="45">
        <f>IF(COUNTIF(P373:AT373,"")=31,0,COUNTIFS(P361:AT361,1,P373:AT373,"■"))</f>
        <v>0</v>
      </c>
      <c r="BE373" s="250" t="str">
        <f t="shared" si="221"/>
        <v>***</v>
      </c>
      <c r="BF373" s="233"/>
      <c r="BG373" s="42"/>
      <c r="BH373" s="45">
        <f>IF(COUNTIF(P373:AT373,"")=31,0,COUNTIFS(P361:AT361,2,P373:AT373,"")+COUNTIFS(P361:AT361,2,P373:AT373,"■"))</f>
        <v>0</v>
      </c>
      <c r="BI373" s="45">
        <f>IF(COUNTIF(P373:AT373,"")=31,0,COUNTIFS(P361:AT361,2,P373:AT373,"■"))</f>
        <v>0</v>
      </c>
      <c r="BJ373" s="232" t="str">
        <f t="shared" si="222"/>
        <v>***</v>
      </c>
      <c r="BK373" s="233"/>
      <c r="BL373" s="42"/>
      <c r="BM373" s="45">
        <f>IF(COUNTIF(P373:AT373,"")=31,0,COUNTIFS(P361:AT361,3,P373:AT373,"")+COUNTIFS(P361:AT361,3,P373:AT373,"■"))</f>
        <v>0</v>
      </c>
      <c r="BN373" s="45">
        <f>IF(COUNTIF(P373:AT373,"")=31,0,COUNTIFS(P361:AT361,3,P373:AT373,"■"))</f>
        <v>0</v>
      </c>
      <c r="BO373" s="232" t="str">
        <f t="shared" si="223"/>
        <v>***</v>
      </c>
      <c r="BP373" s="233"/>
      <c r="BQ373" s="42"/>
      <c r="BR373" s="45">
        <f>IF(COUNTIF(P373:AT373,"")=31,0,COUNTIFS(P361:AT361,4,P373:AT373,"")+COUNTIFS(P361:AT361,4,P373:AT373,"■"))</f>
        <v>0</v>
      </c>
      <c r="BS373" s="45">
        <f>IF(COUNTIF(P373:AT373,"")=31,0,COUNTIFS(P361:AT361,4,P373:AT373,"■"))</f>
        <v>0</v>
      </c>
      <c r="BT373" s="232" t="str">
        <f t="shared" si="224"/>
        <v>***</v>
      </c>
      <c r="BU373" s="233"/>
      <c r="BV373" s="42"/>
      <c r="BW373" s="45">
        <f>IF(COUNTIF(P373:AT373,"")=31,0,COUNTIFS(P361:AT361,5,P373:AT373,"")+COUNTIFS(P361:AT361,5,P373:AT373,"■"))</f>
        <v>0</v>
      </c>
      <c r="BX373" s="45">
        <f>IF(COUNTIF(P373:AT373,"")=31,0,COUNTIFS(P361:AT361,5,P373:AT373,"■"))</f>
        <v>0</v>
      </c>
      <c r="BY373" s="232" t="str">
        <f t="shared" si="225"/>
        <v>***</v>
      </c>
      <c r="BZ373" s="233"/>
      <c r="CA373" s="42"/>
      <c r="CB373" s="45">
        <f>IF(COUNTIF(P373:AT373,"")=31,0,COUNTIFS(P361:AT361,6,P373:AT373,"")+COUNTIFS(P361:AT361,6,P373:AT373,"■"))</f>
        <v>0</v>
      </c>
      <c r="CC373" s="45">
        <f>IF(COUNTIF(P373:AT373,"")=31,0,COUNTIFS(P361:AT361,6,P373:AT373,"■"))</f>
        <v>0</v>
      </c>
      <c r="CD373" s="232" t="str">
        <f t="shared" si="226"/>
        <v>***</v>
      </c>
      <c r="CE373" s="233"/>
      <c r="CF373" s="42"/>
      <c r="CG373" s="45">
        <f t="shared" si="227"/>
        <v>0</v>
      </c>
      <c r="CH373" s="45">
        <f t="shared" si="228"/>
        <v>0</v>
      </c>
      <c r="CI373" s="232" t="str">
        <f t="shared" si="229"/>
        <v>***</v>
      </c>
      <c r="CJ373" s="233"/>
      <c r="CK373" s="42"/>
      <c r="CL373" s="234">
        <f t="shared" si="230"/>
        <v>0</v>
      </c>
      <c r="CM373" s="235"/>
      <c r="CN373" s="234">
        <f t="shared" si="231"/>
        <v>0</v>
      </c>
      <c r="CO373" s="235"/>
      <c r="CP373" s="232" t="str">
        <f t="shared" si="232"/>
        <v>***</v>
      </c>
      <c r="CQ373" s="233"/>
      <c r="CR373" s="43"/>
      <c r="CU373" s="105">
        <f t="shared" si="198"/>
        <v>365</v>
      </c>
      <c r="CV373" s="105"/>
      <c r="CW373" s="105"/>
      <c r="CX373" s="105"/>
      <c r="CY373" s="105"/>
    </row>
    <row r="374" spans="1:103" s="1" customFormat="1" ht="18.75">
      <c r="A374" s="72" t="s">
        <v>59</v>
      </c>
      <c r="D374" s="238">
        <f t="shared" si="233"/>
        <v>4</v>
      </c>
      <c r="E374" s="246"/>
      <c r="F374" s="241"/>
      <c r="G374" s="242"/>
      <c r="H374" s="242"/>
      <c r="I374" s="242"/>
      <c r="J374" s="242"/>
      <c r="K374" s="243"/>
      <c r="L374" s="244"/>
      <c r="M374" s="256"/>
      <c r="N374" s="256"/>
      <c r="O374" s="257"/>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3"/>
      <c r="AU374" s="44"/>
      <c r="AV374" s="26"/>
      <c r="AW374" s="245">
        <f t="shared" si="220"/>
        <v>4</v>
      </c>
      <c r="AX374" s="246"/>
      <c r="AY374" s="247"/>
      <c r="AZ374" s="248"/>
      <c r="BA374" s="248"/>
      <c r="BB374" s="249"/>
      <c r="BC374" s="45">
        <f>IF(COUNTIF(P374:AT374,"")=31,0,COUNTIFS(P361:AT361,1,P374:AT374,"")+COUNTIFS(P361:AT361,1,P374:AT374,"■"))</f>
        <v>0</v>
      </c>
      <c r="BD374" s="45">
        <f>IF(COUNTIF(P374:AT374,"")=31,0,COUNTIFS(P361:AT361,1,P374:AT374,"■"))</f>
        <v>0</v>
      </c>
      <c r="BE374" s="250" t="str">
        <f t="shared" si="221"/>
        <v>***</v>
      </c>
      <c r="BF374" s="233"/>
      <c r="BG374" s="42"/>
      <c r="BH374" s="45">
        <f>IF(COUNTIF(P374:AT374,"")=31,0,COUNTIFS(P361:AT361,2,P374:AT374,"")+COUNTIFS(P361:AT361,2,P374:AT374,"■"))</f>
        <v>0</v>
      </c>
      <c r="BI374" s="45">
        <f>IF(COUNTIF(P374:AT374,"")=31,0,COUNTIFS(P361:AT361,2,P374:AT374,"■"))</f>
        <v>0</v>
      </c>
      <c r="BJ374" s="232" t="str">
        <f t="shared" si="222"/>
        <v>***</v>
      </c>
      <c r="BK374" s="233"/>
      <c r="BL374" s="42"/>
      <c r="BM374" s="45">
        <f>IF(COUNTIF(P374:AT374,"")=31,0,COUNTIFS(P361:AT361,3,P374:AT374,"")+COUNTIFS(P361:AT361,3,P374:AT374,"■"))</f>
        <v>0</v>
      </c>
      <c r="BN374" s="45">
        <f>IF(COUNTIF(P374:AT374,"")=31,0,COUNTIFS(P361:AT361,3,P374:AT374,"■"))</f>
        <v>0</v>
      </c>
      <c r="BO374" s="232" t="str">
        <f t="shared" si="223"/>
        <v>***</v>
      </c>
      <c r="BP374" s="233"/>
      <c r="BQ374" s="42"/>
      <c r="BR374" s="45">
        <f>IF(COUNTIF(P374:AT374,"")=31,0,COUNTIFS(P361:AT361,4,P374:AT374,"")+COUNTIFS(P361:AT361,4,P374:AT374,"■"))</f>
        <v>0</v>
      </c>
      <c r="BS374" s="45">
        <f>IF(COUNTIF(P374:AT374,"")=31,0,COUNTIFS(P361:AT361,4,P374:AT374,"■"))</f>
        <v>0</v>
      </c>
      <c r="BT374" s="232" t="str">
        <f t="shared" si="224"/>
        <v>***</v>
      </c>
      <c r="BU374" s="233"/>
      <c r="BV374" s="42"/>
      <c r="BW374" s="45">
        <f>IF(COUNTIF(P374:AT374,"")=31,0,COUNTIFS(P361:AT361,5,P374:AT374,"")+COUNTIFS(P361:AT361,5,P374:AT374,"■"))</f>
        <v>0</v>
      </c>
      <c r="BX374" s="45">
        <f>IF(COUNTIF(P374:AT374,"")=31,0,COUNTIFS(P361:AT361,5,P374:AT374,"■"))</f>
        <v>0</v>
      </c>
      <c r="BY374" s="232" t="str">
        <f t="shared" si="225"/>
        <v>***</v>
      </c>
      <c r="BZ374" s="233"/>
      <c r="CA374" s="42"/>
      <c r="CB374" s="45">
        <f>IF(COUNTIF(P374:AT374,"")=31,0,COUNTIFS(P361:AT361,6,P374:AT374,"")+COUNTIFS(P361:AT361,6,P374:AT374,"■"))</f>
        <v>0</v>
      </c>
      <c r="CC374" s="45">
        <f>IF(COUNTIF(P374:AT374,"")=31,0,COUNTIFS(P361:AT361,6,P374:AT374,"■"))</f>
        <v>0</v>
      </c>
      <c r="CD374" s="232" t="str">
        <f t="shared" si="226"/>
        <v>***</v>
      </c>
      <c r="CE374" s="233"/>
      <c r="CF374" s="42"/>
      <c r="CG374" s="45">
        <f t="shared" si="227"/>
        <v>0</v>
      </c>
      <c r="CH374" s="45">
        <f t="shared" si="228"/>
        <v>0</v>
      </c>
      <c r="CI374" s="232" t="str">
        <f t="shared" si="229"/>
        <v>***</v>
      </c>
      <c r="CJ374" s="233"/>
      <c r="CK374" s="42"/>
      <c r="CL374" s="234">
        <f t="shared" si="230"/>
        <v>0</v>
      </c>
      <c r="CM374" s="235"/>
      <c r="CN374" s="234">
        <f t="shared" si="231"/>
        <v>0</v>
      </c>
      <c r="CO374" s="235"/>
      <c r="CP374" s="232" t="str">
        <f t="shared" si="232"/>
        <v>***</v>
      </c>
      <c r="CQ374" s="233"/>
      <c r="CR374" s="43"/>
      <c r="CU374" s="105">
        <f t="shared" si="198"/>
        <v>366</v>
      </c>
      <c r="CV374" s="105"/>
      <c r="CW374" s="105"/>
      <c r="CX374" s="105"/>
      <c r="CY374" s="105"/>
    </row>
    <row r="375" spans="1:103" s="1" customFormat="1" ht="18.75">
      <c r="A375" s="72" t="s">
        <v>59</v>
      </c>
      <c r="D375" s="238">
        <f t="shared" si="233"/>
        <v>5</v>
      </c>
      <c r="E375" s="246"/>
      <c r="F375" s="241"/>
      <c r="G375" s="242"/>
      <c r="H375" s="242"/>
      <c r="I375" s="242"/>
      <c r="J375" s="242"/>
      <c r="K375" s="243"/>
      <c r="L375" s="244"/>
      <c r="M375" s="256"/>
      <c r="N375" s="256"/>
      <c r="O375" s="257"/>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3"/>
      <c r="AU375" s="44"/>
      <c r="AV375" s="26"/>
      <c r="AW375" s="245">
        <f t="shared" si="220"/>
        <v>5</v>
      </c>
      <c r="AX375" s="246"/>
      <c r="AY375" s="247"/>
      <c r="AZ375" s="248"/>
      <c r="BA375" s="248"/>
      <c r="BB375" s="249"/>
      <c r="BC375" s="45">
        <f>IF(COUNTIF(P375:AT375,"")=31,0,COUNTIFS(P361:AT361,1,P375:AT375,"")+COUNTIFS(P361:AT361,1,P375:AT375,"■"))</f>
        <v>0</v>
      </c>
      <c r="BD375" s="45">
        <f>IF(COUNTIF(P375:AT375,"")=31,0,COUNTIFS(P361:AT361,1,P375:AT375,"■"))</f>
        <v>0</v>
      </c>
      <c r="BE375" s="250" t="str">
        <f t="shared" si="221"/>
        <v>***</v>
      </c>
      <c r="BF375" s="233"/>
      <c r="BG375" s="42"/>
      <c r="BH375" s="45">
        <f>IF(COUNTIF(P375:AT375,"")=31,0,COUNTIFS(P361:AT361,2,P375:AT375,"")+COUNTIFS(P361:AT361,2,P375:AT375,"■"))</f>
        <v>0</v>
      </c>
      <c r="BI375" s="45">
        <f>IF(COUNTIF(P375:AT375,"")=31,0,COUNTIFS(P361:AT361,2,P375:AT375,"■"))</f>
        <v>0</v>
      </c>
      <c r="BJ375" s="232" t="str">
        <f t="shared" si="222"/>
        <v>***</v>
      </c>
      <c r="BK375" s="233"/>
      <c r="BL375" s="42"/>
      <c r="BM375" s="45">
        <f>IF(COUNTIF(P375:AT375,"")=31,0,COUNTIFS(P361:AT361,3,P375:AT375,"")+COUNTIFS(P361:AT361,3,P375:AT375,"■"))</f>
        <v>0</v>
      </c>
      <c r="BN375" s="45">
        <f>IF(COUNTIF(P375:AT375,"")=31,0,COUNTIFS(P361:AT361,3,P375:AT375,"■"))</f>
        <v>0</v>
      </c>
      <c r="BO375" s="232" t="str">
        <f t="shared" si="223"/>
        <v>***</v>
      </c>
      <c r="BP375" s="233"/>
      <c r="BQ375" s="42"/>
      <c r="BR375" s="45">
        <f>IF(COUNTIF(P375:AT375,"")=31,0,COUNTIFS(P361:AT361,4,P375:AT375,"")+COUNTIFS(P361:AT361,4,P375:AT375,"■"))</f>
        <v>0</v>
      </c>
      <c r="BS375" s="45">
        <f>IF(COUNTIF(P375:AT375,"")=31,0,COUNTIFS(P361:AT361,4,P375:AT375,"■"))</f>
        <v>0</v>
      </c>
      <c r="BT375" s="232" t="str">
        <f t="shared" si="224"/>
        <v>***</v>
      </c>
      <c r="BU375" s="233"/>
      <c r="BV375" s="42"/>
      <c r="BW375" s="45">
        <f>IF(COUNTIF(P375:AT375,"")=31,0,COUNTIFS(P361:AT361,5,P375:AT375,"")+COUNTIFS(P361:AT361,5,P375:AT375,"■"))</f>
        <v>0</v>
      </c>
      <c r="BX375" s="45">
        <f>IF(COUNTIF(P375:AT375,"")=31,0,COUNTIFS(P361:AT361,5,P375:AT375,"■"))</f>
        <v>0</v>
      </c>
      <c r="BY375" s="232" t="str">
        <f t="shared" si="225"/>
        <v>***</v>
      </c>
      <c r="BZ375" s="233"/>
      <c r="CA375" s="42"/>
      <c r="CB375" s="45">
        <f>IF(COUNTIF(P375:AT375,"")=31,0,COUNTIFS(P361:AT361,6,P375:AT375,"")+COUNTIFS(P361:AT361,6,P375:AT375,"■"))</f>
        <v>0</v>
      </c>
      <c r="CC375" s="45">
        <f>IF(COUNTIF(P375:AT375,"")=31,0,COUNTIFS(P361:AT361,6,P375:AT375,"■"))</f>
        <v>0</v>
      </c>
      <c r="CD375" s="232" t="str">
        <f t="shared" si="226"/>
        <v>***</v>
      </c>
      <c r="CE375" s="233"/>
      <c r="CF375" s="42"/>
      <c r="CG375" s="45">
        <f t="shared" si="227"/>
        <v>0</v>
      </c>
      <c r="CH375" s="45">
        <f t="shared" si="228"/>
        <v>0</v>
      </c>
      <c r="CI375" s="232" t="str">
        <f t="shared" si="229"/>
        <v>***</v>
      </c>
      <c r="CJ375" s="233"/>
      <c r="CK375" s="42"/>
      <c r="CL375" s="234">
        <f t="shared" si="230"/>
        <v>0</v>
      </c>
      <c r="CM375" s="235"/>
      <c r="CN375" s="234">
        <f t="shared" si="231"/>
        <v>0</v>
      </c>
      <c r="CO375" s="235"/>
      <c r="CP375" s="232" t="str">
        <f t="shared" si="232"/>
        <v>***</v>
      </c>
      <c r="CQ375" s="233"/>
      <c r="CR375" s="43"/>
      <c r="CU375" s="105">
        <f t="shared" si="198"/>
        <v>367</v>
      </c>
      <c r="CV375" s="105"/>
      <c r="CW375" s="105"/>
      <c r="CX375" s="105"/>
      <c r="CY375" s="105"/>
    </row>
    <row r="376" spans="1:103" s="1" customFormat="1" ht="18.75">
      <c r="A376" s="72" t="s">
        <v>59</v>
      </c>
      <c r="D376" s="238">
        <f t="shared" si="233"/>
        <v>6</v>
      </c>
      <c r="E376" s="246"/>
      <c r="F376" s="241"/>
      <c r="G376" s="242"/>
      <c r="H376" s="242"/>
      <c r="I376" s="242"/>
      <c r="J376" s="242"/>
      <c r="K376" s="243"/>
      <c r="L376" s="244"/>
      <c r="M376" s="256"/>
      <c r="N376" s="256"/>
      <c r="O376" s="257"/>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3"/>
      <c r="AU376" s="44"/>
      <c r="AV376" s="27"/>
      <c r="AW376" s="245">
        <f t="shared" si="220"/>
        <v>6</v>
      </c>
      <c r="AX376" s="246"/>
      <c r="AY376" s="247"/>
      <c r="AZ376" s="248"/>
      <c r="BA376" s="248"/>
      <c r="BB376" s="249"/>
      <c r="BC376" s="45">
        <f>IF(COUNTIF(P376:AT376,"")=31,0,COUNTIFS(P361:AT361,1,P376:AT376,"")+COUNTIFS(P361:AT361,1,P376:AT376,"■"))</f>
        <v>0</v>
      </c>
      <c r="BD376" s="45">
        <f>IF(COUNTIF(P376:AT376,"")=31,0,COUNTIFS(P361:AT361,1,P376:AT376,"■"))</f>
        <v>0</v>
      </c>
      <c r="BE376" s="250" t="str">
        <f t="shared" si="221"/>
        <v>***</v>
      </c>
      <c r="BF376" s="233"/>
      <c r="BG376" s="42"/>
      <c r="BH376" s="45">
        <f>IF(COUNTIF(P376:AT376,"")=31,0,COUNTIFS(P361:AT361,2,P376:AT376,"")+COUNTIFS(P361:AT361,2,P376:AT376,"■"))</f>
        <v>0</v>
      </c>
      <c r="BI376" s="45">
        <f>IF(COUNTIF(P376:AT376,"")=31,0,COUNTIFS(P361:AT361,2,P376:AT376,"■"))</f>
        <v>0</v>
      </c>
      <c r="BJ376" s="232" t="str">
        <f t="shared" si="222"/>
        <v>***</v>
      </c>
      <c r="BK376" s="233"/>
      <c r="BL376" s="42"/>
      <c r="BM376" s="45">
        <f>IF(COUNTIF(P376:AT376,"")=31,0,COUNTIFS(P361:AT361,3,P376:AT376,"")+COUNTIFS(P361:AT361,3,P376:AT376,"■"))</f>
        <v>0</v>
      </c>
      <c r="BN376" s="45">
        <f>IF(COUNTIF(P376:AT376,"")=31,0,COUNTIFS(P361:AT361,3,P376:AT376,"■"))</f>
        <v>0</v>
      </c>
      <c r="BO376" s="232" t="str">
        <f t="shared" si="223"/>
        <v>***</v>
      </c>
      <c r="BP376" s="233"/>
      <c r="BQ376" s="42"/>
      <c r="BR376" s="45">
        <f>IF(COUNTIF(P376:AT376,"")=31,0,COUNTIFS(P361:AT361,4,P376:AT376,"")+COUNTIFS(P361:AT361,4,P376:AT376,"■"))</f>
        <v>0</v>
      </c>
      <c r="BS376" s="45">
        <f>IF(COUNTIF(P376:AT376,"")=31,0,COUNTIFS(P361:AT361,4,P376:AT376,"■"))</f>
        <v>0</v>
      </c>
      <c r="BT376" s="232" t="str">
        <f t="shared" si="224"/>
        <v>***</v>
      </c>
      <c r="BU376" s="233"/>
      <c r="BV376" s="42"/>
      <c r="BW376" s="45">
        <f>IF(COUNTIF(P376:AT376,"")=31,0,COUNTIFS(P361:AT361,5,P376:AT376,"")+COUNTIFS(P361:AT361,5,P376:AT376,"■"))</f>
        <v>0</v>
      </c>
      <c r="BX376" s="45">
        <f>IF(COUNTIF(P376:AT376,"")=31,0,COUNTIFS(P361:AT361,5,P376:AT376,"■"))</f>
        <v>0</v>
      </c>
      <c r="BY376" s="232" t="str">
        <f t="shared" si="225"/>
        <v>***</v>
      </c>
      <c r="BZ376" s="233"/>
      <c r="CA376" s="42"/>
      <c r="CB376" s="45">
        <f>IF(COUNTIF(P376:AT376,"")=31,0,COUNTIFS(P361:AT361,6,P376:AT376,"")+COUNTIFS(P361:AT361,6,P376:AT376,"■"))</f>
        <v>0</v>
      </c>
      <c r="CC376" s="45">
        <f>IF(COUNTIF(P376:AT376,"")=31,0,COUNTIFS(P361:AT361,6,P376:AT376,"■"))</f>
        <v>0</v>
      </c>
      <c r="CD376" s="232" t="str">
        <f t="shared" si="226"/>
        <v>***</v>
      </c>
      <c r="CE376" s="233"/>
      <c r="CF376" s="42"/>
      <c r="CG376" s="45">
        <f t="shared" si="227"/>
        <v>0</v>
      </c>
      <c r="CH376" s="45">
        <f t="shared" si="228"/>
        <v>0</v>
      </c>
      <c r="CI376" s="232" t="str">
        <f t="shared" si="229"/>
        <v>***</v>
      </c>
      <c r="CJ376" s="233"/>
      <c r="CK376" s="42"/>
      <c r="CL376" s="234">
        <f t="shared" si="230"/>
        <v>0</v>
      </c>
      <c r="CM376" s="235"/>
      <c r="CN376" s="234">
        <f t="shared" si="231"/>
        <v>0</v>
      </c>
      <c r="CO376" s="235"/>
      <c r="CP376" s="232" t="str">
        <f t="shared" si="232"/>
        <v>***</v>
      </c>
      <c r="CQ376" s="233"/>
      <c r="CR376" s="43"/>
      <c r="CU376" s="105">
        <f t="shared" si="198"/>
        <v>368</v>
      </c>
      <c r="CV376" s="105"/>
      <c r="CW376" s="105"/>
      <c r="CX376" s="105"/>
      <c r="CY376" s="105"/>
    </row>
    <row r="377" spans="1:103" s="1" customFormat="1" ht="18.75">
      <c r="A377" s="72" t="s">
        <v>59</v>
      </c>
      <c r="D377" s="238">
        <f t="shared" si="233"/>
        <v>7</v>
      </c>
      <c r="E377" s="246"/>
      <c r="F377" s="241"/>
      <c r="G377" s="242"/>
      <c r="H377" s="242"/>
      <c r="I377" s="242"/>
      <c r="J377" s="242"/>
      <c r="K377" s="243"/>
      <c r="L377" s="244"/>
      <c r="M377" s="256"/>
      <c r="N377" s="256"/>
      <c r="O377" s="257"/>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3"/>
      <c r="AU377" s="44"/>
      <c r="AV377" s="27"/>
      <c r="AW377" s="245">
        <f t="shared" si="220"/>
        <v>7</v>
      </c>
      <c r="AX377" s="246"/>
      <c r="AY377" s="247"/>
      <c r="AZ377" s="248"/>
      <c r="BA377" s="248"/>
      <c r="BB377" s="249"/>
      <c r="BC377" s="45">
        <f>IF(COUNTIF(P377:AT377,"")=31,0,COUNTIFS(P361:AT361,1,P377:AT377,"")+COUNTIFS(P361:AT361,1,P377:AT377,"■"))</f>
        <v>0</v>
      </c>
      <c r="BD377" s="45">
        <f>IF(COUNTIF(P377:AT377,"")=31,0,COUNTIFS(P361:AT361,1,P377:AT377,"■"))</f>
        <v>0</v>
      </c>
      <c r="BE377" s="250" t="str">
        <f t="shared" si="221"/>
        <v>***</v>
      </c>
      <c r="BF377" s="233"/>
      <c r="BG377" s="42"/>
      <c r="BH377" s="45">
        <f>IF(COUNTIF(P377:AT377,"")=31,0,COUNTIFS(P361:AT361,2,P377:AT377,"")+COUNTIFS(P361:AT361,2,P377:AT377,"■"))</f>
        <v>0</v>
      </c>
      <c r="BI377" s="45">
        <f>IF(COUNTIF(P377:AT377,"")=31,0,COUNTIFS(P361:AT361,2,P377:AT377,"■"))</f>
        <v>0</v>
      </c>
      <c r="BJ377" s="232" t="str">
        <f t="shared" si="222"/>
        <v>***</v>
      </c>
      <c r="BK377" s="233"/>
      <c r="BL377" s="42"/>
      <c r="BM377" s="45">
        <f>IF(COUNTIF(P377:AT377,"")=31,0,COUNTIFS(P361:AT361,3,P377:AT377,"")+COUNTIFS(P361:AT361,3,P377:AT377,"■"))</f>
        <v>0</v>
      </c>
      <c r="BN377" s="45">
        <f>IF(COUNTIF(P377:AT377,"")=31,0,COUNTIFS(P361:AT361,3,P377:AT377,"■"))</f>
        <v>0</v>
      </c>
      <c r="BO377" s="232" t="str">
        <f t="shared" si="223"/>
        <v>***</v>
      </c>
      <c r="BP377" s="233"/>
      <c r="BQ377" s="42"/>
      <c r="BR377" s="45">
        <f>IF(COUNTIF(P377:AT377,"")=31,0,COUNTIFS(P361:AT361,4,P377:AT377,"")+COUNTIFS(P361:AT361,4,P377:AT377,"■"))</f>
        <v>0</v>
      </c>
      <c r="BS377" s="45">
        <f>IF(COUNTIF(P377:AT377,"")=31,0,COUNTIFS(P361:AT361,4,P377:AT377,"■"))</f>
        <v>0</v>
      </c>
      <c r="BT377" s="232" t="str">
        <f t="shared" si="224"/>
        <v>***</v>
      </c>
      <c r="BU377" s="233"/>
      <c r="BV377" s="42"/>
      <c r="BW377" s="45">
        <f>IF(COUNTIF(P377:AT377,"")=31,0,COUNTIFS(P361:AT361,5,P377:AT377,"")+COUNTIFS(P361:AT361,5,P377:AT377,"■"))</f>
        <v>0</v>
      </c>
      <c r="BX377" s="45">
        <f>IF(COUNTIF(P377:AT377,"")=31,0,COUNTIFS(P361:AT361,5,P377:AT377,"■"))</f>
        <v>0</v>
      </c>
      <c r="BY377" s="232" t="str">
        <f t="shared" si="225"/>
        <v>***</v>
      </c>
      <c r="BZ377" s="233"/>
      <c r="CA377" s="42"/>
      <c r="CB377" s="45">
        <f>IF(COUNTIF(P377:AT377,"")=31,0,COUNTIFS(P361:AT361,6,P377:AT377,"")+COUNTIFS(P361:AT361,6,P377:AT377,"■"))</f>
        <v>0</v>
      </c>
      <c r="CC377" s="45">
        <f>IF(COUNTIF(P377:AT377,"")=31,0,COUNTIFS(P361:AT361,6,P377:AT377,"■"))</f>
        <v>0</v>
      </c>
      <c r="CD377" s="232" t="str">
        <f t="shared" si="226"/>
        <v>***</v>
      </c>
      <c r="CE377" s="233"/>
      <c r="CF377" s="42"/>
      <c r="CG377" s="45">
        <f t="shared" si="227"/>
        <v>0</v>
      </c>
      <c r="CH377" s="45">
        <f t="shared" si="228"/>
        <v>0</v>
      </c>
      <c r="CI377" s="232" t="str">
        <f t="shared" si="229"/>
        <v>***</v>
      </c>
      <c r="CJ377" s="233"/>
      <c r="CK377" s="42"/>
      <c r="CL377" s="234">
        <f t="shared" si="230"/>
        <v>0</v>
      </c>
      <c r="CM377" s="235"/>
      <c r="CN377" s="234">
        <f t="shared" si="231"/>
        <v>0</v>
      </c>
      <c r="CO377" s="235"/>
      <c r="CP377" s="232" t="str">
        <f t="shared" si="232"/>
        <v>***</v>
      </c>
      <c r="CQ377" s="233"/>
      <c r="CR377" s="43"/>
      <c r="CU377" s="105">
        <f t="shared" si="198"/>
        <v>369</v>
      </c>
      <c r="CV377" s="105"/>
      <c r="CW377" s="105"/>
      <c r="CX377" s="105"/>
      <c r="CY377" s="105"/>
    </row>
    <row r="378" spans="1:103" s="1" customFormat="1" ht="18.75">
      <c r="A378" s="72" t="s">
        <v>59</v>
      </c>
      <c r="D378" s="238">
        <f t="shared" si="233"/>
        <v>8</v>
      </c>
      <c r="E378" s="246"/>
      <c r="F378" s="241"/>
      <c r="G378" s="242"/>
      <c r="H378" s="242"/>
      <c r="I378" s="242"/>
      <c r="J378" s="242"/>
      <c r="K378" s="243"/>
      <c r="L378" s="244"/>
      <c r="M378" s="256"/>
      <c r="N378" s="256"/>
      <c r="O378" s="257"/>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3"/>
      <c r="AU378" s="44"/>
      <c r="AV378" s="26"/>
      <c r="AW378" s="245">
        <f t="shared" si="220"/>
        <v>8</v>
      </c>
      <c r="AX378" s="246"/>
      <c r="AY378" s="247" t="str">
        <f t="shared" ref="AY378:AY382" si="234">IF(L378=0,"",L378)</f>
        <v/>
      </c>
      <c r="AZ378" s="248"/>
      <c r="BA378" s="248"/>
      <c r="BB378" s="249"/>
      <c r="BC378" s="45">
        <f>IF(COUNTIF(P378:AT378,"")=31,0,COUNTIFS(P361:AT361,1,P378:AT378,"")+COUNTIFS(P361:AT361,1,P378:AT378,"■"))</f>
        <v>0</v>
      </c>
      <c r="BD378" s="45">
        <f>IF(COUNTIF(P378:AT378,"")=31,0,COUNTIFS(P361:AT361,1,P378:AT378,"■"))</f>
        <v>0</v>
      </c>
      <c r="BE378" s="250" t="str">
        <f t="shared" si="221"/>
        <v>***</v>
      </c>
      <c r="BF378" s="233"/>
      <c r="BG378" s="42"/>
      <c r="BH378" s="45">
        <f>IF(COUNTIF(P378:AT378,"")=31,0,COUNTIFS(P361:AT361,2,P378:AT378,"")+COUNTIFS(P361:AT361,2,P378:AT378,"■"))</f>
        <v>0</v>
      </c>
      <c r="BI378" s="45">
        <f>IF(COUNTIF(P378:AT378,"")=31,0,COUNTIFS(P361:AT361,2,P378:AT378,"■"))</f>
        <v>0</v>
      </c>
      <c r="BJ378" s="232" t="str">
        <f t="shared" si="222"/>
        <v>***</v>
      </c>
      <c r="BK378" s="233"/>
      <c r="BL378" s="42"/>
      <c r="BM378" s="45">
        <f>IF(COUNTIF(P378:AT378,"")=31,0,COUNTIFS(P361:AT361,3,P378:AT378,"")+COUNTIFS(P361:AT361,3,P378:AT378,"■"))</f>
        <v>0</v>
      </c>
      <c r="BN378" s="45">
        <f>IF(COUNTIF(P378:AT378,"")=31,0,COUNTIFS(P361:AT361,3,P378:AT378,"■"))</f>
        <v>0</v>
      </c>
      <c r="BO378" s="232" t="str">
        <f t="shared" si="223"/>
        <v>***</v>
      </c>
      <c r="BP378" s="233"/>
      <c r="BQ378" s="42"/>
      <c r="BR378" s="45">
        <f>IF(COUNTIF(P378:AT378,"")=31,0,COUNTIFS(P361:AT361,4,P378:AT378,"")+COUNTIFS(P361:AT361,4,P378:AT378,"■"))</f>
        <v>0</v>
      </c>
      <c r="BS378" s="45">
        <f>IF(COUNTIF(P378:AT378,"")=31,0,COUNTIFS(P361:AT361,4,P378:AT378,"■"))</f>
        <v>0</v>
      </c>
      <c r="BT378" s="232" t="str">
        <f t="shared" si="224"/>
        <v>***</v>
      </c>
      <c r="BU378" s="233"/>
      <c r="BV378" s="42"/>
      <c r="BW378" s="45">
        <f>IF(COUNTIF(P378:AT378,"")=31,0,COUNTIFS(P361:AT361,5,P378:AT378,"")+COUNTIFS(P361:AT361,5,P378:AT378,"■"))</f>
        <v>0</v>
      </c>
      <c r="BX378" s="45">
        <f>IF(COUNTIF(P378:AT378,"")=31,0,COUNTIFS(P361:AT361,5,P378:AT378,"■"))</f>
        <v>0</v>
      </c>
      <c r="BY378" s="232" t="str">
        <f t="shared" si="225"/>
        <v>***</v>
      </c>
      <c r="BZ378" s="233"/>
      <c r="CA378" s="42"/>
      <c r="CB378" s="45">
        <f>IF(COUNTIF(P378:AT378,"")=31,0,COUNTIFS(P361:AT361,6,P378:AT378,"")+COUNTIFS(P361:AT361,6,P378:AT378,"■"))</f>
        <v>0</v>
      </c>
      <c r="CC378" s="45">
        <f>IF(COUNTIF(P378:AT378,"")=31,0,COUNTIFS(P361:AT361,6,P378:AT378,"■"))</f>
        <v>0</v>
      </c>
      <c r="CD378" s="232" t="str">
        <f t="shared" si="226"/>
        <v>***</v>
      </c>
      <c r="CE378" s="233"/>
      <c r="CF378" s="42"/>
      <c r="CG378" s="45">
        <f t="shared" si="227"/>
        <v>0</v>
      </c>
      <c r="CH378" s="45">
        <f t="shared" si="228"/>
        <v>0</v>
      </c>
      <c r="CI378" s="232" t="str">
        <f t="shared" si="229"/>
        <v>***</v>
      </c>
      <c r="CJ378" s="233"/>
      <c r="CK378" s="42"/>
      <c r="CL378" s="234">
        <f t="shared" si="230"/>
        <v>0</v>
      </c>
      <c r="CM378" s="235"/>
      <c r="CN378" s="234">
        <f t="shared" si="231"/>
        <v>0</v>
      </c>
      <c r="CO378" s="235"/>
      <c r="CP378" s="232" t="str">
        <f t="shared" si="232"/>
        <v>***</v>
      </c>
      <c r="CQ378" s="233"/>
      <c r="CR378" s="43"/>
      <c r="CU378" s="105">
        <f t="shared" si="198"/>
        <v>370</v>
      </c>
      <c r="CV378" s="105"/>
      <c r="CW378" s="105"/>
      <c r="CX378" s="105"/>
      <c r="CY378" s="105"/>
    </row>
    <row r="379" spans="1:103" s="1" customFormat="1" ht="18.75">
      <c r="A379" s="72" t="s">
        <v>59</v>
      </c>
      <c r="D379" s="238">
        <f t="shared" si="233"/>
        <v>9</v>
      </c>
      <c r="E379" s="246"/>
      <c r="F379" s="241"/>
      <c r="G379" s="242"/>
      <c r="H379" s="242"/>
      <c r="I379" s="242"/>
      <c r="J379" s="242"/>
      <c r="K379" s="243"/>
      <c r="L379" s="244"/>
      <c r="M379" s="256"/>
      <c r="N379" s="256"/>
      <c r="O379" s="257"/>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3"/>
      <c r="AU379" s="44"/>
      <c r="AV379" s="26"/>
      <c r="AW379" s="245">
        <f t="shared" si="220"/>
        <v>9</v>
      </c>
      <c r="AX379" s="246"/>
      <c r="AY379" s="247" t="str">
        <f t="shared" si="234"/>
        <v/>
      </c>
      <c r="AZ379" s="248"/>
      <c r="BA379" s="248"/>
      <c r="BB379" s="249"/>
      <c r="BC379" s="45">
        <f>IF(COUNTIF(P379:AT379,"")=31,0,COUNTIFS(P361:AT361,1,P379:AT379,"")+COUNTIFS(P361:AT361,1,P379:AT379,"■"))</f>
        <v>0</v>
      </c>
      <c r="BD379" s="45">
        <f>IF(COUNTIF(P379:AT379,"")=31,0,COUNTIFS(P361:AT361,1,P379:AT379,"■"))</f>
        <v>0</v>
      </c>
      <c r="BE379" s="250" t="str">
        <f t="shared" si="221"/>
        <v>***</v>
      </c>
      <c r="BF379" s="233"/>
      <c r="BG379" s="42"/>
      <c r="BH379" s="45">
        <f>IF(COUNTIF(P379:AT379,"")=31,0,COUNTIFS(P361:AT361,2,P379:AT379,"")+COUNTIFS(P361:AT361,2,P379:AT379,"■"))</f>
        <v>0</v>
      </c>
      <c r="BI379" s="45">
        <f>IF(COUNTIF(P379:AT379,"")=31,0,COUNTIFS(P361:AT361,2,P379:AT379,"■"))</f>
        <v>0</v>
      </c>
      <c r="BJ379" s="232" t="str">
        <f t="shared" si="222"/>
        <v>***</v>
      </c>
      <c r="BK379" s="233"/>
      <c r="BL379" s="42"/>
      <c r="BM379" s="45">
        <f>IF(COUNTIF(P379:AT379,"")=31,0,COUNTIFS(P361:AT361,3,P379:AT379,"")+COUNTIFS(P361:AT361,3,P379:AT379,"■"))</f>
        <v>0</v>
      </c>
      <c r="BN379" s="45">
        <f>IF(COUNTIF(P379:AT379,"")=31,0,COUNTIFS(P361:AT361,3,P379:AT379,"■"))</f>
        <v>0</v>
      </c>
      <c r="BO379" s="232" t="str">
        <f t="shared" si="223"/>
        <v>***</v>
      </c>
      <c r="BP379" s="233"/>
      <c r="BQ379" s="42"/>
      <c r="BR379" s="45">
        <f>IF(COUNTIF(P379:AT379,"")=31,0,COUNTIFS(P361:AT361,4,P379:AT379,"")+COUNTIFS(P361:AT361,4,P379:AT379,"■"))</f>
        <v>0</v>
      </c>
      <c r="BS379" s="45">
        <f>IF(COUNTIF(P379:AT379,"")=31,0,COUNTIFS(P361:AT361,4,P379:AT379,"■"))</f>
        <v>0</v>
      </c>
      <c r="BT379" s="232" t="str">
        <f t="shared" si="224"/>
        <v>***</v>
      </c>
      <c r="BU379" s="233"/>
      <c r="BV379" s="42"/>
      <c r="BW379" s="45">
        <f>IF(COUNTIF(P379:AT379,"")=31,0,COUNTIFS(P361:AT361,5,P379:AT379,"")+COUNTIFS(P361:AT361,5,P379:AT379,"■"))</f>
        <v>0</v>
      </c>
      <c r="BX379" s="45">
        <f>IF(COUNTIF(P379:AT379,"")=31,0,COUNTIFS(P361:AT361,5,P379:AT379,"■"))</f>
        <v>0</v>
      </c>
      <c r="BY379" s="232" t="str">
        <f t="shared" si="225"/>
        <v>***</v>
      </c>
      <c r="BZ379" s="233"/>
      <c r="CA379" s="42"/>
      <c r="CB379" s="45">
        <f>IF(COUNTIF(P379:AT379,"")=31,0,COUNTIFS(P361:AT361,6,P379:AT379,"")+COUNTIFS(P361:AT361,6,P379:AT379,"■"))</f>
        <v>0</v>
      </c>
      <c r="CC379" s="45">
        <f>IF(COUNTIF(P379:AT379,"")=31,0,COUNTIFS(P361:AT361,6,P379:AT379,"■"))</f>
        <v>0</v>
      </c>
      <c r="CD379" s="232" t="str">
        <f t="shared" si="226"/>
        <v>***</v>
      </c>
      <c r="CE379" s="233"/>
      <c r="CF379" s="42"/>
      <c r="CG379" s="45">
        <f t="shared" si="227"/>
        <v>0</v>
      </c>
      <c r="CH379" s="45">
        <f t="shared" si="228"/>
        <v>0</v>
      </c>
      <c r="CI379" s="232" t="str">
        <f t="shared" si="229"/>
        <v>***</v>
      </c>
      <c r="CJ379" s="233"/>
      <c r="CK379" s="42"/>
      <c r="CL379" s="234">
        <f t="shared" si="230"/>
        <v>0</v>
      </c>
      <c r="CM379" s="235"/>
      <c r="CN379" s="234">
        <f t="shared" si="231"/>
        <v>0</v>
      </c>
      <c r="CO379" s="235"/>
      <c r="CP379" s="232" t="str">
        <f t="shared" si="232"/>
        <v>***</v>
      </c>
      <c r="CQ379" s="233"/>
      <c r="CR379" s="43"/>
      <c r="CU379" s="105">
        <f t="shared" si="198"/>
        <v>371</v>
      </c>
      <c r="CV379" s="105"/>
      <c r="CW379" s="105"/>
      <c r="CX379" s="105"/>
      <c r="CY379" s="105"/>
    </row>
    <row r="380" spans="1:103" s="1" customFormat="1" ht="18.75">
      <c r="A380" s="72" t="s">
        <v>59</v>
      </c>
      <c r="D380" s="238">
        <f t="shared" si="233"/>
        <v>10</v>
      </c>
      <c r="E380" s="246"/>
      <c r="F380" s="241"/>
      <c r="G380" s="242"/>
      <c r="H380" s="242"/>
      <c r="I380" s="242"/>
      <c r="J380" s="242"/>
      <c r="K380" s="243"/>
      <c r="L380" s="244"/>
      <c r="M380" s="256"/>
      <c r="N380" s="256"/>
      <c r="O380" s="257"/>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3"/>
      <c r="AU380" s="44"/>
      <c r="AV380" s="26"/>
      <c r="AW380" s="245">
        <f t="shared" si="220"/>
        <v>10</v>
      </c>
      <c r="AX380" s="246"/>
      <c r="AY380" s="247" t="str">
        <f t="shared" si="234"/>
        <v/>
      </c>
      <c r="AZ380" s="248"/>
      <c r="BA380" s="248"/>
      <c r="BB380" s="249"/>
      <c r="BC380" s="45">
        <f>IF(COUNTIF(P380:AT380,"")=31,0,COUNTIFS(P361:AT361,1,P380:AT380,"")+COUNTIFS(P361:AT361,1,P380:AT380,"■"))</f>
        <v>0</v>
      </c>
      <c r="BD380" s="45">
        <f>IF(COUNTIF(P380:AT380,"")=31,0,COUNTIFS(P361:AT361,1,P380:AT380,"■"))</f>
        <v>0</v>
      </c>
      <c r="BE380" s="250" t="str">
        <f t="shared" si="221"/>
        <v>***</v>
      </c>
      <c r="BF380" s="233"/>
      <c r="BG380" s="42"/>
      <c r="BH380" s="45">
        <f>IF(COUNTIF(P380:AT380,"")=31,0,COUNTIFS(P361:AT361,2,P380:AT380,"")+COUNTIFS(P361:AT361,2,P380:AT380,"■"))</f>
        <v>0</v>
      </c>
      <c r="BI380" s="45">
        <f>IF(COUNTIF(P380:AT380,"")=31,0,COUNTIFS(P361:AT361,2,P380:AT380,"■"))</f>
        <v>0</v>
      </c>
      <c r="BJ380" s="232" t="str">
        <f t="shared" si="222"/>
        <v>***</v>
      </c>
      <c r="BK380" s="233"/>
      <c r="BL380" s="42"/>
      <c r="BM380" s="45">
        <f>IF(COUNTIF(P380:AT380,"")=31,0,COUNTIFS(P361:AT361,3,P380:AT380,"")+COUNTIFS(P361:AT361,3,P380:AT380,"■"))</f>
        <v>0</v>
      </c>
      <c r="BN380" s="45">
        <f>IF(COUNTIF(P380:AT380,"")=31,0,COUNTIFS(P361:AT361,3,P380:AT380,"■"))</f>
        <v>0</v>
      </c>
      <c r="BO380" s="232" t="str">
        <f t="shared" si="223"/>
        <v>***</v>
      </c>
      <c r="BP380" s="233"/>
      <c r="BQ380" s="42"/>
      <c r="BR380" s="45">
        <f>IF(COUNTIF(P380:AT380,"")=31,0,COUNTIFS(P361:AT361,4,P380:AT380,"")+COUNTIFS(P361:AT361,4,P380:AT380,"■"))</f>
        <v>0</v>
      </c>
      <c r="BS380" s="45">
        <f>IF(COUNTIF(P380:AT380,"")=31,0,COUNTIFS(P361:AT361,4,P380:AT380,"■"))</f>
        <v>0</v>
      </c>
      <c r="BT380" s="232" t="str">
        <f t="shared" si="224"/>
        <v>***</v>
      </c>
      <c r="BU380" s="233"/>
      <c r="BV380" s="42"/>
      <c r="BW380" s="45">
        <f>IF(COUNTIF(P380:AT380,"")=31,0,COUNTIFS(P361:AT361,5,P380:AT380,"")+COUNTIFS(P361:AT361,5,P380:AT380,"■"))</f>
        <v>0</v>
      </c>
      <c r="BX380" s="45">
        <f>IF(COUNTIF(P380:AT380,"")=31,0,COUNTIFS(P361:AT361,5,P380:AT380,"■"))</f>
        <v>0</v>
      </c>
      <c r="BY380" s="232" t="str">
        <f t="shared" si="225"/>
        <v>***</v>
      </c>
      <c r="BZ380" s="233"/>
      <c r="CA380" s="42"/>
      <c r="CB380" s="45">
        <f>IF(COUNTIF(P380:AT380,"")=31,0,COUNTIFS(P361:AT361,6,P380:AT380,"")+COUNTIFS(P361:AT361,6,P380:AT380,"■"))</f>
        <v>0</v>
      </c>
      <c r="CC380" s="45">
        <f>IF(COUNTIF(P380:AT380,"")=31,0,COUNTIFS(P361:AT361,6,P380:AT380,"■"))</f>
        <v>0</v>
      </c>
      <c r="CD380" s="232" t="str">
        <f t="shared" si="226"/>
        <v>***</v>
      </c>
      <c r="CE380" s="233"/>
      <c r="CF380" s="42"/>
      <c r="CG380" s="45">
        <f t="shared" si="227"/>
        <v>0</v>
      </c>
      <c r="CH380" s="45">
        <f t="shared" si="228"/>
        <v>0</v>
      </c>
      <c r="CI380" s="232" t="str">
        <f t="shared" si="229"/>
        <v>***</v>
      </c>
      <c r="CJ380" s="233"/>
      <c r="CK380" s="42"/>
      <c r="CL380" s="234">
        <f t="shared" si="230"/>
        <v>0</v>
      </c>
      <c r="CM380" s="235"/>
      <c r="CN380" s="234">
        <f t="shared" si="231"/>
        <v>0</v>
      </c>
      <c r="CO380" s="235"/>
      <c r="CP380" s="232" t="str">
        <f t="shared" si="232"/>
        <v>***</v>
      </c>
      <c r="CQ380" s="233"/>
      <c r="CR380" s="43"/>
      <c r="CU380" s="105">
        <f t="shared" si="198"/>
        <v>372</v>
      </c>
      <c r="CV380" s="105"/>
      <c r="CW380" s="105"/>
      <c r="CX380" s="105"/>
      <c r="CY380" s="105"/>
    </row>
    <row r="381" spans="1:103" s="1" customFormat="1" ht="18.75">
      <c r="A381" s="72" t="s">
        <v>59</v>
      </c>
      <c r="D381" s="238">
        <f t="shared" si="233"/>
        <v>11</v>
      </c>
      <c r="E381" s="246"/>
      <c r="F381" s="241"/>
      <c r="G381" s="242"/>
      <c r="H381" s="242"/>
      <c r="I381" s="242"/>
      <c r="J381" s="242"/>
      <c r="K381" s="243"/>
      <c r="L381" s="244"/>
      <c r="M381" s="242"/>
      <c r="N381" s="242"/>
      <c r="O381" s="243"/>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3"/>
      <c r="AU381" s="44"/>
      <c r="AV381" s="26"/>
      <c r="AW381" s="245">
        <f t="shared" si="220"/>
        <v>11</v>
      </c>
      <c r="AX381" s="246"/>
      <c r="AY381" s="247" t="str">
        <f t="shared" si="234"/>
        <v/>
      </c>
      <c r="AZ381" s="248"/>
      <c r="BA381" s="248"/>
      <c r="BB381" s="249"/>
      <c r="BC381" s="45">
        <f>IF(COUNTIF(P381:AT381,"")=31,0,COUNTIFS(P361:AT361,1,P381:AT381,"")+COUNTIFS(P361:AT361,1,P381:AT381,"■"))</f>
        <v>0</v>
      </c>
      <c r="BD381" s="45">
        <f>IF(COUNTIF(P381:AT381,"")=31,0,COUNTIFS(P361:AT361,1,P381:AT381,"■"))</f>
        <v>0</v>
      </c>
      <c r="BE381" s="250" t="str">
        <f t="shared" si="221"/>
        <v>***</v>
      </c>
      <c r="BF381" s="233"/>
      <c r="BG381" s="42"/>
      <c r="BH381" s="45">
        <f>IF(COUNTIF(P381:AT381,"")=31,0,COUNTIFS(P361:AT361,2,P381:AT381,"")+COUNTIFS(P361:AT361,2,P381:AT381,"■"))</f>
        <v>0</v>
      </c>
      <c r="BI381" s="45">
        <f>IF(COUNTIF(P381:AT381,"")=31,0,COUNTIFS(P361:AT361,2,P381:AT381,"■"))</f>
        <v>0</v>
      </c>
      <c r="BJ381" s="232" t="str">
        <f t="shared" si="222"/>
        <v>***</v>
      </c>
      <c r="BK381" s="233"/>
      <c r="BL381" s="42"/>
      <c r="BM381" s="45">
        <f>IF(COUNTIF(P381:AT381,"")=31,0,COUNTIFS(P361:AT361,3,P381:AT381,"")+COUNTIFS(P361:AT361,3,P381:AT381,"■"))</f>
        <v>0</v>
      </c>
      <c r="BN381" s="45">
        <f>IF(COUNTIF(P381:AT381,"")=31,0,COUNTIFS(P361:AT361,3,P381:AT381,"■"))</f>
        <v>0</v>
      </c>
      <c r="BO381" s="232" t="str">
        <f t="shared" si="223"/>
        <v>***</v>
      </c>
      <c r="BP381" s="233"/>
      <c r="BQ381" s="42"/>
      <c r="BR381" s="45">
        <f>IF(COUNTIF(P381:AT381,"")=31,0,COUNTIFS(P361:AT361,4,P381:AT381,"")+COUNTIFS(P361:AT361,4,P381:AT381,"■"))</f>
        <v>0</v>
      </c>
      <c r="BS381" s="45">
        <f>IF(COUNTIF(P381:AT381,"")=31,0,COUNTIFS(P361:AT361,4,P381:AT381,"■"))</f>
        <v>0</v>
      </c>
      <c r="BT381" s="232" t="str">
        <f t="shared" si="224"/>
        <v>***</v>
      </c>
      <c r="BU381" s="233"/>
      <c r="BV381" s="42"/>
      <c r="BW381" s="45">
        <f>IF(COUNTIF(P381:AT381,"")=31,0,COUNTIFS(P361:AT361,5,P381:AT381,"")+COUNTIFS(P361:AT361,5,P381:AT381,"■"))</f>
        <v>0</v>
      </c>
      <c r="BX381" s="45">
        <f>IF(COUNTIF(P381:AT381,"")=31,0,COUNTIFS(P361:AT361,5,P381:AT381,"■"))</f>
        <v>0</v>
      </c>
      <c r="BY381" s="232" t="str">
        <f t="shared" si="225"/>
        <v>***</v>
      </c>
      <c r="BZ381" s="233"/>
      <c r="CA381" s="42"/>
      <c r="CB381" s="45">
        <f>IF(COUNTIF(P381:AT381,"")=31,0,COUNTIFS(P361:AT361,6,P381:AT381,"")+COUNTIFS(P361:AT361,6,P381:AT381,"■"))</f>
        <v>0</v>
      </c>
      <c r="CC381" s="45">
        <f>IF(COUNTIF(P381:AT381,"")=31,0,COUNTIFS(P361:AT361,6,P381:AT381,"■"))</f>
        <v>0</v>
      </c>
      <c r="CD381" s="232" t="str">
        <f t="shared" si="226"/>
        <v>***</v>
      </c>
      <c r="CE381" s="233"/>
      <c r="CF381" s="42"/>
      <c r="CG381" s="45">
        <f t="shared" si="227"/>
        <v>0</v>
      </c>
      <c r="CH381" s="45">
        <f t="shared" si="228"/>
        <v>0</v>
      </c>
      <c r="CI381" s="232" t="str">
        <f t="shared" si="229"/>
        <v>***</v>
      </c>
      <c r="CJ381" s="233"/>
      <c r="CK381" s="42"/>
      <c r="CL381" s="234">
        <f t="shared" si="230"/>
        <v>0</v>
      </c>
      <c r="CM381" s="235"/>
      <c r="CN381" s="234">
        <f t="shared" si="231"/>
        <v>0</v>
      </c>
      <c r="CO381" s="235"/>
      <c r="CP381" s="232" t="str">
        <f t="shared" si="232"/>
        <v>***</v>
      </c>
      <c r="CQ381" s="233"/>
      <c r="CR381" s="43"/>
      <c r="CU381" s="105">
        <f t="shared" si="198"/>
        <v>373</v>
      </c>
      <c r="CV381" s="105"/>
      <c r="CW381" s="105"/>
      <c r="CX381" s="105"/>
      <c r="CY381" s="105"/>
    </row>
    <row r="382" spans="1:103" s="1" customFormat="1" ht="18.75">
      <c r="A382" s="72" t="s">
        <v>59</v>
      </c>
      <c r="D382" s="194">
        <f t="shared" si="233"/>
        <v>12</v>
      </c>
      <c r="E382" s="197"/>
      <c r="F382" s="272"/>
      <c r="G382" s="273"/>
      <c r="H382" s="273"/>
      <c r="I382" s="273"/>
      <c r="J382" s="273"/>
      <c r="K382" s="274"/>
      <c r="L382" s="275"/>
      <c r="M382" s="273"/>
      <c r="N382" s="273"/>
      <c r="O382" s="274"/>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101"/>
      <c r="AU382" s="44"/>
      <c r="AV382" s="26"/>
      <c r="AW382" s="245">
        <f t="shared" si="220"/>
        <v>12</v>
      </c>
      <c r="AX382" s="246"/>
      <c r="AY382" s="247" t="str">
        <f t="shared" si="234"/>
        <v/>
      </c>
      <c r="AZ382" s="248"/>
      <c r="BA382" s="248"/>
      <c r="BB382" s="249"/>
      <c r="BC382" s="45">
        <f>IF(COUNTIF(P382:AT382,"")=31,0,COUNTIFS(P361:AT361,1,P382:AT382,"")+COUNTIFS(P361:AT361,1,P382:AT382,"■"))</f>
        <v>0</v>
      </c>
      <c r="BD382" s="45">
        <f>IF(COUNTIF(P382:AT382,"")=31,0,COUNTIFS(P361:AT361,1,P382:AT382,"■"))</f>
        <v>0</v>
      </c>
      <c r="BE382" s="250" t="str">
        <f t="shared" si="221"/>
        <v>***</v>
      </c>
      <c r="BF382" s="233"/>
      <c r="BG382" s="47"/>
      <c r="BH382" s="45">
        <f>IF(COUNTIF(P382:AT382,"")=31,0,COUNTIFS(P361:AT361,2,P382:AT382,"")+COUNTIFS(P361:AT361,2,P382:AT382,"■"))</f>
        <v>0</v>
      </c>
      <c r="BI382" s="45">
        <f>IF(COUNTIF(P382:AT382,"")=31,0,COUNTIFS(P361:AT361,2,P382:AT382,"■"))</f>
        <v>0</v>
      </c>
      <c r="BJ382" s="232" t="str">
        <f t="shared" si="222"/>
        <v>***</v>
      </c>
      <c r="BK382" s="233"/>
      <c r="BL382" s="42"/>
      <c r="BM382" s="45">
        <f>IF(COUNTIF(P382:AT382,"")=31,0,COUNTIFS(P361:AT361,3,P382:AT382,"")+COUNTIFS(P361:AT361,3,P382:AT382,"■"))</f>
        <v>0</v>
      </c>
      <c r="BN382" s="45">
        <f>IF(COUNTIF(P382:AT382,"")=31,0,COUNTIFS(P361:AT361,3,P382:AT382,"■"))</f>
        <v>0</v>
      </c>
      <c r="BO382" s="232" t="str">
        <f t="shared" si="223"/>
        <v>***</v>
      </c>
      <c r="BP382" s="233"/>
      <c r="BQ382" s="42"/>
      <c r="BR382" s="45">
        <f>IF(COUNTIF(P382:AT382,"")=31,0,COUNTIFS(P361:AT361,4,P382:AT382,"")+COUNTIFS(P361:AT361,4,P382:AT382,"■"))</f>
        <v>0</v>
      </c>
      <c r="BS382" s="45">
        <f>IF(COUNTIF(P382:AT382,"")=31,0,COUNTIFS(P361:AT361,4,P382:AT382,"■"))</f>
        <v>0</v>
      </c>
      <c r="BT382" s="232" t="str">
        <f t="shared" si="224"/>
        <v>***</v>
      </c>
      <c r="BU382" s="233"/>
      <c r="BV382" s="42"/>
      <c r="BW382" s="45">
        <f>IF(COUNTIF(P382:AT382,"")=31,0,COUNTIFS(P361:AT361,5,P382:AT382,"")+COUNTIFS(P361:AT361,5,P382:AT382,"■"))</f>
        <v>0</v>
      </c>
      <c r="BX382" s="45">
        <f>IF(COUNTIF(P382:AT382,"")=31,0,COUNTIFS(P361:AT361,5,P382:AT382,"■"))</f>
        <v>0</v>
      </c>
      <c r="BY382" s="232" t="str">
        <f t="shared" si="225"/>
        <v>***</v>
      </c>
      <c r="BZ382" s="233"/>
      <c r="CA382" s="42"/>
      <c r="CB382" s="45">
        <f>IF(COUNTIF(P382:AT382,"")=31,0,COUNTIFS(P361:AT361,6,P382:AT382,"")+COUNTIFS(P361:AT361,6,P382:AT382,"■"))</f>
        <v>0</v>
      </c>
      <c r="CC382" s="45">
        <f>IF(COUNTIF(P382:AT382,"")=31,0,COUNTIFS(P361:AT361,6,P382:AT382,"■"))</f>
        <v>0</v>
      </c>
      <c r="CD382" s="232" t="str">
        <f t="shared" si="226"/>
        <v>***</v>
      </c>
      <c r="CE382" s="233"/>
      <c r="CF382" s="42"/>
      <c r="CG382" s="45">
        <f t="shared" si="227"/>
        <v>0</v>
      </c>
      <c r="CH382" s="45">
        <f t="shared" si="228"/>
        <v>0</v>
      </c>
      <c r="CI382" s="232" t="str">
        <f t="shared" si="229"/>
        <v>***</v>
      </c>
      <c r="CJ382" s="233"/>
      <c r="CK382" s="42"/>
      <c r="CL382" s="234">
        <f t="shared" si="230"/>
        <v>0</v>
      </c>
      <c r="CM382" s="235"/>
      <c r="CN382" s="234">
        <f t="shared" si="231"/>
        <v>0</v>
      </c>
      <c r="CO382" s="235"/>
      <c r="CP382" s="232" t="str">
        <f t="shared" si="232"/>
        <v>***</v>
      </c>
      <c r="CQ382" s="233"/>
      <c r="CR382" s="43"/>
      <c r="CU382" s="105">
        <f t="shared" si="198"/>
        <v>374</v>
      </c>
      <c r="CV382" s="105"/>
      <c r="CW382" s="105"/>
      <c r="CX382" s="105"/>
      <c r="CY382" s="105"/>
    </row>
    <row r="383" spans="1:103" s="1" customFormat="1" ht="18.75">
      <c r="A383" s="72" t="s">
        <v>59</v>
      </c>
      <c r="D383" s="258" t="s">
        <v>102</v>
      </c>
      <c r="E383" s="259"/>
      <c r="F383" s="262"/>
      <c r="G383" s="263"/>
      <c r="H383" s="263"/>
      <c r="I383" s="263"/>
      <c r="J383" s="263"/>
      <c r="K383" s="263"/>
      <c r="L383" s="263"/>
      <c r="M383" s="263"/>
      <c r="N383" s="263"/>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c r="AL383" s="263"/>
      <c r="AM383" s="263"/>
      <c r="AN383" s="263"/>
      <c r="AO383" s="263"/>
      <c r="AP383" s="263"/>
      <c r="AQ383" s="263"/>
      <c r="AR383" s="263"/>
      <c r="AS383" s="263"/>
      <c r="AT383" s="264"/>
      <c r="AU383" s="44"/>
      <c r="AV383" s="26"/>
      <c r="AW383" s="267" t="s">
        <v>87</v>
      </c>
      <c r="AX383" s="268"/>
      <c r="AY383" s="268"/>
      <c r="AZ383" s="268"/>
      <c r="BA383" s="268"/>
      <c r="BB383" s="268"/>
      <c r="BC383" s="269" t="str">
        <f>IF(COUNTA(BG371:BG382)=0,"",IF(AND(COUNTIF(BG371:BG382,"○")=0,COUNTIF(BG371:BG382,"×")=0),"－",IF(COUNTIF(BG371:BG382,"×")&gt;=1,"×","○")))</f>
        <v/>
      </c>
      <c r="BD383" s="270"/>
      <c r="BE383" s="270"/>
      <c r="BF383" s="270"/>
      <c r="BG383" s="270"/>
      <c r="BH383" s="269" t="str">
        <f>IF(COUNTA(BL371:BL382)=0,"",IF(AND(COUNTIF(BL371:BL382,"○")=0,COUNTIF(BL371:BL382,"×")=0),"－",IF(COUNTIF(BL371:BL382,"×")&gt;=1,"×","○")))</f>
        <v/>
      </c>
      <c r="BI383" s="270"/>
      <c r="BJ383" s="270"/>
      <c r="BK383" s="270"/>
      <c r="BL383" s="270"/>
      <c r="BM383" s="269" t="str">
        <f>IF(COUNTA(BQ371:BQ382)=0,"",IF(AND(COUNTIF(BQ371:BQ382,"○")=0,COUNTIF(BQ371:BQ382,"×")=0),"－",IF(COUNTIF(BQ371:BQ382,"×")&gt;=1,"×","○")))</f>
        <v/>
      </c>
      <c r="BN383" s="270"/>
      <c r="BO383" s="270"/>
      <c r="BP383" s="270"/>
      <c r="BQ383" s="270"/>
      <c r="BR383" s="269" t="str">
        <f>IF(COUNTA(BV371:BV382)=0,"",IF(AND(COUNTIF(BV371:BV382,"○")=0,COUNTIF(BV371:BV382,"×")=0),"－",IF(COUNTIF(BV371:BV382,"×")&gt;=1,"×","○")))</f>
        <v/>
      </c>
      <c r="BS383" s="270"/>
      <c r="BT383" s="270"/>
      <c r="BU383" s="270"/>
      <c r="BV383" s="270"/>
      <c r="BW383" s="269" t="str">
        <f>IF(COUNTA(CA371:CA382)=0,"",IF(AND(COUNTIF(CA371:CA382,"○")=0,COUNTIF(CA371:CA382,"×")=0),"－",IF(COUNTIF(CA371:CA382,"×")&gt;=1,"×","○")))</f>
        <v/>
      </c>
      <c r="BX383" s="270"/>
      <c r="BY383" s="270"/>
      <c r="BZ383" s="270"/>
      <c r="CA383" s="270"/>
      <c r="CB383" s="269" t="str">
        <f>IF(COUNTA(CF371:CF382)=0,"",IF(AND(COUNTIF(CF371:CF382,"○")=0,COUNTIF(CF371:CF382,"×")=0),"－",IF(COUNTIF(CF371:CF382,"×")&gt;=1,"×","○")))</f>
        <v/>
      </c>
      <c r="CC383" s="270"/>
      <c r="CD383" s="270"/>
      <c r="CE383" s="270"/>
      <c r="CF383" s="270"/>
      <c r="CG383" s="280"/>
      <c r="CH383" s="281"/>
      <c r="CI383" s="281"/>
      <c r="CJ383" s="281"/>
      <c r="CK383" s="281"/>
      <c r="CL383" s="280"/>
      <c r="CM383" s="281"/>
      <c r="CN383" s="281"/>
      <c r="CO383" s="281"/>
      <c r="CP383" s="281"/>
      <c r="CQ383" s="281"/>
      <c r="CR383" s="282"/>
      <c r="CU383" s="105">
        <f t="shared" si="198"/>
        <v>375</v>
      </c>
      <c r="CV383" s="105"/>
      <c r="CW383" s="105"/>
      <c r="CX383" s="105"/>
      <c r="CY383" s="105"/>
    </row>
    <row r="384" spans="1:103" s="1" customFormat="1" ht="19.5" thickBot="1">
      <c r="A384" s="72" t="s">
        <v>59</v>
      </c>
      <c r="D384" s="260"/>
      <c r="E384" s="261"/>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5"/>
      <c r="AB384" s="265"/>
      <c r="AC384" s="265"/>
      <c r="AD384" s="265"/>
      <c r="AE384" s="265"/>
      <c r="AF384" s="265"/>
      <c r="AG384" s="265"/>
      <c r="AH384" s="265"/>
      <c r="AI384" s="265"/>
      <c r="AJ384" s="265"/>
      <c r="AK384" s="265"/>
      <c r="AL384" s="265"/>
      <c r="AM384" s="265"/>
      <c r="AN384" s="265"/>
      <c r="AO384" s="265"/>
      <c r="AP384" s="265"/>
      <c r="AQ384" s="265"/>
      <c r="AR384" s="265"/>
      <c r="AS384" s="265"/>
      <c r="AT384" s="266"/>
      <c r="AU384" s="26"/>
      <c r="AV384" s="26"/>
      <c r="AW384" s="283" t="s">
        <v>88</v>
      </c>
      <c r="AX384" s="284"/>
      <c r="AY384" s="284"/>
      <c r="AZ384" s="284"/>
      <c r="BA384" s="284"/>
      <c r="BB384" s="284"/>
      <c r="BC384" s="285" t="str">
        <f>IF(COUNTIF(BC383:CF383,"")=30,"",IF(AND(COUNTIF(BC383:CF383,"○")=0,COUNTIF(BC383:CF383,"×")=0),"－",IF(COUNTIF(BC383:CF383,"×")&gt;=1,"×","○")))</f>
        <v/>
      </c>
      <c r="BD384" s="286"/>
      <c r="BE384" s="286"/>
      <c r="BF384" s="286"/>
      <c r="BG384" s="286"/>
      <c r="BH384" s="287"/>
      <c r="BI384" s="287"/>
      <c r="BJ384" s="287"/>
      <c r="BK384" s="287"/>
      <c r="BL384" s="287"/>
      <c r="BM384" s="287"/>
      <c r="BN384" s="287"/>
      <c r="BO384" s="287"/>
      <c r="BP384" s="287"/>
      <c r="BQ384" s="287"/>
      <c r="BR384" s="287"/>
      <c r="BS384" s="287"/>
      <c r="BT384" s="287"/>
      <c r="BU384" s="287"/>
      <c r="BV384" s="287"/>
      <c r="BW384" s="287"/>
      <c r="BX384" s="287"/>
      <c r="BY384" s="287"/>
      <c r="BZ384" s="287"/>
      <c r="CA384" s="287"/>
      <c r="CB384" s="287"/>
      <c r="CC384" s="287"/>
      <c r="CD384" s="287"/>
      <c r="CE384" s="287"/>
      <c r="CF384" s="287"/>
      <c r="CG384" s="285" t="str">
        <f>IF(COUNTA(CK371:CK382)=0,"",IF(AND(COUNTIF(CK371:CK382,"○")=0,COUNTIF(CK371:CK382,"×")=0),"－",IF(COUNTIF(CK371:CK382,"×")&gt;=1,"×","○")))</f>
        <v/>
      </c>
      <c r="CH384" s="286"/>
      <c r="CI384" s="286"/>
      <c r="CJ384" s="286"/>
      <c r="CK384" s="286"/>
      <c r="CL384" s="285" t="str">
        <f>IF(COUNTA(CR371:CR382)=0,"",IF(AND(COUNTIF(CR371:CR382,"○")=0,COUNTIF(CR371:CR382,"×")=0),"－",IF(COUNTIF(CR371:CR382,"×")&gt;=1,"×","○")))</f>
        <v/>
      </c>
      <c r="CM384" s="285"/>
      <c r="CN384" s="286"/>
      <c r="CO384" s="286"/>
      <c r="CP384" s="286"/>
      <c r="CQ384" s="286"/>
      <c r="CR384" s="288"/>
      <c r="CU384" s="99">
        <f t="shared" si="198"/>
        <v>376</v>
      </c>
      <c r="CV384" s="100" t="str">
        <f>IF(COUNTIF(P369:AT369,"")=31,"",P360)</f>
        <v/>
      </c>
      <c r="CW384" s="99" t="str">
        <f>BC384</f>
        <v/>
      </c>
      <c r="CX384" s="99" t="str">
        <f>CG384</f>
        <v/>
      </c>
      <c r="CY384" s="99" t="str">
        <f>CL384</f>
        <v/>
      </c>
    </row>
    <row r="385" spans="1:103" s="1" customFormat="1" ht="16.5">
      <c r="A385" s="55" t="s">
        <v>59</v>
      </c>
      <c r="D385" s="97" t="s">
        <v>131</v>
      </c>
      <c r="E385" s="96"/>
      <c r="F385" s="96"/>
      <c r="G385" s="96"/>
      <c r="I385" s="96"/>
      <c r="J385" s="96"/>
      <c r="K385" s="96"/>
      <c r="L385" s="96"/>
      <c r="M385" s="96"/>
      <c r="N385" s="96"/>
      <c r="AU385" s="26"/>
      <c r="AV385" s="26"/>
      <c r="AW385" s="89" t="s">
        <v>105</v>
      </c>
      <c r="AX385" s="88"/>
      <c r="AZ385" s="90"/>
      <c r="BA385" s="90"/>
      <c r="BB385" s="90"/>
      <c r="BC385" s="90"/>
      <c r="BD385" s="90"/>
      <c r="BE385" s="90"/>
      <c r="BF385" s="90"/>
      <c r="BG385" s="90"/>
      <c r="BH385" s="90"/>
      <c r="BI385" s="90"/>
      <c r="BJ385" s="90"/>
      <c r="BK385" s="90"/>
      <c r="BL385" s="90"/>
      <c r="BM385" s="90"/>
      <c r="BN385" s="90"/>
      <c r="BO385" s="90"/>
      <c r="BP385" s="90"/>
      <c r="BQ385" s="90"/>
      <c r="BR385" s="90"/>
      <c r="BS385" s="90"/>
      <c r="BT385" s="90"/>
      <c r="BU385" s="90"/>
      <c r="BV385" s="90"/>
      <c r="BW385" s="90"/>
      <c r="BX385" s="90"/>
      <c r="BY385" s="90"/>
      <c r="BZ385" s="90"/>
      <c r="CA385" s="90"/>
      <c r="CB385" s="90"/>
      <c r="CC385" s="90"/>
      <c r="CD385" s="90"/>
      <c r="CE385" s="90"/>
      <c r="CF385" s="90"/>
      <c r="CG385" s="90"/>
      <c r="CH385" s="90"/>
      <c r="CI385" s="90"/>
      <c r="CJ385" s="90"/>
      <c r="CK385" s="90"/>
      <c r="CL385" s="90"/>
      <c r="CM385" s="90"/>
      <c r="CN385" s="90"/>
      <c r="CO385" s="90"/>
      <c r="CP385" s="90"/>
      <c r="CQ385" s="90"/>
      <c r="CR385" s="91"/>
      <c r="CU385" s="105">
        <f t="shared" si="198"/>
        <v>377</v>
      </c>
      <c r="CV385" s="105"/>
      <c r="CW385" s="105"/>
      <c r="CX385" s="105"/>
      <c r="CY385" s="105"/>
    </row>
    <row r="386" spans="1:103" s="1" customFormat="1" ht="16.5">
      <c r="A386" s="55" t="s">
        <v>59</v>
      </c>
      <c r="D386" s="96" t="s">
        <v>120</v>
      </c>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c r="AH386" s="96"/>
      <c r="AI386" s="96"/>
      <c r="AJ386" s="96"/>
      <c r="AK386" s="96"/>
      <c r="AL386" s="98"/>
      <c r="AM386" s="96"/>
      <c r="AN386" s="96"/>
      <c r="AO386" s="96"/>
      <c r="AP386" s="96"/>
      <c r="AQ386" s="96"/>
      <c r="AR386" s="96"/>
      <c r="AS386" s="96"/>
      <c r="AT386" s="96"/>
      <c r="AU386" s="26"/>
      <c r="AV386" s="26"/>
      <c r="AW386" s="93" t="s">
        <v>122</v>
      </c>
      <c r="AX386" s="88"/>
      <c r="AZ386" s="92"/>
      <c r="BA386" s="92"/>
      <c r="BB386" s="92"/>
      <c r="BC386" s="92"/>
      <c r="BD386" s="92"/>
      <c r="BE386" s="92"/>
      <c r="BF386" s="92"/>
      <c r="BG386" s="92"/>
      <c r="BH386" s="92"/>
      <c r="BI386" s="92"/>
      <c r="BJ386" s="92"/>
      <c r="BK386" s="92"/>
      <c r="BL386" s="92"/>
      <c r="BM386" s="92"/>
      <c r="BN386" s="92"/>
      <c r="BO386" s="92"/>
      <c r="BP386" s="92"/>
      <c r="BQ386" s="92"/>
      <c r="BR386" s="92"/>
      <c r="BS386" s="92"/>
      <c r="BT386" s="92"/>
      <c r="BU386" s="92"/>
      <c r="BV386" s="92"/>
      <c r="BW386" s="92"/>
      <c r="BX386" s="92"/>
      <c r="BY386" s="92"/>
      <c r="BZ386" s="92"/>
      <c r="CA386" s="92"/>
      <c r="CB386" s="92"/>
      <c r="CC386" s="92"/>
      <c r="CD386" s="92"/>
      <c r="CE386" s="92"/>
      <c r="CF386" s="92"/>
      <c r="CG386" s="92"/>
      <c r="CH386" s="92"/>
      <c r="CI386" s="92"/>
      <c r="CJ386" s="92"/>
      <c r="CK386" s="92"/>
      <c r="CL386" s="92"/>
      <c r="CM386" s="92"/>
      <c r="CN386" s="92"/>
      <c r="CO386" s="92"/>
      <c r="CP386" s="92"/>
      <c r="CQ386" s="92"/>
      <c r="CR386" s="91"/>
      <c r="CU386" s="105">
        <f t="shared" si="198"/>
        <v>378</v>
      </c>
      <c r="CV386" s="105"/>
      <c r="CW386" s="105"/>
      <c r="CX386" s="105"/>
      <c r="CY386" s="105"/>
    </row>
    <row r="387" spans="1:103" s="1" customFormat="1" ht="16.5">
      <c r="A387" s="55" t="s">
        <v>59</v>
      </c>
      <c r="D387" s="96" t="s">
        <v>121</v>
      </c>
      <c r="E387" s="96"/>
      <c r="F387" s="96"/>
      <c r="G387" s="96"/>
      <c r="H387" s="96"/>
      <c r="I387" s="96"/>
      <c r="O387" s="96"/>
      <c r="P387" s="96"/>
      <c r="Q387" s="96"/>
      <c r="R387" s="96"/>
      <c r="S387" s="96"/>
      <c r="T387" s="96"/>
      <c r="U387" s="96"/>
      <c r="V387" s="96"/>
      <c r="W387" s="96"/>
      <c r="X387" s="96"/>
      <c r="Y387" s="96"/>
      <c r="Z387" s="96"/>
      <c r="AA387" s="96"/>
      <c r="AB387" s="96"/>
      <c r="AC387" s="96"/>
      <c r="AD387" s="96"/>
      <c r="AE387" s="96"/>
      <c r="AF387" s="96"/>
      <c r="AG387" s="96"/>
      <c r="AH387" s="96"/>
      <c r="AI387" s="96"/>
      <c r="AJ387" s="96"/>
      <c r="AK387" s="96"/>
      <c r="AL387" s="98"/>
      <c r="AM387" s="96"/>
      <c r="AN387" s="96"/>
      <c r="AO387" s="96"/>
      <c r="AP387" s="96"/>
      <c r="AQ387" s="96"/>
      <c r="AR387" s="96"/>
      <c r="AS387" s="96"/>
      <c r="AT387" s="96"/>
      <c r="AU387" s="26"/>
      <c r="AV387" s="26"/>
      <c r="AW387" s="93" t="s">
        <v>106</v>
      </c>
      <c r="AX387" s="88"/>
      <c r="AZ387" s="88"/>
      <c r="BA387" s="88"/>
      <c r="BB387" s="88"/>
      <c r="BC387" s="94"/>
      <c r="BD387" s="91"/>
      <c r="BE387" s="91"/>
      <c r="BF387" s="91"/>
      <c r="BG387" s="91"/>
      <c r="BH387" s="95"/>
      <c r="BI387" s="95"/>
      <c r="BJ387" s="95"/>
      <c r="BK387" s="95"/>
      <c r="BL387" s="95"/>
      <c r="BM387" s="95"/>
      <c r="BN387" s="95"/>
      <c r="BO387" s="95"/>
      <c r="BP387" s="95"/>
      <c r="BQ387" s="95"/>
      <c r="BR387" s="95"/>
      <c r="BS387" s="95"/>
      <c r="BT387" s="95"/>
      <c r="BU387" s="95"/>
      <c r="BV387" s="95"/>
      <c r="BW387" s="95"/>
      <c r="BX387" s="95"/>
      <c r="BY387" s="95"/>
      <c r="BZ387" s="95"/>
      <c r="CA387" s="95"/>
      <c r="CB387" s="95"/>
      <c r="CC387" s="95"/>
      <c r="CD387" s="95"/>
      <c r="CE387" s="95"/>
      <c r="CF387" s="95"/>
      <c r="CG387" s="94"/>
      <c r="CH387" s="91"/>
      <c r="CI387" s="91"/>
      <c r="CJ387" s="91"/>
      <c r="CK387" s="91"/>
      <c r="CL387" s="94"/>
      <c r="CM387" s="94"/>
      <c r="CN387" s="91"/>
      <c r="CO387" s="91"/>
      <c r="CP387" s="91"/>
      <c r="CQ387" s="91"/>
      <c r="CR387" s="91"/>
      <c r="CU387" s="105">
        <f t="shared" si="198"/>
        <v>379</v>
      </c>
      <c r="CV387" s="105"/>
      <c r="CW387" s="105"/>
      <c r="CX387" s="105"/>
      <c r="CY387" s="105"/>
    </row>
    <row r="388" spans="1:103" s="1" customFormat="1" ht="16.5">
      <c r="A388" s="55" t="s">
        <v>59</v>
      </c>
      <c r="D388" s="96" t="s">
        <v>108</v>
      </c>
      <c r="E388" s="96"/>
      <c r="F388" s="96"/>
      <c r="G388" s="96"/>
      <c r="H388" s="96"/>
      <c r="I388" s="96"/>
      <c r="O388" s="96"/>
      <c r="P388" s="96"/>
      <c r="Q388" s="96"/>
      <c r="R388" s="96"/>
      <c r="S388" s="96"/>
      <c r="T388" s="96"/>
      <c r="U388" s="96"/>
      <c r="V388" s="96"/>
      <c r="W388" s="96"/>
      <c r="X388" s="96"/>
      <c r="Y388" s="96"/>
      <c r="Z388" s="96"/>
      <c r="AA388" s="96"/>
      <c r="AB388" s="96"/>
      <c r="AC388" s="96"/>
      <c r="AD388" s="96"/>
      <c r="AE388" s="96"/>
      <c r="AF388" s="96"/>
      <c r="AG388" s="96"/>
      <c r="AH388" s="96"/>
      <c r="AI388" s="96"/>
      <c r="AJ388" s="96"/>
      <c r="AK388" s="96"/>
      <c r="AL388" s="98"/>
      <c r="AM388" s="96"/>
      <c r="AN388" s="96"/>
      <c r="AO388" s="96"/>
      <c r="AP388" s="96"/>
      <c r="AQ388" s="96"/>
      <c r="AR388" s="96"/>
      <c r="AS388" s="96"/>
      <c r="AT388" s="96"/>
      <c r="AU388" s="26"/>
      <c r="AV388" s="26"/>
      <c r="AW388" s="93" t="s">
        <v>83</v>
      </c>
      <c r="AX388" s="88"/>
      <c r="AZ388" s="96"/>
      <c r="BA388" s="88"/>
      <c r="BB388" s="88"/>
      <c r="BC388" s="94"/>
      <c r="BD388" s="91"/>
      <c r="BE388" s="91"/>
      <c r="BF388" s="91"/>
      <c r="BG388" s="91"/>
      <c r="BH388" s="95"/>
      <c r="BI388" s="95"/>
      <c r="BJ388" s="95"/>
      <c r="BK388" s="95"/>
      <c r="BL388" s="95"/>
      <c r="BM388" s="95"/>
      <c r="BN388" s="95"/>
      <c r="BO388" s="95"/>
      <c r="BP388" s="95"/>
      <c r="BQ388" s="95"/>
      <c r="BR388" s="95"/>
      <c r="BS388" s="95"/>
      <c r="BT388" s="95"/>
      <c r="BU388" s="95"/>
      <c r="BV388" s="95"/>
      <c r="BW388" s="95"/>
      <c r="BX388" s="95"/>
      <c r="BY388" s="95"/>
      <c r="BZ388" s="95"/>
      <c r="CA388" s="95"/>
      <c r="CB388" s="95"/>
      <c r="CC388" s="95"/>
      <c r="CD388" s="95"/>
      <c r="CE388" s="95"/>
      <c r="CF388" s="95"/>
      <c r="CG388" s="94"/>
      <c r="CH388" s="91"/>
      <c r="CI388" s="91"/>
      <c r="CJ388" s="91"/>
      <c r="CK388" s="91"/>
      <c r="CL388" s="94"/>
      <c r="CM388" s="94"/>
      <c r="CN388" s="91"/>
      <c r="CO388" s="91"/>
      <c r="CP388" s="91"/>
      <c r="CQ388" s="91"/>
      <c r="CR388" s="91"/>
      <c r="CU388" s="105">
        <f t="shared" si="198"/>
        <v>380</v>
      </c>
      <c r="CV388" s="105"/>
      <c r="CW388" s="105"/>
      <c r="CX388" s="105"/>
      <c r="CY388" s="105"/>
    </row>
    <row r="389" spans="1:103" s="1" customFormat="1" ht="16.5">
      <c r="A389" s="55" t="s">
        <v>59</v>
      </c>
      <c r="D389" s="96" t="s">
        <v>123</v>
      </c>
      <c r="J389" s="96"/>
      <c r="K389" s="96"/>
      <c r="L389" s="96"/>
      <c r="M389" s="96"/>
      <c r="N389" s="96"/>
      <c r="O389" s="96"/>
      <c r="P389" s="96"/>
      <c r="Q389" s="96"/>
      <c r="R389" s="96"/>
      <c r="S389" s="96"/>
      <c r="T389" s="96"/>
      <c r="U389" s="96"/>
      <c r="V389" s="96"/>
      <c r="W389" s="96"/>
      <c r="X389" s="96"/>
      <c r="Y389" s="96"/>
      <c r="Z389" s="96"/>
      <c r="AA389" s="96"/>
      <c r="AB389" s="96"/>
      <c r="AC389" s="96"/>
      <c r="AD389" s="96"/>
      <c r="AE389" s="96"/>
      <c r="AF389" s="96"/>
      <c r="AG389" s="96"/>
      <c r="AH389" s="96"/>
      <c r="AI389" s="96"/>
      <c r="AJ389" s="96"/>
      <c r="AK389" s="96"/>
      <c r="AL389" s="98"/>
      <c r="AM389" s="96"/>
      <c r="AN389" s="96"/>
      <c r="AO389" s="96"/>
      <c r="AP389" s="96"/>
      <c r="AQ389" s="96"/>
      <c r="AR389" s="96"/>
      <c r="AS389" s="96"/>
      <c r="AT389" s="96"/>
      <c r="AU389" s="26"/>
      <c r="AV389" s="26"/>
      <c r="AW389" s="89" t="s">
        <v>107</v>
      </c>
      <c r="AX389" s="88"/>
      <c r="AZ389" s="96"/>
      <c r="BA389" s="88"/>
      <c r="BB389" s="88"/>
      <c r="BC389" s="94"/>
      <c r="BD389" s="91"/>
      <c r="BE389" s="91"/>
      <c r="BF389" s="91"/>
      <c r="BG389" s="91"/>
      <c r="BH389" s="95"/>
      <c r="BI389" s="95"/>
      <c r="BJ389" s="95"/>
      <c r="BK389" s="95"/>
      <c r="BL389" s="95"/>
      <c r="BM389" s="95"/>
      <c r="BN389" s="95"/>
      <c r="BO389" s="95"/>
      <c r="BP389" s="95"/>
      <c r="BQ389" s="95"/>
      <c r="BR389" s="95"/>
      <c r="BS389" s="95"/>
      <c r="BT389" s="95"/>
      <c r="BU389" s="95"/>
      <c r="BV389" s="95"/>
      <c r="BW389" s="95"/>
      <c r="BX389" s="95"/>
      <c r="BY389" s="95"/>
      <c r="BZ389" s="95"/>
      <c r="CA389" s="95"/>
      <c r="CB389" s="95"/>
      <c r="CC389" s="95"/>
      <c r="CD389" s="95"/>
      <c r="CE389" s="95"/>
      <c r="CF389" s="95"/>
      <c r="CG389" s="94"/>
      <c r="CH389" s="91"/>
      <c r="CI389" s="91"/>
      <c r="CJ389" s="91"/>
      <c r="CK389" s="91"/>
      <c r="CL389" s="94"/>
      <c r="CM389" s="94"/>
      <c r="CN389" s="91"/>
      <c r="CO389" s="91"/>
      <c r="CP389" s="91"/>
      <c r="CQ389" s="91"/>
      <c r="CR389" s="91"/>
      <c r="CU389" s="105">
        <f t="shared" si="198"/>
        <v>381</v>
      </c>
      <c r="CV389" s="105"/>
      <c r="CW389" s="105"/>
      <c r="CX389" s="105"/>
      <c r="CY389" s="105"/>
    </row>
    <row r="390" spans="1:103" s="1" customFormat="1" ht="16.5">
      <c r="A390" s="55" t="s">
        <v>18</v>
      </c>
      <c r="D390" s="96"/>
      <c r="E390" s="96"/>
      <c r="F390" s="96"/>
      <c r="G390" s="96"/>
      <c r="H390" s="96"/>
      <c r="I390" s="96"/>
      <c r="J390" s="96"/>
      <c r="K390" s="96"/>
      <c r="L390" s="96"/>
      <c r="M390" s="96"/>
      <c r="N390" s="96"/>
      <c r="O390" s="96"/>
      <c r="P390" s="96"/>
      <c r="Q390" s="96"/>
      <c r="R390" s="96"/>
      <c r="S390" s="96"/>
      <c r="T390" s="96"/>
      <c r="U390" s="96"/>
      <c r="V390" s="96"/>
      <c r="W390" s="96"/>
      <c r="X390" s="96"/>
      <c r="Y390" s="96"/>
      <c r="Z390" s="96"/>
      <c r="AA390" s="96"/>
      <c r="AB390" s="96"/>
      <c r="AC390" s="96"/>
      <c r="AD390" s="96"/>
      <c r="AE390" s="96"/>
      <c r="AF390" s="96"/>
      <c r="AG390" s="96"/>
      <c r="AH390" s="96"/>
      <c r="AI390" s="96"/>
      <c r="AJ390" s="96"/>
      <c r="AK390" s="96"/>
      <c r="AL390" s="98"/>
      <c r="AM390" s="96"/>
      <c r="AN390" s="96"/>
      <c r="AO390" s="96"/>
      <c r="AP390" s="96"/>
      <c r="AQ390" s="96"/>
      <c r="AR390" s="96"/>
      <c r="AS390" s="96"/>
      <c r="AT390" s="96"/>
      <c r="AU390" s="26"/>
      <c r="AV390" s="26"/>
      <c r="AW390" s="96" t="s">
        <v>124</v>
      </c>
      <c r="AX390" s="88"/>
      <c r="AY390" s="89"/>
      <c r="AZ390" s="96"/>
      <c r="BA390" s="88"/>
      <c r="BB390" s="88"/>
      <c r="BC390" s="94"/>
      <c r="BD390" s="91"/>
      <c r="BE390" s="91"/>
      <c r="BF390" s="91"/>
      <c r="BG390" s="91"/>
      <c r="BH390" s="95"/>
      <c r="BI390" s="95"/>
      <c r="BJ390" s="95"/>
      <c r="BK390" s="95"/>
      <c r="BL390" s="95"/>
      <c r="BM390" s="95"/>
      <c r="BN390" s="95"/>
      <c r="BO390" s="95"/>
      <c r="BP390" s="95"/>
      <c r="BQ390" s="95"/>
      <c r="BR390" s="95"/>
      <c r="BS390" s="95"/>
      <c r="BT390" s="95"/>
      <c r="BU390" s="95"/>
      <c r="BV390" s="95"/>
      <c r="BW390" s="95"/>
      <c r="BX390" s="95"/>
      <c r="BY390" s="95"/>
      <c r="BZ390" s="95"/>
      <c r="CA390" s="95"/>
      <c r="CB390" s="95"/>
      <c r="CC390" s="95"/>
      <c r="CD390" s="95"/>
      <c r="CE390" s="95"/>
      <c r="CF390" s="95"/>
      <c r="CG390" s="94"/>
      <c r="CH390" s="91"/>
      <c r="CI390" s="91"/>
      <c r="CJ390" s="91"/>
      <c r="CK390" s="91"/>
      <c r="CL390" s="94"/>
      <c r="CM390" s="94"/>
      <c r="CN390" s="91"/>
      <c r="CO390" s="91"/>
      <c r="CP390" s="91"/>
      <c r="CQ390" s="91"/>
      <c r="CR390" s="91"/>
      <c r="CU390" s="105">
        <f t="shared" si="198"/>
        <v>382</v>
      </c>
      <c r="CV390" s="105"/>
      <c r="CW390" s="105"/>
      <c r="CX390" s="105"/>
      <c r="CY390" s="105"/>
    </row>
    <row r="391" spans="1:103">
      <c r="D391" s="1"/>
      <c r="E391" s="1"/>
      <c r="F391" s="1"/>
      <c r="G391" s="1"/>
      <c r="H391" s="1"/>
      <c r="I391" s="1"/>
      <c r="J391" s="1"/>
      <c r="K391" s="1"/>
      <c r="L391" s="1"/>
      <c r="M391" s="1"/>
      <c r="N391" s="1"/>
      <c r="O391" s="1"/>
      <c r="P391" s="1"/>
      <c r="Q391" s="1"/>
      <c r="R391" s="1"/>
      <c r="S391" s="1"/>
      <c r="T391" s="1"/>
      <c r="U391" s="1"/>
      <c r="V391" s="1"/>
      <c r="W391" s="1"/>
      <c r="X391" s="1"/>
      <c r="Y391" s="1"/>
      <c r="Z391" s="1"/>
      <c r="AA391" s="1"/>
      <c r="AB391" s="113"/>
      <c r="AC391" s="1"/>
      <c r="AD391" s="1"/>
      <c r="AE391" s="1"/>
      <c r="AF391" s="1"/>
      <c r="AG391" s="1"/>
      <c r="AH391" s="1"/>
      <c r="AI391" s="1"/>
      <c r="AJ391" s="1"/>
      <c r="AK391" s="1"/>
      <c r="AL391" s="1"/>
      <c r="AM391" s="1"/>
      <c r="AN391" s="1"/>
      <c r="AO391" s="1"/>
      <c r="AP391" s="1"/>
      <c r="AQ391" s="1"/>
      <c r="AR391" s="1"/>
      <c r="AS391" s="1"/>
      <c r="AT391" s="1"/>
    </row>
    <row r="392" spans="1:103">
      <c r="D392" s="1"/>
      <c r="E392" s="1"/>
      <c r="F392" s="1"/>
      <c r="G392" s="1"/>
      <c r="H392" s="1"/>
      <c r="I392" s="1"/>
      <c r="J392" s="1"/>
      <c r="K392" s="1"/>
      <c r="L392" s="1"/>
      <c r="M392" s="1"/>
      <c r="N392" s="1"/>
      <c r="O392" s="1"/>
      <c r="P392" s="1"/>
      <c r="Q392" s="1"/>
      <c r="R392" s="1"/>
      <c r="S392" s="1"/>
      <c r="T392" s="1"/>
      <c r="U392" s="1"/>
      <c r="V392" s="1"/>
      <c r="W392" s="1"/>
      <c r="X392" s="1"/>
      <c r="Y392" s="1"/>
      <c r="Z392" s="1"/>
      <c r="AA392" s="1"/>
      <c r="AB392" s="113"/>
      <c r="AC392" s="1"/>
      <c r="AD392" s="1"/>
      <c r="AE392" s="1"/>
      <c r="AF392" s="1"/>
      <c r="AG392" s="1"/>
      <c r="AH392" s="1"/>
      <c r="AI392" s="1"/>
      <c r="AJ392" s="1"/>
      <c r="AK392" s="1"/>
      <c r="AL392" s="1"/>
      <c r="AM392" s="1"/>
      <c r="AN392" s="1"/>
      <c r="AO392" s="1"/>
      <c r="AP392" s="1"/>
      <c r="AQ392" s="1"/>
      <c r="AR392" s="1"/>
      <c r="AS392" s="1"/>
      <c r="AT392" s="1"/>
    </row>
    <row r="393" spans="1:103">
      <c r="D393" s="1"/>
      <c r="E393" s="1"/>
      <c r="F393" s="1"/>
      <c r="G393" s="1"/>
      <c r="H393" s="1"/>
      <c r="I393" s="1"/>
      <c r="J393" s="1"/>
      <c r="K393" s="1"/>
      <c r="L393" s="1"/>
      <c r="M393" s="1"/>
      <c r="N393" s="1"/>
      <c r="O393" s="1"/>
      <c r="P393" s="1"/>
      <c r="Q393" s="1"/>
      <c r="R393" s="1"/>
      <c r="S393" s="1"/>
      <c r="T393" s="1"/>
      <c r="U393" s="1"/>
      <c r="V393" s="1"/>
      <c r="W393" s="1"/>
      <c r="X393" s="1"/>
      <c r="Y393" s="1"/>
      <c r="Z393" s="1"/>
      <c r="AA393" s="1"/>
      <c r="AB393" s="113"/>
      <c r="AC393" s="1"/>
      <c r="AD393" s="1"/>
      <c r="AE393" s="1"/>
      <c r="AF393" s="1"/>
      <c r="AG393" s="1"/>
      <c r="AH393" s="1"/>
      <c r="AI393" s="1"/>
      <c r="AJ393" s="1"/>
      <c r="AK393" s="1"/>
      <c r="AL393" s="1"/>
      <c r="AM393" s="1"/>
      <c r="AN393" s="1"/>
      <c r="AO393" s="1"/>
      <c r="AP393" s="1"/>
      <c r="AQ393" s="1"/>
      <c r="AR393" s="1"/>
      <c r="AS393" s="1"/>
      <c r="AT393" s="1"/>
    </row>
    <row r="394" spans="1:103">
      <c r="D394" s="1"/>
      <c r="E394" s="1"/>
      <c r="F394" s="1"/>
      <c r="G394" s="1"/>
      <c r="H394" s="1"/>
      <c r="I394" s="1"/>
      <c r="J394" s="1"/>
      <c r="K394" s="1"/>
      <c r="L394" s="1"/>
      <c r="M394" s="1"/>
      <c r="N394" s="1"/>
      <c r="O394" s="1"/>
      <c r="P394" s="1"/>
      <c r="Q394" s="1"/>
      <c r="R394" s="1"/>
      <c r="S394" s="1"/>
      <c r="T394" s="1"/>
      <c r="U394" s="1"/>
      <c r="V394" s="1"/>
      <c r="W394" s="1"/>
      <c r="X394" s="1"/>
      <c r="Y394" s="1"/>
      <c r="Z394" s="1"/>
      <c r="AA394" s="1"/>
      <c r="AB394" s="113"/>
      <c r="AC394" s="1"/>
      <c r="AD394" s="1"/>
      <c r="AE394" s="1"/>
      <c r="AF394" s="1"/>
      <c r="AG394" s="1"/>
      <c r="AH394" s="1"/>
      <c r="AI394" s="1"/>
      <c r="AJ394" s="1"/>
      <c r="AK394" s="1"/>
      <c r="AL394" s="1"/>
      <c r="AM394" s="1"/>
      <c r="AN394" s="1"/>
      <c r="AO394" s="1"/>
      <c r="AP394" s="1"/>
      <c r="AQ394" s="1"/>
      <c r="AR394" s="1"/>
      <c r="AS394" s="1"/>
      <c r="AT394" s="1"/>
    </row>
    <row r="395" spans="1:103">
      <c r="D395" s="1"/>
      <c r="E395" s="1"/>
      <c r="F395" s="1"/>
      <c r="G395" s="1"/>
      <c r="H395" s="1"/>
      <c r="I395" s="1"/>
      <c r="J395" s="1"/>
      <c r="K395" s="1"/>
      <c r="L395" s="1"/>
      <c r="M395" s="1"/>
      <c r="N395" s="1"/>
      <c r="O395" s="1"/>
      <c r="P395" s="1"/>
      <c r="Q395" s="1"/>
      <c r="R395" s="1"/>
      <c r="S395" s="1"/>
      <c r="T395" s="1"/>
      <c r="U395" s="1"/>
      <c r="V395" s="1"/>
      <c r="W395" s="1"/>
      <c r="X395" s="1"/>
      <c r="Y395" s="1"/>
      <c r="Z395" s="1"/>
      <c r="AA395" s="1"/>
      <c r="AB395" s="113"/>
      <c r="AC395" s="1"/>
      <c r="AD395" s="1"/>
      <c r="AE395" s="1"/>
      <c r="AF395" s="1"/>
      <c r="AG395" s="1"/>
      <c r="AH395" s="1"/>
      <c r="AI395" s="1"/>
      <c r="AJ395" s="1"/>
      <c r="AK395" s="1"/>
      <c r="AL395" s="1"/>
      <c r="AM395" s="1"/>
      <c r="AN395" s="1"/>
      <c r="AO395" s="1"/>
      <c r="AP395" s="1"/>
      <c r="AQ395" s="1"/>
      <c r="AR395" s="1"/>
      <c r="AS395" s="1"/>
      <c r="AT395" s="1"/>
    </row>
    <row r="396" spans="1:103">
      <c r="D396" s="1"/>
      <c r="E396" s="1"/>
      <c r="F396" s="1"/>
      <c r="G396" s="1"/>
      <c r="H396" s="1"/>
      <c r="I396" s="1"/>
      <c r="J396" s="1"/>
      <c r="K396" s="1"/>
      <c r="L396" s="1"/>
      <c r="M396" s="1"/>
      <c r="N396" s="1"/>
      <c r="O396" s="1"/>
      <c r="P396" s="1"/>
      <c r="Q396" s="1"/>
      <c r="R396" s="1"/>
      <c r="S396" s="1"/>
      <c r="T396" s="1"/>
      <c r="U396" s="1"/>
      <c r="V396" s="1"/>
      <c r="W396" s="1"/>
      <c r="X396" s="1"/>
      <c r="Y396" s="1"/>
      <c r="Z396" s="1"/>
      <c r="AA396" s="1"/>
      <c r="AB396" s="113"/>
      <c r="AC396" s="1"/>
      <c r="AD396" s="1"/>
      <c r="AE396" s="1"/>
      <c r="AF396" s="1"/>
      <c r="AG396" s="1"/>
      <c r="AH396" s="1"/>
      <c r="AI396" s="1"/>
      <c r="AJ396" s="1"/>
      <c r="AK396" s="1"/>
      <c r="AL396" s="1"/>
      <c r="AM396" s="1"/>
      <c r="AN396" s="1"/>
      <c r="AO396" s="1"/>
      <c r="AP396" s="1"/>
      <c r="AQ396" s="1"/>
      <c r="AR396" s="1"/>
      <c r="AS396" s="1"/>
      <c r="AT396" s="1"/>
    </row>
  </sheetData>
  <mergeCells count="3756">
    <mergeCell ref="CG383:CK383"/>
    <mergeCell ref="CL383:CR383"/>
    <mergeCell ref="AW384:BB384"/>
    <mergeCell ref="BC384:CF384"/>
    <mergeCell ref="CG384:CK384"/>
    <mergeCell ref="CL384:CR384"/>
    <mergeCell ref="CP382:CQ382"/>
    <mergeCell ref="D383:E384"/>
    <mergeCell ref="F383:AT384"/>
    <mergeCell ref="AW383:BB383"/>
    <mergeCell ref="BC383:BG383"/>
    <mergeCell ref="BH383:BL383"/>
    <mergeCell ref="BM383:BQ383"/>
    <mergeCell ref="BR383:BV383"/>
    <mergeCell ref="BW383:CA383"/>
    <mergeCell ref="CB383:CF383"/>
    <mergeCell ref="BT382:BU382"/>
    <mergeCell ref="BY382:BZ382"/>
    <mergeCell ref="CD382:CE382"/>
    <mergeCell ref="CI382:CJ382"/>
    <mergeCell ref="CL382:CM382"/>
    <mergeCell ref="CN382:CO382"/>
    <mergeCell ref="CN381:CO381"/>
    <mergeCell ref="CP381:CQ381"/>
    <mergeCell ref="D382:E382"/>
    <mergeCell ref="F382:K382"/>
    <mergeCell ref="L382:O382"/>
    <mergeCell ref="AW382:AX382"/>
    <mergeCell ref="AY382:BB382"/>
    <mergeCell ref="BE382:BF382"/>
    <mergeCell ref="BJ382:BK382"/>
    <mergeCell ref="BO382:BP382"/>
    <mergeCell ref="BO381:BP381"/>
    <mergeCell ref="BT381:BU381"/>
    <mergeCell ref="BY381:BZ381"/>
    <mergeCell ref="CD381:CE381"/>
    <mergeCell ref="CI381:CJ381"/>
    <mergeCell ref="CL381:CM381"/>
    <mergeCell ref="CL380:CM380"/>
    <mergeCell ref="CN380:CO380"/>
    <mergeCell ref="CP380:CQ380"/>
    <mergeCell ref="D381:E381"/>
    <mergeCell ref="F381:K381"/>
    <mergeCell ref="L381:O381"/>
    <mergeCell ref="AW381:AX381"/>
    <mergeCell ref="AY381:BB381"/>
    <mergeCell ref="BE381:BF381"/>
    <mergeCell ref="BJ381:BK381"/>
    <mergeCell ref="BJ380:BK380"/>
    <mergeCell ref="BO380:BP380"/>
    <mergeCell ref="BT380:BU380"/>
    <mergeCell ref="BY380:BZ380"/>
    <mergeCell ref="CD380:CE380"/>
    <mergeCell ref="CI380:CJ380"/>
    <mergeCell ref="D380:E380"/>
    <mergeCell ref="F380:K380"/>
    <mergeCell ref="L380:O380"/>
    <mergeCell ref="AW380:AX380"/>
    <mergeCell ref="AY380:BB380"/>
    <mergeCell ref="BE380:BF380"/>
    <mergeCell ref="BY379:BZ379"/>
    <mergeCell ref="CD379:CE379"/>
    <mergeCell ref="CI379:CJ379"/>
    <mergeCell ref="CL379:CM379"/>
    <mergeCell ref="CN379:CO379"/>
    <mergeCell ref="CP379:CQ379"/>
    <mergeCell ref="CP378:CQ378"/>
    <mergeCell ref="D379:E379"/>
    <mergeCell ref="F379:K379"/>
    <mergeCell ref="L379:O379"/>
    <mergeCell ref="AW379:AX379"/>
    <mergeCell ref="AY379:BB379"/>
    <mergeCell ref="BE379:BF379"/>
    <mergeCell ref="BJ379:BK379"/>
    <mergeCell ref="BO379:BP379"/>
    <mergeCell ref="BT379:BU379"/>
    <mergeCell ref="BT378:BU378"/>
    <mergeCell ref="BY378:BZ378"/>
    <mergeCell ref="CD378:CE378"/>
    <mergeCell ref="CI378:CJ378"/>
    <mergeCell ref="CL378:CM378"/>
    <mergeCell ref="CN378:CO378"/>
    <mergeCell ref="CN377:CO377"/>
    <mergeCell ref="CP377:CQ377"/>
    <mergeCell ref="D378:E378"/>
    <mergeCell ref="F378:K378"/>
    <mergeCell ref="L378:O378"/>
    <mergeCell ref="AW378:AX378"/>
    <mergeCell ref="AY378:BB378"/>
    <mergeCell ref="BE378:BF378"/>
    <mergeCell ref="BJ378:BK378"/>
    <mergeCell ref="BO378:BP378"/>
    <mergeCell ref="BO377:BP377"/>
    <mergeCell ref="BT377:BU377"/>
    <mergeCell ref="BY377:BZ377"/>
    <mergeCell ref="CD377:CE377"/>
    <mergeCell ref="CI377:CJ377"/>
    <mergeCell ref="CL377:CM377"/>
    <mergeCell ref="CL376:CM376"/>
    <mergeCell ref="CN376:CO376"/>
    <mergeCell ref="CP376:CQ376"/>
    <mergeCell ref="D377:E377"/>
    <mergeCell ref="F377:K377"/>
    <mergeCell ref="L377:O377"/>
    <mergeCell ref="AW377:AX377"/>
    <mergeCell ref="AY377:BB377"/>
    <mergeCell ref="BE377:BF377"/>
    <mergeCell ref="BJ377:BK377"/>
    <mergeCell ref="BJ376:BK376"/>
    <mergeCell ref="BO376:BP376"/>
    <mergeCell ref="BT376:BU376"/>
    <mergeCell ref="BY376:BZ376"/>
    <mergeCell ref="CD376:CE376"/>
    <mergeCell ref="CI376:CJ376"/>
    <mergeCell ref="D376:E376"/>
    <mergeCell ref="F376:K376"/>
    <mergeCell ref="L376:O376"/>
    <mergeCell ref="AW376:AX376"/>
    <mergeCell ref="AY376:BB376"/>
    <mergeCell ref="BE376:BF376"/>
    <mergeCell ref="BY375:BZ375"/>
    <mergeCell ref="CD375:CE375"/>
    <mergeCell ref="CI375:CJ375"/>
    <mergeCell ref="CL375:CM375"/>
    <mergeCell ref="CN375:CO375"/>
    <mergeCell ref="CP375:CQ375"/>
    <mergeCell ref="CP374:CQ374"/>
    <mergeCell ref="D375:E375"/>
    <mergeCell ref="F375:K375"/>
    <mergeCell ref="L375:O375"/>
    <mergeCell ref="AW375:AX375"/>
    <mergeCell ref="AY375:BB375"/>
    <mergeCell ref="BE375:BF375"/>
    <mergeCell ref="BJ375:BK375"/>
    <mergeCell ref="BO375:BP375"/>
    <mergeCell ref="BT375:BU375"/>
    <mergeCell ref="BT374:BU374"/>
    <mergeCell ref="BY374:BZ374"/>
    <mergeCell ref="CD374:CE374"/>
    <mergeCell ref="CI374:CJ374"/>
    <mergeCell ref="CL374:CM374"/>
    <mergeCell ref="CN374:CO374"/>
    <mergeCell ref="AB364:AB368"/>
    <mergeCell ref="AD364:AD368"/>
    <mergeCell ref="CI369:CJ369"/>
    <mergeCell ref="CN373:CO373"/>
    <mergeCell ref="CP373:CQ373"/>
    <mergeCell ref="D374:E374"/>
    <mergeCell ref="F374:K374"/>
    <mergeCell ref="L374:O374"/>
    <mergeCell ref="AW374:AX374"/>
    <mergeCell ref="AY374:BB374"/>
    <mergeCell ref="BE374:BF374"/>
    <mergeCell ref="BJ374:BK374"/>
    <mergeCell ref="BO374:BP374"/>
    <mergeCell ref="BO373:BP373"/>
    <mergeCell ref="BT373:BU373"/>
    <mergeCell ref="BY373:BZ373"/>
    <mergeCell ref="CD373:CE373"/>
    <mergeCell ref="CI373:CJ373"/>
    <mergeCell ref="CL373:CM373"/>
    <mergeCell ref="CL372:CM372"/>
    <mergeCell ref="CN372:CO372"/>
    <mergeCell ref="CP372:CQ372"/>
    <mergeCell ref="D373:E373"/>
    <mergeCell ref="F373:K373"/>
    <mergeCell ref="L373:O373"/>
    <mergeCell ref="AW373:AX373"/>
    <mergeCell ref="AY373:BB373"/>
    <mergeCell ref="BE373:BF373"/>
    <mergeCell ref="BJ373:BK373"/>
    <mergeCell ref="BJ372:BK372"/>
    <mergeCell ref="BO372:BP372"/>
    <mergeCell ref="BT372:BU372"/>
    <mergeCell ref="D372:E372"/>
    <mergeCell ref="F372:K372"/>
    <mergeCell ref="L372:O372"/>
    <mergeCell ref="AW372:AX372"/>
    <mergeCell ref="AY372:BB372"/>
    <mergeCell ref="BE372:BF372"/>
    <mergeCell ref="BY371:BZ371"/>
    <mergeCell ref="CD371:CE371"/>
    <mergeCell ref="CI371:CJ371"/>
    <mergeCell ref="CL371:CM371"/>
    <mergeCell ref="CN371:CO371"/>
    <mergeCell ref="CP371:CQ371"/>
    <mergeCell ref="CL370:CR370"/>
    <mergeCell ref="D371:E371"/>
    <mergeCell ref="F371:K371"/>
    <mergeCell ref="L371:O371"/>
    <mergeCell ref="AW371:AX371"/>
    <mergeCell ref="AY371:BB371"/>
    <mergeCell ref="BE371:BF371"/>
    <mergeCell ref="BJ371:BK371"/>
    <mergeCell ref="BO371:BP371"/>
    <mergeCell ref="BT371:BU371"/>
    <mergeCell ref="BH370:BL370"/>
    <mergeCell ref="BM370:BQ370"/>
    <mergeCell ref="BR370:BV370"/>
    <mergeCell ref="BW370:CA370"/>
    <mergeCell ref="CB370:CF370"/>
    <mergeCell ref="CG370:CK370"/>
    <mergeCell ref="BY372:BZ372"/>
    <mergeCell ref="CD372:CE372"/>
    <mergeCell ref="CI372:CJ372"/>
    <mergeCell ref="CL369:CM369"/>
    <mergeCell ref="CN369:CO369"/>
    <mergeCell ref="CP369:CQ369"/>
    <mergeCell ref="D370:E370"/>
    <mergeCell ref="F370:K370"/>
    <mergeCell ref="L370:O370"/>
    <mergeCell ref="AW370:AX370"/>
    <mergeCell ref="AY370:BB370"/>
    <mergeCell ref="BC370:BG370"/>
    <mergeCell ref="CN368:CO368"/>
    <mergeCell ref="CP368:CQ368"/>
    <mergeCell ref="D369:O369"/>
    <mergeCell ref="AW369:BB369"/>
    <mergeCell ref="BE369:BF369"/>
    <mergeCell ref="BJ369:BK369"/>
    <mergeCell ref="BO369:BP369"/>
    <mergeCell ref="BT369:BU369"/>
    <mergeCell ref="BY369:BZ369"/>
    <mergeCell ref="CD369:CE369"/>
    <mergeCell ref="BO368:BP368"/>
    <mergeCell ref="BT368:BU368"/>
    <mergeCell ref="BY368:BZ368"/>
    <mergeCell ref="CD368:CE368"/>
    <mergeCell ref="CI368:CJ368"/>
    <mergeCell ref="CL368:CM368"/>
    <mergeCell ref="AQ364:AQ368"/>
    <mergeCell ref="AR364:AR368"/>
    <mergeCell ref="AS364:AS368"/>
    <mergeCell ref="CL363:CM367"/>
    <mergeCell ref="AT364:AT368"/>
    <mergeCell ref="CN363:CO367"/>
    <mergeCell ref="CP363:CQ367"/>
    <mergeCell ref="CR363:CR367"/>
    <mergeCell ref="D364:O368"/>
    <mergeCell ref="P364:P368"/>
    <mergeCell ref="Q364:Q368"/>
    <mergeCell ref="R364:R368"/>
    <mergeCell ref="S364:S368"/>
    <mergeCell ref="T364:T368"/>
    <mergeCell ref="CD363:CE367"/>
    <mergeCell ref="CF363:CF367"/>
    <mergeCell ref="CG363:CG367"/>
    <mergeCell ref="CH363:CH367"/>
    <mergeCell ref="CI363:CJ367"/>
    <mergeCell ref="CK363:CK367"/>
    <mergeCell ref="BW363:BW367"/>
    <mergeCell ref="BX363:BX367"/>
    <mergeCell ref="BY363:BZ367"/>
    <mergeCell ref="CA363:CA367"/>
    <mergeCell ref="CB363:CB367"/>
    <mergeCell ref="CC363:CC367"/>
    <mergeCell ref="BO363:BP367"/>
    <mergeCell ref="BQ363:BQ367"/>
    <mergeCell ref="BR363:BR367"/>
    <mergeCell ref="BS363:BS367"/>
    <mergeCell ref="BT363:BU367"/>
    <mergeCell ref="BV363:BV367"/>
    <mergeCell ref="BH363:BH367"/>
    <mergeCell ref="BI363:BI367"/>
    <mergeCell ref="BJ363:BK367"/>
    <mergeCell ref="BL363:BL367"/>
    <mergeCell ref="BM363:BM367"/>
    <mergeCell ref="BN363:BN367"/>
    <mergeCell ref="D363:O363"/>
    <mergeCell ref="AW363:BB368"/>
    <mergeCell ref="BC363:BC367"/>
    <mergeCell ref="BD363:BD367"/>
    <mergeCell ref="BE363:BF367"/>
    <mergeCell ref="BG363:BG367"/>
    <mergeCell ref="U364:U368"/>
    <mergeCell ref="V364:V368"/>
    <mergeCell ref="W364:W368"/>
    <mergeCell ref="X364:X368"/>
    <mergeCell ref="BC362:BG362"/>
    <mergeCell ref="BH362:BL362"/>
    <mergeCell ref="BM362:BQ362"/>
    <mergeCell ref="BR362:BV362"/>
    <mergeCell ref="BW362:CA362"/>
    <mergeCell ref="AK364:AK368"/>
    <mergeCell ref="AL364:AL368"/>
    <mergeCell ref="AM364:AM368"/>
    <mergeCell ref="AN364:AN368"/>
    <mergeCell ref="AO364:AO368"/>
    <mergeCell ref="AP364:AP368"/>
    <mergeCell ref="AE364:AE368"/>
    <mergeCell ref="AF364:AF368"/>
    <mergeCell ref="AG364:AG368"/>
    <mergeCell ref="AH364:AH368"/>
    <mergeCell ref="AI364:AI368"/>
    <mergeCell ref="AJ364:AJ368"/>
    <mergeCell ref="Y364:Y368"/>
    <mergeCell ref="Z364:Z368"/>
    <mergeCell ref="AA364:AA368"/>
    <mergeCell ref="AC364:AC368"/>
    <mergeCell ref="BE368:BF368"/>
    <mergeCell ref="BJ368:BK368"/>
    <mergeCell ref="CB362:CF362"/>
    <mergeCell ref="D360:O360"/>
    <mergeCell ref="P360:AT360"/>
    <mergeCell ref="AW360:BB360"/>
    <mergeCell ref="BC360:CR360"/>
    <mergeCell ref="D361:O361"/>
    <mergeCell ref="AW361:BB362"/>
    <mergeCell ref="BC361:CF361"/>
    <mergeCell ref="CG361:CK362"/>
    <mergeCell ref="CL361:CR362"/>
    <mergeCell ref="D362:O362"/>
    <mergeCell ref="CG351:CK351"/>
    <mergeCell ref="CL351:CR351"/>
    <mergeCell ref="AW352:BB352"/>
    <mergeCell ref="BC352:CF352"/>
    <mergeCell ref="CG352:CK352"/>
    <mergeCell ref="CL352:CR352"/>
    <mergeCell ref="CP350:CQ350"/>
    <mergeCell ref="D351:E352"/>
    <mergeCell ref="F351:AT352"/>
    <mergeCell ref="AW351:BB351"/>
    <mergeCell ref="BC351:BG351"/>
    <mergeCell ref="BH351:BL351"/>
    <mergeCell ref="BM351:BQ351"/>
    <mergeCell ref="BR351:BV351"/>
    <mergeCell ref="BW351:CA351"/>
    <mergeCell ref="CB351:CF351"/>
    <mergeCell ref="BT350:BU350"/>
    <mergeCell ref="BY350:BZ350"/>
    <mergeCell ref="CD350:CE350"/>
    <mergeCell ref="CI350:CJ350"/>
    <mergeCell ref="CL350:CM350"/>
    <mergeCell ref="CN350:CO350"/>
    <mergeCell ref="CN349:CO349"/>
    <mergeCell ref="CP349:CQ349"/>
    <mergeCell ref="D350:E350"/>
    <mergeCell ref="F350:K350"/>
    <mergeCell ref="L350:O350"/>
    <mergeCell ref="AW350:AX350"/>
    <mergeCell ref="AY350:BB350"/>
    <mergeCell ref="BE350:BF350"/>
    <mergeCell ref="BJ350:BK350"/>
    <mergeCell ref="BO350:BP350"/>
    <mergeCell ref="BO349:BP349"/>
    <mergeCell ref="BT349:BU349"/>
    <mergeCell ref="BY349:BZ349"/>
    <mergeCell ref="CD349:CE349"/>
    <mergeCell ref="CI349:CJ349"/>
    <mergeCell ref="CL349:CM349"/>
    <mergeCell ref="CL348:CM348"/>
    <mergeCell ref="CN348:CO348"/>
    <mergeCell ref="CP348:CQ348"/>
    <mergeCell ref="D349:E349"/>
    <mergeCell ref="F349:K349"/>
    <mergeCell ref="L349:O349"/>
    <mergeCell ref="AW349:AX349"/>
    <mergeCell ref="AY349:BB349"/>
    <mergeCell ref="BE349:BF349"/>
    <mergeCell ref="BJ349:BK349"/>
    <mergeCell ref="BJ348:BK348"/>
    <mergeCell ref="BO348:BP348"/>
    <mergeCell ref="BT348:BU348"/>
    <mergeCell ref="BY348:BZ348"/>
    <mergeCell ref="CD348:CE348"/>
    <mergeCell ref="CI348:CJ348"/>
    <mergeCell ref="D348:E348"/>
    <mergeCell ref="F348:K348"/>
    <mergeCell ref="L348:O348"/>
    <mergeCell ref="AW348:AX348"/>
    <mergeCell ref="AY348:BB348"/>
    <mergeCell ref="BE348:BF348"/>
    <mergeCell ref="BY347:BZ347"/>
    <mergeCell ref="CD347:CE347"/>
    <mergeCell ref="CI347:CJ347"/>
    <mergeCell ref="CL347:CM347"/>
    <mergeCell ref="CN347:CO347"/>
    <mergeCell ref="CP347:CQ347"/>
    <mergeCell ref="CP346:CQ346"/>
    <mergeCell ref="D347:E347"/>
    <mergeCell ref="F347:K347"/>
    <mergeCell ref="L347:O347"/>
    <mergeCell ref="AW347:AX347"/>
    <mergeCell ref="AY347:BB347"/>
    <mergeCell ref="BE347:BF347"/>
    <mergeCell ref="BJ347:BK347"/>
    <mergeCell ref="BO347:BP347"/>
    <mergeCell ref="BT347:BU347"/>
    <mergeCell ref="BT346:BU346"/>
    <mergeCell ref="BY346:BZ346"/>
    <mergeCell ref="CD346:CE346"/>
    <mergeCell ref="CI346:CJ346"/>
    <mergeCell ref="CL346:CM346"/>
    <mergeCell ref="CN346:CO346"/>
    <mergeCell ref="CN345:CO345"/>
    <mergeCell ref="CP345:CQ345"/>
    <mergeCell ref="D346:E346"/>
    <mergeCell ref="F346:K346"/>
    <mergeCell ref="L346:O346"/>
    <mergeCell ref="AW346:AX346"/>
    <mergeCell ref="AY346:BB346"/>
    <mergeCell ref="BE346:BF346"/>
    <mergeCell ref="BJ346:BK346"/>
    <mergeCell ref="BO346:BP346"/>
    <mergeCell ref="BO345:BP345"/>
    <mergeCell ref="BT345:BU345"/>
    <mergeCell ref="BY345:BZ345"/>
    <mergeCell ref="CD345:CE345"/>
    <mergeCell ref="CI345:CJ345"/>
    <mergeCell ref="CL345:CM345"/>
    <mergeCell ref="CL344:CM344"/>
    <mergeCell ref="CN344:CO344"/>
    <mergeCell ref="CP344:CQ344"/>
    <mergeCell ref="D345:E345"/>
    <mergeCell ref="F345:K345"/>
    <mergeCell ref="L345:O345"/>
    <mergeCell ref="AW345:AX345"/>
    <mergeCell ref="AY345:BB345"/>
    <mergeCell ref="BE345:BF345"/>
    <mergeCell ref="BJ345:BK345"/>
    <mergeCell ref="BJ344:BK344"/>
    <mergeCell ref="BO344:BP344"/>
    <mergeCell ref="BT344:BU344"/>
    <mergeCell ref="BY344:BZ344"/>
    <mergeCell ref="CD344:CE344"/>
    <mergeCell ref="CI344:CJ344"/>
    <mergeCell ref="D344:E344"/>
    <mergeCell ref="F344:K344"/>
    <mergeCell ref="L344:O344"/>
    <mergeCell ref="AW344:AX344"/>
    <mergeCell ref="AY344:BB344"/>
    <mergeCell ref="BE344:BF344"/>
    <mergeCell ref="BY343:BZ343"/>
    <mergeCell ref="CD343:CE343"/>
    <mergeCell ref="CI343:CJ343"/>
    <mergeCell ref="CL343:CM343"/>
    <mergeCell ref="CN343:CO343"/>
    <mergeCell ref="CP343:CQ343"/>
    <mergeCell ref="CP342:CQ342"/>
    <mergeCell ref="D343:E343"/>
    <mergeCell ref="F343:K343"/>
    <mergeCell ref="L343:O343"/>
    <mergeCell ref="AW343:AX343"/>
    <mergeCell ref="AY343:BB343"/>
    <mergeCell ref="BE343:BF343"/>
    <mergeCell ref="BJ343:BK343"/>
    <mergeCell ref="BO343:BP343"/>
    <mergeCell ref="BT343:BU343"/>
    <mergeCell ref="BT342:BU342"/>
    <mergeCell ref="BY342:BZ342"/>
    <mergeCell ref="CD342:CE342"/>
    <mergeCell ref="CI342:CJ342"/>
    <mergeCell ref="CL342:CM342"/>
    <mergeCell ref="CN342:CO342"/>
    <mergeCell ref="AB332:AB336"/>
    <mergeCell ref="AD332:AD336"/>
    <mergeCell ref="CI337:CJ337"/>
    <mergeCell ref="CN341:CO341"/>
    <mergeCell ref="CP341:CQ341"/>
    <mergeCell ref="D342:E342"/>
    <mergeCell ref="F342:K342"/>
    <mergeCell ref="L342:O342"/>
    <mergeCell ref="AW342:AX342"/>
    <mergeCell ref="AY342:BB342"/>
    <mergeCell ref="BE342:BF342"/>
    <mergeCell ref="BJ342:BK342"/>
    <mergeCell ref="BO342:BP342"/>
    <mergeCell ref="BO341:BP341"/>
    <mergeCell ref="BT341:BU341"/>
    <mergeCell ref="BY341:BZ341"/>
    <mergeCell ref="CD341:CE341"/>
    <mergeCell ref="CI341:CJ341"/>
    <mergeCell ref="CL341:CM341"/>
    <mergeCell ref="CL340:CM340"/>
    <mergeCell ref="CN340:CO340"/>
    <mergeCell ref="CP340:CQ340"/>
    <mergeCell ref="D341:E341"/>
    <mergeCell ref="F341:K341"/>
    <mergeCell ref="L341:O341"/>
    <mergeCell ref="AW341:AX341"/>
    <mergeCell ref="AY341:BB341"/>
    <mergeCell ref="BE341:BF341"/>
    <mergeCell ref="BJ341:BK341"/>
    <mergeCell ref="BJ340:BK340"/>
    <mergeCell ref="BO340:BP340"/>
    <mergeCell ref="BT340:BU340"/>
    <mergeCell ref="D340:E340"/>
    <mergeCell ref="F340:K340"/>
    <mergeCell ref="L340:O340"/>
    <mergeCell ref="AW340:AX340"/>
    <mergeCell ref="AY340:BB340"/>
    <mergeCell ref="BE340:BF340"/>
    <mergeCell ref="BY339:BZ339"/>
    <mergeCell ref="CD339:CE339"/>
    <mergeCell ref="CI339:CJ339"/>
    <mergeCell ref="CL339:CM339"/>
    <mergeCell ref="CN339:CO339"/>
    <mergeCell ref="CP339:CQ339"/>
    <mergeCell ref="CL338:CR338"/>
    <mergeCell ref="D339:E339"/>
    <mergeCell ref="F339:K339"/>
    <mergeCell ref="L339:O339"/>
    <mergeCell ref="AW339:AX339"/>
    <mergeCell ref="AY339:BB339"/>
    <mergeCell ref="BE339:BF339"/>
    <mergeCell ref="BJ339:BK339"/>
    <mergeCell ref="BO339:BP339"/>
    <mergeCell ref="BT339:BU339"/>
    <mergeCell ref="BH338:BL338"/>
    <mergeCell ref="BM338:BQ338"/>
    <mergeCell ref="BR338:BV338"/>
    <mergeCell ref="BW338:CA338"/>
    <mergeCell ref="CB338:CF338"/>
    <mergeCell ref="CG338:CK338"/>
    <mergeCell ref="BY340:BZ340"/>
    <mergeCell ref="CD340:CE340"/>
    <mergeCell ref="CI340:CJ340"/>
    <mergeCell ref="CL337:CM337"/>
    <mergeCell ref="CN337:CO337"/>
    <mergeCell ref="CP337:CQ337"/>
    <mergeCell ref="D338:E338"/>
    <mergeCell ref="F338:K338"/>
    <mergeCell ref="L338:O338"/>
    <mergeCell ref="AW338:AX338"/>
    <mergeCell ref="AY338:BB338"/>
    <mergeCell ref="BC338:BG338"/>
    <mergeCell ref="CN336:CO336"/>
    <mergeCell ref="CP336:CQ336"/>
    <mergeCell ref="D337:O337"/>
    <mergeCell ref="AW337:BB337"/>
    <mergeCell ref="BE337:BF337"/>
    <mergeCell ref="BJ337:BK337"/>
    <mergeCell ref="BO337:BP337"/>
    <mergeCell ref="BT337:BU337"/>
    <mergeCell ref="BY337:BZ337"/>
    <mergeCell ref="CD337:CE337"/>
    <mergeCell ref="BO336:BP336"/>
    <mergeCell ref="BT336:BU336"/>
    <mergeCell ref="BY336:BZ336"/>
    <mergeCell ref="CD336:CE336"/>
    <mergeCell ref="CI336:CJ336"/>
    <mergeCell ref="CL336:CM336"/>
    <mergeCell ref="AQ332:AQ336"/>
    <mergeCell ref="AR332:AR336"/>
    <mergeCell ref="AS332:AS336"/>
    <mergeCell ref="CL331:CM335"/>
    <mergeCell ref="AT332:AT336"/>
    <mergeCell ref="CN331:CO335"/>
    <mergeCell ref="CP331:CQ335"/>
    <mergeCell ref="CR331:CR335"/>
    <mergeCell ref="D332:O336"/>
    <mergeCell ref="P332:P336"/>
    <mergeCell ref="Q332:Q336"/>
    <mergeCell ref="R332:R336"/>
    <mergeCell ref="S332:S336"/>
    <mergeCell ref="T332:T336"/>
    <mergeCell ref="CD331:CE335"/>
    <mergeCell ref="CF331:CF335"/>
    <mergeCell ref="CG331:CG335"/>
    <mergeCell ref="CH331:CH335"/>
    <mergeCell ref="CI331:CJ335"/>
    <mergeCell ref="CK331:CK335"/>
    <mergeCell ref="BW331:BW335"/>
    <mergeCell ref="BX331:BX335"/>
    <mergeCell ref="BY331:BZ335"/>
    <mergeCell ref="CA331:CA335"/>
    <mergeCell ref="CB331:CB335"/>
    <mergeCell ref="CC331:CC335"/>
    <mergeCell ref="BO331:BP335"/>
    <mergeCell ref="BQ331:BQ335"/>
    <mergeCell ref="BR331:BR335"/>
    <mergeCell ref="BS331:BS335"/>
    <mergeCell ref="BT331:BU335"/>
    <mergeCell ref="BV331:BV335"/>
    <mergeCell ref="BH331:BH335"/>
    <mergeCell ref="BI331:BI335"/>
    <mergeCell ref="BJ331:BK335"/>
    <mergeCell ref="BL331:BL335"/>
    <mergeCell ref="BM331:BM335"/>
    <mergeCell ref="BN331:BN335"/>
    <mergeCell ref="D331:O331"/>
    <mergeCell ref="AW331:BB336"/>
    <mergeCell ref="BC331:BC335"/>
    <mergeCell ref="BD331:BD335"/>
    <mergeCell ref="BE331:BF335"/>
    <mergeCell ref="BG331:BG335"/>
    <mergeCell ref="U332:U336"/>
    <mergeCell ref="V332:V336"/>
    <mergeCell ref="W332:W336"/>
    <mergeCell ref="X332:X336"/>
    <mergeCell ref="BC330:BG330"/>
    <mergeCell ref="BH330:BL330"/>
    <mergeCell ref="BM330:BQ330"/>
    <mergeCell ref="BR330:BV330"/>
    <mergeCell ref="BW330:CA330"/>
    <mergeCell ref="AK332:AK336"/>
    <mergeCell ref="AL332:AL336"/>
    <mergeCell ref="AM332:AM336"/>
    <mergeCell ref="AN332:AN336"/>
    <mergeCell ref="AO332:AO336"/>
    <mergeCell ref="AP332:AP336"/>
    <mergeCell ref="AE332:AE336"/>
    <mergeCell ref="AF332:AF336"/>
    <mergeCell ref="AG332:AG336"/>
    <mergeCell ref="AH332:AH336"/>
    <mergeCell ref="AI332:AI336"/>
    <mergeCell ref="AJ332:AJ336"/>
    <mergeCell ref="Y332:Y336"/>
    <mergeCell ref="Z332:Z336"/>
    <mergeCell ref="AA332:AA336"/>
    <mergeCell ref="AC332:AC336"/>
    <mergeCell ref="BE336:BF336"/>
    <mergeCell ref="BJ336:BK336"/>
    <mergeCell ref="CB330:CF330"/>
    <mergeCell ref="D328:O328"/>
    <mergeCell ref="P328:AT328"/>
    <mergeCell ref="AW328:BB328"/>
    <mergeCell ref="BC328:CR328"/>
    <mergeCell ref="D329:O329"/>
    <mergeCell ref="AW329:BB330"/>
    <mergeCell ref="BC329:CF329"/>
    <mergeCell ref="CG329:CK330"/>
    <mergeCell ref="CL329:CR330"/>
    <mergeCell ref="D330:O330"/>
    <mergeCell ref="CG319:CK319"/>
    <mergeCell ref="CL319:CR319"/>
    <mergeCell ref="AW320:BB320"/>
    <mergeCell ref="BC320:CF320"/>
    <mergeCell ref="CG320:CK320"/>
    <mergeCell ref="CL320:CR320"/>
    <mergeCell ref="CP318:CQ318"/>
    <mergeCell ref="D319:E320"/>
    <mergeCell ref="F319:AT320"/>
    <mergeCell ref="AW319:BB319"/>
    <mergeCell ref="BC319:BG319"/>
    <mergeCell ref="BH319:BL319"/>
    <mergeCell ref="BM319:BQ319"/>
    <mergeCell ref="BR319:BV319"/>
    <mergeCell ref="BW319:CA319"/>
    <mergeCell ref="CB319:CF319"/>
    <mergeCell ref="BT318:BU318"/>
    <mergeCell ref="BY318:BZ318"/>
    <mergeCell ref="CD318:CE318"/>
    <mergeCell ref="CI318:CJ318"/>
    <mergeCell ref="CL318:CM318"/>
    <mergeCell ref="CN318:CO318"/>
    <mergeCell ref="CN317:CO317"/>
    <mergeCell ref="CP317:CQ317"/>
    <mergeCell ref="D318:E318"/>
    <mergeCell ref="F318:K318"/>
    <mergeCell ref="L318:O318"/>
    <mergeCell ref="AW318:AX318"/>
    <mergeCell ref="AY318:BB318"/>
    <mergeCell ref="BE318:BF318"/>
    <mergeCell ref="BJ318:BK318"/>
    <mergeCell ref="BO318:BP318"/>
    <mergeCell ref="BO317:BP317"/>
    <mergeCell ref="BT317:BU317"/>
    <mergeCell ref="BY317:BZ317"/>
    <mergeCell ref="CD317:CE317"/>
    <mergeCell ref="CI317:CJ317"/>
    <mergeCell ref="CL317:CM317"/>
    <mergeCell ref="CL316:CM316"/>
    <mergeCell ref="CN316:CO316"/>
    <mergeCell ref="CP316:CQ316"/>
    <mergeCell ref="D317:E317"/>
    <mergeCell ref="F317:K317"/>
    <mergeCell ref="L317:O317"/>
    <mergeCell ref="AW317:AX317"/>
    <mergeCell ref="AY317:BB317"/>
    <mergeCell ref="BE317:BF317"/>
    <mergeCell ref="BJ317:BK317"/>
    <mergeCell ref="BJ316:BK316"/>
    <mergeCell ref="BO316:BP316"/>
    <mergeCell ref="BT316:BU316"/>
    <mergeCell ref="BY316:BZ316"/>
    <mergeCell ref="CD316:CE316"/>
    <mergeCell ref="CI316:CJ316"/>
    <mergeCell ref="D316:E316"/>
    <mergeCell ref="F316:K316"/>
    <mergeCell ref="L316:O316"/>
    <mergeCell ref="AW316:AX316"/>
    <mergeCell ref="AY316:BB316"/>
    <mergeCell ref="BE316:BF316"/>
    <mergeCell ref="BY315:BZ315"/>
    <mergeCell ref="CD315:CE315"/>
    <mergeCell ref="CI315:CJ315"/>
    <mergeCell ref="CL315:CM315"/>
    <mergeCell ref="CN315:CO315"/>
    <mergeCell ref="CP315:CQ315"/>
    <mergeCell ref="CP314:CQ314"/>
    <mergeCell ref="D315:E315"/>
    <mergeCell ref="F315:K315"/>
    <mergeCell ref="L315:O315"/>
    <mergeCell ref="AW315:AX315"/>
    <mergeCell ref="AY315:BB315"/>
    <mergeCell ref="BE315:BF315"/>
    <mergeCell ref="BJ315:BK315"/>
    <mergeCell ref="BO315:BP315"/>
    <mergeCell ref="BT315:BU315"/>
    <mergeCell ref="BT314:BU314"/>
    <mergeCell ref="BY314:BZ314"/>
    <mergeCell ref="CD314:CE314"/>
    <mergeCell ref="CI314:CJ314"/>
    <mergeCell ref="CL314:CM314"/>
    <mergeCell ref="CN314:CO314"/>
    <mergeCell ref="CN313:CO313"/>
    <mergeCell ref="CP313:CQ313"/>
    <mergeCell ref="D314:E314"/>
    <mergeCell ref="F314:K314"/>
    <mergeCell ref="L314:O314"/>
    <mergeCell ref="AW314:AX314"/>
    <mergeCell ref="AY314:BB314"/>
    <mergeCell ref="BE314:BF314"/>
    <mergeCell ref="BJ314:BK314"/>
    <mergeCell ref="BO314:BP314"/>
    <mergeCell ref="BO313:BP313"/>
    <mergeCell ref="BT313:BU313"/>
    <mergeCell ref="BY313:BZ313"/>
    <mergeCell ref="CD313:CE313"/>
    <mergeCell ref="CI313:CJ313"/>
    <mergeCell ref="CL313:CM313"/>
    <mergeCell ref="CL312:CM312"/>
    <mergeCell ref="CN312:CO312"/>
    <mergeCell ref="CP312:CQ312"/>
    <mergeCell ref="D313:E313"/>
    <mergeCell ref="F313:K313"/>
    <mergeCell ref="L313:O313"/>
    <mergeCell ref="AW313:AX313"/>
    <mergeCell ref="AY313:BB313"/>
    <mergeCell ref="BE313:BF313"/>
    <mergeCell ref="BJ313:BK313"/>
    <mergeCell ref="BJ312:BK312"/>
    <mergeCell ref="BO312:BP312"/>
    <mergeCell ref="BT312:BU312"/>
    <mergeCell ref="BY312:BZ312"/>
    <mergeCell ref="CD312:CE312"/>
    <mergeCell ref="CI312:CJ312"/>
    <mergeCell ref="D312:E312"/>
    <mergeCell ref="F312:K312"/>
    <mergeCell ref="L312:O312"/>
    <mergeCell ref="AW312:AX312"/>
    <mergeCell ref="AY312:BB312"/>
    <mergeCell ref="BE312:BF312"/>
    <mergeCell ref="BY311:BZ311"/>
    <mergeCell ref="CD311:CE311"/>
    <mergeCell ref="CI311:CJ311"/>
    <mergeCell ref="CL311:CM311"/>
    <mergeCell ref="CN311:CO311"/>
    <mergeCell ref="CP311:CQ311"/>
    <mergeCell ref="CP310:CQ310"/>
    <mergeCell ref="D311:E311"/>
    <mergeCell ref="F311:K311"/>
    <mergeCell ref="L311:O311"/>
    <mergeCell ref="AW311:AX311"/>
    <mergeCell ref="AY311:BB311"/>
    <mergeCell ref="BE311:BF311"/>
    <mergeCell ref="BJ311:BK311"/>
    <mergeCell ref="BO311:BP311"/>
    <mergeCell ref="BT311:BU311"/>
    <mergeCell ref="BT310:BU310"/>
    <mergeCell ref="BY310:BZ310"/>
    <mergeCell ref="CD310:CE310"/>
    <mergeCell ref="CI310:CJ310"/>
    <mergeCell ref="CL310:CM310"/>
    <mergeCell ref="CN310:CO310"/>
    <mergeCell ref="AB300:AB304"/>
    <mergeCell ref="AD300:AD304"/>
    <mergeCell ref="CI305:CJ305"/>
    <mergeCell ref="CN309:CO309"/>
    <mergeCell ref="CP309:CQ309"/>
    <mergeCell ref="D310:E310"/>
    <mergeCell ref="F310:K310"/>
    <mergeCell ref="L310:O310"/>
    <mergeCell ref="AW310:AX310"/>
    <mergeCell ref="AY310:BB310"/>
    <mergeCell ref="BE310:BF310"/>
    <mergeCell ref="BJ310:BK310"/>
    <mergeCell ref="BO310:BP310"/>
    <mergeCell ref="BO309:BP309"/>
    <mergeCell ref="BT309:BU309"/>
    <mergeCell ref="BY309:BZ309"/>
    <mergeCell ref="CD309:CE309"/>
    <mergeCell ref="CI309:CJ309"/>
    <mergeCell ref="CL309:CM309"/>
    <mergeCell ref="CL308:CM308"/>
    <mergeCell ref="CN308:CO308"/>
    <mergeCell ref="CP308:CQ308"/>
    <mergeCell ref="D309:E309"/>
    <mergeCell ref="F309:K309"/>
    <mergeCell ref="L309:O309"/>
    <mergeCell ref="AW309:AX309"/>
    <mergeCell ref="AY309:BB309"/>
    <mergeCell ref="BE309:BF309"/>
    <mergeCell ref="BJ309:BK309"/>
    <mergeCell ref="BJ308:BK308"/>
    <mergeCell ref="BO308:BP308"/>
    <mergeCell ref="BT308:BU308"/>
    <mergeCell ref="D308:E308"/>
    <mergeCell ref="F308:K308"/>
    <mergeCell ref="L308:O308"/>
    <mergeCell ref="AW308:AX308"/>
    <mergeCell ref="AY308:BB308"/>
    <mergeCell ref="BE308:BF308"/>
    <mergeCell ref="BY307:BZ307"/>
    <mergeCell ref="CD307:CE307"/>
    <mergeCell ref="CI307:CJ307"/>
    <mergeCell ref="CL307:CM307"/>
    <mergeCell ref="CN307:CO307"/>
    <mergeCell ref="CP307:CQ307"/>
    <mergeCell ref="CL306:CR306"/>
    <mergeCell ref="D307:E307"/>
    <mergeCell ref="F307:K307"/>
    <mergeCell ref="L307:O307"/>
    <mergeCell ref="AW307:AX307"/>
    <mergeCell ref="AY307:BB307"/>
    <mergeCell ref="BE307:BF307"/>
    <mergeCell ref="BJ307:BK307"/>
    <mergeCell ref="BO307:BP307"/>
    <mergeCell ref="BT307:BU307"/>
    <mergeCell ref="BH306:BL306"/>
    <mergeCell ref="BM306:BQ306"/>
    <mergeCell ref="BR306:BV306"/>
    <mergeCell ref="BW306:CA306"/>
    <mergeCell ref="CB306:CF306"/>
    <mergeCell ref="CG306:CK306"/>
    <mergeCell ref="BY308:BZ308"/>
    <mergeCell ref="CD308:CE308"/>
    <mergeCell ref="CI308:CJ308"/>
    <mergeCell ref="CL305:CM305"/>
    <mergeCell ref="CN305:CO305"/>
    <mergeCell ref="CP305:CQ305"/>
    <mergeCell ref="D306:E306"/>
    <mergeCell ref="F306:K306"/>
    <mergeCell ref="L306:O306"/>
    <mergeCell ref="AW306:AX306"/>
    <mergeCell ref="AY306:BB306"/>
    <mergeCell ref="BC306:BG306"/>
    <mergeCell ref="CN304:CO304"/>
    <mergeCell ref="CP304:CQ304"/>
    <mergeCell ref="D305:O305"/>
    <mergeCell ref="AW305:BB305"/>
    <mergeCell ref="BE305:BF305"/>
    <mergeCell ref="BJ305:BK305"/>
    <mergeCell ref="BO305:BP305"/>
    <mergeCell ref="BT305:BU305"/>
    <mergeCell ref="BY305:BZ305"/>
    <mergeCell ref="CD305:CE305"/>
    <mergeCell ref="BO304:BP304"/>
    <mergeCell ref="BT304:BU304"/>
    <mergeCell ref="BY304:BZ304"/>
    <mergeCell ref="CD304:CE304"/>
    <mergeCell ref="CI304:CJ304"/>
    <mergeCell ref="CL304:CM304"/>
    <mergeCell ref="AQ300:AQ304"/>
    <mergeCell ref="AR300:AR304"/>
    <mergeCell ref="AS300:AS304"/>
    <mergeCell ref="CL299:CM303"/>
    <mergeCell ref="AT300:AT304"/>
    <mergeCell ref="CN299:CO303"/>
    <mergeCell ref="CP299:CQ303"/>
    <mergeCell ref="CR299:CR303"/>
    <mergeCell ref="D300:O304"/>
    <mergeCell ref="P300:P304"/>
    <mergeCell ref="Q300:Q304"/>
    <mergeCell ref="R300:R304"/>
    <mergeCell ref="S300:S304"/>
    <mergeCell ref="T300:T304"/>
    <mergeCell ref="CD299:CE303"/>
    <mergeCell ref="CF299:CF303"/>
    <mergeCell ref="CG299:CG303"/>
    <mergeCell ref="CH299:CH303"/>
    <mergeCell ref="CI299:CJ303"/>
    <mergeCell ref="CK299:CK303"/>
    <mergeCell ref="BW299:BW303"/>
    <mergeCell ref="BX299:BX303"/>
    <mergeCell ref="BY299:BZ303"/>
    <mergeCell ref="CA299:CA303"/>
    <mergeCell ref="CB299:CB303"/>
    <mergeCell ref="CC299:CC303"/>
    <mergeCell ref="BO299:BP303"/>
    <mergeCell ref="BQ299:BQ303"/>
    <mergeCell ref="BR299:BR303"/>
    <mergeCell ref="BS299:BS303"/>
    <mergeCell ref="BT299:BU303"/>
    <mergeCell ref="BV299:BV303"/>
    <mergeCell ref="BH299:BH303"/>
    <mergeCell ref="BI299:BI303"/>
    <mergeCell ref="BJ299:BK303"/>
    <mergeCell ref="BL299:BL303"/>
    <mergeCell ref="BM299:BM303"/>
    <mergeCell ref="BN299:BN303"/>
    <mergeCell ref="D299:O299"/>
    <mergeCell ref="AW299:BB304"/>
    <mergeCell ref="BC299:BC303"/>
    <mergeCell ref="BD299:BD303"/>
    <mergeCell ref="BE299:BF303"/>
    <mergeCell ref="BG299:BG303"/>
    <mergeCell ref="U300:U304"/>
    <mergeCell ref="V300:V304"/>
    <mergeCell ref="W300:W304"/>
    <mergeCell ref="X300:X304"/>
    <mergeCell ref="BC298:BG298"/>
    <mergeCell ref="BH298:BL298"/>
    <mergeCell ref="BM298:BQ298"/>
    <mergeCell ref="BR298:BV298"/>
    <mergeCell ref="BW298:CA298"/>
    <mergeCell ref="AK300:AK304"/>
    <mergeCell ref="AL300:AL304"/>
    <mergeCell ref="AM300:AM304"/>
    <mergeCell ref="AN300:AN304"/>
    <mergeCell ref="AO300:AO304"/>
    <mergeCell ref="AP300:AP304"/>
    <mergeCell ref="AE300:AE304"/>
    <mergeCell ref="AF300:AF304"/>
    <mergeCell ref="AG300:AG304"/>
    <mergeCell ref="AH300:AH304"/>
    <mergeCell ref="AI300:AI304"/>
    <mergeCell ref="AJ300:AJ304"/>
    <mergeCell ref="Y300:Y304"/>
    <mergeCell ref="Z300:Z304"/>
    <mergeCell ref="AA300:AA304"/>
    <mergeCell ref="AC300:AC304"/>
    <mergeCell ref="BE304:BF304"/>
    <mergeCell ref="BJ304:BK304"/>
    <mergeCell ref="CB298:CF298"/>
    <mergeCell ref="D296:O296"/>
    <mergeCell ref="P296:AT296"/>
    <mergeCell ref="AW296:BB296"/>
    <mergeCell ref="BC296:CR296"/>
    <mergeCell ref="D297:O297"/>
    <mergeCell ref="AW297:BB298"/>
    <mergeCell ref="BC297:CF297"/>
    <mergeCell ref="CG297:CK298"/>
    <mergeCell ref="CL297:CR298"/>
    <mergeCell ref="D298:O298"/>
    <mergeCell ref="CG287:CK287"/>
    <mergeCell ref="CL287:CR287"/>
    <mergeCell ref="AW288:BB288"/>
    <mergeCell ref="BC288:CF288"/>
    <mergeCell ref="CG288:CK288"/>
    <mergeCell ref="CL288:CR288"/>
    <mergeCell ref="CP286:CQ286"/>
    <mergeCell ref="D287:E288"/>
    <mergeCell ref="F287:AT288"/>
    <mergeCell ref="AW287:BB287"/>
    <mergeCell ref="BC287:BG287"/>
    <mergeCell ref="BH287:BL287"/>
    <mergeCell ref="BM287:BQ287"/>
    <mergeCell ref="BR287:BV287"/>
    <mergeCell ref="BW287:CA287"/>
    <mergeCell ref="CB287:CF287"/>
    <mergeCell ref="BT286:BU286"/>
    <mergeCell ref="BY286:BZ286"/>
    <mergeCell ref="CD286:CE286"/>
    <mergeCell ref="CI286:CJ286"/>
    <mergeCell ref="CL286:CM286"/>
    <mergeCell ref="CN286:CO286"/>
    <mergeCell ref="CN285:CO285"/>
    <mergeCell ref="CP285:CQ285"/>
    <mergeCell ref="D286:E286"/>
    <mergeCell ref="F286:K286"/>
    <mergeCell ref="L286:O286"/>
    <mergeCell ref="AW286:AX286"/>
    <mergeCell ref="AY286:BB286"/>
    <mergeCell ref="BE286:BF286"/>
    <mergeCell ref="BJ286:BK286"/>
    <mergeCell ref="BO286:BP286"/>
    <mergeCell ref="BO285:BP285"/>
    <mergeCell ref="BT285:BU285"/>
    <mergeCell ref="BY285:BZ285"/>
    <mergeCell ref="CD285:CE285"/>
    <mergeCell ref="CI285:CJ285"/>
    <mergeCell ref="CL285:CM285"/>
    <mergeCell ref="CL284:CM284"/>
    <mergeCell ref="CN284:CO284"/>
    <mergeCell ref="CP284:CQ284"/>
    <mergeCell ref="D285:E285"/>
    <mergeCell ref="F285:K285"/>
    <mergeCell ref="L285:O285"/>
    <mergeCell ref="AW285:AX285"/>
    <mergeCell ref="AY285:BB285"/>
    <mergeCell ref="BE285:BF285"/>
    <mergeCell ref="BJ285:BK285"/>
    <mergeCell ref="BJ284:BK284"/>
    <mergeCell ref="BO284:BP284"/>
    <mergeCell ref="BT284:BU284"/>
    <mergeCell ref="BY284:BZ284"/>
    <mergeCell ref="CD284:CE284"/>
    <mergeCell ref="CI284:CJ284"/>
    <mergeCell ref="D284:E284"/>
    <mergeCell ref="F284:K284"/>
    <mergeCell ref="L284:O284"/>
    <mergeCell ref="AW284:AX284"/>
    <mergeCell ref="AY284:BB284"/>
    <mergeCell ref="BE284:BF284"/>
    <mergeCell ref="BY283:BZ283"/>
    <mergeCell ref="CD283:CE283"/>
    <mergeCell ref="CI283:CJ283"/>
    <mergeCell ref="CL283:CM283"/>
    <mergeCell ref="CN283:CO283"/>
    <mergeCell ref="CP283:CQ283"/>
    <mergeCell ref="CP282:CQ282"/>
    <mergeCell ref="D283:E283"/>
    <mergeCell ref="F283:K283"/>
    <mergeCell ref="L283:O283"/>
    <mergeCell ref="AW283:AX283"/>
    <mergeCell ref="AY283:BB283"/>
    <mergeCell ref="BE283:BF283"/>
    <mergeCell ref="BJ283:BK283"/>
    <mergeCell ref="BO283:BP283"/>
    <mergeCell ref="BT283:BU283"/>
    <mergeCell ref="BT282:BU282"/>
    <mergeCell ref="BY282:BZ282"/>
    <mergeCell ref="CD282:CE282"/>
    <mergeCell ref="CI282:CJ282"/>
    <mergeCell ref="CL282:CM282"/>
    <mergeCell ref="CN282:CO282"/>
    <mergeCell ref="CN281:CO281"/>
    <mergeCell ref="CP281:CQ281"/>
    <mergeCell ref="D282:E282"/>
    <mergeCell ref="F282:K282"/>
    <mergeCell ref="L282:O282"/>
    <mergeCell ref="AW282:AX282"/>
    <mergeCell ref="AY282:BB282"/>
    <mergeCell ref="BE282:BF282"/>
    <mergeCell ref="BJ282:BK282"/>
    <mergeCell ref="BO282:BP282"/>
    <mergeCell ref="BO281:BP281"/>
    <mergeCell ref="BT281:BU281"/>
    <mergeCell ref="BY281:BZ281"/>
    <mergeCell ref="CD281:CE281"/>
    <mergeCell ref="CI281:CJ281"/>
    <mergeCell ref="CL281:CM281"/>
    <mergeCell ref="CL280:CM280"/>
    <mergeCell ref="CN280:CO280"/>
    <mergeCell ref="CP280:CQ280"/>
    <mergeCell ref="D281:E281"/>
    <mergeCell ref="F281:K281"/>
    <mergeCell ref="L281:O281"/>
    <mergeCell ref="AW281:AX281"/>
    <mergeCell ref="AY281:BB281"/>
    <mergeCell ref="BE281:BF281"/>
    <mergeCell ref="BJ281:BK281"/>
    <mergeCell ref="BJ280:BK280"/>
    <mergeCell ref="BO280:BP280"/>
    <mergeCell ref="BT280:BU280"/>
    <mergeCell ref="BY280:BZ280"/>
    <mergeCell ref="CD280:CE280"/>
    <mergeCell ref="CI280:CJ280"/>
    <mergeCell ref="D280:E280"/>
    <mergeCell ref="F280:K280"/>
    <mergeCell ref="L280:O280"/>
    <mergeCell ref="AW280:AX280"/>
    <mergeCell ref="AY280:BB280"/>
    <mergeCell ref="BE280:BF280"/>
    <mergeCell ref="BY279:BZ279"/>
    <mergeCell ref="CD279:CE279"/>
    <mergeCell ref="CI279:CJ279"/>
    <mergeCell ref="CL279:CM279"/>
    <mergeCell ref="CN279:CO279"/>
    <mergeCell ref="CP279:CQ279"/>
    <mergeCell ref="CP278:CQ278"/>
    <mergeCell ref="D279:E279"/>
    <mergeCell ref="F279:K279"/>
    <mergeCell ref="L279:O279"/>
    <mergeCell ref="AW279:AX279"/>
    <mergeCell ref="AY279:BB279"/>
    <mergeCell ref="BE279:BF279"/>
    <mergeCell ref="BJ279:BK279"/>
    <mergeCell ref="BO279:BP279"/>
    <mergeCell ref="BT279:BU279"/>
    <mergeCell ref="BT278:BU278"/>
    <mergeCell ref="BY278:BZ278"/>
    <mergeCell ref="CD278:CE278"/>
    <mergeCell ref="CI278:CJ278"/>
    <mergeCell ref="CL278:CM278"/>
    <mergeCell ref="CN278:CO278"/>
    <mergeCell ref="AB268:AB272"/>
    <mergeCell ref="AD268:AD272"/>
    <mergeCell ref="CI273:CJ273"/>
    <mergeCell ref="CN277:CO277"/>
    <mergeCell ref="CP277:CQ277"/>
    <mergeCell ref="D278:E278"/>
    <mergeCell ref="F278:K278"/>
    <mergeCell ref="L278:O278"/>
    <mergeCell ref="AW278:AX278"/>
    <mergeCell ref="AY278:BB278"/>
    <mergeCell ref="BE278:BF278"/>
    <mergeCell ref="BJ278:BK278"/>
    <mergeCell ref="BO278:BP278"/>
    <mergeCell ref="BO277:BP277"/>
    <mergeCell ref="BT277:BU277"/>
    <mergeCell ref="BY277:BZ277"/>
    <mergeCell ref="CD277:CE277"/>
    <mergeCell ref="CI277:CJ277"/>
    <mergeCell ref="CL277:CM277"/>
    <mergeCell ref="CL276:CM276"/>
    <mergeCell ref="CN276:CO276"/>
    <mergeCell ref="CP276:CQ276"/>
    <mergeCell ref="D277:E277"/>
    <mergeCell ref="F277:K277"/>
    <mergeCell ref="L277:O277"/>
    <mergeCell ref="AW277:AX277"/>
    <mergeCell ref="AY277:BB277"/>
    <mergeCell ref="BE277:BF277"/>
    <mergeCell ref="BJ277:BK277"/>
    <mergeCell ref="BJ276:BK276"/>
    <mergeCell ref="BO276:BP276"/>
    <mergeCell ref="BT276:BU276"/>
    <mergeCell ref="D276:E276"/>
    <mergeCell ref="F276:K276"/>
    <mergeCell ref="L276:O276"/>
    <mergeCell ref="AW276:AX276"/>
    <mergeCell ref="AY276:BB276"/>
    <mergeCell ref="BE276:BF276"/>
    <mergeCell ref="BY275:BZ275"/>
    <mergeCell ref="CD275:CE275"/>
    <mergeCell ref="CI275:CJ275"/>
    <mergeCell ref="CL275:CM275"/>
    <mergeCell ref="CN275:CO275"/>
    <mergeCell ref="CP275:CQ275"/>
    <mergeCell ref="CL274:CR274"/>
    <mergeCell ref="D275:E275"/>
    <mergeCell ref="F275:K275"/>
    <mergeCell ref="L275:O275"/>
    <mergeCell ref="AW275:AX275"/>
    <mergeCell ref="AY275:BB275"/>
    <mergeCell ref="BE275:BF275"/>
    <mergeCell ref="BJ275:BK275"/>
    <mergeCell ref="BO275:BP275"/>
    <mergeCell ref="BT275:BU275"/>
    <mergeCell ref="BH274:BL274"/>
    <mergeCell ref="BM274:BQ274"/>
    <mergeCell ref="BR274:BV274"/>
    <mergeCell ref="BW274:CA274"/>
    <mergeCell ref="CB274:CF274"/>
    <mergeCell ref="CG274:CK274"/>
    <mergeCell ref="BY276:BZ276"/>
    <mergeCell ref="CD276:CE276"/>
    <mergeCell ref="CI276:CJ276"/>
    <mergeCell ref="CL273:CM273"/>
    <mergeCell ref="CN273:CO273"/>
    <mergeCell ref="CP273:CQ273"/>
    <mergeCell ref="D274:E274"/>
    <mergeCell ref="F274:K274"/>
    <mergeCell ref="L274:O274"/>
    <mergeCell ref="AW274:AX274"/>
    <mergeCell ref="AY274:BB274"/>
    <mergeCell ref="BC274:BG274"/>
    <mergeCell ref="CN272:CO272"/>
    <mergeCell ref="CP272:CQ272"/>
    <mergeCell ref="D273:O273"/>
    <mergeCell ref="AW273:BB273"/>
    <mergeCell ref="BE273:BF273"/>
    <mergeCell ref="BJ273:BK273"/>
    <mergeCell ref="BO273:BP273"/>
    <mergeCell ref="BT273:BU273"/>
    <mergeCell ref="BY273:BZ273"/>
    <mergeCell ref="CD273:CE273"/>
    <mergeCell ref="BO272:BP272"/>
    <mergeCell ref="BT272:BU272"/>
    <mergeCell ref="BY272:BZ272"/>
    <mergeCell ref="CD272:CE272"/>
    <mergeCell ref="CI272:CJ272"/>
    <mergeCell ref="CL272:CM272"/>
    <mergeCell ref="AQ268:AQ272"/>
    <mergeCell ref="AR268:AR272"/>
    <mergeCell ref="AS268:AS272"/>
    <mergeCell ref="CL267:CM271"/>
    <mergeCell ref="AT268:AT272"/>
    <mergeCell ref="CN267:CO271"/>
    <mergeCell ref="CP267:CQ271"/>
    <mergeCell ref="CR267:CR271"/>
    <mergeCell ref="D268:O272"/>
    <mergeCell ref="P268:P272"/>
    <mergeCell ref="Q268:Q272"/>
    <mergeCell ref="R268:R272"/>
    <mergeCell ref="S268:S272"/>
    <mergeCell ref="T268:T272"/>
    <mergeCell ref="CD267:CE271"/>
    <mergeCell ref="CF267:CF271"/>
    <mergeCell ref="CG267:CG271"/>
    <mergeCell ref="CH267:CH271"/>
    <mergeCell ref="CI267:CJ271"/>
    <mergeCell ref="CK267:CK271"/>
    <mergeCell ref="BW267:BW271"/>
    <mergeCell ref="BX267:BX271"/>
    <mergeCell ref="BY267:BZ271"/>
    <mergeCell ref="CA267:CA271"/>
    <mergeCell ref="CB267:CB271"/>
    <mergeCell ref="CC267:CC271"/>
    <mergeCell ref="BO267:BP271"/>
    <mergeCell ref="BQ267:BQ271"/>
    <mergeCell ref="BR267:BR271"/>
    <mergeCell ref="BS267:BS271"/>
    <mergeCell ref="BT267:BU271"/>
    <mergeCell ref="BV267:BV271"/>
    <mergeCell ref="BH267:BH271"/>
    <mergeCell ref="BI267:BI271"/>
    <mergeCell ref="BJ267:BK271"/>
    <mergeCell ref="BL267:BL271"/>
    <mergeCell ref="BM267:BM271"/>
    <mergeCell ref="BN267:BN271"/>
    <mergeCell ref="D267:O267"/>
    <mergeCell ref="AW267:BB272"/>
    <mergeCell ref="BC267:BC271"/>
    <mergeCell ref="BD267:BD271"/>
    <mergeCell ref="BE267:BF271"/>
    <mergeCell ref="BG267:BG271"/>
    <mergeCell ref="U268:U272"/>
    <mergeCell ref="V268:V272"/>
    <mergeCell ref="W268:W272"/>
    <mergeCell ref="X268:X272"/>
    <mergeCell ref="BC266:BG266"/>
    <mergeCell ref="BH266:BL266"/>
    <mergeCell ref="BM266:BQ266"/>
    <mergeCell ref="BR266:BV266"/>
    <mergeCell ref="BW266:CA266"/>
    <mergeCell ref="AK268:AK272"/>
    <mergeCell ref="AL268:AL272"/>
    <mergeCell ref="AM268:AM272"/>
    <mergeCell ref="AN268:AN272"/>
    <mergeCell ref="AO268:AO272"/>
    <mergeCell ref="AP268:AP272"/>
    <mergeCell ref="AE268:AE272"/>
    <mergeCell ref="AF268:AF272"/>
    <mergeCell ref="AG268:AG272"/>
    <mergeCell ref="AH268:AH272"/>
    <mergeCell ref="AI268:AI272"/>
    <mergeCell ref="AJ268:AJ272"/>
    <mergeCell ref="Y268:Y272"/>
    <mergeCell ref="Z268:Z272"/>
    <mergeCell ref="AA268:AA272"/>
    <mergeCell ref="AC268:AC272"/>
    <mergeCell ref="BE272:BF272"/>
    <mergeCell ref="BJ272:BK272"/>
    <mergeCell ref="CB266:CF266"/>
    <mergeCell ref="D264:O264"/>
    <mergeCell ref="P264:AT264"/>
    <mergeCell ref="AW264:BB264"/>
    <mergeCell ref="BC264:CR264"/>
    <mergeCell ref="D265:O265"/>
    <mergeCell ref="AW265:BB266"/>
    <mergeCell ref="BC265:CF265"/>
    <mergeCell ref="CG265:CK266"/>
    <mergeCell ref="CL265:CR266"/>
    <mergeCell ref="D266:O266"/>
    <mergeCell ref="CG255:CK255"/>
    <mergeCell ref="CL255:CR255"/>
    <mergeCell ref="AW256:BB256"/>
    <mergeCell ref="BC256:CF256"/>
    <mergeCell ref="CG256:CK256"/>
    <mergeCell ref="CL256:CR256"/>
    <mergeCell ref="CP254:CQ254"/>
    <mergeCell ref="D255:E256"/>
    <mergeCell ref="F255:AT256"/>
    <mergeCell ref="AW255:BB255"/>
    <mergeCell ref="BC255:BG255"/>
    <mergeCell ref="BH255:BL255"/>
    <mergeCell ref="BM255:BQ255"/>
    <mergeCell ref="BR255:BV255"/>
    <mergeCell ref="BW255:CA255"/>
    <mergeCell ref="CB255:CF255"/>
    <mergeCell ref="BT254:BU254"/>
    <mergeCell ref="BY254:BZ254"/>
    <mergeCell ref="CD254:CE254"/>
    <mergeCell ref="CI254:CJ254"/>
    <mergeCell ref="CL254:CM254"/>
    <mergeCell ref="CN254:CO254"/>
    <mergeCell ref="CN253:CO253"/>
    <mergeCell ref="CP253:CQ253"/>
    <mergeCell ref="D254:E254"/>
    <mergeCell ref="F254:K254"/>
    <mergeCell ref="L254:O254"/>
    <mergeCell ref="AW254:AX254"/>
    <mergeCell ref="AY254:BB254"/>
    <mergeCell ref="BE254:BF254"/>
    <mergeCell ref="BJ254:BK254"/>
    <mergeCell ref="BO254:BP254"/>
    <mergeCell ref="BO253:BP253"/>
    <mergeCell ref="BT253:BU253"/>
    <mergeCell ref="BY253:BZ253"/>
    <mergeCell ref="CD253:CE253"/>
    <mergeCell ref="CI253:CJ253"/>
    <mergeCell ref="CL253:CM253"/>
    <mergeCell ref="CL252:CM252"/>
    <mergeCell ref="CN252:CO252"/>
    <mergeCell ref="CP252:CQ252"/>
    <mergeCell ref="D253:E253"/>
    <mergeCell ref="F253:K253"/>
    <mergeCell ref="L253:O253"/>
    <mergeCell ref="AW253:AX253"/>
    <mergeCell ref="AY253:BB253"/>
    <mergeCell ref="BE253:BF253"/>
    <mergeCell ref="BJ253:BK253"/>
    <mergeCell ref="BJ252:BK252"/>
    <mergeCell ref="BO252:BP252"/>
    <mergeCell ref="BT252:BU252"/>
    <mergeCell ref="BY252:BZ252"/>
    <mergeCell ref="CD252:CE252"/>
    <mergeCell ref="CI252:CJ252"/>
    <mergeCell ref="D252:E252"/>
    <mergeCell ref="F252:K252"/>
    <mergeCell ref="L252:O252"/>
    <mergeCell ref="AW252:AX252"/>
    <mergeCell ref="AY252:BB252"/>
    <mergeCell ref="BE252:BF252"/>
    <mergeCell ref="BY251:BZ251"/>
    <mergeCell ref="CD251:CE251"/>
    <mergeCell ref="CI251:CJ251"/>
    <mergeCell ref="CL251:CM251"/>
    <mergeCell ref="CN251:CO251"/>
    <mergeCell ref="CP251:CQ251"/>
    <mergeCell ref="CP250:CQ250"/>
    <mergeCell ref="D251:E251"/>
    <mergeCell ref="F251:K251"/>
    <mergeCell ref="L251:O251"/>
    <mergeCell ref="AW251:AX251"/>
    <mergeCell ref="AY251:BB251"/>
    <mergeCell ref="BE251:BF251"/>
    <mergeCell ref="BJ251:BK251"/>
    <mergeCell ref="BO251:BP251"/>
    <mergeCell ref="BT251:BU251"/>
    <mergeCell ref="BT250:BU250"/>
    <mergeCell ref="BY250:BZ250"/>
    <mergeCell ref="CD250:CE250"/>
    <mergeCell ref="CI250:CJ250"/>
    <mergeCell ref="CL250:CM250"/>
    <mergeCell ref="CN250:CO250"/>
    <mergeCell ref="CN249:CO249"/>
    <mergeCell ref="CP249:CQ249"/>
    <mergeCell ref="D250:E250"/>
    <mergeCell ref="F250:K250"/>
    <mergeCell ref="L250:O250"/>
    <mergeCell ref="AW250:AX250"/>
    <mergeCell ref="AY250:BB250"/>
    <mergeCell ref="BE250:BF250"/>
    <mergeCell ref="BJ250:BK250"/>
    <mergeCell ref="BO250:BP250"/>
    <mergeCell ref="BO249:BP249"/>
    <mergeCell ref="BT249:BU249"/>
    <mergeCell ref="BY249:BZ249"/>
    <mergeCell ref="CD249:CE249"/>
    <mergeCell ref="CI249:CJ249"/>
    <mergeCell ref="CL249:CM249"/>
    <mergeCell ref="CL248:CM248"/>
    <mergeCell ref="CN248:CO248"/>
    <mergeCell ref="CP248:CQ248"/>
    <mergeCell ref="D249:E249"/>
    <mergeCell ref="F249:K249"/>
    <mergeCell ref="L249:O249"/>
    <mergeCell ref="AW249:AX249"/>
    <mergeCell ref="AY249:BB249"/>
    <mergeCell ref="BE249:BF249"/>
    <mergeCell ref="BJ249:BK249"/>
    <mergeCell ref="BJ248:BK248"/>
    <mergeCell ref="BO248:BP248"/>
    <mergeCell ref="BT248:BU248"/>
    <mergeCell ref="BY248:BZ248"/>
    <mergeCell ref="CD248:CE248"/>
    <mergeCell ref="CI248:CJ248"/>
    <mergeCell ref="D248:E248"/>
    <mergeCell ref="F248:K248"/>
    <mergeCell ref="L248:O248"/>
    <mergeCell ref="AW248:AX248"/>
    <mergeCell ref="AY248:BB248"/>
    <mergeCell ref="BE248:BF248"/>
    <mergeCell ref="BY247:BZ247"/>
    <mergeCell ref="CD247:CE247"/>
    <mergeCell ref="CI247:CJ247"/>
    <mergeCell ref="CL247:CM247"/>
    <mergeCell ref="CN247:CO247"/>
    <mergeCell ref="CP247:CQ247"/>
    <mergeCell ref="CP246:CQ246"/>
    <mergeCell ref="D247:E247"/>
    <mergeCell ref="F247:K247"/>
    <mergeCell ref="L247:O247"/>
    <mergeCell ref="AW247:AX247"/>
    <mergeCell ref="AY247:BB247"/>
    <mergeCell ref="BE247:BF247"/>
    <mergeCell ref="BJ247:BK247"/>
    <mergeCell ref="BO247:BP247"/>
    <mergeCell ref="BT247:BU247"/>
    <mergeCell ref="BT246:BU246"/>
    <mergeCell ref="BY246:BZ246"/>
    <mergeCell ref="CD246:CE246"/>
    <mergeCell ref="CI246:CJ246"/>
    <mergeCell ref="CL246:CM246"/>
    <mergeCell ref="CN246:CO246"/>
    <mergeCell ref="AB236:AB240"/>
    <mergeCell ref="AD236:AD240"/>
    <mergeCell ref="CI241:CJ241"/>
    <mergeCell ref="CN245:CO245"/>
    <mergeCell ref="CP245:CQ245"/>
    <mergeCell ref="D246:E246"/>
    <mergeCell ref="F246:K246"/>
    <mergeCell ref="L246:O246"/>
    <mergeCell ref="AW246:AX246"/>
    <mergeCell ref="AY246:BB246"/>
    <mergeCell ref="BE246:BF246"/>
    <mergeCell ref="BJ246:BK246"/>
    <mergeCell ref="BO246:BP246"/>
    <mergeCell ref="BO245:BP245"/>
    <mergeCell ref="BT245:BU245"/>
    <mergeCell ref="BY245:BZ245"/>
    <mergeCell ref="CD245:CE245"/>
    <mergeCell ref="CI245:CJ245"/>
    <mergeCell ref="CL245:CM245"/>
    <mergeCell ref="CL244:CM244"/>
    <mergeCell ref="CN244:CO244"/>
    <mergeCell ref="CP244:CQ244"/>
    <mergeCell ref="D245:E245"/>
    <mergeCell ref="F245:K245"/>
    <mergeCell ref="L245:O245"/>
    <mergeCell ref="AW245:AX245"/>
    <mergeCell ref="AY245:BB245"/>
    <mergeCell ref="BE245:BF245"/>
    <mergeCell ref="BJ245:BK245"/>
    <mergeCell ref="BJ244:BK244"/>
    <mergeCell ref="BO244:BP244"/>
    <mergeCell ref="BT244:BU244"/>
    <mergeCell ref="D244:E244"/>
    <mergeCell ref="F244:K244"/>
    <mergeCell ref="L244:O244"/>
    <mergeCell ref="AW244:AX244"/>
    <mergeCell ref="AY244:BB244"/>
    <mergeCell ref="BE244:BF244"/>
    <mergeCell ref="BY243:BZ243"/>
    <mergeCell ref="CD243:CE243"/>
    <mergeCell ref="CI243:CJ243"/>
    <mergeCell ref="CL243:CM243"/>
    <mergeCell ref="CN243:CO243"/>
    <mergeCell ref="CP243:CQ243"/>
    <mergeCell ref="CL242:CR242"/>
    <mergeCell ref="D243:E243"/>
    <mergeCell ref="F243:K243"/>
    <mergeCell ref="L243:O243"/>
    <mergeCell ref="AW243:AX243"/>
    <mergeCell ref="AY243:BB243"/>
    <mergeCell ref="BE243:BF243"/>
    <mergeCell ref="BJ243:BK243"/>
    <mergeCell ref="BO243:BP243"/>
    <mergeCell ref="BT243:BU243"/>
    <mergeCell ref="BH242:BL242"/>
    <mergeCell ref="BM242:BQ242"/>
    <mergeCell ref="BR242:BV242"/>
    <mergeCell ref="BW242:CA242"/>
    <mergeCell ref="CB242:CF242"/>
    <mergeCell ref="CG242:CK242"/>
    <mergeCell ref="BY244:BZ244"/>
    <mergeCell ref="CD244:CE244"/>
    <mergeCell ref="CI244:CJ244"/>
    <mergeCell ref="CL241:CM241"/>
    <mergeCell ref="CN241:CO241"/>
    <mergeCell ref="CP241:CQ241"/>
    <mergeCell ref="D242:E242"/>
    <mergeCell ref="F242:K242"/>
    <mergeCell ref="L242:O242"/>
    <mergeCell ref="AW242:AX242"/>
    <mergeCell ref="AY242:BB242"/>
    <mergeCell ref="BC242:BG242"/>
    <mergeCell ref="CN240:CO240"/>
    <mergeCell ref="CP240:CQ240"/>
    <mergeCell ref="D241:O241"/>
    <mergeCell ref="AW241:BB241"/>
    <mergeCell ref="BE241:BF241"/>
    <mergeCell ref="BJ241:BK241"/>
    <mergeCell ref="BO241:BP241"/>
    <mergeCell ref="BT241:BU241"/>
    <mergeCell ref="BY241:BZ241"/>
    <mergeCell ref="CD241:CE241"/>
    <mergeCell ref="BO240:BP240"/>
    <mergeCell ref="BT240:BU240"/>
    <mergeCell ref="BY240:BZ240"/>
    <mergeCell ref="CD240:CE240"/>
    <mergeCell ref="CI240:CJ240"/>
    <mergeCell ref="CL240:CM240"/>
    <mergeCell ref="AQ236:AQ240"/>
    <mergeCell ref="AR236:AR240"/>
    <mergeCell ref="AS236:AS240"/>
    <mergeCell ref="CL235:CM239"/>
    <mergeCell ref="AT236:AT240"/>
    <mergeCell ref="CN235:CO239"/>
    <mergeCell ref="CP235:CQ239"/>
    <mergeCell ref="CR235:CR239"/>
    <mergeCell ref="D236:O240"/>
    <mergeCell ref="P236:P240"/>
    <mergeCell ref="Q236:Q240"/>
    <mergeCell ref="R236:R240"/>
    <mergeCell ref="S236:S240"/>
    <mergeCell ref="T236:T240"/>
    <mergeCell ref="CD235:CE239"/>
    <mergeCell ref="CF235:CF239"/>
    <mergeCell ref="CG235:CG239"/>
    <mergeCell ref="CH235:CH239"/>
    <mergeCell ref="CI235:CJ239"/>
    <mergeCell ref="CK235:CK239"/>
    <mergeCell ref="BW235:BW239"/>
    <mergeCell ref="BX235:BX239"/>
    <mergeCell ref="BY235:BZ239"/>
    <mergeCell ref="CA235:CA239"/>
    <mergeCell ref="CB235:CB239"/>
    <mergeCell ref="CC235:CC239"/>
    <mergeCell ref="BO235:BP239"/>
    <mergeCell ref="BQ235:BQ239"/>
    <mergeCell ref="BR235:BR239"/>
    <mergeCell ref="BS235:BS239"/>
    <mergeCell ref="BT235:BU239"/>
    <mergeCell ref="BV235:BV239"/>
    <mergeCell ref="BH235:BH239"/>
    <mergeCell ref="BI235:BI239"/>
    <mergeCell ref="BJ235:BK239"/>
    <mergeCell ref="BL235:BL239"/>
    <mergeCell ref="BM235:BM239"/>
    <mergeCell ref="BN235:BN239"/>
    <mergeCell ref="D235:O235"/>
    <mergeCell ref="AW235:BB240"/>
    <mergeCell ref="BC235:BC239"/>
    <mergeCell ref="BD235:BD239"/>
    <mergeCell ref="BE235:BF239"/>
    <mergeCell ref="BG235:BG239"/>
    <mergeCell ref="U236:U240"/>
    <mergeCell ref="V236:V240"/>
    <mergeCell ref="W236:W240"/>
    <mergeCell ref="X236:X240"/>
    <mergeCell ref="BC234:BG234"/>
    <mergeCell ref="BH234:BL234"/>
    <mergeCell ref="BM234:BQ234"/>
    <mergeCell ref="BR234:BV234"/>
    <mergeCell ref="BW234:CA234"/>
    <mergeCell ref="AK236:AK240"/>
    <mergeCell ref="AL236:AL240"/>
    <mergeCell ref="AM236:AM240"/>
    <mergeCell ref="AN236:AN240"/>
    <mergeCell ref="AO236:AO240"/>
    <mergeCell ref="AP236:AP240"/>
    <mergeCell ref="AE236:AE240"/>
    <mergeCell ref="AF236:AF240"/>
    <mergeCell ref="AG236:AG240"/>
    <mergeCell ref="AH236:AH240"/>
    <mergeCell ref="AI236:AI240"/>
    <mergeCell ref="AJ236:AJ240"/>
    <mergeCell ref="Y236:Y240"/>
    <mergeCell ref="Z236:Z240"/>
    <mergeCell ref="AA236:AA240"/>
    <mergeCell ref="AC236:AC240"/>
    <mergeCell ref="BE240:BF240"/>
    <mergeCell ref="BJ240:BK240"/>
    <mergeCell ref="CB234:CF234"/>
    <mergeCell ref="D232:O232"/>
    <mergeCell ref="P232:AT232"/>
    <mergeCell ref="AW232:BB232"/>
    <mergeCell ref="BC232:CR232"/>
    <mergeCell ref="D233:O233"/>
    <mergeCell ref="AW233:BB234"/>
    <mergeCell ref="BC233:CF233"/>
    <mergeCell ref="CG233:CK234"/>
    <mergeCell ref="CL233:CR234"/>
    <mergeCell ref="D234:O234"/>
    <mergeCell ref="CG223:CK223"/>
    <mergeCell ref="CL223:CR223"/>
    <mergeCell ref="AW224:BB224"/>
    <mergeCell ref="BC224:CF224"/>
    <mergeCell ref="CG224:CK224"/>
    <mergeCell ref="CL224:CR224"/>
    <mergeCell ref="CP222:CQ222"/>
    <mergeCell ref="D223:E224"/>
    <mergeCell ref="F223:AT224"/>
    <mergeCell ref="AW223:BB223"/>
    <mergeCell ref="BC223:BG223"/>
    <mergeCell ref="BH223:BL223"/>
    <mergeCell ref="BM223:BQ223"/>
    <mergeCell ref="BR223:BV223"/>
    <mergeCell ref="BW223:CA223"/>
    <mergeCell ref="CB223:CF223"/>
    <mergeCell ref="BT222:BU222"/>
    <mergeCell ref="BY222:BZ222"/>
    <mergeCell ref="CD222:CE222"/>
    <mergeCell ref="CI222:CJ222"/>
    <mergeCell ref="CL222:CM222"/>
    <mergeCell ref="CN222:CO222"/>
    <mergeCell ref="CN221:CO221"/>
    <mergeCell ref="CP221:CQ221"/>
    <mergeCell ref="D222:E222"/>
    <mergeCell ref="F222:K222"/>
    <mergeCell ref="L222:O222"/>
    <mergeCell ref="AW222:AX222"/>
    <mergeCell ref="AY222:BB222"/>
    <mergeCell ref="BE222:BF222"/>
    <mergeCell ref="BJ222:BK222"/>
    <mergeCell ref="BO222:BP222"/>
    <mergeCell ref="BO221:BP221"/>
    <mergeCell ref="BT221:BU221"/>
    <mergeCell ref="BY221:BZ221"/>
    <mergeCell ref="CD221:CE221"/>
    <mergeCell ref="CI221:CJ221"/>
    <mergeCell ref="CL221:CM221"/>
    <mergeCell ref="CL220:CM220"/>
    <mergeCell ref="CN220:CO220"/>
    <mergeCell ref="CP220:CQ220"/>
    <mergeCell ref="D221:E221"/>
    <mergeCell ref="F221:K221"/>
    <mergeCell ref="L221:O221"/>
    <mergeCell ref="AW221:AX221"/>
    <mergeCell ref="AY221:BB221"/>
    <mergeCell ref="BE221:BF221"/>
    <mergeCell ref="BJ221:BK221"/>
    <mergeCell ref="BJ220:BK220"/>
    <mergeCell ref="BO220:BP220"/>
    <mergeCell ref="BT220:BU220"/>
    <mergeCell ref="BY220:BZ220"/>
    <mergeCell ref="CD220:CE220"/>
    <mergeCell ref="CI220:CJ220"/>
    <mergeCell ref="D220:E220"/>
    <mergeCell ref="F220:K220"/>
    <mergeCell ref="L220:O220"/>
    <mergeCell ref="AW220:AX220"/>
    <mergeCell ref="AY220:BB220"/>
    <mergeCell ref="BE220:BF220"/>
    <mergeCell ref="BY219:BZ219"/>
    <mergeCell ref="CD219:CE219"/>
    <mergeCell ref="CI219:CJ219"/>
    <mergeCell ref="CL219:CM219"/>
    <mergeCell ref="CN219:CO219"/>
    <mergeCell ref="CP219:CQ219"/>
    <mergeCell ref="CP218:CQ218"/>
    <mergeCell ref="D219:E219"/>
    <mergeCell ref="F219:K219"/>
    <mergeCell ref="L219:O219"/>
    <mergeCell ref="AW219:AX219"/>
    <mergeCell ref="AY219:BB219"/>
    <mergeCell ref="BE219:BF219"/>
    <mergeCell ref="BJ219:BK219"/>
    <mergeCell ref="BO219:BP219"/>
    <mergeCell ref="BT219:BU219"/>
    <mergeCell ref="BT218:BU218"/>
    <mergeCell ref="BY218:BZ218"/>
    <mergeCell ref="CD218:CE218"/>
    <mergeCell ref="CI218:CJ218"/>
    <mergeCell ref="CL218:CM218"/>
    <mergeCell ref="CN218:CO218"/>
    <mergeCell ref="CN217:CO217"/>
    <mergeCell ref="CP217:CQ217"/>
    <mergeCell ref="D218:E218"/>
    <mergeCell ref="F218:K218"/>
    <mergeCell ref="L218:O218"/>
    <mergeCell ref="AW218:AX218"/>
    <mergeCell ref="AY218:BB218"/>
    <mergeCell ref="BE218:BF218"/>
    <mergeCell ref="BJ218:BK218"/>
    <mergeCell ref="BO218:BP218"/>
    <mergeCell ref="BO217:BP217"/>
    <mergeCell ref="BT217:BU217"/>
    <mergeCell ref="BY217:BZ217"/>
    <mergeCell ref="CD217:CE217"/>
    <mergeCell ref="CI217:CJ217"/>
    <mergeCell ref="CL217:CM217"/>
    <mergeCell ref="CL216:CM216"/>
    <mergeCell ref="CN216:CO216"/>
    <mergeCell ref="CP216:CQ216"/>
    <mergeCell ref="D217:E217"/>
    <mergeCell ref="F217:K217"/>
    <mergeCell ref="L217:O217"/>
    <mergeCell ref="AW217:AX217"/>
    <mergeCell ref="AY217:BB217"/>
    <mergeCell ref="BE217:BF217"/>
    <mergeCell ref="BJ217:BK217"/>
    <mergeCell ref="BJ216:BK216"/>
    <mergeCell ref="BO216:BP216"/>
    <mergeCell ref="BT216:BU216"/>
    <mergeCell ref="BY216:BZ216"/>
    <mergeCell ref="CD216:CE216"/>
    <mergeCell ref="CI216:CJ216"/>
    <mergeCell ref="D216:E216"/>
    <mergeCell ref="F216:K216"/>
    <mergeCell ref="L216:O216"/>
    <mergeCell ref="AW216:AX216"/>
    <mergeCell ref="AY216:BB216"/>
    <mergeCell ref="BE216:BF216"/>
    <mergeCell ref="BY215:BZ215"/>
    <mergeCell ref="CD215:CE215"/>
    <mergeCell ref="CI215:CJ215"/>
    <mergeCell ref="CL215:CM215"/>
    <mergeCell ref="CN215:CO215"/>
    <mergeCell ref="CP215:CQ215"/>
    <mergeCell ref="CP214:CQ214"/>
    <mergeCell ref="D215:E215"/>
    <mergeCell ref="F215:K215"/>
    <mergeCell ref="L215:O215"/>
    <mergeCell ref="AW215:AX215"/>
    <mergeCell ref="AY215:BB215"/>
    <mergeCell ref="BE215:BF215"/>
    <mergeCell ref="BJ215:BK215"/>
    <mergeCell ref="BO215:BP215"/>
    <mergeCell ref="BT215:BU215"/>
    <mergeCell ref="BT214:BU214"/>
    <mergeCell ref="BY214:BZ214"/>
    <mergeCell ref="CD214:CE214"/>
    <mergeCell ref="CI214:CJ214"/>
    <mergeCell ref="CL214:CM214"/>
    <mergeCell ref="CN214:CO214"/>
    <mergeCell ref="AB204:AB208"/>
    <mergeCell ref="AD204:AD208"/>
    <mergeCell ref="CI209:CJ209"/>
    <mergeCell ref="CN213:CO213"/>
    <mergeCell ref="CP213:CQ213"/>
    <mergeCell ref="D214:E214"/>
    <mergeCell ref="F214:K214"/>
    <mergeCell ref="L214:O214"/>
    <mergeCell ref="AW214:AX214"/>
    <mergeCell ref="AY214:BB214"/>
    <mergeCell ref="BE214:BF214"/>
    <mergeCell ref="BJ214:BK214"/>
    <mergeCell ref="BO214:BP214"/>
    <mergeCell ref="BO213:BP213"/>
    <mergeCell ref="BT213:BU213"/>
    <mergeCell ref="BY213:BZ213"/>
    <mergeCell ref="CD213:CE213"/>
    <mergeCell ref="CI213:CJ213"/>
    <mergeCell ref="CL213:CM213"/>
    <mergeCell ref="CL212:CM212"/>
    <mergeCell ref="CN212:CO212"/>
    <mergeCell ref="CP212:CQ212"/>
    <mergeCell ref="D213:E213"/>
    <mergeCell ref="F213:K213"/>
    <mergeCell ref="L213:O213"/>
    <mergeCell ref="AW213:AX213"/>
    <mergeCell ref="AY213:BB213"/>
    <mergeCell ref="BE213:BF213"/>
    <mergeCell ref="BJ213:BK213"/>
    <mergeCell ref="BJ212:BK212"/>
    <mergeCell ref="BO212:BP212"/>
    <mergeCell ref="BT212:BU212"/>
    <mergeCell ref="D212:E212"/>
    <mergeCell ref="F212:K212"/>
    <mergeCell ref="L212:O212"/>
    <mergeCell ref="AW212:AX212"/>
    <mergeCell ref="AY212:BB212"/>
    <mergeCell ref="BE212:BF212"/>
    <mergeCell ref="BY211:BZ211"/>
    <mergeCell ref="CD211:CE211"/>
    <mergeCell ref="CI211:CJ211"/>
    <mergeCell ref="CL211:CM211"/>
    <mergeCell ref="CN211:CO211"/>
    <mergeCell ref="CP211:CQ211"/>
    <mergeCell ref="CL210:CR210"/>
    <mergeCell ref="D211:E211"/>
    <mergeCell ref="F211:K211"/>
    <mergeCell ref="L211:O211"/>
    <mergeCell ref="AW211:AX211"/>
    <mergeCell ref="AY211:BB211"/>
    <mergeCell ref="BE211:BF211"/>
    <mergeCell ref="BJ211:BK211"/>
    <mergeCell ref="BO211:BP211"/>
    <mergeCell ref="BT211:BU211"/>
    <mergeCell ref="BH210:BL210"/>
    <mergeCell ref="BM210:BQ210"/>
    <mergeCell ref="BR210:BV210"/>
    <mergeCell ref="BW210:CA210"/>
    <mergeCell ref="CB210:CF210"/>
    <mergeCell ref="CG210:CK210"/>
    <mergeCell ref="BY212:BZ212"/>
    <mergeCell ref="CD212:CE212"/>
    <mergeCell ref="CI212:CJ212"/>
    <mergeCell ref="CL209:CM209"/>
    <mergeCell ref="CN209:CO209"/>
    <mergeCell ref="CP209:CQ209"/>
    <mergeCell ref="D210:E210"/>
    <mergeCell ref="F210:K210"/>
    <mergeCell ref="L210:O210"/>
    <mergeCell ref="AW210:AX210"/>
    <mergeCell ref="AY210:BB210"/>
    <mergeCell ref="BC210:BG210"/>
    <mergeCell ref="CN208:CO208"/>
    <mergeCell ref="CP208:CQ208"/>
    <mergeCell ref="D209:O209"/>
    <mergeCell ref="AW209:BB209"/>
    <mergeCell ref="BE209:BF209"/>
    <mergeCell ref="BJ209:BK209"/>
    <mergeCell ref="BO209:BP209"/>
    <mergeCell ref="BT209:BU209"/>
    <mergeCell ref="BY209:BZ209"/>
    <mergeCell ref="CD209:CE209"/>
    <mergeCell ref="BO208:BP208"/>
    <mergeCell ref="BT208:BU208"/>
    <mergeCell ref="BY208:BZ208"/>
    <mergeCell ref="CD208:CE208"/>
    <mergeCell ref="CI208:CJ208"/>
    <mergeCell ref="CL208:CM208"/>
    <mergeCell ref="AQ204:AQ208"/>
    <mergeCell ref="AR204:AR208"/>
    <mergeCell ref="AS204:AS208"/>
    <mergeCell ref="CL203:CM207"/>
    <mergeCell ref="AT204:AT208"/>
    <mergeCell ref="CN203:CO207"/>
    <mergeCell ref="CP203:CQ207"/>
    <mergeCell ref="CR203:CR207"/>
    <mergeCell ref="D204:O208"/>
    <mergeCell ref="P204:P208"/>
    <mergeCell ref="Q204:Q208"/>
    <mergeCell ref="R204:R208"/>
    <mergeCell ref="S204:S208"/>
    <mergeCell ref="T204:T208"/>
    <mergeCell ref="CD203:CE207"/>
    <mergeCell ref="CF203:CF207"/>
    <mergeCell ref="CG203:CG207"/>
    <mergeCell ref="CH203:CH207"/>
    <mergeCell ref="CI203:CJ207"/>
    <mergeCell ref="CK203:CK207"/>
    <mergeCell ref="BW203:BW207"/>
    <mergeCell ref="BX203:BX207"/>
    <mergeCell ref="BY203:BZ207"/>
    <mergeCell ref="CA203:CA207"/>
    <mergeCell ref="CB203:CB207"/>
    <mergeCell ref="CC203:CC207"/>
    <mergeCell ref="BO203:BP207"/>
    <mergeCell ref="BQ203:BQ207"/>
    <mergeCell ref="BR203:BR207"/>
    <mergeCell ref="BS203:BS207"/>
    <mergeCell ref="BT203:BU207"/>
    <mergeCell ref="BV203:BV207"/>
    <mergeCell ref="BH203:BH207"/>
    <mergeCell ref="BI203:BI207"/>
    <mergeCell ref="BJ203:BK207"/>
    <mergeCell ref="BL203:BL207"/>
    <mergeCell ref="BM203:BM207"/>
    <mergeCell ref="BN203:BN207"/>
    <mergeCell ref="D203:O203"/>
    <mergeCell ref="AW203:BB208"/>
    <mergeCell ref="BC203:BC207"/>
    <mergeCell ref="BD203:BD207"/>
    <mergeCell ref="BE203:BF207"/>
    <mergeCell ref="BG203:BG207"/>
    <mergeCell ref="U204:U208"/>
    <mergeCell ref="V204:V208"/>
    <mergeCell ref="W204:W208"/>
    <mergeCell ref="X204:X208"/>
    <mergeCell ref="BC202:BG202"/>
    <mergeCell ref="BH202:BL202"/>
    <mergeCell ref="BM202:BQ202"/>
    <mergeCell ref="BR202:BV202"/>
    <mergeCell ref="BW202:CA202"/>
    <mergeCell ref="AK204:AK208"/>
    <mergeCell ref="AL204:AL208"/>
    <mergeCell ref="AM204:AM208"/>
    <mergeCell ref="AN204:AN208"/>
    <mergeCell ref="AO204:AO208"/>
    <mergeCell ref="AP204:AP208"/>
    <mergeCell ref="AE204:AE208"/>
    <mergeCell ref="AF204:AF208"/>
    <mergeCell ref="AG204:AG208"/>
    <mergeCell ref="AH204:AH208"/>
    <mergeCell ref="AI204:AI208"/>
    <mergeCell ref="AJ204:AJ208"/>
    <mergeCell ref="Y204:Y208"/>
    <mergeCell ref="Z204:Z208"/>
    <mergeCell ref="AA204:AA208"/>
    <mergeCell ref="AC204:AC208"/>
    <mergeCell ref="BE208:BF208"/>
    <mergeCell ref="BJ208:BK208"/>
    <mergeCell ref="CB202:CF202"/>
    <mergeCell ref="D200:O200"/>
    <mergeCell ref="P200:AT200"/>
    <mergeCell ref="AW200:BB200"/>
    <mergeCell ref="BC200:CR200"/>
    <mergeCell ref="D201:O201"/>
    <mergeCell ref="AW201:BB202"/>
    <mergeCell ref="BC201:CF201"/>
    <mergeCell ref="CG201:CK202"/>
    <mergeCell ref="CL201:CR202"/>
    <mergeCell ref="D202:O202"/>
    <mergeCell ref="CG191:CK191"/>
    <mergeCell ref="CL191:CR191"/>
    <mergeCell ref="AW192:BB192"/>
    <mergeCell ref="BC192:CF192"/>
    <mergeCell ref="CG192:CK192"/>
    <mergeCell ref="CL192:CR192"/>
    <mergeCell ref="CP190:CQ190"/>
    <mergeCell ref="D191:E192"/>
    <mergeCell ref="F191:AT192"/>
    <mergeCell ref="AW191:BB191"/>
    <mergeCell ref="BC191:BG191"/>
    <mergeCell ref="BH191:BL191"/>
    <mergeCell ref="BM191:BQ191"/>
    <mergeCell ref="BR191:BV191"/>
    <mergeCell ref="BW191:CA191"/>
    <mergeCell ref="CB191:CF191"/>
    <mergeCell ref="BT190:BU190"/>
    <mergeCell ref="BY190:BZ190"/>
    <mergeCell ref="CD190:CE190"/>
    <mergeCell ref="CI190:CJ190"/>
    <mergeCell ref="CL190:CM190"/>
    <mergeCell ref="CN190:CO190"/>
    <mergeCell ref="CN189:CO189"/>
    <mergeCell ref="CP189:CQ189"/>
    <mergeCell ref="D190:E190"/>
    <mergeCell ref="F190:K190"/>
    <mergeCell ref="L190:O190"/>
    <mergeCell ref="AW190:AX190"/>
    <mergeCell ref="AY190:BB190"/>
    <mergeCell ref="BE190:BF190"/>
    <mergeCell ref="BJ190:BK190"/>
    <mergeCell ref="BO190:BP190"/>
    <mergeCell ref="BO189:BP189"/>
    <mergeCell ref="BT189:BU189"/>
    <mergeCell ref="BY189:BZ189"/>
    <mergeCell ref="CD189:CE189"/>
    <mergeCell ref="CI189:CJ189"/>
    <mergeCell ref="CL189:CM189"/>
    <mergeCell ref="CL188:CM188"/>
    <mergeCell ref="CN188:CO188"/>
    <mergeCell ref="CP188:CQ188"/>
    <mergeCell ref="D189:E189"/>
    <mergeCell ref="F189:K189"/>
    <mergeCell ref="L189:O189"/>
    <mergeCell ref="AW189:AX189"/>
    <mergeCell ref="AY189:BB189"/>
    <mergeCell ref="BE189:BF189"/>
    <mergeCell ref="BJ189:BK189"/>
    <mergeCell ref="BJ188:BK188"/>
    <mergeCell ref="BO188:BP188"/>
    <mergeCell ref="BT188:BU188"/>
    <mergeCell ref="BY188:BZ188"/>
    <mergeCell ref="CD188:CE188"/>
    <mergeCell ref="CI188:CJ188"/>
    <mergeCell ref="D188:E188"/>
    <mergeCell ref="F188:K188"/>
    <mergeCell ref="L188:O188"/>
    <mergeCell ref="AW188:AX188"/>
    <mergeCell ref="AY188:BB188"/>
    <mergeCell ref="BE188:BF188"/>
    <mergeCell ref="BY187:BZ187"/>
    <mergeCell ref="CD187:CE187"/>
    <mergeCell ref="CI187:CJ187"/>
    <mergeCell ref="CL187:CM187"/>
    <mergeCell ref="CN187:CO187"/>
    <mergeCell ref="CP187:CQ187"/>
    <mergeCell ref="CP186:CQ186"/>
    <mergeCell ref="D187:E187"/>
    <mergeCell ref="F187:K187"/>
    <mergeCell ref="L187:O187"/>
    <mergeCell ref="AW187:AX187"/>
    <mergeCell ref="AY187:BB187"/>
    <mergeCell ref="BE187:BF187"/>
    <mergeCell ref="BJ187:BK187"/>
    <mergeCell ref="BO187:BP187"/>
    <mergeCell ref="BT187:BU187"/>
    <mergeCell ref="BT186:BU186"/>
    <mergeCell ref="BY186:BZ186"/>
    <mergeCell ref="CD186:CE186"/>
    <mergeCell ref="CI186:CJ186"/>
    <mergeCell ref="CL186:CM186"/>
    <mergeCell ref="CN186:CO186"/>
    <mergeCell ref="CN185:CO185"/>
    <mergeCell ref="CP185:CQ185"/>
    <mergeCell ref="D186:E186"/>
    <mergeCell ref="F186:K186"/>
    <mergeCell ref="L186:O186"/>
    <mergeCell ref="AW186:AX186"/>
    <mergeCell ref="AY186:BB186"/>
    <mergeCell ref="BE186:BF186"/>
    <mergeCell ref="BJ186:BK186"/>
    <mergeCell ref="BO186:BP186"/>
    <mergeCell ref="BO185:BP185"/>
    <mergeCell ref="BT185:BU185"/>
    <mergeCell ref="BY185:BZ185"/>
    <mergeCell ref="CD185:CE185"/>
    <mergeCell ref="CI185:CJ185"/>
    <mergeCell ref="CL185:CM185"/>
    <mergeCell ref="CL184:CM184"/>
    <mergeCell ref="CN184:CO184"/>
    <mergeCell ref="CP184:CQ184"/>
    <mergeCell ref="D185:E185"/>
    <mergeCell ref="F185:K185"/>
    <mergeCell ref="L185:O185"/>
    <mergeCell ref="AW185:AX185"/>
    <mergeCell ref="AY185:BB185"/>
    <mergeCell ref="BE185:BF185"/>
    <mergeCell ref="BJ185:BK185"/>
    <mergeCell ref="BJ184:BK184"/>
    <mergeCell ref="BO184:BP184"/>
    <mergeCell ref="BT184:BU184"/>
    <mergeCell ref="BY184:BZ184"/>
    <mergeCell ref="CD184:CE184"/>
    <mergeCell ref="CI184:CJ184"/>
    <mergeCell ref="D184:E184"/>
    <mergeCell ref="F184:K184"/>
    <mergeCell ref="L184:O184"/>
    <mergeCell ref="AW184:AX184"/>
    <mergeCell ref="AY184:BB184"/>
    <mergeCell ref="BE184:BF184"/>
    <mergeCell ref="BY183:BZ183"/>
    <mergeCell ref="CD183:CE183"/>
    <mergeCell ref="CI183:CJ183"/>
    <mergeCell ref="CL183:CM183"/>
    <mergeCell ref="CN183:CO183"/>
    <mergeCell ref="CP183:CQ183"/>
    <mergeCell ref="CP182:CQ182"/>
    <mergeCell ref="D183:E183"/>
    <mergeCell ref="F183:K183"/>
    <mergeCell ref="L183:O183"/>
    <mergeCell ref="AW183:AX183"/>
    <mergeCell ref="AY183:BB183"/>
    <mergeCell ref="BE183:BF183"/>
    <mergeCell ref="BJ183:BK183"/>
    <mergeCell ref="BO183:BP183"/>
    <mergeCell ref="BT183:BU183"/>
    <mergeCell ref="BT182:BU182"/>
    <mergeCell ref="BY182:BZ182"/>
    <mergeCell ref="CD182:CE182"/>
    <mergeCell ref="CI182:CJ182"/>
    <mergeCell ref="CL182:CM182"/>
    <mergeCell ref="CN182:CO182"/>
    <mergeCell ref="AB172:AB176"/>
    <mergeCell ref="AD172:AD176"/>
    <mergeCell ref="CI177:CJ177"/>
    <mergeCell ref="CN181:CO181"/>
    <mergeCell ref="CP181:CQ181"/>
    <mergeCell ref="D182:E182"/>
    <mergeCell ref="F182:K182"/>
    <mergeCell ref="L182:O182"/>
    <mergeCell ref="AW182:AX182"/>
    <mergeCell ref="AY182:BB182"/>
    <mergeCell ref="BE182:BF182"/>
    <mergeCell ref="BJ182:BK182"/>
    <mergeCell ref="BO182:BP182"/>
    <mergeCell ref="BO181:BP181"/>
    <mergeCell ref="BT181:BU181"/>
    <mergeCell ref="BY181:BZ181"/>
    <mergeCell ref="CD181:CE181"/>
    <mergeCell ref="CI181:CJ181"/>
    <mergeCell ref="CL181:CM181"/>
    <mergeCell ref="CL180:CM180"/>
    <mergeCell ref="CN180:CO180"/>
    <mergeCell ref="CP180:CQ180"/>
    <mergeCell ref="D181:E181"/>
    <mergeCell ref="F181:K181"/>
    <mergeCell ref="L181:O181"/>
    <mergeCell ref="AW181:AX181"/>
    <mergeCell ref="AY181:BB181"/>
    <mergeCell ref="BE181:BF181"/>
    <mergeCell ref="BJ181:BK181"/>
    <mergeCell ref="BJ180:BK180"/>
    <mergeCell ref="BO180:BP180"/>
    <mergeCell ref="BT180:BU180"/>
    <mergeCell ref="D180:E180"/>
    <mergeCell ref="F180:K180"/>
    <mergeCell ref="L180:O180"/>
    <mergeCell ref="AW180:AX180"/>
    <mergeCell ref="AY180:BB180"/>
    <mergeCell ref="BE180:BF180"/>
    <mergeCell ref="BY179:BZ179"/>
    <mergeCell ref="CD179:CE179"/>
    <mergeCell ref="CI179:CJ179"/>
    <mergeCell ref="CL179:CM179"/>
    <mergeCell ref="CN179:CO179"/>
    <mergeCell ref="CP179:CQ179"/>
    <mergeCell ref="CL178:CR178"/>
    <mergeCell ref="D179:E179"/>
    <mergeCell ref="F179:K179"/>
    <mergeCell ref="L179:O179"/>
    <mergeCell ref="AW179:AX179"/>
    <mergeCell ref="AY179:BB179"/>
    <mergeCell ref="BE179:BF179"/>
    <mergeCell ref="BJ179:BK179"/>
    <mergeCell ref="BO179:BP179"/>
    <mergeCell ref="BT179:BU179"/>
    <mergeCell ref="BH178:BL178"/>
    <mergeCell ref="BM178:BQ178"/>
    <mergeCell ref="BR178:BV178"/>
    <mergeCell ref="BW178:CA178"/>
    <mergeCell ref="CB178:CF178"/>
    <mergeCell ref="CG178:CK178"/>
    <mergeCell ref="BY180:BZ180"/>
    <mergeCell ref="CD180:CE180"/>
    <mergeCell ref="CI180:CJ180"/>
    <mergeCell ref="CL177:CM177"/>
    <mergeCell ref="CN177:CO177"/>
    <mergeCell ref="CP177:CQ177"/>
    <mergeCell ref="D178:E178"/>
    <mergeCell ref="F178:K178"/>
    <mergeCell ref="L178:O178"/>
    <mergeCell ref="AW178:AX178"/>
    <mergeCell ref="AY178:BB178"/>
    <mergeCell ref="BC178:BG178"/>
    <mergeCell ref="CN176:CO176"/>
    <mergeCell ref="CP176:CQ176"/>
    <mergeCell ref="D177:O177"/>
    <mergeCell ref="AW177:BB177"/>
    <mergeCell ref="BE177:BF177"/>
    <mergeCell ref="BJ177:BK177"/>
    <mergeCell ref="BO177:BP177"/>
    <mergeCell ref="BT177:BU177"/>
    <mergeCell ref="BY177:BZ177"/>
    <mergeCell ref="CD177:CE177"/>
    <mergeCell ref="BO176:BP176"/>
    <mergeCell ref="BT176:BU176"/>
    <mergeCell ref="BY176:BZ176"/>
    <mergeCell ref="CD176:CE176"/>
    <mergeCell ref="CI176:CJ176"/>
    <mergeCell ref="CL176:CM176"/>
    <mergeCell ref="AQ172:AQ176"/>
    <mergeCell ref="AR172:AR176"/>
    <mergeCell ref="AS172:AS176"/>
    <mergeCell ref="CL171:CM175"/>
    <mergeCell ref="AT172:AT176"/>
    <mergeCell ref="CN171:CO175"/>
    <mergeCell ref="CP171:CQ175"/>
    <mergeCell ref="CR171:CR175"/>
    <mergeCell ref="D172:O176"/>
    <mergeCell ref="P172:P176"/>
    <mergeCell ref="Q172:Q176"/>
    <mergeCell ref="R172:R176"/>
    <mergeCell ref="S172:S176"/>
    <mergeCell ref="T172:T176"/>
    <mergeCell ref="CD171:CE175"/>
    <mergeCell ref="CF171:CF175"/>
    <mergeCell ref="CG171:CG175"/>
    <mergeCell ref="CH171:CH175"/>
    <mergeCell ref="CI171:CJ175"/>
    <mergeCell ref="CK171:CK175"/>
    <mergeCell ref="BW171:BW175"/>
    <mergeCell ref="BX171:BX175"/>
    <mergeCell ref="BY171:BZ175"/>
    <mergeCell ref="CA171:CA175"/>
    <mergeCell ref="CB171:CB175"/>
    <mergeCell ref="CC171:CC175"/>
    <mergeCell ref="BO171:BP175"/>
    <mergeCell ref="BQ171:BQ175"/>
    <mergeCell ref="BR171:BR175"/>
    <mergeCell ref="BS171:BS175"/>
    <mergeCell ref="BT171:BU175"/>
    <mergeCell ref="BV171:BV175"/>
    <mergeCell ref="BH171:BH175"/>
    <mergeCell ref="BI171:BI175"/>
    <mergeCell ref="BJ171:BK175"/>
    <mergeCell ref="BL171:BL175"/>
    <mergeCell ref="BM171:BM175"/>
    <mergeCell ref="BN171:BN175"/>
    <mergeCell ref="D171:O171"/>
    <mergeCell ref="AW171:BB176"/>
    <mergeCell ref="BC171:BC175"/>
    <mergeCell ref="BD171:BD175"/>
    <mergeCell ref="BE171:BF175"/>
    <mergeCell ref="BG171:BG175"/>
    <mergeCell ref="U172:U176"/>
    <mergeCell ref="V172:V176"/>
    <mergeCell ref="W172:W176"/>
    <mergeCell ref="X172:X176"/>
    <mergeCell ref="BC170:BG170"/>
    <mergeCell ref="BH170:BL170"/>
    <mergeCell ref="BM170:BQ170"/>
    <mergeCell ref="BR170:BV170"/>
    <mergeCell ref="BW170:CA170"/>
    <mergeCell ref="AK172:AK176"/>
    <mergeCell ref="AL172:AL176"/>
    <mergeCell ref="AM172:AM176"/>
    <mergeCell ref="AN172:AN176"/>
    <mergeCell ref="AO172:AO176"/>
    <mergeCell ref="AP172:AP176"/>
    <mergeCell ref="AE172:AE176"/>
    <mergeCell ref="AF172:AF176"/>
    <mergeCell ref="AG172:AG176"/>
    <mergeCell ref="AH172:AH176"/>
    <mergeCell ref="AI172:AI176"/>
    <mergeCell ref="AJ172:AJ176"/>
    <mergeCell ref="Y172:Y176"/>
    <mergeCell ref="Z172:Z176"/>
    <mergeCell ref="AA172:AA176"/>
    <mergeCell ref="AC172:AC176"/>
    <mergeCell ref="BE176:BF176"/>
    <mergeCell ref="BJ176:BK176"/>
    <mergeCell ref="CB170:CF170"/>
    <mergeCell ref="D168:O168"/>
    <mergeCell ref="P168:AT168"/>
    <mergeCell ref="AW168:BB168"/>
    <mergeCell ref="BC168:CR168"/>
    <mergeCell ref="D169:O169"/>
    <mergeCell ref="AW169:BB170"/>
    <mergeCell ref="BC169:CF169"/>
    <mergeCell ref="CG169:CK170"/>
    <mergeCell ref="CL169:CR170"/>
    <mergeCell ref="D170:O170"/>
    <mergeCell ref="CG159:CK159"/>
    <mergeCell ref="CL159:CR159"/>
    <mergeCell ref="AW160:BB160"/>
    <mergeCell ref="BC160:CF160"/>
    <mergeCell ref="CG160:CK160"/>
    <mergeCell ref="CL160:CR160"/>
    <mergeCell ref="CP158:CQ158"/>
    <mergeCell ref="D159:E160"/>
    <mergeCell ref="F159:AT160"/>
    <mergeCell ref="AW159:BB159"/>
    <mergeCell ref="BC159:BG159"/>
    <mergeCell ref="BH159:BL159"/>
    <mergeCell ref="BM159:BQ159"/>
    <mergeCell ref="BR159:BV159"/>
    <mergeCell ref="BW159:CA159"/>
    <mergeCell ref="CB159:CF159"/>
    <mergeCell ref="BT158:BU158"/>
    <mergeCell ref="BY158:BZ158"/>
    <mergeCell ref="CD158:CE158"/>
    <mergeCell ref="CI158:CJ158"/>
    <mergeCell ref="CL158:CM158"/>
    <mergeCell ref="CN158:CO158"/>
    <mergeCell ref="CN157:CO157"/>
    <mergeCell ref="CP157:CQ157"/>
    <mergeCell ref="D158:E158"/>
    <mergeCell ref="F158:K158"/>
    <mergeCell ref="L158:O158"/>
    <mergeCell ref="AW158:AX158"/>
    <mergeCell ref="AY158:BB158"/>
    <mergeCell ref="BE158:BF158"/>
    <mergeCell ref="BJ158:BK158"/>
    <mergeCell ref="BO158:BP158"/>
    <mergeCell ref="BO157:BP157"/>
    <mergeCell ref="BT157:BU157"/>
    <mergeCell ref="BY157:BZ157"/>
    <mergeCell ref="CD157:CE157"/>
    <mergeCell ref="CI157:CJ157"/>
    <mergeCell ref="CL157:CM157"/>
    <mergeCell ref="CL156:CM156"/>
    <mergeCell ref="CN156:CO156"/>
    <mergeCell ref="CP156:CQ156"/>
    <mergeCell ref="D157:E157"/>
    <mergeCell ref="F157:K157"/>
    <mergeCell ref="L157:O157"/>
    <mergeCell ref="AW157:AX157"/>
    <mergeCell ref="AY157:BB157"/>
    <mergeCell ref="BE157:BF157"/>
    <mergeCell ref="BJ157:BK157"/>
    <mergeCell ref="BJ156:BK156"/>
    <mergeCell ref="BO156:BP156"/>
    <mergeCell ref="BT156:BU156"/>
    <mergeCell ref="BY156:BZ156"/>
    <mergeCell ref="CD156:CE156"/>
    <mergeCell ref="CI156:CJ156"/>
    <mergeCell ref="D156:E156"/>
    <mergeCell ref="F156:K156"/>
    <mergeCell ref="L156:O156"/>
    <mergeCell ref="AW156:AX156"/>
    <mergeCell ref="AY156:BB156"/>
    <mergeCell ref="BE156:BF156"/>
    <mergeCell ref="BY155:BZ155"/>
    <mergeCell ref="CD155:CE155"/>
    <mergeCell ref="CI155:CJ155"/>
    <mergeCell ref="CL155:CM155"/>
    <mergeCell ref="CN155:CO155"/>
    <mergeCell ref="CP155:CQ155"/>
    <mergeCell ref="CP154:CQ154"/>
    <mergeCell ref="D155:E155"/>
    <mergeCell ref="F155:K155"/>
    <mergeCell ref="L155:O155"/>
    <mergeCell ref="AW155:AX155"/>
    <mergeCell ref="AY155:BB155"/>
    <mergeCell ref="BE155:BF155"/>
    <mergeCell ref="BJ155:BK155"/>
    <mergeCell ref="BO155:BP155"/>
    <mergeCell ref="BT155:BU155"/>
    <mergeCell ref="BT154:BU154"/>
    <mergeCell ref="BY154:BZ154"/>
    <mergeCell ref="CD154:CE154"/>
    <mergeCell ref="CI154:CJ154"/>
    <mergeCell ref="CL154:CM154"/>
    <mergeCell ref="CN154:CO154"/>
    <mergeCell ref="CN153:CO153"/>
    <mergeCell ref="CP153:CQ153"/>
    <mergeCell ref="D154:E154"/>
    <mergeCell ref="F154:K154"/>
    <mergeCell ref="L154:O154"/>
    <mergeCell ref="AW154:AX154"/>
    <mergeCell ref="AY154:BB154"/>
    <mergeCell ref="BE154:BF154"/>
    <mergeCell ref="BJ154:BK154"/>
    <mergeCell ref="BO154:BP154"/>
    <mergeCell ref="BO153:BP153"/>
    <mergeCell ref="BT153:BU153"/>
    <mergeCell ref="BY153:BZ153"/>
    <mergeCell ref="CD153:CE153"/>
    <mergeCell ref="CI153:CJ153"/>
    <mergeCell ref="CL153:CM153"/>
    <mergeCell ref="CL152:CM152"/>
    <mergeCell ref="CN152:CO152"/>
    <mergeCell ref="CP152:CQ152"/>
    <mergeCell ref="D153:E153"/>
    <mergeCell ref="F153:K153"/>
    <mergeCell ref="L153:O153"/>
    <mergeCell ref="AW153:AX153"/>
    <mergeCell ref="AY153:BB153"/>
    <mergeCell ref="BE153:BF153"/>
    <mergeCell ref="BJ153:BK153"/>
    <mergeCell ref="BJ152:BK152"/>
    <mergeCell ref="BO152:BP152"/>
    <mergeCell ref="BT152:BU152"/>
    <mergeCell ref="BY152:BZ152"/>
    <mergeCell ref="CD152:CE152"/>
    <mergeCell ref="CI152:CJ152"/>
    <mergeCell ref="D152:E152"/>
    <mergeCell ref="F152:K152"/>
    <mergeCell ref="L152:O152"/>
    <mergeCell ref="AW152:AX152"/>
    <mergeCell ref="AY152:BB152"/>
    <mergeCell ref="BE152:BF152"/>
    <mergeCell ref="BY151:BZ151"/>
    <mergeCell ref="CD151:CE151"/>
    <mergeCell ref="CI151:CJ151"/>
    <mergeCell ref="CL151:CM151"/>
    <mergeCell ref="CN151:CO151"/>
    <mergeCell ref="CP151:CQ151"/>
    <mergeCell ref="CP150:CQ150"/>
    <mergeCell ref="D151:E151"/>
    <mergeCell ref="F151:K151"/>
    <mergeCell ref="L151:O151"/>
    <mergeCell ref="AW151:AX151"/>
    <mergeCell ref="AY151:BB151"/>
    <mergeCell ref="BE151:BF151"/>
    <mergeCell ref="BJ151:BK151"/>
    <mergeCell ref="BO151:BP151"/>
    <mergeCell ref="BT151:BU151"/>
    <mergeCell ref="BT150:BU150"/>
    <mergeCell ref="BY150:BZ150"/>
    <mergeCell ref="CD150:CE150"/>
    <mergeCell ref="CI150:CJ150"/>
    <mergeCell ref="CL150:CM150"/>
    <mergeCell ref="CN150:CO150"/>
    <mergeCell ref="AB140:AB144"/>
    <mergeCell ref="AD140:AD144"/>
    <mergeCell ref="CI145:CJ145"/>
    <mergeCell ref="CN149:CO149"/>
    <mergeCell ref="CP149:CQ149"/>
    <mergeCell ref="D150:E150"/>
    <mergeCell ref="F150:K150"/>
    <mergeCell ref="L150:O150"/>
    <mergeCell ref="AW150:AX150"/>
    <mergeCell ref="AY150:BB150"/>
    <mergeCell ref="BE150:BF150"/>
    <mergeCell ref="BJ150:BK150"/>
    <mergeCell ref="BO150:BP150"/>
    <mergeCell ref="BO149:BP149"/>
    <mergeCell ref="BT149:BU149"/>
    <mergeCell ref="BY149:BZ149"/>
    <mergeCell ref="CD149:CE149"/>
    <mergeCell ref="CI149:CJ149"/>
    <mergeCell ref="CL149:CM149"/>
    <mergeCell ref="CL148:CM148"/>
    <mergeCell ref="CN148:CO148"/>
    <mergeCell ref="CP148:CQ148"/>
    <mergeCell ref="D149:E149"/>
    <mergeCell ref="F149:K149"/>
    <mergeCell ref="L149:O149"/>
    <mergeCell ref="AW149:AX149"/>
    <mergeCell ref="AY149:BB149"/>
    <mergeCell ref="BE149:BF149"/>
    <mergeCell ref="BJ149:BK149"/>
    <mergeCell ref="BJ148:BK148"/>
    <mergeCell ref="BO148:BP148"/>
    <mergeCell ref="BT148:BU148"/>
    <mergeCell ref="D148:E148"/>
    <mergeCell ref="F148:K148"/>
    <mergeCell ref="L148:O148"/>
    <mergeCell ref="AW148:AX148"/>
    <mergeCell ref="AY148:BB148"/>
    <mergeCell ref="BE148:BF148"/>
    <mergeCell ref="BY147:BZ147"/>
    <mergeCell ref="CD147:CE147"/>
    <mergeCell ref="CI147:CJ147"/>
    <mergeCell ref="CL147:CM147"/>
    <mergeCell ref="CN147:CO147"/>
    <mergeCell ref="CP147:CQ147"/>
    <mergeCell ref="CL146:CR146"/>
    <mergeCell ref="D147:E147"/>
    <mergeCell ref="F147:K147"/>
    <mergeCell ref="L147:O147"/>
    <mergeCell ref="AW147:AX147"/>
    <mergeCell ref="AY147:BB147"/>
    <mergeCell ref="BE147:BF147"/>
    <mergeCell ref="BJ147:BK147"/>
    <mergeCell ref="BO147:BP147"/>
    <mergeCell ref="BT147:BU147"/>
    <mergeCell ref="BH146:BL146"/>
    <mergeCell ref="BM146:BQ146"/>
    <mergeCell ref="BR146:BV146"/>
    <mergeCell ref="BW146:CA146"/>
    <mergeCell ref="CB146:CF146"/>
    <mergeCell ref="CG146:CK146"/>
    <mergeCell ref="BY148:BZ148"/>
    <mergeCell ref="CD148:CE148"/>
    <mergeCell ref="CI148:CJ148"/>
    <mergeCell ref="CL145:CM145"/>
    <mergeCell ref="CN145:CO145"/>
    <mergeCell ref="CP145:CQ145"/>
    <mergeCell ref="D146:E146"/>
    <mergeCell ref="F146:K146"/>
    <mergeCell ref="L146:O146"/>
    <mergeCell ref="AW146:AX146"/>
    <mergeCell ref="AY146:BB146"/>
    <mergeCell ref="BC146:BG146"/>
    <mergeCell ref="CN144:CO144"/>
    <mergeCell ref="CP144:CQ144"/>
    <mergeCell ref="D145:O145"/>
    <mergeCell ref="AW145:BB145"/>
    <mergeCell ref="BE145:BF145"/>
    <mergeCell ref="BJ145:BK145"/>
    <mergeCell ref="BO145:BP145"/>
    <mergeCell ref="BT145:BU145"/>
    <mergeCell ref="BY145:BZ145"/>
    <mergeCell ref="CD145:CE145"/>
    <mergeCell ref="BO144:BP144"/>
    <mergeCell ref="BT144:BU144"/>
    <mergeCell ref="BY144:BZ144"/>
    <mergeCell ref="CD144:CE144"/>
    <mergeCell ref="CI144:CJ144"/>
    <mergeCell ref="CL144:CM144"/>
    <mergeCell ref="AQ140:AQ144"/>
    <mergeCell ref="AR140:AR144"/>
    <mergeCell ref="AS140:AS144"/>
    <mergeCell ref="CL139:CM143"/>
    <mergeCell ref="AT140:AT144"/>
    <mergeCell ref="CN139:CO143"/>
    <mergeCell ref="CP139:CQ143"/>
    <mergeCell ref="CR139:CR143"/>
    <mergeCell ref="D140:O144"/>
    <mergeCell ref="P140:P144"/>
    <mergeCell ref="Q140:Q144"/>
    <mergeCell ref="R140:R144"/>
    <mergeCell ref="S140:S144"/>
    <mergeCell ref="T140:T144"/>
    <mergeCell ref="CD139:CE143"/>
    <mergeCell ref="CF139:CF143"/>
    <mergeCell ref="CG139:CG143"/>
    <mergeCell ref="CH139:CH143"/>
    <mergeCell ref="CI139:CJ143"/>
    <mergeCell ref="CK139:CK143"/>
    <mergeCell ref="BW139:BW143"/>
    <mergeCell ref="BX139:BX143"/>
    <mergeCell ref="BY139:BZ143"/>
    <mergeCell ref="CA139:CA143"/>
    <mergeCell ref="CB139:CB143"/>
    <mergeCell ref="CC139:CC143"/>
    <mergeCell ref="BO139:BP143"/>
    <mergeCell ref="BQ139:BQ143"/>
    <mergeCell ref="BR139:BR143"/>
    <mergeCell ref="BS139:BS143"/>
    <mergeCell ref="BT139:BU143"/>
    <mergeCell ref="BV139:BV143"/>
    <mergeCell ref="BH139:BH143"/>
    <mergeCell ref="BI139:BI143"/>
    <mergeCell ref="BJ139:BK143"/>
    <mergeCell ref="BL139:BL143"/>
    <mergeCell ref="BM139:BM143"/>
    <mergeCell ref="BN139:BN143"/>
    <mergeCell ref="D139:O139"/>
    <mergeCell ref="AW139:BB144"/>
    <mergeCell ref="BC139:BC143"/>
    <mergeCell ref="BD139:BD143"/>
    <mergeCell ref="BE139:BF143"/>
    <mergeCell ref="BG139:BG143"/>
    <mergeCell ref="U140:U144"/>
    <mergeCell ref="V140:V144"/>
    <mergeCell ref="W140:W144"/>
    <mergeCell ref="X140:X144"/>
    <mergeCell ref="BC138:BG138"/>
    <mergeCell ref="BH138:BL138"/>
    <mergeCell ref="BM138:BQ138"/>
    <mergeCell ref="BR138:BV138"/>
    <mergeCell ref="BW138:CA138"/>
    <mergeCell ref="AK140:AK144"/>
    <mergeCell ref="AL140:AL144"/>
    <mergeCell ref="AM140:AM144"/>
    <mergeCell ref="AN140:AN144"/>
    <mergeCell ref="AO140:AO144"/>
    <mergeCell ref="AP140:AP144"/>
    <mergeCell ref="AE140:AE144"/>
    <mergeCell ref="AF140:AF144"/>
    <mergeCell ref="AG140:AG144"/>
    <mergeCell ref="AH140:AH144"/>
    <mergeCell ref="AI140:AI144"/>
    <mergeCell ref="AJ140:AJ144"/>
    <mergeCell ref="Y140:Y144"/>
    <mergeCell ref="Z140:Z144"/>
    <mergeCell ref="AA140:AA144"/>
    <mergeCell ref="AC140:AC144"/>
    <mergeCell ref="BE144:BF144"/>
    <mergeCell ref="BJ144:BK144"/>
    <mergeCell ref="CB138:CF138"/>
    <mergeCell ref="D136:O136"/>
    <mergeCell ref="P136:AT136"/>
    <mergeCell ref="AW136:BB136"/>
    <mergeCell ref="BC136:CR136"/>
    <mergeCell ref="D137:O137"/>
    <mergeCell ref="AW137:BB138"/>
    <mergeCell ref="BC137:CF137"/>
    <mergeCell ref="CG137:CK138"/>
    <mergeCell ref="CL137:CR138"/>
    <mergeCell ref="D138:O138"/>
    <mergeCell ref="CG127:CK127"/>
    <mergeCell ref="CL127:CR127"/>
    <mergeCell ref="AW128:BB128"/>
    <mergeCell ref="BC128:CF128"/>
    <mergeCell ref="CG128:CK128"/>
    <mergeCell ref="CL128:CR128"/>
    <mergeCell ref="CP126:CQ126"/>
    <mergeCell ref="D127:E128"/>
    <mergeCell ref="F127:AT128"/>
    <mergeCell ref="AW127:BB127"/>
    <mergeCell ref="BC127:BG127"/>
    <mergeCell ref="BH127:BL127"/>
    <mergeCell ref="BM127:BQ127"/>
    <mergeCell ref="BR127:BV127"/>
    <mergeCell ref="BW127:CA127"/>
    <mergeCell ref="CB127:CF127"/>
    <mergeCell ref="BT126:BU126"/>
    <mergeCell ref="BY126:BZ126"/>
    <mergeCell ref="CD126:CE126"/>
    <mergeCell ref="CI126:CJ126"/>
    <mergeCell ref="CL126:CM126"/>
    <mergeCell ref="CN126:CO126"/>
    <mergeCell ref="CN125:CO125"/>
    <mergeCell ref="CP125:CQ125"/>
    <mergeCell ref="D126:E126"/>
    <mergeCell ref="F126:K126"/>
    <mergeCell ref="L126:O126"/>
    <mergeCell ref="AW126:AX126"/>
    <mergeCell ref="AY126:BB126"/>
    <mergeCell ref="BE126:BF126"/>
    <mergeCell ref="BJ126:BK126"/>
    <mergeCell ref="BO126:BP126"/>
    <mergeCell ref="BO125:BP125"/>
    <mergeCell ref="BT125:BU125"/>
    <mergeCell ref="BY125:BZ125"/>
    <mergeCell ref="CD125:CE125"/>
    <mergeCell ref="CI125:CJ125"/>
    <mergeCell ref="CL125:CM125"/>
    <mergeCell ref="CL124:CM124"/>
    <mergeCell ref="CN124:CO124"/>
    <mergeCell ref="CP124:CQ124"/>
    <mergeCell ref="D125:E125"/>
    <mergeCell ref="F125:K125"/>
    <mergeCell ref="L125:O125"/>
    <mergeCell ref="AW125:AX125"/>
    <mergeCell ref="AY125:BB125"/>
    <mergeCell ref="BE125:BF125"/>
    <mergeCell ref="BJ125:BK125"/>
    <mergeCell ref="BJ124:BK124"/>
    <mergeCell ref="BO124:BP124"/>
    <mergeCell ref="BT124:BU124"/>
    <mergeCell ref="BY124:BZ124"/>
    <mergeCell ref="CD124:CE124"/>
    <mergeCell ref="CI124:CJ124"/>
    <mergeCell ref="D124:E124"/>
    <mergeCell ref="F124:K124"/>
    <mergeCell ref="L124:O124"/>
    <mergeCell ref="AW124:AX124"/>
    <mergeCell ref="AY124:BB124"/>
    <mergeCell ref="BE124:BF124"/>
    <mergeCell ref="BY123:BZ123"/>
    <mergeCell ref="CD123:CE123"/>
    <mergeCell ref="CI123:CJ123"/>
    <mergeCell ref="CL123:CM123"/>
    <mergeCell ref="CN123:CO123"/>
    <mergeCell ref="CP123:CQ123"/>
    <mergeCell ref="CP122:CQ122"/>
    <mergeCell ref="D123:E123"/>
    <mergeCell ref="F123:K123"/>
    <mergeCell ref="L123:O123"/>
    <mergeCell ref="AW123:AX123"/>
    <mergeCell ref="AY123:BB123"/>
    <mergeCell ref="BE123:BF123"/>
    <mergeCell ref="BJ123:BK123"/>
    <mergeCell ref="BO123:BP123"/>
    <mergeCell ref="BT123:BU123"/>
    <mergeCell ref="BT122:BU122"/>
    <mergeCell ref="BY122:BZ122"/>
    <mergeCell ref="CD122:CE122"/>
    <mergeCell ref="CI122:CJ122"/>
    <mergeCell ref="CL122:CM122"/>
    <mergeCell ref="CN122:CO122"/>
    <mergeCell ref="CN121:CO121"/>
    <mergeCell ref="CP121:CQ121"/>
    <mergeCell ref="D122:E122"/>
    <mergeCell ref="F122:K122"/>
    <mergeCell ref="L122:O122"/>
    <mergeCell ref="AW122:AX122"/>
    <mergeCell ref="AY122:BB122"/>
    <mergeCell ref="BE122:BF122"/>
    <mergeCell ref="BJ122:BK122"/>
    <mergeCell ref="BO122:BP122"/>
    <mergeCell ref="BO121:BP121"/>
    <mergeCell ref="BT121:BU121"/>
    <mergeCell ref="BY121:BZ121"/>
    <mergeCell ref="CD121:CE121"/>
    <mergeCell ref="CI121:CJ121"/>
    <mergeCell ref="CL121:CM121"/>
    <mergeCell ref="CL120:CM120"/>
    <mergeCell ref="CN120:CO120"/>
    <mergeCell ref="CP120:CQ120"/>
    <mergeCell ref="D121:E121"/>
    <mergeCell ref="F121:K121"/>
    <mergeCell ref="L121:O121"/>
    <mergeCell ref="AW121:AX121"/>
    <mergeCell ref="AY121:BB121"/>
    <mergeCell ref="BE121:BF121"/>
    <mergeCell ref="BJ121:BK121"/>
    <mergeCell ref="BJ120:BK120"/>
    <mergeCell ref="BO120:BP120"/>
    <mergeCell ref="BT120:BU120"/>
    <mergeCell ref="BY120:BZ120"/>
    <mergeCell ref="CD120:CE120"/>
    <mergeCell ref="CI120:CJ120"/>
    <mergeCell ref="D120:E120"/>
    <mergeCell ref="F120:K120"/>
    <mergeCell ref="L120:O120"/>
    <mergeCell ref="AW120:AX120"/>
    <mergeCell ref="AY120:BB120"/>
    <mergeCell ref="BE120:BF120"/>
    <mergeCell ref="BY119:BZ119"/>
    <mergeCell ref="CD119:CE119"/>
    <mergeCell ref="CI119:CJ119"/>
    <mergeCell ref="CL119:CM119"/>
    <mergeCell ref="CN119:CO119"/>
    <mergeCell ref="CP119:CQ119"/>
    <mergeCell ref="CP118:CQ118"/>
    <mergeCell ref="D119:E119"/>
    <mergeCell ref="F119:K119"/>
    <mergeCell ref="L119:O119"/>
    <mergeCell ref="AW119:AX119"/>
    <mergeCell ref="AY119:BB119"/>
    <mergeCell ref="BE119:BF119"/>
    <mergeCell ref="BJ119:BK119"/>
    <mergeCell ref="BO119:BP119"/>
    <mergeCell ref="BT119:BU119"/>
    <mergeCell ref="BT118:BU118"/>
    <mergeCell ref="BY118:BZ118"/>
    <mergeCell ref="CD118:CE118"/>
    <mergeCell ref="CI118:CJ118"/>
    <mergeCell ref="CL118:CM118"/>
    <mergeCell ref="CN118:CO118"/>
    <mergeCell ref="AB108:AB112"/>
    <mergeCell ref="AD108:AD112"/>
    <mergeCell ref="CI113:CJ113"/>
    <mergeCell ref="CN117:CO117"/>
    <mergeCell ref="CP117:CQ117"/>
    <mergeCell ref="D118:E118"/>
    <mergeCell ref="F118:K118"/>
    <mergeCell ref="L118:O118"/>
    <mergeCell ref="AW118:AX118"/>
    <mergeCell ref="AY118:BB118"/>
    <mergeCell ref="BE118:BF118"/>
    <mergeCell ref="BJ118:BK118"/>
    <mergeCell ref="BO118:BP118"/>
    <mergeCell ref="BO117:BP117"/>
    <mergeCell ref="BT117:BU117"/>
    <mergeCell ref="BY117:BZ117"/>
    <mergeCell ref="CD117:CE117"/>
    <mergeCell ref="CI117:CJ117"/>
    <mergeCell ref="CL117:CM117"/>
    <mergeCell ref="CL116:CM116"/>
    <mergeCell ref="CN116:CO116"/>
    <mergeCell ref="CP116:CQ116"/>
    <mergeCell ref="D117:E117"/>
    <mergeCell ref="F117:K117"/>
    <mergeCell ref="L117:O117"/>
    <mergeCell ref="AW117:AX117"/>
    <mergeCell ref="AY117:BB117"/>
    <mergeCell ref="BE117:BF117"/>
    <mergeCell ref="BJ117:BK117"/>
    <mergeCell ref="BJ116:BK116"/>
    <mergeCell ref="BO116:BP116"/>
    <mergeCell ref="BT116:BU116"/>
    <mergeCell ref="D116:E116"/>
    <mergeCell ref="F116:K116"/>
    <mergeCell ref="L116:O116"/>
    <mergeCell ref="AW116:AX116"/>
    <mergeCell ref="AY116:BB116"/>
    <mergeCell ref="BE116:BF116"/>
    <mergeCell ref="BY115:BZ115"/>
    <mergeCell ref="CD115:CE115"/>
    <mergeCell ref="CI115:CJ115"/>
    <mergeCell ref="CL115:CM115"/>
    <mergeCell ref="CN115:CO115"/>
    <mergeCell ref="CP115:CQ115"/>
    <mergeCell ref="CL114:CR114"/>
    <mergeCell ref="D115:E115"/>
    <mergeCell ref="F115:K115"/>
    <mergeCell ref="L115:O115"/>
    <mergeCell ref="AW115:AX115"/>
    <mergeCell ref="AY115:BB115"/>
    <mergeCell ref="BE115:BF115"/>
    <mergeCell ref="BJ115:BK115"/>
    <mergeCell ref="BO115:BP115"/>
    <mergeCell ref="BT115:BU115"/>
    <mergeCell ref="BH114:BL114"/>
    <mergeCell ref="BM114:BQ114"/>
    <mergeCell ref="BR114:BV114"/>
    <mergeCell ref="BW114:CA114"/>
    <mergeCell ref="CB114:CF114"/>
    <mergeCell ref="CG114:CK114"/>
    <mergeCell ref="BY116:BZ116"/>
    <mergeCell ref="CD116:CE116"/>
    <mergeCell ref="CI116:CJ116"/>
    <mergeCell ref="CL113:CM113"/>
    <mergeCell ref="CN113:CO113"/>
    <mergeCell ref="CP113:CQ113"/>
    <mergeCell ref="D114:E114"/>
    <mergeCell ref="F114:K114"/>
    <mergeCell ref="L114:O114"/>
    <mergeCell ref="AW114:AX114"/>
    <mergeCell ref="AY114:BB114"/>
    <mergeCell ref="BC114:BG114"/>
    <mergeCell ref="CN112:CO112"/>
    <mergeCell ref="CP112:CQ112"/>
    <mergeCell ref="D113:O113"/>
    <mergeCell ref="AW113:BB113"/>
    <mergeCell ref="BE113:BF113"/>
    <mergeCell ref="BJ113:BK113"/>
    <mergeCell ref="BO113:BP113"/>
    <mergeCell ref="BT113:BU113"/>
    <mergeCell ref="BY113:BZ113"/>
    <mergeCell ref="CD113:CE113"/>
    <mergeCell ref="BO112:BP112"/>
    <mergeCell ref="BT112:BU112"/>
    <mergeCell ref="BY112:BZ112"/>
    <mergeCell ref="CD112:CE112"/>
    <mergeCell ref="CI112:CJ112"/>
    <mergeCell ref="CL112:CM112"/>
    <mergeCell ref="AQ108:AQ112"/>
    <mergeCell ref="AR108:AR112"/>
    <mergeCell ref="AS108:AS112"/>
    <mergeCell ref="CL107:CM111"/>
    <mergeCell ref="AT108:AT112"/>
    <mergeCell ref="CN107:CO111"/>
    <mergeCell ref="CP107:CQ111"/>
    <mergeCell ref="CR107:CR111"/>
    <mergeCell ref="D108:O112"/>
    <mergeCell ref="P108:P112"/>
    <mergeCell ref="Q108:Q112"/>
    <mergeCell ref="R108:R112"/>
    <mergeCell ref="S108:S112"/>
    <mergeCell ref="T108:T112"/>
    <mergeCell ref="CD107:CE111"/>
    <mergeCell ref="CF107:CF111"/>
    <mergeCell ref="CG107:CG111"/>
    <mergeCell ref="CH107:CH111"/>
    <mergeCell ref="CI107:CJ111"/>
    <mergeCell ref="CK107:CK111"/>
    <mergeCell ref="BW107:BW111"/>
    <mergeCell ref="BX107:BX111"/>
    <mergeCell ref="BY107:BZ111"/>
    <mergeCell ref="CA107:CA111"/>
    <mergeCell ref="CB107:CB111"/>
    <mergeCell ref="CC107:CC111"/>
    <mergeCell ref="BO107:BP111"/>
    <mergeCell ref="BQ107:BQ111"/>
    <mergeCell ref="BR107:BR111"/>
    <mergeCell ref="BS107:BS111"/>
    <mergeCell ref="BT107:BU111"/>
    <mergeCell ref="BV107:BV111"/>
    <mergeCell ref="BH107:BH111"/>
    <mergeCell ref="BI107:BI111"/>
    <mergeCell ref="BJ107:BK111"/>
    <mergeCell ref="BL107:BL111"/>
    <mergeCell ref="BM107:BM111"/>
    <mergeCell ref="BN107:BN111"/>
    <mergeCell ref="D107:O107"/>
    <mergeCell ref="AW107:BB112"/>
    <mergeCell ref="BC107:BC111"/>
    <mergeCell ref="BD107:BD111"/>
    <mergeCell ref="BE107:BF111"/>
    <mergeCell ref="BG107:BG111"/>
    <mergeCell ref="U108:U112"/>
    <mergeCell ref="V108:V112"/>
    <mergeCell ref="W108:W112"/>
    <mergeCell ref="X108:X112"/>
    <mergeCell ref="BC106:BG106"/>
    <mergeCell ref="BH106:BL106"/>
    <mergeCell ref="BM106:BQ106"/>
    <mergeCell ref="BR106:BV106"/>
    <mergeCell ref="BW106:CA106"/>
    <mergeCell ref="AK108:AK112"/>
    <mergeCell ref="AL108:AL112"/>
    <mergeCell ref="AM108:AM112"/>
    <mergeCell ref="AN108:AN112"/>
    <mergeCell ref="AO108:AO112"/>
    <mergeCell ref="AP108:AP112"/>
    <mergeCell ref="AE108:AE112"/>
    <mergeCell ref="AF108:AF112"/>
    <mergeCell ref="AG108:AG112"/>
    <mergeCell ref="AH108:AH112"/>
    <mergeCell ref="AI108:AI112"/>
    <mergeCell ref="AJ108:AJ112"/>
    <mergeCell ref="Y108:Y112"/>
    <mergeCell ref="Z108:Z112"/>
    <mergeCell ref="AA108:AA112"/>
    <mergeCell ref="AC108:AC112"/>
    <mergeCell ref="BE112:BF112"/>
    <mergeCell ref="BJ112:BK112"/>
    <mergeCell ref="CB106:CF106"/>
    <mergeCell ref="D104:O104"/>
    <mergeCell ref="P104:AT104"/>
    <mergeCell ref="AW104:BB104"/>
    <mergeCell ref="BC104:CR104"/>
    <mergeCell ref="D105:O105"/>
    <mergeCell ref="AW105:BB106"/>
    <mergeCell ref="BC105:CF105"/>
    <mergeCell ref="CG105:CK106"/>
    <mergeCell ref="CL105:CR106"/>
    <mergeCell ref="D106:O106"/>
    <mergeCell ref="CG95:CK95"/>
    <mergeCell ref="CL95:CR95"/>
    <mergeCell ref="AW96:BB96"/>
    <mergeCell ref="BC96:CF96"/>
    <mergeCell ref="CG96:CK96"/>
    <mergeCell ref="CL96:CR96"/>
    <mergeCell ref="CP94:CQ94"/>
    <mergeCell ref="D95:E96"/>
    <mergeCell ref="F95:AT96"/>
    <mergeCell ref="AW95:BB95"/>
    <mergeCell ref="BC95:BG95"/>
    <mergeCell ref="BH95:BL95"/>
    <mergeCell ref="BM95:BQ95"/>
    <mergeCell ref="BR95:BV95"/>
    <mergeCell ref="BW95:CA95"/>
    <mergeCell ref="CB95:CF95"/>
    <mergeCell ref="BT94:BU94"/>
    <mergeCell ref="BY94:BZ94"/>
    <mergeCell ref="CD94:CE94"/>
    <mergeCell ref="CI94:CJ94"/>
    <mergeCell ref="CL94:CM94"/>
    <mergeCell ref="CN94:CO94"/>
    <mergeCell ref="CN93:CO93"/>
    <mergeCell ref="CP93:CQ93"/>
    <mergeCell ref="D94:E94"/>
    <mergeCell ref="F94:K94"/>
    <mergeCell ref="L94:O94"/>
    <mergeCell ref="AW94:AX94"/>
    <mergeCell ref="AY94:BB94"/>
    <mergeCell ref="BE94:BF94"/>
    <mergeCell ref="BJ94:BK94"/>
    <mergeCell ref="BO94:BP94"/>
    <mergeCell ref="BO93:BP93"/>
    <mergeCell ref="BT93:BU93"/>
    <mergeCell ref="BY93:BZ93"/>
    <mergeCell ref="CD93:CE93"/>
    <mergeCell ref="CI93:CJ93"/>
    <mergeCell ref="CL93:CM93"/>
    <mergeCell ref="CL92:CM92"/>
    <mergeCell ref="CN92:CO92"/>
    <mergeCell ref="CP92:CQ92"/>
    <mergeCell ref="D93:E93"/>
    <mergeCell ref="F93:K93"/>
    <mergeCell ref="L93:O93"/>
    <mergeCell ref="AW93:AX93"/>
    <mergeCell ref="AY93:BB93"/>
    <mergeCell ref="BE93:BF93"/>
    <mergeCell ref="BJ93:BK93"/>
    <mergeCell ref="BJ92:BK92"/>
    <mergeCell ref="BO92:BP92"/>
    <mergeCell ref="BT92:BU92"/>
    <mergeCell ref="BY92:BZ92"/>
    <mergeCell ref="CD92:CE92"/>
    <mergeCell ref="CI92:CJ92"/>
    <mergeCell ref="D92:E92"/>
    <mergeCell ref="F92:K92"/>
    <mergeCell ref="L92:O92"/>
    <mergeCell ref="AW92:AX92"/>
    <mergeCell ref="AY92:BB92"/>
    <mergeCell ref="BE92:BF92"/>
    <mergeCell ref="BY91:BZ91"/>
    <mergeCell ref="CD91:CE91"/>
    <mergeCell ref="CI91:CJ91"/>
    <mergeCell ref="CL91:CM91"/>
    <mergeCell ref="CN91:CO91"/>
    <mergeCell ref="CP91:CQ91"/>
    <mergeCell ref="CP90:CQ90"/>
    <mergeCell ref="D91:E91"/>
    <mergeCell ref="F91:K91"/>
    <mergeCell ref="L91:O91"/>
    <mergeCell ref="AW91:AX91"/>
    <mergeCell ref="AY91:BB91"/>
    <mergeCell ref="BE91:BF91"/>
    <mergeCell ref="BJ91:BK91"/>
    <mergeCell ref="BO91:BP91"/>
    <mergeCell ref="BT91:BU91"/>
    <mergeCell ref="BT90:BU90"/>
    <mergeCell ref="BY90:BZ90"/>
    <mergeCell ref="CD90:CE90"/>
    <mergeCell ref="CI90:CJ90"/>
    <mergeCell ref="CL90:CM90"/>
    <mergeCell ref="CN90:CO90"/>
    <mergeCell ref="CN89:CO89"/>
    <mergeCell ref="CP89:CQ89"/>
    <mergeCell ref="D90:E90"/>
    <mergeCell ref="F90:K90"/>
    <mergeCell ref="L90:O90"/>
    <mergeCell ref="AW90:AX90"/>
    <mergeCell ref="AY90:BB90"/>
    <mergeCell ref="BE90:BF90"/>
    <mergeCell ref="BJ90:BK90"/>
    <mergeCell ref="BO90:BP90"/>
    <mergeCell ref="BO89:BP89"/>
    <mergeCell ref="BT89:BU89"/>
    <mergeCell ref="BY89:BZ89"/>
    <mergeCell ref="CD89:CE89"/>
    <mergeCell ref="CI89:CJ89"/>
    <mergeCell ref="CL89:CM89"/>
    <mergeCell ref="CL88:CM88"/>
    <mergeCell ref="CN88:CO88"/>
    <mergeCell ref="CP88:CQ88"/>
    <mergeCell ref="D89:E89"/>
    <mergeCell ref="F89:K89"/>
    <mergeCell ref="L89:O89"/>
    <mergeCell ref="AW89:AX89"/>
    <mergeCell ref="AY89:BB89"/>
    <mergeCell ref="BE89:BF89"/>
    <mergeCell ref="BJ89:BK89"/>
    <mergeCell ref="BJ88:BK88"/>
    <mergeCell ref="BO88:BP88"/>
    <mergeCell ref="BT88:BU88"/>
    <mergeCell ref="BY88:BZ88"/>
    <mergeCell ref="CD88:CE88"/>
    <mergeCell ref="CI88:CJ88"/>
    <mergeCell ref="D88:E88"/>
    <mergeCell ref="F88:K88"/>
    <mergeCell ref="L88:O88"/>
    <mergeCell ref="AW88:AX88"/>
    <mergeCell ref="AY88:BB88"/>
    <mergeCell ref="BE88:BF88"/>
    <mergeCell ref="BY87:BZ87"/>
    <mergeCell ref="CD87:CE87"/>
    <mergeCell ref="CI87:CJ87"/>
    <mergeCell ref="CL87:CM87"/>
    <mergeCell ref="CN87:CO87"/>
    <mergeCell ref="CP87:CQ87"/>
    <mergeCell ref="CP86:CQ86"/>
    <mergeCell ref="D87:E87"/>
    <mergeCell ref="F87:K87"/>
    <mergeCell ref="L87:O87"/>
    <mergeCell ref="AW87:AX87"/>
    <mergeCell ref="AY87:BB87"/>
    <mergeCell ref="BE87:BF87"/>
    <mergeCell ref="BJ87:BK87"/>
    <mergeCell ref="BO87:BP87"/>
    <mergeCell ref="BT87:BU87"/>
    <mergeCell ref="BT86:BU86"/>
    <mergeCell ref="BY86:BZ86"/>
    <mergeCell ref="CD86:CE86"/>
    <mergeCell ref="CI86:CJ86"/>
    <mergeCell ref="CL86:CM86"/>
    <mergeCell ref="CN86:CO86"/>
    <mergeCell ref="AB76:AB80"/>
    <mergeCell ref="AD76:AD80"/>
    <mergeCell ref="CI81:CJ81"/>
    <mergeCell ref="CN85:CO85"/>
    <mergeCell ref="CP85:CQ85"/>
    <mergeCell ref="D86:E86"/>
    <mergeCell ref="F86:K86"/>
    <mergeCell ref="L86:O86"/>
    <mergeCell ref="AW86:AX86"/>
    <mergeCell ref="AY86:BB86"/>
    <mergeCell ref="BE86:BF86"/>
    <mergeCell ref="BJ86:BK86"/>
    <mergeCell ref="BO86:BP86"/>
    <mergeCell ref="BO85:BP85"/>
    <mergeCell ref="BT85:BU85"/>
    <mergeCell ref="BY85:BZ85"/>
    <mergeCell ref="CD85:CE85"/>
    <mergeCell ref="CI85:CJ85"/>
    <mergeCell ref="CL85:CM85"/>
    <mergeCell ref="CL84:CM84"/>
    <mergeCell ref="CN84:CO84"/>
    <mergeCell ref="CP84:CQ84"/>
    <mergeCell ref="D85:E85"/>
    <mergeCell ref="F85:K85"/>
    <mergeCell ref="L85:O85"/>
    <mergeCell ref="AW85:AX85"/>
    <mergeCell ref="AY85:BB85"/>
    <mergeCell ref="BE85:BF85"/>
    <mergeCell ref="BJ85:BK85"/>
    <mergeCell ref="BJ84:BK84"/>
    <mergeCell ref="BO84:BP84"/>
    <mergeCell ref="BT84:BU84"/>
    <mergeCell ref="D84:E84"/>
    <mergeCell ref="F84:K84"/>
    <mergeCell ref="L84:O84"/>
    <mergeCell ref="AW84:AX84"/>
    <mergeCell ref="AY84:BB84"/>
    <mergeCell ref="BE84:BF84"/>
    <mergeCell ref="BY83:BZ83"/>
    <mergeCell ref="CD83:CE83"/>
    <mergeCell ref="CI83:CJ83"/>
    <mergeCell ref="CL83:CM83"/>
    <mergeCell ref="CN83:CO83"/>
    <mergeCell ref="CP83:CQ83"/>
    <mergeCell ref="CL82:CR82"/>
    <mergeCell ref="D83:E83"/>
    <mergeCell ref="F83:K83"/>
    <mergeCell ref="L83:O83"/>
    <mergeCell ref="AW83:AX83"/>
    <mergeCell ref="AY83:BB83"/>
    <mergeCell ref="BE83:BF83"/>
    <mergeCell ref="BJ83:BK83"/>
    <mergeCell ref="BO83:BP83"/>
    <mergeCell ref="BT83:BU83"/>
    <mergeCell ref="BH82:BL82"/>
    <mergeCell ref="BM82:BQ82"/>
    <mergeCell ref="BR82:BV82"/>
    <mergeCell ref="BW82:CA82"/>
    <mergeCell ref="CB82:CF82"/>
    <mergeCell ref="CG82:CK82"/>
    <mergeCell ref="BY84:BZ84"/>
    <mergeCell ref="CD84:CE84"/>
    <mergeCell ref="CI84:CJ84"/>
    <mergeCell ref="CL81:CM81"/>
    <mergeCell ref="CN81:CO81"/>
    <mergeCell ref="CP81:CQ81"/>
    <mergeCell ref="D82:E82"/>
    <mergeCell ref="F82:K82"/>
    <mergeCell ref="L82:O82"/>
    <mergeCell ref="AW82:AX82"/>
    <mergeCell ref="AY82:BB82"/>
    <mergeCell ref="BC82:BG82"/>
    <mergeCell ref="CN80:CO80"/>
    <mergeCell ref="CP80:CQ80"/>
    <mergeCell ref="D81:O81"/>
    <mergeCell ref="AW81:BB81"/>
    <mergeCell ref="BE81:BF81"/>
    <mergeCell ref="BJ81:BK81"/>
    <mergeCell ref="BO81:BP81"/>
    <mergeCell ref="BT81:BU81"/>
    <mergeCell ref="BY81:BZ81"/>
    <mergeCell ref="CD81:CE81"/>
    <mergeCell ref="BO80:BP80"/>
    <mergeCell ref="BT80:BU80"/>
    <mergeCell ref="BY80:BZ80"/>
    <mergeCell ref="CD80:CE80"/>
    <mergeCell ref="CI80:CJ80"/>
    <mergeCell ref="CL80:CM80"/>
    <mergeCell ref="AQ76:AQ80"/>
    <mergeCell ref="AR76:AR80"/>
    <mergeCell ref="AS76:AS80"/>
    <mergeCell ref="CL75:CM79"/>
    <mergeCell ref="AT76:AT80"/>
    <mergeCell ref="CN75:CO79"/>
    <mergeCell ref="CP75:CQ79"/>
    <mergeCell ref="CR75:CR79"/>
    <mergeCell ref="D76:O80"/>
    <mergeCell ref="P76:P80"/>
    <mergeCell ref="Q76:Q80"/>
    <mergeCell ref="R76:R80"/>
    <mergeCell ref="S76:S80"/>
    <mergeCell ref="T76:T80"/>
    <mergeCell ref="CD75:CE79"/>
    <mergeCell ref="CF75:CF79"/>
    <mergeCell ref="CG75:CG79"/>
    <mergeCell ref="CH75:CH79"/>
    <mergeCell ref="CI75:CJ79"/>
    <mergeCell ref="CK75:CK79"/>
    <mergeCell ref="BW75:BW79"/>
    <mergeCell ref="BX75:BX79"/>
    <mergeCell ref="BY75:BZ79"/>
    <mergeCell ref="CA75:CA79"/>
    <mergeCell ref="CB75:CB79"/>
    <mergeCell ref="CC75:CC79"/>
    <mergeCell ref="BO75:BP79"/>
    <mergeCell ref="BQ75:BQ79"/>
    <mergeCell ref="BR75:BR79"/>
    <mergeCell ref="BS75:BS79"/>
    <mergeCell ref="BT75:BU79"/>
    <mergeCell ref="BV75:BV79"/>
    <mergeCell ref="BH75:BH79"/>
    <mergeCell ref="BI75:BI79"/>
    <mergeCell ref="BJ75:BK79"/>
    <mergeCell ref="BL75:BL79"/>
    <mergeCell ref="BM75:BM79"/>
    <mergeCell ref="BN75:BN79"/>
    <mergeCell ref="D75:O75"/>
    <mergeCell ref="AW75:BB80"/>
    <mergeCell ref="BC75:BC79"/>
    <mergeCell ref="BD75:BD79"/>
    <mergeCell ref="BE75:BF79"/>
    <mergeCell ref="BG75:BG79"/>
    <mergeCell ref="U76:U80"/>
    <mergeCell ref="V76:V80"/>
    <mergeCell ref="W76:W80"/>
    <mergeCell ref="X76:X80"/>
    <mergeCell ref="BC74:BG74"/>
    <mergeCell ref="BH74:BL74"/>
    <mergeCell ref="BM74:BQ74"/>
    <mergeCell ref="BR74:BV74"/>
    <mergeCell ref="BW74:CA74"/>
    <mergeCell ref="AK76:AK80"/>
    <mergeCell ref="AL76:AL80"/>
    <mergeCell ref="AM76:AM80"/>
    <mergeCell ref="AN76:AN80"/>
    <mergeCell ref="AO76:AO80"/>
    <mergeCell ref="AP76:AP80"/>
    <mergeCell ref="AE76:AE80"/>
    <mergeCell ref="AF76:AF80"/>
    <mergeCell ref="AG76:AG80"/>
    <mergeCell ref="AH76:AH80"/>
    <mergeCell ref="AI76:AI80"/>
    <mergeCell ref="AJ76:AJ80"/>
    <mergeCell ref="Y76:Y80"/>
    <mergeCell ref="Z76:Z80"/>
    <mergeCell ref="AA76:AA80"/>
    <mergeCell ref="AC76:AC80"/>
    <mergeCell ref="BE80:BF80"/>
    <mergeCell ref="BJ80:BK80"/>
    <mergeCell ref="CB74:CF74"/>
    <mergeCell ref="D72:O72"/>
    <mergeCell ref="P72:AT72"/>
    <mergeCell ref="AW72:BB72"/>
    <mergeCell ref="BC72:CR72"/>
    <mergeCell ref="D73:O73"/>
    <mergeCell ref="AW73:BB74"/>
    <mergeCell ref="BC73:CF73"/>
    <mergeCell ref="CG73:CK74"/>
    <mergeCell ref="CL73:CR74"/>
    <mergeCell ref="D74:O74"/>
    <mergeCell ref="CG63:CK63"/>
    <mergeCell ref="CL63:CR63"/>
    <mergeCell ref="AW64:BB64"/>
    <mergeCell ref="BC64:CF64"/>
    <mergeCell ref="CG64:CK64"/>
    <mergeCell ref="CL64:CR64"/>
    <mergeCell ref="CP62:CQ62"/>
    <mergeCell ref="D63:E64"/>
    <mergeCell ref="F63:AT64"/>
    <mergeCell ref="AW63:BB63"/>
    <mergeCell ref="BC63:BG63"/>
    <mergeCell ref="BH63:BL63"/>
    <mergeCell ref="BM63:BQ63"/>
    <mergeCell ref="BR63:BV63"/>
    <mergeCell ref="BW63:CA63"/>
    <mergeCell ref="CB63:CF63"/>
    <mergeCell ref="BT62:BU62"/>
    <mergeCell ref="BY62:BZ62"/>
    <mergeCell ref="CD62:CE62"/>
    <mergeCell ref="CI62:CJ62"/>
    <mergeCell ref="CL62:CM62"/>
    <mergeCell ref="CN62:CO62"/>
    <mergeCell ref="CN61:CO61"/>
    <mergeCell ref="CP61:CQ61"/>
    <mergeCell ref="D62:E62"/>
    <mergeCell ref="F62:K62"/>
    <mergeCell ref="L62:O62"/>
    <mergeCell ref="AW62:AX62"/>
    <mergeCell ref="AY62:BB62"/>
    <mergeCell ref="BE62:BF62"/>
    <mergeCell ref="BJ62:BK62"/>
    <mergeCell ref="BO62:BP62"/>
    <mergeCell ref="BO61:BP61"/>
    <mergeCell ref="BT61:BU61"/>
    <mergeCell ref="BY61:BZ61"/>
    <mergeCell ref="CD61:CE61"/>
    <mergeCell ref="CI61:CJ61"/>
    <mergeCell ref="CL61:CM61"/>
    <mergeCell ref="CL60:CM60"/>
    <mergeCell ref="CN60:CO60"/>
    <mergeCell ref="CP60:CQ60"/>
    <mergeCell ref="D61:E61"/>
    <mergeCell ref="F61:K61"/>
    <mergeCell ref="L61:O61"/>
    <mergeCell ref="AW61:AX61"/>
    <mergeCell ref="AY61:BB61"/>
    <mergeCell ref="BE61:BF61"/>
    <mergeCell ref="BJ61:BK61"/>
    <mergeCell ref="BJ60:BK60"/>
    <mergeCell ref="BO60:BP60"/>
    <mergeCell ref="BT60:BU60"/>
    <mergeCell ref="BY60:BZ60"/>
    <mergeCell ref="CD60:CE60"/>
    <mergeCell ref="CI60:CJ60"/>
    <mergeCell ref="D60:E60"/>
    <mergeCell ref="F60:K60"/>
    <mergeCell ref="L60:O60"/>
    <mergeCell ref="AW60:AX60"/>
    <mergeCell ref="AY60:BB60"/>
    <mergeCell ref="BE60:BF60"/>
    <mergeCell ref="BY59:BZ59"/>
    <mergeCell ref="CD59:CE59"/>
    <mergeCell ref="CI59:CJ59"/>
    <mergeCell ref="CL59:CM59"/>
    <mergeCell ref="CN59:CO59"/>
    <mergeCell ref="CP59:CQ59"/>
    <mergeCell ref="CP58:CQ58"/>
    <mergeCell ref="D59:E59"/>
    <mergeCell ref="F59:K59"/>
    <mergeCell ref="L59:O59"/>
    <mergeCell ref="AW59:AX59"/>
    <mergeCell ref="AY59:BB59"/>
    <mergeCell ref="BE59:BF59"/>
    <mergeCell ref="BJ59:BK59"/>
    <mergeCell ref="BO59:BP59"/>
    <mergeCell ref="BT59:BU59"/>
    <mergeCell ref="BT58:BU58"/>
    <mergeCell ref="BY58:BZ58"/>
    <mergeCell ref="CD58:CE58"/>
    <mergeCell ref="CI58:CJ58"/>
    <mergeCell ref="CL58:CM58"/>
    <mergeCell ref="CN58:CO58"/>
    <mergeCell ref="CN57:CO57"/>
    <mergeCell ref="CP57:CQ57"/>
    <mergeCell ref="D58:E58"/>
    <mergeCell ref="F58:K58"/>
    <mergeCell ref="L58:O58"/>
    <mergeCell ref="AW58:AX58"/>
    <mergeCell ref="AY58:BB58"/>
    <mergeCell ref="BE58:BF58"/>
    <mergeCell ref="BJ58:BK58"/>
    <mergeCell ref="BO58:BP58"/>
    <mergeCell ref="BO57:BP57"/>
    <mergeCell ref="BT57:BU57"/>
    <mergeCell ref="BY57:BZ57"/>
    <mergeCell ref="CD57:CE57"/>
    <mergeCell ref="CI57:CJ57"/>
    <mergeCell ref="CL57:CM57"/>
    <mergeCell ref="CL56:CM56"/>
    <mergeCell ref="CN56:CO56"/>
    <mergeCell ref="CP56:CQ56"/>
    <mergeCell ref="D57:E57"/>
    <mergeCell ref="F57:K57"/>
    <mergeCell ref="L57:O57"/>
    <mergeCell ref="AW57:AX57"/>
    <mergeCell ref="AY57:BB57"/>
    <mergeCell ref="BE57:BF57"/>
    <mergeCell ref="BJ57:BK57"/>
    <mergeCell ref="BJ56:BK56"/>
    <mergeCell ref="BO56:BP56"/>
    <mergeCell ref="BT56:BU56"/>
    <mergeCell ref="BY56:BZ56"/>
    <mergeCell ref="CD56:CE56"/>
    <mergeCell ref="CI56:CJ56"/>
    <mergeCell ref="D56:E56"/>
    <mergeCell ref="F56:K56"/>
    <mergeCell ref="L56:O56"/>
    <mergeCell ref="AW56:AX56"/>
    <mergeCell ref="AY56:BB56"/>
    <mergeCell ref="BE56:BF56"/>
    <mergeCell ref="BY55:BZ55"/>
    <mergeCell ref="CD55:CE55"/>
    <mergeCell ref="CI55:CJ55"/>
    <mergeCell ref="CL55:CM55"/>
    <mergeCell ref="CN55:CO55"/>
    <mergeCell ref="CP55:CQ55"/>
    <mergeCell ref="CP54:CQ54"/>
    <mergeCell ref="D55:E55"/>
    <mergeCell ref="F55:K55"/>
    <mergeCell ref="L55:O55"/>
    <mergeCell ref="AW55:AX55"/>
    <mergeCell ref="AY55:BB55"/>
    <mergeCell ref="BE55:BF55"/>
    <mergeCell ref="BJ55:BK55"/>
    <mergeCell ref="BO55:BP55"/>
    <mergeCell ref="BT55:BU55"/>
    <mergeCell ref="BT54:BU54"/>
    <mergeCell ref="BY54:BZ54"/>
    <mergeCell ref="CD54:CE54"/>
    <mergeCell ref="CI54:CJ54"/>
    <mergeCell ref="CL54:CM54"/>
    <mergeCell ref="CN54:CO54"/>
    <mergeCell ref="AB44:AB48"/>
    <mergeCell ref="AD44:AD48"/>
    <mergeCell ref="CI49:CJ49"/>
    <mergeCell ref="CN53:CO53"/>
    <mergeCell ref="CP53:CQ53"/>
    <mergeCell ref="D54:E54"/>
    <mergeCell ref="F54:K54"/>
    <mergeCell ref="L54:O54"/>
    <mergeCell ref="AW54:AX54"/>
    <mergeCell ref="AY54:BB54"/>
    <mergeCell ref="BE54:BF54"/>
    <mergeCell ref="BJ54:BK54"/>
    <mergeCell ref="BO54:BP54"/>
    <mergeCell ref="BO53:BP53"/>
    <mergeCell ref="BT53:BU53"/>
    <mergeCell ref="BY53:BZ53"/>
    <mergeCell ref="CD53:CE53"/>
    <mergeCell ref="CI53:CJ53"/>
    <mergeCell ref="CL53:CM53"/>
    <mergeCell ref="CL52:CM52"/>
    <mergeCell ref="CN52:CO52"/>
    <mergeCell ref="CP52:CQ52"/>
    <mergeCell ref="D53:E53"/>
    <mergeCell ref="F53:K53"/>
    <mergeCell ref="L53:O53"/>
    <mergeCell ref="AW53:AX53"/>
    <mergeCell ref="AY53:BB53"/>
    <mergeCell ref="BE53:BF53"/>
    <mergeCell ref="BJ53:BK53"/>
    <mergeCell ref="BJ52:BK52"/>
    <mergeCell ref="BO52:BP52"/>
    <mergeCell ref="BT52:BU52"/>
    <mergeCell ref="D52:E52"/>
    <mergeCell ref="F52:K52"/>
    <mergeCell ref="L52:O52"/>
    <mergeCell ref="AW52:AX52"/>
    <mergeCell ref="AY52:BB52"/>
    <mergeCell ref="BE52:BF52"/>
    <mergeCell ref="BY51:BZ51"/>
    <mergeCell ref="CD51:CE51"/>
    <mergeCell ref="CI51:CJ51"/>
    <mergeCell ref="CL51:CM51"/>
    <mergeCell ref="CN51:CO51"/>
    <mergeCell ref="CP51:CQ51"/>
    <mergeCell ref="CL50:CR50"/>
    <mergeCell ref="D51:E51"/>
    <mergeCell ref="F51:K51"/>
    <mergeCell ref="L51:O51"/>
    <mergeCell ref="AW51:AX51"/>
    <mergeCell ref="AY51:BB51"/>
    <mergeCell ref="BE51:BF51"/>
    <mergeCell ref="BJ51:BK51"/>
    <mergeCell ref="BO51:BP51"/>
    <mergeCell ref="BT51:BU51"/>
    <mergeCell ref="BH50:BL50"/>
    <mergeCell ref="BM50:BQ50"/>
    <mergeCell ref="BR50:BV50"/>
    <mergeCell ref="BW50:CA50"/>
    <mergeCell ref="CB50:CF50"/>
    <mergeCell ref="CG50:CK50"/>
    <mergeCell ref="BY52:BZ52"/>
    <mergeCell ref="CD52:CE52"/>
    <mergeCell ref="CI52:CJ52"/>
    <mergeCell ref="CL49:CM49"/>
    <mergeCell ref="CN49:CO49"/>
    <mergeCell ref="CP49:CQ49"/>
    <mergeCell ref="D50:E50"/>
    <mergeCell ref="F50:K50"/>
    <mergeCell ref="L50:O50"/>
    <mergeCell ref="AW50:AX50"/>
    <mergeCell ref="AY50:BB50"/>
    <mergeCell ref="BC50:BG50"/>
    <mergeCell ref="CN48:CO48"/>
    <mergeCell ref="CP48:CQ48"/>
    <mergeCell ref="D49:O49"/>
    <mergeCell ref="AW49:BB49"/>
    <mergeCell ref="BE49:BF49"/>
    <mergeCell ref="BJ49:BK49"/>
    <mergeCell ref="BO49:BP49"/>
    <mergeCell ref="BT49:BU49"/>
    <mergeCell ref="BY49:BZ49"/>
    <mergeCell ref="CD49:CE49"/>
    <mergeCell ref="BO48:BP48"/>
    <mergeCell ref="BT48:BU48"/>
    <mergeCell ref="BY48:BZ48"/>
    <mergeCell ref="CD48:CE48"/>
    <mergeCell ref="CI48:CJ48"/>
    <mergeCell ref="CL48:CM48"/>
    <mergeCell ref="AQ44:AQ48"/>
    <mergeCell ref="AR44:AR48"/>
    <mergeCell ref="AS44:AS48"/>
    <mergeCell ref="CL43:CM47"/>
    <mergeCell ref="AT44:AT48"/>
    <mergeCell ref="CN43:CO47"/>
    <mergeCell ref="CP43:CQ47"/>
    <mergeCell ref="CR43:CR47"/>
    <mergeCell ref="D44:O48"/>
    <mergeCell ref="P44:P48"/>
    <mergeCell ref="Q44:Q48"/>
    <mergeCell ref="R44:R48"/>
    <mergeCell ref="S44:S48"/>
    <mergeCell ref="T44:T48"/>
    <mergeCell ref="CD43:CE47"/>
    <mergeCell ref="CF43:CF47"/>
    <mergeCell ref="CG43:CG47"/>
    <mergeCell ref="CH43:CH47"/>
    <mergeCell ref="CI43:CJ47"/>
    <mergeCell ref="CK43:CK47"/>
    <mergeCell ref="BW43:BW47"/>
    <mergeCell ref="BX43:BX47"/>
    <mergeCell ref="BY43:BZ47"/>
    <mergeCell ref="CA43:CA47"/>
    <mergeCell ref="CB43:CB47"/>
    <mergeCell ref="CC43:CC47"/>
    <mergeCell ref="BO43:BP47"/>
    <mergeCell ref="BQ43:BQ47"/>
    <mergeCell ref="BR43:BR47"/>
    <mergeCell ref="BS43:BS47"/>
    <mergeCell ref="BT43:BU47"/>
    <mergeCell ref="BV43:BV47"/>
    <mergeCell ref="BH43:BH47"/>
    <mergeCell ref="BI43:BI47"/>
    <mergeCell ref="BJ43:BK47"/>
    <mergeCell ref="BL43:BL47"/>
    <mergeCell ref="BM43:BM47"/>
    <mergeCell ref="BN43:BN47"/>
    <mergeCell ref="D43:O43"/>
    <mergeCell ref="AW43:BB48"/>
    <mergeCell ref="BC43:BC47"/>
    <mergeCell ref="BD43:BD47"/>
    <mergeCell ref="BE43:BF47"/>
    <mergeCell ref="BG43:BG47"/>
    <mergeCell ref="U44:U48"/>
    <mergeCell ref="V44:V48"/>
    <mergeCell ref="W44:W48"/>
    <mergeCell ref="X44:X48"/>
    <mergeCell ref="BC42:BG42"/>
    <mergeCell ref="BH42:BL42"/>
    <mergeCell ref="BM42:BQ42"/>
    <mergeCell ref="BR42:BV42"/>
    <mergeCell ref="BW42:CA42"/>
    <mergeCell ref="AK44:AK48"/>
    <mergeCell ref="AL44:AL48"/>
    <mergeCell ref="AM44:AM48"/>
    <mergeCell ref="AN44:AN48"/>
    <mergeCell ref="AO44:AO48"/>
    <mergeCell ref="AP44:AP48"/>
    <mergeCell ref="AE44:AE48"/>
    <mergeCell ref="AF44:AF48"/>
    <mergeCell ref="AG44:AG48"/>
    <mergeCell ref="AH44:AH48"/>
    <mergeCell ref="AI44:AI48"/>
    <mergeCell ref="AJ44:AJ48"/>
    <mergeCell ref="Y44:Y48"/>
    <mergeCell ref="Z44:Z48"/>
    <mergeCell ref="AA44:AA48"/>
    <mergeCell ref="AC44:AC48"/>
    <mergeCell ref="BE48:BF48"/>
    <mergeCell ref="BJ48:BK48"/>
    <mergeCell ref="CB42:CF42"/>
    <mergeCell ref="D40:O40"/>
    <mergeCell ref="P40:AT40"/>
    <mergeCell ref="AW40:BB40"/>
    <mergeCell ref="BC40:CR40"/>
    <mergeCell ref="D41:O41"/>
    <mergeCell ref="AW41:BB42"/>
    <mergeCell ref="BC41:CF41"/>
    <mergeCell ref="CG41:CK42"/>
    <mergeCell ref="CL41:CR42"/>
    <mergeCell ref="D42:O42"/>
    <mergeCell ref="CG31:CK31"/>
    <mergeCell ref="CL31:CR31"/>
    <mergeCell ref="AW32:BB32"/>
    <mergeCell ref="BC32:CF32"/>
    <mergeCell ref="CG32:CK32"/>
    <mergeCell ref="CL32:CR32"/>
    <mergeCell ref="CP30:CQ30"/>
    <mergeCell ref="D31:E32"/>
    <mergeCell ref="F31:AT32"/>
    <mergeCell ref="AW31:BB31"/>
    <mergeCell ref="BC31:BG31"/>
    <mergeCell ref="BH31:BL31"/>
    <mergeCell ref="BM31:BQ31"/>
    <mergeCell ref="BR31:BV31"/>
    <mergeCell ref="BW31:CA31"/>
    <mergeCell ref="CB31:CF31"/>
    <mergeCell ref="BT30:BU30"/>
    <mergeCell ref="BY30:BZ30"/>
    <mergeCell ref="CD30:CE30"/>
    <mergeCell ref="CI30:CJ30"/>
    <mergeCell ref="CL30:CM30"/>
    <mergeCell ref="CN30:CO30"/>
    <mergeCell ref="CN29:CO29"/>
    <mergeCell ref="CP29:CQ29"/>
    <mergeCell ref="D30:E30"/>
    <mergeCell ref="F30:K30"/>
    <mergeCell ref="L30:O30"/>
    <mergeCell ref="AW30:AX30"/>
    <mergeCell ref="AY30:BB30"/>
    <mergeCell ref="BE30:BF30"/>
    <mergeCell ref="BJ30:BK30"/>
    <mergeCell ref="BO30:BP30"/>
    <mergeCell ref="BO29:BP29"/>
    <mergeCell ref="BT29:BU29"/>
    <mergeCell ref="BY29:BZ29"/>
    <mergeCell ref="CD29:CE29"/>
    <mergeCell ref="CI29:CJ29"/>
    <mergeCell ref="CL29:CM29"/>
    <mergeCell ref="CL28:CM28"/>
    <mergeCell ref="CN28:CO28"/>
    <mergeCell ref="CP28:CQ28"/>
    <mergeCell ref="D29:E29"/>
    <mergeCell ref="F29:K29"/>
    <mergeCell ref="L29:O29"/>
    <mergeCell ref="AW29:AX29"/>
    <mergeCell ref="AY29:BB29"/>
    <mergeCell ref="BE29:BF29"/>
    <mergeCell ref="BJ29:BK29"/>
    <mergeCell ref="BJ28:BK28"/>
    <mergeCell ref="BO28:BP28"/>
    <mergeCell ref="BT28:BU28"/>
    <mergeCell ref="BY28:BZ28"/>
    <mergeCell ref="CD28:CE28"/>
    <mergeCell ref="CI28:CJ28"/>
    <mergeCell ref="D28:E28"/>
    <mergeCell ref="F28:K28"/>
    <mergeCell ref="L28:O28"/>
    <mergeCell ref="AW28:AX28"/>
    <mergeCell ref="AY28:BB28"/>
    <mergeCell ref="BE28:BF28"/>
    <mergeCell ref="BY27:BZ27"/>
    <mergeCell ref="CD27:CE27"/>
    <mergeCell ref="CI27:CJ27"/>
    <mergeCell ref="CL27:CM27"/>
    <mergeCell ref="CN27:CO27"/>
    <mergeCell ref="CP27:CQ27"/>
    <mergeCell ref="CP26:CQ26"/>
    <mergeCell ref="D27:E27"/>
    <mergeCell ref="F27:K27"/>
    <mergeCell ref="L27:O27"/>
    <mergeCell ref="AW27:AX27"/>
    <mergeCell ref="AY27:BB27"/>
    <mergeCell ref="BE27:BF27"/>
    <mergeCell ref="BJ27:BK27"/>
    <mergeCell ref="BO27:BP27"/>
    <mergeCell ref="BT27:BU27"/>
    <mergeCell ref="BT26:BU26"/>
    <mergeCell ref="BY26:BZ26"/>
    <mergeCell ref="CD26:CE26"/>
    <mergeCell ref="CI26:CJ26"/>
    <mergeCell ref="CL26:CM26"/>
    <mergeCell ref="CN26:CO26"/>
    <mergeCell ref="CN25:CO25"/>
    <mergeCell ref="CP25:CQ25"/>
    <mergeCell ref="D26:E26"/>
    <mergeCell ref="F26:K26"/>
    <mergeCell ref="L26:O26"/>
    <mergeCell ref="AW26:AX26"/>
    <mergeCell ref="AY26:BB26"/>
    <mergeCell ref="BE26:BF26"/>
    <mergeCell ref="BJ26:BK26"/>
    <mergeCell ref="BO26:BP26"/>
    <mergeCell ref="BO25:BP25"/>
    <mergeCell ref="BT25:BU25"/>
    <mergeCell ref="BY25:BZ25"/>
    <mergeCell ref="CD25:CE25"/>
    <mergeCell ref="CI25:CJ25"/>
    <mergeCell ref="CL25:CM25"/>
    <mergeCell ref="CL24:CM24"/>
    <mergeCell ref="CN24:CO24"/>
    <mergeCell ref="CP24:CQ24"/>
    <mergeCell ref="D25:E25"/>
    <mergeCell ref="F25:K25"/>
    <mergeCell ref="L25:O25"/>
    <mergeCell ref="AW25:AX25"/>
    <mergeCell ref="AY25:BB25"/>
    <mergeCell ref="BE25:BF25"/>
    <mergeCell ref="BJ25:BK25"/>
    <mergeCell ref="BJ24:BK24"/>
    <mergeCell ref="BO24:BP24"/>
    <mergeCell ref="BT24:BU24"/>
    <mergeCell ref="BY24:BZ24"/>
    <mergeCell ref="CD24:CE24"/>
    <mergeCell ref="CI24:CJ24"/>
    <mergeCell ref="D24:E24"/>
    <mergeCell ref="F24:K24"/>
    <mergeCell ref="L24:O24"/>
    <mergeCell ref="AW24:AX24"/>
    <mergeCell ref="AY24:BB24"/>
    <mergeCell ref="BE24:BF24"/>
    <mergeCell ref="BY23:BZ23"/>
    <mergeCell ref="CD23:CE23"/>
    <mergeCell ref="CI23:CJ23"/>
    <mergeCell ref="CL23:CM23"/>
    <mergeCell ref="CN23:CO23"/>
    <mergeCell ref="CP23:CQ23"/>
    <mergeCell ref="CP22:CQ22"/>
    <mergeCell ref="D23:E23"/>
    <mergeCell ref="F23:K23"/>
    <mergeCell ref="L23:O23"/>
    <mergeCell ref="AW23:AX23"/>
    <mergeCell ref="AY23:BB23"/>
    <mergeCell ref="BE23:BF23"/>
    <mergeCell ref="BJ23:BK23"/>
    <mergeCell ref="BO23:BP23"/>
    <mergeCell ref="BT23:BU23"/>
    <mergeCell ref="BT22:BU22"/>
    <mergeCell ref="BY22:BZ22"/>
    <mergeCell ref="CD22:CE22"/>
    <mergeCell ref="CI22:CJ22"/>
    <mergeCell ref="CL22:CM22"/>
    <mergeCell ref="CN22:CO22"/>
    <mergeCell ref="CN21:CO21"/>
    <mergeCell ref="CP21:CQ21"/>
    <mergeCell ref="D22:E22"/>
    <mergeCell ref="F22:K22"/>
    <mergeCell ref="L22:O22"/>
    <mergeCell ref="AW22:AX22"/>
    <mergeCell ref="AY22:BB22"/>
    <mergeCell ref="BE22:BF22"/>
    <mergeCell ref="BJ22:BK22"/>
    <mergeCell ref="BO22:BP22"/>
    <mergeCell ref="BO21:BP21"/>
    <mergeCell ref="BT21:BU21"/>
    <mergeCell ref="BY21:BZ21"/>
    <mergeCell ref="CD21:CE21"/>
    <mergeCell ref="CI21:CJ21"/>
    <mergeCell ref="CL21:CM21"/>
    <mergeCell ref="CL20:CM20"/>
    <mergeCell ref="CN20:CO20"/>
    <mergeCell ref="CP20:CQ20"/>
    <mergeCell ref="D21:E21"/>
    <mergeCell ref="F21:K21"/>
    <mergeCell ref="L21:O21"/>
    <mergeCell ref="AW21:AX21"/>
    <mergeCell ref="AY21:BB21"/>
    <mergeCell ref="BE21:BF21"/>
    <mergeCell ref="BJ21:BK21"/>
    <mergeCell ref="BJ20:BK20"/>
    <mergeCell ref="BO20:BP20"/>
    <mergeCell ref="BT20:BU20"/>
    <mergeCell ref="BY20:BZ20"/>
    <mergeCell ref="CD20:CE20"/>
    <mergeCell ref="CI20:CJ20"/>
    <mergeCell ref="D20:E20"/>
    <mergeCell ref="F20:K20"/>
    <mergeCell ref="L20:O20"/>
    <mergeCell ref="AW20:AX20"/>
    <mergeCell ref="AY20:BB20"/>
    <mergeCell ref="BE20:BF20"/>
    <mergeCell ref="BY19:BZ19"/>
    <mergeCell ref="CD19:CE19"/>
    <mergeCell ref="CI19:CJ19"/>
    <mergeCell ref="CL19:CM19"/>
    <mergeCell ref="CN19:CO19"/>
    <mergeCell ref="CP19:CQ19"/>
    <mergeCell ref="CL18:CR18"/>
    <mergeCell ref="D19:E19"/>
    <mergeCell ref="F19:K19"/>
    <mergeCell ref="L19:O19"/>
    <mergeCell ref="AW19:AX19"/>
    <mergeCell ref="AY19:BB19"/>
    <mergeCell ref="BE19:BF19"/>
    <mergeCell ref="BJ19:BK19"/>
    <mergeCell ref="BO19:BP19"/>
    <mergeCell ref="BT19:BU19"/>
    <mergeCell ref="BH18:BL18"/>
    <mergeCell ref="BM18:BQ18"/>
    <mergeCell ref="BR18:BV18"/>
    <mergeCell ref="BW18:CA18"/>
    <mergeCell ref="CB18:CF18"/>
    <mergeCell ref="CG18:CK18"/>
    <mergeCell ref="D18:E18"/>
    <mergeCell ref="F18:K18"/>
    <mergeCell ref="L18:O18"/>
    <mergeCell ref="AW18:AX18"/>
    <mergeCell ref="AY18:BB18"/>
    <mergeCell ref="BC18:BG18"/>
    <mergeCell ref="BY17:BZ17"/>
    <mergeCell ref="CD17:CE17"/>
    <mergeCell ref="CI17:CJ17"/>
    <mergeCell ref="CL17:CM17"/>
    <mergeCell ref="CN17:CO17"/>
    <mergeCell ref="CP17:CQ17"/>
    <mergeCell ref="CI16:CJ16"/>
    <mergeCell ref="CL16:CM16"/>
    <mergeCell ref="CN16:CO16"/>
    <mergeCell ref="CP16:CQ16"/>
    <mergeCell ref="D17:O17"/>
    <mergeCell ref="AW17:BB17"/>
    <mergeCell ref="BE17:BF17"/>
    <mergeCell ref="BJ17:BK17"/>
    <mergeCell ref="BO17:BP17"/>
    <mergeCell ref="BT17:BU17"/>
    <mergeCell ref="BE16:BF16"/>
    <mergeCell ref="BJ16:BK16"/>
    <mergeCell ref="BO16:BP16"/>
    <mergeCell ref="BT16:BU16"/>
    <mergeCell ref="BY16:BZ16"/>
    <mergeCell ref="CD16:CE16"/>
    <mergeCell ref="AO12:AO16"/>
    <mergeCell ref="AP12:AP16"/>
    <mergeCell ref="AQ12:AQ16"/>
    <mergeCell ref="AR12:AR16"/>
    <mergeCell ref="AS12:AS16"/>
    <mergeCell ref="AT12:AT16"/>
    <mergeCell ref="AI12:AI16"/>
    <mergeCell ref="AJ12:AJ16"/>
    <mergeCell ref="CN11:CO15"/>
    <mergeCell ref="BY11:BZ15"/>
    <mergeCell ref="CA11:CA15"/>
    <mergeCell ref="CB11:CB15"/>
    <mergeCell ref="CC11:CC15"/>
    <mergeCell ref="CD11:CE15"/>
    <mergeCell ref="CF11:CF15"/>
    <mergeCell ref="BR11:BR15"/>
    <mergeCell ref="BS11:BS15"/>
    <mergeCell ref="BT11:BU15"/>
    <mergeCell ref="BV11:BV15"/>
    <mergeCell ref="BW11:BW15"/>
    <mergeCell ref="BX11:BX15"/>
    <mergeCell ref="BJ11:BK15"/>
    <mergeCell ref="BH11:BH15"/>
    <mergeCell ref="BI11:BI15"/>
    <mergeCell ref="CK11:CK15"/>
    <mergeCell ref="CL11:CM15"/>
    <mergeCell ref="BL11:BL15"/>
    <mergeCell ref="BM11:BM15"/>
    <mergeCell ref="BN11:BN15"/>
    <mergeCell ref="BO11:BP15"/>
    <mergeCell ref="BM10:BQ10"/>
    <mergeCell ref="BR10:BV10"/>
    <mergeCell ref="CR11:CR15"/>
    <mergeCell ref="D12:O16"/>
    <mergeCell ref="P12:P16"/>
    <mergeCell ref="Q12:Q16"/>
    <mergeCell ref="R12:R16"/>
    <mergeCell ref="S12:S16"/>
    <mergeCell ref="T12:T16"/>
    <mergeCell ref="U12:U16"/>
    <mergeCell ref="V12:V16"/>
    <mergeCell ref="CG11:CG15"/>
    <mergeCell ref="AK12:AK16"/>
    <mergeCell ref="AL12:AL16"/>
    <mergeCell ref="AM12:AM16"/>
    <mergeCell ref="AN12:AN16"/>
    <mergeCell ref="AC12:AC16"/>
    <mergeCell ref="AD12:AD16"/>
    <mergeCell ref="AE12:AE16"/>
    <mergeCell ref="AF12:AF16"/>
    <mergeCell ref="AG12:AG16"/>
    <mergeCell ref="AH12:AH16"/>
    <mergeCell ref="CH11:CH15"/>
    <mergeCell ref="CI11:CJ15"/>
    <mergeCell ref="W12:W16"/>
    <mergeCell ref="X12:X16"/>
    <mergeCell ref="Y12:Y16"/>
    <mergeCell ref="Z12:Z16"/>
    <mergeCell ref="AA12:AA16"/>
    <mergeCell ref="AB12:AB16"/>
    <mergeCell ref="CP11:CQ15"/>
    <mergeCell ref="BQ11:BQ15"/>
    <mergeCell ref="D11:O11"/>
    <mergeCell ref="AW11:BB16"/>
    <mergeCell ref="BC11:BC15"/>
    <mergeCell ref="BD11:BD15"/>
    <mergeCell ref="BE11:BF15"/>
    <mergeCell ref="BG11:BG15"/>
    <mergeCell ref="D6:U6"/>
    <mergeCell ref="AG6:AT6"/>
    <mergeCell ref="AW6:BL6"/>
    <mergeCell ref="CF6:CR6"/>
    <mergeCell ref="D8:O8"/>
    <mergeCell ref="P8:AT8"/>
    <mergeCell ref="AW8:BB8"/>
    <mergeCell ref="BC8:CR8"/>
    <mergeCell ref="D2:AT2"/>
    <mergeCell ref="AW2:CR2"/>
    <mergeCell ref="D4:U4"/>
    <mergeCell ref="AW4:BL4"/>
    <mergeCell ref="D5:U5"/>
    <mergeCell ref="AG5:AT5"/>
    <mergeCell ref="AW5:BL5"/>
    <mergeCell ref="CF5:CR5"/>
    <mergeCell ref="BW10:CA10"/>
    <mergeCell ref="CB10:CF10"/>
    <mergeCell ref="D9:O9"/>
    <mergeCell ref="AW9:BB10"/>
    <mergeCell ref="BC9:CF9"/>
    <mergeCell ref="CG9:CK10"/>
    <mergeCell ref="CL9:CR10"/>
    <mergeCell ref="D10:O10"/>
    <mergeCell ref="BC10:BG10"/>
    <mergeCell ref="BH10:BL10"/>
  </mergeCells>
  <phoneticPr fontId="1"/>
  <conditionalFormatting sqref="P11">
    <cfRule type="cellIs" dxfId="3503" priority="1150" operator="equal">
      <formula>"日"</formula>
    </cfRule>
    <cfRule type="cellIs" dxfId="3502" priority="1151" operator="equal">
      <formula>"土"</formula>
    </cfRule>
  </conditionalFormatting>
  <conditionalFormatting sqref="Q11:AU11">
    <cfRule type="cellIs" dxfId="3501" priority="1148" operator="equal">
      <formula>"日"</formula>
    </cfRule>
    <cfRule type="cellIs" dxfId="3500" priority="1149" operator="equal">
      <formula>"土"</formula>
    </cfRule>
  </conditionalFormatting>
  <conditionalFormatting sqref="P9">
    <cfRule type="cellIs" dxfId="3499" priority="1145" operator="equal">
      <formula>6</formula>
    </cfRule>
    <cfRule type="cellIs" dxfId="3498" priority="1146" operator="equal">
      <formula>4</formula>
    </cfRule>
    <cfRule type="cellIs" dxfId="3497" priority="1147" operator="equal">
      <formula>2</formula>
    </cfRule>
  </conditionalFormatting>
  <conditionalFormatting sqref="Q9:AU9">
    <cfRule type="cellIs" dxfId="3496" priority="1142" operator="equal">
      <formula>6</formula>
    </cfRule>
    <cfRule type="cellIs" dxfId="3495" priority="1143" operator="equal">
      <formula>4</formula>
    </cfRule>
    <cfRule type="cellIs" dxfId="3494" priority="1144" operator="equal">
      <formula>2</formula>
    </cfRule>
  </conditionalFormatting>
  <conditionalFormatting sqref="BE17 BE19:BE30 BJ29:BJ30 BO29:BO30 BT29:BT30 BY29:BY30 CD29:CD30 CI29:CI30 CP29:CP30 BO61 BE61 BJ61 BT61 BY61 CD61 CI61 CP61 BJ91:BJ93 BE91:BE93 BO91:BO93 BT91:BT93 BY91:BY93 CD91:CD93 CI91:CI93 CP91:CP93 BE124:BE125 BJ124:BJ125 BO124:BO125 BT124:BT125 BY124:BY125 CD124:CD125 CI124:CI125 BO157 BJ157 BE157 BT157 BY157 CD157 CI157 BJ189 BE189 BO189 BT189 BY189 CD189 CI189 BJ220:BJ221 BE220:BE221 BO220:BO221 BT220:BT221 BY220:BY221 CD220:CD221 CI220:CI221 BJ285 BE285 BO285 BT285 BY285 CD285 CI285 CP285 BJ317 BE317 BO317 BT317 BY317 CD317 CI317 CP317 BJ349 BO349 BT349 BY349 CD349 CI349 CP349 BE349 BJ381 BE381 BO381 BT381 BY381 CD381 CI381 CP381">
    <cfRule type="cellIs" dxfId="3493" priority="1139" operator="equal">
      <formula>"***"</formula>
    </cfRule>
    <cfRule type="cellIs" dxfId="3492" priority="1140" operator="lessThanOrEqual">
      <formula>0.284</formula>
    </cfRule>
    <cfRule type="cellIs" dxfId="3491" priority="1141" operator="greaterThanOrEqual">
      <formula>0.285</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3490" priority="1137" operator="equal">
      <formula>"○"</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3489" priority="1138" operator="equal">
      <formula>"×"</formula>
    </cfRule>
  </conditionalFormatting>
  <conditionalFormatting sqref="BH17 BC83:BC94 BH83:BH94 BM83:BM94 BR83:BR94 CB83:CB94 CG83:CG94 BC115:BC126 BH115:BH126 BM115:BM126 BR115:BR126 BW115:BW126 CB115:CB126 CG115:CG126 BC147:BC158 BH147:BH158 BM147:BM158 BR147:BR158 BW147:BW158 CB147:CB158 CG147:CG158 BC179:BC190 BH179:BH190 BM179:BM190 BR179:BR190 BW179:BW190 CB179:CB190 CG179:CG190 BC211:BC222 BH211:BH222 BM211:BM222 BR211:BR222 BW211:BW222 CB211:CB222 CG211:CG222 BW243:BW254 CG243:CG254 BC243:BC254 BH243:BH254 BM243:BM254 BR243:BR254 CB243:CB254 BC275:BC286 BH275:BH286 BM275:BM286 BR275:BR286 BW275:BW286 CB275:CB286 CG275:CG286 BC307:BC318 BH307:BH318 BM307:BM318 BR307:BR318 BW307:BW318 CB307:CB318 CG307:CG318 BC339:BC350 BH339:BH350 BM339:BM350 BR339:BR350 BW339:BW350 CB339:CB350 CG339:CG350 BC371:BC382 BH371:BH382 BM371:BM382 BR371:BR382 BW371:BW382 CB371:CB382 CG371:CG382 BW83:BW94 BH19:BH30 BM19:BM30 BR19:BR30 BW19:BW30 CB19:CB30 BH51:BH62 BM51:BM62 BR51:BR62 BW51:BW62 CB51:CB62">
    <cfRule type="cellIs" dxfId="3488" priority="1136" operator="between">
      <formula>1</formula>
      <formula>6</formula>
    </cfRule>
  </conditionalFormatting>
  <conditionalFormatting sqref="CG81">
    <cfRule type="cellIs" dxfId="3487" priority="1051" operator="between">
      <formula>1</formula>
      <formula>6</formula>
    </cfRule>
  </conditionalFormatting>
  <conditionalFormatting sqref="BM17">
    <cfRule type="cellIs" dxfId="3486" priority="1135" operator="between">
      <formula>1</formula>
      <formula>6</formula>
    </cfRule>
  </conditionalFormatting>
  <conditionalFormatting sqref="BR17">
    <cfRule type="cellIs" dxfId="3485" priority="1134" operator="between">
      <formula>1</formula>
      <formula>6</formula>
    </cfRule>
  </conditionalFormatting>
  <conditionalFormatting sqref="BW17">
    <cfRule type="cellIs" dxfId="3484" priority="1133" operator="between">
      <formula>1</formula>
      <formula>6</formula>
    </cfRule>
  </conditionalFormatting>
  <conditionalFormatting sqref="CB17">
    <cfRule type="cellIs" dxfId="3483" priority="1132" operator="between">
      <formula>1</formula>
      <formula>6</formula>
    </cfRule>
  </conditionalFormatting>
  <conditionalFormatting sqref="CG17 CG19:CG30 CG51:CG62">
    <cfRule type="cellIs" dxfId="3482" priority="1008" operator="between">
      <formula>29</formula>
      <formula>31</formula>
    </cfRule>
    <cfRule type="cellIs" dxfId="3481" priority="1131" operator="between">
      <formula>1</formula>
      <formula>27</formula>
    </cfRule>
  </conditionalFormatting>
  <conditionalFormatting sqref="BJ17">
    <cfRule type="cellIs" dxfId="3480" priority="1128" operator="equal">
      <formula>"***"</formula>
    </cfRule>
    <cfRule type="cellIs" dxfId="3479" priority="1129" operator="lessThanOrEqual">
      <formula>0.284</formula>
    </cfRule>
    <cfRule type="cellIs" dxfId="3478" priority="1130" operator="greaterThanOrEqual">
      <formula>0.285</formula>
    </cfRule>
  </conditionalFormatting>
  <conditionalFormatting sqref="BJ19:BJ28">
    <cfRule type="cellIs" dxfId="3477" priority="1125" operator="equal">
      <formula>"***"</formula>
    </cfRule>
    <cfRule type="cellIs" dxfId="3476" priority="1126" operator="lessThanOrEqual">
      <formula>0.284</formula>
    </cfRule>
    <cfRule type="cellIs" dxfId="3475" priority="1127" operator="greaterThanOrEqual">
      <formula>0.285</formula>
    </cfRule>
  </conditionalFormatting>
  <conditionalFormatting sqref="BO17">
    <cfRule type="cellIs" dxfId="3474" priority="1122" operator="equal">
      <formula>"***"</formula>
    </cfRule>
    <cfRule type="cellIs" dxfId="3473" priority="1123" operator="lessThanOrEqual">
      <formula>0.284</formula>
    </cfRule>
    <cfRule type="cellIs" dxfId="3472" priority="1124" operator="greaterThanOrEqual">
      <formula>0.285</formula>
    </cfRule>
  </conditionalFormatting>
  <conditionalFormatting sqref="BO19:BO28">
    <cfRule type="cellIs" dxfId="3471" priority="1119" operator="equal">
      <formula>"***"</formula>
    </cfRule>
    <cfRule type="cellIs" dxfId="3470" priority="1120" operator="lessThanOrEqual">
      <formula>0.284</formula>
    </cfRule>
    <cfRule type="cellIs" dxfId="3469" priority="1121" operator="greaterThanOrEqual">
      <formula>0.285</formula>
    </cfRule>
  </conditionalFormatting>
  <conditionalFormatting sqref="BT17">
    <cfRule type="cellIs" dxfId="3468" priority="1116" operator="equal">
      <formula>"***"</formula>
    </cfRule>
    <cfRule type="cellIs" dxfId="3467" priority="1117" operator="lessThanOrEqual">
      <formula>0.284</formula>
    </cfRule>
    <cfRule type="cellIs" dxfId="3466" priority="1118" operator="greaterThanOrEqual">
      <formula>0.285</formula>
    </cfRule>
  </conditionalFormatting>
  <conditionalFormatting sqref="BT19:BT28">
    <cfRule type="cellIs" dxfId="3465" priority="1113" operator="equal">
      <formula>"***"</formula>
    </cfRule>
    <cfRule type="cellIs" dxfId="3464" priority="1114" operator="lessThanOrEqual">
      <formula>0.284</formula>
    </cfRule>
    <cfRule type="cellIs" dxfId="3463" priority="1115" operator="greaterThanOrEqual">
      <formula>0.285</formula>
    </cfRule>
  </conditionalFormatting>
  <conditionalFormatting sqref="BY17">
    <cfRule type="cellIs" dxfId="3462" priority="1110" operator="equal">
      <formula>"***"</formula>
    </cfRule>
    <cfRule type="cellIs" dxfId="3461" priority="1111" operator="lessThanOrEqual">
      <formula>0.284</formula>
    </cfRule>
    <cfRule type="cellIs" dxfId="3460" priority="1112" operator="greaterThanOrEqual">
      <formula>0.285</formula>
    </cfRule>
  </conditionalFormatting>
  <conditionalFormatting sqref="BY19:BY28">
    <cfRule type="cellIs" dxfId="3459" priority="1107" operator="equal">
      <formula>"***"</formula>
    </cfRule>
    <cfRule type="cellIs" dxfId="3458" priority="1108" operator="lessThanOrEqual">
      <formula>0.284</formula>
    </cfRule>
    <cfRule type="cellIs" dxfId="3457" priority="1109" operator="greaterThanOrEqual">
      <formula>0.285</formula>
    </cfRule>
  </conditionalFormatting>
  <conditionalFormatting sqref="CD17">
    <cfRule type="cellIs" dxfId="3456" priority="1104" operator="equal">
      <formula>"***"</formula>
    </cfRule>
    <cfRule type="cellIs" dxfId="3455" priority="1105" operator="lessThanOrEqual">
      <formula>0.284</formula>
    </cfRule>
    <cfRule type="cellIs" dxfId="3454" priority="1106" operator="greaterThanOrEqual">
      <formula>0.285</formula>
    </cfRule>
  </conditionalFormatting>
  <conditionalFormatting sqref="CD19:CD28">
    <cfRule type="cellIs" dxfId="3453" priority="1101" operator="equal">
      <formula>"***"</formula>
    </cfRule>
    <cfRule type="cellIs" dxfId="3452" priority="1102" operator="lessThanOrEqual">
      <formula>0.284</formula>
    </cfRule>
    <cfRule type="cellIs" dxfId="3451" priority="1103" operator="greaterThanOrEqual">
      <formula>0.285</formula>
    </cfRule>
  </conditionalFormatting>
  <conditionalFormatting sqref="CI17">
    <cfRule type="cellIs" dxfId="3450" priority="1098" operator="equal">
      <formula>"***"</formula>
    </cfRule>
    <cfRule type="cellIs" dxfId="3449" priority="1099" operator="lessThanOrEqual">
      <formula>0.284</formula>
    </cfRule>
    <cfRule type="cellIs" dxfId="3448" priority="1100" operator="greaterThanOrEqual">
      <formula>0.285</formula>
    </cfRule>
  </conditionalFormatting>
  <conditionalFormatting sqref="CI19:CI28">
    <cfRule type="cellIs" dxfId="3447" priority="1095" operator="equal">
      <formula>"***"</formula>
    </cfRule>
    <cfRule type="cellIs" dxfId="3446" priority="1096" operator="lessThanOrEqual">
      <formula>0.284</formula>
    </cfRule>
    <cfRule type="cellIs" dxfId="3445" priority="1097" operator="greaterThanOrEqual">
      <formula>0.285</formula>
    </cfRule>
  </conditionalFormatting>
  <conditionalFormatting sqref="CP17">
    <cfRule type="cellIs" dxfId="3444" priority="1092" operator="equal">
      <formula>"***"</formula>
    </cfRule>
    <cfRule type="cellIs" dxfId="3443" priority="1093" operator="lessThanOrEqual">
      <formula>0.284</formula>
    </cfRule>
    <cfRule type="cellIs" dxfId="3442" priority="1094" operator="greaterThanOrEqual">
      <formula>0.285</formula>
    </cfRule>
  </conditionalFormatting>
  <conditionalFormatting sqref="CP19:CP28">
    <cfRule type="cellIs" dxfId="3441" priority="1089" operator="equal">
      <formula>"***"</formula>
    </cfRule>
    <cfRule type="cellIs" dxfId="3440" priority="1090" operator="lessThanOrEqual">
      <formula>0.284</formula>
    </cfRule>
    <cfRule type="cellIs" dxfId="3439" priority="1091" operator="greaterThanOrEqual">
      <formula>0.285</formula>
    </cfRule>
  </conditionalFormatting>
  <conditionalFormatting sqref="CL35:CM38 CL32:CM32">
    <cfRule type="cellIs" dxfId="3438" priority="1087" operator="equal">
      <formula>"○"</formula>
    </cfRule>
  </conditionalFormatting>
  <conditionalFormatting sqref="CL35:CM38 CL32:CM32">
    <cfRule type="cellIs" dxfId="3437" priority="1088" operator="equal">
      <formula>"×"</formula>
    </cfRule>
  </conditionalFormatting>
  <conditionalFormatting sqref="CG32 CG35:CG38">
    <cfRule type="cellIs" dxfId="3436" priority="1085" operator="equal">
      <formula>"○"</formula>
    </cfRule>
  </conditionalFormatting>
  <conditionalFormatting sqref="CG32 CG35:CG38">
    <cfRule type="cellIs" dxfId="3435" priority="1086" operator="equal">
      <formula>"×"</formula>
    </cfRule>
  </conditionalFormatting>
  <conditionalFormatting sqref="BC32 BC35:BC38">
    <cfRule type="cellIs" dxfId="3434" priority="1083" operator="equal">
      <formula>"○"</formula>
    </cfRule>
  </conditionalFormatting>
  <conditionalFormatting sqref="BC32 BC35:BC38">
    <cfRule type="cellIs" dxfId="3433" priority="1084" operator="equal">
      <formula>"×"</formula>
    </cfRule>
  </conditionalFormatting>
  <conditionalFormatting sqref="BC273">
    <cfRule type="cellIs" dxfId="3432" priority="611" operator="between">
      <formula>1</formula>
      <formula>6</formula>
    </cfRule>
  </conditionalFormatting>
  <conditionalFormatting sqref="BW305">
    <cfRule type="cellIs" dxfId="3431" priority="542" operator="between">
      <formula>1</formula>
      <formula>6</formula>
    </cfRule>
  </conditionalFormatting>
  <conditionalFormatting sqref="P43">
    <cfRule type="cellIs" dxfId="3430" priority="1081" operator="equal">
      <formula>"日"</formula>
    </cfRule>
    <cfRule type="cellIs" dxfId="3429" priority="1082" operator="equal">
      <formula>"土"</formula>
    </cfRule>
  </conditionalFormatting>
  <conditionalFormatting sqref="Q43:AU43">
    <cfRule type="cellIs" dxfId="3428" priority="1079" operator="equal">
      <formula>"日"</formula>
    </cfRule>
    <cfRule type="cellIs" dxfId="3427" priority="1080" operator="equal">
      <formula>"土"</formula>
    </cfRule>
  </conditionalFormatting>
  <conditionalFormatting sqref="P41">
    <cfRule type="cellIs" dxfId="3426" priority="1076" operator="equal">
      <formula>6</formula>
    </cfRule>
    <cfRule type="cellIs" dxfId="3425" priority="1077" operator="equal">
      <formula>4</formula>
    </cfRule>
    <cfRule type="cellIs" dxfId="3424" priority="1078" operator="equal">
      <formula>2</formula>
    </cfRule>
  </conditionalFormatting>
  <conditionalFormatting sqref="Q41:AU41">
    <cfRule type="cellIs" dxfId="3423" priority="1073" operator="equal">
      <formula>6</formula>
    </cfRule>
    <cfRule type="cellIs" dxfId="3422" priority="1074" operator="equal">
      <formula>4</formula>
    </cfRule>
    <cfRule type="cellIs" dxfId="3421" priority="1075" operator="equal">
      <formula>2</formula>
    </cfRule>
  </conditionalFormatting>
  <conditionalFormatting sqref="BR369">
    <cfRule type="cellIs" dxfId="3420" priority="415" operator="between">
      <formula>1</formula>
      <formula>6</formula>
    </cfRule>
  </conditionalFormatting>
  <conditionalFormatting sqref="CB369">
    <cfRule type="cellIs" dxfId="3419" priority="413" operator="between">
      <formula>1</formula>
      <formula>6</formula>
    </cfRule>
  </conditionalFormatting>
  <conditionalFormatting sqref="CG369">
    <cfRule type="cellIs" dxfId="3418" priority="412" operator="between">
      <formula>1</formula>
      <formula>6</formula>
    </cfRule>
  </conditionalFormatting>
  <conditionalFormatting sqref="P75">
    <cfRule type="cellIs" dxfId="3417" priority="1071" operator="equal">
      <formula>"日"</formula>
    </cfRule>
    <cfRule type="cellIs" dxfId="3416" priority="1072" operator="equal">
      <formula>"土"</formula>
    </cfRule>
  </conditionalFormatting>
  <conditionalFormatting sqref="Q75:AU75">
    <cfRule type="cellIs" dxfId="3415" priority="1069" operator="equal">
      <formula>"日"</formula>
    </cfRule>
    <cfRule type="cellIs" dxfId="3414" priority="1070" operator="equal">
      <formula>"土"</formula>
    </cfRule>
  </conditionalFormatting>
  <conditionalFormatting sqref="P73">
    <cfRule type="cellIs" dxfId="3413" priority="1066" operator="equal">
      <formula>6</formula>
    </cfRule>
    <cfRule type="cellIs" dxfId="3412" priority="1067" operator="equal">
      <formula>4</formula>
    </cfRule>
    <cfRule type="cellIs" dxfId="3411" priority="1068" operator="equal">
      <formula>2</formula>
    </cfRule>
  </conditionalFormatting>
  <conditionalFormatting sqref="Q73:AU73">
    <cfRule type="cellIs" dxfId="3410" priority="1063" operator="equal">
      <formula>6</formula>
    </cfRule>
    <cfRule type="cellIs" dxfId="3409" priority="1064" operator="equal">
      <formula>4</formula>
    </cfRule>
    <cfRule type="cellIs" dxfId="3408" priority="1065" operator="equal">
      <formula>2</formula>
    </cfRule>
  </conditionalFormatting>
  <conditionalFormatting sqref="BE81 BE94 BJ94 BO94 BT94 BY94 CD94 CI94 CP94 BE83:BE90">
    <cfRule type="cellIs" dxfId="3407" priority="1060" operator="equal">
      <formula>"***"</formula>
    </cfRule>
    <cfRule type="cellIs" dxfId="3406" priority="1061" operator="lessThanOrEqual">
      <formula>0.284</formula>
    </cfRule>
    <cfRule type="cellIs" dxfId="3405" priority="1062" operator="greaterThanOrEqual">
      <formula>0.285</formula>
    </cfRule>
  </conditionalFormatting>
  <conditionalFormatting sqref="CF83:CF90 CA94 BV94 BQ94 BL94 BG94 CR94 CK94 CF94 CA83:CA90 BG83:BG90 BL83:BL90 BQ83:BQ90 BV83:BV90 CK83:CK90 CR83:CR90">
    <cfRule type="cellIs" dxfId="3404" priority="1057" operator="equal">
      <formula>"○"</formula>
    </cfRule>
  </conditionalFormatting>
  <conditionalFormatting sqref="BC81">
    <cfRule type="cellIs" dxfId="3403" priority="1058" operator="between">
      <formula>1</formula>
      <formula>6</formula>
    </cfRule>
  </conditionalFormatting>
  <conditionalFormatting sqref="CB81">
    <cfRule type="cellIs" dxfId="3402" priority="1052" operator="between">
      <formula>1</formula>
      <formula>6</formula>
    </cfRule>
  </conditionalFormatting>
  <conditionalFormatting sqref="CF83:CF90 CA94 BV94 BQ94 BL94 BG94 CR94 CK94 CF94 CA83:CA90 BG83:BG90 BL83:BL90 BQ83:BQ90 BV83:BV90 CK83:CK90 CR83:CR90">
    <cfRule type="cellIs" dxfId="3401" priority="1059" operator="equal">
      <formula>"×"</formula>
    </cfRule>
  </conditionalFormatting>
  <conditionalFormatting sqref="BH81">
    <cfRule type="cellIs" dxfId="3400" priority="1056" operator="between">
      <formula>1</formula>
      <formula>6</formula>
    </cfRule>
  </conditionalFormatting>
  <conditionalFormatting sqref="CB49">
    <cfRule type="cellIs" dxfId="3399" priority="998" operator="between">
      <formula>1</formula>
      <formula>6</formula>
    </cfRule>
  </conditionalFormatting>
  <conditionalFormatting sqref="BM81">
    <cfRule type="cellIs" dxfId="3398" priority="1055" operator="between">
      <formula>1</formula>
      <formula>6</formula>
    </cfRule>
  </conditionalFormatting>
  <conditionalFormatting sqref="BR81">
    <cfRule type="cellIs" dxfId="3397" priority="1054" operator="between">
      <formula>1</formula>
      <formula>6</formula>
    </cfRule>
  </conditionalFormatting>
  <conditionalFormatting sqref="BW81">
    <cfRule type="cellIs" dxfId="3396" priority="1053" operator="between">
      <formula>1</formula>
      <formula>6</formula>
    </cfRule>
  </conditionalFormatting>
  <conditionalFormatting sqref="BR49">
    <cfRule type="cellIs" dxfId="3395" priority="1000" operator="between">
      <formula>1</formula>
      <formula>6</formula>
    </cfRule>
  </conditionalFormatting>
  <conditionalFormatting sqref="BW177">
    <cfRule type="cellIs" dxfId="3394" priority="812" operator="between">
      <formula>1</formula>
      <formula>6</formula>
    </cfRule>
  </conditionalFormatting>
  <conditionalFormatting sqref="BJ81">
    <cfRule type="cellIs" dxfId="3393" priority="1048" operator="equal">
      <formula>"***"</formula>
    </cfRule>
    <cfRule type="cellIs" dxfId="3392" priority="1049" operator="lessThanOrEqual">
      <formula>0.284</formula>
    </cfRule>
    <cfRule type="cellIs" dxfId="3391" priority="1050" operator="greaterThanOrEqual">
      <formula>0.285</formula>
    </cfRule>
  </conditionalFormatting>
  <conditionalFormatting sqref="BJ83:BJ90">
    <cfRule type="cellIs" dxfId="3390" priority="1045" operator="equal">
      <formula>"***"</formula>
    </cfRule>
    <cfRule type="cellIs" dxfId="3389" priority="1046" operator="lessThanOrEqual">
      <formula>0.284</formula>
    </cfRule>
    <cfRule type="cellIs" dxfId="3388" priority="1047" operator="greaterThanOrEqual">
      <formula>0.285</formula>
    </cfRule>
  </conditionalFormatting>
  <conditionalFormatting sqref="BO81">
    <cfRule type="cellIs" dxfId="3387" priority="1042" operator="equal">
      <formula>"***"</formula>
    </cfRule>
    <cfRule type="cellIs" dxfId="3386" priority="1043" operator="lessThanOrEqual">
      <formula>0.284</formula>
    </cfRule>
    <cfRule type="cellIs" dxfId="3385" priority="1044" operator="greaterThanOrEqual">
      <formula>0.285</formula>
    </cfRule>
  </conditionalFormatting>
  <conditionalFormatting sqref="BO83:BO90">
    <cfRule type="cellIs" dxfId="3384" priority="1039" operator="equal">
      <formula>"***"</formula>
    </cfRule>
    <cfRule type="cellIs" dxfId="3383" priority="1040" operator="lessThanOrEqual">
      <formula>0.284</formula>
    </cfRule>
    <cfRule type="cellIs" dxfId="3382" priority="1041" operator="greaterThanOrEqual">
      <formula>0.285</formula>
    </cfRule>
  </conditionalFormatting>
  <conditionalFormatting sqref="BT81">
    <cfRule type="cellIs" dxfId="3381" priority="1036" operator="equal">
      <formula>"***"</formula>
    </cfRule>
    <cfRule type="cellIs" dxfId="3380" priority="1037" operator="lessThanOrEqual">
      <formula>0.284</formula>
    </cfRule>
    <cfRule type="cellIs" dxfId="3379" priority="1038" operator="greaterThanOrEqual">
      <formula>0.285</formula>
    </cfRule>
  </conditionalFormatting>
  <conditionalFormatting sqref="BT83:BT90">
    <cfRule type="cellIs" dxfId="3378" priority="1033" operator="equal">
      <formula>"***"</formula>
    </cfRule>
    <cfRule type="cellIs" dxfId="3377" priority="1034" operator="lessThanOrEqual">
      <formula>0.284</formula>
    </cfRule>
    <cfRule type="cellIs" dxfId="3376" priority="1035" operator="greaterThanOrEqual">
      <formula>0.285</formula>
    </cfRule>
  </conditionalFormatting>
  <conditionalFormatting sqref="BY81">
    <cfRule type="cellIs" dxfId="3375" priority="1030" operator="equal">
      <formula>"***"</formula>
    </cfRule>
    <cfRule type="cellIs" dxfId="3374" priority="1031" operator="lessThanOrEqual">
      <formula>0.284</formula>
    </cfRule>
    <cfRule type="cellIs" dxfId="3373" priority="1032" operator="greaterThanOrEqual">
      <formula>0.285</formula>
    </cfRule>
  </conditionalFormatting>
  <conditionalFormatting sqref="BY83:BY90">
    <cfRule type="cellIs" dxfId="3372" priority="1027" operator="equal">
      <formula>"***"</formula>
    </cfRule>
    <cfRule type="cellIs" dxfId="3371" priority="1028" operator="lessThanOrEqual">
      <formula>0.284</formula>
    </cfRule>
    <cfRule type="cellIs" dxfId="3370" priority="1029" operator="greaterThanOrEqual">
      <formula>0.285</formula>
    </cfRule>
  </conditionalFormatting>
  <conditionalFormatting sqref="CD81">
    <cfRule type="cellIs" dxfId="3369" priority="1024" operator="equal">
      <formula>"***"</formula>
    </cfRule>
    <cfRule type="cellIs" dxfId="3368" priority="1025" operator="lessThanOrEqual">
      <formula>0.284</formula>
    </cfRule>
    <cfRule type="cellIs" dxfId="3367" priority="1026" operator="greaterThanOrEqual">
      <formula>0.285</formula>
    </cfRule>
  </conditionalFormatting>
  <conditionalFormatting sqref="CD83:CD90">
    <cfRule type="cellIs" dxfId="3366" priority="1021" operator="equal">
      <formula>"***"</formula>
    </cfRule>
    <cfRule type="cellIs" dxfId="3365" priority="1022" operator="lessThanOrEqual">
      <formula>0.284</formula>
    </cfRule>
    <cfRule type="cellIs" dxfId="3364" priority="1023" operator="greaterThanOrEqual">
      <formula>0.285</formula>
    </cfRule>
  </conditionalFormatting>
  <conditionalFormatting sqref="CI81">
    <cfRule type="cellIs" dxfId="3363" priority="1018" operator="equal">
      <formula>"***"</formula>
    </cfRule>
    <cfRule type="cellIs" dxfId="3362" priority="1019" operator="lessThanOrEqual">
      <formula>0.284</formula>
    </cfRule>
    <cfRule type="cellIs" dxfId="3361" priority="1020" operator="greaterThanOrEqual">
      <formula>0.285</formula>
    </cfRule>
  </conditionalFormatting>
  <conditionalFormatting sqref="CI83:CI90">
    <cfRule type="cellIs" dxfId="3360" priority="1015" operator="equal">
      <formula>"***"</formula>
    </cfRule>
    <cfRule type="cellIs" dxfId="3359" priority="1016" operator="lessThanOrEqual">
      <formula>0.284</formula>
    </cfRule>
    <cfRule type="cellIs" dxfId="3358" priority="1017" operator="greaterThanOrEqual">
      <formula>0.285</formula>
    </cfRule>
  </conditionalFormatting>
  <conditionalFormatting sqref="CP81">
    <cfRule type="cellIs" dxfId="3357" priority="1012" operator="equal">
      <formula>"***"</formula>
    </cfRule>
    <cfRule type="cellIs" dxfId="3356" priority="1013" operator="lessThanOrEqual">
      <formula>0.284</formula>
    </cfRule>
    <cfRule type="cellIs" dxfId="3355" priority="1014" operator="greaterThanOrEqual">
      <formula>0.285</formula>
    </cfRule>
  </conditionalFormatting>
  <conditionalFormatting sqref="CP83:CP90">
    <cfRule type="cellIs" dxfId="3354" priority="1009" operator="equal">
      <formula>"***"</formula>
    </cfRule>
    <cfRule type="cellIs" dxfId="3353" priority="1010" operator="lessThanOrEqual">
      <formula>0.284</formula>
    </cfRule>
    <cfRule type="cellIs" dxfId="3352" priority="1011" operator="greaterThanOrEqual">
      <formula>0.285</formula>
    </cfRule>
  </conditionalFormatting>
  <conditionalFormatting sqref="BE49 BE62 BJ62 BO62 BT62 BY62 CD62 CI62 CP62 BE51:BE60">
    <cfRule type="cellIs" dxfId="3351" priority="1005" operator="equal">
      <formula>"***"</formula>
    </cfRule>
    <cfRule type="cellIs" dxfId="3350" priority="1006" operator="lessThanOrEqual">
      <formula>0.284</formula>
    </cfRule>
    <cfRule type="cellIs" dxfId="3349" priority="1007" operator="greaterThanOrEqual">
      <formula>0.285</formula>
    </cfRule>
  </conditionalFormatting>
  <conditionalFormatting sqref="CF51:CF60 BG51:BG60 BL51:BL60 BQ51:BQ60 CA62 BV62 BQ62 BL62 BG62 CR62 CK62 CF62 CR51:CR60 CK51:CK60 CA51:CA60 BV51:BV60">
    <cfRule type="cellIs" dxfId="3348" priority="1003" operator="equal">
      <formula>"○"</formula>
    </cfRule>
  </conditionalFormatting>
  <conditionalFormatting sqref="CF51:CF60 BG51:BG60 BL51:BL60 BQ51:BQ60 CA62 BV62 BQ62 BL62 BG62 CR62 CK62 CF62 CR51:CR60 CK51:CK60 CA51:CA60 BV51:BV60">
    <cfRule type="cellIs" dxfId="3347" priority="1004" operator="equal">
      <formula>"×"</formula>
    </cfRule>
  </conditionalFormatting>
  <conditionalFormatting sqref="BH49">
    <cfRule type="cellIs" dxfId="3346" priority="1002" operator="between">
      <formula>1</formula>
      <formula>6</formula>
    </cfRule>
  </conditionalFormatting>
  <conditionalFormatting sqref="BM49">
    <cfRule type="cellIs" dxfId="3345" priority="1001" operator="between">
      <formula>1</formula>
      <formula>6</formula>
    </cfRule>
  </conditionalFormatting>
  <conditionalFormatting sqref="BW49">
    <cfRule type="cellIs" dxfId="3344" priority="999" operator="between">
      <formula>1</formula>
      <formula>6</formula>
    </cfRule>
  </conditionalFormatting>
  <conditionalFormatting sqref="CG49">
    <cfRule type="cellIs" dxfId="3343" priority="954" operator="between">
      <formula>29</formula>
      <formula>31</formula>
    </cfRule>
    <cfRule type="cellIs" dxfId="3342" priority="997" operator="between">
      <formula>1</formula>
      <formula>27</formula>
    </cfRule>
  </conditionalFormatting>
  <conditionalFormatting sqref="BJ49">
    <cfRule type="cellIs" dxfId="3341" priority="994" operator="equal">
      <formula>"***"</formula>
    </cfRule>
    <cfRule type="cellIs" dxfId="3340" priority="995" operator="lessThanOrEqual">
      <formula>0.284</formula>
    </cfRule>
    <cfRule type="cellIs" dxfId="3339" priority="996" operator="greaterThanOrEqual">
      <formula>0.285</formula>
    </cfRule>
  </conditionalFormatting>
  <conditionalFormatting sqref="BJ51:BJ60">
    <cfRule type="cellIs" dxfId="3338" priority="991" operator="equal">
      <formula>"***"</formula>
    </cfRule>
    <cfRule type="cellIs" dxfId="3337" priority="992" operator="lessThanOrEqual">
      <formula>0.284</formula>
    </cfRule>
    <cfRule type="cellIs" dxfId="3336" priority="993" operator="greaterThanOrEqual">
      <formula>0.285</formula>
    </cfRule>
  </conditionalFormatting>
  <conditionalFormatting sqref="BO49">
    <cfRule type="cellIs" dxfId="3335" priority="988" operator="equal">
      <formula>"***"</formula>
    </cfRule>
    <cfRule type="cellIs" dxfId="3334" priority="989" operator="lessThanOrEqual">
      <formula>0.284</formula>
    </cfRule>
    <cfRule type="cellIs" dxfId="3333" priority="990" operator="greaterThanOrEqual">
      <formula>0.285</formula>
    </cfRule>
  </conditionalFormatting>
  <conditionalFormatting sqref="BO51:BO60">
    <cfRule type="cellIs" dxfId="3332" priority="985" operator="equal">
      <formula>"***"</formula>
    </cfRule>
    <cfRule type="cellIs" dxfId="3331" priority="986" operator="lessThanOrEqual">
      <formula>0.284</formula>
    </cfRule>
    <cfRule type="cellIs" dxfId="3330" priority="987" operator="greaterThanOrEqual">
      <formula>0.285</formula>
    </cfRule>
  </conditionalFormatting>
  <conditionalFormatting sqref="BT49">
    <cfRule type="cellIs" dxfId="3329" priority="982" operator="equal">
      <formula>"***"</formula>
    </cfRule>
    <cfRule type="cellIs" dxfId="3328" priority="983" operator="lessThanOrEqual">
      <formula>0.284</formula>
    </cfRule>
    <cfRule type="cellIs" dxfId="3327" priority="984" operator="greaterThanOrEqual">
      <formula>0.285</formula>
    </cfRule>
  </conditionalFormatting>
  <conditionalFormatting sqref="BT51:BT60">
    <cfRule type="cellIs" dxfId="3326" priority="979" operator="equal">
      <formula>"***"</formula>
    </cfRule>
    <cfRule type="cellIs" dxfId="3325" priority="980" operator="lessThanOrEqual">
      <formula>0.284</formula>
    </cfRule>
    <cfRule type="cellIs" dxfId="3324" priority="981" operator="greaterThanOrEqual">
      <formula>0.285</formula>
    </cfRule>
  </conditionalFormatting>
  <conditionalFormatting sqref="BY49">
    <cfRule type="cellIs" dxfId="3323" priority="976" operator="equal">
      <formula>"***"</formula>
    </cfRule>
    <cfRule type="cellIs" dxfId="3322" priority="977" operator="lessThanOrEqual">
      <formula>0.284</formula>
    </cfRule>
    <cfRule type="cellIs" dxfId="3321" priority="978" operator="greaterThanOrEqual">
      <formula>0.285</formula>
    </cfRule>
  </conditionalFormatting>
  <conditionalFormatting sqref="BY51:BY60">
    <cfRule type="cellIs" dxfId="3320" priority="973" operator="equal">
      <formula>"***"</formula>
    </cfRule>
    <cfRule type="cellIs" dxfId="3319" priority="974" operator="lessThanOrEqual">
      <formula>0.284</formula>
    </cfRule>
    <cfRule type="cellIs" dxfId="3318" priority="975" operator="greaterThanOrEqual">
      <formula>0.285</formula>
    </cfRule>
  </conditionalFormatting>
  <conditionalFormatting sqref="CD49">
    <cfRule type="cellIs" dxfId="3317" priority="970" operator="equal">
      <formula>"***"</formula>
    </cfRule>
    <cfRule type="cellIs" dxfId="3316" priority="971" operator="lessThanOrEqual">
      <formula>0.284</formula>
    </cfRule>
    <cfRule type="cellIs" dxfId="3315" priority="972" operator="greaterThanOrEqual">
      <formula>0.285</formula>
    </cfRule>
  </conditionalFormatting>
  <conditionalFormatting sqref="CD51:CD60">
    <cfRule type="cellIs" dxfId="3314" priority="967" operator="equal">
      <formula>"***"</formula>
    </cfRule>
    <cfRule type="cellIs" dxfId="3313" priority="968" operator="lessThanOrEqual">
      <formula>0.284</formula>
    </cfRule>
    <cfRule type="cellIs" dxfId="3312" priority="969" operator="greaterThanOrEqual">
      <formula>0.285</formula>
    </cfRule>
  </conditionalFormatting>
  <conditionalFormatting sqref="CI49">
    <cfRule type="cellIs" dxfId="3311" priority="964" operator="equal">
      <formula>"***"</formula>
    </cfRule>
    <cfRule type="cellIs" dxfId="3310" priority="965" operator="lessThanOrEqual">
      <formula>0.284</formula>
    </cfRule>
    <cfRule type="cellIs" dxfId="3309" priority="966" operator="greaterThanOrEqual">
      <formula>0.285</formula>
    </cfRule>
  </conditionalFormatting>
  <conditionalFormatting sqref="CI51:CI60">
    <cfRule type="cellIs" dxfId="3308" priority="961" operator="equal">
      <formula>"***"</formula>
    </cfRule>
    <cfRule type="cellIs" dxfId="3307" priority="962" operator="lessThanOrEqual">
      <formula>0.284</formula>
    </cfRule>
    <cfRule type="cellIs" dxfId="3306" priority="963" operator="greaterThanOrEqual">
      <formula>0.285</formula>
    </cfRule>
  </conditionalFormatting>
  <conditionalFormatting sqref="CP49">
    <cfRule type="cellIs" dxfId="3305" priority="958" operator="equal">
      <formula>"***"</formula>
    </cfRule>
    <cfRule type="cellIs" dxfId="3304" priority="959" operator="lessThanOrEqual">
      <formula>0.284</formula>
    </cfRule>
    <cfRule type="cellIs" dxfId="3303" priority="960" operator="greaterThanOrEqual">
      <formula>0.285</formula>
    </cfRule>
  </conditionalFormatting>
  <conditionalFormatting sqref="CP51:CP60">
    <cfRule type="cellIs" dxfId="3302" priority="955" operator="equal">
      <formula>"***"</formula>
    </cfRule>
    <cfRule type="cellIs" dxfId="3301" priority="956" operator="lessThanOrEqual">
      <formula>0.284</formula>
    </cfRule>
    <cfRule type="cellIs" dxfId="3300" priority="957" operator="greaterThanOrEqual">
      <formula>0.285</formula>
    </cfRule>
  </conditionalFormatting>
  <conditionalFormatting sqref="P107">
    <cfRule type="cellIs" dxfId="3299" priority="952" operator="equal">
      <formula>"日"</formula>
    </cfRule>
    <cfRule type="cellIs" dxfId="3298" priority="953" operator="equal">
      <formula>"土"</formula>
    </cfRule>
  </conditionalFormatting>
  <conditionalFormatting sqref="Q107:AU107">
    <cfRule type="cellIs" dxfId="3297" priority="950" operator="equal">
      <formula>"日"</formula>
    </cfRule>
    <cfRule type="cellIs" dxfId="3296" priority="951" operator="equal">
      <formula>"土"</formula>
    </cfRule>
  </conditionalFormatting>
  <conditionalFormatting sqref="P105">
    <cfRule type="cellIs" dxfId="3295" priority="947" operator="equal">
      <formula>6</formula>
    </cfRule>
    <cfRule type="cellIs" dxfId="3294" priority="948" operator="equal">
      <formula>4</formula>
    </cfRule>
    <cfRule type="cellIs" dxfId="3293" priority="949" operator="equal">
      <formula>2</formula>
    </cfRule>
  </conditionalFormatting>
  <conditionalFormatting sqref="Q105:AU105">
    <cfRule type="cellIs" dxfId="3292" priority="944" operator="equal">
      <formula>6</formula>
    </cfRule>
    <cfRule type="cellIs" dxfId="3291" priority="945" operator="equal">
      <formula>4</formula>
    </cfRule>
    <cfRule type="cellIs" dxfId="3290" priority="946" operator="equal">
      <formula>2</formula>
    </cfRule>
  </conditionalFormatting>
  <conditionalFormatting sqref="BE113 BE126 BJ126 BO126 BT126 BY126 CD126 CI126 BE115:BE123">
    <cfRule type="cellIs" dxfId="3289" priority="941" operator="equal">
      <formula>"***"</formula>
    </cfRule>
    <cfRule type="cellIs" dxfId="3288" priority="942" operator="lessThanOrEqual">
      <formula>0.284</formula>
    </cfRule>
    <cfRule type="cellIs" dxfId="3287" priority="943" operator="greaterThanOrEqual">
      <formula>0.285</formula>
    </cfRule>
  </conditionalFormatting>
  <conditionalFormatting sqref="CA126 BV126 BQ126 BL126 BG126 CR126 CK126 CF126 BG115:BG123 BL115:BL123 BQ115:BQ123 BV115:BV123 CA115:CA123 CF115:CF123 CK115:CK123 CR115:CR123">
    <cfRule type="cellIs" dxfId="3286" priority="938" operator="equal">
      <formula>"○"</formula>
    </cfRule>
  </conditionalFormatting>
  <conditionalFormatting sqref="BC113">
    <cfRule type="cellIs" dxfId="3285" priority="939" operator="between">
      <formula>1</formula>
      <formula>6</formula>
    </cfRule>
  </conditionalFormatting>
  <conditionalFormatting sqref="CB113">
    <cfRule type="cellIs" dxfId="3284" priority="933" operator="between">
      <formula>1</formula>
      <formula>6</formula>
    </cfRule>
  </conditionalFormatting>
  <conditionalFormatting sqref="CA126 BV126 BQ126 BL126 BG126 CR126 CK126 CF126 BG115:BG123 BL115:BL123 BQ115:BQ123 BV115:BV123 CA115:CA123 CF115:CF123 CK115:CK123 CR115:CR123">
    <cfRule type="cellIs" dxfId="3283" priority="940" operator="equal">
      <formula>"×"</formula>
    </cfRule>
  </conditionalFormatting>
  <conditionalFormatting sqref="BH113">
    <cfRule type="cellIs" dxfId="3282" priority="937" operator="between">
      <formula>1</formula>
      <formula>6</formula>
    </cfRule>
  </conditionalFormatting>
  <conditionalFormatting sqref="BM113">
    <cfRule type="cellIs" dxfId="3281" priority="936" operator="between">
      <formula>1</formula>
      <formula>6</formula>
    </cfRule>
  </conditionalFormatting>
  <conditionalFormatting sqref="BR113">
    <cfRule type="cellIs" dxfId="3280" priority="935" operator="between">
      <formula>1</formula>
      <formula>6</formula>
    </cfRule>
  </conditionalFormatting>
  <conditionalFormatting sqref="BW113">
    <cfRule type="cellIs" dxfId="3279" priority="934" operator="between">
      <formula>1</formula>
      <formula>6</formula>
    </cfRule>
  </conditionalFormatting>
  <conditionalFormatting sqref="CG113">
    <cfRule type="cellIs" dxfId="3278" priority="932" operator="between">
      <formula>1</formula>
      <formula>6</formula>
    </cfRule>
  </conditionalFormatting>
  <conditionalFormatting sqref="BJ113">
    <cfRule type="cellIs" dxfId="3277" priority="929" operator="equal">
      <formula>"***"</formula>
    </cfRule>
    <cfRule type="cellIs" dxfId="3276" priority="930" operator="lessThanOrEqual">
      <formula>0.284</formula>
    </cfRule>
    <cfRule type="cellIs" dxfId="3275" priority="931" operator="greaterThanOrEqual">
      <formula>0.285</formula>
    </cfRule>
  </conditionalFormatting>
  <conditionalFormatting sqref="BJ115:BJ123">
    <cfRule type="cellIs" dxfId="3274" priority="926" operator="equal">
      <formula>"***"</formula>
    </cfRule>
    <cfRule type="cellIs" dxfId="3273" priority="927" operator="lessThanOrEqual">
      <formula>0.284</formula>
    </cfRule>
    <cfRule type="cellIs" dxfId="3272" priority="928" operator="greaterThanOrEqual">
      <formula>0.285</formula>
    </cfRule>
  </conditionalFormatting>
  <conditionalFormatting sqref="BO113">
    <cfRule type="cellIs" dxfId="3271" priority="923" operator="equal">
      <formula>"***"</formula>
    </cfRule>
    <cfRule type="cellIs" dxfId="3270" priority="924" operator="lessThanOrEqual">
      <formula>0.284</formula>
    </cfRule>
    <cfRule type="cellIs" dxfId="3269" priority="925" operator="greaterThanOrEqual">
      <formula>0.285</formula>
    </cfRule>
  </conditionalFormatting>
  <conditionalFormatting sqref="BO115:BO123">
    <cfRule type="cellIs" dxfId="3268" priority="920" operator="equal">
      <formula>"***"</formula>
    </cfRule>
    <cfRule type="cellIs" dxfId="3267" priority="921" operator="lessThanOrEqual">
      <formula>0.284</formula>
    </cfRule>
    <cfRule type="cellIs" dxfId="3266" priority="922" operator="greaterThanOrEqual">
      <formula>0.285</formula>
    </cfRule>
  </conditionalFormatting>
  <conditionalFormatting sqref="BT113">
    <cfRule type="cellIs" dxfId="3265" priority="917" operator="equal">
      <formula>"***"</formula>
    </cfRule>
    <cfRule type="cellIs" dxfId="3264" priority="918" operator="lessThanOrEqual">
      <formula>0.284</formula>
    </cfRule>
    <cfRule type="cellIs" dxfId="3263" priority="919" operator="greaterThanOrEqual">
      <formula>0.285</formula>
    </cfRule>
  </conditionalFormatting>
  <conditionalFormatting sqref="BT115:BT123">
    <cfRule type="cellIs" dxfId="3262" priority="914" operator="equal">
      <formula>"***"</formula>
    </cfRule>
    <cfRule type="cellIs" dxfId="3261" priority="915" operator="lessThanOrEqual">
      <formula>0.284</formula>
    </cfRule>
    <cfRule type="cellIs" dxfId="3260" priority="916" operator="greaterThanOrEqual">
      <formula>0.285</formula>
    </cfRule>
  </conditionalFormatting>
  <conditionalFormatting sqref="BY113">
    <cfRule type="cellIs" dxfId="3259" priority="911" operator="equal">
      <formula>"***"</formula>
    </cfRule>
    <cfRule type="cellIs" dxfId="3258" priority="912" operator="lessThanOrEqual">
      <formula>0.284</formula>
    </cfRule>
    <cfRule type="cellIs" dxfId="3257" priority="913" operator="greaterThanOrEqual">
      <formula>0.285</formula>
    </cfRule>
  </conditionalFormatting>
  <conditionalFormatting sqref="BY115:BY123">
    <cfRule type="cellIs" dxfId="3256" priority="908" operator="equal">
      <formula>"***"</formula>
    </cfRule>
    <cfRule type="cellIs" dxfId="3255" priority="909" operator="lessThanOrEqual">
      <formula>0.284</formula>
    </cfRule>
    <cfRule type="cellIs" dxfId="3254" priority="910" operator="greaterThanOrEqual">
      <formula>0.285</formula>
    </cfRule>
  </conditionalFormatting>
  <conditionalFormatting sqref="CD113">
    <cfRule type="cellIs" dxfId="3253" priority="905" operator="equal">
      <formula>"***"</formula>
    </cfRule>
    <cfRule type="cellIs" dxfId="3252" priority="906" operator="lessThanOrEqual">
      <formula>0.284</formula>
    </cfRule>
    <cfRule type="cellIs" dxfId="3251" priority="907" operator="greaterThanOrEqual">
      <formula>0.285</formula>
    </cfRule>
  </conditionalFormatting>
  <conditionalFormatting sqref="CD115:CD123">
    <cfRule type="cellIs" dxfId="3250" priority="902" operator="equal">
      <formula>"***"</formula>
    </cfRule>
    <cfRule type="cellIs" dxfId="3249" priority="903" operator="lessThanOrEqual">
      <formula>0.284</formula>
    </cfRule>
    <cfRule type="cellIs" dxfId="3248" priority="904" operator="greaterThanOrEqual">
      <formula>0.285</formula>
    </cfRule>
  </conditionalFormatting>
  <conditionalFormatting sqref="CI113">
    <cfRule type="cellIs" dxfId="3247" priority="899" operator="equal">
      <formula>"***"</formula>
    </cfRule>
    <cfRule type="cellIs" dxfId="3246" priority="900" operator="lessThanOrEqual">
      <formula>0.284</formula>
    </cfRule>
    <cfRule type="cellIs" dxfId="3245" priority="901" operator="greaterThanOrEqual">
      <formula>0.285</formula>
    </cfRule>
  </conditionalFormatting>
  <conditionalFormatting sqref="CI115:CI123">
    <cfRule type="cellIs" dxfId="3244" priority="896" operator="equal">
      <formula>"***"</formula>
    </cfRule>
    <cfRule type="cellIs" dxfId="3243" priority="897" operator="lessThanOrEqual">
      <formula>0.284</formula>
    </cfRule>
    <cfRule type="cellIs" dxfId="3242" priority="898" operator="greaterThanOrEqual">
      <formula>0.285</formula>
    </cfRule>
  </conditionalFormatting>
  <conditionalFormatting sqref="CP113">
    <cfRule type="cellIs" dxfId="3241" priority="893" operator="equal">
      <formula>"***"</formula>
    </cfRule>
    <cfRule type="cellIs" dxfId="3240" priority="894" operator="lessThanOrEqual">
      <formula>0.284</formula>
    </cfRule>
    <cfRule type="cellIs" dxfId="3239" priority="895" operator="greaterThanOrEqual">
      <formula>0.285</formula>
    </cfRule>
  </conditionalFormatting>
  <conditionalFormatting sqref="P139">
    <cfRule type="cellIs" dxfId="3238" priority="891" operator="equal">
      <formula>"日"</formula>
    </cfRule>
    <cfRule type="cellIs" dxfId="3237" priority="892" operator="equal">
      <formula>"土"</formula>
    </cfRule>
  </conditionalFormatting>
  <conditionalFormatting sqref="Q139:AU139">
    <cfRule type="cellIs" dxfId="3236" priority="889" operator="equal">
      <formula>"日"</formula>
    </cfRule>
    <cfRule type="cellIs" dxfId="3235" priority="890" operator="equal">
      <formula>"土"</formula>
    </cfRule>
  </conditionalFormatting>
  <conditionalFormatting sqref="P137">
    <cfRule type="cellIs" dxfId="3234" priority="886" operator="equal">
      <formula>6</formula>
    </cfRule>
    <cfRule type="cellIs" dxfId="3233" priority="887" operator="equal">
      <formula>4</formula>
    </cfRule>
    <cfRule type="cellIs" dxfId="3232" priority="888" operator="equal">
      <formula>2</formula>
    </cfRule>
  </conditionalFormatting>
  <conditionalFormatting sqref="Q137:AU137">
    <cfRule type="cellIs" dxfId="3231" priority="883" operator="equal">
      <formula>6</formula>
    </cfRule>
    <cfRule type="cellIs" dxfId="3230" priority="884" operator="equal">
      <formula>4</formula>
    </cfRule>
    <cfRule type="cellIs" dxfId="3229" priority="885" operator="equal">
      <formula>2</formula>
    </cfRule>
  </conditionalFormatting>
  <conditionalFormatting sqref="BE145 BE158 BJ158 BO158 BT158 BY158 CD158 CI158 BE147:BE156">
    <cfRule type="cellIs" dxfId="3228" priority="880" operator="equal">
      <formula>"***"</formula>
    </cfRule>
    <cfRule type="cellIs" dxfId="3227" priority="881" operator="lessThanOrEqual">
      <formula>0.284</formula>
    </cfRule>
    <cfRule type="cellIs" dxfId="3226" priority="882" operator="greaterThanOrEqual">
      <formula>0.285</formula>
    </cfRule>
  </conditionalFormatting>
  <conditionalFormatting sqref="CF147:CF156 CK147:CK156 BQ147:BQ156 BV147:BV156 CA147:CA156 CA158 BV158 BQ158 BL158 BG158 CR158 CK158 CF158 CR147:CR156 BG147:BG156 BL147:BL156">
    <cfRule type="cellIs" dxfId="3225" priority="877" operator="equal">
      <formula>"○"</formula>
    </cfRule>
  </conditionalFormatting>
  <conditionalFormatting sqref="BC145">
    <cfRule type="cellIs" dxfId="3224" priority="878" operator="between">
      <formula>1</formula>
      <formula>6</formula>
    </cfRule>
  </conditionalFormatting>
  <conditionalFormatting sqref="CB145">
    <cfRule type="cellIs" dxfId="3223" priority="872" operator="between">
      <formula>1</formula>
      <formula>6</formula>
    </cfRule>
  </conditionalFormatting>
  <conditionalFormatting sqref="CF147:CF156 CK147:CK156 BQ147:BQ156 BV147:BV156 CA147:CA156 CA158 BV158 BQ158 BL158 BG158 CR158 CK158 CF158 CR147:CR156 BG147:BG156 BL147:BL156">
    <cfRule type="cellIs" dxfId="3222" priority="879" operator="equal">
      <formula>"×"</formula>
    </cfRule>
  </conditionalFormatting>
  <conditionalFormatting sqref="BH145">
    <cfRule type="cellIs" dxfId="3221" priority="876" operator="between">
      <formula>1</formula>
      <formula>6</formula>
    </cfRule>
  </conditionalFormatting>
  <conditionalFormatting sqref="BM145">
    <cfRule type="cellIs" dxfId="3220" priority="875" operator="between">
      <formula>1</formula>
      <formula>6</formula>
    </cfRule>
  </conditionalFormatting>
  <conditionalFormatting sqref="BR145">
    <cfRule type="cellIs" dxfId="3219" priority="874" operator="between">
      <formula>1</formula>
      <formula>6</formula>
    </cfRule>
  </conditionalFormatting>
  <conditionalFormatting sqref="BW145">
    <cfRule type="cellIs" dxfId="3218" priority="873" operator="between">
      <formula>1</formula>
      <formula>6</formula>
    </cfRule>
  </conditionalFormatting>
  <conditionalFormatting sqref="CG145">
    <cfRule type="cellIs" dxfId="3217" priority="871" operator="between">
      <formula>1</formula>
      <formula>6</formula>
    </cfRule>
  </conditionalFormatting>
  <conditionalFormatting sqref="BJ145">
    <cfRule type="cellIs" dxfId="3216" priority="868" operator="equal">
      <formula>"***"</formula>
    </cfRule>
    <cfRule type="cellIs" dxfId="3215" priority="869" operator="lessThanOrEqual">
      <formula>0.284</formula>
    </cfRule>
    <cfRule type="cellIs" dxfId="3214" priority="870" operator="greaterThanOrEqual">
      <formula>0.285</formula>
    </cfRule>
  </conditionalFormatting>
  <conditionalFormatting sqref="BJ147:BJ156">
    <cfRule type="cellIs" dxfId="3213" priority="865" operator="equal">
      <formula>"***"</formula>
    </cfRule>
    <cfRule type="cellIs" dxfId="3212" priority="866" operator="lessThanOrEqual">
      <formula>0.284</formula>
    </cfRule>
    <cfRule type="cellIs" dxfId="3211" priority="867" operator="greaterThanOrEqual">
      <formula>0.285</formula>
    </cfRule>
  </conditionalFormatting>
  <conditionalFormatting sqref="BO145">
    <cfRule type="cellIs" dxfId="3210" priority="862" operator="equal">
      <formula>"***"</formula>
    </cfRule>
    <cfRule type="cellIs" dxfId="3209" priority="863" operator="lessThanOrEqual">
      <formula>0.284</formula>
    </cfRule>
    <cfRule type="cellIs" dxfId="3208" priority="864" operator="greaterThanOrEqual">
      <formula>0.285</formula>
    </cfRule>
  </conditionalFormatting>
  <conditionalFormatting sqref="BO147:BO156">
    <cfRule type="cellIs" dxfId="3207" priority="859" operator="equal">
      <formula>"***"</formula>
    </cfRule>
    <cfRule type="cellIs" dxfId="3206" priority="860" operator="lessThanOrEqual">
      <formula>0.284</formula>
    </cfRule>
    <cfRule type="cellIs" dxfId="3205" priority="861" operator="greaterThanOrEqual">
      <formula>0.285</formula>
    </cfRule>
  </conditionalFormatting>
  <conditionalFormatting sqref="BT145">
    <cfRule type="cellIs" dxfId="3204" priority="856" operator="equal">
      <formula>"***"</formula>
    </cfRule>
    <cfRule type="cellIs" dxfId="3203" priority="857" operator="lessThanOrEqual">
      <formula>0.284</formula>
    </cfRule>
    <cfRule type="cellIs" dxfId="3202" priority="858" operator="greaterThanOrEqual">
      <formula>0.285</formula>
    </cfRule>
  </conditionalFormatting>
  <conditionalFormatting sqref="BT147:BT156">
    <cfRule type="cellIs" dxfId="3201" priority="853" operator="equal">
      <formula>"***"</formula>
    </cfRule>
    <cfRule type="cellIs" dxfId="3200" priority="854" operator="lessThanOrEqual">
      <formula>0.284</formula>
    </cfRule>
    <cfRule type="cellIs" dxfId="3199" priority="855" operator="greaterThanOrEqual">
      <formula>0.285</formula>
    </cfRule>
  </conditionalFormatting>
  <conditionalFormatting sqref="BY145">
    <cfRule type="cellIs" dxfId="3198" priority="850" operator="equal">
      <formula>"***"</formula>
    </cfRule>
    <cfRule type="cellIs" dxfId="3197" priority="851" operator="lessThanOrEqual">
      <formula>0.284</formula>
    </cfRule>
    <cfRule type="cellIs" dxfId="3196" priority="852" operator="greaterThanOrEqual">
      <formula>0.285</formula>
    </cfRule>
  </conditionalFormatting>
  <conditionalFormatting sqref="BY147:BY156">
    <cfRule type="cellIs" dxfId="3195" priority="847" operator="equal">
      <formula>"***"</formula>
    </cfRule>
    <cfRule type="cellIs" dxfId="3194" priority="848" operator="lessThanOrEqual">
      <formula>0.284</formula>
    </cfRule>
    <cfRule type="cellIs" dxfId="3193" priority="849" operator="greaterThanOrEqual">
      <formula>0.285</formula>
    </cfRule>
  </conditionalFormatting>
  <conditionalFormatting sqref="CD145">
    <cfRule type="cellIs" dxfId="3192" priority="844" operator="equal">
      <formula>"***"</formula>
    </cfRule>
    <cfRule type="cellIs" dxfId="3191" priority="845" operator="lessThanOrEqual">
      <formula>0.284</formula>
    </cfRule>
    <cfRule type="cellIs" dxfId="3190" priority="846" operator="greaterThanOrEqual">
      <formula>0.285</formula>
    </cfRule>
  </conditionalFormatting>
  <conditionalFormatting sqref="CD147:CD156">
    <cfRule type="cellIs" dxfId="3189" priority="841" operator="equal">
      <formula>"***"</formula>
    </cfRule>
    <cfRule type="cellIs" dxfId="3188" priority="842" operator="lessThanOrEqual">
      <formula>0.284</formula>
    </cfRule>
    <cfRule type="cellIs" dxfId="3187" priority="843" operator="greaterThanOrEqual">
      <formula>0.285</formula>
    </cfRule>
  </conditionalFormatting>
  <conditionalFormatting sqref="CI145">
    <cfRule type="cellIs" dxfId="3186" priority="838" operator="equal">
      <formula>"***"</formula>
    </cfRule>
    <cfRule type="cellIs" dxfId="3185" priority="839" operator="lessThanOrEqual">
      <formula>0.284</formula>
    </cfRule>
    <cfRule type="cellIs" dxfId="3184" priority="840" operator="greaterThanOrEqual">
      <formula>0.285</formula>
    </cfRule>
  </conditionalFormatting>
  <conditionalFormatting sqref="CI147:CI156">
    <cfRule type="cellIs" dxfId="3183" priority="835" operator="equal">
      <formula>"***"</formula>
    </cfRule>
    <cfRule type="cellIs" dxfId="3182" priority="836" operator="lessThanOrEqual">
      <formula>0.284</formula>
    </cfRule>
    <cfRule type="cellIs" dxfId="3181" priority="837" operator="greaterThanOrEqual">
      <formula>0.285</formula>
    </cfRule>
  </conditionalFormatting>
  <conditionalFormatting sqref="CP145">
    <cfRule type="cellIs" dxfId="3180" priority="832" operator="equal">
      <formula>"***"</formula>
    </cfRule>
    <cfRule type="cellIs" dxfId="3179" priority="833" operator="lessThanOrEqual">
      <formula>0.284</formula>
    </cfRule>
    <cfRule type="cellIs" dxfId="3178" priority="834" operator="greaterThanOrEqual">
      <formula>0.285</formula>
    </cfRule>
  </conditionalFormatting>
  <conditionalFormatting sqref="P171">
    <cfRule type="cellIs" dxfId="3177" priority="830" operator="equal">
      <formula>"日"</formula>
    </cfRule>
    <cfRule type="cellIs" dxfId="3176" priority="831" operator="equal">
      <formula>"土"</formula>
    </cfRule>
  </conditionalFormatting>
  <conditionalFormatting sqref="Q171:AU171">
    <cfRule type="cellIs" dxfId="3175" priority="828" operator="equal">
      <formula>"日"</formula>
    </cfRule>
    <cfRule type="cellIs" dxfId="3174" priority="829" operator="equal">
      <formula>"土"</formula>
    </cfRule>
  </conditionalFormatting>
  <conditionalFormatting sqref="P169">
    <cfRule type="cellIs" dxfId="3173" priority="825" operator="equal">
      <formula>6</formula>
    </cfRule>
    <cfRule type="cellIs" dxfId="3172" priority="826" operator="equal">
      <formula>4</formula>
    </cfRule>
    <cfRule type="cellIs" dxfId="3171" priority="827" operator="equal">
      <formula>2</formula>
    </cfRule>
  </conditionalFormatting>
  <conditionalFormatting sqref="Q169:AU169">
    <cfRule type="cellIs" dxfId="3170" priority="822" operator="equal">
      <formula>6</formula>
    </cfRule>
    <cfRule type="cellIs" dxfId="3169" priority="823" operator="equal">
      <formula>4</formula>
    </cfRule>
    <cfRule type="cellIs" dxfId="3168" priority="824" operator="equal">
      <formula>2</formula>
    </cfRule>
  </conditionalFormatting>
  <conditionalFormatting sqref="BE177 BE190 BJ190 BO190 BT190 BY190 CD190 CI190 BE179:BE188">
    <cfRule type="cellIs" dxfId="3167" priority="819" operator="equal">
      <formula>"***"</formula>
    </cfRule>
    <cfRule type="cellIs" dxfId="3166" priority="820" operator="lessThanOrEqual">
      <formula>0.284</formula>
    </cfRule>
    <cfRule type="cellIs" dxfId="3165" priority="821" operator="greaterThanOrEqual">
      <formula>0.285</formula>
    </cfRule>
  </conditionalFormatting>
  <conditionalFormatting sqref="CF179:CF188 CK179:CK188 CR179:CR188 BQ179:BQ188 BV179:BV188 CA179:CA188 CA190 BV190 BQ190 BL190 BG190 CR190 CK190 CF190 BG179:BG188 BL179:BL188">
    <cfRule type="cellIs" dxfId="3164" priority="816" operator="equal">
      <formula>"○"</formula>
    </cfRule>
  </conditionalFormatting>
  <conditionalFormatting sqref="BC177">
    <cfRule type="cellIs" dxfId="3163" priority="817" operator="between">
      <formula>1</formula>
      <formula>6</formula>
    </cfRule>
  </conditionalFormatting>
  <conditionalFormatting sqref="CB177">
    <cfRule type="cellIs" dxfId="3162" priority="811" operator="between">
      <formula>1</formula>
      <formula>6</formula>
    </cfRule>
  </conditionalFormatting>
  <conditionalFormatting sqref="CF179:CF188 CK179:CK188 CR179:CR188 BQ179:BQ188 BV179:BV188 CA179:CA188 CA190 BV190 BQ190 BL190 BG190 CR190 CK190 CF190 BG179:BG188 BL179:BL188">
    <cfRule type="cellIs" dxfId="3161" priority="818" operator="equal">
      <formula>"×"</formula>
    </cfRule>
  </conditionalFormatting>
  <conditionalFormatting sqref="BH177">
    <cfRule type="cellIs" dxfId="3160" priority="815" operator="between">
      <formula>1</formula>
      <formula>6</formula>
    </cfRule>
  </conditionalFormatting>
  <conditionalFormatting sqref="BM177">
    <cfRule type="cellIs" dxfId="3159" priority="814" operator="between">
      <formula>1</formula>
      <formula>6</formula>
    </cfRule>
  </conditionalFormatting>
  <conditionalFormatting sqref="BR177">
    <cfRule type="cellIs" dxfId="3158" priority="813" operator="between">
      <formula>1</formula>
      <formula>6</formula>
    </cfRule>
  </conditionalFormatting>
  <conditionalFormatting sqref="BW209">
    <cfRule type="cellIs" dxfId="3157" priority="751" operator="between">
      <formula>1</formula>
      <formula>6</formula>
    </cfRule>
  </conditionalFormatting>
  <conditionalFormatting sqref="CG177">
    <cfRule type="cellIs" dxfId="3156" priority="810" operator="between">
      <formula>1</formula>
      <formula>6</formula>
    </cfRule>
  </conditionalFormatting>
  <conditionalFormatting sqref="BJ177">
    <cfRule type="cellIs" dxfId="3155" priority="807" operator="equal">
      <formula>"***"</formula>
    </cfRule>
    <cfRule type="cellIs" dxfId="3154" priority="808" operator="lessThanOrEqual">
      <formula>0.284</formula>
    </cfRule>
    <cfRule type="cellIs" dxfId="3153" priority="809" operator="greaterThanOrEqual">
      <formula>0.285</formula>
    </cfRule>
  </conditionalFormatting>
  <conditionalFormatting sqref="BJ179:BJ188">
    <cfRule type="cellIs" dxfId="3152" priority="804" operator="equal">
      <formula>"***"</formula>
    </cfRule>
    <cfRule type="cellIs" dxfId="3151" priority="805" operator="lessThanOrEqual">
      <formula>0.284</formula>
    </cfRule>
    <cfRule type="cellIs" dxfId="3150" priority="806" operator="greaterThanOrEqual">
      <formula>0.285</formula>
    </cfRule>
  </conditionalFormatting>
  <conditionalFormatting sqref="BO177">
    <cfRule type="cellIs" dxfId="3149" priority="801" operator="equal">
      <formula>"***"</formula>
    </cfRule>
    <cfRule type="cellIs" dxfId="3148" priority="802" operator="lessThanOrEqual">
      <formula>0.284</formula>
    </cfRule>
    <cfRule type="cellIs" dxfId="3147" priority="803" operator="greaterThanOrEqual">
      <formula>0.285</formula>
    </cfRule>
  </conditionalFormatting>
  <conditionalFormatting sqref="BO179:BO188">
    <cfRule type="cellIs" dxfId="3146" priority="798" operator="equal">
      <formula>"***"</formula>
    </cfRule>
    <cfRule type="cellIs" dxfId="3145" priority="799" operator="lessThanOrEqual">
      <formula>0.284</formula>
    </cfRule>
    <cfRule type="cellIs" dxfId="3144" priority="800" operator="greaterThanOrEqual">
      <formula>0.285</formula>
    </cfRule>
  </conditionalFormatting>
  <conditionalFormatting sqref="BT177">
    <cfRule type="cellIs" dxfId="3143" priority="795" operator="equal">
      <formula>"***"</formula>
    </cfRule>
    <cfRule type="cellIs" dxfId="3142" priority="796" operator="lessThanOrEqual">
      <formula>0.284</formula>
    </cfRule>
    <cfRule type="cellIs" dxfId="3141" priority="797" operator="greaterThanOrEqual">
      <formula>0.285</formula>
    </cfRule>
  </conditionalFormatting>
  <conditionalFormatting sqref="BT179:BT188">
    <cfRule type="cellIs" dxfId="3140" priority="792" operator="equal">
      <formula>"***"</formula>
    </cfRule>
    <cfRule type="cellIs" dxfId="3139" priority="793" operator="lessThanOrEqual">
      <formula>0.284</formula>
    </cfRule>
    <cfRule type="cellIs" dxfId="3138" priority="794" operator="greaterThanOrEqual">
      <formula>0.285</formula>
    </cfRule>
  </conditionalFormatting>
  <conditionalFormatting sqref="BY177">
    <cfRule type="cellIs" dxfId="3137" priority="789" operator="equal">
      <formula>"***"</formula>
    </cfRule>
    <cfRule type="cellIs" dxfId="3136" priority="790" operator="lessThanOrEqual">
      <formula>0.284</formula>
    </cfRule>
    <cfRule type="cellIs" dxfId="3135" priority="791" operator="greaterThanOrEqual">
      <formula>0.285</formula>
    </cfRule>
  </conditionalFormatting>
  <conditionalFormatting sqref="BY179:BY188">
    <cfRule type="cellIs" dxfId="3134" priority="786" operator="equal">
      <formula>"***"</formula>
    </cfRule>
    <cfRule type="cellIs" dxfId="3133" priority="787" operator="lessThanOrEqual">
      <formula>0.284</formula>
    </cfRule>
    <cfRule type="cellIs" dxfId="3132" priority="788" operator="greaterThanOrEqual">
      <formula>0.285</formula>
    </cfRule>
  </conditionalFormatting>
  <conditionalFormatting sqref="CD177">
    <cfRule type="cellIs" dxfId="3131" priority="783" operator="equal">
      <formula>"***"</formula>
    </cfRule>
    <cfRule type="cellIs" dxfId="3130" priority="784" operator="lessThanOrEqual">
      <formula>0.284</formula>
    </cfRule>
    <cfRule type="cellIs" dxfId="3129" priority="785" operator="greaterThanOrEqual">
      <formula>0.285</formula>
    </cfRule>
  </conditionalFormatting>
  <conditionalFormatting sqref="CD179:CD188">
    <cfRule type="cellIs" dxfId="3128" priority="780" operator="equal">
      <formula>"***"</formula>
    </cfRule>
    <cfRule type="cellIs" dxfId="3127" priority="781" operator="lessThanOrEqual">
      <formula>0.284</formula>
    </cfRule>
    <cfRule type="cellIs" dxfId="3126" priority="782" operator="greaterThanOrEqual">
      <formula>0.285</formula>
    </cfRule>
  </conditionalFormatting>
  <conditionalFormatting sqref="CI177">
    <cfRule type="cellIs" dxfId="3125" priority="777" operator="equal">
      <formula>"***"</formula>
    </cfRule>
    <cfRule type="cellIs" dxfId="3124" priority="778" operator="lessThanOrEqual">
      <formula>0.284</formula>
    </cfRule>
    <cfRule type="cellIs" dxfId="3123" priority="779" operator="greaterThanOrEqual">
      <formula>0.285</formula>
    </cfRule>
  </conditionalFormatting>
  <conditionalFormatting sqref="CI179:CI188">
    <cfRule type="cellIs" dxfId="3122" priority="774" operator="equal">
      <formula>"***"</formula>
    </cfRule>
    <cfRule type="cellIs" dxfId="3121" priority="775" operator="lessThanOrEqual">
      <formula>0.284</formula>
    </cfRule>
    <cfRule type="cellIs" dxfId="3120" priority="776" operator="greaterThanOrEqual">
      <formula>0.285</formula>
    </cfRule>
  </conditionalFormatting>
  <conditionalFormatting sqref="CP177">
    <cfRule type="cellIs" dxfId="3119" priority="771" operator="equal">
      <formula>"***"</formula>
    </cfRule>
    <cfRule type="cellIs" dxfId="3118" priority="772" operator="lessThanOrEqual">
      <formula>0.284</formula>
    </cfRule>
    <cfRule type="cellIs" dxfId="3117" priority="773" operator="greaterThanOrEqual">
      <formula>0.285</formula>
    </cfRule>
  </conditionalFormatting>
  <conditionalFormatting sqref="BE209 BE222 BJ222 BO222 BT222 BY222 CD222 CI222 BE211:BE219">
    <cfRule type="cellIs" dxfId="3116" priority="758" operator="equal">
      <formula>"***"</formula>
    </cfRule>
    <cfRule type="cellIs" dxfId="3115" priority="759" operator="lessThanOrEqual">
      <formula>0.284</formula>
    </cfRule>
    <cfRule type="cellIs" dxfId="3114" priority="760" operator="greaterThanOrEqual">
      <formula>0.285</formula>
    </cfRule>
  </conditionalFormatting>
  <conditionalFormatting sqref="CF211:CF219 CK211:CK219 CR211:CR219 BQ211:BQ219 BV211:BV219 CA211:CA219 CA222 BV222 BQ222 BL222 BG222 CR222 CK222 CF222 BG211:BG219 BL211:BL219">
    <cfRule type="cellIs" dxfId="3113" priority="755" operator="equal">
      <formula>"○"</formula>
    </cfRule>
  </conditionalFormatting>
  <conditionalFormatting sqref="BC209">
    <cfRule type="cellIs" dxfId="3112" priority="756" operator="between">
      <formula>1</formula>
      <formula>6</formula>
    </cfRule>
  </conditionalFormatting>
  <conditionalFormatting sqref="CB209">
    <cfRule type="cellIs" dxfId="3111" priority="750" operator="between">
      <formula>1</formula>
      <formula>6</formula>
    </cfRule>
  </conditionalFormatting>
  <conditionalFormatting sqref="CF211:CF219 CK211:CK219 CR211:CR219 BQ211:BQ219 BV211:BV219 CA211:CA219 CA222 BV222 BQ222 BL222 BG222 CR222 CK222 CF222 BG211:BG219 BL211:BL219">
    <cfRule type="cellIs" dxfId="3110" priority="757" operator="equal">
      <formula>"×"</formula>
    </cfRule>
  </conditionalFormatting>
  <conditionalFormatting sqref="BH209">
    <cfRule type="cellIs" dxfId="3109" priority="754" operator="between">
      <formula>1</formula>
      <formula>6</formula>
    </cfRule>
  </conditionalFormatting>
  <conditionalFormatting sqref="BM209">
    <cfRule type="cellIs" dxfId="3108" priority="753" operator="between">
      <formula>1</formula>
      <formula>6</formula>
    </cfRule>
  </conditionalFormatting>
  <conditionalFormatting sqref="BR209">
    <cfRule type="cellIs" dxfId="3107" priority="752" operator="between">
      <formula>1</formula>
      <formula>6</formula>
    </cfRule>
  </conditionalFormatting>
  <conditionalFormatting sqref="BW241">
    <cfRule type="cellIs" dxfId="3106" priority="690" operator="between">
      <formula>1</formula>
      <formula>6</formula>
    </cfRule>
  </conditionalFormatting>
  <conditionalFormatting sqref="CG209">
    <cfRule type="cellIs" dxfId="3105" priority="749" operator="between">
      <formula>1</formula>
      <formula>6</formula>
    </cfRule>
  </conditionalFormatting>
  <conditionalFormatting sqref="BJ209">
    <cfRule type="cellIs" dxfId="3104" priority="746" operator="equal">
      <formula>"***"</formula>
    </cfRule>
    <cfRule type="cellIs" dxfId="3103" priority="747" operator="lessThanOrEqual">
      <formula>0.284</formula>
    </cfRule>
    <cfRule type="cellIs" dxfId="3102" priority="748" operator="greaterThanOrEqual">
      <formula>0.285</formula>
    </cfRule>
  </conditionalFormatting>
  <conditionalFormatting sqref="BJ211:BJ219">
    <cfRule type="cellIs" dxfId="3101" priority="743" operator="equal">
      <formula>"***"</formula>
    </cfRule>
    <cfRule type="cellIs" dxfId="3100" priority="744" operator="lessThanOrEqual">
      <formula>0.284</formula>
    </cfRule>
    <cfRule type="cellIs" dxfId="3099" priority="745" operator="greaterThanOrEqual">
      <formula>0.285</formula>
    </cfRule>
  </conditionalFormatting>
  <conditionalFormatting sqref="BO209">
    <cfRule type="cellIs" dxfId="3098" priority="740" operator="equal">
      <formula>"***"</formula>
    </cfRule>
    <cfRule type="cellIs" dxfId="3097" priority="741" operator="lessThanOrEqual">
      <formula>0.284</formula>
    </cfRule>
    <cfRule type="cellIs" dxfId="3096" priority="742" operator="greaterThanOrEqual">
      <formula>0.285</formula>
    </cfRule>
  </conditionalFormatting>
  <conditionalFormatting sqref="BO211:BO219">
    <cfRule type="cellIs" dxfId="3095" priority="737" operator="equal">
      <formula>"***"</formula>
    </cfRule>
    <cfRule type="cellIs" dxfId="3094" priority="738" operator="lessThanOrEqual">
      <formula>0.284</formula>
    </cfRule>
    <cfRule type="cellIs" dxfId="3093" priority="739" operator="greaterThanOrEqual">
      <formula>0.285</formula>
    </cfRule>
  </conditionalFormatting>
  <conditionalFormatting sqref="BT209">
    <cfRule type="cellIs" dxfId="3092" priority="734" operator="equal">
      <formula>"***"</formula>
    </cfRule>
    <cfRule type="cellIs" dxfId="3091" priority="735" operator="lessThanOrEqual">
      <formula>0.284</formula>
    </cfRule>
    <cfRule type="cellIs" dxfId="3090" priority="736" operator="greaterThanOrEqual">
      <formula>0.285</formula>
    </cfRule>
  </conditionalFormatting>
  <conditionalFormatting sqref="BT211:BT219">
    <cfRule type="cellIs" dxfId="3089" priority="731" operator="equal">
      <formula>"***"</formula>
    </cfRule>
    <cfRule type="cellIs" dxfId="3088" priority="732" operator="lessThanOrEqual">
      <formula>0.284</formula>
    </cfRule>
    <cfRule type="cellIs" dxfId="3087" priority="733" operator="greaterThanOrEqual">
      <formula>0.285</formula>
    </cfRule>
  </conditionalFormatting>
  <conditionalFormatting sqref="BY209">
    <cfRule type="cellIs" dxfId="3086" priority="728" operator="equal">
      <formula>"***"</formula>
    </cfRule>
    <cfRule type="cellIs" dxfId="3085" priority="729" operator="lessThanOrEqual">
      <formula>0.284</formula>
    </cfRule>
    <cfRule type="cellIs" dxfId="3084" priority="730" operator="greaterThanOrEqual">
      <formula>0.285</formula>
    </cfRule>
  </conditionalFormatting>
  <conditionalFormatting sqref="BY211:BY219">
    <cfRule type="cellIs" dxfId="3083" priority="725" operator="equal">
      <formula>"***"</formula>
    </cfRule>
    <cfRule type="cellIs" dxfId="3082" priority="726" operator="lessThanOrEqual">
      <formula>0.284</formula>
    </cfRule>
    <cfRule type="cellIs" dxfId="3081" priority="727" operator="greaterThanOrEqual">
      <formula>0.285</formula>
    </cfRule>
  </conditionalFormatting>
  <conditionalFormatting sqref="CD209">
    <cfRule type="cellIs" dxfId="3080" priority="722" operator="equal">
      <formula>"***"</formula>
    </cfRule>
    <cfRule type="cellIs" dxfId="3079" priority="723" operator="lessThanOrEqual">
      <formula>0.284</formula>
    </cfRule>
    <cfRule type="cellIs" dxfId="3078" priority="724" operator="greaterThanOrEqual">
      <formula>0.285</formula>
    </cfRule>
  </conditionalFormatting>
  <conditionalFormatting sqref="CD211:CD219">
    <cfRule type="cellIs" dxfId="3077" priority="719" operator="equal">
      <formula>"***"</formula>
    </cfRule>
    <cfRule type="cellIs" dxfId="3076" priority="720" operator="lessThanOrEqual">
      <formula>0.284</formula>
    </cfRule>
    <cfRule type="cellIs" dxfId="3075" priority="721" operator="greaterThanOrEqual">
      <formula>0.285</formula>
    </cfRule>
  </conditionalFormatting>
  <conditionalFormatting sqref="CI209">
    <cfRule type="cellIs" dxfId="3074" priority="716" operator="equal">
      <formula>"***"</formula>
    </cfRule>
    <cfRule type="cellIs" dxfId="3073" priority="717" operator="lessThanOrEqual">
      <formula>0.284</formula>
    </cfRule>
    <cfRule type="cellIs" dxfId="3072" priority="718" operator="greaterThanOrEqual">
      <formula>0.285</formula>
    </cfRule>
  </conditionalFormatting>
  <conditionalFormatting sqref="CI211:CI219">
    <cfRule type="cellIs" dxfId="3071" priority="713" operator="equal">
      <formula>"***"</formula>
    </cfRule>
    <cfRule type="cellIs" dxfId="3070" priority="714" operator="lessThanOrEqual">
      <formula>0.284</formula>
    </cfRule>
    <cfRule type="cellIs" dxfId="3069" priority="715" operator="greaterThanOrEqual">
      <formula>0.285</formula>
    </cfRule>
  </conditionalFormatting>
  <conditionalFormatting sqref="CP209">
    <cfRule type="cellIs" dxfId="3068" priority="710" operator="equal">
      <formula>"***"</formula>
    </cfRule>
    <cfRule type="cellIs" dxfId="3067" priority="711" operator="lessThanOrEqual">
      <formula>0.284</formula>
    </cfRule>
    <cfRule type="cellIs" dxfId="3066" priority="712" operator="greaterThanOrEqual">
      <formula>0.285</formula>
    </cfRule>
  </conditionalFormatting>
  <conditionalFormatting sqref="BJ253">
    <cfRule type="cellIs" dxfId="3065" priority="641" operator="equal">
      <formula>"***"</formula>
    </cfRule>
    <cfRule type="cellIs" dxfId="3064" priority="642" operator="lessThanOrEqual">
      <formula>0.284</formula>
    </cfRule>
    <cfRule type="cellIs" dxfId="3063" priority="643" operator="greaterThanOrEqual">
      <formula>0.285</formula>
    </cfRule>
  </conditionalFormatting>
  <conditionalFormatting sqref="P203">
    <cfRule type="cellIs" dxfId="3062" priority="769" operator="equal">
      <formula>"日"</formula>
    </cfRule>
    <cfRule type="cellIs" dxfId="3061" priority="770" operator="equal">
      <formula>"土"</formula>
    </cfRule>
  </conditionalFormatting>
  <conditionalFormatting sqref="Q203:AU203">
    <cfRule type="cellIs" dxfId="3060" priority="767" operator="equal">
      <formula>"日"</formula>
    </cfRule>
    <cfRule type="cellIs" dxfId="3059" priority="768" operator="equal">
      <formula>"土"</formula>
    </cfRule>
  </conditionalFormatting>
  <conditionalFormatting sqref="P201">
    <cfRule type="cellIs" dxfId="3058" priority="764" operator="equal">
      <formula>6</formula>
    </cfRule>
    <cfRule type="cellIs" dxfId="3057" priority="765" operator="equal">
      <formula>4</formula>
    </cfRule>
    <cfRule type="cellIs" dxfId="3056" priority="766" operator="equal">
      <formula>2</formula>
    </cfRule>
  </conditionalFormatting>
  <conditionalFormatting sqref="Q201:AU201">
    <cfRule type="cellIs" dxfId="3055" priority="761" operator="equal">
      <formula>6</formula>
    </cfRule>
    <cfRule type="cellIs" dxfId="3054" priority="762" operator="equal">
      <formula>4</formula>
    </cfRule>
    <cfRule type="cellIs" dxfId="3053" priority="763" operator="equal">
      <formula>2</formula>
    </cfRule>
  </conditionalFormatting>
  <conditionalFormatting sqref="BE241 BE254 BJ254 BO254 BT254 BY254 CD254 CI254 BE243:BE252">
    <cfRule type="cellIs" dxfId="3052" priority="697" operator="equal">
      <formula>"***"</formula>
    </cfRule>
    <cfRule type="cellIs" dxfId="3051" priority="698" operator="lessThanOrEqual">
      <formula>0.284</formula>
    </cfRule>
    <cfRule type="cellIs" dxfId="3050" priority="699" operator="greaterThanOrEqual">
      <formula>0.285</formula>
    </cfRule>
  </conditionalFormatting>
  <conditionalFormatting sqref="CF243:CF252 CK243:CK252 CR243:CR252 BQ243:BQ252 BV243:BV252 CA243:CA252 CA254 BV254 BQ254 BL254 BG254 CR254 CK254 CF254 BG243:BG252 BL243:BL252">
    <cfRule type="cellIs" dxfId="3049" priority="694" operator="equal">
      <formula>"○"</formula>
    </cfRule>
  </conditionalFormatting>
  <conditionalFormatting sqref="BC241">
    <cfRule type="cellIs" dxfId="3048" priority="695" operator="between">
      <formula>1</formula>
      <formula>6</formula>
    </cfRule>
  </conditionalFormatting>
  <conditionalFormatting sqref="CB241">
    <cfRule type="cellIs" dxfId="3047" priority="689" operator="between">
      <formula>1</formula>
      <formula>6</formula>
    </cfRule>
  </conditionalFormatting>
  <conditionalFormatting sqref="CF243:CF252 CK243:CK252 CR243:CR252 BQ243:BQ252 BV243:BV252 CA243:CA252 CA254 BV254 BQ254 BL254 BG254 CR254 CK254 CF254 BG243:BG252 BL243:BL252">
    <cfRule type="cellIs" dxfId="3046" priority="696" operator="equal">
      <formula>"×"</formula>
    </cfRule>
  </conditionalFormatting>
  <conditionalFormatting sqref="BH241">
    <cfRule type="cellIs" dxfId="3045" priority="693" operator="between">
      <formula>1</formula>
      <formula>6</formula>
    </cfRule>
  </conditionalFormatting>
  <conditionalFormatting sqref="BM241">
    <cfRule type="cellIs" dxfId="3044" priority="692" operator="between">
      <formula>1</formula>
      <formula>6</formula>
    </cfRule>
  </conditionalFormatting>
  <conditionalFormatting sqref="BR241">
    <cfRule type="cellIs" dxfId="3043" priority="691" operator="between">
      <formula>1</formula>
      <formula>6</formula>
    </cfRule>
  </conditionalFormatting>
  <conditionalFormatting sqref="BW273">
    <cfRule type="cellIs" dxfId="3042" priority="606" operator="between">
      <formula>1</formula>
      <formula>6</formula>
    </cfRule>
  </conditionalFormatting>
  <conditionalFormatting sqref="CG241">
    <cfRule type="cellIs" dxfId="3041" priority="688" operator="between">
      <formula>1</formula>
      <formula>6</formula>
    </cfRule>
  </conditionalFormatting>
  <conditionalFormatting sqref="BJ241">
    <cfRule type="cellIs" dxfId="3040" priority="685" operator="equal">
      <formula>"***"</formula>
    </cfRule>
    <cfRule type="cellIs" dxfId="3039" priority="686" operator="lessThanOrEqual">
      <formula>0.284</formula>
    </cfRule>
    <cfRule type="cellIs" dxfId="3038" priority="687" operator="greaterThanOrEqual">
      <formula>0.285</formula>
    </cfRule>
  </conditionalFormatting>
  <conditionalFormatting sqref="BJ243:BJ252">
    <cfRule type="cellIs" dxfId="3037" priority="682" operator="equal">
      <formula>"***"</formula>
    </cfRule>
    <cfRule type="cellIs" dxfId="3036" priority="683" operator="lessThanOrEqual">
      <formula>0.284</formula>
    </cfRule>
    <cfRule type="cellIs" dxfId="3035" priority="684" operator="greaterThanOrEqual">
      <formula>0.285</formula>
    </cfRule>
  </conditionalFormatting>
  <conditionalFormatting sqref="BO241">
    <cfRule type="cellIs" dxfId="3034" priority="679" operator="equal">
      <formula>"***"</formula>
    </cfRule>
    <cfRule type="cellIs" dxfId="3033" priority="680" operator="lessThanOrEqual">
      <formula>0.284</formula>
    </cfRule>
    <cfRule type="cellIs" dxfId="3032" priority="681" operator="greaterThanOrEqual">
      <formula>0.285</formula>
    </cfRule>
  </conditionalFormatting>
  <conditionalFormatting sqref="BO243:BO252">
    <cfRule type="cellIs" dxfId="3031" priority="676" operator="equal">
      <formula>"***"</formula>
    </cfRule>
    <cfRule type="cellIs" dxfId="3030" priority="677" operator="lessThanOrEqual">
      <formula>0.284</formula>
    </cfRule>
    <cfRule type="cellIs" dxfId="3029" priority="678" operator="greaterThanOrEqual">
      <formula>0.285</formula>
    </cfRule>
  </conditionalFormatting>
  <conditionalFormatting sqref="BT241">
    <cfRule type="cellIs" dxfId="3028" priority="673" operator="equal">
      <formula>"***"</formula>
    </cfRule>
    <cfRule type="cellIs" dxfId="3027" priority="674" operator="lessThanOrEqual">
      <formula>0.284</formula>
    </cfRule>
    <cfRule type="cellIs" dxfId="3026" priority="675" operator="greaterThanOrEqual">
      <formula>0.285</formula>
    </cfRule>
  </conditionalFormatting>
  <conditionalFormatting sqref="BT243:BT252">
    <cfRule type="cellIs" dxfId="3025" priority="670" operator="equal">
      <formula>"***"</formula>
    </cfRule>
    <cfRule type="cellIs" dxfId="3024" priority="671" operator="lessThanOrEqual">
      <formula>0.284</formula>
    </cfRule>
    <cfRule type="cellIs" dxfId="3023" priority="672" operator="greaterThanOrEqual">
      <formula>0.285</formula>
    </cfRule>
  </conditionalFormatting>
  <conditionalFormatting sqref="BY241">
    <cfRule type="cellIs" dxfId="3022" priority="667" operator="equal">
      <formula>"***"</formula>
    </cfRule>
    <cfRule type="cellIs" dxfId="3021" priority="668" operator="lessThanOrEqual">
      <formula>0.284</formula>
    </cfRule>
    <cfRule type="cellIs" dxfId="3020" priority="669" operator="greaterThanOrEqual">
      <formula>0.285</formula>
    </cfRule>
  </conditionalFormatting>
  <conditionalFormatting sqref="BY243:BY252">
    <cfRule type="cellIs" dxfId="3019" priority="664" operator="equal">
      <formula>"***"</formula>
    </cfRule>
    <cfRule type="cellIs" dxfId="3018" priority="665" operator="lessThanOrEqual">
      <formula>0.284</formula>
    </cfRule>
    <cfRule type="cellIs" dxfId="3017" priority="666" operator="greaterThanOrEqual">
      <formula>0.285</formula>
    </cfRule>
  </conditionalFormatting>
  <conditionalFormatting sqref="CD241">
    <cfRule type="cellIs" dxfId="3016" priority="661" operator="equal">
      <formula>"***"</formula>
    </cfRule>
    <cfRule type="cellIs" dxfId="3015" priority="662" operator="lessThanOrEqual">
      <formula>0.284</formula>
    </cfRule>
    <cfRule type="cellIs" dxfId="3014" priority="663" operator="greaterThanOrEqual">
      <formula>0.285</formula>
    </cfRule>
  </conditionalFormatting>
  <conditionalFormatting sqref="CD243:CD252">
    <cfRule type="cellIs" dxfId="3013" priority="658" operator="equal">
      <formula>"***"</formula>
    </cfRule>
    <cfRule type="cellIs" dxfId="3012" priority="659" operator="lessThanOrEqual">
      <formula>0.284</formula>
    </cfRule>
    <cfRule type="cellIs" dxfId="3011" priority="660" operator="greaterThanOrEqual">
      <formula>0.285</formula>
    </cfRule>
  </conditionalFormatting>
  <conditionalFormatting sqref="CI241">
    <cfRule type="cellIs" dxfId="3010" priority="655" operator="equal">
      <formula>"***"</formula>
    </cfRule>
    <cfRule type="cellIs" dxfId="3009" priority="656" operator="lessThanOrEqual">
      <formula>0.284</formula>
    </cfRule>
    <cfRule type="cellIs" dxfId="3008" priority="657" operator="greaterThanOrEqual">
      <formula>0.285</formula>
    </cfRule>
  </conditionalFormatting>
  <conditionalFormatting sqref="CI243:CI252">
    <cfRule type="cellIs" dxfId="3007" priority="652" operator="equal">
      <formula>"***"</formula>
    </cfRule>
    <cfRule type="cellIs" dxfId="3006" priority="653" operator="lessThanOrEqual">
      <formula>0.284</formula>
    </cfRule>
    <cfRule type="cellIs" dxfId="3005" priority="654" operator="greaterThanOrEqual">
      <formula>0.285</formula>
    </cfRule>
  </conditionalFormatting>
  <conditionalFormatting sqref="CP241">
    <cfRule type="cellIs" dxfId="3004" priority="649" operator="equal">
      <formula>"***"</formula>
    </cfRule>
    <cfRule type="cellIs" dxfId="3003" priority="650" operator="lessThanOrEqual">
      <formula>0.284</formula>
    </cfRule>
    <cfRule type="cellIs" dxfId="3002" priority="651" operator="greaterThanOrEqual">
      <formula>0.285</formula>
    </cfRule>
  </conditionalFormatting>
  <conditionalFormatting sqref="BE253">
    <cfRule type="cellIs" dxfId="3001" priority="646" operator="equal">
      <formula>"***"</formula>
    </cfRule>
    <cfRule type="cellIs" dxfId="3000" priority="647" operator="lessThanOrEqual">
      <formula>0.284</formula>
    </cfRule>
    <cfRule type="cellIs" dxfId="2999" priority="648" operator="greaterThanOrEqual">
      <formula>0.285</formula>
    </cfRule>
  </conditionalFormatting>
  <conditionalFormatting sqref="CF253 CK253 CR253 BG253 BL253 BQ253 BV253 CA253">
    <cfRule type="cellIs" dxfId="2998" priority="644" operator="equal">
      <formula>"○"</formula>
    </cfRule>
  </conditionalFormatting>
  <conditionalFormatting sqref="CF253 CK253 CR253 BG253 BL253 BQ253 BV253 CA253">
    <cfRule type="cellIs" dxfId="2997" priority="645" operator="equal">
      <formula>"×"</formula>
    </cfRule>
  </conditionalFormatting>
  <conditionalFormatting sqref="BO253">
    <cfRule type="cellIs" dxfId="2996" priority="638" operator="equal">
      <formula>"***"</formula>
    </cfRule>
    <cfRule type="cellIs" dxfId="2995" priority="639" operator="lessThanOrEqual">
      <formula>0.284</formula>
    </cfRule>
    <cfRule type="cellIs" dxfId="2994" priority="640" operator="greaterThanOrEqual">
      <formula>0.285</formula>
    </cfRule>
  </conditionalFormatting>
  <conditionalFormatting sqref="BT253">
    <cfRule type="cellIs" dxfId="2993" priority="635" operator="equal">
      <formula>"***"</formula>
    </cfRule>
    <cfRule type="cellIs" dxfId="2992" priority="636" operator="lessThanOrEqual">
      <formula>0.284</formula>
    </cfRule>
    <cfRule type="cellIs" dxfId="2991" priority="637" operator="greaterThanOrEqual">
      <formula>0.285</formula>
    </cfRule>
  </conditionalFormatting>
  <conditionalFormatting sqref="BY253">
    <cfRule type="cellIs" dxfId="2990" priority="632" operator="equal">
      <formula>"***"</formula>
    </cfRule>
    <cfRule type="cellIs" dxfId="2989" priority="633" operator="lessThanOrEqual">
      <formula>0.284</formula>
    </cfRule>
    <cfRule type="cellIs" dxfId="2988" priority="634" operator="greaterThanOrEqual">
      <formula>0.285</formula>
    </cfRule>
  </conditionalFormatting>
  <conditionalFormatting sqref="CD253">
    <cfRule type="cellIs" dxfId="2987" priority="629" operator="equal">
      <formula>"***"</formula>
    </cfRule>
    <cfRule type="cellIs" dxfId="2986" priority="630" operator="lessThanOrEqual">
      <formula>0.284</formula>
    </cfRule>
    <cfRule type="cellIs" dxfId="2985" priority="631" operator="greaterThanOrEqual">
      <formula>0.285</formula>
    </cfRule>
  </conditionalFormatting>
  <conditionalFormatting sqref="CI253">
    <cfRule type="cellIs" dxfId="2984" priority="626" operator="equal">
      <formula>"***"</formula>
    </cfRule>
    <cfRule type="cellIs" dxfId="2983" priority="627" operator="lessThanOrEqual">
      <formula>0.284</formula>
    </cfRule>
    <cfRule type="cellIs" dxfId="2982" priority="628" operator="greaterThanOrEqual">
      <formula>0.285</formula>
    </cfRule>
  </conditionalFormatting>
  <conditionalFormatting sqref="BE273 BE286 BJ286 BO286 BT286 BY286 CD286 CI286 CP286 BE275:BE284">
    <cfRule type="cellIs" dxfId="2981" priority="613" operator="equal">
      <formula>"***"</formula>
    </cfRule>
    <cfRule type="cellIs" dxfId="2980" priority="614" operator="lessThanOrEqual">
      <formula>0.284</formula>
    </cfRule>
    <cfRule type="cellIs" dxfId="2979" priority="615" operator="greaterThanOrEqual">
      <formula>0.285</formula>
    </cfRule>
  </conditionalFormatting>
  <conditionalFormatting sqref="CF275:CF284 CK275:CK284 CR275:CR284 BQ275:BQ284 BV275:BV284 CA275:CA284 CA286 BV286 BQ286 BL286 BG286 CR286 CK286 CF286 BG275:BG284 BL275:BL284">
    <cfRule type="cellIs" dxfId="2978" priority="610" operator="equal">
      <formula>"○"</formula>
    </cfRule>
  </conditionalFormatting>
  <conditionalFormatting sqref="CB273">
    <cfRule type="cellIs" dxfId="2977" priority="605" operator="between">
      <formula>1</formula>
      <formula>6</formula>
    </cfRule>
  </conditionalFormatting>
  <conditionalFormatting sqref="CF275:CF284 CK275:CK284 CR275:CR284 BQ275:BQ284 BV275:BV284 CA275:CA284 CA286 BV286 BQ286 BL286 BG286 CR286 CK286 CF286 BG275:BG284 BL275:BL284">
    <cfRule type="cellIs" dxfId="2976" priority="612" operator="equal">
      <formula>"×"</formula>
    </cfRule>
  </conditionalFormatting>
  <conditionalFormatting sqref="BH273">
    <cfRule type="cellIs" dxfId="2975" priority="609" operator="between">
      <formula>1</formula>
      <formula>6</formula>
    </cfRule>
  </conditionalFormatting>
  <conditionalFormatting sqref="BM273">
    <cfRule type="cellIs" dxfId="2974" priority="608" operator="between">
      <formula>1</formula>
      <formula>6</formula>
    </cfRule>
  </conditionalFormatting>
  <conditionalFormatting sqref="BR273">
    <cfRule type="cellIs" dxfId="2973" priority="607" operator="between">
      <formula>1</formula>
      <formula>6</formula>
    </cfRule>
  </conditionalFormatting>
  <conditionalFormatting sqref="CG273">
    <cfRule type="cellIs" dxfId="2972" priority="604" operator="between">
      <formula>1</formula>
      <formula>6</formula>
    </cfRule>
  </conditionalFormatting>
  <conditionalFormatting sqref="BJ273">
    <cfRule type="cellIs" dxfId="2971" priority="601" operator="equal">
      <formula>"***"</formula>
    </cfRule>
    <cfRule type="cellIs" dxfId="2970" priority="602" operator="lessThanOrEqual">
      <formula>0.284</formula>
    </cfRule>
    <cfRule type="cellIs" dxfId="2969" priority="603" operator="greaterThanOrEqual">
      <formula>0.285</formula>
    </cfRule>
  </conditionalFormatting>
  <conditionalFormatting sqref="BJ275:BJ284">
    <cfRule type="cellIs" dxfId="2968" priority="598" operator="equal">
      <formula>"***"</formula>
    </cfRule>
    <cfRule type="cellIs" dxfId="2967" priority="599" operator="lessThanOrEqual">
      <formula>0.284</formula>
    </cfRule>
    <cfRule type="cellIs" dxfId="2966" priority="600" operator="greaterThanOrEqual">
      <formula>0.285</formula>
    </cfRule>
  </conditionalFormatting>
  <conditionalFormatting sqref="BO273">
    <cfRule type="cellIs" dxfId="2965" priority="595" operator="equal">
      <formula>"***"</formula>
    </cfRule>
    <cfRule type="cellIs" dxfId="2964" priority="596" operator="lessThanOrEqual">
      <formula>0.284</formula>
    </cfRule>
    <cfRule type="cellIs" dxfId="2963" priority="597" operator="greaterThanOrEqual">
      <formula>0.285</formula>
    </cfRule>
  </conditionalFormatting>
  <conditionalFormatting sqref="BO275:BO284">
    <cfRule type="cellIs" dxfId="2962" priority="592" operator="equal">
      <formula>"***"</formula>
    </cfRule>
    <cfRule type="cellIs" dxfId="2961" priority="593" operator="lessThanOrEqual">
      <formula>0.284</formula>
    </cfRule>
    <cfRule type="cellIs" dxfId="2960" priority="594" operator="greaterThanOrEqual">
      <formula>0.285</formula>
    </cfRule>
  </conditionalFormatting>
  <conditionalFormatting sqref="BT273">
    <cfRule type="cellIs" dxfId="2959" priority="589" operator="equal">
      <formula>"***"</formula>
    </cfRule>
    <cfRule type="cellIs" dxfId="2958" priority="590" operator="lessThanOrEqual">
      <formula>0.284</formula>
    </cfRule>
    <cfRule type="cellIs" dxfId="2957" priority="591" operator="greaterThanOrEqual">
      <formula>0.285</formula>
    </cfRule>
  </conditionalFormatting>
  <conditionalFormatting sqref="BT275:BT284">
    <cfRule type="cellIs" dxfId="2956" priority="586" operator="equal">
      <formula>"***"</formula>
    </cfRule>
    <cfRule type="cellIs" dxfId="2955" priority="587" operator="lessThanOrEqual">
      <formula>0.284</formula>
    </cfRule>
    <cfRule type="cellIs" dxfId="2954" priority="588" operator="greaterThanOrEqual">
      <formula>0.285</formula>
    </cfRule>
  </conditionalFormatting>
  <conditionalFormatting sqref="BY273">
    <cfRule type="cellIs" dxfId="2953" priority="583" operator="equal">
      <formula>"***"</formula>
    </cfRule>
    <cfRule type="cellIs" dxfId="2952" priority="584" operator="lessThanOrEqual">
      <formula>0.284</formula>
    </cfRule>
    <cfRule type="cellIs" dxfId="2951" priority="585" operator="greaterThanOrEqual">
      <formula>0.285</formula>
    </cfRule>
  </conditionalFormatting>
  <conditionalFormatting sqref="BY275:BY284">
    <cfRule type="cellIs" dxfId="2950" priority="580" operator="equal">
      <formula>"***"</formula>
    </cfRule>
    <cfRule type="cellIs" dxfId="2949" priority="581" operator="lessThanOrEqual">
      <formula>0.284</formula>
    </cfRule>
    <cfRule type="cellIs" dxfId="2948" priority="582" operator="greaterThanOrEqual">
      <formula>0.285</formula>
    </cfRule>
  </conditionalFormatting>
  <conditionalFormatting sqref="CD273">
    <cfRule type="cellIs" dxfId="2947" priority="577" operator="equal">
      <formula>"***"</formula>
    </cfRule>
    <cfRule type="cellIs" dxfId="2946" priority="578" operator="lessThanOrEqual">
      <formula>0.284</formula>
    </cfRule>
    <cfRule type="cellIs" dxfId="2945" priority="579" operator="greaterThanOrEqual">
      <formula>0.285</formula>
    </cfRule>
  </conditionalFormatting>
  <conditionalFormatting sqref="CD275:CD284">
    <cfRule type="cellIs" dxfId="2944" priority="574" operator="equal">
      <formula>"***"</formula>
    </cfRule>
    <cfRule type="cellIs" dxfId="2943" priority="575" operator="lessThanOrEqual">
      <formula>0.284</formula>
    </cfRule>
    <cfRule type="cellIs" dxfId="2942" priority="576" operator="greaterThanOrEqual">
      <formula>0.285</formula>
    </cfRule>
  </conditionalFormatting>
  <conditionalFormatting sqref="CI273">
    <cfRule type="cellIs" dxfId="2941" priority="571" operator="equal">
      <formula>"***"</formula>
    </cfRule>
    <cfRule type="cellIs" dxfId="2940" priority="572" operator="lessThanOrEqual">
      <formula>0.284</formula>
    </cfRule>
    <cfRule type="cellIs" dxfId="2939" priority="573" operator="greaterThanOrEqual">
      <formula>0.285</formula>
    </cfRule>
  </conditionalFormatting>
  <conditionalFormatting sqref="CI275:CI284">
    <cfRule type="cellIs" dxfId="2938" priority="568" operator="equal">
      <formula>"***"</formula>
    </cfRule>
    <cfRule type="cellIs" dxfId="2937" priority="569" operator="lessThanOrEqual">
      <formula>0.284</formula>
    </cfRule>
    <cfRule type="cellIs" dxfId="2936" priority="570" operator="greaterThanOrEqual">
      <formula>0.285</formula>
    </cfRule>
  </conditionalFormatting>
  <conditionalFormatting sqref="CP273">
    <cfRule type="cellIs" dxfId="2935" priority="565" operator="equal">
      <formula>"***"</formula>
    </cfRule>
    <cfRule type="cellIs" dxfId="2934" priority="566" operator="lessThanOrEqual">
      <formula>0.284</formula>
    </cfRule>
    <cfRule type="cellIs" dxfId="2933" priority="567" operator="greaterThanOrEqual">
      <formula>0.285</formula>
    </cfRule>
  </conditionalFormatting>
  <conditionalFormatting sqref="CP275:CP284">
    <cfRule type="cellIs" dxfId="2932" priority="562" operator="equal">
      <formula>"***"</formula>
    </cfRule>
    <cfRule type="cellIs" dxfId="2931" priority="563" operator="lessThanOrEqual">
      <formula>0.284</formula>
    </cfRule>
    <cfRule type="cellIs" dxfId="2930" priority="564" operator="greaterThanOrEqual">
      <formula>0.285</formula>
    </cfRule>
  </conditionalFormatting>
  <conditionalFormatting sqref="P235">
    <cfRule type="cellIs" dxfId="2929" priority="708" operator="equal">
      <formula>"日"</formula>
    </cfRule>
    <cfRule type="cellIs" dxfId="2928" priority="709" operator="equal">
      <formula>"土"</formula>
    </cfRule>
  </conditionalFormatting>
  <conditionalFormatting sqref="Q235:AU235">
    <cfRule type="cellIs" dxfId="2927" priority="706" operator="equal">
      <formula>"日"</formula>
    </cfRule>
    <cfRule type="cellIs" dxfId="2926" priority="707" operator="equal">
      <formula>"土"</formula>
    </cfRule>
  </conditionalFormatting>
  <conditionalFormatting sqref="P233">
    <cfRule type="cellIs" dxfId="2925" priority="703" operator="equal">
      <formula>6</formula>
    </cfRule>
    <cfRule type="cellIs" dxfId="2924" priority="704" operator="equal">
      <formula>4</formula>
    </cfRule>
    <cfRule type="cellIs" dxfId="2923" priority="705" operator="equal">
      <formula>2</formula>
    </cfRule>
  </conditionalFormatting>
  <conditionalFormatting sqref="Q233:AU233">
    <cfRule type="cellIs" dxfId="2922" priority="700" operator="equal">
      <formula>6</formula>
    </cfRule>
    <cfRule type="cellIs" dxfId="2921" priority="701" operator="equal">
      <formula>4</formula>
    </cfRule>
    <cfRule type="cellIs" dxfId="2920" priority="702" operator="equal">
      <formula>2</formula>
    </cfRule>
  </conditionalFormatting>
  <conditionalFormatting sqref="BE305 BE318 BJ318 BO318 BT318 BY318 CD318 CI318 CP318 BE307:BE316">
    <cfRule type="cellIs" dxfId="2919" priority="549" operator="equal">
      <formula>"***"</formula>
    </cfRule>
    <cfRule type="cellIs" dxfId="2918" priority="550" operator="lessThanOrEqual">
      <formula>0.284</formula>
    </cfRule>
    <cfRule type="cellIs" dxfId="2917" priority="551" operator="greaterThanOrEqual">
      <formula>0.285</formula>
    </cfRule>
  </conditionalFormatting>
  <conditionalFormatting sqref="CF307:CF316 CK307:CK316 CR307:CR316 BQ307:BQ316 BV307:BV316 CA307:CA316 CA318 BV318 BQ318 BL318 BG318 CR318 CK318 CF318 BG307:BG316 BL307:BL316">
    <cfRule type="cellIs" dxfId="2916" priority="546" operator="equal">
      <formula>"○"</formula>
    </cfRule>
  </conditionalFormatting>
  <conditionalFormatting sqref="BC305">
    <cfRule type="cellIs" dxfId="2915" priority="547" operator="between">
      <formula>1</formula>
      <formula>6</formula>
    </cfRule>
  </conditionalFormatting>
  <conditionalFormatting sqref="CB305">
    <cfRule type="cellIs" dxfId="2914" priority="541" operator="between">
      <formula>1</formula>
      <formula>6</formula>
    </cfRule>
  </conditionalFormatting>
  <conditionalFormatting sqref="CF307:CF316 CK307:CK316 CR307:CR316 BQ307:BQ316 BV307:BV316 CA307:CA316 CA318 BV318 BQ318 BL318 BG318 CR318 CK318 CF318 BG307:BG316 BL307:BL316">
    <cfRule type="cellIs" dxfId="2913" priority="548" operator="equal">
      <formula>"×"</formula>
    </cfRule>
  </conditionalFormatting>
  <conditionalFormatting sqref="BH305">
    <cfRule type="cellIs" dxfId="2912" priority="545" operator="between">
      <formula>1</formula>
      <formula>6</formula>
    </cfRule>
  </conditionalFormatting>
  <conditionalFormatting sqref="BM305">
    <cfRule type="cellIs" dxfId="2911" priority="544" operator="between">
      <formula>1</formula>
      <formula>6</formula>
    </cfRule>
  </conditionalFormatting>
  <conditionalFormatting sqref="BR305">
    <cfRule type="cellIs" dxfId="2910" priority="543" operator="between">
      <formula>1</formula>
      <formula>6</formula>
    </cfRule>
  </conditionalFormatting>
  <conditionalFormatting sqref="CG305">
    <cfRule type="cellIs" dxfId="2909" priority="540" operator="between">
      <formula>1</formula>
      <formula>6</formula>
    </cfRule>
  </conditionalFormatting>
  <conditionalFormatting sqref="BJ305">
    <cfRule type="cellIs" dxfId="2908" priority="537" operator="equal">
      <formula>"***"</formula>
    </cfRule>
    <cfRule type="cellIs" dxfId="2907" priority="538" operator="lessThanOrEqual">
      <formula>0.284</formula>
    </cfRule>
    <cfRule type="cellIs" dxfId="2906" priority="539" operator="greaterThanOrEqual">
      <formula>0.285</formula>
    </cfRule>
  </conditionalFormatting>
  <conditionalFormatting sqref="BJ307:BJ316">
    <cfRule type="cellIs" dxfId="2905" priority="534" operator="equal">
      <formula>"***"</formula>
    </cfRule>
    <cfRule type="cellIs" dxfId="2904" priority="535" operator="lessThanOrEqual">
      <formula>0.284</formula>
    </cfRule>
    <cfRule type="cellIs" dxfId="2903" priority="536" operator="greaterThanOrEqual">
      <formula>0.285</formula>
    </cfRule>
  </conditionalFormatting>
  <conditionalFormatting sqref="BO305">
    <cfRule type="cellIs" dxfId="2902" priority="531" operator="equal">
      <formula>"***"</formula>
    </cfRule>
    <cfRule type="cellIs" dxfId="2901" priority="532" operator="lessThanOrEqual">
      <formula>0.284</formula>
    </cfRule>
    <cfRule type="cellIs" dxfId="2900" priority="533" operator="greaterThanOrEqual">
      <formula>0.285</formula>
    </cfRule>
  </conditionalFormatting>
  <conditionalFormatting sqref="BO307:BO316">
    <cfRule type="cellIs" dxfId="2899" priority="528" operator="equal">
      <formula>"***"</formula>
    </cfRule>
    <cfRule type="cellIs" dxfId="2898" priority="529" operator="lessThanOrEqual">
      <formula>0.284</formula>
    </cfRule>
    <cfRule type="cellIs" dxfId="2897" priority="530" operator="greaterThanOrEqual">
      <formula>0.285</formula>
    </cfRule>
  </conditionalFormatting>
  <conditionalFormatting sqref="BT305">
    <cfRule type="cellIs" dxfId="2896" priority="525" operator="equal">
      <formula>"***"</formula>
    </cfRule>
    <cfRule type="cellIs" dxfId="2895" priority="526" operator="lessThanOrEqual">
      <formula>0.284</formula>
    </cfRule>
    <cfRule type="cellIs" dxfId="2894" priority="527" operator="greaterThanOrEqual">
      <formula>0.285</formula>
    </cfRule>
  </conditionalFormatting>
  <conditionalFormatting sqref="BT307:BT316">
    <cfRule type="cellIs" dxfId="2893" priority="522" operator="equal">
      <formula>"***"</formula>
    </cfRule>
    <cfRule type="cellIs" dxfId="2892" priority="523" operator="lessThanOrEqual">
      <formula>0.284</formula>
    </cfRule>
    <cfRule type="cellIs" dxfId="2891" priority="524" operator="greaterThanOrEqual">
      <formula>0.285</formula>
    </cfRule>
  </conditionalFormatting>
  <conditionalFormatting sqref="BY305">
    <cfRule type="cellIs" dxfId="2890" priority="519" operator="equal">
      <formula>"***"</formula>
    </cfRule>
    <cfRule type="cellIs" dxfId="2889" priority="520" operator="lessThanOrEqual">
      <formula>0.284</formula>
    </cfRule>
    <cfRule type="cellIs" dxfId="2888" priority="521" operator="greaterThanOrEqual">
      <formula>0.285</formula>
    </cfRule>
  </conditionalFormatting>
  <conditionalFormatting sqref="BY307:BY316">
    <cfRule type="cellIs" dxfId="2887" priority="516" operator="equal">
      <formula>"***"</formula>
    </cfRule>
    <cfRule type="cellIs" dxfId="2886" priority="517" operator="lessThanOrEqual">
      <formula>0.284</formula>
    </cfRule>
    <cfRule type="cellIs" dxfId="2885" priority="518" operator="greaterThanOrEqual">
      <formula>0.285</formula>
    </cfRule>
  </conditionalFormatting>
  <conditionalFormatting sqref="CD305">
    <cfRule type="cellIs" dxfId="2884" priority="513" operator="equal">
      <formula>"***"</formula>
    </cfRule>
    <cfRule type="cellIs" dxfId="2883" priority="514" operator="lessThanOrEqual">
      <formula>0.284</formula>
    </cfRule>
    <cfRule type="cellIs" dxfId="2882" priority="515" operator="greaterThanOrEqual">
      <formula>0.285</formula>
    </cfRule>
  </conditionalFormatting>
  <conditionalFormatting sqref="CD307:CD316">
    <cfRule type="cellIs" dxfId="2881" priority="510" operator="equal">
      <formula>"***"</formula>
    </cfRule>
    <cfRule type="cellIs" dxfId="2880" priority="511" operator="lessThanOrEqual">
      <formula>0.284</formula>
    </cfRule>
    <cfRule type="cellIs" dxfId="2879" priority="512" operator="greaterThanOrEqual">
      <formula>0.285</formula>
    </cfRule>
  </conditionalFormatting>
  <conditionalFormatting sqref="CI305">
    <cfRule type="cellIs" dxfId="2878" priority="507" operator="equal">
      <formula>"***"</formula>
    </cfRule>
    <cfRule type="cellIs" dxfId="2877" priority="508" operator="lessThanOrEqual">
      <formula>0.284</formula>
    </cfRule>
    <cfRule type="cellIs" dxfId="2876" priority="509" operator="greaterThanOrEqual">
      <formula>0.285</formula>
    </cfRule>
  </conditionalFormatting>
  <conditionalFormatting sqref="CI307:CI316">
    <cfRule type="cellIs" dxfId="2875" priority="504" operator="equal">
      <formula>"***"</formula>
    </cfRule>
    <cfRule type="cellIs" dxfId="2874" priority="505" operator="lessThanOrEqual">
      <formula>0.284</formula>
    </cfRule>
    <cfRule type="cellIs" dxfId="2873" priority="506" operator="greaterThanOrEqual">
      <formula>0.285</formula>
    </cfRule>
  </conditionalFormatting>
  <conditionalFormatting sqref="CP305">
    <cfRule type="cellIs" dxfId="2872" priority="501" operator="equal">
      <formula>"***"</formula>
    </cfRule>
    <cfRule type="cellIs" dxfId="2871" priority="502" operator="lessThanOrEqual">
      <formula>0.284</formula>
    </cfRule>
    <cfRule type="cellIs" dxfId="2870" priority="503" operator="greaterThanOrEqual">
      <formula>0.285</formula>
    </cfRule>
  </conditionalFormatting>
  <conditionalFormatting sqref="CP307:CP316">
    <cfRule type="cellIs" dxfId="2869" priority="498" operator="equal">
      <formula>"***"</formula>
    </cfRule>
    <cfRule type="cellIs" dxfId="2868" priority="499" operator="lessThanOrEqual">
      <formula>0.284</formula>
    </cfRule>
    <cfRule type="cellIs" dxfId="2867" priority="500" operator="greaterThanOrEqual">
      <formula>0.285</formula>
    </cfRule>
  </conditionalFormatting>
  <conditionalFormatting sqref="P267">
    <cfRule type="cellIs" dxfId="2866" priority="624" operator="equal">
      <formula>"日"</formula>
    </cfRule>
    <cfRule type="cellIs" dxfId="2865" priority="625" operator="equal">
      <formula>"土"</formula>
    </cfRule>
  </conditionalFormatting>
  <conditionalFormatting sqref="Q267:AU267">
    <cfRule type="cellIs" dxfId="2864" priority="622" operator="equal">
      <formula>"日"</formula>
    </cfRule>
    <cfRule type="cellIs" dxfId="2863" priority="623" operator="equal">
      <formula>"土"</formula>
    </cfRule>
  </conditionalFormatting>
  <conditionalFormatting sqref="P265">
    <cfRule type="cellIs" dxfId="2862" priority="619" operator="equal">
      <formula>6</formula>
    </cfRule>
    <cfRule type="cellIs" dxfId="2861" priority="620" operator="equal">
      <formula>4</formula>
    </cfRule>
    <cfRule type="cellIs" dxfId="2860" priority="621" operator="equal">
      <formula>2</formula>
    </cfRule>
  </conditionalFormatting>
  <conditionalFormatting sqref="Q265:AU265">
    <cfRule type="cellIs" dxfId="2859" priority="616" operator="equal">
      <formula>6</formula>
    </cfRule>
    <cfRule type="cellIs" dxfId="2858" priority="617" operator="equal">
      <formula>4</formula>
    </cfRule>
    <cfRule type="cellIs" dxfId="2857" priority="618" operator="equal">
      <formula>2</formula>
    </cfRule>
  </conditionalFormatting>
  <conditionalFormatting sqref="BE337 BE350 BJ350 BO350 BT350 BY350 CD350 CI350 CP350 BE339:BE348">
    <cfRule type="cellIs" dxfId="2856" priority="485" operator="equal">
      <formula>"***"</formula>
    </cfRule>
    <cfRule type="cellIs" dxfId="2855" priority="486" operator="lessThanOrEqual">
      <formula>0.284</formula>
    </cfRule>
    <cfRule type="cellIs" dxfId="2854" priority="487" operator="greaterThanOrEqual">
      <formula>0.285</formula>
    </cfRule>
  </conditionalFormatting>
  <conditionalFormatting sqref="CF339:CF348 CK339:CK348 CR339:CR348 BQ339:BQ348 BV339:BV348 CA339:CA348 CA350 BV350 BQ350 BL350 BG350 CR350 CK350 CF350 BG339:BG348 BL339:BL348">
    <cfRule type="cellIs" dxfId="2853" priority="482" operator="equal">
      <formula>"○"</formula>
    </cfRule>
  </conditionalFormatting>
  <conditionalFormatting sqref="BC337">
    <cfRule type="cellIs" dxfId="2852" priority="483" operator="between">
      <formula>1</formula>
      <formula>6</formula>
    </cfRule>
  </conditionalFormatting>
  <conditionalFormatting sqref="CB337">
    <cfRule type="cellIs" dxfId="2851" priority="477" operator="between">
      <formula>1</formula>
      <formula>6</formula>
    </cfRule>
  </conditionalFormatting>
  <conditionalFormatting sqref="CF339:CF348 CK339:CK348 CR339:CR348 BQ339:BQ348 BV339:BV348 CA339:CA348 CA350 BV350 BQ350 BL350 BG350 CR350 CK350 CF350 BG339:BG348 BL339:BL348">
    <cfRule type="cellIs" dxfId="2850" priority="484" operator="equal">
      <formula>"×"</formula>
    </cfRule>
  </conditionalFormatting>
  <conditionalFormatting sqref="BH337">
    <cfRule type="cellIs" dxfId="2849" priority="481" operator="between">
      <formula>1</formula>
      <formula>6</formula>
    </cfRule>
  </conditionalFormatting>
  <conditionalFormatting sqref="BM337">
    <cfRule type="cellIs" dxfId="2848" priority="480" operator="between">
      <formula>1</formula>
      <formula>6</formula>
    </cfRule>
  </conditionalFormatting>
  <conditionalFormatting sqref="BR337">
    <cfRule type="cellIs" dxfId="2847" priority="479" operator="between">
      <formula>1</formula>
      <formula>6</formula>
    </cfRule>
  </conditionalFormatting>
  <conditionalFormatting sqref="BW337">
    <cfRule type="cellIs" dxfId="2846" priority="478" operator="between">
      <formula>1</formula>
      <formula>6</formula>
    </cfRule>
  </conditionalFormatting>
  <conditionalFormatting sqref="CG337">
    <cfRule type="cellIs" dxfId="2845" priority="476" operator="between">
      <formula>1</formula>
      <formula>6</formula>
    </cfRule>
  </conditionalFormatting>
  <conditionalFormatting sqref="BJ337">
    <cfRule type="cellIs" dxfId="2844" priority="473" operator="equal">
      <formula>"***"</formula>
    </cfRule>
    <cfRule type="cellIs" dxfId="2843" priority="474" operator="lessThanOrEqual">
      <formula>0.284</formula>
    </cfRule>
    <cfRule type="cellIs" dxfId="2842" priority="475" operator="greaterThanOrEqual">
      <formula>0.285</formula>
    </cfRule>
  </conditionalFormatting>
  <conditionalFormatting sqref="BJ339:BJ348">
    <cfRule type="cellIs" dxfId="2841" priority="470" operator="equal">
      <formula>"***"</formula>
    </cfRule>
    <cfRule type="cellIs" dxfId="2840" priority="471" operator="lessThanOrEqual">
      <formula>0.284</formula>
    </cfRule>
    <cfRule type="cellIs" dxfId="2839" priority="472" operator="greaterThanOrEqual">
      <formula>0.285</formula>
    </cfRule>
  </conditionalFormatting>
  <conditionalFormatting sqref="BO337">
    <cfRule type="cellIs" dxfId="2838" priority="467" operator="equal">
      <formula>"***"</formula>
    </cfRule>
    <cfRule type="cellIs" dxfId="2837" priority="468" operator="lessThanOrEqual">
      <formula>0.284</formula>
    </cfRule>
    <cfRule type="cellIs" dxfId="2836" priority="469" operator="greaterThanOrEqual">
      <formula>0.285</formula>
    </cfRule>
  </conditionalFormatting>
  <conditionalFormatting sqref="BO339:BO348">
    <cfRule type="cellIs" dxfId="2835" priority="464" operator="equal">
      <formula>"***"</formula>
    </cfRule>
    <cfRule type="cellIs" dxfId="2834" priority="465" operator="lessThanOrEqual">
      <formula>0.284</formula>
    </cfRule>
    <cfRule type="cellIs" dxfId="2833" priority="466" operator="greaterThanOrEqual">
      <formula>0.285</formula>
    </cfRule>
  </conditionalFormatting>
  <conditionalFormatting sqref="BT337">
    <cfRule type="cellIs" dxfId="2832" priority="461" operator="equal">
      <formula>"***"</formula>
    </cfRule>
    <cfRule type="cellIs" dxfId="2831" priority="462" operator="lessThanOrEqual">
      <formula>0.284</formula>
    </cfRule>
    <cfRule type="cellIs" dxfId="2830" priority="463" operator="greaterThanOrEqual">
      <formula>0.285</formula>
    </cfRule>
  </conditionalFormatting>
  <conditionalFormatting sqref="BT339:BT348">
    <cfRule type="cellIs" dxfId="2829" priority="458" operator="equal">
      <formula>"***"</formula>
    </cfRule>
    <cfRule type="cellIs" dxfId="2828" priority="459" operator="lessThanOrEqual">
      <formula>0.284</formula>
    </cfRule>
    <cfRule type="cellIs" dxfId="2827" priority="460" operator="greaterThanOrEqual">
      <formula>0.285</formula>
    </cfRule>
  </conditionalFormatting>
  <conditionalFormatting sqref="BY337">
    <cfRule type="cellIs" dxfId="2826" priority="455" operator="equal">
      <formula>"***"</formula>
    </cfRule>
    <cfRule type="cellIs" dxfId="2825" priority="456" operator="lessThanOrEqual">
      <formula>0.284</formula>
    </cfRule>
    <cfRule type="cellIs" dxfId="2824" priority="457" operator="greaterThanOrEqual">
      <formula>0.285</formula>
    </cfRule>
  </conditionalFormatting>
  <conditionalFormatting sqref="BY339:BY348">
    <cfRule type="cellIs" dxfId="2823" priority="452" operator="equal">
      <formula>"***"</formula>
    </cfRule>
    <cfRule type="cellIs" dxfId="2822" priority="453" operator="lessThanOrEqual">
      <formula>0.284</formula>
    </cfRule>
    <cfRule type="cellIs" dxfId="2821" priority="454" operator="greaterThanOrEqual">
      <formula>0.285</formula>
    </cfRule>
  </conditionalFormatting>
  <conditionalFormatting sqref="CD337">
    <cfRule type="cellIs" dxfId="2820" priority="449" operator="equal">
      <formula>"***"</formula>
    </cfRule>
    <cfRule type="cellIs" dxfId="2819" priority="450" operator="lessThanOrEqual">
      <formula>0.284</formula>
    </cfRule>
    <cfRule type="cellIs" dxfId="2818" priority="451" operator="greaterThanOrEqual">
      <formula>0.285</formula>
    </cfRule>
  </conditionalFormatting>
  <conditionalFormatting sqref="CD339:CD348">
    <cfRule type="cellIs" dxfId="2817" priority="446" operator="equal">
      <formula>"***"</formula>
    </cfRule>
    <cfRule type="cellIs" dxfId="2816" priority="447" operator="lessThanOrEqual">
      <formula>0.284</formula>
    </cfRule>
    <cfRule type="cellIs" dxfId="2815" priority="448" operator="greaterThanOrEqual">
      <formula>0.285</formula>
    </cfRule>
  </conditionalFormatting>
  <conditionalFormatting sqref="CI337">
    <cfRule type="cellIs" dxfId="2814" priority="443" operator="equal">
      <formula>"***"</formula>
    </cfRule>
    <cfRule type="cellIs" dxfId="2813" priority="444" operator="lessThanOrEqual">
      <formula>0.284</formula>
    </cfRule>
    <cfRule type="cellIs" dxfId="2812" priority="445" operator="greaterThanOrEqual">
      <formula>0.285</formula>
    </cfRule>
  </conditionalFormatting>
  <conditionalFormatting sqref="CI339:CI348">
    <cfRule type="cellIs" dxfId="2811" priority="440" operator="equal">
      <formula>"***"</formula>
    </cfRule>
    <cfRule type="cellIs" dxfId="2810" priority="441" operator="lessThanOrEqual">
      <formula>0.284</formula>
    </cfRule>
    <cfRule type="cellIs" dxfId="2809" priority="442" operator="greaterThanOrEqual">
      <formula>0.285</formula>
    </cfRule>
  </conditionalFormatting>
  <conditionalFormatting sqref="CP337">
    <cfRule type="cellIs" dxfId="2808" priority="437" operator="equal">
      <formula>"***"</formula>
    </cfRule>
    <cfRule type="cellIs" dxfId="2807" priority="438" operator="lessThanOrEqual">
      <formula>0.284</formula>
    </cfRule>
    <cfRule type="cellIs" dxfId="2806" priority="439" operator="greaterThanOrEqual">
      <formula>0.285</formula>
    </cfRule>
  </conditionalFormatting>
  <conditionalFormatting sqref="CP339:CP348">
    <cfRule type="cellIs" dxfId="2805" priority="434" operator="equal">
      <formula>"***"</formula>
    </cfRule>
    <cfRule type="cellIs" dxfId="2804" priority="435" operator="lessThanOrEqual">
      <formula>0.284</formula>
    </cfRule>
    <cfRule type="cellIs" dxfId="2803" priority="436" operator="greaterThanOrEqual">
      <formula>0.285</formula>
    </cfRule>
  </conditionalFormatting>
  <conditionalFormatting sqref="P299">
    <cfRule type="cellIs" dxfId="2802" priority="560" operator="equal">
      <formula>"日"</formula>
    </cfRule>
    <cfRule type="cellIs" dxfId="2801" priority="561" operator="equal">
      <formula>"土"</formula>
    </cfRule>
  </conditionalFormatting>
  <conditionalFormatting sqref="Q299:AU299">
    <cfRule type="cellIs" dxfId="2800" priority="558" operator="equal">
      <formula>"日"</formula>
    </cfRule>
    <cfRule type="cellIs" dxfId="2799" priority="559" operator="equal">
      <formula>"土"</formula>
    </cfRule>
  </conditionalFormatting>
  <conditionalFormatting sqref="P297">
    <cfRule type="cellIs" dxfId="2798" priority="555" operator="equal">
      <formula>6</formula>
    </cfRule>
    <cfRule type="cellIs" dxfId="2797" priority="556" operator="equal">
      <formula>4</formula>
    </cfRule>
    <cfRule type="cellIs" dxfId="2796" priority="557" operator="equal">
      <formula>2</formula>
    </cfRule>
  </conditionalFormatting>
  <conditionalFormatting sqref="Q297:AU297">
    <cfRule type="cellIs" dxfId="2795" priority="552" operator="equal">
      <formula>6</formula>
    </cfRule>
    <cfRule type="cellIs" dxfId="2794" priority="553" operator="equal">
      <formula>4</formula>
    </cfRule>
    <cfRule type="cellIs" dxfId="2793" priority="554" operator="equal">
      <formula>2</formula>
    </cfRule>
  </conditionalFormatting>
  <conditionalFormatting sqref="P331">
    <cfRule type="cellIs" dxfId="2792" priority="496" operator="equal">
      <formula>"日"</formula>
    </cfRule>
    <cfRule type="cellIs" dxfId="2791" priority="497" operator="equal">
      <formula>"土"</formula>
    </cfRule>
  </conditionalFormatting>
  <conditionalFormatting sqref="Q331:AU331">
    <cfRule type="cellIs" dxfId="2790" priority="494" operator="equal">
      <formula>"日"</formula>
    </cfRule>
    <cfRule type="cellIs" dxfId="2789" priority="495" operator="equal">
      <formula>"土"</formula>
    </cfRule>
  </conditionalFormatting>
  <conditionalFormatting sqref="P329">
    <cfRule type="cellIs" dxfId="2788" priority="491" operator="equal">
      <formula>6</formula>
    </cfRule>
    <cfRule type="cellIs" dxfId="2787" priority="492" operator="equal">
      <formula>4</formula>
    </cfRule>
    <cfRule type="cellIs" dxfId="2786" priority="493" operator="equal">
      <formula>2</formula>
    </cfRule>
  </conditionalFormatting>
  <conditionalFormatting sqref="Q329:AU329">
    <cfRule type="cellIs" dxfId="2785" priority="488" operator="equal">
      <formula>6</formula>
    </cfRule>
    <cfRule type="cellIs" dxfId="2784" priority="489" operator="equal">
      <formula>4</formula>
    </cfRule>
    <cfRule type="cellIs" dxfId="2783" priority="490" operator="equal">
      <formula>2</formula>
    </cfRule>
  </conditionalFormatting>
  <conditionalFormatting sqref="BE369 BE382 BJ382 BO382 BT382 BY382 CD382 CI382 CP382 BE371:BE380">
    <cfRule type="cellIs" dxfId="2782" priority="421" operator="equal">
      <formula>"***"</formula>
    </cfRule>
    <cfRule type="cellIs" dxfId="2781" priority="422" operator="lessThanOrEqual">
      <formula>0.284</formula>
    </cfRule>
    <cfRule type="cellIs" dxfId="2780" priority="423" operator="greaterThanOrEqual">
      <formula>0.285</formula>
    </cfRule>
  </conditionalFormatting>
  <conditionalFormatting sqref="CF371:CF380 CK371:CK380 CR371:CR380 BQ371:BQ380 BV371:BV380 CA371:CA380 CA382 BV382 BQ382 BL382 BG382 CR382 CK382 CF382 BG371:BG380 BL371:BL380">
    <cfRule type="cellIs" dxfId="2779" priority="418" operator="equal">
      <formula>"○"</formula>
    </cfRule>
  </conditionalFormatting>
  <conditionalFormatting sqref="BC369">
    <cfRule type="cellIs" dxfId="2778" priority="419" operator="between">
      <formula>1</formula>
      <formula>6</formula>
    </cfRule>
  </conditionalFormatting>
  <conditionalFormatting sqref="CF371:CF380 CK371:CK380 CR371:CR380 BQ371:BQ380 BV371:BV380 CA371:CA380 CA382 BV382 BQ382 BL382 BG382 CR382 CK382 CF382 BG371:BG380 BL371:BL380">
    <cfRule type="cellIs" dxfId="2777" priority="420" operator="equal">
      <formula>"×"</formula>
    </cfRule>
  </conditionalFormatting>
  <conditionalFormatting sqref="BH369">
    <cfRule type="cellIs" dxfId="2776" priority="417" operator="between">
      <formula>1</formula>
      <formula>6</formula>
    </cfRule>
  </conditionalFormatting>
  <conditionalFormatting sqref="BM369">
    <cfRule type="cellIs" dxfId="2775" priority="416" operator="between">
      <formula>1</formula>
      <formula>6</formula>
    </cfRule>
  </conditionalFormatting>
  <conditionalFormatting sqref="BW369">
    <cfRule type="cellIs" dxfId="2774" priority="414" operator="between">
      <formula>1</formula>
      <formula>6</formula>
    </cfRule>
  </conditionalFormatting>
  <conditionalFormatting sqref="BJ369">
    <cfRule type="cellIs" dxfId="2773" priority="409" operator="equal">
      <formula>"***"</formula>
    </cfRule>
    <cfRule type="cellIs" dxfId="2772" priority="410" operator="lessThanOrEqual">
      <formula>0.284</formula>
    </cfRule>
    <cfRule type="cellIs" dxfId="2771" priority="411" operator="greaterThanOrEqual">
      <formula>0.285</formula>
    </cfRule>
  </conditionalFormatting>
  <conditionalFormatting sqref="BJ371:BJ380">
    <cfRule type="cellIs" dxfId="2770" priority="406" operator="equal">
      <formula>"***"</formula>
    </cfRule>
    <cfRule type="cellIs" dxfId="2769" priority="407" operator="lessThanOrEqual">
      <formula>0.284</formula>
    </cfRule>
    <cfRule type="cellIs" dxfId="2768" priority="408" operator="greaterThanOrEqual">
      <formula>0.285</formula>
    </cfRule>
  </conditionalFormatting>
  <conditionalFormatting sqref="BO369">
    <cfRule type="cellIs" dxfId="2767" priority="403" operator="equal">
      <formula>"***"</formula>
    </cfRule>
    <cfRule type="cellIs" dxfId="2766" priority="404" operator="lessThanOrEqual">
      <formula>0.284</formula>
    </cfRule>
    <cfRule type="cellIs" dxfId="2765" priority="405" operator="greaterThanOrEqual">
      <formula>0.285</formula>
    </cfRule>
  </conditionalFormatting>
  <conditionalFormatting sqref="BO371:BO380">
    <cfRule type="cellIs" dxfId="2764" priority="400" operator="equal">
      <formula>"***"</formula>
    </cfRule>
    <cfRule type="cellIs" dxfId="2763" priority="401" operator="lessThanOrEqual">
      <formula>0.284</formula>
    </cfRule>
    <cfRule type="cellIs" dxfId="2762" priority="402" operator="greaterThanOrEqual">
      <formula>0.285</formula>
    </cfRule>
  </conditionalFormatting>
  <conditionalFormatting sqref="BT369">
    <cfRule type="cellIs" dxfId="2761" priority="397" operator="equal">
      <formula>"***"</formula>
    </cfRule>
    <cfRule type="cellIs" dxfId="2760" priority="398" operator="lessThanOrEqual">
      <formula>0.284</formula>
    </cfRule>
    <cfRule type="cellIs" dxfId="2759" priority="399" operator="greaterThanOrEqual">
      <formula>0.285</formula>
    </cfRule>
  </conditionalFormatting>
  <conditionalFormatting sqref="BT371:BT380">
    <cfRule type="cellIs" dxfId="2758" priority="394" operator="equal">
      <formula>"***"</formula>
    </cfRule>
    <cfRule type="cellIs" dxfId="2757" priority="395" operator="lessThanOrEqual">
      <formula>0.284</formula>
    </cfRule>
    <cfRule type="cellIs" dxfId="2756" priority="396" operator="greaterThanOrEqual">
      <formula>0.285</formula>
    </cfRule>
  </conditionalFormatting>
  <conditionalFormatting sqref="BY369">
    <cfRule type="cellIs" dxfId="2755" priority="391" operator="equal">
      <formula>"***"</formula>
    </cfRule>
    <cfRule type="cellIs" dxfId="2754" priority="392" operator="lessThanOrEqual">
      <formula>0.284</formula>
    </cfRule>
    <cfRule type="cellIs" dxfId="2753" priority="393" operator="greaterThanOrEqual">
      <formula>0.285</formula>
    </cfRule>
  </conditionalFormatting>
  <conditionalFormatting sqref="BY371:BY380">
    <cfRule type="cellIs" dxfId="2752" priority="388" operator="equal">
      <formula>"***"</formula>
    </cfRule>
    <cfRule type="cellIs" dxfId="2751" priority="389" operator="lessThanOrEqual">
      <formula>0.284</formula>
    </cfRule>
    <cfRule type="cellIs" dxfId="2750" priority="390" operator="greaterThanOrEqual">
      <formula>0.285</formula>
    </cfRule>
  </conditionalFormatting>
  <conditionalFormatting sqref="CD369">
    <cfRule type="cellIs" dxfId="2749" priority="385" operator="equal">
      <formula>"***"</formula>
    </cfRule>
    <cfRule type="cellIs" dxfId="2748" priority="386" operator="lessThanOrEqual">
      <formula>0.284</formula>
    </cfRule>
    <cfRule type="cellIs" dxfId="2747" priority="387" operator="greaterThanOrEqual">
      <formula>0.285</formula>
    </cfRule>
  </conditionalFormatting>
  <conditionalFormatting sqref="CD371:CD380">
    <cfRule type="cellIs" dxfId="2746" priority="382" operator="equal">
      <formula>"***"</formula>
    </cfRule>
    <cfRule type="cellIs" dxfId="2745" priority="383" operator="lessThanOrEqual">
      <formula>0.284</formula>
    </cfRule>
    <cfRule type="cellIs" dxfId="2744" priority="384" operator="greaterThanOrEqual">
      <formula>0.285</formula>
    </cfRule>
  </conditionalFormatting>
  <conditionalFormatting sqref="CI369">
    <cfRule type="cellIs" dxfId="2743" priority="379" operator="equal">
      <formula>"***"</formula>
    </cfRule>
    <cfRule type="cellIs" dxfId="2742" priority="380" operator="lessThanOrEqual">
      <formula>0.284</formula>
    </cfRule>
    <cfRule type="cellIs" dxfId="2741" priority="381" operator="greaterThanOrEqual">
      <formula>0.285</formula>
    </cfRule>
  </conditionalFormatting>
  <conditionalFormatting sqref="CI371:CI380">
    <cfRule type="cellIs" dxfId="2740" priority="376" operator="equal">
      <formula>"***"</formula>
    </cfRule>
    <cfRule type="cellIs" dxfId="2739" priority="377" operator="lessThanOrEqual">
      <formula>0.284</formula>
    </cfRule>
    <cfRule type="cellIs" dxfId="2738" priority="378" operator="greaterThanOrEqual">
      <formula>0.285</formula>
    </cfRule>
  </conditionalFormatting>
  <conditionalFormatting sqref="CP369">
    <cfRule type="cellIs" dxfId="2737" priority="373" operator="equal">
      <formula>"***"</formula>
    </cfRule>
    <cfRule type="cellIs" dxfId="2736" priority="374" operator="lessThanOrEqual">
      <formula>0.284</formula>
    </cfRule>
    <cfRule type="cellIs" dxfId="2735" priority="375" operator="greaterThanOrEqual">
      <formula>0.285</formula>
    </cfRule>
  </conditionalFormatting>
  <conditionalFormatting sqref="CP371:CP380">
    <cfRule type="cellIs" dxfId="2734" priority="370" operator="equal">
      <formula>"***"</formula>
    </cfRule>
    <cfRule type="cellIs" dxfId="2733" priority="371" operator="lessThanOrEqual">
      <formula>0.284</formula>
    </cfRule>
    <cfRule type="cellIs" dxfId="2732" priority="372" operator="greaterThanOrEqual">
      <formula>0.285</formula>
    </cfRule>
  </conditionalFormatting>
  <conditionalFormatting sqref="P363">
    <cfRule type="cellIs" dxfId="2731" priority="432" operator="equal">
      <formula>"日"</formula>
    </cfRule>
    <cfRule type="cellIs" dxfId="2730" priority="433" operator="equal">
      <formula>"土"</formula>
    </cfRule>
  </conditionalFormatting>
  <conditionalFormatting sqref="Q363:AU363">
    <cfRule type="cellIs" dxfId="2729" priority="430" operator="equal">
      <formula>"日"</formula>
    </cfRule>
    <cfRule type="cellIs" dxfId="2728" priority="431" operator="equal">
      <formula>"土"</formula>
    </cfRule>
  </conditionalFormatting>
  <conditionalFormatting sqref="P361">
    <cfRule type="cellIs" dxfId="2727" priority="427" operator="equal">
      <formula>6</formula>
    </cfRule>
    <cfRule type="cellIs" dxfId="2726" priority="428" operator="equal">
      <formula>4</formula>
    </cfRule>
    <cfRule type="cellIs" dxfId="2725" priority="429" operator="equal">
      <formula>2</formula>
    </cfRule>
  </conditionalFormatting>
  <conditionalFormatting sqref="Q361:AU361">
    <cfRule type="cellIs" dxfId="2724" priority="424" operator="equal">
      <formula>6</formula>
    </cfRule>
    <cfRule type="cellIs" dxfId="2723" priority="425" operator="equal">
      <formula>4</formula>
    </cfRule>
    <cfRule type="cellIs" dxfId="2722" priority="426" operator="equal">
      <formula>2</formula>
    </cfRule>
  </conditionalFormatting>
  <conditionalFormatting sqref="CL259:CM262">
    <cfRule type="cellIs" dxfId="2721" priority="310" operator="equal">
      <formula>"○"</formula>
    </cfRule>
  </conditionalFormatting>
  <conditionalFormatting sqref="CL259:CM262">
    <cfRule type="cellIs" dxfId="2720" priority="311" operator="equal">
      <formula>"×"</formula>
    </cfRule>
  </conditionalFormatting>
  <conditionalFormatting sqref="CG259:CG262">
    <cfRule type="cellIs" dxfId="2719" priority="308" operator="equal">
      <formula>"○"</formula>
    </cfRule>
  </conditionalFormatting>
  <conditionalFormatting sqref="CG259:CG262">
    <cfRule type="cellIs" dxfId="2718" priority="309" operator="equal">
      <formula>"×"</formula>
    </cfRule>
  </conditionalFormatting>
  <conditionalFormatting sqref="BC259:BC262">
    <cfRule type="cellIs" dxfId="2717" priority="306" operator="equal">
      <formula>"○"</formula>
    </cfRule>
  </conditionalFormatting>
  <conditionalFormatting sqref="BC259:BC262">
    <cfRule type="cellIs" dxfId="2716" priority="307" operator="equal">
      <formula>"×"</formula>
    </cfRule>
  </conditionalFormatting>
  <conditionalFormatting sqref="CL195:CM198">
    <cfRule type="cellIs" dxfId="2715" priority="322" operator="equal">
      <formula>"○"</formula>
    </cfRule>
  </conditionalFormatting>
  <conditionalFormatting sqref="CL195:CM198">
    <cfRule type="cellIs" dxfId="2714" priority="323" operator="equal">
      <formula>"×"</formula>
    </cfRule>
  </conditionalFormatting>
  <conditionalFormatting sqref="CG163:CG166">
    <cfRule type="cellIs" dxfId="2713" priority="326" operator="equal">
      <formula>"○"</formula>
    </cfRule>
  </conditionalFormatting>
  <conditionalFormatting sqref="CG163:CG166">
    <cfRule type="cellIs" dxfId="2712" priority="327" operator="equal">
      <formula>"×"</formula>
    </cfRule>
  </conditionalFormatting>
  <conditionalFormatting sqref="BC163:BC166">
    <cfRule type="cellIs" dxfId="2711" priority="324" operator="equal">
      <formula>"○"</formula>
    </cfRule>
  </conditionalFormatting>
  <conditionalFormatting sqref="BC163:BC166">
    <cfRule type="cellIs" dxfId="2710" priority="325" operator="equal">
      <formula>"×"</formula>
    </cfRule>
  </conditionalFormatting>
  <conditionalFormatting sqref="CL323:CM326">
    <cfRule type="cellIs" dxfId="2709" priority="368" operator="equal">
      <formula>"○"</formula>
    </cfRule>
  </conditionalFormatting>
  <conditionalFormatting sqref="CL323:CM326">
    <cfRule type="cellIs" dxfId="2708" priority="369" operator="equal">
      <formula>"×"</formula>
    </cfRule>
  </conditionalFormatting>
  <conditionalFormatting sqref="CG323:CG326">
    <cfRule type="cellIs" dxfId="2707" priority="366" operator="equal">
      <formula>"○"</formula>
    </cfRule>
  </conditionalFormatting>
  <conditionalFormatting sqref="CG323:CG326">
    <cfRule type="cellIs" dxfId="2706" priority="367" operator="equal">
      <formula>"×"</formula>
    </cfRule>
  </conditionalFormatting>
  <conditionalFormatting sqref="BC323:BC326">
    <cfRule type="cellIs" dxfId="2705" priority="364" operator="equal">
      <formula>"○"</formula>
    </cfRule>
  </conditionalFormatting>
  <conditionalFormatting sqref="BC323:BC326">
    <cfRule type="cellIs" dxfId="2704" priority="365" operator="equal">
      <formula>"×"</formula>
    </cfRule>
  </conditionalFormatting>
  <conditionalFormatting sqref="BC99:BC102">
    <cfRule type="cellIs" dxfId="2703" priority="336" operator="equal">
      <formula>"○"</formula>
    </cfRule>
  </conditionalFormatting>
  <conditionalFormatting sqref="BC99:BC102">
    <cfRule type="cellIs" dxfId="2702" priority="337" operator="equal">
      <formula>"×"</formula>
    </cfRule>
  </conditionalFormatting>
  <conditionalFormatting sqref="CG31">
    <cfRule type="cellIs" dxfId="2701" priority="362" operator="equal">
      <formula>"○"</formula>
    </cfRule>
  </conditionalFormatting>
  <conditionalFormatting sqref="CG31">
    <cfRule type="cellIs" dxfId="2700" priority="363" operator="equal">
      <formula>"×"</formula>
    </cfRule>
  </conditionalFormatting>
  <conditionalFormatting sqref="BC31">
    <cfRule type="cellIs" dxfId="2699" priority="360" operator="equal">
      <formula>"○"</formula>
    </cfRule>
  </conditionalFormatting>
  <conditionalFormatting sqref="BC31">
    <cfRule type="cellIs" dxfId="2698" priority="361" operator="equal">
      <formula>"×"</formula>
    </cfRule>
  </conditionalFormatting>
  <conditionalFormatting sqref="BM31">
    <cfRule type="cellIs" dxfId="2697" priority="356" operator="equal">
      <formula>"○"</formula>
    </cfRule>
  </conditionalFormatting>
  <conditionalFormatting sqref="BM31">
    <cfRule type="cellIs" dxfId="2696" priority="357" operator="equal">
      <formula>"×"</formula>
    </cfRule>
  </conditionalFormatting>
  <conditionalFormatting sqref="BH31">
    <cfRule type="cellIs" dxfId="2695" priority="358" operator="equal">
      <formula>"○"</formula>
    </cfRule>
  </conditionalFormatting>
  <conditionalFormatting sqref="BH31">
    <cfRule type="cellIs" dxfId="2694" priority="359" operator="equal">
      <formula>"×"</formula>
    </cfRule>
  </conditionalFormatting>
  <conditionalFormatting sqref="BR31">
    <cfRule type="cellIs" dxfId="2693" priority="354" operator="equal">
      <formula>"○"</formula>
    </cfRule>
  </conditionalFormatting>
  <conditionalFormatting sqref="BR31">
    <cfRule type="cellIs" dxfId="2692" priority="355" operator="equal">
      <formula>"×"</formula>
    </cfRule>
  </conditionalFormatting>
  <conditionalFormatting sqref="BW31">
    <cfRule type="cellIs" dxfId="2691" priority="352" operator="equal">
      <formula>"○"</formula>
    </cfRule>
  </conditionalFormatting>
  <conditionalFormatting sqref="BW31">
    <cfRule type="cellIs" dxfId="2690" priority="353" operator="equal">
      <formula>"×"</formula>
    </cfRule>
  </conditionalFormatting>
  <conditionalFormatting sqref="CB31">
    <cfRule type="cellIs" dxfId="2689" priority="350" operator="equal">
      <formula>"○"</formula>
    </cfRule>
  </conditionalFormatting>
  <conditionalFormatting sqref="CB31">
    <cfRule type="cellIs" dxfId="2688" priority="351" operator="equal">
      <formula>"×"</formula>
    </cfRule>
  </conditionalFormatting>
  <conditionalFormatting sqref="CL31">
    <cfRule type="cellIs" dxfId="2687" priority="348" operator="equal">
      <formula>"○"</formula>
    </cfRule>
  </conditionalFormatting>
  <conditionalFormatting sqref="CL31">
    <cfRule type="cellIs" dxfId="2686" priority="349" operator="equal">
      <formula>"×"</formula>
    </cfRule>
  </conditionalFormatting>
  <conditionalFormatting sqref="CL67:CM70">
    <cfRule type="cellIs" dxfId="2685" priority="346" operator="equal">
      <formula>"○"</formula>
    </cfRule>
  </conditionalFormatting>
  <conditionalFormatting sqref="CL67:CM70">
    <cfRule type="cellIs" dxfId="2684" priority="347" operator="equal">
      <formula>"×"</formula>
    </cfRule>
  </conditionalFormatting>
  <conditionalFormatting sqref="CG67:CG70">
    <cfRule type="cellIs" dxfId="2683" priority="344" operator="equal">
      <formula>"○"</formula>
    </cfRule>
  </conditionalFormatting>
  <conditionalFormatting sqref="CG67:CG70">
    <cfRule type="cellIs" dxfId="2682" priority="345" operator="equal">
      <formula>"×"</formula>
    </cfRule>
  </conditionalFormatting>
  <conditionalFormatting sqref="BC67:BC70">
    <cfRule type="cellIs" dxfId="2681" priority="342" operator="equal">
      <formula>"○"</formula>
    </cfRule>
  </conditionalFormatting>
  <conditionalFormatting sqref="BC67:BC70">
    <cfRule type="cellIs" dxfId="2680" priority="343" operator="equal">
      <formula>"×"</formula>
    </cfRule>
  </conditionalFormatting>
  <conditionalFormatting sqref="CL99:CM102">
    <cfRule type="cellIs" dxfId="2679" priority="340" operator="equal">
      <formula>"○"</formula>
    </cfRule>
  </conditionalFormatting>
  <conditionalFormatting sqref="CL99:CM102">
    <cfRule type="cellIs" dxfId="2678" priority="341" operator="equal">
      <formula>"×"</formula>
    </cfRule>
  </conditionalFormatting>
  <conditionalFormatting sqref="CG99:CG102">
    <cfRule type="cellIs" dxfId="2677" priority="338" operator="equal">
      <formula>"○"</formula>
    </cfRule>
  </conditionalFormatting>
  <conditionalFormatting sqref="CG99:CG102">
    <cfRule type="cellIs" dxfId="2676" priority="339" operator="equal">
      <formula>"×"</formula>
    </cfRule>
  </conditionalFormatting>
  <conditionalFormatting sqref="CL131:CM134">
    <cfRule type="cellIs" dxfId="2675" priority="334" operator="equal">
      <formula>"○"</formula>
    </cfRule>
  </conditionalFormatting>
  <conditionalFormatting sqref="CL131:CM134">
    <cfRule type="cellIs" dxfId="2674" priority="335" operator="equal">
      <formula>"×"</formula>
    </cfRule>
  </conditionalFormatting>
  <conditionalFormatting sqref="CG131:CG134">
    <cfRule type="cellIs" dxfId="2673" priority="332" operator="equal">
      <formula>"○"</formula>
    </cfRule>
  </conditionalFormatting>
  <conditionalFormatting sqref="CG131:CG134">
    <cfRule type="cellIs" dxfId="2672" priority="333" operator="equal">
      <formula>"×"</formula>
    </cfRule>
  </conditionalFormatting>
  <conditionalFormatting sqref="BC131:BC134">
    <cfRule type="cellIs" dxfId="2671" priority="330" operator="equal">
      <formula>"○"</formula>
    </cfRule>
  </conditionalFormatting>
  <conditionalFormatting sqref="BC131:BC134">
    <cfRule type="cellIs" dxfId="2670" priority="331" operator="equal">
      <formula>"×"</formula>
    </cfRule>
  </conditionalFormatting>
  <conditionalFormatting sqref="CL163:CM166">
    <cfRule type="cellIs" dxfId="2669" priority="328" operator="equal">
      <formula>"○"</formula>
    </cfRule>
  </conditionalFormatting>
  <conditionalFormatting sqref="CL163:CM166">
    <cfRule type="cellIs" dxfId="2668" priority="329" operator="equal">
      <formula>"×"</formula>
    </cfRule>
  </conditionalFormatting>
  <conditionalFormatting sqref="CG195:CG198">
    <cfRule type="cellIs" dxfId="2667" priority="320" operator="equal">
      <formula>"○"</formula>
    </cfRule>
  </conditionalFormatting>
  <conditionalFormatting sqref="CG195:CG198">
    <cfRule type="cellIs" dxfId="2666" priority="321" operator="equal">
      <formula>"×"</formula>
    </cfRule>
  </conditionalFormatting>
  <conditionalFormatting sqref="BC195:BC198">
    <cfRule type="cellIs" dxfId="2665" priority="318" operator="equal">
      <formula>"○"</formula>
    </cfRule>
  </conditionalFormatting>
  <conditionalFormatting sqref="BC195:BC198">
    <cfRule type="cellIs" dxfId="2664" priority="319" operator="equal">
      <formula>"×"</formula>
    </cfRule>
  </conditionalFormatting>
  <conditionalFormatting sqref="CL227:CM230">
    <cfRule type="cellIs" dxfId="2663" priority="316" operator="equal">
      <formula>"○"</formula>
    </cfRule>
  </conditionalFormatting>
  <conditionalFormatting sqref="CL227:CM230">
    <cfRule type="cellIs" dxfId="2662" priority="317" operator="equal">
      <formula>"×"</formula>
    </cfRule>
  </conditionalFormatting>
  <conditionalFormatting sqref="CG227:CG230">
    <cfRule type="cellIs" dxfId="2661" priority="314" operator="equal">
      <formula>"○"</formula>
    </cfRule>
  </conditionalFormatting>
  <conditionalFormatting sqref="CG227:CG230">
    <cfRule type="cellIs" dxfId="2660" priority="315" operator="equal">
      <formula>"×"</formula>
    </cfRule>
  </conditionalFormatting>
  <conditionalFormatting sqref="BC227:BC230">
    <cfRule type="cellIs" dxfId="2659" priority="312" operator="equal">
      <formula>"○"</formula>
    </cfRule>
  </conditionalFormatting>
  <conditionalFormatting sqref="BC227:BC230">
    <cfRule type="cellIs" dxfId="2658" priority="313" operator="equal">
      <formula>"×"</formula>
    </cfRule>
  </conditionalFormatting>
  <conditionalFormatting sqref="CL291:CM294">
    <cfRule type="cellIs" dxfId="2657" priority="304" operator="equal">
      <formula>"○"</formula>
    </cfRule>
  </conditionalFormatting>
  <conditionalFormatting sqref="CL291:CM294">
    <cfRule type="cellIs" dxfId="2656" priority="305" operator="equal">
      <formula>"×"</formula>
    </cfRule>
  </conditionalFormatting>
  <conditionalFormatting sqref="CG291:CG294">
    <cfRule type="cellIs" dxfId="2655" priority="302" operator="equal">
      <formula>"○"</formula>
    </cfRule>
  </conditionalFormatting>
  <conditionalFormatting sqref="CG291:CG294">
    <cfRule type="cellIs" dxfId="2654" priority="303" operator="equal">
      <formula>"×"</formula>
    </cfRule>
  </conditionalFormatting>
  <conditionalFormatting sqref="BC291:BC294">
    <cfRule type="cellIs" dxfId="2653" priority="300" operator="equal">
      <formula>"○"</formula>
    </cfRule>
  </conditionalFormatting>
  <conditionalFormatting sqref="BC291:BC294">
    <cfRule type="cellIs" dxfId="2652" priority="301" operator="equal">
      <formula>"×"</formula>
    </cfRule>
  </conditionalFormatting>
  <conditionalFormatting sqref="CL355:CM358">
    <cfRule type="cellIs" dxfId="2651" priority="298" operator="equal">
      <formula>"○"</formula>
    </cfRule>
  </conditionalFormatting>
  <conditionalFormatting sqref="CL355:CM358">
    <cfRule type="cellIs" dxfId="2650" priority="299" operator="equal">
      <formula>"×"</formula>
    </cfRule>
  </conditionalFormatting>
  <conditionalFormatting sqref="CG355:CG358">
    <cfRule type="cellIs" dxfId="2649" priority="296" operator="equal">
      <formula>"○"</formula>
    </cfRule>
  </conditionalFormatting>
  <conditionalFormatting sqref="CG355:CG358">
    <cfRule type="cellIs" dxfId="2648" priority="297" operator="equal">
      <formula>"×"</formula>
    </cfRule>
  </conditionalFormatting>
  <conditionalFormatting sqref="BC355:BC358">
    <cfRule type="cellIs" dxfId="2647" priority="294" operator="equal">
      <formula>"○"</formula>
    </cfRule>
  </conditionalFormatting>
  <conditionalFormatting sqref="BC355:BC358">
    <cfRule type="cellIs" dxfId="2646" priority="295" operator="equal">
      <formula>"×"</formula>
    </cfRule>
  </conditionalFormatting>
  <conditionalFormatting sqref="CL387:CM390">
    <cfRule type="cellIs" dxfId="2645" priority="292" operator="equal">
      <formula>"○"</formula>
    </cfRule>
  </conditionalFormatting>
  <conditionalFormatting sqref="CL387:CM390">
    <cfRule type="cellIs" dxfId="2644" priority="293" operator="equal">
      <formula>"×"</formula>
    </cfRule>
  </conditionalFormatting>
  <conditionalFormatting sqref="CG387:CG390">
    <cfRule type="cellIs" dxfId="2643" priority="290" operator="equal">
      <formula>"○"</formula>
    </cfRule>
  </conditionalFormatting>
  <conditionalFormatting sqref="CG387:CG390">
    <cfRule type="cellIs" dxfId="2642" priority="291" operator="equal">
      <formula>"×"</formula>
    </cfRule>
  </conditionalFormatting>
  <conditionalFormatting sqref="BC387:BC390">
    <cfRule type="cellIs" dxfId="2641" priority="288" operator="equal">
      <formula>"○"</formula>
    </cfRule>
  </conditionalFormatting>
  <conditionalFormatting sqref="BC387:BC390">
    <cfRule type="cellIs" dxfId="2640" priority="289" operator="equal">
      <formula>"×"</formula>
    </cfRule>
  </conditionalFormatting>
  <conditionalFormatting sqref="CL64:CM64">
    <cfRule type="cellIs" dxfId="2639" priority="286" operator="equal">
      <formula>"○"</formula>
    </cfRule>
  </conditionalFormatting>
  <conditionalFormatting sqref="CL64:CM64">
    <cfRule type="cellIs" dxfId="2638" priority="287" operator="equal">
      <formula>"×"</formula>
    </cfRule>
  </conditionalFormatting>
  <conditionalFormatting sqref="CG64">
    <cfRule type="cellIs" dxfId="2637" priority="284" operator="equal">
      <formula>"○"</formula>
    </cfRule>
  </conditionalFormatting>
  <conditionalFormatting sqref="CG64">
    <cfRule type="cellIs" dxfId="2636" priority="285" operator="equal">
      <formula>"×"</formula>
    </cfRule>
  </conditionalFormatting>
  <conditionalFormatting sqref="BC64">
    <cfRule type="cellIs" dxfId="2635" priority="282" operator="equal">
      <formula>"○"</formula>
    </cfRule>
  </conditionalFormatting>
  <conditionalFormatting sqref="BC64">
    <cfRule type="cellIs" dxfId="2634" priority="283" operator="equal">
      <formula>"×"</formula>
    </cfRule>
  </conditionalFormatting>
  <conditionalFormatting sqref="CG63">
    <cfRule type="cellIs" dxfId="2633" priority="280" operator="equal">
      <formula>"○"</formula>
    </cfRule>
  </conditionalFormatting>
  <conditionalFormatting sqref="CG63">
    <cfRule type="cellIs" dxfId="2632" priority="281" operator="equal">
      <formula>"×"</formula>
    </cfRule>
  </conditionalFormatting>
  <conditionalFormatting sqref="BC63">
    <cfRule type="cellIs" dxfId="2631" priority="278" operator="equal">
      <formula>"○"</formula>
    </cfRule>
  </conditionalFormatting>
  <conditionalFormatting sqref="BC63">
    <cfRule type="cellIs" dxfId="2630" priority="279" operator="equal">
      <formula>"×"</formula>
    </cfRule>
  </conditionalFormatting>
  <conditionalFormatting sqref="BM63">
    <cfRule type="cellIs" dxfId="2629" priority="274" operator="equal">
      <formula>"○"</formula>
    </cfRule>
  </conditionalFormatting>
  <conditionalFormatting sqref="BM63">
    <cfRule type="cellIs" dxfId="2628" priority="275" operator="equal">
      <formula>"×"</formula>
    </cfRule>
  </conditionalFormatting>
  <conditionalFormatting sqref="BH63">
    <cfRule type="cellIs" dxfId="2627" priority="276" operator="equal">
      <formula>"○"</formula>
    </cfRule>
  </conditionalFormatting>
  <conditionalFormatting sqref="BH63">
    <cfRule type="cellIs" dxfId="2626" priority="277" operator="equal">
      <formula>"×"</formula>
    </cfRule>
  </conditionalFormatting>
  <conditionalFormatting sqref="BR63">
    <cfRule type="cellIs" dxfId="2625" priority="272" operator="equal">
      <formula>"○"</formula>
    </cfRule>
  </conditionalFormatting>
  <conditionalFormatting sqref="BR63">
    <cfRule type="cellIs" dxfId="2624" priority="273" operator="equal">
      <formula>"×"</formula>
    </cfRule>
  </conditionalFormatting>
  <conditionalFormatting sqref="BW63">
    <cfRule type="cellIs" dxfId="2623" priority="270" operator="equal">
      <formula>"○"</formula>
    </cfRule>
  </conditionalFormatting>
  <conditionalFormatting sqref="BW63">
    <cfRule type="cellIs" dxfId="2622" priority="271" operator="equal">
      <formula>"×"</formula>
    </cfRule>
  </conditionalFormatting>
  <conditionalFormatting sqref="CB63">
    <cfRule type="cellIs" dxfId="2621" priority="268" operator="equal">
      <formula>"○"</formula>
    </cfRule>
  </conditionalFormatting>
  <conditionalFormatting sqref="CB63">
    <cfRule type="cellIs" dxfId="2620" priority="269" operator="equal">
      <formula>"×"</formula>
    </cfRule>
  </conditionalFormatting>
  <conditionalFormatting sqref="CL63">
    <cfRule type="cellIs" dxfId="2619" priority="266" operator="equal">
      <formula>"○"</formula>
    </cfRule>
  </conditionalFormatting>
  <conditionalFormatting sqref="CL63">
    <cfRule type="cellIs" dxfId="2618" priority="267" operator="equal">
      <formula>"×"</formula>
    </cfRule>
  </conditionalFormatting>
  <conditionalFormatting sqref="CL96:CM96">
    <cfRule type="cellIs" dxfId="2617" priority="264" operator="equal">
      <formula>"○"</formula>
    </cfRule>
  </conditionalFormatting>
  <conditionalFormatting sqref="CL96:CM96">
    <cfRule type="cellIs" dxfId="2616" priority="265" operator="equal">
      <formula>"×"</formula>
    </cfRule>
  </conditionalFormatting>
  <conditionalFormatting sqref="CG96">
    <cfRule type="cellIs" dxfId="2615" priority="262" operator="equal">
      <formula>"○"</formula>
    </cfRule>
  </conditionalFormatting>
  <conditionalFormatting sqref="CG96">
    <cfRule type="cellIs" dxfId="2614" priority="263" operator="equal">
      <formula>"×"</formula>
    </cfRule>
  </conditionalFormatting>
  <conditionalFormatting sqref="BC96">
    <cfRule type="cellIs" dxfId="2613" priority="260" operator="equal">
      <formula>"○"</formula>
    </cfRule>
  </conditionalFormatting>
  <conditionalFormatting sqref="BC96">
    <cfRule type="cellIs" dxfId="2612" priority="261" operator="equal">
      <formula>"×"</formula>
    </cfRule>
  </conditionalFormatting>
  <conditionalFormatting sqref="CG95">
    <cfRule type="cellIs" dxfId="2611" priority="258" operator="equal">
      <formula>"○"</formula>
    </cfRule>
  </conditionalFormatting>
  <conditionalFormatting sqref="CG95">
    <cfRule type="cellIs" dxfId="2610" priority="259" operator="equal">
      <formula>"×"</formula>
    </cfRule>
  </conditionalFormatting>
  <conditionalFormatting sqref="BC95">
    <cfRule type="cellIs" dxfId="2609" priority="256" operator="equal">
      <formula>"○"</formula>
    </cfRule>
  </conditionalFormatting>
  <conditionalFormatting sqref="BC95">
    <cfRule type="cellIs" dxfId="2608" priority="257" operator="equal">
      <formula>"×"</formula>
    </cfRule>
  </conditionalFormatting>
  <conditionalFormatting sqref="BM95">
    <cfRule type="cellIs" dxfId="2607" priority="252" operator="equal">
      <formula>"○"</formula>
    </cfRule>
  </conditionalFormatting>
  <conditionalFormatting sqref="BM95">
    <cfRule type="cellIs" dxfId="2606" priority="253" operator="equal">
      <formula>"×"</formula>
    </cfRule>
  </conditionalFormatting>
  <conditionalFormatting sqref="BH95">
    <cfRule type="cellIs" dxfId="2605" priority="254" operator="equal">
      <formula>"○"</formula>
    </cfRule>
  </conditionalFormatting>
  <conditionalFormatting sqref="BH95">
    <cfRule type="cellIs" dxfId="2604" priority="255" operator="equal">
      <formula>"×"</formula>
    </cfRule>
  </conditionalFormatting>
  <conditionalFormatting sqref="BR95">
    <cfRule type="cellIs" dxfId="2603" priority="250" operator="equal">
      <formula>"○"</formula>
    </cfRule>
  </conditionalFormatting>
  <conditionalFormatting sqref="BR95">
    <cfRule type="cellIs" dxfId="2602" priority="251" operator="equal">
      <formula>"×"</formula>
    </cfRule>
  </conditionalFormatting>
  <conditionalFormatting sqref="BW95">
    <cfRule type="cellIs" dxfId="2601" priority="248" operator="equal">
      <formula>"○"</formula>
    </cfRule>
  </conditionalFormatting>
  <conditionalFormatting sqref="BW95">
    <cfRule type="cellIs" dxfId="2600" priority="249" operator="equal">
      <formula>"×"</formula>
    </cfRule>
  </conditionalFormatting>
  <conditionalFormatting sqref="CB95">
    <cfRule type="cellIs" dxfId="2599" priority="246" operator="equal">
      <formula>"○"</formula>
    </cfRule>
  </conditionalFormatting>
  <conditionalFormatting sqref="CB95">
    <cfRule type="cellIs" dxfId="2598" priority="247" operator="equal">
      <formula>"×"</formula>
    </cfRule>
  </conditionalFormatting>
  <conditionalFormatting sqref="CL95">
    <cfRule type="cellIs" dxfId="2597" priority="244" operator="equal">
      <formula>"○"</formula>
    </cfRule>
  </conditionalFormatting>
  <conditionalFormatting sqref="CL95">
    <cfRule type="cellIs" dxfId="2596" priority="245" operator="equal">
      <formula>"×"</formula>
    </cfRule>
  </conditionalFormatting>
  <conditionalFormatting sqref="CL128:CM128">
    <cfRule type="cellIs" dxfId="2595" priority="242" operator="equal">
      <formula>"○"</formula>
    </cfRule>
  </conditionalFormatting>
  <conditionalFormatting sqref="CL128:CM128">
    <cfRule type="cellIs" dxfId="2594" priority="243" operator="equal">
      <formula>"×"</formula>
    </cfRule>
  </conditionalFormatting>
  <conditionalFormatting sqref="CG128">
    <cfRule type="cellIs" dxfId="2593" priority="240" operator="equal">
      <formula>"○"</formula>
    </cfRule>
  </conditionalFormatting>
  <conditionalFormatting sqref="CG128">
    <cfRule type="cellIs" dxfId="2592" priority="241" operator="equal">
      <formula>"×"</formula>
    </cfRule>
  </conditionalFormatting>
  <conditionalFormatting sqref="BC128">
    <cfRule type="cellIs" dxfId="2591" priority="238" operator="equal">
      <formula>"○"</formula>
    </cfRule>
  </conditionalFormatting>
  <conditionalFormatting sqref="BC128">
    <cfRule type="cellIs" dxfId="2590" priority="239" operator="equal">
      <formula>"×"</formula>
    </cfRule>
  </conditionalFormatting>
  <conditionalFormatting sqref="CG127">
    <cfRule type="cellIs" dxfId="2589" priority="236" operator="equal">
      <formula>"○"</formula>
    </cfRule>
  </conditionalFormatting>
  <conditionalFormatting sqref="CG127">
    <cfRule type="cellIs" dxfId="2588" priority="237" operator="equal">
      <formula>"×"</formula>
    </cfRule>
  </conditionalFormatting>
  <conditionalFormatting sqref="BC127">
    <cfRule type="cellIs" dxfId="2587" priority="234" operator="equal">
      <formula>"○"</formula>
    </cfRule>
  </conditionalFormatting>
  <conditionalFormatting sqref="BC127">
    <cfRule type="cellIs" dxfId="2586" priority="235" operator="equal">
      <formula>"×"</formula>
    </cfRule>
  </conditionalFormatting>
  <conditionalFormatting sqref="BM127">
    <cfRule type="cellIs" dxfId="2585" priority="230" operator="equal">
      <formula>"○"</formula>
    </cfRule>
  </conditionalFormatting>
  <conditionalFormatting sqref="BM127">
    <cfRule type="cellIs" dxfId="2584" priority="231" operator="equal">
      <formula>"×"</formula>
    </cfRule>
  </conditionalFormatting>
  <conditionalFormatting sqref="BH127">
    <cfRule type="cellIs" dxfId="2583" priority="232" operator="equal">
      <formula>"○"</formula>
    </cfRule>
  </conditionalFormatting>
  <conditionalFormatting sqref="BH127">
    <cfRule type="cellIs" dxfId="2582" priority="233" operator="equal">
      <formula>"×"</formula>
    </cfRule>
  </conditionalFormatting>
  <conditionalFormatting sqref="BR127">
    <cfRule type="cellIs" dxfId="2581" priority="228" operator="equal">
      <formula>"○"</formula>
    </cfRule>
  </conditionalFormatting>
  <conditionalFormatting sqref="BR127">
    <cfRule type="cellIs" dxfId="2580" priority="229" operator="equal">
      <formula>"×"</formula>
    </cfRule>
  </conditionalFormatting>
  <conditionalFormatting sqref="BW127">
    <cfRule type="cellIs" dxfId="2579" priority="226" operator="equal">
      <formula>"○"</formula>
    </cfRule>
  </conditionalFormatting>
  <conditionalFormatting sqref="BW127">
    <cfRule type="cellIs" dxfId="2578" priority="227" operator="equal">
      <formula>"×"</formula>
    </cfRule>
  </conditionalFormatting>
  <conditionalFormatting sqref="CB127">
    <cfRule type="cellIs" dxfId="2577" priority="224" operator="equal">
      <formula>"○"</formula>
    </cfRule>
  </conditionalFormatting>
  <conditionalFormatting sqref="CB127">
    <cfRule type="cellIs" dxfId="2576" priority="225" operator="equal">
      <formula>"×"</formula>
    </cfRule>
  </conditionalFormatting>
  <conditionalFormatting sqref="CL127">
    <cfRule type="cellIs" dxfId="2575" priority="222" operator="equal">
      <formula>"○"</formula>
    </cfRule>
  </conditionalFormatting>
  <conditionalFormatting sqref="CL127">
    <cfRule type="cellIs" dxfId="2574" priority="223" operator="equal">
      <formula>"×"</formula>
    </cfRule>
  </conditionalFormatting>
  <conditionalFormatting sqref="CL160:CM160">
    <cfRule type="cellIs" dxfId="2573" priority="220" operator="equal">
      <formula>"○"</formula>
    </cfRule>
  </conditionalFormatting>
  <conditionalFormatting sqref="CL160:CM160">
    <cfRule type="cellIs" dxfId="2572" priority="221" operator="equal">
      <formula>"×"</formula>
    </cfRule>
  </conditionalFormatting>
  <conditionalFormatting sqref="CG160">
    <cfRule type="cellIs" dxfId="2571" priority="218" operator="equal">
      <formula>"○"</formula>
    </cfRule>
  </conditionalFormatting>
  <conditionalFormatting sqref="CG160">
    <cfRule type="cellIs" dxfId="2570" priority="219" operator="equal">
      <formula>"×"</formula>
    </cfRule>
  </conditionalFormatting>
  <conditionalFormatting sqref="BC160">
    <cfRule type="cellIs" dxfId="2569" priority="216" operator="equal">
      <formula>"○"</formula>
    </cfRule>
  </conditionalFormatting>
  <conditionalFormatting sqref="BC160">
    <cfRule type="cellIs" dxfId="2568" priority="217" operator="equal">
      <formula>"×"</formula>
    </cfRule>
  </conditionalFormatting>
  <conditionalFormatting sqref="CG159">
    <cfRule type="cellIs" dxfId="2567" priority="214" operator="equal">
      <formula>"○"</formula>
    </cfRule>
  </conditionalFormatting>
  <conditionalFormatting sqref="CG159">
    <cfRule type="cellIs" dxfId="2566" priority="215" operator="equal">
      <formula>"×"</formula>
    </cfRule>
  </conditionalFormatting>
  <conditionalFormatting sqref="BC159">
    <cfRule type="cellIs" dxfId="2565" priority="212" operator="equal">
      <formula>"○"</formula>
    </cfRule>
  </conditionalFormatting>
  <conditionalFormatting sqref="BC159">
    <cfRule type="cellIs" dxfId="2564" priority="213" operator="equal">
      <formula>"×"</formula>
    </cfRule>
  </conditionalFormatting>
  <conditionalFormatting sqref="BM159">
    <cfRule type="cellIs" dxfId="2563" priority="208" operator="equal">
      <formula>"○"</formula>
    </cfRule>
  </conditionalFormatting>
  <conditionalFormatting sqref="BM159">
    <cfRule type="cellIs" dxfId="2562" priority="209" operator="equal">
      <formula>"×"</formula>
    </cfRule>
  </conditionalFormatting>
  <conditionalFormatting sqref="BH159">
    <cfRule type="cellIs" dxfId="2561" priority="210" operator="equal">
      <formula>"○"</formula>
    </cfRule>
  </conditionalFormatting>
  <conditionalFormatting sqref="BH159">
    <cfRule type="cellIs" dxfId="2560" priority="211" operator="equal">
      <formula>"×"</formula>
    </cfRule>
  </conditionalFormatting>
  <conditionalFormatting sqref="BR159">
    <cfRule type="cellIs" dxfId="2559" priority="206" operator="equal">
      <formula>"○"</formula>
    </cfRule>
  </conditionalFormatting>
  <conditionalFormatting sqref="BR159">
    <cfRule type="cellIs" dxfId="2558" priority="207" operator="equal">
      <formula>"×"</formula>
    </cfRule>
  </conditionalFormatting>
  <conditionalFormatting sqref="BW159">
    <cfRule type="cellIs" dxfId="2557" priority="204" operator="equal">
      <formula>"○"</formula>
    </cfRule>
  </conditionalFormatting>
  <conditionalFormatting sqref="BW159">
    <cfRule type="cellIs" dxfId="2556" priority="205" operator="equal">
      <formula>"×"</formula>
    </cfRule>
  </conditionalFormatting>
  <conditionalFormatting sqref="CB159">
    <cfRule type="cellIs" dxfId="2555" priority="202" operator="equal">
      <formula>"○"</formula>
    </cfRule>
  </conditionalFormatting>
  <conditionalFormatting sqref="CB159">
    <cfRule type="cellIs" dxfId="2554" priority="203" operator="equal">
      <formula>"×"</formula>
    </cfRule>
  </conditionalFormatting>
  <conditionalFormatting sqref="CL159">
    <cfRule type="cellIs" dxfId="2553" priority="200" operator="equal">
      <formula>"○"</formula>
    </cfRule>
  </conditionalFormatting>
  <conditionalFormatting sqref="CL159">
    <cfRule type="cellIs" dxfId="2552" priority="201" operator="equal">
      <formula>"×"</formula>
    </cfRule>
  </conditionalFormatting>
  <conditionalFormatting sqref="CL192:CM192">
    <cfRule type="cellIs" dxfId="2551" priority="198" operator="equal">
      <formula>"○"</formula>
    </cfRule>
  </conditionalFormatting>
  <conditionalFormatting sqref="CL192:CM192">
    <cfRule type="cellIs" dxfId="2550" priority="199" operator="equal">
      <formula>"×"</formula>
    </cfRule>
  </conditionalFormatting>
  <conditionalFormatting sqref="CG192">
    <cfRule type="cellIs" dxfId="2549" priority="196" operator="equal">
      <formula>"○"</formula>
    </cfRule>
  </conditionalFormatting>
  <conditionalFormatting sqref="CG192">
    <cfRule type="cellIs" dxfId="2548" priority="197" operator="equal">
      <formula>"×"</formula>
    </cfRule>
  </conditionalFormatting>
  <conditionalFormatting sqref="BC192">
    <cfRule type="cellIs" dxfId="2547" priority="194" operator="equal">
      <formula>"○"</formula>
    </cfRule>
  </conditionalFormatting>
  <conditionalFormatting sqref="BC192">
    <cfRule type="cellIs" dxfId="2546" priority="195" operator="equal">
      <formula>"×"</formula>
    </cfRule>
  </conditionalFormatting>
  <conditionalFormatting sqref="CG191">
    <cfRule type="cellIs" dxfId="2545" priority="192" operator="equal">
      <formula>"○"</formula>
    </cfRule>
  </conditionalFormatting>
  <conditionalFormatting sqref="CG191">
    <cfRule type="cellIs" dxfId="2544" priority="193" operator="equal">
      <formula>"×"</formula>
    </cfRule>
  </conditionalFormatting>
  <conditionalFormatting sqref="BC191">
    <cfRule type="cellIs" dxfId="2543" priority="190" operator="equal">
      <formula>"○"</formula>
    </cfRule>
  </conditionalFormatting>
  <conditionalFormatting sqref="BC191">
    <cfRule type="cellIs" dxfId="2542" priority="191" operator="equal">
      <formula>"×"</formula>
    </cfRule>
  </conditionalFormatting>
  <conditionalFormatting sqref="BM191">
    <cfRule type="cellIs" dxfId="2541" priority="186" operator="equal">
      <formula>"○"</formula>
    </cfRule>
  </conditionalFormatting>
  <conditionalFormatting sqref="BM191">
    <cfRule type="cellIs" dxfId="2540" priority="187" operator="equal">
      <formula>"×"</formula>
    </cfRule>
  </conditionalFormatting>
  <conditionalFormatting sqref="BH191">
    <cfRule type="cellIs" dxfId="2539" priority="188" operator="equal">
      <formula>"○"</formula>
    </cfRule>
  </conditionalFormatting>
  <conditionalFormatting sqref="BH191">
    <cfRule type="cellIs" dxfId="2538" priority="189" operator="equal">
      <formula>"×"</formula>
    </cfRule>
  </conditionalFormatting>
  <conditionalFormatting sqref="BR191">
    <cfRule type="cellIs" dxfId="2537" priority="184" operator="equal">
      <formula>"○"</formula>
    </cfRule>
  </conditionalFormatting>
  <conditionalFormatting sqref="BR191">
    <cfRule type="cellIs" dxfId="2536" priority="185" operator="equal">
      <formula>"×"</formula>
    </cfRule>
  </conditionalFormatting>
  <conditionalFormatting sqref="BW191">
    <cfRule type="cellIs" dxfId="2535" priority="182" operator="equal">
      <formula>"○"</formula>
    </cfRule>
  </conditionalFormatting>
  <conditionalFormatting sqref="BW191">
    <cfRule type="cellIs" dxfId="2534" priority="183" operator="equal">
      <formula>"×"</formula>
    </cfRule>
  </conditionalFormatting>
  <conditionalFormatting sqref="CB191">
    <cfRule type="cellIs" dxfId="2533" priority="180" operator="equal">
      <formula>"○"</formula>
    </cfRule>
  </conditionalFormatting>
  <conditionalFormatting sqref="CB191">
    <cfRule type="cellIs" dxfId="2532" priority="181" operator="equal">
      <formula>"×"</formula>
    </cfRule>
  </conditionalFormatting>
  <conditionalFormatting sqref="CL191">
    <cfRule type="cellIs" dxfId="2531" priority="178" operator="equal">
      <formula>"○"</formula>
    </cfRule>
  </conditionalFormatting>
  <conditionalFormatting sqref="CL191">
    <cfRule type="cellIs" dxfId="2530" priority="179" operator="equal">
      <formula>"×"</formula>
    </cfRule>
  </conditionalFormatting>
  <conditionalFormatting sqref="CL224:CM224">
    <cfRule type="cellIs" dxfId="2529" priority="176" operator="equal">
      <formula>"○"</formula>
    </cfRule>
  </conditionalFormatting>
  <conditionalFormatting sqref="CL224:CM224">
    <cfRule type="cellIs" dxfId="2528" priority="177" operator="equal">
      <formula>"×"</formula>
    </cfRule>
  </conditionalFormatting>
  <conditionalFormatting sqref="CG224">
    <cfRule type="cellIs" dxfId="2527" priority="174" operator="equal">
      <formula>"○"</formula>
    </cfRule>
  </conditionalFormatting>
  <conditionalFormatting sqref="CG224">
    <cfRule type="cellIs" dxfId="2526" priority="175" operator="equal">
      <formula>"×"</formula>
    </cfRule>
  </conditionalFormatting>
  <conditionalFormatting sqref="BC224">
    <cfRule type="cellIs" dxfId="2525" priority="172" operator="equal">
      <formula>"○"</formula>
    </cfRule>
  </conditionalFormatting>
  <conditionalFormatting sqref="BC224">
    <cfRule type="cellIs" dxfId="2524" priority="173" operator="equal">
      <formula>"×"</formula>
    </cfRule>
  </conditionalFormatting>
  <conditionalFormatting sqref="CG223">
    <cfRule type="cellIs" dxfId="2523" priority="170" operator="equal">
      <formula>"○"</formula>
    </cfRule>
  </conditionalFormatting>
  <conditionalFormatting sqref="CG223">
    <cfRule type="cellIs" dxfId="2522" priority="171" operator="equal">
      <formula>"×"</formula>
    </cfRule>
  </conditionalFormatting>
  <conditionalFormatting sqref="BC223">
    <cfRule type="cellIs" dxfId="2521" priority="168" operator="equal">
      <formula>"○"</formula>
    </cfRule>
  </conditionalFormatting>
  <conditionalFormatting sqref="BC223">
    <cfRule type="cellIs" dxfId="2520" priority="169" operator="equal">
      <formula>"×"</formula>
    </cfRule>
  </conditionalFormatting>
  <conditionalFormatting sqref="BM223">
    <cfRule type="cellIs" dxfId="2519" priority="164" operator="equal">
      <formula>"○"</formula>
    </cfRule>
  </conditionalFormatting>
  <conditionalFormatting sqref="BM223">
    <cfRule type="cellIs" dxfId="2518" priority="165" operator="equal">
      <formula>"×"</formula>
    </cfRule>
  </conditionalFormatting>
  <conditionalFormatting sqref="BH223">
    <cfRule type="cellIs" dxfId="2517" priority="166" operator="equal">
      <formula>"○"</formula>
    </cfRule>
  </conditionalFormatting>
  <conditionalFormatting sqref="BH223">
    <cfRule type="cellIs" dxfId="2516" priority="167" operator="equal">
      <formula>"×"</formula>
    </cfRule>
  </conditionalFormatting>
  <conditionalFormatting sqref="BR223">
    <cfRule type="cellIs" dxfId="2515" priority="162" operator="equal">
      <formula>"○"</formula>
    </cfRule>
  </conditionalFormatting>
  <conditionalFormatting sqref="BR223">
    <cfRule type="cellIs" dxfId="2514" priority="163" operator="equal">
      <formula>"×"</formula>
    </cfRule>
  </conditionalFormatting>
  <conditionalFormatting sqref="BW223">
    <cfRule type="cellIs" dxfId="2513" priority="160" operator="equal">
      <formula>"○"</formula>
    </cfRule>
  </conditionalFormatting>
  <conditionalFormatting sqref="BW223">
    <cfRule type="cellIs" dxfId="2512" priority="161" operator="equal">
      <formula>"×"</formula>
    </cfRule>
  </conditionalFormatting>
  <conditionalFormatting sqref="CB223">
    <cfRule type="cellIs" dxfId="2511" priority="158" operator="equal">
      <formula>"○"</formula>
    </cfRule>
  </conditionalFormatting>
  <conditionalFormatting sqref="CB223">
    <cfRule type="cellIs" dxfId="2510" priority="159" operator="equal">
      <formula>"×"</formula>
    </cfRule>
  </conditionalFormatting>
  <conditionalFormatting sqref="CL223">
    <cfRule type="cellIs" dxfId="2509" priority="156" operator="equal">
      <formula>"○"</formula>
    </cfRule>
  </conditionalFormatting>
  <conditionalFormatting sqref="CL223">
    <cfRule type="cellIs" dxfId="2508" priority="157" operator="equal">
      <formula>"×"</formula>
    </cfRule>
  </conditionalFormatting>
  <conditionalFormatting sqref="CL256:CM256">
    <cfRule type="cellIs" dxfId="2507" priority="154" operator="equal">
      <formula>"○"</formula>
    </cfRule>
  </conditionalFormatting>
  <conditionalFormatting sqref="CL256:CM256">
    <cfRule type="cellIs" dxfId="2506" priority="155" operator="equal">
      <formula>"×"</formula>
    </cfRule>
  </conditionalFormatting>
  <conditionalFormatting sqref="CG256">
    <cfRule type="cellIs" dxfId="2505" priority="152" operator="equal">
      <formula>"○"</formula>
    </cfRule>
  </conditionalFormatting>
  <conditionalFormatting sqref="CG256">
    <cfRule type="cellIs" dxfId="2504" priority="153" operator="equal">
      <formula>"×"</formula>
    </cfRule>
  </conditionalFormatting>
  <conditionalFormatting sqref="BC256">
    <cfRule type="cellIs" dxfId="2503" priority="150" operator="equal">
      <formula>"○"</formula>
    </cfRule>
  </conditionalFormatting>
  <conditionalFormatting sqref="BC256">
    <cfRule type="cellIs" dxfId="2502" priority="151" operator="equal">
      <formula>"×"</formula>
    </cfRule>
  </conditionalFormatting>
  <conditionalFormatting sqref="CG255">
    <cfRule type="cellIs" dxfId="2501" priority="148" operator="equal">
      <formula>"○"</formula>
    </cfRule>
  </conditionalFormatting>
  <conditionalFormatting sqref="CG255">
    <cfRule type="cellIs" dxfId="2500" priority="149" operator="equal">
      <formula>"×"</formula>
    </cfRule>
  </conditionalFormatting>
  <conditionalFormatting sqref="BC255">
    <cfRule type="cellIs" dxfId="2499" priority="146" operator="equal">
      <formula>"○"</formula>
    </cfRule>
  </conditionalFormatting>
  <conditionalFormatting sqref="BC255">
    <cfRule type="cellIs" dxfId="2498" priority="147" operator="equal">
      <formula>"×"</formula>
    </cfRule>
  </conditionalFormatting>
  <conditionalFormatting sqref="BM255">
    <cfRule type="cellIs" dxfId="2497" priority="142" operator="equal">
      <formula>"○"</formula>
    </cfRule>
  </conditionalFormatting>
  <conditionalFormatting sqref="BM255">
    <cfRule type="cellIs" dxfId="2496" priority="143" operator="equal">
      <formula>"×"</formula>
    </cfRule>
  </conditionalFormatting>
  <conditionalFormatting sqref="BH255">
    <cfRule type="cellIs" dxfId="2495" priority="144" operator="equal">
      <formula>"○"</formula>
    </cfRule>
  </conditionalFormatting>
  <conditionalFormatting sqref="BH255">
    <cfRule type="cellIs" dxfId="2494" priority="145" operator="equal">
      <formula>"×"</formula>
    </cfRule>
  </conditionalFormatting>
  <conditionalFormatting sqref="BR255">
    <cfRule type="cellIs" dxfId="2493" priority="140" operator="equal">
      <formula>"○"</formula>
    </cfRule>
  </conditionalFormatting>
  <conditionalFormatting sqref="BR255">
    <cfRule type="cellIs" dxfId="2492" priority="141" operator="equal">
      <formula>"×"</formula>
    </cfRule>
  </conditionalFormatting>
  <conditionalFormatting sqref="BW255">
    <cfRule type="cellIs" dxfId="2491" priority="138" operator="equal">
      <formula>"○"</formula>
    </cfRule>
  </conditionalFormatting>
  <conditionalFormatting sqref="BW255">
    <cfRule type="cellIs" dxfId="2490" priority="139" operator="equal">
      <formula>"×"</formula>
    </cfRule>
  </conditionalFormatting>
  <conditionalFormatting sqref="CB255">
    <cfRule type="cellIs" dxfId="2489" priority="136" operator="equal">
      <formula>"○"</formula>
    </cfRule>
  </conditionalFormatting>
  <conditionalFormatting sqref="CB255">
    <cfRule type="cellIs" dxfId="2488" priority="137" operator="equal">
      <formula>"×"</formula>
    </cfRule>
  </conditionalFormatting>
  <conditionalFormatting sqref="CL255">
    <cfRule type="cellIs" dxfId="2487" priority="134" operator="equal">
      <formula>"○"</formula>
    </cfRule>
  </conditionalFormatting>
  <conditionalFormatting sqref="CL255">
    <cfRule type="cellIs" dxfId="2486" priority="135" operator="equal">
      <formula>"×"</formula>
    </cfRule>
  </conditionalFormatting>
  <conditionalFormatting sqref="CL288:CM288">
    <cfRule type="cellIs" dxfId="2485" priority="132" operator="equal">
      <formula>"○"</formula>
    </cfRule>
  </conditionalFormatting>
  <conditionalFormatting sqref="CL288:CM288">
    <cfRule type="cellIs" dxfId="2484" priority="133" operator="equal">
      <formula>"×"</formula>
    </cfRule>
  </conditionalFormatting>
  <conditionalFormatting sqref="CG288">
    <cfRule type="cellIs" dxfId="2483" priority="130" operator="equal">
      <formula>"○"</formula>
    </cfRule>
  </conditionalFormatting>
  <conditionalFormatting sqref="CG288">
    <cfRule type="cellIs" dxfId="2482" priority="131" operator="equal">
      <formula>"×"</formula>
    </cfRule>
  </conditionalFormatting>
  <conditionalFormatting sqref="BC288">
    <cfRule type="cellIs" dxfId="2481" priority="128" operator="equal">
      <formula>"○"</formula>
    </cfRule>
  </conditionalFormatting>
  <conditionalFormatting sqref="BC288">
    <cfRule type="cellIs" dxfId="2480" priority="129" operator="equal">
      <formula>"×"</formula>
    </cfRule>
  </conditionalFormatting>
  <conditionalFormatting sqref="CG287">
    <cfRule type="cellIs" dxfId="2479" priority="126" operator="equal">
      <formula>"○"</formula>
    </cfRule>
  </conditionalFormatting>
  <conditionalFormatting sqref="CG287">
    <cfRule type="cellIs" dxfId="2478" priority="127" operator="equal">
      <formula>"×"</formula>
    </cfRule>
  </conditionalFormatting>
  <conditionalFormatting sqref="BC287">
    <cfRule type="cellIs" dxfId="2477" priority="124" operator="equal">
      <formula>"○"</formula>
    </cfRule>
  </conditionalFormatting>
  <conditionalFormatting sqref="BC287">
    <cfRule type="cellIs" dxfId="2476" priority="125" operator="equal">
      <formula>"×"</formula>
    </cfRule>
  </conditionalFormatting>
  <conditionalFormatting sqref="BM287">
    <cfRule type="cellIs" dxfId="2475" priority="120" operator="equal">
      <formula>"○"</formula>
    </cfRule>
  </conditionalFormatting>
  <conditionalFormatting sqref="BM287">
    <cfRule type="cellIs" dxfId="2474" priority="121" operator="equal">
      <formula>"×"</formula>
    </cfRule>
  </conditionalFormatting>
  <conditionalFormatting sqref="BH287">
    <cfRule type="cellIs" dxfId="2473" priority="122" operator="equal">
      <formula>"○"</formula>
    </cfRule>
  </conditionalFormatting>
  <conditionalFormatting sqref="BH287">
    <cfRule type="cellIs" dxfId="2472" priority="123" operator="equal">
      <formula>"×"</formula>
    </cfRule>
  </conditionalFormatting>
  <conditionalFormatting sqref="BR287">
    <cfRule type="cellIs" dxfId="2471" priority="118" operator="equal">
      <formula>"○"</formula>
    </cfRule>
  </conditionalFormatting>
  <conditionalFormatting sqref="BR287">
    <cfRule type="cellIs" dxfId="2470" priority="119" operator="equal">
      <formula>"×"</formula>
    </cfRule>
  </conditionalFormatting>
  <conditionalFormatting sqref="BW287">
    <cfRule type="cellIs" dxfId="2469" priority="116" operator="equal">
      <formula>"○"</formula>
    </cfRule>
  </conditionalFormatting>
  <conditionalFormatting sqref="BW287">
    <cfRule type="cellIs" dxfId="2468" priority="117" operator="equal">
      <formula>"×"</formula>
    </cfRule>
  </conditionalFormatting>
  <conditionalFormatting sqref="CB287">
    <cfRule type="cellIs" dxfId="2467" priority="114" operator="equal">
      <formula>"○"</formula>
    </cfRule>
  </conditionalFormatting>
  <conditionalFormatting sqref="CB287">
    <cfRule type="cellIs" dxfId="2466" priority="115" operator="equal">
      <formula>"×"</formula>
    </cfRule>
  </conditionalFormatting>
  <conditionalFormatting sqref="CL287">
    <cfRule type="cellIs" dxfId="2465" priority="112" operator="equal">
      <formula>"○"</formula>
    </cfRule>
  </conditionalFormatting>
  <conditionalFormatting sqref="CL287">
    <cfRule type="cellIs" dxfId="2464" priority="113" operator="equal">
      <formula>"×"</formula>
    </cfRule>
  </conditionalFormatting>
  <conditionalFormatting sqref="CL320:CM320">
    <cfRule type="cellIs" dxfId="2463" priority="110" operator="equal">
      <formula>"○"</formula>
    </cfRule>
  </conditionalFormatting>
  <conditionalFormatting sqref="CL320:CM320">
    <cfRule type="cellIs" dxfId="2462" priority="111" operator="equal">
      <formula>"×"</formula>
    </cfRule>
  </conditionalFormatting>
  <conditionalFormatting sqref="CG320">
    <cfRule type="cellIs" dxfId="2461" priority="108" operator="equal">
      <formula>"○"</formula>
    </cfRule>
  </conditionalFormatting>
  <conditionalFormatting sqref="CG320">
    <cfRule type="cellIs" dxfId="2460" priority="109" operator="equal">
      <formula>"×"</formula>
    </cfRule>
  </conditionalFormatting>
  <conditionalFormatting sqref="BC320">
    <cfRule type="cellIs" dxfId="2459" priority="106" operator="equal">
      <formula>"○"</formula>
    </cfRule>
  </conditionalFormatting>
  <conditionalFormatting sqref="BC320">
    <cfRule type="cellIs" dxfId="2458" priority="107" operator="equal">
      <formula>"×"</formula>
    </cfRule>
  </conditionalFormatting>
  <conditionalFormatting sqref="CG319">
    <cfRule type="cellIs" dxfId="2457" priority="104" operator="equal">
      <formula>"○"</formula>
    </cfRule>
  </conditionalFormatting>
  <conditionalFormatting sqref="CG319">
    <cfRule type="cellIs" dxfId="2456" priority="105" operator="equal">
      <formula>"×"</formula>
    </cfRule>
  </conditionalFormatting>
  <conditionalFormatting sqref="BC319">
    <cfRule type="cellIs" dxfId="2455" priority="102" operator="equal">
      <formula>"○"</formula>
    </cfRule>
  </conditionalFormatting>
  <conditionalFormatting sqref="BC319">
    <cfRule type="cellIs" dxfId="2454" priority="103" operator="equal">
      <formula>"×"</formula>
    </cfRule>
  </conditionalFormatting>
  <conditionalFormatting sqref="BM319">
    <cfRule type="cellIs" dxfId="2453" priority="98" operator="equal">
      <formula>"○"</formula>
    </cfRule>
  </conditionalFormatting>
  <conditionalFormatting sqref="BM319">
    <cfRule type="cellIs" dxfId="2452" priority="99" operator="equal">
      <formula>"×"</formula>
    </cfRule>
  </conditionalFormatting>
  <conditionalFormatting sqref="BH319">
    <cfRule type="cellIs" dxfId="2451" priority="100" operator="equal">
      <formula>"○"</formula>
    </cfRule>
  </conditionalFormatting>
  <conditionalFormatting sqref="BH319">
    <cfRule type="cellIs" dxfId="2450" priority="101" operator="equal">
      <formula>"×"</formula>
    </cfRule>
  </conditionalFormatting>
  <conditionalFormatting sqref="BR319">
    <cfRule type="cellIs" dxfId="2449" priority="96" operator="equal">
      <formula>"○"</formula>
    </cfRule>
  </conditionalFormatting>
  <conditionalFormatting sqref="BR319">
    <cfRule type="cellIs" dxfId="2448" priority="97" operator="equal">
      <formula>"×"</formula>
    </cfRule>
  </conditionalFormatting>
  <conditionalFormatting sqref="BW319">
    <cfRule type="cellIs" dxfId="2447" priority="94" operator="equal">
      <formula>"○"</formula>
    </cfRule>
  </conditionalFormatting>
  <conditionalFormatting sqref="BW319">
    <cfRule type="cellIs" dxfId="2446" priority="95" operator="equal">
      <formula>"×"</formula>
    </cfRule>
  </conditionalFormatting>
  <conditionalFormatting sqref="CB319">
    <cfRule type="cellIs" dxfId="2445" priority="92" operator="equal">
      <formula>"○"</formula>
    </cfRule>
  </conditionalFormatting>
  <conditionalFormatting sqref="CB319">
    <cfRule type="cellIs" dxfId="2444" priority="93" operator="equal">
      <formula>"×"</formula>
    </cfRule>
  </conditionalFormatting>
  <conditionalFormatting sqref="CL319">
    <cfRule type="cellIs" dxfId="2443" priority="90" operator="equal">
      <formula>"○"</formula>
    </cfRule>
  </conditionalFormatting>
  <conditionalFormatting sqref="CL319">
    <cfRule type="cellIs" dxfId="2442" priority="91" operator="equal">
      <formula>"×"</formula>
    </cfRule>
  </conditionalFormatting>
  <conditionalFormatting sqref="CL352:CM352">
    <cfRule type="cellIs" dxfId="2441" priority="88" operator="equal">
      <formula>"○"</formula>
    </cfRule>
  </conditionalFormatting>
  <conditionalFormatting sqref="CL352:CM352">
    <cfRule type="cellIs" dxfId="2440" priority="89" operator="equal">
      <formula>"×"</formula>
    </cfRule>
  </conditionalFormatting>
  <conditionalFormatting sqref="CG352">
    <cfRule type="cellIs" dxfId="2439" priority="86" operator="equal">
      <formula>"○"</formula>
    </cfRule>
  </conditionalFormatting>
  <conditionalFormatting sqref="CG352">
    <cfRule type="cellIs" dxfId="2438" priority="87" operator="equal">
      <formula>"×"</formula>
    </cfRule>
  </conditionalFormatting>
  <conditionalFormatting sqref="BC352">
    <cfRule type="cellIs" dxfId="2437" priority="84" operator="equal">
      <formula>"○"</formula>
    </cfRule>
  </conditionalFormatting>
  <conditionalFormatting sqref="BC352">
    <cfRule type="cellIs" dxfId="2436" priority="85" operator="equal">
      <formula>"×"</formula>
    </cfRule>
  </conditionalFormatting>
  <conditionalFormatting sqref="CG351">
    <cfRule type="cellIs" dxfId="2435" priority="82" operator="equal">
      <formula>"○"</formula>
    </cfRule>
  </conditionalFormatting>
  <conditionalFormatting sqref="CG351">
    <cfRule type="cellIs" dxfId="2434" priority="83" operator="equal">
      <formula>"×"</formula>
    </cfRule>
  </conditionalFormatting>
  <conditionalFormatting sqref="BC351">
    <cfRule type="cellIs" dxfId="2433" priority="80" operator="equal">
      <formula>"○"</formula>
    </cfRule>
  </conditionalFormatting>
  <conditionalFormatting sqref="BC351">
    <cfRule type="cellIs" dxfId="2432" priority="81" operator="equal">
      <formula>"×"</formula>
    </cfRule>
  </conditionalFormatting>
  <conditionalFormatting sqref="BM351">
    <cfRule type="cellIs" dxfId="2431" priority="76" operator="equal">
      <formula>"○"</formula>
    </cfRule>
  </conditionalFormatting>
  <conditionalFormatting sqref="BM351">
    <cfRule type="cellIs" dxfId="2430" priority="77" operator="equal">
      <formula>"×"</formula>
    </cfRule>
  </conditionalFormatting>
  <conditionalFormatting sqref="BH351">
    <cfRule type="cellIs" dxfId="2429" priority="78" operator="equal">
      <formula>"○"</formula>
    </cfRule>
  </conditionalFormatting>
  <conditionalFormatting sqref="BH351">
    <cfRule type="cellIs" dxfId="2428" priority="79" operator="equal">
      <formula>"×"</formula>
    </cfRule>
  </conditionalFormatting>
  <conditionalFormatting sqref="BR351">
    <cfRule type="cellIs" dxfId="2427" priority="74" operator="equal">
      <formula>"○"</formula>
    </cfRule>
  </conditionalFormatting>
  <conditionalFormatting sqref="BR351">
    <cfRule type="cellIs" dxfId="2426" priority="75" operator="equal">
      <formula>"×"</formula>
    </cfRule>
  </conditionalFormatting>
  <conditionalFormatting sqref="BW351">
    <cfRule type="cellIs" dxfId="2425" priority="72" operator="equal">
      <formula>"○"</formula>
    </cfRule>
  </conditionalFormatting>
  <conditionalFormatting sqref="BW351">
    <cfRule type="cellIs" dxfId="2424" priority="73" operator="equal">
      <formula>"×"</formula>
    </cfRule>
  </conditionalFormatting>
  <conditionalFormatting sqref="CB351">
    <cfRule type="cellIs" dxfId="2423" priority="70" operator="equal">
      <formula>"○"</formula>
    </cfRule>
  </conditionalFormatting>
  <conditionalFormatting sqref="CB351">
    <cfRule type="cellIs" dxfId="2422" priority="71" operator="equal">
      <formula>"×"</formula>
    </cfRule>
  </conditionalFormatting>
  <conditionalFormatting sqref="CL351">
    <cfRule type="cellIs" dxfId="2421" priority="68" operator="equal">
      <formula>"○"</formula>
    </cfRule>
  </conditionalFormatting>
  <conditionalFormatting sqref="CL351">
    <cfRule type="cellIs" dxfId="2420" priority="69" operator="equal">
      <formula>"×"</formula>
    </cfRule>
  </conditionalFormatting>
  <conditionalFormatting sqref="CL384:CM384">
    <cfRule type="cellIs" dxfId="2419" priority="66" operator="equal">
      <formula>"○"</formula>
    </cfRule>
  </conditionalFormatting>
  <conditionalFormatting sqref="CL384:CM384">
    <cfRule type="cellIs" dxfId="2418" priority="67" operator="equal">
      <formula>"×"</formula>
    </cfRule>
  </conditionalFormatting>
  <conditionalFormatting sqref="CG384">
    <cfRule type="cellIs" dxfId="2417" priority="64" operator="equal">
      <formula>"○"</formula>
    </cfRule>
  </conditionalFormatting>
  <conditionalFormatting sqref="CG384">
    <cfRule type="cellIs" dxfId="2416" priority="65" operator="equal">
      <formula>"×"</formula>
    </cfRule>
  </conditionalFormatting>
  <conditionalFormatting sqref="BC384">
    <cfRule type="cellIs" dxfId="2415" priority="62" operator="equal">
      <formula>"○"</formula>
    </cfRule>
  </conditionalFormatting>
  <conditionalFormatting sqref="BC384">
    <cfRule type="cellIs" dxfId="2414" priority="63" operator="equal">
      <formula>"×"</formula>
    </cfRule>
  </conditionalFormatting>
  <conditionalFormatting sqref="CG383">
    <cfRule type="cellIs" dxfId="2413" priority="60" operator="equal">
      <formula>"○"</formula>
    </cfRule>
  </conditionalFormatting>
  <conditionalFormatting sqref="CG383">
    <cfRule type="cellIs" dxfId="2412" priority="61" operator="equal">
      <formula>"×"</formula>
    </cfRule>
  </conditionalFormatting>
  <conditionalFormatting sqref="BC383">
    <cfRule type="cellIs" dxfId="2411" priority="58" operator="equal">
      <formula>"○"</formula>
    </cfRule>
  </conditionalFormatting>
  <conditionalFormatting sqref="BC383">
    <cfRule type="cellIs" dxfId="2410" priority="59" operator="equal">
      <formula>"×"</formula>
    </cfRule>
  </conditionalFormatting>
  <conditionalFormatting sqref="BM383">
    <cfRule type="cellIs" dxfId="2409" priority="54" operator="equal">
      <formula>"○"</formula>
    </cfRule>
  </conditionalFormatting>
  <conditionalFormatting sqref="BM383">
    <cfRule type="cellIs" dxfId="2408" priority="55" operator="equal">
      <formula>"×"</formula>
    </cfRule>
  </conditionalFormatting>
  <conditionalFormatting sqref="BH383">
    <cfRule type="cellIs" dxfId="2407" priority="56" operator="equal">
      <formula>"○"</formula>
    </cfRule>
  </conditionalFormatting>
  <conditionalFormatting sqref="BH383">
    <cfRule type="cellIs" dxfId="2406" priority="57" operator="equal">
      <formula>"×"</formula>
    </cfRule>
  </conditionalFormatting>
  <conditionalFormatting sqref="BR383">
    <cfRule type="cellIs" dxfId="2405" priority="52" operator="equal">
      <formula>"○"</formula>
    </cfRule>
  </conditionalFormatting>
  <conditionalFormatting sqref="BR383">
    <cfRule type="cellIs" dxfId="2404" priority="53" operator="equal">
      <formula>"×"</formula>
    </cfRule>
  </conditionalFormatting>
  <conditionalFormatting sqref="BW383">
    <cfRule type="cellIs" dxfId="2403" priority="50" operator="equal">
      <formula>"○"</formula>
    </cfRule>
  </conditionalFormatting>
  <conditionalFormatting sqref="BW383">
    <cfRule type="cellIs" dxfId="2402" priority="51" operator="equal">
      <formula>"×"</formula>
    </cfRule>
  </conditionalFormatting>
  <conditionalFormatting sqref="CB383">
    <cfRule type="cellIs" dxfId="2401" priority="48" operator="equal">
      <formula>"○"</formula>
    </cfRule>
  </conditionalFormatting>
  <conditionalFormatting sqref="CB383">
    <cfRule type="cellIs" dxfId="2400" priority="49" operator="equal">
      <formula>"×"</formula>
    </cfRule>
  </conditionalFormatting>
  <conditionalFormatting sqref="CL383">
    <cfRule type="cellIs" dxfId="2399" priority="46" operator="equal">
      <formula>"○"</formula>
    </cfRule>
  </conditionalFormatting>
  <conditionalFormatting sqref="CL383">
    <cfRule type="cellIs" dxfId="2398" priority="47" operator="equal">
      <formula>"×"</formula>
    </cfRule>
  </conditionalFormatting>
  <conditionalFormatting sqref="CP123:CP125">
    <cfRule type="cellIs" dxfId="2397" priority="43" operator="equal">
      <formula>"***"</formula>
    </cfRule>
    <cfRule type="cellIs" dxfId="2396" priority="44" operator="lessThanOrEqual">
      <formula>0.284</formula>
    </cfRule>
    <cfRule type="cellIs" dxfId="2395" priority="45" operator="greaterThanOrEqual">
      <formula>0.285</formula>
    </cfRule>
  </conditionalFormatting>
  <conditionalFormatting sqref="CP126">
    <cfRule type="cellIs" dxfId="2394" priority="40" operator="equal">
      <formula>"***"</formula>
    </cfRule>
    <cfRule type="cellIs" dxfId="2393" priority="41" operator="lessThanOrEqual">
      <formula>0.284</formula>
    </cfRule>
    <cfRule type="cellIs" dxfId="2392" priority="42" operator="greaterThanOrEqual">
      <formula>0.285</formula>
    </cfRule>
  </conditionalFormatting>
  <conditionalFormatting sqref="CP115:CP122">
    <cfRule type="cellIs" dxfId="2391" priority="37" operator="equal">
      <formula>"***"</formula>
    </cfRule>
    <cfRule type="cellIs" dxfId="2390" priority="38" operator="lessThanOrEqual">
      <formula>0.284</formula>
    </cfRule>
    <cfRule type="cellIs" dxfId="2389" priority="39" operator="greaterThanOrEqual">
      <formula>0.285</formula>
    </cfRule>
  </conditionalFormatting>
  <conditionalFormatting sqref="CP155:CP157">
    <cfRule type="cellIs" dxfId="2388" priority="34" operator="equal">
      <formula>"***"</formula>
    </cfRule>
    <cfRule type="cellIs" dxfId="2387" priority="35" operator="lessThanOrEqual">
      <formula>0.284</formula>
    </cfRule>
    <cfRule type="cellIs" dxfId="2386" priority="36" operator="greaterThanOrEqual">
      <formula>0.285</formula>
    </cfRule>
  </conditionalFormatting>
  <conditionalFormatting sqref="CP158">
    <cfRule type="cellIs" dxfId="2385" priority="31" operator="equal">
      <formula>"***"</formula>
    </cfRule>
    <cfRule type="cellIs" dxfId="2384" priority="32" operator="lessThanOrEqual">
      <formula>0.284</formula>
    </cfRule>
    <cfRule type="cellIs" dxfId="2383" priority="33" operator="greaterThanOrEqual">
      <formula>0.285</formula>
    </cfRule>
  </conditionalFormatting>
  <conditionalFormatting sqref="CP147:CP154">
    <cfRule type="cellIs" dxfId="2382" priority="28" operator="equal">
      <formula>"***"</formula>
    </cfRule>
    <cfRule type="cellIs" dxfId="2381" priority="29" operator="lessThanOrEqual">
      <formula>0.284</formula>
    </cfRule>
    <cfRule type="cellIs" dxfId="2380" priority="30" operator="greaterThanOrEqual">
      <formula>0.285</formula>
    </cfRule>
  </conditionalFormatting>
  <conditionalFormatting sqref="CP187:CP189">
    <cfRule type="cellIs" dxfId="2379" priority="25" operator="equal">
      <formula>"***"</formula>
    </cfRule>
    <cfRule type="cellIs" dxfId="2378" priority="26" operator="lessThanOrEqual">
      <formula>0.284</formula>
    </cfRule>
    <cfRule type="cellIs" dxfId="2377" priority="27" operator="greaterThanOrEqual">
      <formula>0.285</formula>
    </cfRule>
  </conditionalFormatting>
  <conditionalFormatting sqref="CP190">
    <cfRule type="cellIs" dxfId="2376" priority="22" operator="equal">
      <formula>"***"</formula>
    </cfRule>
    <cfRule type="cellIs" dxfId="2375" priority="23" operator="lessThanOrEqual">
      <formula>0.284</formula>
    </cfRule>
    <cfRule type="cellIs" dxfId="2374" priority="24" operator="greaterThanOrEqual">
      <formula>0.285</formula>
    </cfRule>
  </conditionalFormatting>
  <conditionalFormatting sqref="CP179:CP186">
    <cfRule type="cellIs" dxfId="2373" priority="19" operator="equal">
      <formula>"***"</formula>
    </cfRule>
    <cfRule type="cellIs" dxfId="2372" priority="20" operator="lessThanOrEqual">
      <formula>0.284</formula>
    </cfRule>
    <cfRule type="cellIs" dxfId="2371" priority="21" operator="greaterThanOrEqual">
      <formula>0.285</formula>
    </cfRule>
  </conditionalFormatting>
  <conditionalFormatting sqref="CP219:CP221">
    <cfRule type="cellIs" dxfId="2370" priority="16" operator="equal">
      <formula>"***"</formula>
    </cfRule>
    <cfRule type="cellIs" dxfId="2369" priority="17" operator="lessThanOrEqual">
      <formula>0.284</formula>
    </cfRule>
    <cfRule type="cellIs" dxfId="2368" priority="18" operator="greaterThanOrEqual">
      <formula>0.285</formula>
    </cfRule>
  </conditionalFormatting>
  <conditionalFormatting sqref="CP222">
    <cfRule type="cellIs" dxfId="2367" priority="13" operator="equal">
      <formula>"***"</formula>
    </cfRule>
    <cfRule type="cellIs" dxfId="2366" priority="14" operator="lessThanOrEqual">
      <formula>0.284</formula>
    </cfRule>
    <cfRule type="cellIs" dxfId="2365" priority="15" operator="greaterThanOrEqual">
      <formula>0.285</formula>
    </cfRule>
  </conditionalFormatting>
  <conditionalFormatting sqref="CP211:CP218">
    <cfRule type="cellIs" dxfId="2364" priority="10" operator="equal">
      <formula>"***"</formula>
    </cfRule>
    <cfRule type="cellIs" dxfId="2363" priority="11" operator="lessThanOrEqual">
      <formula>0.284</formula>
    </cfRule>
    <cfRule type="cellIs" dxfId="2362" priority="12" operator="greaterThanOrEqual">
      <formula>0.285</formula>
    </cfRule>
  </conditionalFormatting>
  <conditionalFormatting sqref="CP251:CP253">
    <cfRule type="cellIs" dxfId="2361" priority="7" operator="equal">
      <formula>"***"</formula>
    </cfRule>
    <cfRule type="cellIs" dxfId="2360" priority="8" operator="lessThanOrEqual">
      <formula>0.284</formula>
    </cfRule>
    <cfRule type="cellIs" dxfId="2359" priority="9" operator="greaterThanOrEqual">
      <formula>0.285</formula>
    </cfRule>
  </conditionalFormatting>
  <conditionalFormatting sqref="CP254">
    <cfRule type="cellIs" dxfId="2358" priority="4" operator="equal">
      <formula>"***"</formula>
    </cfRule>
    <cfRule type="cellIs" dxfId="2357" priority="5" operator="lessThanOrEqual">
      <formula>0.284</formula>
    </cfRule>
    <cfRule type="cellIs" dxfId="2356" priority="6" operator="greaterThanOrEqual">
      <formula>0.285</formula>
    </cfRule>
  </conditionalFormatting>
  <conditionalFormatting sqref="CP243:CP250">
    <cfRule type="cellIs" dxfId="2355" priority="1" operator="equal">
      <formula>"***"</formula>
    </cfRule>
    <cfRule type="cellIs" dxfId="2354" priority="2" operator="lessThanOrEqual">
      <formula>0.284</formula>
    </cfRule>
    <cfRule type="cellIs" dxfId="2353" priority="3" operator="greaterThanOrEqual">
      <formula>0.285</formula>
    </cfRule>
  </conditionalFormatting>
  <dataValidations count="3">
    <dataValidation type="list" allowBlank="1" showInputMessage="1" showErrorMessage="1" sqref="CF19:CF30 BV19:BV30 CR19:CR30 BQ19:BQ30 BL19:BL30 BG19:BG30 CA19:CA30 BL371:BL382 CF51:CF62 CA51:CA62 BL307:BL318 BQ51:BQ62 BL51:BL62 BG51:BG62 CK51:CK62 CK19:CK30 CF83:CF94 BQ83:BQ94 BV83:BV94 BL83:BL94 BQ115:BQ126 CA83:CA94 CR83:CR94 CR51:CR62 CA115:CA126 CK115:CK126 CF115:CF126 BV51:BV62 BL115:BL126 BV115:BV126 CK83:CK94 BG83:BG94 CF147:CF158 BV147:BV158 CR115:CR126 BQ147:BQ158 CR147:CR158 CK147:CK158 CA147:CA158 BG115:BG126 CF179:CF190 BV179:BV190 CR179:CR190 BQ179:BQ190 BG179:BG190 CK179:CK190 CA179:CA190 BG147:BG158 CF211:CF222 BV211:BV222 CR211:CR222 BQ211:BQ222 BG211:BG222 CK211:CK222 CA211:CA222 BL179:BL190 CF243:CF254 BV243:BV254 CR243:CR254 BQ243:BQ254 BG243:BG254 CK243:CK254 CA243:CA254 BL211:BL222 CF275:CF286 BV275:BV286 CR275:CR286 BQ275:BQ286 BG275:BG286 CK275:CK286 CA275:CA286 BL243:BL254 CF307:CF318 BV307:BV318 CR307:CR318 BQ307:BQ318 BG307:BG318 CK307:CK318 CA307:CA318 CA371:CA382 CF339:CF350 BV339:BV350 CR339:CR350 BQ339:BQ350 BG339:BG350 CK339:CK350 CA339:CA350 BL275:BL286 CF371:CF382 BV371:BV382 CR371:CR382 BQ371:BQ382 BG371:BG382 CK371:CK382 BL339:BL350 BL147:BL158" xr:uid="{36C3333A-6C53-4DE9-A25A-D1A8825DCA3F}">
      <formula1>"○,×,－"</formula1>
    </dataValidation>
    <dataValidation type="list" allowBlank="1" showInputMessage="1" showErrorMessage="1" sqref="AU83:AU95 AU179:AU191 AU369 AU115:AU127 AU147:AU159 AU113 AU211:AU223 AU243:AU255 AU337 AU275:AU287 AU307:AU319 AU339:AU351 AU371:AU383 AU51:AU63 AU17 AU49 AU19:AU31 AU81 AU145 AU177 AU209 AU241 AU273 AU305" xr:uid="{6B5D7B91-8973-4423-B8CD-AF40DBA555B2}">
      <formula1>"●,─,"</formula1>
    </dataValidation>
    <dataValidation type="list" allowBlank="1" showInputMessage="1" showErrorMessage="1" sqref="P17:AT17 P19:AT30 P49:AT49 P51:AT62 P81:AT81 P83:AT94 P113:AT113 P115:AT126 P145:AT145 P147:AT158 P177:AT177 P179:AT190 P209:AT209 P211:AT222 P241:AT241 P243:AT254 P273:AT273 P275:AT286 P305:AT305 P307:AT318 P337:AT337 P339:AT350 P369:AT369 P371:AT382" xr:uid="{61C6A93F-6791-4B02-A567-20CDD06D2082}">
      <formula1>"■,─,"</formula1>
    </dataValidation>
  </dataValidations>
  <printOptions horizontalCentered="1"/>
  <pageMargins left="0.19685039370078741" right="0.19685039370078741" top="0.9055118110236221" bottom="0.47244094488188981" header="0.31496062992125984" footer="0.31496062992125984"/>
  <pageSetup paperSize="9" scale="70" fitToWidth="2" fitToHeight="0" pageOrder="overThenDown" orientation="landscape" r:id="rId1"/>
  <rowBreaks count="11" manualBreakCount="11">
    <brk id="38" min="2" max="96" man="1"/>
    <brk id="70" min="2" max="96" man="1"/>
    <brk id="102" min="2" max="96" man="1"/>
    <brk id="134" min="2" max="96" man="1"/>
    <brk id="166" min="2" max="96" man="1"/>
    <brk id="198" min="2" max="96" man="1"/>
    <brk id="230" min="2" max="96" man="1"/>
    <brk id="262" min="2" max="96" man="1"/>
    <brk id="294" min="2" max="96" man="1"/>
    <brk id="326" min="2" max="96" man="1"/>
    <brk id="358" min="2" max="96" man="1"/>
  </rowBreaks>
  <colBreaks count="1" manualBreakCount="1">
    <brk id="47" max="16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A5163-4E83-47C8-817E-D915464AC899}">
  <sheetPr>
    <tabColor theme="8"/>
  </sheetPr>
  <dimension ref="A1:AW45"/>
  <sheetViews>
    <sheetView showGridLines="0" view="pageBreakPreview" zoomScaleNormal="85" zoomScaleSheetLayoutView="100" workbookViewId="0">
      <selection activeCell="K27" sqref="K27:L27"/>
    </sheetView>
  </sheetViews>
  <sheetFormatPr defaultColWidth="9" defaultRowHeight="13.5"/>
  <cols>
    <col min="1" max="1" width="5.5" style="1" bestFit="1" customWidth="1"/>
    <col min="2" max="2" width="7.5" style="1" bestFit="1" customWidth="1"/>
    <col min="3" max="3" width="7.5" style="1" customWidth="1"/>
    <col min="4" max="5" width="5.5" style="1" bestFit="1" customWidth="1"/>
    <col min="6" max="7" width="1.875" style="1" customWidth="1"/>
    <col min="8" max="12" width="3.125" style="1" customWidth="1"/>
    <col min="13" max="16" width="3.125" style="4" customWidth="1"/>
    <col min="17" max="19" width="3.125" style="3" customWidth="1"/>
    <col min="20" max="23" width="3.125" style="1" customWidth="1"/>
    <col min="24" max="27" width="3.125" style="4" customWidth="1"/>
    <col min="28" max="30" width="3.125" style="3" customWidth="1"/>
    <col min="31" max="36" width="3.125" style="1" customWidth="1"/>
    <col min="37" max="38" width="1.875" style="1" customWidth="1"/>
    <col min="39" max="16384" width="9" style="1"/>
  </cols>
  <sheetData>
    <row r="1" spans="1:49">
      <c r="A1" s="56" t="s">
        <v>58</v>
      </c>
      <c r="AJ1" s="3" t="s">
        <v>56</v>
      </c>
    </row>
    <row r="2" spans="1:49" ht="18.75">
      <c r="A2" s="72" t="s">
        <v>59</v>
      </c>
      <c r="H2" s="82"/>
    </row>
    <row r="3" spans="1:49" ht="18.75">
      <c r="A3" s="72" t="s">
        <v>59</v>
      </c>
      <c r="AA3" s="1"/>
      <c r="AB3" s="1"/>
      <c r="AD3" s="3" t="s">
        <v>74</v>
      </c>
      <c r="AE3" s="289"/>
      <c r="AF3" s="290"/>
      <c r="AG3" s="290"/>
      <c r="AH3" s="290"/>
      <c r="AI3" s="290"/>
      <c r="AJ3" s="290"/>
    </row>
    <row r="4" spans="1:49" ht="18.75">
      <c r="A4" s="72" t="s">
        <v>59</v>
      </c>
    </row>
    <row r="5" spans="1:49" s="9" customFormat="1" ht="18.75">
      <c r="A5" s="72" t="s">
        <v>59</v>
      </c>
      <c r="H5" s="291" t="s">
        <v>54</v>
      </c>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5"/>
      <c r="AL5" s="5"/>
      <c r="AM5" s="5"/>
      <c r="AN5" s="5"/>
      <c r="AO5" s="5"/>
      <c r="AP5" s="5"/>
      <c r="AQ5" s="5"/>
      <c r="AR5" s="5"/>
      <c r="AS5" s="5"/>
      <c r="AT5" s="5"/>
      <c r="AU5" s="5"/>
      <c r="AV5" s="5"/>
      <c r="AW5" s="5"/>
    </row>
    <row r="6" spans="1:49" ht="19.5" thickBot="1">
      <c r="A6" s="72" t="s">
        <v>59</v>
      </c>
      <c r="AK6" s="5"/>
      <c r="AL6" s="5"/>
    </row>
    <row r="7" spans="1:49" s="14" customFormat="1" ht="18.75">
      <c r="A7" s="72" t="s">
        <v>59</v>
      </c>
      <c r="H7" s="292" t="s">
        <v>50</v>
      </c>
      <c r="I7" s="293"/>
      <c r="J7" s="293"/>
      <c r="K7" s="293"/>
      <c r="L7" s="293"/>
      <c r="M7" s="294"/>
      <c r="N7" s="294"/>
      <c r="O7" s="295" t="str">
        <f>IF(【A4版】基本情報入力!L4=0,"",【A4版】基本情報入力!L4)</f>
        <v/>
      </c>
      <c r="P7" s="296"/>
      <c r="Q7" s="296"/>
      <c r="R7" s="296"/>
      <c r="S7" s="296"/>
      <c r="T7" s="296"/>
      <c r="U7" s="296"/>
      <c r="V7" s="296"/>
      <c r="W7" s="296"/>
      <c r="X7" s="296"/>
      <c r="Y7" s="296"/>
      <c r="Z7" s="296"/>
      <c r="AA7" s="296"/>
      <c r="AB7" s="296"/>
      <c r="AC7" s="296"/>
      <c r="AD7" s="296"/>
      <c r="AE7" s="296"/>
      <c r="AF7" s="296"/>
      <c r="AG7" s="296"/>
      <c r="AH7" s="296"/>
      <c r="AI7" s="296"/>
      <c r="AJ7" s="297"/>
      <c r="AK7" s="5"/>
      <c r="AL7" s="5"/>
    </row>
    <row r="8" spans="1:49" s="14" customFormat="1" ht="18.75">
      <c r="A8" s="72" t="s">
        <v>59</v>
      </c>
      <c r="H8" s="298" t="s">
        <v>61</v>
      </c>
      <c r="I8" s="299"/>
      <c r="J8" s="299"/>
      <c r="K8" s="299"/>
      <c r="L8" s="299"/>
      <c r="M8" s="300"/>
      <c r="N8" s="300"/>
      <c r="O8" s="301" t="str">
        <f>IF(【A4版】基本情報入力!L5=0,"",【A4版】基本情報入力!L5)</f>
        <v/>
      </c>
      <c r="P8" s="302"/>
      <c r="Q8" s="302"/>
      <c r="R8" s="302"/>
      <c r="S8" s="302"/>
      <c r="T8" s="302"/>
      <c r="U8" s="302"/>
      <c r="V8" s="302"/>
      <c r="W8" s="302"/>
      <c r="X8" s="302"/>
      <c r="Y8" s="302"/>
      <c r="Z8" s="302"/>
      <c r="AA8" s="302"/>
      <c r="AB8" s="302"/>
      <c r="AC8" s="302"/>
      <c r="AD8" s="302"/>
      <c r="AE8" s="302"/>
      <c r="AF8" s="302"/>
      <c r="AG8" s="302"/>
      <c r="AH8" s="302"/>
      <c r="AI8" s="302"/>
      <c r="AJ8" s="303"/>
      <c r="AK8" s="5"/>
      <c r="AL8" s="5"/>
    </row>
    <row r="9" spans="1:49" s="14" customFormat="1" ht="18.75">
      <c r="A9" s="72" t="s">
        <v>59</v>
      </c>
      <c r="H9" s="298" t="s">
        <v>51</v>
      </c>
      <c r="I9" s="299"/>
      <c r="J9" s="299"/>
      <c r="K9" s="299"/>
      <c r="L9" s="299"/>
      <c r="M9" s="300"/>
      <c r="N9" s="300"/>
      <c r="O9" s="310" t="str">
        <f>CONCATENATE("令和",IF(【A4版】基本情報入力!N6=0,"　",【A4版】基本情報入力!N6),"年",IF(【A4版】基本情報入力!P6=0,"　",【A4版】基本情報入力!P6),"月",IF(【A4版】基本情報入力!R6=0,"　",【A4版】基本情報入力!R6),"日(",IF(【A4版】基本情報入力!U6="","　",【A4版】基本情報入力!U6),")～令和",IF(【A4版】基本情報入力!N7=0,"　",【A4版】基本情報入力!N7),"年",IF(【A4版】基本情報入力!P7=0,"　",【A4版】基本情報入力!P7),"月",IF(【A4版】基本情報入力!R7=0,"　",【A4版】基本情報入力!R7),"日(",IF(【A4版】基本情報入力!U7="","　",【A4版】基本情報入力!U7),")")</f>
        <v>令和　年　月　日(　)～令和　年　月　日(　)</v>
      </c>
      <c r="P9" s="311"/>
      <c r="Q9" s="311"/>
      <c r="R9" s="311"/>
      <c r="S9" s="311"/>
      <c r="T9" s="311"/>
      <c r="U9" s="311"/>
      <c r="V9" s="311"/>
      <c r="W9" s="311"/>
      <c r="X9" s="311"/>
      <c r="Y9" s="311"/>
      <c r="Z9" s="311"/>
      <c r="AA9" s="311"/>
      <c r="AB9" s="311"/>
      <c r="AC9" s="311"/>
      <c r="AD9" s="311"/>
      <c r="AE9" s="311"/>
      <c r="AF9" s="311"/>
      <c r="AG9" s="311"/>
      <c r="AH9" s="311"/>
      <c r="AI9" s="311"/>
      <c r="AJ9" s="312"/>
      <c r="AK9" s="5"/>
      <c r="AL9" s="5"/>
    </row>
    <row r="10" spans="1:49" s="14" customFormat="1" ht="18.75">
      <c r="A10" s="72" t="s">
        <v>59</v>
      </c>
      <c r="H10" s="298" t="s">
        <v>6</v>
      </c>
      <c r="I10" s="299"/>
      <c r="J10" s="299"/>
      <c r="K10" s="299"/>
      <c r="L10" s="299"/>
      <c r="M10" s="300"/>
      <c r="N10" s="300"/>
      <c r="O10" s="310" t="str">
        <f>CONCATENATE("令和",IF(【A4版】基本情報入力!N8=0,"　",【A4版】基本情報入力!N8),"年",IF(【A4版】基本情報入力!P8=0,"　",【A4版】基本情報入力!P8),"月",IF(【A4版】基本情報入力!R8=0,"　",【A4版】基本情報入力!R8),"日(",IF(【A4版】基本情報入力!U8="","　",【A4版】基本情報入力!U8),")～令和",IF(【A4版】基本情報入力!N9=0,"　",【A4版】基本情報入力!N9),"年",IF(【A4版】基本情報入力!P9=0,"　",【A4版】基本情報入力!P9),"月",IF(【A4版】基本情報入力!R9=0,"　",【A4版】基本情報入力!R9),"日(",IF(【A4版】基本情報入力!U9="","　",【A4版】基本情報入力!U9),")")</f>
        <v>令和　年　月　日(　)～令和　年　月　日(　)</v>
      </c>
      <c r="P10" s="311"/>
      <c r="Q10" s="311"/>
      <c r="R10" s="311"/>
      <c r="S10" s="311"/>
      <c r="T10" s="311"/>
      <c r="U10" s="311"/>
      <c r="V10" s="311"/>
      <c r="W10" s="311"/>
      <c r="X10" s="311"/>
      <c r="Y10" s="311"/>
      <c r="Z10" s="311"/>
      <c r="AA10" s="311"/>
      <c r="AB10" s="311"/>
      <c r="AC10" s="311"/>
      <c r="AD10" s="311"/>
      <c r="AE10" s="311"/>
      <c r="AF10" s="311"/>
      <c r="AG10" s="311"/>
      <c r="AH10" s="311"/>
      <c r="AI10" s="311"/>
      <c r="AJ10" s="312"/>
      <c r="AK10" s="5"/>
      <c r="AL10" s="5"/>
    </row>
    <row r="11" spans="1:49" s="14" customFormat="1" ht="18.75">
      <c r="A11" s="72" t="s">
        <v>59</v>
      </c>
      <c r="H11" s="153" t="s">
        <v>48</v>
      </c>
      <c r="I11" s="155"/>
      <c r="J11" s="155"/>
      <c r="K11" s="155"/>
      <c r="L11" s="155"/>
      <c r="M11" s="155"/>
      <c r="N11" s="155"/>
      <c r="O11" s="313" t="str">
        <f>IF(【A4版】基本情報入力!L10=0,"",【A4版】基本情報入力!L10)</f>
        <v/>
      </c>
      <c r="P11" s="314"/>
      <c r="Q11" s="314"/>
      <c r="R11" s="314"/>
      <c r="S11" s="314"/>
      <c r="T11" s="314"/>
      <c r="U11" s="314"/>
      <c r="V11" s="314"/>
      <c r="W11" s="314"/>
      <c r="X11" s="314"/>
      <c r="Y11" s="314"/>
      <c r="Z11" s="314"/>
      <c r="AA11" s="314"/>
      <c r="AB11" s="314"/>
      <c r="AC11" s="314"/>
      <c r="AD11" s="314"/>
      <c r="AE11" s="314"/>
      <c r="AF11" s="314"/>
      <c r="AG11" s="314"/>
      <c r="AH11" s="314"/>
      <c r="AI11" s="314"/>
      <c r="AJ11" s="315"/>
      <c r="AK11" s="5"/>
      <c r="AL11" s="5"/>
    </row>
    <row r="12" spans="1:49" s="14" customFormat="1" ht="19.5" thickBot="1">
      <c r="A12" s="72" t="s">
        <v>59</v>
      </c>
      <c r="H12" s="304" t="s">
        <v>49</v>
      </c>
      <c r="I12" s="285"/>
      <c r="J12" s="285"/>
      <c r="K12" s="285"/>
      <c r="L12" s="285"/>
      <c r="M12" s="285"/>
      <c r="N12" s="285"/>
      <c r="O12" s="305"/>
      <c r="P12" s="148"/>
      <c r="Q12" s="148"/>
      <c r="R12" s="148"/>
      <c r="S12" s="148"/>
      <c r="T12" s="148"/>
      <c r="U12" s="148"/>
      <c r="V12" s="148"/>
      <c r="W12" s="148"/>
      <c r="X12" s="148"/>
      <c r="Y12" s="148"/>
      <c r="Z12" s="148"/>
      <c r="AA12" s="148"/>
      <c r="AB12" s="148"/>
      <c r="AC12" s="148"/>
      <c r="AD12" s="148"/>
      <c r="AE12" s="148"/>
      <c r="AF12" s="148"/>
      <c r="AG12" s="148"/>
      <c r="AH12" s="148"/>
      <c r="AI12" s="148"/>
      <c r="AJ12" s="149"/>
      <c r="AK12" s="5"/>
      <c r="AL12" s="5"/>
    </row>
    <row r="13" spans="1:49" s="15" customFormat="1" ht="19.5" thickBot="1">
      <c r="A13" s="72" t="s">
        <v>59</v>
      </c>
      <c r="B13" s="85" t="s">
        <v>76</v>
      </c>
      <c r="H13" s="44"/>
      <c r="I13" s="44"/>
      <c r="J13" s="44"/>
      <c r="K13" s="44"/>
      <c r="L13" s="44"/>
      <c r="M13" s="66"/>
      <c r="N13" s="66"/>
      <c r="O13" s="66"/>
      <c r="P13" s="66"/>
      <c r="Q13" s="66"/>
      <c r="R13" s="66"/>
      <c r="S13" s="66"/>
      <c r="T13" s="66"/>
      <c r="U13" s="66"/>
      <c r="V13" s="67"/>
      <c r="W13" s="67"/>
      <c r="X13" s="68"/>
      <c r="Y13" s="69"/>
      <c r="Z13" s="69"/>
      <c r="AA13" s="69"/>
      <c r="AB13" s="69"/>
      <c r="AC13" s="69"/>
      <c r="AD13" s="68"/>
      <c r="AE13" s="68"/>
      <c r="AF13" s="68"/>
      <c r="AG13" s="68"/>
      <c r="AH13" s="68"/>
      <c r="AI13" s="68"/>
      <c r="AJ13" s="68"/>
      <c r="AK13" s="5"/>
      <c r="AL13" s="5"/>
    </row>
    <row r="14" spans="1:49" s="58" customFormat="1" ht="18.75">
      <c r="A14" s="72" t="s">
        <v>59</v>
      </c>
      <c r="B14" s="62"/>
      <c r="C14" s="63"/>
      <c r="D14" s="306" t="s">
        <v>45</v>
      </c>
      <c r="E14" s="306"/>
      <c r="F14" s="1"/>
      <c r="G14" s="1"/>
      <c r="H14" s="11"/>
      <c r="I14" s="10"/>
      <c r="J14" s="10"/>
      <c r="K14" s="8"/>
      <c r="L14" s="13"/>
      <c r="M14" s="184" t="s">
        <v>31</v>
      </c>
      <c r="N14" s="184"/>
      <c r="O14" s="184"/>
      <c r="P14" s="184"/>
      <c r="Q14" s="184"/>
      <c r="R14" s="184"/>
      <c r="S14" s="184"/>
      <c r="T14" s="307"/>
      <c r="U14" s="308" t="s">
        <v>43</v>
      </c>
      <c r="V14" s="308"/>
      <c r="W14" s="308"/>
      <c r="X14" s="308"/>
      <c r="Y14" s="308"/>
      <c r="Z14" s="308"/>
      <c r="AA14" s="308"/>
      <c r="AB14" s="308"/>
      <c r="AC14" s="183" t="s">
        <v>42</v>
      </c>
      <c r="AD14" s="184"/>
      <c r="AE14" s="184"/>
      <c r="AF14" s="184"/>
      <c r="AG14" s="184"/>
      <c r="AH14" s="184"/>
      <c r="AI14" s="184"/>
      <c r="AJ14" s="309"/>
    </row>
    <row r="15" spans="1:49" s="58" customFormat="1" ht="18.75">
      <c r="A15" s="72" t="s">
        <v>59</v>
      </c>
      <c r="B15" s="64" t="s">
        <v>22</v>
      </c>
      <c r="C15" s="65" t="s">
        <v>23</v>
      </c>
      <c r="D15" s="17" t="s">
        <v>44</v>
      </c>
      <c r="E15" s="17" t="s">
        <v>30</v>
      </c>
      <c r="F15" s="7"/>
      <c r="G15" s="7"/>
      <c r="H15" s="316" t="s">
        <v>21</v>
      </c>
      <c r="I15" s="317"/>
      <c r="J15" s="317"/>
      <c r="K15" s="318" t="s">
        <v>0</v>
      </c>
      <c r="L15" s="319"/>
      <c r="M15" s="155" t="s">
        <v>10</v>
      </c>
      <c r="N15" s="155"/>
      <c r="O15" s="155"/>
      <c r="P15" s="155"/>
      <c r="Q15" s="155"/>
      <c r="R15" s="155"/>
      <c r="S15" s="155"/>
      <c r="T15" s="230"/>
      <c r="U15" s="155" t="s">
        <v>10</v>
      </c>
      <c r="V15" s="155"/>
      <c r="W15" s="155"/>
      <c r="X15" s="155"/>
      <c r="Y15" s="155"/>
      <c r="Z15" s="155"/>
      <c r="AA15" s="155"/>
      <c r="AB15" s="155"/>
      <c r="AC15" s="154" t="s">
        <v>10</v>
      </c>
      <c r="AD15" s="155"/>
      <c r="AE15" s="155"/>
      <c r="AF15" s="155"/>
      <c r="AG15" s="155"/>
      <c r="AH15" s="155"/>
      <c r="AI15" s="155"/>
      <c r="AJ15" s="320"/>
    </row>
    <row r="16" spans="1:49" s="58" customFormat="1" ht="18.75">
      <c r="A16" s="72" t="s">
        <v>59</v>
      </c>
      <c r="B16" s="59">
        <v>24</v>
      </c>
      <c r="C16" s="17" t="str" cm="1">
        <f t="array" ref="C16">INDEX('【A4版】休工計画（実施）表（様式６、７号）'!$CV$9:$CV$5000,B16)</f>
        <v/>
      </c>
      <c r="D16" s="61">
        <f>IF(C16="",0,1)</f>
        <v>0</v>
      </c>
      <c r="E16" s="61">
        <f>D16-D17</f>
        <v>0</v>
      </c>
      <c r="F16" s="1"/>
      <c r="G16" s="1"/>
      <c r="H16" s="321" t="str">
        <f>IF(C16="","",C16)</f>
        <v/>
      </c>
      <c r="I16" s="322"/>
      <c r="J16" s="323"/>
      <c r="K16" s="324" t="str">
        <f>C16</f>
        <v/>
      </c>
      <c r="L16" s="325"/>
      <c r="M16" s="326" t="str" cm="1">
        <f t="array" ref="M16">IF(D16=0,"",INDEX('【A4版】休工計画（実施）表（様式６、７号）'!$CW$9:$CW$5000,'【A4版】休工状況報告書（様式８号）'!B16))</f>
        <v/>
      </c>
      <c r="N16" s="327"/>
      <c r="O16" s="327"/>
      <c r="P16" s="327"/>
      <c r="Q16" s="327"/>
      <c r="R16" s="327"/>
      <c r="S16" s="327"/>
      <c r="T16" s="327"/>
      <c r="U16" s="326" t="str" cm="1">
        <f t="array" ref="U16">IF(D16=0,"",INDEX('【A4版】休工計画（実施）表（様式６、７号）'!$CX$9:$CX$5000,'【A4版】休工状況報告書（様式８号）'!B16))</f>
        <v/>
      </c>
      <c r="V16" s="328"/>
      <c r="W16" s="329"/>
      <c r="X16" s="329"/>
      <c r="Y16" s="329"/>
      <c r="Z16" s="329"/>
      <c r="AA16" s="329"/>
      <c r="AB16" s="330"/>
      <c r="AC16" s="327" t="str" cm="1">
        <f t="array" ref="AC16">IF(D16=0,"",IF(AND(D16=1,E16=0),"－",INDEX('【A4版】休工計画（実施）表（様式６、７号）'!$CY$9:$CY$5000,'【A4版】休工状況報告書（様式８号）'!B16)))</f>
        <v/>
      </c>
      <c r="AD16" s="328"/>
      <c r="AE16" s="331"/>
      <c r="AF16" s="331"/>
      <c r="AG16" s="331"/>
      <c r="AH16" s="331"/>
      <c r="AI16" s="331"/>
      <c r="AJ16" s="332"/>
    </row>
    <row r="17" spans="1:38" s="58" customFormat="1" ht="18.75">
      <c r="A17" s="72" t="s">
        <v>59</v>
      </c>
      <c r="B17" s="59">
        <f>B16+32</f>
        <v>56</v>
      </c>
      <c r="C17" s="17" t="str" cm="1">
        <f t="array" ref="C17">INDEX('【A4版】休工計画（実施）表（様式６、７号）'!$CV$9:$CV$5000,B17)</f>
        <v/>
      </c>
      <c r="D17" s="61">
        <f t="shared" ref="D17:D27" si="0">IF(C17="",0,1)</f>
        <v>0</v>
      </c>
      <c r="E17" s="61">
        <f t="shared" ref="E17:E26" si="1">D17-D18</f>
        <v>0</v>
      </c>
      <c r="F17" s="1"/>
      <c r="G17" s="1"/>
      <c r="H17" s="321" t="str">
        <f>IF(C17="","",IF(YEAR(C17)=YEAR(C16),"",C17))</f>
        <v/>
      </c>
      <c r="I17" s="322"/>
      <c r="J17" s="323"/>
      <c r="K17" s="324" t="str">
        <f t="shared" ref="K17:K27" si="2">C17</f>
        <v/>
      </c>
      <c r="L17" s="325"/>
      <c r="M17" s="326" t="str" cm="1">
        <f t="array" ref="M17">IF(D17=0,"",INDEX('【A4版】休工計画（実施）表（様式６、７号）'!$CW$9:$CW$5000,'【A4版】休工状況報告書（様式８号）'!B17))</f>
        <v/>
      </c>
      <c r="N17" s="327"/>
      <c r="O17" s="327"/>
      <c r="P17" s="327"/>
      <c r="Q17" s="327"/>
      <c r="R17" s="327"/>
      <c r="S17" s="327"/>
      <c r="T17" s="327"/>
      <c r="U17" s="326" t="str" cm="1">
        <f t="array" ref="U17">IF(D17=0,"",INDEX('【A4版】休工計画（実施）表（様式６、７号）'!$CX$9:$CX$5000,'【A4版】休工状況報告書（様式８号）'!B17))</f>
        <v/>
      </c>
      <c r="V17" s="328"/>
      <c r="W17" s="329"/>
      <c r="X17" s="329"/>
      <c r="Y17" s="329"/>
      <c r="Z17" s="329"/>
      <c r="AA17" s="329"/>
      <c r="AB17" s="330"/>
      <c r="AC17" s="327" t="str" cm="1">
        <f t="array" ref="AC17">IF(D17=0,"",IF(AND(D17=1,E17=0),"－",INDEX('【A4版】休工計画（実施）表（様式６、７号）'!$CY$9:$CY$5000,'【A4版】休工状況報告書（様式８号）'!B17)))</f>
        <v/>
      </c>
      <c r="AD17" s="328"/>
      <c r="AE17" s="331"/>
      <c r="AF17" s="331"/>
      <c r="AG17" s="331"/>
      <c r="AH17" s="331"/>
      <c r="AI17" s="331"/>
      <c r="AJ17" s="332"/>
    </row>
    <row r="18" spans="1:38" s="58" customFormat="1" ht="18.75">
      <c r="A18" s="72" t="s">
        <v>59</v>
      </c>
      <c r="B18" s="59">
        <f t="shared" ref="B18:B27" si="3">B17+32</f>
        <v>88</v>
      </c>
      <c r="C18" s="17" t="str" cm="1">
        <f t="array" ref="C18">INDEX('【A4版】休工計画（実施）表（様式６、７号）'!$CV$9:$CV$5000,B18)</f>
        <v/>
      </c>
      <c r="D18" s="61">
        <f t="shared" si="0"/>
        <v>0</v>
      </c>
      <c r="E18" s="61">
        <f t="shared" si="1"/>
        <v>0</v>
      </c>
      <c r="F18" s="1"/>
      <c r="G18" s="1"/>
      <c r="H18" s="321" t="str">
        <f t="shared" ref="H18:H27" si="4">IF(C18="","",IF(YEAR(C18)=YEAR(C17),"",C18))</f>
        <v/>
      </c>
      <c r="I18" s="322"/>
      <c r="J18" s="323"/>
      <c r="K18" s="324" t="str">
        <f t="shared" si="2"/>
        <v/>
      </c>
      <c r="L18" s="325"/>
      <c r="M18" s="326" t="str" cm="1">
        <f t="array" ref="M18">IF(D18=0,"",INDEX('【A4版】休工計画（実施）表（様式６、７号）'!$CW$9:$CW$5000,'【A4版】休工状況報告書（様式８号）'!B18))</f>
        <v/>
      </c>
      <c r="N18" s="327"/>
      <c r="O18" s="327"/>
      <c r="P18" s="327"/>
      <c r="Q18" s="327"/>
      <c r="R18" s="327"/>
      <c r="S18" s="327"/>
      <c r="T18" s="327"/>
      <c r="U18" s="326" t="str" cm="1">
        <f t="array" ref="U18">IF(D18=0,"",INDEX('【A4版】休工計画（実施）表（様式６、７号）'!$CX$9:$CX$5000,'【A4版】休工状況報告書（様式８号）'!B18))</f>
        <v/>
      </c>
      <c r="V18" s="328"/>
      <c r="W18" s="329"/>
      <c r="X18" s="329"/>
      <c r="Y18" s="329"/>
      <c r="Z18" s="329"/>
      <c r="AA18" s="329"/>
      <c r="AB18" s="330"/>
      <c r="AC18" s="327" t="str" cm="1">
        <f t="array" ref="AC18">IF(D18=0,"",IF(AND(D18=1,E18=0),"－",INDEX('【A4版】休工計画（実施）表（様式６、７号）'!$CY$9:$CY$5000,'【A4版】休工状況報告書（様式８号）'!B18)))</f>
        <v/>
      </c>
      <c r="AD18" s="328"/>
      <c r="AE18" s="331"/>
      <c r="AF18" s="331"/>
      <c r="AG18" s="331"/>
      <c r="AH18" s="331"/>
      <c r="AI18" s="331"/>
      <c r="AJ18" s="332"/>
    </row>
    <row r="19" spans="1:38" s="58" customFormat="1" ht="18.75">
      <c r="A19" s="72" t="s">
        <v>59</v>
      </c>
      <c r="B19" s="59">
        <f t="shared" si="3"/>
        <v>120</v>
      </c>
      <c r="C19" s="17" t="str" cm="1">
        <f t="array" ref="C19">INDEX('【A4版】休工計画（実施）表（様式６、７号）'!$CV$9:$CV$5000,B19)</f>
        <v/>
      </c>
      <c r="D19" s="61">
        <f t="shared" si="0"/>
        <v>0</v>
      </c>
      <c r="E19" s="61">
        <f t="shared" si="1"/>
        <v>0</v>
      </c>
      <c r="F19" s="1"/>
      <c r="G19" s="1"/>
      <c r="H19" s="321" t="str">
        <f t="shared" si="4"/>
        <v/>
      </c>
      <c r="I19" s="322"/>
      <c r="J19" s="323"/>
      <c r="K19" s="324" t="str">
        <f t="shared" si="2"/>
        <v/>
      </c>
      <c r="L19" s="325"/>
      <c r="M19" s="326" t="str" cm="1">
        <f t="array" ref="M19">IF(D19=0,"",INDEX('【A4版】休工計画（実施）表（様式６、７号）'!$CW$9:$CW$5000,'【A4版】休工状況報告書（様式８号）'!B19))</f>
        <v/>
      </c>
      <c r="N19" s="327"/>
      <c r="O19" s="327"/>
      <c r="P19" s="327"/>
      <c r="Q19" s="327"/>
      <c r="R19" s="327"/>
      <c r="S19" s="327"/>
      <c r="T19" s="327"/>
      <c r="U19" s="326" t="str" cm="1">
        <f t="array" ref="U19">IF(D19=0,"",INDEX('【A4版】休工計画（実施）表（様式６、７号）'!$CX$9:$CX$5000,'【A4版】休工状況報告書（様式８号）'!B19))</f>
        <v/>
      </c>
      <c r="V19" s="328"/>
      <c r="W19" s="329"/>
      <c r="X19" s="329"/>
      <c r="Y19" s="329"/>
      <c r="Z19" s="329"/>
      <c r="AA19" s="329"/>
      <c r="AB19" s="330"/>
      <c r="AC19" s="327" t="str" cm="1">
        <f t="array" ref="AC19">IF(D19=0,"",IF(AND(D19=1,E19=0),"－",INDEX('【A4版】休工計画（実施）表（様式６、７号）'!$CY$9:$CY$5000,'【A4版】休工状況報告書（様式８号）'!B19)))</f>
        <v/>
      </c>
      <c r="AD19" s="328"/>
      <c r="AE19" s="331"/>
      <c r="AF19" s="331"/>
      <c r="AG19" s="331"/>
      <c r="AH19" s="331"/>
      <c r="AI19" s="331"/>
      <c r="AJ19" s="332"/>
    </row>
    <row r="20" spans="1:38" s="58" customFormat="1" ht="18.75">
      <c r="A20" s="72" t="s">
        <v>59</v>
      </c>
      <c r="B20" s="59">
        <f t="shared" si="3"/>
        <v>152</v>
      </c>
      <c r="C20" s="17" t="str" cm="1">
        <f t="array" ref="C20">INDEX('【A4版】休工計画（実施）表（様式６、７号）'!$CV$9:$CV$5000,B20)</f>
        <v/>
      </c>
      <c r="D20" s="61">
        <f t="shared" si="0"/>
        <v>0</v>
      </c>
      <c r="E20" s="61">
        <f t="shared" si="1"/>
        <v>0</v>
      </c>
      <c r="F20" s="1"/>
      <c r="G20" s="1"/>
      <c r="H20" s="321" t="str">
        <f t="shared" si="4"/>
        <v/>
      </c>
      <c r="I20" s="322"/>
      <c r="J20" s="323"/>
      <c r="K20" s="324" t="str">
        <f t="shared" si="2"/>
        <v/>
      </c>
      <c r="L20" s="325"/>
      <c r="M20" s="326" t="str" cm="1">
        <f t="array" ref="M20">IF(D20=0,"",INDEX('【A4版】休工計画（実施）表（様式６、７号）'!$CW$9:$CW$5000,'【A4版】休工状況報告書（様式８号）'!B20))</f>
        <v/>
      </c>
      <c r="N20" s="327"/>
      <c r="O20" s="327"/>
      <c r="P20" s="327"/>
      <c r="Q20" s="327"/>
      <c r="R20" s="327"/>
      <c r="S20" s="327"/>
      <c r="T20" s="327"/>
      <c r="U20" s="326" t="str" cm="1">
        <f t="array" ref="U20">IF(D20=0,"",INDEX('【A4版】休工計画（実施）表（様式６、７号）'!$CX$9:$CX$5000,'【A4版】休工状況報告書（様式８号）'!B20))</f>
        <v/>
      </c>
      <c r="V20" s="328"/>
      <c r="W20" s="329"/>
      <c r="X20" s="329"/>
      <c r="Y20" s="329"/>
      <c r="Z20" s="329"/>
      <c r="AA20" s="329"/>
      <c r="AB20" s="330"/>
      <c r="AC20" s="327" t="str" cm="1">
        <f t="array" ref="AC20">IF(D20=0,"",IF(AND(D20=1,E20=0),"－",INDEX('【A4版】休工計画（実施）表（様式６、７号）'!$CY$9:$CY$5000,'【A4版】休工状況報告書（様式８号）'!B20)))</f>
        <v/>
      </c>
      <c r="AD20" s="328"/>
      <c r="AE20" s="331"/>
      <c r="AF20" s="331"/>
      <c r="AG20" s="331"/>
      <c r="AH20" s="331"/>
      <c r="AI20" s="331"/>
      <c r="AJ20" s="332"/>
    </row>
    <row r="21" spans="1:38" s="58" customFormat="1" ht="18.75">
      <c r="A21" s="72" t="s">
        <v>59</v>
      </c>
      <c r="B21" s="59">
        <f t="shared" si="3"/>
        <v>184</v>
      </c>
      <c r="C21" s="17" t="str" cm="1">
        <f t="array" ref="C21">INDEX('【A4版】休工計画（実施）表（様式６、７号）'!$CV$9:$CV$5000,B21)</f>
        <v/>
      </c>
      <c r="D21" s="61">
        <f t="shared" si="0"/>
        <v>0</v>
      </c>
      <c r="E21" s="61">
        <f t="shared" si="1"/>
        <v>0</v>
      </c>
      <c r="F21" s="1"/>
      <c r="G21" s="1"/>
      <c r="H21" s="321" t="str">
        <f t="shared" si="4"/>
        <v/>
      </c>
      <c r="I21" s="322"/>
      <c r="J21" s="323"/>
      <c r="K21" s="324" t="str">
        <f t="shared" si="2"/>
        <v/>
      </c>
      <c r="L21" s="325"/>
      <c r="M21" s="326" t="str" cm="1">
        <f t="array" ref="M21">IF(D21=0,"",INDEX('【A4版】休工計画（実施）表（様式６、７号）'!$CW$9:$CW$5000,'【A4版】休工状況報告書（様式８号）'!B21))</f>
        <v/>
      </c>
      <c r="N21" s="327"/>
      <c r="O21" s="327"/>
      <c r="P21" s="327"/>
      <c r="Q21" s="327"/>
      <c r="R21" s="327"/>
      <c r="S21" s="327"/>
      <c r="T21" s="327"/>
      <c r="U21" s="326" t="str" cm="1">
        <f t="array" ref="U21">IF(D21=0,"",INDEX('【A4版】休工計画（実施）表（様式６、７号）'!$CX$9:$CX$5000,'【A4版】休工状況報告書（様式８号）'!B21))</f>
        <v/>
      </c>
      <c r="V21" s="328"/>
      <c r="W21" s="329"/>
      <c r="X21" s="329"/>
      <c r="Y21" s="329"/>
      <c r="Z21" s="329"/>
      <c r="AA21" s="329"/>
      <c r="AB21" s="330"/>
      <c r="AC21" s="327" t="str" cm="1">
        <f t="array" ref="AC21">IF(D21=0,"",IF(AND(D21=1,E21=0),"－",INDEX('【A4版】休工計画（実施）表（様式６、７号）'!$CY$9:$CY$5000,'【A4版】休工状況報告書（様式８号）'!B21)))</f>
        <v/>
      </c>
      <c r="AD21" s="328"/>
      <c r="AE21" s="331"/>
      <c r="AF21" s="331"/>
      <c r="AG21" s="331"/>
      <c r="AH21" s="331"/>
      <c r="AI21" s="331"/>
      <c r="AJ21" s="332"/>
    </row>
    <row r="22" spans="1:38" s="58" customFormat="1" ht="18.75">
      <c r="A22" s="72" t="s">
        <v>59</v>
      </c>
      <c r="B22" s="59">
        <f t="shared" si="3"/>
        <v>216</v>
      </c>
      <c r="C22" s="17" t="str" cm="1">
        <f t="array" ref="C22">INDEX('【A4版】休工計画（実施）表（様式６、７号）'!$CV$9:$CV$5000,B22)</f>
        <v/>
      </c>
      <c r="D22" s="61">
        <f t="shared" si="0"/>
        <v>0</v>
      </c>
      <c r="E22" s="61">
        <f t="shared" si="1"/>
        <v>0</v>
      </c>
      <c r="F22" s="1"/>
      <c r="G22" s="1"/>
      <c r="H22" s="321" t="str">
        <f t="shared" si="4"/>
        <v/>
      </c>
      <c r="I22" s="322"/>
      <c r="J22" s="323"/>
      <c r="K22" s="324" t="str">
        <f t="shared" si="2"/>
        <v/>
      </c>
      <c r="L22" s="325"/>
      <c r="M22" s="326" t="str" cm="1">
        <f t="array" ref="M22">IF(D22=0,"",INDEX('【A4版】休工計画（実施）表（様式６、７号）'!$CW$9:$CW$5000,'【A4版】休工状況報告書（様式８号）'!B22))</f>
        <v/>
      </c>
      <c r="N22" s="327"/>
      <c r="O22" s="327"/>
      <c r="P22" s="327"/>
      <c r="Q22" s="327"/>
      <c r="R22" s="327"/>
      <c r="S22" s="327"/>
      <c r="T22" s="327"/>
      <c r="U22" s="326" t="str" cm="1">
        <f t="array" ref="U22">IF(D22=0,"",INDEX('【A4版】休工計画（実施）表（様式６、７号）'!$CX$9:$CX$5000,'【A4版】休工状況報告書（様式８号）'!B22))</f>
        <v/>
      </c>
      <c r="V22" s="328"/>
      <c r="W22" s="329"/>
      <c r="X22" s="329"/>
      <c r="Y22" s="329"/>
      <c r="Z22" s="329"/>
      <c r="AA22" s="329"/>
      <c r="AB22" s="330"/>
      <c r="AC22" s="327" t="str" cm="1">
        <f t="array" ref="AC22">IF(D22=0,"",IF(AND(D22=1,E22=0),"－",INDEX('【A4版】休工計画（実施）表（様式６、７号）'!$CY$9:$CY$5000,'【A4版】休工状況報告書（様式８号）'!B22)))</f>
        <v/>
      </c>
      <c r="AD22" s="328"/>
      <c r="AE22" s="331"/>
      <c r="AF22" s="331"/>
      <c r="AG22" s="331"/>
      <c r="AH22" s="331"/>
      <c r="AI22" s="331"/>
      <c r="AJ22" s="332"/>
    </row>
    <row r="23" spans="1:38" s="58" customFormat="1" ht="18.75">
      <c r="A23" s="72" t="s">
        <v>59</v>
      </c>
      <c r="B23" s="59">
        <f t="shared" si="3"/>
        <v>248</v>
      </c>
      <c r="C23" s="17" t="str" cm="1">
        <f t="array" ref="C23">INDEX('【A4版】休工計画（実施）表（様式６、７号）'!$CV$9:$CV$5000,B23)</f>
        <v/>
      </c>
      <c r="D23" s="61">
        <f t="shared" si="0"/>
        <v>0</v>
      </c>
      <c r="E23" s="61">
        <f t="shared" si="1"/>
        <v>0</v>
      </c>
      <c r="F23" s="1"/>
      <c r="G23" s="1"/>
      <c r="H23" s="321" t="str">
        <f t="shared" si="4"/>
        <v/>
      </c>
      <c r="I23" s="322"/>
      <c r="J23" s="323"/>
      <c r="K23" s="324" t="str">
        <f t="shared" si="2"/>
        <v/>
      </c>
      <c r="L23" s="325"/>
      <c r="M23" s="326" t="str" cm="1">
        <f t="array" ref="M23">IF(D23=0,"",INDEX('【A4版】休工計画（実施）表（様式６、７号）'!$CW$9:$CW$5000,'【A4版】休工状況報告書（様式８号）'!B23))</f>
        <v/>
      </c>
      <c r="N23" s="327"/>
      <c r="O23" s="327"/>
      <c r="P23" s="327"/>
      <c r="Q23" s="327"/>
      <c r="R23" s="327"/>
      <c r="S23" s="327"/>
      <c r="T23" s="327"/>
      <c r="U23" s="326" t="str" cm="1">
        <f t="array" ref="U23">IF(D23=0,"",INDEX('【A4版】休工計画（実施）表（様式６、７号）'!$CX$9:$CX$5000,'【A4版】休工状況報告書（様式８号）'!B23))</f>
        <v/>
      </c>
      <c r="V23" s="328"/>
      <c r="W23" s="329"/>
      <c r="X23" s="329"/>
      <c r="Y23" s="329"/>
      <c r="Z23" s="329"/>
      <c r="AA23" s="329"/>
      <c r="AB23" s="330"/>
      <c r="AC23" s="327" t="str" cm="1">
        <f t="array" ref="AC23">IF(D23=0,"",IF(AND(D23=1,E23=0),"－",INDEX('【A4版】休工計画（実施）表（様式６、７号）'!$CY$9:$CY$5000,'【A4版】休工状況報告書（様式８号）'!B23)))</f>
        <v/>
      </c>
      <c r="AD23" s="328"/>
      <c r="AE23" s="331"/>
      <c r="AF23" s="331"/>
      <c r="AG23" s="331"/>
      <c r="AH23" s="331"/>
      <c r="AI23" s="331"/>
      <c r="AJ23" s="332"/>
    </row>
    <row r="24" spans="1:38" s="58" customFormat="1" ht="18.75">
      <c r="A24" s="72" t="s">
        <v>59</v>
      </c>
      <c r="B24" s="59">
        <f t="shared" si="3"/>
        <v>280</v>
      </c>
      <c r="C24" s="17" t="str" cm="1">
        <f t="array" ref="C24">INDEX('【A4版】休工計画（実施）表（様式６、７号）'!$CV$9:$CV$5000,B24)</f>
        <v/>
      </c>
      <c r="D24" s="61">
        <f t="shared" si="0"/>
        <v>0</v>
      </c>
      <c r="E24" s="61">
        <f t="shared" si="1"/>
        <v>0</v>
      </c>
      <c r="F24" s="1"/>
      <c r="G24" s="1"/>
      <c r="H24" s="321" t="str">
        <f t="shared" si="4"/>
        <v/>
      </c>
      <c r="I24" s="322"/>
      <c r="J24" s="323"/>
      <c r="K24" s="324" t="str">
        <f t="shared" si="2"/>
        <v/>
      </c>
      <c r="L24" s="325"/>
      <c r="M24" s="326" t="str" cm="1">
        <f t="array" ref="M24">IF(D24=0,"",INDEX('【A4版】休工計画（実施）表（様式６、７号）'!$CW$9:$CW$5000,'【A4版】休工状況報告書（様式８号）'!B24))</f>
        <v/>
      </c>
      <c r="N24" s="327"/>
      <c r="O24" s="327"/>
      <c r="P24" s="327"/>
      <c r="Q24" s="327"/>
      <c r="R24" s="327"/>
      <c r="S24" s="327"/>
      <c r="T24" s="327"/>
      <c r="U24" s="326" t="str" cm="1">
        <f t="array" ref="U24">IF(D24=0,"",INDEX('【A4版】休工計画（実施）表（様式６、７号）'!$CX$9:$CX$5000,'【A4版】休工状況報告書（様式８号）'!B24))</f>
        <v/>
      </c>
      <c r="V24" s="328"/>
      <c r="W24" s="329"/>
      <c r="X24" s="329"/>
      <c r="Y24" s="329"/>
      <c r="Z24" s="329"/>
      <c r="AA24" s="329"/>
      <c r="AB24" s="330"/>
      <c r="AC24" s="327" t="str" cm="1">
        <f t="array" ref="AC24">IF(D24=0,"",IF(AND(D24=1,E24=0),"－",INDEX('【A4版】休工計画（実施）表（様式６、７号）'!$CY$9:$CY$5000,'【A4版】休工状況報告書（様式８号）'!B24)))</f>
        <v/>
      </c>
      <c r="AD24" s="328"/>
      <c r="AE24" s="331"/>
      <c r="AF24" s="331"/>
      <c r="AG24" s="331"/>
      <c r="AH24" s="331"/>
      <c r="AI24" s="331"/>
      <c r="AJ24" s="332"/>
    </row>
    <row r="25" spans="1:38" s="58" customFormat="1" ht="18.75">
      <c r="A25" s="72" t="s">
        <v>59</v>
      </c>
      <c r="B25" s="59">
        <f t="shared" si="3"/>
        <v>312</v>
      </c>
      <c r="C25" s="17" t="str" cm="1">
        <f t="array" ref="C25">INDEX('【A4版】休工計画（実施）表（様式６、７号）'!$CV$9:$CV$5000,B25)</f>
        <v/>
      </c>
      <c r="D25" s="61">
        <f t="shared" si="0"/>
        <v>0</v>
      </c>
      <c r="E25" s="61">
        <f t="shared" si="1"/>
        <v>0</v>
      </c>
      <c r="F25" s="1"/>
      <c r="G25" s="1"/>
      <c r="H25" s="321" t="str">
        <f t="shared" si="4"/>
        <v/>
      </c>
      <c r="I25" s="322"/>
      <c r="J25" s="323"/>
      <c r="K25" s="324" t="str">
        <f t="shared" si="2"/>
        <v/>
      </c>
      <c r="L25" s="325"/>
      <c r="M25" s="326" t="str" cm="1">
        <f t="array" ref="M25">IF(D25=0,"",INDEX('【A4版】休工計画（実施）表（様式６、７号）'!$CW$9:$CW$5000,'【A4版】休工状況報告書（様式８号）'!B25))</f>
        <v/>
      </c>
      <c r="N25" s="327"/>
      <c r="O25" s="327"/>
      <c r="P25" s="327"/>
      <c r="Q25" s="327"/>
      <c r="R25" s="327"/>
      <c r="S25" s="327"/>
      <c r="T25" s="327"/>
      <c r="U25" s="326" t="str" cm="1">
        <f t="array" ref="U25">IF(D25=0,"",INDEX('【A4版】休工計画（実施）表（様式６、７号）'!$CX$9:$CX$5000,'【A4版】休工状況報告書（様式８号）'!B25))</f>
        <v/>
      </c>
      <c r="V25" s="328"/>
      <c r="W25" s="329"/>
      <c r="X25" s="329"/>
      <c r="Y25" s="329"/>
      <c r="Z25" s="329"/>
      <c r="AA25" s="329"/>
      <c r="AB25" s="330"/>
      <c r="AC25" s="327" t="str" cm="1">
        <f t="array" ref="AC25">IF(D25=0,"",IF(AND(D25=1,E25=0),"－",INDEX('【A4版】休工計画（実施）表（様式６、７号）'!$CY$9:$CY$5000,'【A4版】休工状況報告書（様式８号）'!B25)))</f>
        <v/>
      </c>
      <c r="AD25" s="328"/>
      <c r="AE25" s="331"/>
      <c r="AF25" s="331"/>
      <c r="AG25" s="331"/>
      <c r="AH25" s="331"/>
      <c r="AI25" s="331"/>
      <c r="AJ25" s="332"/>
    </row>
    <row r="26" spans="1:38" s="58" customFormat="1" ht="18.75">
      <c r="A26" s="72" t="s">
        <v>59</v>
      </c>
      <c r="B26" s="59">
        <f t="shared" si="3"/>
        <v>344</v>
      </c>
      <c r="C26" s="17" t="str" cm="1">
        <f t="array" ref="C26">INDEX('【A4版】休工計画（実施）表（様式６、７号）'!$CV$9:$CV$5000,B26)</f>
        <v/>
      </c>
      <c r="D26" s="61">
        <f t="shared" si="0"/>
        <v>0</v>
      </c>
      <c r="E26" s="61">
        <f t="shared" si="1"/>
        <v>0</v>
      </c>
      <c r="F26" s="1"/>
      <c r="G26" s="1"/>
      <c r="H26" s="321" t="str">
        <f t="shared" si="4"/>
        <v/>
      </c>
      <c r="I26" s="322"/>
      <c r="J26" s="323"/>
      <c r="K26" s="324" t="str">
        <f t="shared" si="2"/>
        <v/>
      </c>
      <c r="L26" s="325"/>
      <c r="M26" s="326" t="str" cm="1">
        <f t="array" ref="M26">IF(D26=0,"",INDEX('【A4版】休工計画（実施）表（様式６、７号）'!$CW$9:$CW$5000,'【A4版】休工状況報告書（様式８号）'!B26))</f>
        <v/>
      </c>
      <c r="N26" s="327"/>
      <c r="O26" s="327"/>
      <c r="P26" s="327"/>
      <c r="Q26" s="327"/>
      <c r="R26" s="327"/>
      <c r="S26" s="327"/>
      <c r="T26" s="327"/>
      <c r="U26" s="326" t="str" cm="1">
        <f t="array" ref="U26">IF(D26=0,"",INDEX('【A4版】休工計画（実施）表（様式６、７号）'!$CX$9:$CX$5000,'【A4版】休工状況報告書（様式８号）'!B26))</f>
        <v/>
      </c>
      <c r="V26" s="328"/>
      <c r="W26" s="329"/>
      <c r="X26" s="329"/>
      <c r="Y26" s="329"/>
      <c r="Z26" s="329"/>
      <c r="AA26" s="329"/>
      <c r="AB26" s="330"/>
      <c r="AC26" s="327" t="str" cm="1">
        <f t="array" ref="AC26">IF(D26=0,"",IF(AND(D26=1,E26=0),"－",INDEX('【A4版】休工計画（実施）表（様式６、７号）'!$CY$9:$CY$5000,'【A4版】休工状況報告書（様式８号）'!B26)))</f>
        <v/>
      </c>
      <c r="AD26" s="328"/>
      <c r="AE26" s="331"/>
      <c r="AF26" s="331"/>
      <c r="AG26" s="331"/>
      <c r="AH26" s="331"/>
      <c r="AI26" s="331"/>
      <c r="AJ26" s="332"/>
    </row>
    <row r="27" spans="1:38" s="58" customFormat="1" ht="18.75">
      <c r="A27" s="72" t="s">
        <v>59</v>
      </c>
      <c r="B27" s="59">
        <f t="shared" si="3"/>
        <v>376</v>
      </c>
      <c r="C27" s="17" t="str" cm="1">
        <f t="array" ref="C27">INDEX('【A4版】休工計画（実施）表（様式６、７号）'!$CV$9:$CV$5000,B27)</f>
        <v/>
      </c>
      <c r="D27" s="61">
        <f t="shared" si="0"/>
        <v>0</v>
      </c>
      <c r="E27" s="61">
        <f>D27-D29</f>
        <v>0</v>
      </c>
      <c r="F27" s="1"/>
      <c r="G27" s="1"/>
      <c r="H27" s="321" t="str">
        <f t="shared" si="4"/>
        <v/>
      </c>
      <c r="I27" s="322"/>
      <c r="J27" s="323"/>
      <c r="K27" s="324" t="str">
        <f t="shared" si="2"/>
        <v/>
      </c>
      <c r="L27" s="325"/>
      <c r="M27" s="326" t="str" cm="1">
        <f t="array" ref="M27">IF(D27=0,"",INDEX('【A4版】休工計画（実施）表（様式６、７号）'!$CW$9:$CW$5000,'【A4版】休工状況報告書（様式８号）'!B27))</f>
        <v/>
      </c>
      <c r="N27" s="327"/>
      <c r="O27" s="327"/>
      <c r="P27" s="327"/>
      <c r="Q27" s="327"/>
      <c r="R27" s="327"/>
      <c r="S27" s="327"/>
      <c r="T27" s="327"/>
      <c r="U27" s="326" t="str" cm="1">
        <f t="array" ref="U27">IF(D27=0,"",INDEX('【A4版】休工計画（実施）表（様式６、７号）'!$CX$9:$CX$5000,'【A4版】休工状況報告書（様式８号）'!B27))</f>
        <v/>
      </c>
      <c r="V27" s="328"/>
      <c r="W27" s="329"/>
      <c r="X27" s="329"/>
      <c r="Y27" s="329"/>
      <c r="Z27" s="329"/>
      <c r="AA27" s="329"/>
      <c r="AB27" s="330"/>
      <c r="AC27" s="327" t="str" cm="1">
        <f t="array" ref="AC27">IF(D27=0,"",IF(AND(D27=1,E27=0),"－",INDEX('【A4版】休工計画（実施）表（様式６、７号）'!$CY$9:$CY$5000,'【A4版】休工状況報告書（様式８号）'!B27)))</f>
        <v/>
      </c>
      <c r="AD27" s="328"/>
      <c r="AE27" s="331"/>
      <c r="AF27" s="331"/>
      <c r="AG27" s="331"/>
      <c r="AH27" s="331"/>
      <c r="AI27" s="331"/>
      <c r="AJ27" s="332"/>
    </row>
    <row r="28" spans="1:38" s="111" customFormat="1" ht="6">
      <c r="A28" s="107" t="s">
        <v>59</v>
      </c>
      <c r="B28" s="108"/>
      <c r="C28" s="109"/>
      <c r="D28" s="110"/>
      <c r="E28" s="110"/>
      <c r="H28" s="352"/>
      <c r="I28" s="353"/>
      <c r="J28" s="353"/>
      <c r="K28" s="353"/>
      <c r="L28" s="354"/>
      <c r="M28" s="355"/>
      <c r="N28" s="356"/>
      <c r="O28" s="356"/>
      <c r="P28" s="356"/>
      <c r="Q28" s="356"/>
      <c r="R28" s="356"/>
      <c r="S28" s="356"/>
      <c r="T28" s="357"/>
      <c r="U28" s="355"/>
      <c r="V28" s="356"/>
      <c r="W28" s="356"/>
      <c r="X28" s="356"/>
      <c r="Y28" s="356"/>
      <c r="Z28" s="356"/>
      <c r="AA28" s="356"/>
      <c r="AB28" s="357"/>
      <c r="AC28" s="355"/>
      <c r="AD28" s="356"/>
      <c r="AE28" s="356"/>
      <c r="AF28" s="356"/>
      <c r="AG28" s="356"/>
      <c r="AH28" s="356"/>
      <c r="AI28" s="356"/>
      <c r="AJ28" s="358"/>
    </row>
    <row r="29" spans="1:38" ht="37.5">
      <c r="A29" s="83" t="s">
        <v>75</v>
      </c>
      <c r="H29" s="341" t="s">
        <v>12</v>
      </c>
      <c r="I29" s="342"/>
      <c r="J29" s="342"/>
      <c r="K29" s="342"/>
      <c r="L29" s="343"/>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1"/>
      <c r="AK29" s="58"/>
      <c r="AL29" s="58"/>
    </row>
    <row r="30" spans="1:38" ht="18.75">
      <c r="A30" s="72" t="s">
        <v>59</v>
      </c>
      <c r="C30" s="7"/>
      <c r="D30" s="7"/>
      <c r="E30" s="7"/>
      <c r="H30" s="344"/>
      <c r="I30" s="345"/>
      <c r="J30" s="345"/>
      <c r="K30" s="345"/>
      <c r="L30" s="346"/>
      <c r="M30" s="333" t="s">
        <v>46</v>
      </c>
      <c r="N30" s="334"/>
      <c r="O30" s="334"/>
      <c r="P30" s="334"/>
      <c r="Q30" s="334"/>
      <c r="R30" s="334"/>
      <c r="S30" s="334"/>
      <c r="T30" s="334"/>
      <c r="U30" s="333" t="s">
        <v>46</v>
      </c>
      <c r="V30" s="334"/>
      <c r="W30" s="334"/>
      <c r="X30" s="334"/>
      <c r="Y30" s="334"/>
      <c r="Z30" s="334"/>
      <c r="AA30" s="334"/>
      <c r="AB30" s="334"/>
      <c r="AC30" s="333" t="s">
        <v>46</v>
      </c>
      <c r="AD30" s="335"/>
      <c r="AE30" s="335"/>
      <c r="AF30" s="335"/>
      <c r="AG30" s="335"/>
      <c r="AH30" s="335"/>
      <c r="AI30" s="335"/>
      <c r="AJ30" s="336"/>
      <c r="AK30" s="58"/>
      <c r="AL30" s="58"/>
    </row>
    <row r="31" spans="1:38" ht="43.5" customHeight="1" thickBot="1">
      <c r="A31" s="84" t="s">
        <v>47</v>
      </c>
      <c r="C31" s="7"/>
      <c r="D31" s="7"/>
      <c r="E31" s="7"/>
      <c r="H31" s="347"/>
      <c r="I31" s="348"/>
      <c r="J31" s="348"/>
      <c r="K31" s="348"/>
      <c r="L31" s="349"/>
      <c r="M31" s="337" t="s">
        <v>80</v>
      </c>
      <c r="N31" s="338"/>
      <c r="O31" s="338"/>
      <c r="P31" s="338"/>
      <c r="Q31" s="338"/>
      <c r="R31" s="338"/>
      <c r="S31" s="338"/>
      <c r="T31" s="339"/>
      <c r="U31" s="337" t="s">
        <v>80</v>
      </c>
      <c r="V31" s="338"/>
      <c r="W31" s="338"/>
      <c r="X31" s="338"/>
      <c r="Y31" s="338"/>
      <c r="Z31" s="338"/>
      <c r="AA31" s="338"/>
      <c r="AB31" s="339"/>
      <c r="AC31" s="337" t="s">
        <v>81</v>
      </c>
      <c r="AD31" s="338"/>
      <c r="AE31" s="338"/>
      <c r="AF31" s="338"/>
      <c r="AG31" s="338"/>
      <c r="AH31" s="338"/>
      <c r="AI31" s="338"/>
      <c r="AJ31" s="340"/>
      <c r="AK31" s="58"/>
      <c r="AL31" s="58"/>
    </row>
    <row r="32" spans="1:38" ht="14.25">
      <c r="A32" s="55" t="s">
        <v>59</v>
      </c>
      <c r="M32" s="1"/>
      <c r="N32" s="1"/>
      <c r="Q32" s="4"/>
      <c r="R32" s="4"/>
      <c r="T32" s="3"/>
      <c r="U32" s="3"/>
      <c r="X32" s="1"/>
      <c r="Y32" s="1"/>
      <c r="AB32" s="4"/>
      <c r="AC32" s="4"/>
      <c r="AE32" s="3"/>
      <c r="AF32" s="3"/>
    </row>
    <row r="33" spans="1:36" ht="14.25">
      <c r="A33" s="55" t="s">
        <v>59</v>
      </c>
      <c r="H33" s="96" t="s">
        <v>13</v>
      </c>
      <c r="I33" s="96"/>
      <c r="J33" s="96"/>
      <c r="K33" s="96"/>
      <c r="L33" s="96"/>
      <c r="M33" s="115"/>
      <c r="N33" s="115"/>
      <c r="O33" s="115"/>
      <c r="P33" s="115"/>
      <c r="Q33" s="116"/>
      <c r="R33" s="116"/>
      <c r="S33" s="116"/>
      <c r="T33" s="96"/>
      <c r="U33" s="96"/>
      <c r="V33" s="96"/>
      <c r="W33" s="96"/>
      <c r="X33" s="115"/>
      <c r="Y33" s="115"/>
      <c r="Z33" s="115"/>
      <c r="AA33" s="115"/>
      <c r="AB33" s="116"/>
      <c r="AC33" s="116"/>
      <c r="AD33" s="116"/>
      <c r="AE33" s="96"/>
      <c r="AF33" s="96"/>
      <c r="AG33" s="96"/>
      <c r="AH33" s="96"/>
      <c r="AI33" s="96"/>
      <c r="AJ33" s="96"/>
    </row>
    <row r="34" spans="1:36" ht="14.25">
      <c r="A34" s="55" t="s">
        <v>59</v>
      </c>
      <c r="H34" s="117" t="s">
        <v>132</v>
      </c>
      <c r="I34" s="96"/>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ht="14.25">
      <c r="A35" s="55" t="s">
        <v>59</v>
      </c>
      <c r="H35" s="117" t="s">
        <v>133</v>
      </c>
      <c r="I35" s="9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row>
    <row r="36" spans="1:36" ht="14.25">
      <c r="A36" s="55" t="s">
        <v>59</v>
      </c>
      <c r="H36" s="117" t="s">
        <v>134</v>
      </c>
      <c r="I36" s="96"/>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4.25">
      <c r="A37" s="55" t="s">
        <v>59</v>
      </c>
      <c r="B37" s="85"/>
      <c r="C37" s="112"/>
      <c r="D37" s="112"/>
      <c r="E37" s="112"/>
      <c r="H37" s="118" t="s">
        <v>135</v>
      </c>
      <c r="I37" s="96"/>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1:36" ht="15" thickBot="1">
      <c r="A38" s="55" t="s">
        <v>59</v>
      </c>
    </row>
    <row r="39" spans="1:36" ht="28.5">
      <c r="A39" s="84" t="s">
        <v>75</v>
      </c>
      <c r="K39" s="187" t="s">
        <v>15</v>
      </c>
      <c r="L39" s="188"/>
      <c r="M39" s="188"/>
      <c r="N39" s="183"/>
      <c r="O39" s="307" t="s">
        <v>20</v>
      </c>
      <c r="P39" s="188"/>
      <c r="Q39" s="188"/>
      <c r="R39" s="183"/>
      <c r="S39" s="307" t="s">
        <v>19</v>
      </c>
      <c r="T39" s="188"/>
      <c r="U39" s="188"/>
      <c r="V39" s="183"/>
      <c r="W39" s="307" t="s">
        <v>16</v>
      </c>
      <c r="X39" s="188"/>
      <c r="Y39" s="188"/>
      <c r="Z39" s="365"/>
      <c r="AA39" s="1"/>
      <c r="AB39" s="1"/>
      <c r="AC39" s="187" t="s">
        <v>14</v>
      </c>
      <c r="AD39" s="188"/>
      <c r="AE39" s="188"/>
      <c r="AF39" s="183"/>
      <c r="AG39" s="366" t="s">
        <v>17</v>
      </c>
      <c r="AH39" s="367"/>
      <c r="AI39" s="367"/>
      <c r="AJ39" s="368"/>
    </row>
    <row r="40" spans="1:36" s="58" customFormat="1" ht="19.5" thickBot="1">
      <c r="A40" s="72" t="s">
        <v>59</v>
      </c>
      <c r="K40" s="359" t="s">
        <v>18</v>
      </c>
      <c r="L40" s="360"/>
      <c r="M40" s="360"/>
      <c r="N40" s="360"/>
      <c r="O40" s="360" t="s">
        <v>18</v>
      </c>
      <c r="P40" s="360"/>
      <c r="Q40" s="360"/>
      <c r="R40" s="360"/>
      <c r="S40" s="360" t="s">
        <v>18</v>
      </c>
      <c r="T40" s="360"/>
      <c r="U40" s="360"/>
      <c r="V40" s="360"/>
      <c r="W40" s="360" t="s">
        <v>18</v>
      </c>
      <c r="X40" s="360"/>
      <c r="Y40" s="360"/>
      <c r="Z40" s="361"/>
      <c r="AC40" s="359" t="s">
        <v>18</v>
      </c>
      <c r="AD40" s="360"/>
      <c r="AE40" s="360"/>
      <c r="AF40" s="360"/>
      <c r="AG40" s="362" t="s">
        <v>18</v>
      </c>
      <c r="AH40" s="363"/>
      <c r="AI40" s="363"/>
      <c r="AJ40" s="364"/>
    </row>
    <row r="41" spans="1:36" ht="18.75">
      <c r="A41" s="72" t="s">
        <v>59</v>
      </c>
    </row>
    <row r="42" spans="1:36" ht="18.75">
      <c r="A42" s="72" t="s">
        <v>59</v>
      </c>
      <c r="M42" s="1"/>
      <c r="N42" s="1"/>
      <c r="Q42" s="4"/>
      <c r="R42" s="4"/>
      <c r="T42" s="3"/>
      <c r="U42" s="3"/>
      <c r="X42" s="1"/>
      <c r="Y42" s="1"/>
      <c r="AB42" s="4"/>
      <c r="AC42" s="4"/>
      <c r="AE42" s="3"/>
      <c r="AF42" s="3"/>
    </row>
    <row r="43" spans="1:36">
      <c r="M43" s="1"/>
      <c r="N43" s="1"/>
      <c r="Q43" s="4"/>
      <c r="R43" s="4"/>
      <c r="T43" s="3"/>
      <c r="U43" s="3"/>
      <c r="X43" s="1"/>
      <c r="Y43" s="1"/>
      <c r="AB43" s="4"/>
      <c r="AC43" s="4"/>
      <c r="AE43" s="3"/>
      <c r="AF43" s="3"/>
    </row>
    <row r="44" spans="1:36">
      <c r="M44" s="1"/>
      <c r="N44" s="1"/>
      <c r="Q44" s="4"/>
      <c r="R44" s="4"/>
      <c r="T44" s="3"/>
      <c r="U44" s="3"/>
      <c r="X44" s="1"/>
      <c r="Y44" s="1"/>
      <c r="AB44" s="4"/>
      <c r="AC44" s="4"/>
      <c r="AE44" s="3"/>
      <c r="AF44" s="3"/>
    </row>
    <row r="45" spans="1:36">
      <c r="M45" s="1"/>
      <c r="N45" s="1"/>
      <c r="Q45" s="4"/>
      <c r="R45" s="4"/>
      <c r="T45" s="3"/>
      <c r="U45" s="3"/>
      <c r="X45" s="1"/>
      <c r="Y45" s="1"/>
      <c r="AB45" s="4"/>
      <c r="AC45" s="1"/>
      <c r="AD45" s="1"/>
    </row>
  </sheetData>
  <mergeCells count="109">
    <mergeCell ref="K40:N40"/>
    <mergeCell ref="O40:R40"/>
    <mergeCell ref="S40:V40"/>
    <mergeCell ref="W40:Z40"/>
    <mergeCell ref="AC40:AF40"/>
    <mergeCell ref="AG40:AJ40"/>
    <mergeCell ref="K39:N39"/>
    <mergeCell ref="O39:R39"/>
    <mergeCell ref="S39:V39"/>
    <mergeCell ref="W39:Z39"/>
    <mergeCell ref="AC39:AF39"/>
    <mergeCell ref="AG39:AJ39"/>
    <mergeCell ref="U30:AB30"/>
    <mergeCell ref="AC30:AJ30"/>
    <mergeCell ref="M31:T31"/>
    <mergeCell ref="U31:AB31"/>
    <mergeCell ref="AC31:AJ31"/>
    <mergeCell ref="H27:J27"/>
    <mergeCell ref="K27:L27"/>
    <mergeCell ref="M27:T27"/>
    <mergeCell ref="U27:AB27"/>
    <mergeCell ref="AC27:AJ27"/>
    <mergeCell ref="H29:L31"/>
    <mergeCell ref="M29:T29"/>
    <mergeCell ref="U29:AB29"/>
    <mergeCell ref="AC29:AJ29"/>
    <mergeCell ref="M30:T30"/>
    <mergeCell ref="H28:L28"/>
    <mergeCell ref="M28:T28"/>
    <mergeCell ref="U28:AB28"/>
    <mergeCell ref="AC28:AJ28"/>
    <mergeCell ref="H25:J25"/>
    <mergeCell ref="K25:L25"/>
    <mergeCell ref="M25:T25"/>
    <mergeCell ref="U25:AB25"/>
    <mergeCell ref="AC25:AJ25"/>
    <mergeCell ref="H26:J26"/>
    <mergeCell ref="K26:L26"/>
    <mergeCell ref="M26:T26"/>
    <mergeCell ref="U26:AB26"/>
    <mergeCell ref="AC26:AJ26"/>
    <mergeCell ref="H23:J23"/>
    <mergeCell ref="K23:L23"/>
    <mergeCell ref="M23:T23"/>
    <mergeCell ref="U23:AB23"/>
    <mergeCell ref="AC23:AJ23"/>
    <mergeCell ref="H24:J24"/>
    <mergeCell ref="K24:L24"/>
    <mergeCell ref="M24:T24"/>
    <mergeCell ref="U24:AB24"/>
    <mergeCell ref="AC24:AJ24"/>
    <mergeCell ref="H21:J21"/>
    <mergeCell ref="K21:L21"/>
    <mergeCell ref="M21:T21"/>
    <mergeCell ref="U21:AB21"/>
    <mergeCell ref="AC21:AJ21"/>
    <mergeCell ref="H22:J22"/>
    <mergeCell ref="K22:L22"/>
    <mergeCell ref="M22:T22"/>
    <mergeCell ref="U22:AB22"/>
    <mergeCell ref="AC22:AJ22"/>
    <mergeCell ref="H19:J19"/>
    <mergeCell ref="K19:L19"/>
    <mergeCell ref="M19:T19"/>
    <mergeCell ref="U19:AB19"/>
    <mergeCell ref="AC19:AJ19"/>
    <mergeCell ref="H20:J20"/>
    <mergeCell ref="K20:L20"/>
    <mergeCell ref="M20:T20"/>
    <mergeCell ref="U20:AB20"/>
    <mergeCell ref="AC20:AJ20"/>
    <mergeCell ref="H17:J17"/>
    <mergeCell ref="K17:L17"/>
    <mergeCell ref="M17:T17"/>
    <mergeCell ref="U17:AB17"/>
    <mergeCell ref="AC17:AJ17"/>
    <mergeCell ref="H18:J18"/>
    <mergeCell ref="K18:L18"/>
    <mergeCell ref="M18:T18"/>
    <mergeCell ref="U18:AB18"/>
    <mergeCell ref="AC18:AJ18"/>
    <mergeCell ref="H15:J15"/>
    <mergeCell ref="K15:L15"/>
    <mergeCell ref="M15:T15"/>
    <mergeCell ref="U15:AB15"/>
    <mergeCell ref="AC15:AJ15"/>
    <mergeCell ref="H16:J16"/>
    <mergeCell ref="K16:L16"/>
    <mergeCell ref="M16:T16"/>
    <mergeCell ref="U16:AB16"/>
    <mergeCell ref="AC16:AJ16"/>
    <mergeCell ref="AE3:AJ3"/>
    <mergeCell ref="H5:AJ5"/>
    <mergeCell ref="H7:N7"/>
    <mergeCell ref="O7:AJ7"/>
    <mergeCell ref="H8:N8"/>
    <mergeCell ref="O8:AJ8"/>
    <mergeCell ref="H12:N12"/>
    <mergeCell ref="O12:AJ12"/>
    <mergeCell ref="D14:E14"/>
    <mergeCell ref="M14:T14"/>
    <mergeCell ref="U14:AB14"/>
    <mergeCell ref="AC14:AJ14"/>
    <mergeCell ref="H9:N9"/>
    <mergeCell ref="O9:AJ9"/>
    <mergeCell ref="H10:N10"/>
    <mergeCell ref="O10:AJ10"/>
    <mergeCell ref="H11:N11"/>
    <mergeCell ref="O11:AJ11"/>
  </mergeCells>
  <phoneticPr fontId="1"/>
  <conditionalFormatting sqref="M16:M27">
    <cfRule type="cellIs" dxfId="2352" priority="13" operator="equal">
      <formula>"○"</formula>
    </cfRule>
    <cfRule type="cellIs" dxfId="2351" priority="14" operator="equal">
      <formula>"×"</formula>
    </cfRule>
  </conditionalFormatting>
  <conditionalFormatting sqref="U16:U27 AC16:AC27">
    <cfRule type="cellIs" dxfId="2350" priority="11" operator="equal">
      <formula>"○"</formula>
    </cfRule>
    <cfRule type="cellIs" dxfId="2349" priority="12" operator="equal">
      <formula>"×"</formula>
    </cfRule>
  </conditionalFormatting>
  <conditionalFormatting sqref="M29">
    <cfRule type="cellIs" dxfId="2348" priority="8" operator="equal">
      <formula>"達成"</formula>
    </cfRule>
    <cfRule type="cellIs" dxfId="2347" priority="9" operator="equal">
      <formula>"未達成"</formula>
    </cfRule>
  </conditionalFormatting>
  <conditionalFormatting sqref="M29:T29">
    <cfRule type="cellIs" dxfId="2346" priority="10" operator="equal">
      <formula>"―"</formula>
    </cfRule>
  </conditionalFormatting>
  <conditionalFormatting sqref="U29 AC29">
    <cfRule type="cellIs" dxfId="2345" priority="5" operator="equal">
      <formula>"達成"</formula>
    </cfRule>
    <cfRule type="cellIs" dxfId="2344" priority="6" operator="equal">
      <formula>"未達成"</formula>
    </cfRule>
  </conditionalFormatting>
  <conditionalFormatting sqref="U29:AJ29">
    <cfRule type="cellIs" dxfId="2343" priority="7" operator="equal">
      <formula>"―"</formula>
    </cfRule>
  </conditionalFormatting>
  <conditionalFormatting sqref="M28">
    <cfRule type="cellIs" dxfId="2342" priority="3" operator="equal">
      <formula>"○"</formula>
    </cfRule>
    <cfRule type="cellIs" dxfId="2341" priority="4" operator="equal">
      <formula>"×"</formula>
    </cfRule>
  </conditionalFormatting>
  <conditionalFormatting sqref="U28 AC28">
    <cfRule type="cellIs" dxfId="2340" priority="1" operator="equal">
      <formula>"○"</formula>
    </cfRule>
    <cfRule type="cellIs" dxfId="2339" priority="2" operator="equal">
      <formula>"×"</formula>
    </cfRule>
  </conditionalFormatting>
  <dataValidations count="2">
    <dataValidation type="list" allowBlank="1" showInputMessage="1" showErrorMessage="1" sqref="M29:AJ29" xr:uid="{1219E351-0969-4B08-9F4D-63BAE8C6FC29}">
      <formula1>"達成,未達成,―"</formula1>
    </dataValidation>
    <dataValidation type="list" allowBlank="1" showInputMessage="1" showErrorMessage="1" sqref="O12" xr:uid="{9812ECDD-EF23-47C9-B98D-65C414227035}">
      <formula1>"完全週休２日交替制,月単位の週休２日交替制,通期の週休２日交替制,週休２日交替制に該当しない（４週７休以下）"</formula1>
    </dataValidation>
  </dataValidations>
  <printOptions horizontalCentered="1"/>
  <pageMargins left="0.78740157480314965" right="0.78740157480314965" top="0.78740157480314965" bottom="0.59055118110236227" header="0.31496062992125984" footer="0.31496062992125984"/>
  <pageSetup paperSize="9" scale="83" fitToWidth="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D4A67-0F0F-4110-9A42-91E35B087E37}">
  <sheetPr>
    <tabColor rgb="FFFFC000"/>
  </sheetPr>
  <dimension ref="A1"/>
  <sheetViews>
    <sheetView workbookViewId="0">
      <selection activeCell="E32" sqref="E32"/>
    </sheetView>
  </sheetViews>
  <sheetFormatPr defaultRowHeight="18.75"/>
  <cols>
    <col min="1" max="16384" width="9" style="121"/>
  </cols>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23FA-8329-4752-86FC-18A89C6FE6FB}">
  <sheetPr>
    <tabColor theme="5" tint="0.79998168889431442"/>
  </sheetPr>
  <dimension ref="A1:AB16"/>
  <sheetViews>
    <sheetView view="pageBreakPreview" zoomScaleNormal="100" zoomScaleSheetLayoutView="100" workbookViewId="0">
      <selection activeCell="D1" sqref="D1"/>
    </sheetView>
  </sheetViews>
  <sheetFormatPr defaultRowHeight="18" customHeight="1"/>
  <cols>
    <col min="1" max="1" width="7.25" style="120" bestFit="1" customWidth="1"/>
    <col min="2" max="2" width="3.5" style="120" customWidth="1"/>
    <col min="3" max="3" width="1.875" style="120" customWidth="1"/>
    <col min="4" max="27" width="3.5" style="120" customWidth="1"/>
    <col min="28" max="28" width="1.875" style="120" customWidth="1"/>
    <col min="29" max="16384" width="9" style="120"/>
  </cols>
  <sheetData>
    <row r="1" spans="1:28" ht="18" customHeight="1">
      <c r="A1" s="72" t="s">
        <v>58</v>
      </c>
    </row>
    <row r="2" spans="1:28" ht="18.75">
      <c r="A2" s="72" t="s">
        <v>59</v>
      </c>
      <c r="D2" s="132" t="s">
        <v>136</v>
      </c>
      <c r="E2" s="132"/>
      <c r="F2" s="132"/>
      <c r="G2" s="132"/>
      <c r="H2" s="132"/>
      <c r="I2" s="132"/>
      <c r="J2" s="132"/>
      <c r="K2" s="132"/>
      <c r="L2" s="132"/>
      <c r="M2" s="132"/>
      <c r="N2" s="132"/>
      <c r="O2" s="132"/>
      <c r="P2" s="132"/>
      <c r="Q2" s="132"/>
      <c r="R2" s="132"/>
      <c r="S2" s="132"/>
      <c r="T2" s="132"/>
      <c r="U2" s="132"/>
      <c r="V2" s="132"/>
      <c r="W2" s="132"/>
      <c r="X2" s="132"/>
      <c r="Y2" s="132"/>
      <c r="Z2" s="132"/>
      <c r="AA2" s="132"/>
      <c r="AB2" s="122"/>
    </row>
    <row r="3" spans="1:28" ht="19.5" thickBot="1">
      <c r="A3" s="72" t="s">
        <v>59</v>
      </c>
    </row>
    <row r="4" spans="1:28" ht="18.75">
      <c r="A4" s="72" t="s">
        <v>59</v>
      </c>
      <c r="D4" s="133" t="s">
        <v>60</v>
      </c>
      <c r="E4" s="134"/>
      <c r="F4" s="134"/>
      <c r="G4" s="134"/>
      <c r="H4" s="134"/>
      <c r="I4" s="134"/>
      <c r="J4" s="134"/>
      <c r="K4" s="134"/>
      <c r="L4" s="135"/>
      <c r="M4" s="136"/>
      <c r="N4" s="136"/>
      <c r="O4" s="136"/>
      <c r="P4" s="136"/>
      <c r="Q4" s="136"/>
      <c r="R4" s="136"/>
      <c r="S4" s="136"/>
      <c r="T4" s="136"/>
      <c r="U4" s="136"/>
      <c r="V4" s="136"/>
      <c r="W4" s="136"/>
      <c r="X4" s="136"/>
      <c r="Y4" s="136"/>
      <c r="Z4" s="136"/>
      <c r="AA4" s="137"/>
      <c r="AB4" s="75"/>
    </row>
    <row r="5" spans="1:28" ht="18.75">
      <c r="A5" s="72" t="s">
        <v>59</v>
      </c>
      <c r="D5" s="138" t="s">
        <v>61</v>
      </c>
      <c r="E5" s="139"/>
      <c r="F5" s="139"/>
      <c r="G5" s="139"/>
      <c r="H5" s="139"/>
      <c r="I5" s="139"/>
      <c r="J5" s="139"/>
      <c r="K5" s="139"/>
      <c r="L5" s="140"/>
      <c r="M5" s="141"/>
      <c r="N5" s="141"/>
      <c r="O5" s="141"/>
      <c r="P5" s="141"/>
      <c r="Q5" s="141"/>
      <c r="R5" s="141"/>
      <c r="S5" s="141"/>
      <c r="T5" s="141"/>
      <c r="U5" s="141"/>
      <c r="V5" s="141"/>
      <c r="W5" s="141"/>
      <c r="X5" s="141"/>
      <c r="Y5" s="141"/>
      <c r="Z5" s="141"/>
      <c r="AA5" s="142"/>
      <c r="AB5" s="75"/>
    </row>
    <row r="6" spans="1:28" ht="18.75">
      <c r="A6" s="72" t="s">
        <v>59</v>
      </c>
      <c r="D6" s="138" t="s">
        <v>62</v>
      </c>
      <c r="E6" s="139"/>
      <c r="F6" s="139"/>
      <c r="G6" s="139"/>
      <c r="H6" s="139"/>
      <c r="I6" s="139"/>
      <c r="J6" s="139" t="s">
        <v>63</v>
      </c>
      <c r="K6" s="139"/>
      <c r="L6" s="143" t="s">
        <v>64</v>
      </c>
      <c r="M6" s="144"/>
      <c r="N6" s="76"/>
      <c r="O6" s="77" t="s">
        <v>21</v>
      </c>
      <c r="P6" s="76"/>
      <c r="Q6" s="77" t="s">
        <v>65</v>
      </c>
      <c r="R6" s="76"/>
      <c r="S6" s="77" t="s">
        <v>1</v>
      </c>
      <c r="T6" s="119" t="s">
        <v>66</v>
      </c>
      <c r="U6" s="77" t="str">
        <f>IF(OR(N6="",P6="",R6=""),"　",TEXT(DATE(N6+2018,P6,R6),"aaa"))</f>
        <v>　</v>
      </c>
      <c r="V6" s="79" t="s">
        <v>67</v>
      </c>
      <c r="W6" s="79"/>
      <c r="X6" s="79"/>
      <c r="Y6" s="79"/>
      <c r="Z6" s="79"/>
      <c r="AA6" s="80"/>
    </row>
    <row r="7" spans="1:28" ht="18.75">
      <c r="A7" s="72" t="s">
        <v>59</v>
      </c>
      <c r="D7" s="138"/>
      <c r="E7" s="139"/>
      <c r="F7" s="139"/>
      <c r="G7" s="139"/>
      <c r="H7" s="139"/>
      <c r="I7" s="139"/>
      <c r="J7" s="139" t="s">
        <v>68</v>
      </c>
      <c r="K7" s="139"/>
      <c r="L7" s="143" t="s">
        <v>64</v>
      </c>
      <c r="M7" s="144"/>
      <c r="N7" s="76"/>
      <c r="O7" s="77" t="s">
        <v>21</v>
      </c>
      <c r="P7" s="76"/>
      <c r="Q7" s="77" t="s">
        <v>65</v>
      </c>
      <c r="R7" s="76"/>
      <c r="S7" s="77" t="s">
        <v>1</v>
      </c>
      <c r="T7" s="119" t="s">
        <v>66</v>
      </c>
      <c r="U7" s="77" t="str">
        <f t="shared" ref="U7:U9" si="0">IF(OR(N7="",P7="",R7=""),"　",TEXT(DATE(N7+2018,P7,R7),"aaa"))</f>
        <v>　</v>
      </c>
      <c r="V7" s="79" t="s">
        <v>67</v>
      </c>
      <c r="W7" s="79"/>
      <c r="X7" s="79"/>
      <c r="Y7" s="79"/>
      <c r="Z7" s="79"/>
      <c r="AA7" s="80"/>
    </row>
    <row r="8" spans="1:28" ht="18.75">
      <c r="A8" s="72" t="s">
        <v>59</v>
      </c>
      <c r="D8" s="138" t="s">
        <v>6</v>
      </c>
      <c r="E8" s="139"/>
      <c r="F8" s="139"/>
      <c r="G8" s="139"/>
      <c r="H8" s="139"/>
      <c r="I8" s="139"/>
      <c r="J8" s="139" t="s">
        <v>63</v>
      </c>
      <c r="K8" s="139"/>
      <c r="L8" s="143" t="s">
        <v>64</v>
      </c>
      <c r="M8" s="144"/>
      <c r="N8" s="76"/>
      <c r="O8" s="77" t="s">
        <v>21</v>
      </c>
      <c r="P8" s="76"/>
      <c r="Q8" s="77" t="s">
        <v>65</v>
      </c>
      <c r="R8" s="76"/>
      <c r="S8" s="77" t="s">
        <v>1</v>
      </c>
      <c r="T8" s="119" t="s">
        <v>66</v>
      </c>
      <c r="U8" s="77" t="str">
        <f t="shared" si="0"/>
        <v>　</v>
      </c>
      <c r="V8" s="79" t="s">
        <v>67</v>
      </c>
      <c r="W8" s="79"/>
      <c r="X8" s="79"/>
      <c r="Y8" s="79"/>
      <c r="Z8" s="79"/>
      <c r="AA8" s="80"/>
    </row>
    <row r="9" spans="1:28" ht="18.75">
      <c r="A9" s="72" t="s">
        <v>59</v>
      </c>
      <c r="D9" s="138"/>
      <c r="E9" s="139"/>
      <c r="F9" s="139"/>
      <c r="G9" s="139"/>
      <c r="H9" s="139"/>
      <c r="I9" s="139"/>
      <c r="J9" s="139" t="s">
        <v>68</v>
      </c>
      <c r="K9" s="139"/>
      <c r="L9" s="143" t="s">
        <v>64</v>
      </c>
      <c r="M9" s="144"/>
      <c r="N9" s="76"/>
      <c r="O9" s="77" t="s">
        <v>21</v>
      </c>
      <c r="P9" s="76"/>
      <c r="Q9" s="77" t="s">
        <v>65</v>
      </c>
      <c r="R9" s="76"/>
      <c r="S9" s="77" t="s">
        <v>1</v>
      </c>
      <c r="T9" s="119" t="s">
        <v>66</v>
      </c>
      <c r="U9" s="77" t="str">
        <f t="shared" si="0"/>
        <v>　</v>
      </c>
      <c r="V9" s="79" t="s">
        <v>67</v>
      </c>
      <c r="W9" s="79"/>
      <c r="X9" s="79"/>
      <c r="Y9" s="79"/>
      <c r="Z9" s="79"/>
      <c r="AA9" s="80"/>
    </row>
    <row r="10" spans="1:28" ht="19.5" thickBot="1">
      <c r="A10" s="72" t="s">
        <v>59</v>
      </c>
      <c r="D10" s="145" t="s">
        <v>69</v>
      </c>
      <c r="E10" s="146"/>
      <c r="F10" s="146"/>
      <c r="G10" s="146"/>
      <c r="H10" s="146"/>
      <c r="I10" s="146"/>
      <c r="J10" s="146"/>
      <c r="K10" s="146"/>
      <c r="L10" s="147"/>
      <c r="M10" s="148"/>
      <c r="N10" s="148"/>
      <c r="O10" s="148"/>
      <c r="P10" s="148"/>
      <c r="Q10" s="148"/>
      <c r="R10" s="148"/>
      <c r="S10" s="148"/>
      <c r="T10" s="148"/>
      <c r="U10" s="148"/>
      <c r="V10" s="148"/>
      <c r="W10" s="148"/>
      <c r="X10" s="148"/>
      <c r="Y10" s="148"/>
      <c r="Z10" s="148"/>
      <c r="AA10" s="149"/>
    </row>
    <row r="11" spans="1:28" ht="18.75">
      <c r="A11" s="72" t="s">
        <v>59</v>
      </c>
    </row>
    <row r="12" spans="1:28" ht="18.75">
      <c r="A12" s="72" t="s">
        <v>59</v>
      </c>
      <c r="D12" s="150" t="s">
        <v>70</v>
      </c>
      <c r="E12" s="151"/>
      <c r="F12" s="151"/>
      <c r="G12" s="151"/>
      <c r="H12" s="151"/>
      <c r="I12" s="151"/>
      <c r="J12" s="151"/>
      <c r="K12" s="151"/>
      <c r="L12" s="151"/>
      <c r="M12" s="151"/>
      <c r="N12" s="151"/>
      <c r="O12" s="151"/>
      <c r="P12" s="151"/>
      <c r="Q12" s="151"/>
      <c r="R12" s="151"/>
      <c r="S12" s="151"/>
      <c r="T12" s="151"/>
      <c r="U12" s="151"/>
      <c r="V12" s="151"/>
      <c r="W12" s="151"/>
      <c r="X12" s="151"/>
      <c r="Y12" s="151"/>
      <c r="Z12" s="151"/>
      <c r="AA12" s="151"/>
    </row>
    <row r="13" spans="1:28" ht="18.75">
      <c r="A13" s="72" t="s">
        <v>59</v>
      </c>
      <c r="D13" s="152" t="s">
        <v>137</v>
      </c>
      <c r="E13" s="131"/>
      <c r="F13" s="131"/>
      <c r="G13" s="131"/>
      <c r="H13" s="131"/>
      <c r="I13" s="131"/>
      <c r="J13" s="131"/>
      <c r="K13" s="131"/>
      <c r="L13" s="131"/>
      <c r="M13" s="131"/>
      <c r="N13" s="131"/>
      <c r="O13" s="131"/>
      <c r="P13" s="131"/>
      <c r="Q13" s="131"/>
      <c r="R13" s="131"/>
      <c r="S13" s="131"/>
      <c r="T13" s="131"/>
      <c r="U13" s="131"/>
      <c r="V13" s="131"/>
      <c r="W13" s="131"/>
      <c r="X13" s="131"/>
      <c r="Y13" s="131"/>
      <c r="Z13" s="131"/>
      <c r="AA13" s="131"/>
    </row>
    <row r="14" spans="1:28" ht="18.75">
      <c r="A14" s="72" t="s">
        <v>59</v>
      </c>
      <c r="D14" s="130" t="s">
        <v>71</v>
      </c>
      <c r="E14" s="131"/>
      <c r="F14" s="131"/>
      <c r="G14" s="131"/>
      <c r="H14" s="131"/>
      <c r="I14" s="131"/>
      <c r="J14" s="131"/>
      <c r="K14" s="131"/>
      <c r="L14" s="131"/>
      <c r="M14" s="131"/>
      <c r="N14" s="131"/>
      <c r="O14" s="131"/>
      <c r="P14" s="131"/>
      <c r="Q14" s="131"/>
      <c r="R14" s="131"/>
      <c r="S14" s="131"/>
      <c r="T14" s="131"/>
      <c r="U14" s="131"/>
      <c r="V14" s="131"/>
      <c r="W14" s="131"/>
      <c r="X14" s="131"/>
      <c r="Y14" s="131"/>
      <c r="Z14" s="131"/>
      <c r="AA14" s="131"/>
    </row>
    <row r="15" spans="1:28" ht="18.75">
      <c r="A15" s="72" t="s">
        <v>59</v>
      </c>
      <c r="D15" s="130" t="s">
        <v>72</v>
      </c>
      <c r="E15" s="131"/>
      <c r="F15" s="131"/>
      <c r="G15" s="131"/>
      <c r="H15" s="131"/>
      <c r="I15" s="131"/>
      <c r="J15" s="131"/>
      <c r="K15" s="131"/>
      <c r="L15" s="131"/>
      <c r="M15" s="131"/>
      <c r="N15" s="131"/>
      <c r="O15" s="131"/>
      <c r="P15" s="131"/>
      <c r="Q15" s="131"/>
      <c r="R15" s="131"/>
      <c r="S15" s="131"/>
      <c r="T15" s="131"/>
      <c r="U15" s="131"/>
      <c r="V15" s="131"/>
      <c r="W15" s="131"/>
      <c r="X15" s="131"/>
      <c r="Y15" s="131"/>
      <c r="Z15" s="131"/>
      <c r="AA15" s="131"/>
    </row>
    <row r="16" spans="1:28" ht="13.5">
      <c r="D16" s="81"/>
      <c r="E16" s="81"/>
      <c r="F16" s="81"/>
      <c r="G16" s="81"/>
      <c r="H16" s="81"/>
      <c r="I16" s="81"/>
      <c r="J16" s="81"/>
    </row>
  </sheetData>
  <mergeCells count="21">
    <mergeCell ref="D12:AA12"/>
    <mergeCell ref="D13:AA13"/>
    <mergeCell ref="D14:AA14"/>
    <mergeCell ref="D15:AA15"/>
    <mergeCell ref="D8:I9"/>
    <mergeCell ref="J8:K8"/>
    <mergeCell ref="L8:M8"/>
    <mergeCell ref="J9:K9"/>
    <mergeCell ref="L9:M9"/>
    <mergeCell ref="D10:K10"/>
    <mergeCell ref="L10:AA10"/>
    <mergeCell ref="D2:AA2"/>
    <mergeCell ref="D4:K4"/>
    <mergeCell ref="L4:AA4"/>
    <mergeCell ref="D5:K5"/>
    <mergeCell ref="L5:AA5"/>
    <mergeCell ref="D6:I7"/>
    <mergeCell ref="J6:K6"/>
    <mergeCell ref="L6:M6"/>
    <mergeCell ref="J7:K7"/>
    <mergeCell ref="L7:M7"/>
  </mergeCells>
  <phoneticPr fontId="1"/>
  <dataValidations count="1">
    <dataValidation type="list" allowBlank="1" showInputMessage="1" showErrorMessage="1" sqref="L10" xr:uid="{65208308-0BF9-4EB6-AC6C-356960B38B8E}">
      <formula1>"完全週休２日交替制,月単位の週休２日交替制,通期の週休２日交替制"</formula1>
    </dataValidation>
  </dataValidations>
  <pageMargins left="0.7" right="0.7" top="0.75" bottom="0.75" header="0.3" footer="0.3"/>
  <pageSetup paperSize="9" scale="91"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4BCE-BA44-41CC-A06E-5F21AA41C4B1}">
  <sheetPr>
    <tabColor theme="9"/>
  </sheetPr>
  <dimension ref="A1:CY948"/>
  <sheetViews>
    <sheetView view="pageBreakPreview" zoomScale="70" zoomScaleNormal="100" zoomScaleSheetLayoutView="70" workbookViewId="0">
      <pane ySplit="6" topLeftCell="A7" activePane="bottomLeft" state="frozen"/>
      <selection activeCell="K27" sqref="K27:L27"/>
      <selection pane="bottomLeft" activeCell="AN25" sqref="AN25"/>
    </sheetView>
  </sheetViews>
  <sheetFormatPr defaultColWidth="9.125" defaultRowHeight="14.25"/>
  <cols>
    <col min="1" max="1" width="5.5" style="52" bestFit="1" customWidth="1"/>
    <col min="2" max="3" width="1.875" style="52" customWidth="1"/>
    <col min="4" max="37" width="3.5" style="52" customWidth="1"/>
    <col min="38" max="38" width="3.5" style="54" customWidth="1"/>
    <col min="39" max="46" width="3.5" style="52" customWidth="1"/>
    <col min="47" max="48" width="1.875" style="53" customWidth="1"/>
    <col min="49" max="54" width="3.875" style="52" customWidth="1"/>
    <col min="55" max="55" width="3.5" style="52" bestFit="1" customWidth="1"/>
    <col min="56" max="56" width="3.875" style="52" customWidth="1"/>
    <col min="57" max="58" width="3.75" style="52" customWidth="1"/>
    <col min="59" max="61" width="3.875" style="52" customWidth="1"/>
    <col min="62" max="63" width="3.75" style="52" customWidth="1"/>
    <col min="64" max="66" width="3.875" style="52" customWidth="1"/>
    <col min="67" max="68" width="3.75" style="52" customWidth="1"/>
    <col min="69" max="71" width="3.875" style="52" customWidth="1"/>
    <col min="72" max="73" width="3.75" style="52" customWidth="1"/>
    <col min="74" max="76" width="3.875" style="52" customWidth="1"/>
    <col min="77" max="78" width="3.75" style="52" customWidth="1"/>
    <col min="79" max="81" width="3.875" style="52" customWidth="1"/>
    <col min="82" max="83" width="3.75" style="52" customWidth="1"/>
    <col min="84" max="86" width="3.875" style="52" customWidth="1"/>
    <col min="87" max="88" width="3.75" style="52" customWidth="1"/>
    <col min="89" max="93" width="3.875" style="52" customWidth="1"/>
    <col min="94" max="95" width="3.75" style="52" customWidth="1"/>
    <col min="96" max="96" width="3.875" style="52" customWidth="1"/>
    <col min="97" max="98" width="1.875" style="52" customWidth="1"/>
    <col min="99" max="99" width="7.625" style="55" bestFit="1" customWidth="1"/>
    <col min="100" max="100" width="6.75" style="55" bestFit="1" customWidth="1"/>
    <col min="101" max="101" width="26.125" style="55" bestFit="1" customWidth="1"/>
    <col min="102" max="102" width="30.5" style="55" bestFit="1" customWidth="1"/>
    <col min="103" max="103" width="28.25" style="55" bestFit="1" customWidth="1"/>
    <col min="104" max="16384" width="9.125" style="52"/>
  </cols>
  <sheetData>
    <row r="1" spans="1:103" s="1" customFormat="1" ht="13.5">
      <c r="A1" s="56" t="s">
        <v>58</v>
      </c>
      <c r="D1" s="82"/>
      <c r="AT1" s="3" t="s">
        <v>41</v>
      </c>
      <c r="AU1" s="25"/>
      <c r="AV1" s="26"/>
      <c r="AW1" s="82"/>
      <c r="AY1" s="24"/>
      <c r="AZ1" s="24"/>
      <c r="BA1" s="24"/>
      <c r="BB1" s="24"/>
      <c r="CR1" s="3" t="s">
        <v>127</v>
      </c>
      <c r="CU1" s="56"/>
      <c r="CV1" s="56"/>
      <c r="CW1" s="56"/>
      <c r="CX1" s="56"/>
      <c r="CY1" s="56"/>
    </row>
    <row r="2" spans="1:103" s="1" customFormat="1" ht="18.75">
      <c r="A2" s="72" t="s">
        <v>126</v>
      </c>
      <c r="D2" s="192" t="s">
        <v>55</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25"/>
      <c r="AV2" s="26"/>
      <c r="AW2" s="192" t="s">
        <v>57</v>
      </c>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U2" s="56"/>
      <c r="CV2" s="56"/>
      <c r="CW2" s="56"/>
      <c r="CX2" s="56"/>
      <c r="CY2" s="56"/>
    </row>
    <row r="3" spans="1:103" s="1" customFormat="1">
      <c r="A3" s="55" t="s">
        <v>125</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25"/>
      <c r="AV3" s="2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U3" s="56"/>
      <c r="CV3" s="56"/>
      <c r="CW3" s="56"/>
      <c r="CX3" s="56"/>
      <c r="CY3" s="56"/>
    </row>
    <row r="4" spans="1:103" s="12" customFormat="1" ht="18.75">
      <c r="A4" s="72" t="s">
        <v>125</v>
      </c>
      <c r="D4" s="179" t="str">
        <f>CONCATENATE("工 事 名： ",【A3版】基本情報入力!L4)</f>
        <v xml:space="preserve">工 事 名： </v>
      </c>
      <c r="E4" s="180"/>
      <c r="F4" s="180"/>
      <c r="G4" s="180"/>
      <c r="H4" s="180"/>
      <c r="I4" s="180"/>
      <c r="J4" s="180"/>
      <c r="K4" s="180"/>
      <c r="L4" s="180"/>
      <c r="M4" s="180"/>
      <c r="N4" s="180"/>
      <c r="O4" s="180"/>
      <c r="P4" s="180"/>
      <c r="Q4" s="180"/>
      <c r="R4" s="180"/>
      <c r="S4" s="180"/>
      <c r="T4" s="180"/>
      <c r="U4" s="180"/>
      <c r="AU4" s="6"/>
      <c r="AV4" s="6"/>
      <c r="AW4" s="179" t="str">
        <f>CONCATENATE("工 事 名： ",【A3版】基本情報入力!L4)</f>
        <v xml:space="preserve">工 事 名： </v>
      </c>
      <c r="AX4" s="180"/>
      <c r="AY4" s="180"/>
      <c r="AZ4" s="180"/>
      <c r="BA4" s="180"/>
      <c r="BB4" s="180"/>
      <c r="BC4" s="180"/>
      <c r="BD4" s="180"/>
      <c r="BE4" s="180"/>
      <c r="BF4" s="180"/>
      <c r="BG4" s="180"/>
      <c r="BH4" s="180"/>
      <c r="BI4" s="180"/>
      <c r="BJ4" s="180"/>
      <c r="BK4" s="180"/>
      <c r="BL4" s="180"/>
      <c r="BM4" s="48"/>
      <c r="BN4" s="48"/>
      <c r="BO4" s="48"/>
      <c r="BP4" s="48"/>
      <c r="BQ4" s="48"/>
      <c r="CU4" s="57"/>
      <c r="CV4" s="57"/>
      <c r="CW4" s="57"/>
      <c r="CX4" s="57"/>
      <c r="CY4" s="57"/>
    </row>
    <row r="5" spans="1:103" s="12" customFormat="1" ht="18.75">
      <c r="A5" s="72" t="s">
        <v>125</v>
      </c>
      <c r="D5" s="177" t="str">
        <f>CONCATENATE("受注者名： ",【A3版】基本情報入力!L5)</f>
        <v xml:space="preserve">受注者名： </v>
      </c>
      <c r="E5" s="177"/>
      <c r="F5" s="177"/>
      <c r="G5" s="177"/>
      <c r="H5" s="177"/>
      <c r="I5" s="177"/>
      <c r="J5" s="177"/>
      <c r="K5" s="177"/>
      <c r="L5" s="177"/>
      <c r="M5" s="177"/>
      <c r="N5" s="177"/>
      <c r="O5" s="177"/>
      <c r="P5" s="177"/>
      <c r="Q5" s="177"/>
      <c r="R5" s="177"/>
      <c r="S5" s="177"/>
      <c r="T5" s="177"/>
      <c r="U5" s="177"/>
      <c r="V5" s="22"/>
      <c r="W5" s="22"/>
      <c r="X5" s="22"/>
      <c r="AA5" s="22"/>
      <c r="AB5" s="22"/>
      <c r="AC5" s="22"/>
      <c r="AG5" s="179" t="str">
        <f>CONCATENATE("工　　期： 令和",IF(【A3版】基本情報入力!N6=0,"　",【A3版】基本情報入力!N6),"年",IF(【A3版】基本情報入力!P6=0,"　",【A3版】基本情報入力!P6),"月",IF(【A3版】基本情報入力!R6=0,"　",【A3版】基本情報入力!R6),"日(",IF(【A3版】基本情報入力!U6="","　",【A3版】基本情報入力!U6),")～令和",IF(【A3版】基本情報入力!N7=0,"　",【A3版】基本情報入力!N7),"年",IF(【A3版】基本情報入力!P7=0,"　",【A3版】基本情報入力!P7),"月",IF(【A3版】基本情報入力!R7=0,"　",【A3版】基本情報入力!R7),"日(",IF(【A3版】基本情報入力!U7="","　",【A3版】基本情報入力!U7),")")</f>
        <v>工　　期： 令和　年　月　日(　)～令和　年　月　日(　)</v>
      </c>
      <c r="AH5" s="180"/>
      <c r="AI5" s="180"/>
      <c r="AJ5" s="180"/>
      <c r="AK5" s="180"/>
      <c r="AL5" s="180"/>
      <c r="AM5" s="180"/>
      <c r="AN5" s="180"/>
      <c r="AO5" s="180"/>
      <c r="AP5" s="180"/>
      <c r="AQ5" s="180"/>
      <c r="AR5" s="180"/>
      <c r="AS5" s="180"/>
      <c r="AT5" s="180"/>
      <c r="AU5" s="27"/>
      <c r="AV5" s="27"/>
      <c r="AW5" s="179" t="str">
        <f>CONCATENATE("受注者名： ",【A3版】基本情報入力!L5)</f>
        <v xml:space="preserve">受注者名： </v>
      </c>
      <c r="AX5" s="180"/>
      <c r="AY5" s="180"/>
      <c r="AZ5" s="180"/>
      <c r="BA5" s="180"/>
      <c r="BB5" s="180"/>
      <c r="BC5" s="180"/>
      <c r="BD5" s="180"/>
      <c r="BE5" s="180"/>
      <c r="BF5" s="180"/>
      <c r="BG5" s="180"/>
      <c r="BH5" s="180"/>
      <c r="BI5" s="180"/>
      <c r="BJ5" s="180"/>
      <c r="BK5" s="180"/>
      <c r="BL5" s="180"/>
      <c r="BM5" s="48"/>
      <c r="BN5" s="51"/>
      <c r="BO5" s="48"/>
      <c r="BP5" s="48"/>
      <c r="BQ5" s="48"/>
      <c r="CF5" s="181" t="str">
        <f>CONCATENATE("工　　期： 令和",IF(【A3版】基本情報入力!N6=0,"　",【A3版】基本情報入力!N6),"年",IF(【A3版】基本情報入力!P6=0,"　",【A3版】基本情報入力!P6),"月",IF(【A3版】基本情報入力!R6=0,"　",【A3版】基本情報入力!R6),"日(",IF(【A3版】基本情報入力!U6="","　",【A3版】基本情報入力!U6),")～令和",IF(【A3版】基本情報入力!N7=0,"　",【A3版】基本情報入力!N7),"年",IF(【A3版】基本情報入力!P7=0,"　",【A3版】基本情報入力!P7),"月",IF(【A3版】基本情報入力!R7=0,"　",【A3版】基本情報入力!R7),"日(",IF(【A3版】基本情報入力!U7="","　",【A3版】基本情報入力!U7),")")</f>
        <v>工　　期： 令和　年　月　日(　)～令和　年　月　日(　)</v>
      </c>
      <c r="CG5" s="181"/>
      <c r="CH5" s="181"/>
      <c r="CI5" s="181"/>
      <c r="CJ5" s="181"/>
      <c r="CK5" s="181"/>
      <c r="CL5" s="181"/>
      <c r="CM5" s="181"/>
      <c r="CN5" s="181"/>
      <c r="CO5" s="181"/>
      <c r="CP5" s="181"/>
      <c r="CQ5" s="181"/>
      <c r="CR5" s="181"/>
      <c r="CU5" s="57"/>
      <c r="CV5" s="57"/>
      <c r="CW5" s="57"/>
      <c r="CX5" s="57"/>
      <c r="CY5" s="57"/>
    </row>
    <row r="6" spans="1:103" s="12" customFormat="1" ht="18.75">
      <c r="A6" s="72" t="s">
        <v>125</v>
      </c>
      <c r="D6" s="177" t="str">
        <f>CONCATENATE("取組形式（現場着手前）： ",【A3版】基本情報入力!L10)</f>
        <v xml:space="preserve">取組形式（現場着手前）： </v>
      </c>
      <c r="E6" s="178"/>
      <c r="F6" s="178"/>
      <c r="G6" s="178"/>
      <c r="H6" s="178"/>
      <c r="I6" s="178"/>
      <c r="J6" s="178"/>
      <c r="K6" s="178"/>
      <c r="L6" s="178"/>
      <c r="M6" s="178"/>
      <c r="N6" s="178"/>
      <c r="O6" s="178"/>
      <c r="P6" s="178"/>
      <c r="Q6" s="178"/>
      <c r="R6" s="178"/>
      <c r="S6" s="178"/>
      <c r="T6" s="178"/>
      <c r="U6" s="178"/>
      <c r="V6" s="22"/>
      <c r="W6" s="22"/>
      <c r="X6" s="22"/>
      <c r="AA6" s="22"/>
      <c r="AB6" s="22"/>
      <c r="AC6" s="22"/>
      <c r="AG6" s="177" t="str">
        <f>CONCATENATE("対象期間： 令和",IF(【A3版】基本情報入力!N8=0,"　",【A3版】基本情報入力!N8),"年",IF(【A3版】基本情報入力!P8=0,"　",【A3版】基本情報入力!P8),"月",IF(【A3版】基本情報入力!R8=0,"　",【A3版】基本情報入力!R8),"日(",IF(【A3版】基本情報入力!U8="","　",【A3版】基本情報入力!U8),")～令和",IF(【A3版】基本情報入力!N9=0,"　",【A3版】基本情報入力!N9),"年",IF(【A3版】基本情報入力!P9=0,"　",【A3版】基本情報入力!P9),"月",IF(【A3版】基本情報入力!R9=0,"　",【A3版】基本情報入力!R9),"日(",IF(【A3版】基本情報入力!U9="","　",【A3版】基本情報入力!U9),")")</f>
        <v>対象期間： 令和　年　月　日(　)～令和　年　月　日(　)</v>
      </c>
      <c r="AH6" s="178"/>
      <c r="AI6" s="178"/>
      <c r="AJ6" s="178"/>
      <c r="AK6" s="178"/>
      <c r="AL6" s="178"/>
      <c r="AM6" s="178"/>
      <c r="AN6" s="178"/>
      <c r="AO6" s="178"/>
      <c r="AP6" s="178"/>
      <c r="AQ6" s="178"/>
      <c r="AR6" s="178"/>
      <c r="AS6" s="178"/>
      <c r="AT6" s="178"/>
      <c r="AU6" s="27"/>
      <c r="AV6" s="27"/>
      <c r="AW6" s="179" t="str">
        <f>CONCATENATE("取組形式（現場着手前）： ",【A3版】基本情報入力!L10)</f>
        <v xml:space="preserve">取組形式（現場着手前）： </v>
      </c>
      <c r="AX6" s="180"/>
      <c r="AY6" s="180"/>
      <c r="AZ6" s="180"/>
      <c r="BA6" s="180"/>
      <c r="BB6" s="180"/>
      <c r="BC6" s="180"/>
      <c r="BD6" s="180"/>
      <c r="BE6" s="180"/>
      <c r="BF6" s="180"/>
      <c r="BG6" s="180"/>
      <c r="BH6" s="180"/>
      <c r="BI6" s="180"/>
      <c r="BJ6" s="180"/>
      <c r="BK6" s="180"/>
      <c r="BL6" s="180"/>
      <c r="BM6" s="48"/>
      <c r="BN6" s="51"/>
      <c r="BO6" s="48"/>
      <c r="BP6" s="48"/>
      <c r="BQ6" s="48"/>
      <c r="CF6" s="181" t="str">
        <f>CONCATENATE("対象期間： 令和",IF(【A3版】基本情報入力!N8=0,"　",【A3版】基本情報入力!N8),"年",IF(【A3版】基本情報入力!P8=0,"　",【A3版】基本情報入力!P8),"月",IF(【A3版】基本情報入力!R8=0,"　",【A3版】基本情報入力!R8),"日(",IF(【A3版】基本情報入力!U8="","　",【A3版】基本情報入力!U8),")～令和",IF(【A3版】基本情報入力!N9=0,"　",【A3版】基本情報入力!N9),"年",IF(【A3版】基本情報入力!P9=0,"　",【A3版】基本情報入力!P9),"月",IF(【A3版】基本情報入力!R9=0,"　",【A3版】基本情報入力!R9),"日(",IF(【A3版】基本情報入力!U9="","　",【A3版】基本情報入力!U9),")")</f>
        <v>対象期間： 令和　年　月　日(　)～令和　年　月　日(　)</v>
      </c>
      <c r="CG6" s="181"/>
      <c r="CH6" s="181"/>
      <c r="CI6" s="181"/>
      <c r="CJ6" s="181"/>
      <c r="CK6" s="181"/>
      <c r="CL6" s="181"/>
      <c r="CM6" s="181"/>
      <c r="CN6" s="181"/>
      <c r="CO6" s="181"/>
      <c r="CP6" s="181"/>
      <c r="CQ6" s="181"/>
      <c r="CR6" s="181"/>
    </row>
    <row r="7" spans="1:103" s="12" customFormat="1" ht="15" thickBot="1">
      <c r="A7" s="55" t="s">
        <v>18</v>
      </c>
      <c r="P7" s="127"/>
      <c r="V7" s="127"/>
      <c r="AU7" s="6"/>
      <c r="AV7" s="6"/>
    </row>
    <row r="8" spans="1:103" s="1" customFormat="1" ht="18.75">
      <c r="A8" s="72" t="s">
        <v>59</v>
      </c>
      <c r="D8" s="182" t="s">
        <v>11</v>
      </c>
      <c r="E8" s="183"/>
      <c r="F8" s="184"/>
      <c r="G8" s="184"/>
      <c r="H8" s="184"/>
      <c r="I8" s="184"/>
      <c r="J8" s="184"/>
      <c r="K8" s="184"/>
      <c r="L8" s="184"/>
      <c r="M8" s="184"/>
      <c r="N8" s="184"/>
      <c r="O8" s="184"/>
      <c r="P8" s="185" t="str">
        <f>IF(OR(【A3版】基本情報入力!N6=0,【A3版】基本情報入力!P6=0,【A3版】基本情報入力!R6=0),"",DATE(【A3版】基本情報入力!N6+2018,【A3版】基本情報入力!P6,1))</f>
        <v/>
      </c>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6"/>
      <c r="AU8" s="28"/>
      <c r="AV8" s="26"/>
      <c r="AW8" s="187" t="s">
        <v>40</v>
      </c>
      <c r="AX8" s="188"/>
      <c r="AY8" s="188"/>
      <c r="AZ8" s="188"/>
      <c r="BA8" s="188"/>
      <c r="BB8" s="183"/>
      <c r="BC8" s="189" t="str">
        <f>P8</f>
        <v/>
      </c>
      <c r="BD8" s="190"/>
      <c r="BE8" s="190"/>
      <c r="BF8" s="190"/>
      <c r="BG8" s="190"/>
      <c r="BH8" s="190"/>
      <c r="BI8" s="190"/>
      <c r="BJ8" s="190"/>
      <c r="BK8" s="190"/>
      <c r="BL8" s="190"/>
      <c r="BM8" s="190"/>
      <c r="BN8" s="190"/>
      <c r="BO8" s="190"/>
      <c r="BP8" s="190"/>
      <c r="BQ8" s="190"/>
      <c r="BR8" s="190"/>
      <c r="BS8" s="190"/>
      <c r="BT8" s="190"/>
      <c r="BU8" s="190"/>
      <c r="BV8" s="190"/>
      <c r="BW8" s="190"/>
      <c r="BX8" s="190"/>
      <c r="BY8" s="190"/>
      <c r="BZ8" s="190"/>
      <c r="CA8" s="190"/>
      <c r="CB8" s="190"/>
      <c r="CC8" s="190"/>
      <c r="CD8" s="190"/>
      <c r="CE8" s="190"/>
      <c r="CF8" s="190"/>
      <c r="CG8" s="190"/>
      <c r="CH8" s="190"/>
      <c r="CI8" s="190"/>
      <c r="CJ8" s="190"/>
      <c r="CK8" s="190"/>
      <c r="CL8" s="190"/>
      <c r="CM8" s="190"/>
      <c r="CN8" s="190"/>
      <c r="CO8" s="190"/>
      <c r="CP8" s="190"/>
      <c r="CQ8" s="190"/>
      <c r="CR8" s="191"/>
      <c r="CU8" s="128" t="s">
        <v>22</v>
      </c>
      <c r="CV8" s="128" t="s">
        <v>23</v>
      </c>
      <c r="CW8" s="128" t="s">
        <v>77</v>
      </c>
      <c r="CX8" s="128" t="s">
        <v>78</v>
      </c>
      <c r="CY8" s="128" t="s">
        <v>79</v>
      </c>
    </row>
    <row r="9" spans="1:103" s="1" customFormat="1" ht="18.75">
      <c r="A9" s="72" t="s">
        <v>59</v>
      </c>
      <c r="D9" s="153" t="s">
        <v>7</v>
      </c>
      <c r="E9" s="154"/>
      <c r="F9" s="155"/>
      <c r="G9" s="155"/>
      <c r="H9" s="155"/>
      <c r="I9" s="155"/>
      <c r="J9" s="155"/>
      <c r="K9" s="155"/>
      <c r="L9" s="155"/>
      <c r="M9" s="155"/>
      <c r="N9" s="155"/>
      <c r="O9" s="155"/>
      <c r="P9" s="29" t="str">
        <f t="shared" ref="P9:AQ9" si="0">IFERROR(WEEKNUM(P10,2)-WEEKNUM(DATE(YEAR(P10),MONTH(P10),1),2)+1,"")</f>
        <v/>
      </c>
      <c r="Q9" s="29" t="str">
        <f t="shared" si="0"/>
        <v/>
      </c>
      <c r="R9" s="29" t="str">
        <f t="shared" si="0"/>
        <v/>
      </c>
      <c r="S9" s="29" t="str">
        <f t="shared" si="0"/>
        <v/>
      </c>
      <c r="T9" s="29" t="str">
        <f t="shared" si="0"/>
        <v/>
      </c>
      <c r="U9" s="29" t="str">
        <f t="shared" si="0"/>
        <v/>
      </c>
      <c r="V9" s="29" t="str">
        <f t="shared" si="0"/>
        <v/>
      </c>
      <c r="W9" s="29" t="str">
        <f t="shared" si="0"/>
        <v/>
      </c>
      <c r="X9" s="29" t="str">
        <f t="shared" si="0"/>
        <v/>
      </c>
      <c r="Y9" s="29" t="str">
        <f t="shared" si="0"/>
        <v/>
      </c>
      <c r="Z9" s="29" t="str">
        <f t="shared" si="0"/>
        <v/>
      </c>
      <c r="AA9" s="29" t="str">
        <f t="shared" si="0"/>
        <v/>
      </c>
      <c r="AB9" s="29" t="str">
        <f t="shared" si="0"/>
        <v/>
      </c>
      <c r="AC9" s="29" t="str">
        <f t="shared" si="0"/>
        <v/>
      </c>
      <c r="AD9" s="29" t="str">
        <f t="shared" si="0"/>
        <v/>
      </c>
      <c r="AE9" s="29" t="str">
        <f t="shared" si="0"/>
        <v/>
      </c>
      <c r="AF9" s="29" t="str">
        <f t="shared" si="0"/>
        <v/>
      </c>
      <c r="AG9" s="29" t="str">
        <f t="shared" si="0"/>
        <v/>
      </c>
      <c r="AH9" s="29" t="str">
        <f t="shared" si="0"/>
        <v/>
      </c>
      <c r="AI9" s="29" t="str">
        <f t="shared" si="0"/>
        <v/>
      </c>
      <c r="AJ9" s="29" t="str">
        <f t="shared" si="0"/>
        <v/>
      </c>
      <c r="AK9" s="29" t="str">
        <f t="shared" si="0"/>
        <v/>
      </c>
      <c r="AL9" s="29" t="str">
        <f t="shared" si="0"/>
        <v/>
      </c>
      <c r="AM9" s="29" t="str">
        <f t="shared" si="0"/>
        <v/>
      </c>
      <c r="AN9" s="29" t="str">
        <f t="shared" si="0"/>
        <v/>
      </c>
      <c r="AO9" s="29" t="str">
        <f t="shared" si="0"/>
        <v/>
      </c>
      <c r="AP9" s="29" t="str">
        <f t="shared" si="0"/>
        <v/>
      </c>
      <c r="AQ9" s="29" t="str">
        <f t="shared" si="0"/>
        <v/>
      </c>
      <c r="AR9" s="29" t="str">
        <f>IF(AR10="","",WEEKNUM(AR10,2)-WEEKNUM(DATE(YEAR(AR10),MONTH(AR10),1),2)+1)</f>
        <v/>
      </c>
      <c r="AS9" s="29" t="str">
        <f>IF(AS10="","",WEEKNUM(AS10,2)-WEEKNUM(DATE(YEAR(AS10),MONTH(AS10),1),2)+1)</f>
        <v/>
      </c>
      <c r="AT9" s="30" t="str">
        <f>IF(AT10="","",WEEKNUM(AT10,2)-WEEKNUM(DATE(YEAR(AT10),MONTH(AT10),1),2)+1)</f>
        <v/>
      </c>
      <c r="AU9" s="31"/>
      <c r="AV9" s="26"/>
      <c r="AW9" s="194" t="s">
        <v>37</v>
      </c>
      <c r="AX9" s="195"/>
      <c r="AY9" s="196"/>
      <c r="AZ9" s="196"/>
      <c r="BA9" s="196"/>
      <c r="BB9" s="197"/>
      <c r="BC9" s="155" t="s">
        <v>31</v>
      </c>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201" t="s">
        <v>35</v>
      </c>
      <c r="CH9" s="202"/>
      <c r="CI9" s="202"/>
      <c r="CJ9" s="202"/>
      <c r="CK9" s="203"/>
      <c r="CL9" s="202" t="s">
        <v>36</v>
      </c>
      <c r="CM9" s="202"/>
      <c r="CN9" s="202"/>
      <c r="CO9" s="202"/>
      <c r="CP9" s="202"/>
      <c r="CQ9" s="202"/>
      <c r="CR9" s="207"/>
      <c r="CU9" s="128">
        <f>ROW()-8</f>
        <v>1</v>
      </c>
      <c r="CV9" s="128"/>
      <c r="CW9" s="128"/>
      <c r="CX9" s="128"/>
      <c r="CY9" s="128"/>
    </row>
    <row r="10" spans="1:103" s="1" customFormat="1" ht="18.75">
      <c r="A10" s="72" t="s">
        <v>59</v>
      </c>
      <c r="D10" s="153" t="s">
        <v>1</v>
      </c>
      <c r="E10" s="154"/>
      <c r="F10" s="155"/>
      <c r="G10" s="155"/>
      <c r="H10" s="155"/>
      <c r="I10" s="155"/>
      <c r="J10" s="155"/>
      <c r="K10" s="155"/>
      <c r="L10" s="155"/>
      <c r="M10" s="155"/>
      <c r="N10" s="155"/>
      <c r="O10" s="155"/>
      <c r="P10" s="32" t="str">
        <f>P8</f>
        <v/>
      </c>
      <c r="Q10" s="32" t="str">
        <f t="shared" ref="Q10:AQ10" si="1">IFERROR(P10+1,"")</f>
        <v/>
      </c>
      <c r="R10" s="32" t="str">
        <f t="shared" si="1"/>
        <v/>
      </c>
      <c r="S10" s="32" t="str">
        <f t="shared" si="1"/>
        <v/>
      </c>
      <c r="T10" s="32" t="str">
        <f t="shared" si="1"/>
        <v/>
      </c>
      <c r="U10" s="32" t="str">
        <f t="shared" si="1"/>
        <v/>
      </c>
      <c r="V10" s="32" t="str">
        <f t="shared" si="1"/>
        <v/>
      </c>
      <c r="W10" s="32" t="str">
        <f t="shared" si="1"/>
        <v/>
      </c>
      <c r="X10" s="32" t="str">
        <f t="shared" si="1"/>
        <v/>
      </c>
      <c r="Y10" s="32" t="str">
        <f t="shared" si="1"/>
        <v/>
      </c>
      <c r="Z10" s="32" t="str">
        <f t="shared" si="1"/>
        <v/>
      </c>
      <c r="AA10" s="32" t="str">
        <f t="shared" si="1"/>
        <v/>
      </c>
      <c r="AB10" s="32" t="str">
        <f t="shared" si="1"/>
        <v/>
      </c>
      <c r="AC10" s="32" t="str">
        <f t="shared" si="1"/>
        <v/>
      </c>
      <c r="AD10" s="32" t="str">
        <f t="shared" si="1"/>
        <v/>
      </c>
      <c r="AE10" s="32" t="str">
        <f t="shared" si="1"/>
        <v/>
      </c>
      <c r="AF10" s="32" t="str">
        <f t="shared" si="1"/>
        <v/>
      </c>
      <c r="AG10" s="32" t="str">
        <f t="shared" si="1"/>
        <v/>
      </c>
      <c r="AH10" s="32" t="str">
        <f t="shared" si="1"/>
        <v/>
      </c>
      <c r="AI10" s="32" t="str">
        <f t="shared" si="1"/>
        <v/>
      </c>
      <c r="AJ10" s="32" t="str">
        <f t="shared" si="1"/>
        <v/>
      </c>
      <c r="AK10" s="32" t="str">
        <f t="shared" si="1"/>
        <v/>
      </c>
      <c r="AL10" s="32" t="str">
        <f t="shared" si="1"/>
        <v/>
      </c>
      <c r="AM10" s="32" t="str">
        <f t="shared" si="1"/>
        <v/>
      </c>
      <c r="AN10" s="32" t="str">
        <f t="shared" si="1"/>
        <v/>
      </c>
      <c r="AO10" s="32" t="str">
        <f t="shared" si="1"/>
        <v/>
      </c>
      <c r="AP10" s="32" t="str">
        <f t="shared" si="1"/>
        <v/>
      </c>
      <c r="AQ10" s="32" t="str">
        <f t="shared" si="1"/>
        <v/>
      </c>
      <c r="AR10" s="32" t="str">
        <f>IFERROR(IF(DAY(AQ10+1)=1,"",AQ10+1),"")</f>
        <v/>
      </c>
      <c r="AS10" s="32" t="str">
        <f>IFERROR(IF(AND(DAY(AQ10+2)&gt;=1,DAY(AQ10+2)&lt;=2),"",AQ10+2),"")</f>
        <v/>
      </c>
      <c r="AT10" s="33" t="str">
        <f>IFERROR(IF(AND(DAY(AQ10+3)&gt;=1,DAY(AQ10+3)&lt;=3),"",AQ10+3),"")</f>
        <v/>
      </c>
      <c r="AU10" s="34"/>
      <c r="AV10" s="26"/>
      <c r="AW10" s="198"/>
      <c r="AX10" s="199"/>
      <c r="AY10" s="199"/>
      <c r="AZ10" s="199"/>
      <c r="BA10" s="199"/>
      <c r="BB10" s="200"/>
      <c r="BC10" s="193">
        <v>1</v>
      </c>
      <c r="BD10" s="193"/>
      <c r="BE10" s="193"/>
      <c r="BF10" s="193"/>
      <c r="BG10" s="193"/>
      <c r="BH10" s="193">
        <v>2</v>
      </c>
      <c r="BI10" s="193"/>
      <c r="BJ10" s="193"/>
      <c r="BK10" s="193"/>
      <c r="BL10" s="193"/>
      <c r="BM10" s="193">
        <v>3</v>
      </c>
      <c r="BN10" s="193"/>
      <c r="BO10" s="193"/>
      <c r="BP10" s="193"/>
      <c r="BQ10" s="193"/>
      <c r="BR10" s="193">
        <v>4</v>
      </c>
      <c r="BS10" s="193"/>
      <c r="BT10" s="193"/>
      <c r="BU10" s="193"/>
      <c r="BV10" s="193"/>
      <c r="BW10" s="193">
        <v>5</v>
      </c>
      <c r="BX10" s="193"/>
      <c r="BY10" s="193"/>
      <c r="BZ10" s="193"/>
      <c r="CA10" s="193"/>
      <c r="CB10" s="193">
        <v>6</v>
      </c>
      <c r="CC10" s="193"/>
      <c r="CD10" s="193"/>
      <c r="CE10" s="193"/>
      <c r="CF10" s="193"/>
      <c r="CG10" s="204"/>
      <c r="CH10" s="205"/>
      <c r="CI10" s="205"/>
      <c r="CJ10" s="205"/>
      <c r="CK10" s="206"/>
      <c r="CL10" s="205"/>
      <c r="CM10" s="205"/>
      <c r="CN10" s="205"/>
      <c r="CO10" s="205"/>
      <c r="CP10" s="205"/>
      <c r="CQ10" s="205"/>
      <c r="CR10" s="208"/>
      <c r="CU10" s="128">
        <f t="shared" ref="CU10:CU165" si="2">ROW()-8</f>
        <v>2</v>
      </c>
      <c r="CV10" s="128"/>
      <c r="CW10" s="128"/>
      <c r="CX10" s="128"/>
      <c r="CY10" s="128"/>
    </row>
    <row r="11" spans="1:103" s="1" customFormat="1" ht="18.75">
      <c r="A11" s="72" t="s">
        <v>59</v>
      </c>
      <c r="D11" s="153" t="s">
        <v>2</v>
      </c>
      <c r="E11" s="154"/>
      <c r="F11" s="155"/>
      <c r="G11" s="155"/>
      <c r="H11" s="155"/>
      <c r="I11" s="155"/>
      <c r="J11" s="155"/>
      <c r="K11" s="155"/>
      <c r="L11" s="155"/>
      <c r="M11" s="155"/>
      <c r="N11" s="155"/>
      <c r="O11" s="155"/>
      <c r="P11" s="35" t="str">
        <f t="shared" ref="P11:AT11" si="3">TEXT(P10,"aaa")</f>
        <v/>
      </c>
      <c r="Q11" s="35" t="str">
        <f t="shared" si="3"/>
        <v/>
      </c>
      <c r="R11" s="35" t="str">
        <f t="shared" si="3"/>
        <v/>
      </c>
      <c r="S11" s="35" t="str">
        <f t="shared" si="3"/>
        <v/>
      </c>
      <c r="T11" s="35" t="str">
        <f t="shared" si="3"/>
        <v/>
      </c>
      <c r="U11" s="35" t="str">
        <f t="shared" si="3"/>
        <v/>
      </c>
      <c r="V11" s="35" t="str">
        <f t="shared" si="3"/>
        <v/>
      </c>
      <c r="W11" s="35" t="str">
        <f t="shared" si="3"/>
        <v/>
      </c>
      <c r="X11" s="35" t="str">
        <f t="shared" si="3"/>
        <v/>
      </c>
      <c r="Y11" s="35" t="str">
        <f t="shared" si="3"/>
        <v/>
      </c>
      <c r="Z11" s="35" t="str">
        <f t="shared" si="3"/>
        <v/>
      </c>
      <c r="AA11" s="35" t="str">
        <f t="shared" si="3"/>
        <v/>
      </c>
      <c r="AB11" s="35" t="str">
        <f t="shared" si="3"/>
        <v/>
      </c>
      <c r="AC11" s="35" t="str">
        <f t="shared" si="3"/>
        <v/>
      </c>
      <c r="AD11" s="35" t="str">
        <f t="shared" si="3"/>
        <v/>
      </c>
      <c r="AE11" s="35" t="str">
        <f t="shared" si="3"/>
        <v/>
      </c>
      <c r="AF11" s="35" t="str">
        <f t="shared" si="3"/>
        <v/>
      </c>
      <c r="AG11" s="35" t="str">
        <f t="shared" si="3"/>
        <v/>
      </c>
      <c r="AH11" s="35" t="str">
        <f t="shared" si="3"/>
        <v/>
      </c>
      <c r="AI11" s="35" t="str">
        <f t="shared" si="3"/>
        <v/>
      </c>
      <c r="AJ11" s="35" t="str">
        <f t="shared" si="3"/>
        <v/>
      </c>
      <c r="AK11" s="35" t="str">
        <f t="shared" si="3"/>
        <v/>
      </c>
      <c r="AL11" s="35" t="str">
        <f t="shared" si="3"/>
        <v/>
      </c>
      <c r="AM11" s="35" t="str">
        <f t="shared" si="3"/>
        <v/>
      </c>
      <c r="AN11" s="35" t="str">
        <f t="shared" si="3"/>
        <v/>
      </c>
      <c r="AO11" s="35" t="str">
        <f t="shared" si="3"/>
        <v/>
      </c>
      <c r="AP11" s="35" t="str">
        <f t="shared" si="3"/>
        <v/>
      </c>
      <c r="AQ11" s="35" t="str">
        <f t="shared" si="3"/>
        <v/>
      </c>
      <c r="AR11" s="35" t="str">
        <f t="shared" si="3"/>
        <v/>
      </c>
      <c r="AS11" s="35" t="str">
        <f t="shared" si="3"/>
        <v/>
      </c>
      <c r="AT11" s="36" t="str">
        <f t="shared" si="3"/>
        <v/>
      </c>
      <c r="AU11" s="37"/>
      <c r="AV11" s="26"/>
      <c r="AW11" s="156" t="s">
        <v>38</v>
      </c>
      <c r="AX11" s="157"/>
      <c r="AY11" s="158"/>
      <c r="AZ11" s="158"/>
      <c r="BA11" s="158"/>
      <c r="BB11" s="159"/>
      <c r="BC11" s="166" t="s">
        <v>33</v>
      </c>
      <c r="BD11" s="169" t="s">
        <v>24</v>
      </c>
      <c r="BE11" s="172" t="s">
        <v>28</v>
      </c>
      <c r="BF11" s="173"/>
      <c r="BG11" s="176" t="s">
        <v>32</v>
      </c>
      <c r="BH11" s="166" t="s">
        <v>33</v>
      </c>
      <c r="BI11" s="218" t="s">
        <v>24</v>
      </c>
      <c r="BJ11" s="172" t="s">
        <v>28</v>
      </c>
      <c r="BK11" s="173"/>
      <c r="BL11" s="221" t="s">
        <v>32</v>
      </c>
      <c r="BM11" s="166" t="s">
        <v>33</v>
      </c>
      <c r="BN11" s="218" t="s">
        <v>24</v>
      </c>
      <c r="BO11" s="172" t="s">
        <v>28</v>
      </c>
      <c r="BP11" s="173"/>
      <c r="BQ11" s="221" t="s">
        <v>32</v>
      </c>
      <c r="BR11" s="166" t="s">
        <v>33</v>
      </c>
      <c r="BS11" s="218" t="s">
        <v>24</v>
      </c>
      <c r="BT11" s="172" t="s">
        <v>28</v>
      </c>
      <c r="BU11" s="173"/>
      <c r="BV11" s="221" t="s">
        <v>32</v>
      </c>
      <c r="BW11" s="166" t="s">
        <v>33</v>
      </c>
      <c r="BX11" s="218" t="s">
        <v>24</v>
      </c>
      <c r="BY11" s="172" t="s">
        <v>28</v>
      </c>
      <c r="BZ11" s="173"/>
      <c r="CA11" s="221" t="s">
        <v>32</v>
      </c>
      <c r="CB11" s="166" t="s">
        <v>33</v>
      </c>
      <c r="CC11" s="218" t="s">
        <v>24</v>
      </c>
      <c r="CD11" s="172" t="s">
        <v>28</v>
      </c>
      <c r="CE11" s="173"/>
      <c r="CF11" s="221" t="s">
        <v>32</v>
      </c>
      <c r="CG11" s="166" t="s">
        <v>33</v>
      </c>
      <c r="CH11" s="218" t="s">
        <v>24</v>
      </c>
      <c r="CI11" s="220" t="s">
        <v>28</v>
      </c>
      <c r="CJ11" s="173"/>
      <c r="CK11" s="221" t="s">
        <v>32</v>
      </c>
      <c r="CL11" s="226" t="s">
        <v>33</v>
      </c>
      <c r="CM11" s="227"/>
      <c r="CN11" s="222" t="s">
        <v>24</v>
      </c>
      <c r="CO11" s="223"/>
      <c r="CP11" s="172" t="s">
        <v>28</v>
      </c>
      <c r="CQ11" s="173"/>
      <c r="CR11" s="209" t="s">
        <v>32</v>
      </c>
      <c r="CU11" s="128">
        <f t="shared" si="2"/>
        <v>3</v>
      </c>
      <c r="CV11" s="128"/>
      <c r="CW11" s="128"/>
      <c r="CX11" s="128"/>
      <c r="CY11" s="128"/>
    </row>
    <row r="12" spans="1:103" s="1" customFormat="1" ht="18.75">
      <c r="A12" s="72" t="s">
        <v>59</v>
      </c>
      <c r="D12" s="211" t="s">
        <v>4</v>
      </c>
      <c r="E12" s="212"/>
      <c r="F12" s="213"/>
      <c r="G12" s="213"/>
      <c r="H12" s="213"/>
      <c r="I12" s="213"/>
      <c r="J12" s="213"/>
      <c r="K12" s="213"/>
      <c r="L12" s="213"/>
      <c r="M12" s="213"/>
      <c r="N12" s="213"/>
      <c r="O12" s="213"/>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39"/>
      <c r="AU12" s="38"/>
      <c r="AV12" s="26"/>
      <c r="AW12" s="160"/>
      <c r="AX12" s="161"/>
      <c r="AY12" s="161"/>
      <c r="AZ12" s="161"/>
      <c r="BA12" s="161"/>
      <c r="BB12" s="162"/>
      <c r="BC12" s="167"/>
      <c r="BD12" s="170"/>
      <c r="BE12" s="174"/>
      <c r="BF12" s="175"/>
      <c r="BG12" s="170"/>
      <c r="BH12" s="167"/>
      <c r="BI12" s="219"/>
      <c r="BJ12" s="174"/>
      <c r="BK12" s="175"/>
      <c r="BL12" s="219"/>
      <c r="BM12" s="167"/>
      <c r="BN12" s="219"/>
      <c r="BO12" s="174"/>
      <c r="BP12" s="175"/>
      <c r="BQ12" s="219"/>
      <c r="BR12" s="167"/>
      <c r="BS12" s="219"/>
      <c r="BT12" s="174"/>
      <c r="BU12" s="175"/>
      <c r="BV12" s="219"/>
      <c r="BW12" s="167"/>
      <c r="BX12" s="219"/>
      <c r="BY12" s="174"/>
      <c r="BZ12" s="175"/>
      <c r="CA12" s="219"/>
      <c r="CB12" s="167"/>
      <c r="CC12" s="219"/>
      <c r="CD12" s="174"/>
      <c r="CE12" s="175"/>
      <c r="CF12" s="219"/>
      <c r="CG12" s="167"/>
      <c r="CH12" s="219"/>
      <c r="CI12" s="174"/>
      <c r="CJ12" s="175"/>
      <c r="CK12" s="219"/>
      <c r="CL12" s="228"/>
      <c r="CM12" s="229"/>
      <c r="CN12" s="224"/>
      <c r="CO12" s="225"/>
      <c r="CP12" s="174"/>
      <c r="CQ12" s="175"/>
      <c r="CR12" s="210"/>
      <c r="CU12" s="128">
        <f t="shared" si="2"/>
        <v>4</v>
      </c>
      <c r="CV12" s="128"/>
      <c r="CW12" s="128"/>
      <c r="CX12" s="128"/>
      <c r="CY12" s="128"/>
    </row>
    <row r="13" spans="1:103" s="1" customFormat="1" ht="18.75">
      <c r="A13" s="72" t="s">
        <v>59</v>
      </c>
      <c r="D13" s="214"/>
      <c r="E13" s="215"/>
      <c r="F13" s="213"/>
      <c r="G13" s="213"/>
      <c r="H13" s="213"/>
      <c r="I13" s="213"/>
      <c r="J13" s="213"/>
      <c r="K13" s="213"/>
      <c r="L13" s="213"/>
      <c r="M13" s="213"/>
      <c r="N13" s="213"/>
      <c r="O13" s="213"/>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40"/>
      <c r="AU13" s="39"/>
      <c r="AV13" s="26"/>
      <c r="AW13" s="160"/>
      <c r="AX13" s="161"/>
      <c r="AY13" s="161"/>
      <c r="AZ13" s="161"/>
      <c r="BA13" s="161"/>
      <c r="BB13" s="162"/>
      <c r="BC13" s="167"/>
      <c r="BD13" s="170"/>
      <c r="BE13" s="174"/>
      <c r="BF13" s="175"/>
      <c r="BG13" s="170"/>
      <c r="BH13" s="167"/>
      <c r="BI13" s="219"/>
      <c r="BJ13" s="174"/>
      <c r="BK13" s="175"/>
      <c r="BL13" s="219"/>
      <c r="BM13" s="167"/>
      <c r="BN13" s="219"/>
      <c r="BO13" s="174"/>
      <c r="BP13" s="175"/>
      <c r="BQ13" s="219"/>
      <c r="BR13" s="167"/>
      <c r="BS13" s="219"/>
      <c r="BT13" s="174"/>
      <c r="BU13" s="175"/>
      <c r="BV13" s="219"/>
      <c r="BW13" s="167"/>
      <c r="BX13" s="219"/>
      <c r="BY13" s="174"/>
      <c r="BZ13" s="175"/>
      <c r="CA13" s="219"/>
      <c r="CB13" s="167"/>
      <c r="CC13" s="219"/>
      <c r="CD13" s="174"/>
      <c r="CE13" s="175"/>
      <c r="CF13" s="219"/>
      <c r="CG13" s="167"/>
      <c r="CH13" s="219"/>
      <c r="CI13" s="174"/>
      <c r="CJ13" s="175"/>
      <c r="CK13" s="219"/>
      <c r="CL13" s="228"/>
      <c r="CM13" s="229"/>
      <c r="CN13" s="224"/>
      <c r="CO13" s="225"/>
      <c r="CP13" s="174"/>
      <c r="CQ13" s="175"/>
      <c r="CR13" s="210"/>
      <c r="CU13" s="128">
        <f t="shared" si="2"/>
        <v>5</v>
      </c>
      <c r="CV13" s="128"/>
      <c r="CW13" s="128"/>
      <c r="CX13" s="128"/>
      <c r="CY13" s="128"/>
    </row>
    <row r="14" spans="1:103" s="1" customFormat="1" ht="18.75">
      <c r="A14" s="72" t="s">
        <v>59</v>
      </c>
      <c r="D14" s="214"/>
      <c r="E14" s="215"/>
      <c r="F14" s="213"/>
      <c r="G14" s="213"/>
      <c r="H14" s="213"/>
      <c r="I14" s="213"/>
      <c r="J14" s="213"/>
      <c r="K14" s="213"/>
      <c r="L14" s="213"/>
      <c r="M14" s="213"/>
      <c r="N14" s="213"/>
      <c r="O14" s="213"/>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40"/>
      <c r="AU14" s="39"/>
      <c r="AV14" s="26"/>
      <c r="AW14" s="160"/>
      <c r="AX14" s="161"/>
      <c r="AY14" s="161"/>
      <c r="AZ14" s="161"/>
      <c r="BA14" s="161"/>
      <c r="BB14" s="162"/>
      <c r="BC14" s="167"/>
      <c r="BD14" s="170"/>
      <c r="BE14" s="174"/>
      <c r="BF14" s="175"/>
      <c r="BG14" s="170"/>
      <c r="BH14" s="167"/>
      <c r="BI14" s="219"/>
      <c r="BJ14" s="174"/>
      <c r="BK14" s="175"/>
      <c r="BL14" s="219"/>
      <c r="BM14" s="167"/>
      <c r="BN14" s="219"/>
      <c r="BO14" s="174"/>
      <c r="BP14" s="175"/>
      <c r="BQ14" s="219"/>
      <c r="BR14" s="167"/>
      <c r="BS14" s="219"/>
      <c r="BT14" s="174"/>
      <c r="BU14" s="175"/>
      <c r="BV14" s="219"/>
      <c r="BW14" s="167"/>
      <c r="BX14" s="219"/>
      <c r="BY14" s="174"/>
      <c r="BZ14" s="175"/>
      <c r="CA14" s="219"/>
      <c r="CB14" s="167"/>
      <c r="CC14" s="219"/>
      <c r="CD14" s="174"/>
      <c r="CE14" s="175"/>
      <c r="CF14" s="219"/>
      <c r="CG14" s="167"/>
      <c r="CH14" s="219"/>
      <c r="CI14" s="174"/>
      <c r="CJ14" s="175"/>
      <c r="CK14" s="219"/>
      <c r="CL14" s="228"/>
      <c r="CM14" s="229"/>
      <c r="CN14" s="224"/>
      <c r="CO14" s="225"/>
      <c r="CP14" s="174"/>
      <c r="CQ14" s="175"/>
      <c r="CR14" s="210"/>
      <c r="CU14" s="128">
        <f t="shared" si="2"/>
        <v>6</v>
      </c>
      <c r="CV14" s="128"/>
      <c r="CW14" s="128"/>
      <c r="CX14" s="128"/>
      <c r="CY14" s="128"/>
    </row>
    <row r="15" spans="1:103" s="1" customFormat="1" ht="18.75">
      <c r="A15" s="72" t="s">
        <v>59</v>
      </c>
      <c r="D15" s="214"/>
      <c r="E15" s="215"/>
      <c r="F15" s="213"/>
      <c r="G15" s="213"/>
      <c r="H15" s="213"/>
      <c r="I15" s="213"/>
      <c r="J15" s="213"/>
      <c r="K15" s="213"/>
      <c r="L15" s="213"/>
      <c r="M15" s="213"/>
      <c r="N15" s="213"/>
      <c r="O15" s="213"/>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40"/>
      <c r="AU15" s="39"/>
      <c r="AV15" s="26"/>
      <c r="AW15" s="160"/>
      <c r="AX15" s="161"/>
      <c r="AY15" s="161"/>
      <c r="AZ15" s="161"/>
      <c r="BA15" s="161"/>
      <c r="BB15" s="162"/>
      <c r="BC15" s="168"/>
      <c r="BD15" s="171"/>
      <c r="BE15" s="174"/>
      <c r="BF15" s="175"/>
      <c r="BG15" s="171"/>
      <c r="BH15" s="168"/>
      <c r="BI15" s="219"/>
      <c r="BJ15" s="174"/>
      <c r="BK15" s="175"/>
      <c r="BL15" s="219"/>
      <c r="BM15" s="168"/>
      <c r="BN15" s="219"/>
      <c r="BO15" s="174"/>
      <c r="BP15" s="175"/>
      <c r="BQ15" s="219"/>
      <c r="BR15" s="168"/>
      <c r="BS15" s="219"/>
      <c r="BT15" s="174"/>
      <c r="BU15" s="175"/>
      <c r="BV15" s="219"/>
      <c r="BW15" s="168"/>
      <c r="BX15" s="219"/>
      <c r="BY15" s="174"/>
      <c r="BZ15" s="175"/>
      <c r="CA15" s="219"/>
      <c r="CB15" s="168"/>
      <c r="CC15" s="219"/>
      <c r="CD15" s="174"/>
      <c r="CE15" s="175"/>
      <c r="CF15" s="219"/>
      <c r="CG15" s="168"/>
      <c r="CH15" s="219"/>
      <c r="CI15" s="174"/>
      <c r="CJ15" s="175"/>
      <c r="CK15" s="219"/>
      <c r="CL15" s="228"/>
      <c r="CM15" s="229"/>
      <c r="CN15" s="224"/>
      <c r="CO15" s="225"/>
      <c r="CP15" s="174"/>
      <c r="CQ15" s="175"/>
      <c r="CR15" s="210"/>
      <c r="CU15" s="128">
        <f t="shared" si="2"/>
        <v>7</v>
      </c>
      <c r="CV15" s="128"/>
      <c r="CW15" s="128"/>
      <c r="CX15" s="128"/>
      <c r="CY15" s="128"/>
    </row>
    <row r="16" spans="1:103" s="1" customFormat="1" ht="18.75">
      <c r="A16" s="72" t="s">
        <v>59</v>
      </c>
      <c r="D16" s="214"/>
      <c r="E16" s="215"/>
      <c r="F16" s="213"/>
      <c r="G16" s="213"/>
      <c r="H16" s="213"/>
      <c r="I16" s="213"/>
      <c r="J16" s="213"/>
      <c r="K16" s="213"/>
      <c r="L16" s="213"/>
      <c r="M16" s="213"/>
      <c r="N16" s="213"/>
      <c r="O16" s="213"/>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40"/>
      <c r="AU16" s="39"/>
      <c r="AV16" s="26"/>
      <c r="AW16" s="163"/>
      <c r="AX16" s="164"/>
      <c r="AY16" s="164"/>
      <c r="AZ16" s="164"/>
      <c r="BA16" s="164"/>
      <c r="BB16" s="165"/>
      <c r="BC16" s="40" t="s">
        <v>9</v>
      </c>
      <c r="BD16" s="40" t="s">
        <v>129</v>
      </c>
      <c r="BE16" s="236" t="s">
        <v>130</v>
      </c>
      <c r="BF16" s="237"/>
      <c r="BG16" s="40"/>
      <c r="BH16" s="40" t="s">
        <v>9</v>
      </c>
      <c r="BI16" s="40" t="s">
        <v>129</v>
      </c>
      <c r="BJ16" s="236" t="s">
        <v>130</v>
      </c>
      <c r="BK16" s="237"/>
      <c r="BL16" s="40"/>
      <c r="BM16" s="40" t="s">
        <v>9</v>
      </c>
      <c r="BN16" s="40" t="s">
        <v>129</v>
      </c>
      <c r="BO16" s="236" t="s">
        <v>130</v>
      </c>
      <c r="BP16" s="237"/>
      <c r="BQ16" s="40"/>
      <c r="BR16" s="40" t="s">
        <v>9</v>
      </c>
      <c r="BS16" s="40" t="s">
        <v>129</v>
      </c>
      <c r="BT16" s="236" t="s">
        <v>130</v>
      </c>
      <c r="BU16" s="237"/>
      <c r="BV16" s="40"/>
      <c r="BW16" s="40" t="s">
        <v>9</v>
      </c>
      <c r="BX16" s="40" t="s">
        <v>129</v>
      </c>
      <c r="BY16" s="236" t="s">
        <v>130</v>
      </c>
      <c r="BZ16" s="237"/>
      <c r="CA16" s="40"/>
      <c r="CB16" s="40" t="s">
        <v>9</v>
      </c>
      <c r="CC16" s="40" t="s">
        <v>129</v>
      </c>
      <c r="CD16" s="236" t="s">
        <v>130</v>
      </c>
      <c r="CE16" s="237"/>
      <c r="CF16" s="40"/>
      <c r="CG16" s="40" t="s">
        <v>9</v>
      </c>
      <c r="CH16" s="40" t="s">
        <v>129</v>
      </c>
      <c r="CI16" s="236" t="s">
        <v>130</v>
      </c>
      <c r="CJ16" s="237"/>
      <c r="CK16" s="40"/>
      <c r="CL16" s="236" t="s">
        <v>9</v>
      </c>
      <c r="CM16" s="200"/>
      <c r="CN16" s="236" t="s">
        <v>129</v>
      </c>
      <c r="CO16" s="200"/>
      <c r="CP16" s="236" t="s">
        <v>130</v>
      </c>
      <c r="CQ16" s="237"/>
      <c r="CR16" s="41"/>
      <c r="CU16" s="128">
        <f t="shared" si="2"/>
        <v>8</v>
      </c>
      <c r="CV16" s="128"/>
      <c r="CW16" s="128"/>
      <c r="CX16" s="128"/>
      <c r="CY16" s="128"/>
    </row>
    <row r="17" spans="1:103" s="1" customFormat="1" ht="18.75">
      <c r="A17" s="72" t="s">
        <v>59</v>
      </c>
      <c r="D17" s="153" t="s">
        <v>25</v>
      </c>
      <c r="E17" s="154"/>
      <c r="F17" s="213"/>
      <c r="G17" s="213"/>
      <c r="H17" s="213"/>
      <c r="I17" s="213"/>
      <c r="J17" s="213"/>
      <c r="K17" s="213"/>
      <c r="L17" s="213"/>
      <c r="M17" s="213"/>
      <c r="N17" s="213"/>
      <c r="O17" s="213"/>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c r="AU17" s="44"/>
      <c r="AV17" s="26"/>
      <c r="AW17" s="238" t="s">
        <v>39</v>
      </c>
      <c r="AX17" s="231"/>
      <c r="AY17" s="231"/>
      <c r="AZ17" s="231"/>
      <c r="BA17" s="231"/>
      <c r="BB17" s="154"/>
      <c r="BC17" s="45">
        <f>IF(COUNTIF(P17:AT17,"")=31,0,COUNTIFS(P9:AT9,1,P17:AT17,"")+COUNTIFS(P9:AT9,1,P17:AT17,"■"))</f>
        <v>0</v>
      </c>
      <c r="BD17" s="45">
        <f>IF(COUNTIF(P17:AT17,"")=31,0,COUNTIFS(P9:AT9,1,P17:AT17,"■"))</f>
        <v>0</v>
      </c>
      <c r="BE17" s="232" t="str">
        <f>IFERROR(ROUNDDOWN(BD17/BC17,3),"***")</f>
        <v>***</v>
      </c>
      <c r="BF17" s="233"/>
      <c r="BG17" s="18"/>
      <c r="BH17" s="45">
        <f>IF(COUNTIF(P17:AT17,"")=31,0,COUNTIFS(P9:AT9,2,P17:AT17,"")+COUNTIFS(P9:AT9,2,P17:AT17,"■"))</f>
        <v>0</v>
      </c>
      <c r="BI17" s="45">
        <f>IF(COUNTIF(P17:AT17,"")=31,0,COUNTIFS(P9:AT9,2,P17:AT17,"■"))</f>
        <v>0</v>
      </c>
      <c r="BJ17" s="232" t="str">
        <f>IFERROR(ROUNDDOWN(BI17/BH17,3),"***")</f>
        <v>***</v>
      </c>
      <c r="BK17" s="233"/>
      <c r="BL17" s="18"/>
      <c r="BM17" s="45">
        <f>IF(COUNTIF(P17:AT17,"")=31,0,COUNTIFS(P9:AT9,3,P17:AT17,"")+COUNTIFS(P9:AT9,3,P17:AT17,"■"))</f>
        <v>0</v>
      </c>
      <c r="BN17" s="45">
        <f>IF(COUNTIF(P17:AT17,"")=31,0,COUNTIFS(P9:AT9,3,P17:AT17,"■"))</f>
        <v>0</v>
      </c>
      <c r="BO17" s="232" t="str">
        <f>IFERROR(ROUNDDOWN(BN17/BM17,3),"***")</f>
        <v>***</v>
      </c>
      <c r="BP17" s="233"/>
      <c r="BQ17" s="18"/>
      <c r="BR17" s="45">
        <f>IF(COUNTIF(P17:AT17,"")=31,0,COUNTIFS(P9:AT9,4,P17:AT17,"")+COUNTIFS(P9:AT9,4,P17:AT17,"■"))</f>
        <v>0</v>
      </c>
      <c r="BS17" s="45">
        <f>IF(COUNTIF(P17:AT17,"")=31,0,COUNTIFS(P9:AT9,4,P17:AT17,"■"))</f>
        <v>0</v>
      </c>
      <c r="BT17" s="232" t="str">
        <f>IFERROR(ROUNDDOWN(BS17/BR17,3),"***")</f>
        <v>***</v>
      </c>
      <c r="BU17" s="233"/>
      <c r="BV17" s="18"/>
      <c r="BW17" s="45">
        <f>IF(COUNTIF(P17:AT17,"")=31,0,COUNTIFS(P9:AT9,5,P17:AT17,"")+COUNTIFS(P9:AT9,5,P17:AT17,"■"))</f>
        <v>0</v>
      </c>
      <c r="BX17" s="45">
        <f>IF(COUNTIF(P17:AT17,"")=31,0,COUNTIFS(P9:AT9,5,P17:AT17,"■"))</f>
        <v>0</v>
      </c>
      <c r="BY17" s="232" t="str">
        <f>IFERROR(ROUNDDOWN(BX17/BW17,3),"***")</f>
        <v>***</v>
      </c>
      <c r="BZ17" s="233"/>
      <c r="CA17" s="18"/>
      <c r="CB17" s="45">
        <f>IF(COUNTIF(P17:AT17,"")=31,0,COUNTIFS(P9:AT9,6,P17:AT17,"")+COUNTIFS(P9:AT9,6,P17:AT17,"■"))</f>
        <v>0</v>
      </c>
      <c r="CC17" s="45">
        <f>IF(COUNTIF(P17:AT17,"")=31,0,COUNTIFS(P9:AT9,6,P17:AT17,"■"))</f>
        <v>0</v>
      </c>
      <c r="CD17" s="232" t="str">
        <f>IFERROR(ROUNDDOWN(CC17/CB17,3),"***")</f>
        <v>***</v>
      </c>
      <c r="CE17" s="233"/>
      <c r="CF17" s="18"/>
      <c r="CG17" s="45">
        <f>IF(COUNTIF(P17:AT17,"")=31,0,SUM(BC17,BH17,BM17,BR17,BW17,CB17))</f>
        <v>0</v>
      </c>
      <c r="CH17" s="45">
        <f>IF(COUNTIF(P17:AT17,"")=31,0,SUM(BD17,BI17,BN17,BS17,BX17,CC17))</f>
        <v>0</v>
      </c>
      <c r="CI17" s="232" t="str">
        <f>IFERROR(ROUNDDOWN(CH17/CG17,3),"***")</f>
        <v>***</v>
      </c>
      <c r="CJ17" s="233"/>
      <c r="CK17" s="18"/>
      <c r="CL17" s="234">
        <f>IF(COUNTIF(P17:AT17,"")=31,0,CG17)</f>
        <v>0</v>
      </c>
      <c r="CM17" s="235"/>
      <c r="CN17" s="234">
        <f>IF(COUNTIF(P17:AT17,"")=31,0,CH17)</f>
        <v>0</v>
      </c>
      <c r="CO17" s="235"/>
      <c r="CP17" s="232" t="str">
        <f>IFERROR(ROUNDDOWN(CN17/CL17,3),"***")</f>
        <v>***</v>
      </c>
      <c r="CQ17" s="233"/>
      <c r="CR17" s="23"/>
      <c r="CU17" s="128">
        <f t="shared" si="2"/>
        <v>9</v>
      </c>
      <c r="CV17" s="128"/>
      <c r="CW17" s="128"/>
      <c r="CX17" s="128"/>
      <c r="CY17" s="128"/>
    </row>
    <row r="18" spans="1:103" s="1" customFormat="1" ht="18.75">
      <c r="A18" s="72" t="s">
        <v>59</v>
      </c>
      <c r="D18" s="238" t="s">
        <v>34</v>
      </c>
      <c r="E18" s="246"/>
      <c r="F18" s="253" t="s">
        <v>26</v>
      </c>
      <c r="G18" s="253"/>
      <c r="H18" s="253"/>
      <c r="I18" s="253"/>
      <c r="J18" s="253"/>
      <c r="K18" s="254"/>
      <c r="L18" s="236" t="s">
        <v>27</v>
      </c>
      <c r="M18" s="255"/>
      <c r="N18" s="255"/>
      <c r="O18" s="237"/>
      <c r="P18" s="49" t="str">
        <f t="shared" ref="P18:AT18" si="4">P10</f>
        <v/>
      </c>
      <c r="Q18" s="49" t="str">
        <f t="shared" si="4"/>
        <v/>
      </c>
      <c r="R18" s="49" t="str">
        <f t="shared" si="4"/>
        <v/>
      </c>
      <c r="S18" s="49" t="str">
        <f t="shared" si="4"/>
        <v/>
      </c>
      <c r="T18" s="49" t="str">
        <f t="shared" si="4"/>
        <v/>
      </c>
      <c r="U18" s="49" t="str">
        <f t="shared" si="4"/>
        <v/>
      </c>
      <c r="V18" s="49" t="str">
        <f t="shared" si="4"/>
        <v/>
      </c>
      <c r="W18" s="49" t="str">
        <f t="shared" si="4"/>
        <v/>
      </c>
      <c r="X18" s="49" t="str">
        <f t="shared" si="4"/>
        <v/>
      </c>
      <c r="Y18" s="49" t="str">
        <f t="shared" si="4"/>
        <v/>
      </c>
      <c r="Z18" s="49" t="str">
        <f t="shared" si="4"/>
        <v/>
      </c>
      <c r="AA18" s="49" t="str">
        <f t="shared" si="4"/>
        <v/>
      </c>
      <c r="AB18" s="49" t="str">
        <f t="shared" si="4"/>
        <v/>
      </c>
      <c r="AC18" s="49" t="str">
        <f t="shared" si="4"/>
        <v/>
      </c>
      <c r="AD18" s="49" t="str">
        <f t="shared" si="4"/>
        <v/>
      </c>
      <c r="AE18" s="49" t="str">
        <f t="shared" si="4"/>
        <v/>
      </c>
      <c r="AF18" s="49" t="str">
        <f t="shared" si="4"/>
        <v/>
      </c>
      <c r="AG18" s="49" t="str">
        <f t="shared" si="4"/>
        <v/>
      </c>
      <c r="AH18" s="49" t="str">
        <f t="shared" si="4"/>
        <v/>
      </c>
      <c r="AI18" s="49" t="str">
        <f t="shared" si="4"/>
        <v/>
      </c>
      <c r="AJ18" s="49" t="str">
        <f t="shared" si="4"/>
        <v/>
      </c>
      <c r="AK18" s="49" t="str">
        <f t="shared" si="4"/>
        <v/>
      </c>
      <c r="AL18" s="49" t="str">
        <f t="shared" si="4"/>
        <v/>
      </c>
      <c r="AM18" s="49" t="str">
        <f t="shared" si="4"/>
        <v/>
      </c>
      <c r="AN18" s="49" t="str">
        <f t="shared" si="4"/>
        <v/>
      </c>
      <c r="AO18" s="49" t="str">
        <f t="shared" si="4"/>
        <v/>
      </c>
      <c r="AP18" s="49" t="str">
        <f t="shared" si="4"/>
        <v/>
      </c>
      <c r="AQ18" s="49" t="str">
        <f t="shared" si="4"/>
        <v/>
      </c>
      <c r="AR18" s="49" t="str">
        <f t="shared" si="4"/>
        <v/>
      </c>
      <c r="AS18" s="49" t="str">
        <f t="shared" si="4"/>
        <v/>
      </c>
      <c r="AT18" s="50" t="str">
        <f t="shared" si="4"/>
        <v/>
      </c>
      <c r="AU18" s="46"/>
      <c r="AV18" s="26"/>
      <c r="AW18" s="238" t="s">
        <v>34</v>
      </c>
      <c r="AX18" s="246"/>
      <c r="AY18" s="230" t="s">
        <v>27</v>
      </c>
      <c r="AZ18" s="231"/>
      <c r="BA18" s="231"/>
      <c r="BB18" s="154"/>
      <c r="BC18" s="193">
        <v>1</v>
      </c>
      <c r="BD18" s="193"/>
      <c r="BE18" s="193"/>
      <c r="BF18" s="193"/>
      <c r="BG18" s="193"/>
      <c r="BH18" s="193">
        <v>2</v>
      </c>
      <c r="BI18" s="193"/>
      <c r="BJ18" s="193"/>
      <c r="BK18" s="193"/>
      <c r="BL18" s="193"/>
      <c r="BM18" s="193">
        <v>3</v>
      </c>
      <c r="BN18" s="193"/>
      <c r="BO18" s="193"/>
      <c r="BP18" s="193"/>
      <c r="BQ18" s="193"/>
      <c r="BR18" s="193">
        <v>4</v>
      </c>
      <c r="BS18" s="193"/>
      <c r="BT18" s="193"/>
      <c r="BU18" s="193"/>
      <c r="BV18" s="193"/>
      <c r="BW18" s="193">
        <v>5</v>
      </c>
      <c r="BX18" s="193"/>
      <c r="BY18" s="193"/>
      <c r="BZ18" s="193"/>
      <c r="CA18" s="193"/>
      <c r="CB18" s="193">
        <v>6</v>
      </c>
      <c r="CC18" s="193"/>
      <c r="CD18" s="193"/>
      <c r="CE18" s="193"/>
      <c r="CF18" s="193"/>
      <c r="CG18" s="193" t="s">
        <v>29</v>
      </c>
      <c r="CH18" s="193"/>
      <c r="CI18" s="193"/>
      <c r="CJ18" s="193"/>
      <c r="CK18" s="193"/>
      <c r="CL18" s="193" t="s">
        <v>30</v>
      </c>
      <c r="CM18" s="193"/>
      <c r="CN18" s="193"/>
      <c r="CO18" s="193"/>
      <c r="CP18" s="193"/>
      <c r="CQ18" s="251"/>
      <c r="CR18" s="252"/>
      <c r="CU18" s="128">
        <f t="shared" si="2"/>
        <v>10</v>
      </c>
      <c r="CV18" s="128"/>
      <c r="CW18" s="128"/>
      <c r="CX18" s="128"/>
      <c r="CY18" s="128"/>
    </row>
    <row r="19" spans="1:103" s="1" customFormat="1" ht="18.75">
      <c r="A19" s="72" t="s">
        <v>59</v>
      </c>
      <c r="D19" s="238">
        <v>1</v>
      </c>
      <c r="E19" s="246"/>
      <c r="F19" s="241"/>
      <c r="G19" s="242"/>
      <c r="H19" s="242"/>
      <c r="I19" s="242"/>
      <c r="J19" s="242"/>
      <c r="K19" s="243"/>
      <c r="L19" s="244"/>
      <c r="M19" s="242"/>
      <c r="N19" s="242"/>
      <c r="O19" s="243"/>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c r="AU19" s="44"/>
      <c r="AV19" s="26"/>
      <c r="AW19" s="245">
        <f t="shared" ref="AW19:AW76" si="5">D19</f>
        <v>1</v>
      </c>
      <c r="AX19" s="246"/>
      <c r="AY19" s="247" t="str">
        <f t="shared" ref="AY19:AY76" si="6">IF(L19=0,"",L19)</f>
        <v/>
      </c>
      <c r="AZ19" s="248"/>
      <c r="BA19" s="248"/>
      <c r="BB19" s="249"/>
      <c r="BC19" s="45">
        <f>IF(COUNTIF(P19:AT19,"")=31,0,COUNTIFS(P9:AT9,1,P19:AT19,"")+COUNTIFS(P9:AT9,1,P19:AT19,"■"))</f>
        <v>0</v>
      </c>
      <c r="BD19" s="45">
        <f>IF(COUNTIF(P19:AT19,"")=31,0,COUNTIFS(P9:AT9,1,P19:AT19,"■"))</f>
        <v>0</v>
      </c>
      <c r="BE19" s="250" t="str">
        <f t="shared" ref="BE19:BE76" si="7">IFERROR(ROUNDDOWN(BD19/BC19,3),"***")</f>
        <v>***</v>
      </c>
      <c r="BF19" s="233"/>
      <c r="BG19" s="42"/>
      <c r="BH19" s="45">
        <f>IF(COUNTIF(P19:AT19,"")=31,0,COUNTIFS(P9:AT9,2,P19:AT19,"")+COUNTIFS(P9:AT9,2,P19:AT19,"■"))</f>
        <v>0</v>
      </c>
      <c r="BI19" s="45">
        <f>IF(COUNTIF(P19:AT19,"")=31,0,COUNTIFS(P9:AT9,2,P19:AT19,"■"))</f>
        <v>0</v>
      </c>
      <c r="BJ19" s="232" t="str">
        <f t="shared" ref="BJ19:BJ76" si="8">IFERROR(ROUNDDOWN(BI19/BH19,3),"***")</f>
        <v>***</v>
      </c>
      <c r="BK19" s="233"/>
      <c r="BL19" s="42"/>
      <c r="BM19" s="45">
        <f>IF(COUNTIF(P19:AT19,"")=31,0,COUNTIFS(P9:AT9,3,P19:AT19,"")+COUNTIFS(P9:AT9,3,P19:AT19,"■"))</f>
        <v>0</v>
      </c>
      <c r="BN19" s="45">
        <f>IF(COUNTIF(P19:AT19,"")=31,0,COUNTIFS(P9:AT9,3,P19:AT19,"■"))</f>
        <v>0</v>
      </c>
      <c r="BO19" s="232" t="str">
        <f t="shared" ref="BO19:BO76" si="9">IFERROR(ROUNDDOWN(BN19/BM19,3),"***")</f>
        <v>***</v>
      </c>
      <c r="BP19" s="233"/>
      <c r="BQ19" s="42"/>
      <c r="BR19" s="45">
        <f>IF(COUNTIF(P19:AT19,"")=31,0,COUNTIFS(P9:AT9,4,P19:AT19,"")+COUNTIFS(P9:AT9,4,P19:AT19,"■"))</f>
        <v>0</v>
      </c>
      <c r="BS19" s="45">
        <f>IF(COUNTIF(P19:AT19,"")=31,0,COUNTIFS(P9:AT9,4,P19:AT19,"■"))</f>
        <v>0</v>
      </c>
      <c r="BT19" s="232" t="str">
        <f t="shared" ref="BT19:BT76" si="10">IFERROR(ROUNDDOWN(BS19/BR19,3),"***")</f>
        <v>***</v>
      </c>
      <c r="BU19" s="233"/>
      <c r="BV19" s="42"/>
      <c r="BW19" s="45">
        <f>IF(COUNTIF(P19:AT19,"")=31,0,COUNTIFS(P9:AT9,5,P19:AT19,"")+COUNTIFS(P9:AT9,5,P19:AT19,"■"))</f>
        <v>0</v>
      </c>
      <c r="BX19" s="45">
        <f>IF(COUNTIF(P19:AT19,"")=31,0,COUNTIFS(P9:AT9,5,P19:AT19,"■"))</f>
        <v>0</v>
      </c>
      <c r="BY19" s="232" t="str">
        <f t="shared" ref="BY19:BY76" si="11">IFERROR(ROUNDDOWN(BX19/BW19,3),"***")</f>
        <v>***</v>
      </c>
      <c r="BZ19" s="233"/>
      <c r="CA19" s="42"/>
      <c r="CB19" s="45">
        <f>IF(COUNTIF(P19:AT19,"")=31,0,COUNTIFS(P9:AT9,6,P19:AT19,"")+COUNTIFS(P9:AT9,6,P19:AT19,"■"))</f>
        <v>0</v>
      </c>
      <c r="CC19" s="45">
        <f>IF(COUNTIF(P19:AT19,"")=31,0,COUNTIFS(P9:AT9,6,P19:AT19,"■"))</f>
        <v>0</v>
      </c>
      <c r="CD19" s="232" t="str">
        <f t="shared" ref="CD19:CD76" si="12">IFERROR(ROUNDDOWN(CC19/CB19,3),"***")</f>
        <v>***</v>
      </c>
      <c r="CE19" s="233"/>
      <c r="CF19" s="42"/>
      <c r="CG19" s="45">
        <f>IF(COUNTIF(P19:AT19,"")=31,0,SUM(BC19,BH19,BM19,BR19,BW19,CB19))</f>
        <v>0</v>
      </c>
      <c r="CH19" s="45">
        <f t="shared" ref="CH19:CH76" si="13">IF(COUNTIF(P19:AT19,"")=31,0,SUM(BD19,BI19,BN19,BS19,BX19,CC19))</f>
        <v>0</v>
      </c>
      <c r="CI19" s="232" t="str">
        <f t="shared" ref="CI19:CI76" si="14">IFERROR(ROUNDDOWN(CH19/CG19,3),"***")</f>
        <v>***</v>
      </c>
      <c r="CJ19" s="233"/>
      <c r="CK19" s="42"/>
      <c r="CL19" s="234">
        <f>IF(COUNTIF(P19:AT19,"")=31,0,CG19)</f>
        <v>0</v>
      </c>
      <c r="CM19" s="235"/>
      <c r="CN19" s="234">
        <f>IF(COUNTIF(P19:AT19,"")=31,0,CH19)</f>
        <v>0</v>
      </c>
      <c r="CO19" s="235"/>
      <c r="CP19" s="232" t="str">
        <f t="shared" ref="CP19:CP76" si="15">IFERROR(ROUNDDOWN(CN19/CL19,3),"***")</f>
        <v>***</v>
      </c>
      <c r="CQ19" s="233"/>
      <c r="CR19" s="43"/>
      <c r="CU19" s="128">
        <f t="shared" si="2"/>
        <v>11</v>
      </c>
      <c r="CV19" s="128"/>
      <c r="CW19" s="128"/>
      <c r="CX19" s="128"/>
      <c r="CY19" s="128"/>
    </row>
    <row r="20" spans="1:103" s="1" customFormat="1" ht="18.75">
      <c r="A20" s="72" t="s">
        <v>59</v>
      </c>
      <c r="D20" s="238">
        <f>D19+1</f>
        <v>2</v>
      </c>
      <c r="E20" s="154"/>
      <c r="F20" s="241"/>
      <c r="G20" s="242"/>
      <c r="H20" s="242"/>
      <c r="I20" s="242"/>
      <c r="J20" s="242"/>
      <c r="K20" s="243"/>
      <c r="L20" s="244"/>
      <c r="M20" s="242"/>
      <c r="N20" s="242"/>
      <c r="O20" s="243"/>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3"/>
      <c r="AU20" s="44"/>
      <c r="AV20" s="26"/>
      <c r="AW20" s="245">
        <f t="shared" si="5"/>
        <v>2</v>
      </c>
      <c r="AX20" s="246"/>
      <c r="AY20" s="247" t="str">
        <f t="shared" si="6"/>
        <v/>
      </c>
      <c r="AZ20" s="248"/>
      <c r="BA20" s="248"/>
      <c r="BB20" s="249"/>
      <c r="BC20" s="45">
        <f>IF(COUNTIF(P20:AT20,"")=31,0,COUNTIFS(P9:AT9,1,P20:AT20,"")+COUNTIFS(P9:AT9,1,P20:AT20,"■"))</f>
        <v>0</v>
      </c>
      <c r="BD20" s="45">
        <f>IF(COUNTIF(P20:AT20,"")=31,0,COUNTIFS(P9:AT9,1,P20:AT20,"■"))</f>
        <v>0</v>
      </c>
      <c r="BE20" s="250" t="str">
        <f t="shared" si="7"/>
        <v>***</v>
      </c>
      <c r="BF20" s="233"/>
      <c r="BG20" s="42"/>
      <c r="BH20" s="45">
        <f>IF(COUNTIF(P20:AT20,"")=31,0,COUNTIFS(P9:AT9,2,P20:AT20,"")+COUNTIFS(P9:AT9,2,P20:AT20,"■"))</f>
        <v>0</v>
      </c>
      <c r="BI20" s="45">
        <f>IF(COUNTIF(P20:AT20,"")=31,0,COUNTIFS(P9:AT9,2,P20:AT20,"■"))</f>
        <v>0</v>
      </c>
      <c r="BJ20" s="232" t="str">
        <f t="shared" si="8"/>
        <v>***</v>
      </c>
      <c r="BK20" s="233"/>
      <c r="BL20" s="42"/>
      <c r="BM20" s="45">
        <f>IF(COUNTIF(P20:AT20,"")=31,0,COUNTIFS(P9:AT9,3,P20:AT20,"")+COUNTIFS(P9:AT9,3,P20:AT20,"■"))</f>
        <v>0</v>
      </c>
      <c r="BN20" s="45">
        <f>IF(COUNTIF(P20:AT20,"")=31,0,COUNTIFS(P9:AT9,3,P20:AT20,"■"))</f>
        <v>0</v>
      </c>
      <c r="BO20" s="232" t="str">
        <f t="shared" si="9"/>
        <v>***</v>
      </c>
      <c r="BP20" s="233"/>
      <c r="BQ20" s="42"/>
      <c r="BR20" s="45">
        <f>IF(COUNTIF(P20:AT20,"")=31,0,COUNTIFS(P9:AT9,4,P20:AT20,"")+COUNTIFS(P9:AT9,4,P20:AT20,"■"))</f>
        <v>0</v>
      </c>
      <c r="BS20" s="45">
        <f>IF(COUNTIF(P20:AT20,"")=31,0,COUNTIFS(P9:AT9,4,P20:AT20,"■"))</f>
        <v>0</v>
      </c>
      <c r="BT20" s="232" t="str">
        <f t="shared" si="10"/>
        <v>***</v>
      </c>
      <c r="BU20" s="233"/>
      <c r="BV20" s="42"/>
      <c r="BW20" s="45">
        <f>IF(COUNTIF(P20:AT20,"")=31,0,COUNTIFS(P9:AT9,5,P20:AT20,"")+COUNTIFS(P9:AT9,5,P20:AT20,"■"))</f>
        <v>0</v>
      </c>
      <c r="BX20" s="45">
        <f>IF(COUNTIF(P20:AT20,"")=31,0,COUNTIFS(P9:AT9,5,P20:AT20,"■"))</f>
        <v>0</v>
      </c>
      <c r="BY20" s="232" t="str">
        <f t="shared" si="11"/>
        <v>***</v>
      </c>
      <c r="BZ20" s="233"/>
      <c r="CA20" s="42"/>
      <c r="CB20" s="45">
        <f>IF(COUNTIF(P20:AT20,"")=31,0,COUNTIFS(P9:AT9,6,P20:AT20,"")+COUNTIFS(P9:AT9,6,P20:AT20,"■"))</f>
        <v>0</v>
      </c>
      <c r="CC20" s="45">
        <f>IF(COUNTIF(P20:AT20,"")=31,0,COUNTIFS(P9:AT9,6,P20:AT20,"■"))</f>
        <v>0</v>
      </c>
      <c r="CD20" s="232" t="str">
        <f t="shared" si="12"/>
        <v>***</v>
      </c>
      <c r="CE20" s="233"/>
      <c r="CF20" s="42"/>
      <c r="CG20" s="45">
        <f t="shared" ref="CG20:CG76" si="16">IF(COUNTIF(P20:AT20,"")=31,0,SUM(BC20,BH20,BM20,BR20,BW20,CB20))</f>
        <v>0</v>
      </c>
      <c r="CH20" s="45">
        <f>IF(COUNTIF(P20:AT20,"")=31,0,SUM(BD20,BI20,BN20,BS20,BX20,CC20))</f>
        <v>0</v>
      </c>
      <c r="CI20" s="232" t="str">
        <f t="shared" si="14"/>
        <v>***</v>
      </c>
      <c r="CJ20" s="233"/>
      <c r="CK20" s="42"/>
      <c r="CL20" s="234">
        <f t="shared" ref="CL20:CL76" si="17">IF(COUNTIF(P20:AT20,"")=31,0,CG20)</f>
        <v>0</v>
      </c>
      <c r="CM20" s="235"/>
      <c r="CN20" s="234">
        <f t="shared" ref="CN20:CN76" si="18">IF(COUNTIF(P20:AT20,"")=31,0,CH20)</f>
        <v>0</v>
      </c>
      <c r="CO20" s="235"/>
      <c r="CP20" s="232" t="str">
        <f t="shared" si="15"/>
        <v>***</v>
      </c>
      <c r="CQ20" s="233"/>
      <c r="CR20" s="43"/>
      <c r="CU20" s="128">
        <f t="shared" si="2"/>
        <v>12</v>
      </c>
      <c r="CV20" s="128"/>
      <c r="CW20" s="128"/>
      <c r="CX20" s="128"/>
      <c r="CY20" s="128"/>
    </row>
    <row r="21" spans="1:103" s="1" customFormat="1" ht="18.75">
      <c r="A21" s="72" t="s">
        <v>59</v>
      </c>
      <c r="D21" s="238">
        <f t="shared" ref="D21:D76" si="19">D20+1</f>
        <v>3</v>
      </c>
      <c r="E21" s="154"/>
      <c r="F21" s="241"/>
      <c r="G21" s="242"/>
      <c r="H21" s="242"/>
      <c r="I21" s="242"/>
      <c r="J21" s="242"/>
      <c r="K21" s="243"/>
      <c r="L21" s="244"/>
      <c r="M21" s="242"/>
      <c r="N21" s="242"/>
      <c r="O21" s="243"/>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3"/>
      <c r="AU21" s="44"/>
      <c r="AV21" s="26"/>
      <c r="AW21" s="245">
        <f t="shared" si="5"/>
        <v>3</v>
      </c>
      <c r="AX21" s="246"/>
      <c r="AY21" s="247" t="str">
        <f t="shared" si="6"/>
        <v/>
      </c>
      <c r="AZ21" s="248"/>
      <c r="BA21" s="248"/>
      <c r="BB21" s="249"/>
      <c r="BC21" s="45">
        <f>IF(COUNTIF(P21:AT21,"")=31,0,COUNTIFS(P9:AT9,1,P21:AT21,"")+COUNTIFS(P9:AT9,1,P21:AT21,"■"))</f>
        <v>0</v>
      </c>
      <c r="BD21" s="45">
        <f>IF(COUNTIF(P21:AT21,"")=31,0,COUNTIFS(P9:AT9,1,P21:AT21,"■"))</f>
        <v>0</v>
      </c>
      <c r="BE21" s="250" t="str">
        <f t="shared" si="7"/>
        <v>***</v>
      </c>
      <c r="BF21" s="233"/>
      <c r="BG21" s="42"/>
      <c r="BH21" s="45">
        <f>IF(COUNTIF(P21:AT21,"")=31,0,COUNTIFS(P9:AT9,2,P21:AT21,"")+COUNTIFS(P9:AT9,2,P21:AT21,"■"))</f>
        <v>0</v>
      </c>
      <c r="BI21" s="45">
        <f>IF(COUNTIF(P21:AT21,"")=31,0,COUNTIFS(P9:AT9,2,P21:AT21,"■"))</f>
        <v>0</v>
      </c>
      <c r="BJ21" s="232" t="str">
        <f t="shared" si="8"/>
        <v>***</v>
      </c>
      <c r="BK21" s="233"/>
      <c r="BL21" s="42"/>
      <c r="BM21" s="45">
        <f>IF(COUNTIF(P21:AT21,"")=31,0,COUNTIFS(P9:AT9,3,P21:AT21,"")+COUNTIFS(P9:AT9,3,P21:AT21,"■"))</f>
        <v>0</v>
      </c>
      <c r="BN21" s="45">
        <f>IF(COUNTIF(P21:AT21,"")=31,0,COUNTIFS(P9:AT9,3,P21:AT21,"■"))</f>
        <v>0</v>
      </c>
      <c r="BO21" s="232" t="str">
        <f t="shared" si="9"/>
        <v>***</v>
      </c>
      <c r="BP21" s="233"/>
      <c r="BQ21" s="42"/>
      <c r="BR21" s="45">
        <f>IF(COUNTIF(P21:AT21,"")=31,0,COUNTIFS(P9:AT9,4,P21:AT21,"")+COUNTIFS(P9:AT9,4,P21:AT21,"■"))</f>
        <v>0</v>
      </c>
      <c r="BS21" s="45">
        <f>IF(COUNTIF(P21:AT21,"")=31,0,COUNTIFS(P9:AT9,4,P21:AT21,"■"))</f>
        <v>0</v>
      </c>
      <c r="BT21" s="232" t="str">
        <f t="shared" si="10"/>
        <v>***</v>
      </c>
      <c r="BU21" s="233"/>
      <c r="BV21" s="42"/>
      <c r="BW21" s="45">
        <f>IF(COUNTIF(P21:AT21,"")=31,0,COUNTIFS(P9:AT9,5,P21:AT21,"")+COUNTIFS(P9:AT9,5,P21:AT21,"■"))</f>
        <v>0</v>
      </c>
      <c r="BX21" s="45">
        <f>IF(COUNTIF(P21:AT21,"")=31,0,COUNTIFS(P9:AT9,5,P21:AT21,"■"))</f>
        <v>0</v>
      </c>
      <c r="BY21" s="232" t="str">
        <f t="shared" si="11"/>
        <v>***</v>
      </c>
      <c r="BZ21" s="233"/>
      <c r="CA21" s="42"/>
      <c r="CB21" s="45">
        <f>IF(COUNTIF(P21:AT21,"")=31,0,COUNTIFS(P9:AT9,6,P21:AT21,"")+COUNTIFS(P9:AT9,6,P21:AT21,"■"))</f>
        <v>0</v>
      </c>
      <c r="CC21" s="45">
        <f>IF(COUNTIF(P21:AT21,"")=31,0,COUNTIFS(P9:AT9,6,P21:AT21,"■"))</f>
        <v>0</v>
      </c>
      <c r="CD21" s="232" t="str">
        <f t="shared" si="12"/>
        <v>***</v>
      </c>
      <c r="CE21" s="233"/>
      <c r="CF21" s="42"/>
      <c r="CG21" s="45">
        <f t="shared" si="16"/>
        <v>0</v>
      </c>
      <c r="CH21" s="45">
        <f t="shared" si="13"/>
        <v>0</v>
      </c>
      <c r="CI21" s="232" t="str">
        <f t="shared" si="14"/>
        <v>***</v>
      </c>
      <c r="CJ21" s="233"/>
      <c r="CK21" s="42"/>
      <c r="CL21" s="234">
        <f t="shared" si="17"/>
        <v>0</v>
      </c>
      <c r="CM21" s="235"/>
      <c r="CN21" s="234">
        <f t="shared" si="18"/>
        <v>0</v>
      </c>
      <c r="CO21" s="235"/>
      <c r="CP21" s="232" t="str">
        <f t="shared" si="15"/>
        <v>***</v>
      </c>
      <c r="CQ21" s="233"/>
      <c r="CR21" s="43"/>
      <c r="CU21" s="128">
        <f t="shared" si="2"/>
        <v>13</v>
      </c>
      <c r="CV21" s="128"/>
      <c r="CW21" s="128"/>
      <c r="CX21" s="128"/>
      <c r="CY21" s="128"/>
    </row>
    <row r="22" spans="1:103" s="1" customFormat="1" ht="18.75">
      <c r="A22" s="72" t="s">
        <v>59</v>
      </c>
      <c r="D22" s="238">
        <f t="shared" si="19"/>
        <v>4</v>
      </c>
      <c r="E22" s="154"/>
      <c r="F22" s="241"/>
      <c r="G22" s="242"/>
      <c r="H22" s="242"/>
      <c r="I22" s="242"/>
      <c r="J22" s="242"/>
      <c r="K22" s="243"/>
      <c r="L22" s="244"/>
      <c r="M22" s="256"/>
      <c r="N22" s="256"/>
      <c r="O22" s="25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3"/>
      <c r="AU22" s="44"/>
      <c r="AV22" s="26"/>
      <c r="AW22" s="245">
        <f t="shared" si="5"/>
        <v>4</v>
      </c>
      <c r="AX22" s="246"/>
      <c r="AY22" s="247" t="str">
        <f t="shared" si="6"/>
        <v/>
      </c>
      <c r="AZ22" s="248"/>
      <c r="BA22" s="248"/>
      <c r="BB22" s="249"/>
      <c r="BC22" s="45">
        <f>IF(COUNTIF(P22:AT22,"")=31,0,COUNTIFS(P9:AT9,1,P22:AT22,"")+COUNTIFS(P9:AT9,1,P22:AT22,"■"))</f>
        <v>0</v>
      </c>
      <c r="BD22" s="45">
        <f>IF(COUNTIF(P22:AT22,"")=31,0,COUNTIFS(P9:AT9,1,P22:AT22,"■"))</f>
        <v>0</v>
      </c>
      <c r="BE22" s="250" t="str">
        <f t="shared" si="7"/>
        <v>***</v>
      </c>
      <c r="BF22" s="233"/>
      <c r="BG22" s="42"/>
      <c r="BH22" s="45">
        <f>IF(COUNTIF(P22:AT22,"")=31,0,COUNTIFS(P9:AT9,2,P22:AT22,"")+COUNTIFS(P9:AT9,2,P22:AT22,"■"))</f>
        <v>0</v>
      </c>
      <c r="BI22" s="45">
        <f>IF(COUNTIF(P22:AT22,"")=31,0,COUNTIFS(P9:AT9,2,P22:AT22,"■"))</f>
        <v>0</v>
      </c>
      <c r="BJ22" s="232" t="str">
        <f t="shared" si="8"/>
        <v>***</v>
      </c>
      <c r="BK22" s="233"/>
      <c r="BL22" s="42"/>
      <c r="BM22" s="45">
        <f>IF(COUNTIF(P22:AT22,"")=31,0,COUNTIFS(P9:AT9,3,P22:AT22,"")+COUNTIFS(P9:AT9,3,P22:AT22,"■"))</f>
        <v>0</v>
      </c>
      <c r="BN22" s="45">
        <f>IF(COUNTIF(P22:AT22,"")=31,0,COUNTIFS(P9:AT9,3,P22:AT22,"■"))</f>
        <v>0</v>
      </c>
      <c r="BO22" s="232" t="str">
        <f t="shared" si="9"/>
        <v>***</v>
      </c>
      <c r="BP22" s="233"/>
      <c r="BQ22" s="42"/>
      <c r="BR22" s="45">
        <f>IF(COUNTIF(P22:AT22,"")=31,0,COUNTIFS(P9:AT9,4,P22:AT22,"")+COUNTIFS(P9:AT9,4,P22:AT22,"■"))</f>
        <v>0</v>
      </c>
      <c r="BS22" s="45">
        <f>IF(COUNTIF(P22:AT22,"")=31,0,COUNTIFS(P9:AT9,4,P22:AT22,"■"))</f>
        <v>0</v>
      </c>
      <c r="BT22" s="232" t="str">
        <f t="shared" si="10"/>
        <v>***</v>
      </c>
      <c r="BU22" s="233"/>
      <c r="BV22" s="42"/>
      <c r="BW22" s="45">
        <f>IF(COUNTIF(P22:AT22,"")=31,0,COUNTIFS(P9:AT9,5,P22:AT22,"")+COUNTIFS(P9:AT9,5,P22:AT22,"■"))</f>
        <v>0</v>
      </c>
      <c r="BX22" s="45">
        <f>IF(COUNTIF(P22:AT22,"")=31,0,COUNTIFS(P9:AT9,5,P22:AT22,"■"))</f>
        <v>0</v>
      </c>
      <c r="BY22" s="232" t="str">
        <f t="shared" si="11"/>
        <v>***</v>
      </c>
      <c r="BZ22" s="233"/>
      <c r="CA22" s="42"/>
      <c r="CB22" s="45">
        <f>IF(COUNTIF(P22:AT22,"")=31,0,COUNTIFS(P9:AT9,6,P22:AT22,"")+COUNTIFS(P9:AT9,6,P22:AT22,"■"))</f>
        <v>0</v>
      </c>
      <c r="CC22" s="45">
        <f>IF(COUNTIF(P22:AT22,"")=31,0,COUNTIFS(P9:AT9,6,P22:AT22,"■"))</f>
        <v>0</v>
      </c>
      <c r="CD22" s="232" t="str">
        <f t="shared" si="12"/>
        <v>***</v>
      </c>
      <c r="CE22" s="233"/>
      <c r="CF22" s="42"/>
      <c r="CG22" s="45">
        <f t="shared" si="16"/>
        <v>0</v>
      </c>
      <c r="CH22" s="45">
        <f t="shared" si="13"/>
        <v>0</v>
      </c>
      <c r="CI22" s="232" t="str">
        <f t="shared" si="14"/>
        <v>***</v>
      </c>
      <c r="CJ22" s="233"/>
      <c r="CK22" s="42"/>
      <c r="CL22" s="234">
        <f t="shared" si="17"/>
        <v>0</v>
      </c>
      <c r="CM22" s="235"/>
      <c r="CN22" s="234">
        <f t="shared" si="18"/>
        <v>0</v>
      </c>
      <c r="CO22" s="235"/>
      <c r="CP22" s="232" t="str">
        <f t="shared" si="15"/>
        <v>***</v>
      </c>
      <c r="CQ22" s="233"/>
      <c r="CR22" s="43"/>
      <c r="CU22" s="128">
        <f t="shared" si="2"/>
        <v>14</v>
      </c>
      <c r="CV22" s="128"/>
      <c r="CW22" s="128"/>
      <c r="CX22" s="128"/>
      <c r="CY22" s="128"/>
    </row>
    <row r="23" spans="1:103" s="1" customFormat="1" ht="18.75">
      <c r="A23" s="72" t="s">
        <v>59</v>
      </c>
      <c r="D23" s="238">
        <f t="shared" si="19"/>
        <v>5</v>
      </c>
      <c r="E23" s="154"/>
      <c r="F23" s="241"/>
      <c r="G23" s="242"/>
      <c r="H23" s="242"/>
      <c r="I23" s="242"/>
      <c r="J23" s="242"/>
      <c r="K23" s="243"/>
      <c r="L23" s="244"/>
      <c r="M23" s="256"/>
      <c r="N23" s="256"/>
      <c r="O23" s="25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3"/>
      <c r="AU23" s="44"/>
      <c r="AV23" s="26"/>
      <c r="AW23" s="245">
        <f t="shared" si="5"/>
        <v>5</v>
      </c>
      <c r="AX23" s="246"/>
      <c r="AY23" s="247" t="str">
        <f t="shared" si="6"/>
        <v/>
      </c>
      <c r="AZ23" s="248"/>
      <c r="BA23" s="248"/>
      <c r="BB23" s="249"/>
      <c r="BC23" s="45">
        <f>IF(COUNTIF(P23:AT23,"")=31,0,COUNTIFS(P9:AT9,1,P23:AT23,"")+COUNTIFS(P9:AT9,1,P23:AT23,"■"))</f>
        <v>0</v>
      </c>
      <c r="BD23" s="45">
        <f>IF(COUNTIF(P23:AT23,"")=31,0,COUNTIFS(P9:AT9,1,P23:AT23,"■"))</f>
        <v>0</v>
      </c>
      <c r="BE23" s="250" t="str">
        <f t="shared" si="7"/>
        <v>***</v>
      </c>
      <c r="BF23" s="233"/>
      <c r="BG23" s="42"/>
      <c r="BH23" s="45">
        <f>IF(COUNTIF(P23:AT23,"")=31,0,COUNTIFS(P9:AT9,2,P23:AT23,"")+COUNTIFS(P9:AT9,2,P23:AT23,"■"))</f>
        <v>0</v>
      </c>
      <c r="BI23" s="45">
        <f>IF(COUNTIF(P23:AT23,"")=31,0,COUNTIFS(P9:AT9,2,P23:AT23,"■"))</f>
        <v>0</v>
      </c>
      <c r="BJ23" s="232" t="str">
        <f t="shared" si="8"/>
        <v>***</v>
      </c>
      <c r="BK23" s="233"/>
      <c r="BL23" s="42"/>
      <c r="BM23" s="45">
        <f>IF(COUNTIF(P23:AT23,"")=31,0,COUNTIFS(P9:AT9,3,P23:AT23,"")+COUNTIFS(P9:AT9,3,P23:AT23,"■"))</f>
        <v>0</v>
      </c>
      <c r="BN23" s="45">
        <f>IF(COUNTIF(P23:AT23,"")=31,0,COUNTIFS(P9:AT9,3,P23:AT23,"■"))</f>
        <v>0</v>
      </c>
      <c r="BO23" s="232" t="str">
        <f t="shared" si="9"/>
        <v>***</v>
      </c>
      <c r="BP23" s="233"/>
      <c r="BQ23" s="42"/>
      <c r="BR23" s="45">
        <f>IF(COUNTIF(P23:AT23,"")=31,0,COUNTIFS(P9:AT9,4,P23:AT23,"")+COUNTIFS(P9:AT9,4,P23:AT23,"■"))</f>
        <v>0</v>
      </c>
      <c r="BS23" s="45">
        <f>IF(COUNTIF(P23:AT23,"")=31,0,COUNTIFS(P9:AT9,4,P23:AT23,"■"))</f>
        <v>0</v>
      </c>
      <c r="BT23" s="232" t="str">
        <f t="shared" si="10"/>
        <v>***</v>
      </c>
      <c r="BU23" s="233"/>
      <c r="BV23" s="42"/>
      <c r="BW23" s="45">
        <f>IF(COUNTIF(P23:AT23,"")=31,0,COUNTIFS(P9:AT9,5,P23:AT23,"")+COUNTIFS(P9:AT9,5,P23:AT23,"■"))</f>
        <v>0</v>
      </c>
      <c r="BX23" s="45">
        <f>IF(COUNTIF(P23:AT23,"")=31,0,COUNTIFS(P9:AT9,5,P23:AT23,"■"))</f>
        <v>0</v>
      </c>
      <c r="BY23" s="232" t="str">
        <f t="shared" si="11"/>
        <v>***</v>
      </c>
      <c r="BZ23" s="233"/>
      <c r="CA23" s="42"/>
      <c r="CB23" s="45">
        <f>IF(COUNTIF(P23:AT23,"")=31,0,COUNTIFS(P9:AT9,6,P23:AT23,"")+COUNTIFS(P9:AT9,6,P23:AT23,"■"))</f>
        <v>0</v>
      </c>
      <c r="CC23" s="45">
        <f>IF(COUNTIF(P23:AT23,"")=31,0,COUNTIFS(P9:AT9,6,P23:AT23,"■"))</f>
        <v>0</v>
      </c>
      <c r="CD23" s="232" t="str">
        <f t="shared" si="12"/>
        <v>***</v>
      </c>
      <c r="CE23" s="233"/>
      <c r="CF23" s="42"/>
      <c r="CG23" s="45">
        <f t="shared" si="16"/>
        <v>0</v>
      </c>
      <c r="CH23" s="45">
        <f t="shared" si="13"/>
        <v>0</v>
      </c>
      <c r="CI23" s="232" t="str">
        <f t="shared" si="14"/>
        <v>***</v>
      </c>
      <c r="CJ23" s="233"/>
      <c r="CK23" s="42"/>
      <c r="CL23" s="234">
        <f t="shared" si="17"/>
        <v>0</v>
      </c>
      <c r="CM23" s="235"/>
      <c r="CN23" s="234">
        <f t="shared" si="18"/>
        <v>0</v>
      </c>
      <c r="CO23" s="235"/>
      <c r="CP23" s="232" t="str">
        <f t="shared" si="15"/>
        <v>***</v>
      </c>
      <c r="CQ23" s="233"/>
      <c r="CR23" s="43"/>
      <c r="CU23" s="128">
        <f t="shared" si="2"/>
        <v>15</v>
      </c>
      <c r="CV23" s="128"/>
      <c r="CW23" s="128"/>
      <c r="CX23" s="128"/>
      <c r="CY23" s="128"/>
    </row>
    <row r="24" spans="1:103" s="1" customFormat="1" ht="18.75">
      <c r="A24" s="72" t="s">
        <v>59</v>
      </c>
      <c r="D24" s="238">
        <f t="shared" si="19"/>
        <v>6</v>
      </c>
      <c r="E24" s="154"/>
      <c r="F24" s="241"/>
      <c r="G24" s="242"/>
      <c r="H24" s="242"/>
      <c r="I24" s="242"/>
      <c r="J24" s="242"/>
      <c r="K24" s="243"/>
      <c r="L24" s="244"/>
      <c r="M24" s="256"/>
      <c r="N24" s="256"/>
      <c r="O24" s="257"/>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3"/>
      <c r="AU24" s="44"/>
      <c r="AV24" s="27"/>
      <c r="AW24" s="245">
        <f t="shared" si="5"/>
        <v>6</v>
      </c>
      <c r="AX24" s="246"/>
      <c r="AY24" s="247" t="str">
        <f t="shared" si="6"/>
        <v/>
      </c>
      <c r="AZ24" s="248"/>
      <c r="BA24" s="248"/>
      <c r="BB24" s="249"/>
      <c r="BC24" s="45">
        <f>IF(COUNTIF(P24:AT24,"")=31,0,COUNTIFS(P9:AT9,1,P24:AT24,"")+COUNTIFS(P9:AT9,1,P24:AT24,"■"))</f>
        <v>0</v>
      </c>
      <c r="BD24" s="45">
        <f>IF(COUNTIF(P24:AT24,"")=31,0,COUNTIFS(P9:AT9,1,P24:AT24,"■"))</f>
        <v>0</v>
      </c>
      <c r="BE24" s="250" t="str">
        <f t="shared" si="7"/>
        <v>***</v>
      </c>
      <c r="BF24" s="233"/>
      <c r="BG24" s="42"/>
      <c r="BH24" s="45">
        <f>IF(COUNTIF(P24:AT24,"")=31,0,COUNTIFS(P9:AT9,2,P24:AT24,"")+COUNTIFS(P9:AT9,2,P24:AT24,"■"))</f>
        <v>0</v>
      </c>
      <c r="BI24" s="45">
        <f>IF(COUNTIF(P24:AT24,"")=31,0,COUNTIFS(P9:AT9,2,P24:AT24,"■"))</f>
        <v>0</v>
      </c>
      <c r="BJ24" s="232" t="str">
        <f t="shared" si="8"/>
        <v>***</v>
      </c>
      <c r="BK24" s="233"/>
      <c r="BL24" s="42"/>
      <c r="BM24" s="45">
        <f>IF(COUNTIF(P24:AT24,"")=31,0,COUNTIFS(P9:AT9,3,P24:AT24,"")+COUNTIFS(P9:AT9,3,P24:AT24,"■"))</f>
        <v>0</v>
      </c>
      <c r="BN24" s="45">
        <f>IF(COUNTIF(P24:AT24,"")=31,0,COUNTIFS(P9:AT9,3,P24:AT24,"■"))</f>
        <v>0</v>
      </c>
      <c r="BO24" s="232" t="str">
        <f t="shared" si="9"/>
        <v>***</v>
      </c>
      <c r="BP24" s="233"/>
      <c r="BQ24" s="42"/>
      <c r="BR24" s="45">
        <f>IF(COUNTIF(P24:AT24,"")=31,0,COUNTIFS(P9:AT9,4,P24:AT24,"")+COUNTIFS(P9:AT9,4,P24:AT24,"■"))</f>
        <v>0</v>
      </c>
      <c r="BS24" s="45">
        <f>IF(COUNTIF(P24:AT24,"")=31,0,COUNTIFS(P9:AT9,4,P24:AT24,"■"))</f>
        <v>0</v>
      </c>
      <c r="BT24" s="232" t="str">
        <f t="shared" si="10"/>
        <v>***</v>
      </c>
      <c r="BU24" s="233"/>
      <c r="BV24" s="42"/>
      <c r="BW24" s="45">
        <f>IF(COUNTIF(P24:AT24,"")=31,0,COUNTIFS(P9:AT9,5,P24:AT24,"")+COUNTIFS(P9:AT9,5,P24:AT24,"■"))</f>
        <v>0</v>
      </c>
      <c r="BX24" s="45">
        <f>IF(COUNTIF(P24:AT24,"")=31,0,COUNTIFS(P9:AT9,5,P24:AT24,"■"))</f>
        <v>0</v>
      </c>
      <c r="BY24" s="232" t="str">
        <f t="shared" si="11"/>
        <v>***</v>
      </c>
      <c r="BZ24" s="233"/>
      <c r="CA24" s="42"/>
      <c r="CB24" s="45">
        <f>IF(COUNTIF(P24:AT24,"")=31,0,COUNTIFS(P9:AT9,6,P24:AT24,"")+COUNTIFS(P9:AT9,6,P24:AT24,"■"))</f>
        <v>0</v>
      </c>
      <c r="CC24" s="45">
        <f>IF(COUNTIF(P24:AT24,"")=31,0,COUNTIFS(P9:AT9,6,P24:AT24,"■"))</f>
        <v>0</v>
      </c>
      <c r="CD24" s="232" t="str">
        <f t="shared" si="12"/>
        <v>***</v>
      </c>
      <c r="CE24" s="233"/>
      <c r="CF24" s="42"/>
      <c r="CG24" s="45">
        <f t="shared" si="16"/>
        <v>0</v>
      </c>
      <c r="CH24" s="45">
        <f t="shared" si="13"/>
        <v>0</v>
      </c>
      <c r="CI24" s="232" t="str">
        <f t="shared" si="14"/>
        <v>***</v>
      </c>
      <c r="CJ24" s="233"/>
      <c r="CK24" s="42"/>
      <c r="CL24" s="234">
        <f t="shared" si="17"/>
        <v>0</v>
      </c>
      <c r="CM24" s="235"/>
      <c r="CN24" s="234">
        <f t="shared" si="18"/>
        <v>0</v>
      </c>
      <c r="CO24" s="235"/>
      <c r="CP24" s="232" t="str">
        <f t="shared" si="15"/>
        <v>***</v>
      </c>
      <c r="CQ24" s="233"/>
      <c r="CR24" s="43"/>
      <c r="CU24" s="128">
        <f t="shared" si="2"/>
        <v>16</v>
      </c>
      <c r="CV24" s="128"/>
      <c r="CW24" s="128"/>
      <c r="CX24" s="128"/>
      <c r="CY24" s="128"/>
    </row>
    <row r="25" spans="1:103" s="1" customFormat="1" ht="18.75">
      <c r="A25" s="72" t="s">
        <v>59</v>
      </c>
      <c r="D25" s="238">
        <f>D24+1</f>
        <v>7</v>
      </c>
      <c r="E25" s="154"/>
      <c r="F25" s="241"/>
      <c r="G25" s="242"/>
      <c r="H25" s="242"/>
      <c r="I25" s="242"/>
      <c r="J25" s="242"/>
      <c r="K25" s="243"/>
      <c r="L25" s="244"/>
      <c r="M25" s="256"/>
      <c r="N25" s="256"/>
      <c r="O25" s="257"/>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3"/>
      <c r="AU25" s="44"/>
      <c r="AV25" s="27"/>
      <c r="AW25" s="245">
        <f t="shared" si="5"/>
        <v>7</v>
      </c>
      <c r="AX25" s="246"/>
      <c r="AY25" s="247" t="str">
        <f t="shared" si="6"/>
        <v/>
      </c>
      <c r="AZ25" s="248"/>
      <c r="BA25" s="248"/>
      <c r="BB25" s="249"/>
      <c r="BC25" s="45">
        <f>IF(COUNTIF(P25:AT25,"")=31,0,COUNTIFS(P9:AT9,1,P25:AT25,"")+COUNTIFS(P9:AT9,1,P25:AT25,"■"))</f>
        <v>0</v>
      </c>
      <c r="BD25" s="45">
        <f>IF(COUNTIF(P25:AT25,"")=31,0,COUNTIFS(P9:AT9,1,P25:AT25,"■"))</f>
        <v>0</v>
      </c>
      <c r="BE25" s="250" t="str">
        <f t="shared" si="7"/>
        <v>***</v>
      </c>
      <c r="BF25" s="233"/>
      <c r="BG25" s="42"/>
      <c r="BH25" s="45">
        <f>IF(COUNTIF(P25:AT25,"")=31,0,COUNTIFS(P9:AT9,2,P25:AT25,"")+COUNTIFS(P9:AT9,2,P25:AT25,"■"))</f>
        <v>0</v>
      </c>
      <c r="BI25" s="45">
        <f>IF(COUNTIF(P25:AT25,"")=31,0,COUNTIFS(P9:AT9,2,P25:AT25,"■"))</f>
        <v>0</v>
      </c>
      <c r="BJ25" s="232" t="str">
        <f t="shared" si="8"/>
        <v>***</v>
      </c>
      <c r="BK25" s="233"/>
      <c r="BL25" s="42"/>
      <c r="BM25" s="45">
        <f>IF(COUNTIF(P25:AT25,"")=31,0,COUNTIFS(P9:AT9,3,P25:AT25,"")+COUNTIFS(P9:AT9,3,P25:AT25,"■"))</f>
        <v>0</v>
      </c>
      <c r="BN25" s="45">
        <f>IF(COUNTIF(P25:AT25,"")=31,0,COUNTIFS(P9:AT9,3,P25:AT25,"■"))</f>
        <v>0</v>
      </c>
      <c r="BO25" s="232" t="str">
        <f t="shared" si="9"/>
        <v>***</v>
      </c>
      <c r="BP25" s="233"/>
      <c r="BQ25" s="42"/>
      <c r="BR25" s="45">
        <f>IF(COUNTIF(P25:AT25,"")=31,0,COUNTIFS(P9:AT9,4,P25:AT25,"")+COUNTIFS(P9:AT9,4,P25:AT25,"■"))</f>
        <v>0</v>
      </c>
      <c r="BS25" s="45">
        <f>IF(COUNTIF(P25:AT25,"")=31,0,COUNTIFS(P9:AT9,4,P25:AT25,"■"))</f>
        <v>0</v>
      </c>
      <c r="BT25" s="232" t="str">
        <f t="shared" si="10"/>
        <v>***</v>
      </c>
      <c r="BU25" s="233"/>
      <c r="BV25" s="42"/>
      <c r="BW25" s="45">
        <f>IF(COUNTIF(P25:AT25,"")=31,0,COUNTIFS(P9:AT9,5,P25:AT25,"")+COUNTIFS(P9:AT9,5,P25:AT25,"■"))</f>
        <v>0</v>
      </c>
      <c r="BX25" s="45">
        <f>IF(COUNTIF(P25:AT25,"")=31,0,COUNTIFS(P9:AT9,5,P25:AT25,"■"))</f>
        <v>0</v>
      </c>
      <c r="BY25" s="232" t="str">
        <f t="shared" si="11"/>
        <v>***</v>
      </c>
      <c r="BZ25" s="233"/>
      <c r="CA25" s="42"/>
      <c r="CB25" s="45">
        <f>IF(COUNTIF(P25:AT25,"")=31,0,COUNTIFS(P9:AT9,6,P25:AT25,"")+COUNTIFS(P9:AT9,6,P25:AT25,"■"))</f>
        <v>0</v>
      </c>
      <c r="CC25" s="45">
        <f>IF(COUNTIF(P25:AT25,"")=31,0,COUNTIFS(P9:AT9,6,P25:AT25,"■"))</f>
        <v>0</v>
      </c>
      <c r="CD25" s="232" t="str">
        <f t="shared" si="12"/>
        <v>***</v>
      </c>
      <c r="CE25" s="233"/>
      <c r="CF25" s="42"/>
      <c r="CG25" s="45">
        <f t="shared" si="16"/>
        <v>0</v>
      </c>
      <c r="CH25" s="45">
        <f t="shared" si="13"/>
        <v>0</v>
      </c>
      <c r="CI25" s="232" t="str">
        <f t="shared" si="14"/>
        <v>***</v>
      </c>
      <c r="CJ25" s="233"/>
      <c r="CK25" s="42"/>
      <c r="CL25" s="234">
        <f t="shared" si="17"/>
        <v>0</v>
      </c>
      <c r="CM25" s="235"/>
      <c r="CN25" s="234">
        <f t="shared" si="18"/>
        <v>0</v>
      </c>
      <c r="CO25" s="235"/>
      <c r="CP25" s="232" t="str">
        <f t="shared" si="15"/>
        <v>***</v>
      </c>
      <c r="CQ25" s="233"/>
      <c r="CR25" s="43"/>
      <c r="CU25" s="128">
        <f t="shared" si="2"/>
        <v>17</v>
      </c>
      <c r="CV25" s="128"/>
      <c r="CW25" s="128"/>
      <c r="CX25" s="128"/>
      <c r="CY25" s="128"/>
    </row>
    <row r="26" spans="1:103" s="1" customFormat="1" ht="18.75">
      <c r="A26" s="72" t="s">
        <v>59</v>
      </c>
      <c r="D26" s="238">
        <f>D25+1</f>
        <v>8</v>
      </c>
      <c r="E26" s="154"/>
      <c r="F26" s="241"/>
      <c r="G26" s="242"/>
      <c r="H26" s="242"/>
      <c r="I26" s="242"/>
      <c r="J26" s="242"/>
      <c r="K26" s="243"/>
      <c r="L26" s="244"/>
      <c r="M26" s="256"/>
      <c r="N26" s="256"/>
      <c r="O26" s="257"/>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3"/>
      <c r="AU26" s="44"/>
      <c r="AV26" s="26"/>
      <c r="AW26" s="245">
        <f t="shared" si="5"/>
        <v>8</v>
      </c>
      <c r="AX26" s="246"/>
      <c r="AY26" s="247" t="str">
        <f t="shared" si="6"/>
        <v/>
      </c>
      <c r="AZ26" s="248"/>
      <c r="BA26" s="248"/>
      <c r="BB26" s="249"/>
      <c r="BC26" s="45">
        <f>IF(COUNTIF(P26:AT26,"")=31,0,COUNTIFS(P9:AT9,1,P26:AT26,"")+COUNTIFS(P9:AT9,1,P26:AT26,"■"))</f>
        <v>0</v>
      </c>
      <c r="BD26" s="45">
        <f>IF(COUNTIF(P26:AT26,"")=31,0,COUNTIFS(P9:AT9,1,P26:AT26,"■"))</f>
        <v>0</v>
      </c>
      <c r="BE26" s="250" t="str">
        <f t="shared" si="7"/>
        <v>***</v>
      </c>
      <c r="BF26" s="233"/>
      <c r="BG26" s="42"/>
      <c r="BH26" s="45">
        <f>IF(COUNTIF(P26:AT26,"")=31,0,COUNTIFS(P9:AT9,2,P26:AT26,"")+COUNTIFS(P9:AT9,2,P26:AT26,"■"))</f>
        <v>0</v>
      </c>
      <c r="BI26" s="45">
        <f>IF(COUNTIF(P26:AT26,"")=31,0,COUNTIFS(P9:AT9,2,P26:AT26,"■"))</f>
        <v>0</v>
      </c>
      <c r="BJ26" s="232" t="str">
        <f t="shared" si="8"/>
        <v>***</v>
      </c>
      <c r="BK26" s="233"/>
      <c r="BL26" s="42"/>
      <c r="BM26" s="45">
        <f>IF(COUNTIF(P26:AT26,"")=31,0,COUNTIFS(P9:AT9,3,P26:AT26,"")+COUNTIFS(P9:AT9,3,P26:AT26,"■"))</f>
        <v>0</v>
      </c>
      <c r="BN26" s="45">
        <f>IF(COUNTIF(P26:AT26,"")=31,0,COUNTIFS(P9:AT9,3,P26:AT26,"■"))</f>
        <v>0</v>
      </c>
      <c r="BO26" s="232" t="str">
        <f t="shared" si="9"/>
        <v>***</v>
      </c>
      <c r="BP26" s="233"/>
      <c r="BQ26" s="42"/>
      <c r="BR26" s="45">
        <f>IF(COUNTIF(P26:AT26,"")=31,0,COUNTIFS(P9:AT9,4,P26:AT26,"")+COUNTIFS(P9:AT9,4,P26:AT26,"■"))</f>
        <v>0</v>
      </c>
      <c r="BS26" s="45">
        <f>IF(COUNTIF(P26:AT26,"")=31,0,COUNTIFS(P9:AT9,4,P26:AT26,"■"))</f>
        <v>0</v>
      </c>
      <c r="BT26" s="232" t="str">
        <f t="shared" si="10"/>
        <v>***</v>
      </c>
      <c r="BU26" s="233"/>
      <c r="BV26" s="42"/>
      <c r="BW26" s="45">
        <f>IF(COUNTIF(P26:AT26,"")=31,0,COUNTIFS(P9:AT9,5,P26:AT26,"")+COUNTIFS(P9:AT9,5,P26:AT26,"■"))</f>
        <v>0</v>
      </c>
      <c r="BX26" s="45">
        <f>IF(COUNTIF(P26:AT26,"")=31,0,COUNTIFS(P9:AT9,5,P26:AT26,"■"))</f>
        <v>0</v>
      </c>
      <c r="BY26" s="232" t="str">
        <f t="shared" si="11"/>
        <v>***</v>
      </c>
      <c r="BZ26" s="233"/>
      <c r="CA26" s="42"/>
      <c r="CB26" s="45">
        <f>IF(COUNTIF(P26:AT26,"")=31,0,COUNTIFS(P9:AT9,6,P26:AT26,"")+COUNTIFS(P9:AT9,6,P26:AT26,"■"))</f>
        <v>0</v>
      </c>
      <c r="CC26" s="45">
        <f>IF(COUNTIF(P26:AT26,"")=31,0,COUNTIFS(P9:AT9,6,P26:AT26,"■"))</f>
        <v>0</v>
      </c>
      <c r="CD26" s="232" t="str">
        <f t="shared" si="12"/>
        <v>***</v>
      </c>
      <c r="CE26" s="233"/>
      <c r="CF26" s="42"/>
      <c r="CG26" s="45">
        <f t="shared" si="16"/>
        <v>0</v>
      </c>
      <c r="CH26" s="45">
        <f t="shared" si="13"/>
        <v>0</v>
      </c>
      <c r="CI26" s="232" t="str">
        <f t="shared" si="14"/>
        <v>***</v>
      </c>
      <c r="CJ26" s="233"/>
      <c r="CK26" s="42"/>
      <c r="CL26" s="234">
        <f t="shared" si="17"/>
        <v>0</v>
      </c>
      <c r="CM26" s="235"/>
      <c r="CN26" s="234">
        <f t="shared" si="18"/>
        <v>0</v>
      </c>
      <c r="CO26" s="235"/>
      <c r="CP26" s="232" t="str">
        <f t="shared" si="15"/>
        <v>***</v>
      </c>
      <c r="CQ26" s="233"/>
      <c r="CR26" s="43"/>
      <c r="CU26" s="128">
        <f t="shared" si="2"/>
        <v>18</v>
      </c>
      <c r="CV26" s="128"/>
      <c r="CW26" s="128"/>
      <c r="CX26" s="128"/>
      <c r="CY26" s="128"/>
    </row>
    <row r="27" spans="1:103" s="1" customFormat="1" ht="18.75">
      <c r="A27" s="72" t="s">
        <v>59</v>
      </c>
      <c r="D27" s="238">
        <f t="shared" si="19"/>
        <v>9</v>
      </c>
      <c r="E27" s="154"/>
      <c r="F27" s="241"/>
      <c r="G27" s="242"/>
      <c r="H27" s="242"/>
      <c r="I27" s="242"/>
      <c r="J27" s="242"/>
      <c r="K27" s="243"/>
      <c r="L27" s="244"/>
      <c r="M27" s="256"/>
      <c r="N27" s="256"/>
      <c r="O27" s="257"/>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3"/>
      <c r="AU27" s="44"/>
      <c r="AV27" s="26"/>
      <c r="AW27" s="245">
        <f t="shared" si="5"/>
        <v>9</v>
      </c>
      <c r="AX27" s="246"/>
      <c r="AY27" s="247" t="str">
        <f t="shared" si="6"/>
        <v/>
      </c>
      <c r="AZ27" s="248"/>
      <c r="BA27" s="248"/>
      <c r="BB27" s="249"/>
      <c r="BC27" s="45">
        <f>IF(COUNTIF(P27:AT27,"")=31,0,COUNTIFS(P9:AT9,1,P27:AT27,"")+COUNTIFS(P9:AT9,1,P27:AT27,"■"))</f>
        <v>0</v>
      </c>
      <c r="BD27" s="45">
        <f>IF(COUNTIF(P27:AT27,"")=31,0,COUNTIFS(P9:AT9,1,P27:AT27,"■"))</f>
        <v>0</v>
      </c>
      <c r="BE27" s="250" t="str">
        <f t="shared" si="7"/>
        <v>***</v>
      </c>
      <c r="BF27" s="233"/>
      <c r="BG27" s="42"/>
      <c r="BH27" s="45">
        <f>IF(COUNTIF(P27:AT27,"")=31,0,COUNTIFS(P9:AT9,2,P27:AT27,"")+COUNTIFS(P9:AT9,2,P27:AT27,"■"))</f>
        <v>0</v>
      </c>
      <c r="BI27" s="45">
        <f>IF(COUNTIF(P27:AT27,"")=31,0,COUNTIFS(P9:AT9,2,P27:AT27,"■"))</f>
        <v>0</v>
      </c>
      <c r="BJ27" s="232" t="str">
        <f t="shared" si="8"/>
        <v>***</v>
      </c>
      <c r="BK27" s="233"/>
      <c r="BL27" s="42"/>
      <c r="BM27" s="45">
        <f>IF(COUNTIF(P27:AT27,"")=31,0,COUNTIFS(P9:AT9,3,P27:AT27,"")+COUNTIFS(P9:AT9,3,P27:AT27,"■"))</f>
        <v>0</v>
      </c>
      <c r="BN27" s="45">
        <f>IF(COUNTIF(P27:AT27,"")=31,0,COUNTIFS(P9:AT9,3,P27:AT27,"■"))</f>
        <v>0</v>
      </c>
      <c r="BO27" s="232" t="str">
        <f t="shared" si="9"/>
        <v>***</v>
      </c>
      <c r="BP27" s="233"/>
      <c r="BQ27" s="42"/>
      <c r="BR27" s="45">
        <f>IF(COUNTIF(P27:AT27,"")=31,0,COUNTIFS(P9:AT9,4,P27:AT27,"")+COUNTIFS(P9:AT9,4,P27:AT27,"■"))</f>
        <v>0</v>
      </c>
      <c r="BS27" s="45">
        <f>IF(COUNTIF(P27:AT27,"")=31,0,COUNTIFS(P9:AT9,4,P27:AT27,"■"))</f>
        <v>0</v>
      </c>
      <c r="BT27" s="232" t="str">
        <f t="shared" si="10"/>
        <v>***</v>
      </c>
      <c r="BU27" s="233"/>
      <c r="BV27" s="42"/>
      <c r="BW27" s="45">
        <f>IF(COUNTIF(P27:AT27,"")=31,0,COUNTIFS(P9:AT9,5,P27:AT27,"")+COUNTIFS(P9:AT9,5,P27:AT27,"■"))</f>
        <v>0</v>
      </c>
      <c r="BX27" s="45">
        <f>IF(COUNTIF(P27:AT27,"")=31,0,COUNTIFS(P9:AT9,5,P27:AT27,"■"))</f>
        <v>0</v>
      </c>
      <c r="BY27" s="232" t="str">
        <f t="shared" si="11"/>
        <v>***</v>
      </c>
      <c r="BZ27" s="233"/>
      <c r="CA27" s="42"/>
      <c r="CB27" s="45">
        <f>IF(COUNTIF(P27:AT27,"")=31,0,COUNTIFS(P9:AT9,6,P27:AT27,"")+COUNTIFS(P9:AT9,6,P27:AT27,"■"))</f>
        <v>0</v>
      </c>
      <c r="CC27" s="45">
        <f>IF(COUNTIF(P27:AT27,"")=31,0,COUNTIFS(P9:AT9,6,P27:AT27,"■"))</f>
        <v>0</v>
      </c>
      <c r="CD27" s="232" t="str">
        <f t="shared" si="12"/>
        <v>***</v>
      </c>
      <c r="CE27" s="233"/>
      <c r="CF27" s="42"/>
      <c r="CG27" s="45">
        <f t="shared" si="16"/>
        <v>0</v>
      </c>
      <c r="CH27" s="45">
        <f t="shared" si="13"/>
        <v>0</v>
      </c>
      <c r="CI27" s="232" t="str">
        <f t="shared" si="14"/>
        <v>***</v>
      </c>
      <c r="CJ27" s="233"/>
      <c r="CK27" s="42"/>
      <c r="CL27" s="234">
        <f t="shared" si="17"/>
        <v>0</v>
      </c>
      <c r="CM27" s="235"/>
      <c r="CN27" s="234">
        <f t="shared" si="18"/>
        <v>0</v>
      </c>
      <c r="CO27" s="235"/>
      <c r="CP27" s="232" t="str">
        <f t="shared" si="15"/>
        <v>***</v>
      </c>
      <c r="CQ27" s="233"/>
      <c r="CR27" s="43"/>
      <c r="CU27" s="128">
        <f t="shared" si="2"/>
        <v>19</v>
      </c>
      <c r="CV27" s="128"/>
      <c r="CW27" s="128"/>
      <c r="CX27" s="128"/>
      <c r="CY27" s="128"/>
    </row>
    <row r="28" spans="1:103" s="1" customFormat="1" ht="18.75">
      <c r="A28" s="72" t="s">
        <v>59</v>
      </c>
      <c r="D28" s="238">
        <f t="shared" si="19"/>
        <v>10</v>
      </c>
      <c r="E28" s="154"/>
      <c r="F28" s="241"/>
      <c r="G28" s="242"/>
      <c r="H28" s="242"/>
      <c r="I28" s="242"/>
      <c r="J28" s="242"/>
      <c r="K28" s="243"/>
      <c r="L28" s="244"/>
      <c r="M28" s="256"/>
      <c r="N28" s="256"/>
      <c r="O28" s="257"/>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c r="AU28" s="44"/>
      <c r="AV28" s="26"/>
      <c r="AW28" s="245">
        <f t="shared" si="5"/>
        <v>10</v>
      </c>
      <c r="AX28" s="246"/>
      <c r="AY28" s="247" t="str">
        <f t="shared" si="6"/>
        <v/>
      </c>
      <c r="AZ28" s="248"/>
      <c r="BA28" s="248"/>
      <c r="BB28" s="249"/>
      <c r="BC28" s="45">
        <f>IF(COUNTIF(P28:AT28,"")=31,0,COUNTIFS(P9:AT9,1,P28:AT28,"")+COUNTIFS(P9:AT9,1,P28:AT28,"■"))</f>
        <v>0</v>
      </c>
      <c r="BD28" s="45">
        <f>IF(COUNTIF(P28:AT28,"")=31,0,COUNTIFS(P9:AT9,1,P28:AT28,"■"))</f>
        <v>0</v>
      </c>
      <c r="BE28" s="250" t="str">
        <f t="shared" si="7"/>
        <v>***</v>
      </c>
      <c r="BF28" s="233"/>
      <c r="BG28" s="42"/>
      <c r="BH28" s="45">
        <f>IF(COUNTIF(P28:AT28,"")=31,0,COUNTIFS(P9:AT9,2,P28:AT28,"")+COUNTIFS(P9:AT9,2,P28:AT28,"■"))</f>
        <v>0</v>
      </c>
      <c r="BI28" s="45">
        <f>IF(COUNTIF(P28:AT28,"")=31,0,COUNTIFS(P9:AT9,2,P28:AT28,"■"))</f>
        <v>0</v>
      </c>
      <c r="BJ28" s="232" t="str">
        <f t="shared" si="8"/>
        <v>***</v>
      </c>
      <c r="BK28" s="233"/>
      <c r="BL28" s="42"/>
      <c r="BM28" s="45">
        <f>IF(COUNTIF(P28:AT28,"")=31,0,COUNTIFS(P9:AT9,3,P28:AT28,"")+COUNTIFS(P9:AT9,3,P28:AT28,"■"))</f>
        <v>0</v>
      </c>
      <c r="BN28" s="45">
        <f>IF(COUNTIF(P28:AT28,"")=31,0,COUNTIFS(P9:AT9,3,P28:AT28,"■"))</f>
        <v>0</v>
      </c>
      <c r="BO28" s="232" t="str">
        <f t="shared" si="9"/>
        <v>***</v>
      </c>
      <c r="BP28" s="233"/>
      <c r="BQ28" s="42"/>
      <c r="BR28" s="45">
        <f>IF(COUNTIF(P28:AT28,"")=31,0,COUNTIFS(P9:AT9,4,P28:AT28,"")+COUNTIFS(P9:AT9,4,P28:AT28,"■"))</f>
        <v>0</v>
      </c>
      <c r="BS28" s="45">
        <f>IF(COUNTIF(P28:AT28,"")=31,0,COUNTIFS(P9:AT9,4,P28:AT28,"■"))</f>
        <v>0</v>
      </c>
      <c r="BT28" s="232" t="str">
        <f t="shared" si="10"/>
        <v>***</v>
      </c>
      <c r="BU28" s="233"/>
      <c r="BV28" s="42"/>
      <c r="BW28" s="45">
        <f>IF(COUNTIF(P28:AT28,"")=31,0,COUNTIFS(P9:AT9,5,P28:AT28,"")+COUNTIFS(P9:AT9,5,P28:AT28,"■"))</f>
        <v>0</v>
      </c>
      <c r="BX28" s="45">
        <f>IF(COUNTIF(P28:AT28,"")=31,0,COUNTIFS(P9:AT9,5,P28:AT28,"■"))</f>
        <v>0</v>
      </c>
      <c r="BY28" s="232" t="str">
        <f t="shared" si="11"/>
        <v>***</v>
      </c>
      <c r="BZ28" s="233"/>
      <c r="CA28" s="42"/>
      <c r="CB28" s="45">
        <f>IF(COUNTIF(P28:AT28,"")=31,0,COUNTIFS(P9:AT9,6,P28:AT28,"")+COUNTIFS(P9:AT9,6,P28:AT28,"■"))</f>
        <v>0</v>
      </c>
      <c r="CC28" s="45">
        <f>IF(COUNTIF(P28:AT28,"")=31,0,COUNTIFS(P9:AT9,6,P28:AT28,"■"))</f>
        <v>0</v>
      </c>
      <c r="CD28" s="232" t="str">
        <f t="shared" si="12"/>
        <v>***</v>
      </c>
      <c r="CE28" s="233"/>
      <c r="CF28" s="42"/>
      <c r="CG28" s="45">
        <f t="shared" si="16"/>
        <v>0</v>
      </c>
      <c r="CH28" s="45">
        <f t="shared" si="13"/>
        <v>0</v>
      </c>
      <c r="CI28" s="232" t="str">
        <f t="shared" si="14"/>
        <v>***</v>
      </c>
      <c r="CJ28" s="233"/>
      <c r="CK28" s="42"/>
      <c r="CL28" s="234">
        <f t="shared" si="17"/>
        <v>0</v>
      </c>
      <c r="CM28" s="235"/>
      <c r="CN28" s="234">
        <f t="shared" si="18"/>
        <v>0</v>
      </c>
      <c r="CO28" s="235"/>
      <c r="CP28" s="232" t="str">
        <f t="shared" si="15"/>
        <v>***</v>
      </c>
      <c r="CQ28" s="233"/>
      <c r="CR28" s="43"/>
      <c r="CU28" s="128">
        <f t="shared" si="2"/>
        <v>20</v>
      </c>
      <c r="CV28" s="128"/>
      <c r="CW28" s="128"/>
      <c r="CX28" s="128"/>
      <c r="CY28" s="128"/>
    </row>
    <row r="29" spans="1:103" s="1" customFormat="1" ht="18.75">
      <c r="A29" s="72" t="s">
        <v>59</v>
      </c>
      <c r="D29" s="238">
        <f t="shared" si="19"/>
        <v>11</v>
      </c>
      <c r="E29" s="154"/>
      <c r="F29" s="241"/>
      <c r="G29" s="242"/>
      <c r="H29" s="242"/>
      <c r="I29" s="242"/>
      <c r="J29" s="242"/>
      <c r="K29" s="243"/>
      <c r="L29" s="244"/>
      <c r="M29" s="242"/>
      <c r="N29" s="242"/>
      <c r="O29" s="243"/>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c r="AU29" s="44"/>
      <c r="AV29" s="26"/>
      <c r="AW29" s="245">
        <f t="shared" si="5"/>
        <v>11</v>
      </c>
      <c r="AX29" s="369"/>
      <c r="AY29" s="247" t="str">
        <f t="shared" si="6"/>
        <v/>
      </c>
      <c r="AZ29" s="248"/>
      <c r="BA29" s="248"/>
      <c r="BB29" s="249"/>
      <c r="BC29" s="45">
        <f>IF(COUNTIF(P29:AT29,"")=31,0,COUNTIFS(P9:AT9,1,P29:AT29,"")+COUNTIFS(P9:AT9,1,P29:AT29,"■"))</f>
        <v>0</v>
      </c>
      <c r="BD29" s="45">
        <f>IF(COUNTIF(P29:AT29,"")=31,0,COUNTIFS(P9:AT9,1,P29:AT29,"■"))</f>
        <v>0</v>
      </c>
      <c r="BE29" s="250" t="str">
        <f t="shared" si="7"/>
        <v>***</v>
      </c>
      <c r="BF29" s="233"/>
      <c r="BG29" s="42"/>
      <c r="BH29" s="45">
        <f>IF(COUNTIF(P29:AT29,"")=31,0,COUNTIFS(P9:AT9,2,P29:AT29,"")+COUNTIFS(P9:AT9,2,P29:AT29,"■"))</f>
        <v>0</v>
      </c>
      <c r="BI29" s="45">
        <f>IF(COUNTIF(P29:AT29,"")=31,0,COUNTIFS(P9:AT9,2,P29:AT29,"■"))</f>
        <v>0</v>
      </c>
      <c r="BJ29" s="232" t="str">
        <f t="shared" si="8"/>
        <v>***</v>
      </c>
      <c r="BK29" s="233"/>
      <c r="BL29" s="42"/>
      <c r="BM29" s="45">
        <f>IF(COUNTIF(P29:AT29,"")=31,0,COUNTIFS(P9:AT9,3,P29:AT29,"")+COUNTIFS(P9:AT9,3,P29:AT29,"■"))</f>
        <v>0</v>
      </c>
      <c r="BN29" s="45">
        <f>IF(COUNTIF(P29:AT29,"")=31,0,COUNTIFS(P9:AT9,3,P29:AT29,"■"))</f>
        <v>0</v>
      </c>
      <c r="BO29" s="232" t="str">
        <f t="shared" si="9"/>
        <v>***</v>
      </c>
      <c r="BP29" s="233"/>
      <c r="BQ29" s="42"/>
      <c r="BR29" s="45">
        <f>IF(COUNTIF(P29:AT29,"")=31,0,COUNTIFS(P9:AT9,4,P29:AT29,"")+COUNTIFS(P9:AT9,4,P29:AT29,"■"))</f>
        <v>0</v>
      </c>
      <c r="BS29" s="45">
        <f>IF(COUNTIF(P29:AT29,"")=31,0,COUNTIFS(P9:AT9,4,P29:AT29,"■"))</f>
        <v>0</v>
      </c>
      <c r="BT29" s="232" t="str">
        <f t="shared" si="10"/>
        <v>***</v>
      </c>
      <c r="BU29" s="233"/>
      <c r="BV29" s="42"/>
      <c r="BW29" s="45">
        <f>IF(COUNTIF(P29:AT29,"")=31,0,COUNTIFS(P9:AT9,5,P29:AT29,"")+COUNTIFS(P9:AT9,5,P29:AT29,"■"))</f>
        <v>0</v>
      </c>
      <c r="BX29" s="45">
        <f>IF(COUNTIF(P29:AT29,"")=31,0,COUNTIFS(P9:AT9,5,P29:AT29,"■"))</f>
        <v>0</v>
      </c>
      <c r="BY29" s="232" t="str">
        <f t="shared" si="11"/>
        <v>***</v>
      </c>
      <c r="BZ29" s="233"/>
      <c r="CA29" s="42"/>
      <c r="CB29" s="45">
        <f>IF(COUNTIF(P29:AT29,"")=31,0,COUNTIFS(P9:AT9,6,P29:AT29,"")+COUNTIFS(P9:AT9,6,P29:AT29,"■"))</f>
        <v>0</v>
      </c>
      <c r="CC29" s="45">
        <f>IF(COUNTIF(P29:AT29,"")=31,0,COUNTIFS(P9:AT9,6,P29:AT29,"■"))</f>
        <v>0</v>
      </c>
      <c r="CD29" s="232" t="str">
        <f t="shared" si="12"/>
        <v>***</v>
      </c>
      <c r="CE29" s="233"/>
      <c r="CF29" s="42"/>
      <c r="CG29" s="45">
        <f t="shared" si="16"/>
        <v>0</v>
      </c>
      <c r="CH29" s="45">
        <f t="shared" si="13"/>
        <v>0</v>
      </c>
      <c r="CI29" s="232" t="str">
        <f t="shared" si="14"/>
        <v>***</v>
      </c>
      <c r="CJ29" s="233"/>
      <c r="CK29" s="42"/>
      <c r="CL29" s="234">
        <f t="shared" si="17"/>
        <v>0</v>
      </c>
      <c r="CM29" s="235"/>
      <c r="CN29" s="234">
        <f t="shared" si="18"/>
        <v>0</v>
      </c>
      <c r="CO29" s="235"/>
      <c r="CP29" s="232" t="str">
        <f t="shared" si="15"/>
        <v>***</v>
      </c>
      <c r="CQ29" s="233"/>
      <c r="CR29" s="43"/>
      <c r="CU29" s="128">
        <f t="shared" si="2"/>
        <v>21</v>
      </c>
      <c r="CV29" s="128"/>
      <c r="CW29" s="128"/>
      <c r="CX29" s="128"/>
      <c r="CY29" s="128"/>
    </row>
    <row r="30" spans="1:103" s="1" customFormat="1" ht="18.75">
      <c r="A30" s="72" t="s">
        <v>59</v>
      </c>
      <c r="D30" s="238">
        <f t="shared" si="19"/>
        <v>12</v>
      </c>
      <c r="E30" s="154"/>
      <c r="F30" s="123"/>
      <c r="G30" s="124"/>
      <c r="H30" s="124"/>
      <c r="I30" s="124"/>
      <c r="J30" s="124"/>
      <c r="K30" s="125"/>
      <c r="L30" s="126"/>
      <c r="M30" s="124"/>
      <c r="N30" s="124"/>
      <c r="O30" s="125"/>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101"/>
      <c r="AU30" s="44"/>
      <c r="AV30" s="26"/>
      <c r="AW30" s="245">
        <f t="shared" ref="AW30:AW42" si="20">D30</f>
        <v>12</v>
      </c>
      <c r="AX30" s="246"/>
      <c r="AY30" s="247" t="str">
        <f t="shared" ref="AY30:AY75" si="21">IF(L30=0,"",L30)</f>
        <v/>
      </c>
      <c r="AZ30" s="248"/>
      <c r="BA30" s="248"/>
      <c r="BB30" s="249"/>
      <c r="BC30" s="45">
        <f>IF(COUNTIF(P30:AT30,"")=31,0,COUNTIFS(P9:AT9,1,P30:AT30,"")+COUNTIFS(P9:AT9,1,P30:AT30,"■"))</f>
        <v>0</v>
      </c>
      <c r="BD30" s="45">
        <f>IF(COUNTIF(P30:AT30,"")=31,0,COUNTIFS(P9:AT9,1,P30:AT30,"■"))</f>
        <v>0</v>
      </c>
      <c r="BE30" s="250" t="str">
        <f t="shared" ref="BE30:BE75" si="22">IFERROR(ROUNDDOWN(BD30/BC30,3),"***")</f>
        <v>***</v>
      </c>
      <c r="BF30" s="233"/>
      <c r="BG30" s="47"/>
      <c r="BH30" s="45">
        <f>IF(COUNTIF(P30:AT30,"")=31,0,COUNTIFS(P9:AT9,2,P30:AT30,"")+COUNTIFS(P9:AT9,2,P30:AT30,"■"))</f>
        <v>0</v>
      </c>
      <c r="BI30" s="45">
        <f>IF(COUNTIF(P30:AT30,"")=31,0,COUNTIFS(P9:AT9,2,P30:AT30,"■"))</f>
        <v>0</v>
      </c>
      <c r="BJ30" s="232" t="str">
        <f t="shared" ref="BJ30:BJ75" si="23">IFERROR(ROUNDDOWN(BI30/BH30,3),"***")</f>
        <v>***</v>
      </c>
      <c r="BK30" s="233"/>
      <c r="BL30" s="42"/>
      <c r="BM30" s="45">
        <f>IF(COUNTIF(P30:AT30,"")=31,0,COUNTIFS(P9:AT9,3,P30:AT30,"")+COUNTIFS(P9:AT9,3,P30:AT30,"■"))</f>
        <v>0</v>
      </c>
      <c r="BN30" s="45">
        <f>IF(COUNTIF(P30:AT30,"")=31,0,COUNTIFS(P9:AT9,3,P30:AT30,"■"))</f>
        <v>0</v>
      </c>
      <c r="BO30" s="232" t="str">
        <f t="shared" ref="BO30:BO75" si="24">IFERROR(ROUNDDOWN(BN30/BM30,3),"***")</f>
        <v>***</v>
      </c>
      <c r="BP30" s="233"/>
      <c r="BQ30" s="42"/>
      <c r="BR30" s="45">
        <f>IF(COUNTIF(P30:AT30,"")=31,0,COUNTIFS(P9:AT9,4,P30:AT30,"")+COUNTIFS(P9:AT9,4,P30:AT30,"■"))</f>
        <v>0</v>
      </c>
      <c r="BS30" s="45">
        <f>IF(COUNTIF(P30:AT30,"")=31,0,COUNTIFS(P9:AT9,4,P30:AT30,"■"))</f>
        <v>0</v>
      </c>
      <c r="BT30" s="232" t="str">
        <f t="shared" ref="BT30:BT75" si="25">IFERROR(ROUNDDOWN(BS30/BR30,3),"***")</f>
        <v>***</v>
      </c>
      <c r="BU30" s="233"/>
      <c r="BV30" s="42"/>
      <c r="BW30" s="45">
        <f>IF(COUNTIF(P30:AT30,"")=31,0,COUNTIFS(P9:AT9,5,P30:AT30,"")+COUNTIFS(P9:AT9,5,P30:AT30,"■"))</f>
        <v>0</v>
      </c>
      <c r="BX30" s="45">
        <f>IF(COUNTIF(P30:AT30,"")=31,0,COUNTIFS(P9:AT9,5,P30:AT30,"■"))</f>
        <v>0</v>
      </c>
      <c r="BY30" s="232" t="str">
        <f t="shared" ref="BY30:BY75" si="26">IFERROR(ROUNDDOWN(BX30/BW30,3),"***")</f>
        <v>***</v>
      </c>
      <c r="BZ30" s="233"/>
      <c r="CA30" s="42"/>
      <c r="CB30" s="45">
        <f>IF(COUNTIF(P30:AT30,"")=31,0,COUNTIFS(P9:AT9,6,P30:AT30,"")+COUNTIFS(P9:AT9,6,P30:AT30,"■"))</f>
        <v>0</v>
      </c>
      <c r="CC30" s="45">
        <f>IF(COUNTIF(P30:AT30,"")=31,0,COUNTIFS(P9:AT9,6,P30:AT30,"■"))</f>
        <v>0</v>
      </c>
      <c r="CD30" s="232" t="str">
        <f t="shared" ref="CD30:CD75" si="27">IFERROR(ROUNDDOWN(CC30/CB30,3),"***")</f>
        <v>***</v>
      </c>
      <c r="CE30" s="233"/>
      <c r="CF30" s="42"/>
      <c r="CG30" s="45">
        <f t="shared" ref="CG30:CG75" si="28">IF(COUNTIF(P30:AT30,"")=31,0,SUM(BC30,BH30,BM30,BR30,BW30,CB30))</f>
        <v>0</v>
      </c>
      <c r="CH30" s="45">
        <f t="shared" ref="CH30:CH75" si="29">IF(COUNTIF(P30:AT30,"")=31,0,SUM(BD30,BI30,BN30,BS30,BX30,CC30))</f>
        <v>0</v>
      </c>
      <c r="CI30" s="232" t="str">
        <f t="shared" ref="CI30:CI75" si="30">IFERROR(ROUNDDOWN(CH30/CG30,3),"***")</f>
        <v>***</v>
      </c>
      <c r="CJ30" s="233"/>
      <c r="CK30" s="42"/>
      <c r="CL30" s="234">
        <f t="shared" ref="CL30:CL75" si="31">IF(COUNTIF(P30:AT30,"")=31,0,CG30)</f>
        <v>0</v>
      </c>
      <c r="CM30" s="235"/>
      <c r="CN30" s="234">
        <f t="shared" ref="CN30:CN75" si="32">IF(COUNTIF(P30:AT30,"")=31,0,CH30)</f>
        <v>0</v>
      </c>
      <c r="CO30" s="235"/>
      <c r="CP30" s="232" t="str">
        <f t="shared" ref="CP30:CP75" si="33">IFERROR(ROUNDDOWN(CN30/CL30,3),"***")</f>
        <v>***</v>
      </c>
      <c r="CQ30" s="233"/>
      <c r="CR30" s="43"/>
      <c r="CU30" s="128">
        <f t="shared" si="2"/>
        <v>22</v>
      </c>
      <c r="CV30" s="128"/>
      <c r="CW30" s="128"/>
      <c r="CX30" s="128"/>
      <c r="CY30" s="128"/>
    </row>
    <row r="31" spans="1:103" s="1" customFormat="1" ht="18.75">
      <c r="A31" s="72" t="s">
        <v>59</v>
      </c>
      <c r="D31" s="238">
        <f t="shared" si="19"/>
        <v>13</v>
      </c>
      <c r="E31" s="154"/>
      <c r="F31" s="123"/>
      <c r="G31" s="124"/>
      <c r="H31" s="124"/>
      <c r="I31" s="124"/>
      <c r="J31" s="124"/>
      <c r="K31" s="125"/>
      <c r="L31" s="126"/>
      <c r="M31" s="124"/>
      <c r="N31" s="124"/>
      <c r="O31" s="125"/>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101"/>
      <c r="AU31" s="44"/>
      <c r="AV31" s="26"/>
      <c r="AW31" s="245">
        <f t="shared" si="20"/>
        <v>13</v>
      </c>
      <c r="AX31" s="246"/>
      <c r="AY31" s="247" t="str">
        <f t="shared" si="21"/>
        <v/>
      </c>
      <c r="AZ31" s="248"/>
      <c r="BA31" s="248"/>
      <c r="BB31" s="249"/>
      <c r="BC31" s="45">
        <f>IF(COUNTIF(P31:AT31,"")=31,0,COUNTIFS(P9:AT9,1,P31:AT31,"")+COUNTIFS(P9:AT9,1,P31:AT31,"■"))</f>
        <v>0</v>
      </c>
      <c r="BD31" s="45">
        <f>IF(COUNTIF(P31:AT31,"")=31,0,COUNTIFS(P9:AT9,1,P31:AT31,"■"))</f>
        <v>0</v>
      </c>
      <c r="BE31" s="250" t="str">
        <f t="shared" si="22"/>
        <v>***</v>
      </c>
      <c r="BF31" s="233"/>
      <c r="BG31" s="47"/>
      <c r="BH31" s="45">
        <f>IF(COUNTIF(P31:AT31,"")=31,0,COUNTIFS(P9:AT9,2,P31:AT31,"")+COUNTIFS(P9:AT9,2,P31:AT31,"■"))</f>
        <v>0</v>
      </c>
      <c r="BI31" s="45">
        <f>IF(COUNTIF(P31:AT31,"")=31,0,COUNTIFS(P9:AT9,2,P31:AT31,"■"))</f>
        <v>0</v>
      </c>
      <c r="BJ31" s="232" t="str">
        <f t="shared" si="23"/>
        <v>***</v>
      </c>
      <c r="BK31" s="233"/>
      <c r="BL31" s="42"/>
      <c r="BM31" s="45">
        <f>IF(COUNTIF(P31:AT31,"")=31,0,COUNTIFS(P9:AT9,3,P31:AT31,"")+COUNTIFS(P9:AT9,3,P31:AT31,"■"))</f>
        <v>0</v>
      </c>
      <c r="BN31" s="45">
        <f>IF(COUNTIF(P31:AT31,"")=31,0,COUNTIFS(P9:AT9,3,P31:AT31,"■"))</f>
        <v>0</v>
      </c>
      <c r="BO31" s="232" t="str">
        <f t="shared" si="24"/>
        <v>***</v>
      </c>
      <c r="BP31" s="233"/>
      <c r="BQ31" s="42"/>
      <c r="BR31" s="45">
        <f>IF(COUNTIF(P31:AT31,"")=31,0,COUNTIFS(P9:AT9,4,P31:AT31,"")+COUNTIFS(P9:AT9,4,P31:AT31,"■"))</f>
        <v>0</v>
      </c>
      <c r="BS31" s="45">
        <f>IF(COUNTIF(P31:AT31,"")=31,0,COUNTIFS(P9:AT9,4,P31:AT31,"■"))</f>
        <v>0</v>
      </c>
      <c r="BT31" s="232" t="str">
        <f t="shared" si="25"/>
        <v>***</v>
      </c>
      <c r="BU31" s="233"/>
      <c r="BV31" s="42"/>
      <c r="BW31" s="45">
        <f>IF(COUNTIF(P31:AT31,"")=31,0,COUNTIFS(P9:AT9,5,P31:AT31,"")+COUNTIFS(P9:AT9,5,P31:AT31,"■"))</f>
        <v>0</v>
      </c>
      <c r="BX31" s="45">
        <f>IF(COUNTIF(P31:AT31,"")=31,0,COUNTIFS(P9:AT9,5,P31:AT31,"■"))</f>
        <v>0</v>
      </c>
      <c r="BY31" s="232" t="str">
        <f t="shared" si="26"/>
        <v>***</v>
      </c>
      <c r="BZ31" s="233"/>
      <c r="CA31" s="42"/>
      <c r="CB31" s="45">
        <f>IF(COUNTIF(P31:AT31,"")=31,0,COUNTIFS(P9:AT9,6,P31:AT31,"")+COUNTIFS(P9:AT9,6,P31:AT31,"■"))</f>
        <v>0</v>
      </c>
      <c r="CC31" s="45">
        <f>IF(COUNTIF(P31:AT31,"")=31,0,COUNTIFS(P9:AT9,6,P31:AT31,"■"))</f>
        <v>0</v>
      </c>
      <c r="CD31" s="232" t="str">
        <f t="shared" si="27"/>
        <v>***</v>
      </c>
      <c r="CE31" s="233"/>
      <c r="CF31" s="42"/>
      <c r="CG31" s="45">
        <f t="shared" si="28"/>
        <v>0</v>
      </c>
      <c r="CH31" s="45">
        <f t="shared" si="29"/>
        <v>0</v>
      </c>
      <c r="CI31" s="232" t="str">
        <f t="shared" si="30"/>
        <v>***</v>
      </c>
      <c r="CJ31" s="233"/>
      <c r="CK31" s="42"/>
      <c r="CL31" s="234">
        <f t="shared" si="31"/>
        <v>0</v>
      </c>
      <c r="CM31" s="235"/>
      <c r="CN31" s="234">
        <f t="shared" si="32"/>
        <v>0</v>
      </c>
      <c r="CO31" s="235"/>
      <c r="CP31" s="232" t="str">
        <f t="shared" si="33"/>
        <v>***</v>
      </c>
      <c r="CQ31" s="233"/>
      <c r="CR31" s="43"/>
      <c r="CU31" s="128">
        <f t="shared" si="2"/>
        <v>23</v>
      </c>
      <c r="CV31" s="128"/>
      <c r="CW31" s="128"/>
      <c r="CX31" s="128"/>
      <c r="CY31" s="128"/>
    </row>
    <row r="32" spans="1:103" s="1" customFormat="1" ht="18.75">
      <c r="A32" s="72" t="s">
        <v>59</v>
      </c>
      <c r="D32" s="238">
        <f t="shared" si="19"/>
        <v>14</v>
      </c>
      <c r="E32" s="154"/>
      <c r="F32" s="123"/>
      <c r="G32" s="124"/>
      <c r="H32" s="124"/>
      <c r="I32" s="124"/>
      <c r="J32" s="124"/>
      <c r="K32" s="125"/>
      <c r="L32" s="126"/>
      <c r="M32" s="124"/>
      <c r="N32" s="124"/>
      <c r="O32" s="125"/>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101"/>
      <c r="AU32" s="44"/>
      <c r="AV32" s="26"/>
      <c r="AW32" s="245">
        <f t="shared" si="20"/>
        <v>14</v>
      </c>
      <c r="AX32" s="246"/>
      <c r="AY32" s="247" t="str">
        <f t="shared" si="21"/>
        <v/>
      </c>
      <c r="AZ32" s="248"/>
      <c r="BA32" s="248"/>
      <c r="BB32" s="249"/>
      <c r="BC32" s="45">
        <f>IF(COUNTIF(P32:AT32,"")=31,0,COUNTIFS(P9:AT9,1,P32:AT32,"")+COUNTIFS(P9:AT9,1,P32:AT32,"■"))</f>
        <v>0</v>
      </c>
      <c r="BD32" s="45">
        <f>IF(COUNTIF(P32:AT32,"")=31,0,COUNTIFS(P9:AT9,1,P32:AT32,"■"))</f>
        <v>0</v>
      </c>
      <c r="BE32" s="250" t="str">
        <f t="shared" si="22"/>
        <v>***</v>
      </c>
      <c r="BF32" s="233"/>
      <c r="BG32" s="47"/>
      <c r="BH32" s="45">
        <f>IF(COUNTIF(P32:AT32,"")=31,0,COUNTIFS(P9:AT9,2,P32:AT32,"")+COUNTIFS(P9:AT9,2,P32:AT32,"■"))</f>
        <v>0</v>
      </c>
      <c r="BI32" s="45">
        <f>IF(COUNTIF(P32:AT32,"")=31,0,COUNTIFS(P9:AT9,2,P32:AT32,"■"))</f>
        <v>0</v>
      </c>
      <c r="BJ32" s="232" t="str">
        <f t="shared" si="23"/>
        <v>***</v>
      </c>
      <c r="BK32" s="233"/>
      <c r="BL32" s="42"/>
      <c r="BM32" s="45">
        <f>IF(COUNTIF(P32:AT32,"")=31,0,COUNTIFS(P9:AT9,3,P32:AT32,"")+COUNTIFS(P9:AT9,3,P32:AT32,"■"))</f>
        <v>0</v>
      </c>
      <c r="BN32" s="45">
        <f>IF(COUNTIF(P32:AT32,"")=31,0,COUNTIFS(P9:AT9,3,P32:AT32,"■"))</f>
        <v>0</v>
      </c>
      <c r="BO32" s="232" t="str">
        <f t="shared" si="24"/>
        <v>***</v>
      </c>
      <c r="BP32" s="233"/>
      <c r="BQ32" s="42"/>
      <c r="BR32" s="45">
        <f>IF(COUNTIF(P32:AT32,"")=31,0,COUNTIFS(P9:AT9,4,P32:AT32,"")+COUNTIFS(P9:AT9,4,P32:AT32,"■"))</f>
        <v>0</v>
      </c>
      <c r="BS32" s="45">
        <f>IF(COUNTIF(P32:AT32,"")=31,0,COUNTIFS(P9:AT9,4,P32:AT32,"■"))</f>
        <v>0</v>
      </c>
      <c r="BT32" s="232" t="str">
        <f t="shared" si="25"/>
        <v>***</v>
      </c>
      <c r="BU32" s="233"/>
      <c r="BV32" s="42"/>
      <c r="BW32" s="45">
        <f>IF(COUNTIF(P32:AT32,"")=31,0,COUNTIFS(P9:AT9,5,P32:AT32,"")+COUNTIFS(P9:AT9,5,P32:AT32,"■"))</f>
        <v>0</v>
      </c>
      <c r="BX32" s="45">
        <f>IF(COUNTIF(P32:AT32,"")=31,0,COUNTIFS(P9:AT9,5,P32:AT32,"■"))</f>
        <v>0</v>
      </c>
      <c r="BY32" s="232" t="str">
        <f t="shared" si="26"/>
        <v>***</v>
      </c>
      <c r="BZ32" s="233"/>
      <c r="CA32" s="42"/>
      <c r="CB32" s="45">
        <f>IF(COUNTIF(P32:AT32,"")=31,0,COUNTIFS(P9:AT9,6,P32:AT32,"")+COUNTIFS(P9:AT9,6,P32:AT32,"■"))</f>
        <v>0</v>
      </c>
      <c r="CC32" s="45">
        <f>IF(COUNTIF(P32:AT32,"")=31,0,COUNTIFS(P9:AT9,6,P32:AT32,"■"))</f>
        <v>0</v>
      </c>
      <c r="CD32" s="232" t="str">
        <f t="shared" si="27"/>
        <v>***</v>
      </c>
      <c r="CE32" s="233"/>
      <c r="CF32" s="42"/>
      <c r="CG32" s="45">
        <f t="shared" si="28"/>
        <v>0</v>
      </c>
      <c r="CH32" s="45">
        <f t="shared" si="29"/>
        <v>0</v>
      </c>
      <c r="CI32" s="232" t="str">
        <f t="shared" si="30"/>
        <v>***</v>
      </c>
      <c r="CJ32" s="233"/>
      <c r="CK32" s="42"/>
      <c r="CL32" s="234">
        <f t="shared" si="31"/>
        <v>0</v>
      </c>
      <c r="CM32" s="235"/>
      <c r="CN32" s="234">
        <f t="shared" si="32"/>
        <v>0</v>
      </c>
      <c r="CO32" s="235"/>
      <c r="CP32" s="232" t="str">
        <f t="shared" si="33"/>
        <v>***</v>
      </c>
      <c r="CQ32" s="233"/>
      <c r="CR32" s="43"/>
      <c r="CU32" s="128">
        <f t="shared" si="2"/>
        <v>24</v>
      </c>
      <c r="CV32" s="128"/>
      <c r="CW32" s="128"/>
      <c r="CX32" s="128"/>
      <c r="CY32" s="128"/>
    </row>
    <row r="33" spans="1:103" s="1" customFormat="1" ht="18.75">
      <c r="A33" s="72" t="s">
        <v>59</v>
      </c>
      <c r="D33" s="238">
        <f t="shared" si="19"/>
        <v>15</v>
      </c>
      <c r="E33" s="154"/>
      <c r="F33" s="123"/>
      <c r="G33" s="124"/>
      <c r="H33" s="124"/>
      <c r="I33" s="124"/>
      <c r="J33" s="124"/>
      <c r="K33" s="125"/>
      <c r="L33" s="126"/>
      <c r="M33" s="124"/>
      <c r="N33" s="124"/>
      <c r="O33" s="125"/>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101"/>
      <c r="AU33" s="44"/>
      <c r="AV33" s="26"/>
      <c r="AW33" s="245">
        <f t="shared" si="20"/>
        <v>15</v>
      </c>
      <c r="AX33" s="246"/>
      <c r="AY33" s="247" t="str">
        <f t="shared" si="21"/>
        <v/>
      </c>
      <c r="AZ33" s="248"/>
      <c r="BA33" s="248"/>
      <c r="BB33" s="249"/>
      <c r="BC33" s="45">
        <f>IF(COUNTIF(P33:AT33,"")=31,0,COUNTIFS(P9:AT9,1,P33:AT33,"")+COUNTIFS(P9:AT9,1,P33:AT33,"■"))</f>
        <v>0</v>
      </c>
      <c r="BD33" s="45">
        <f>IF(COUNTIF(P33:AT33,"")=31,0,COUNTIFS(P9:AT9,1,P33:AT33,"■"))</f>
        <v>0</v>
      </c>
      <c r="BE33" s="250" t="str">
        <f t="shared" si="22"/>
        <v>***</v>
      </c>
      <c r="BF33" s="233"/>
      <c r="BG33" s="47"/>
      <c r="BH33" s="45">
        <f>IF(COUNTIF(P33:AT33,"")=31,0,COUNTIFS(P9:AT9,2,P33:AT33,"")+COUNTIFS(P9:AT9,2,P33:AT33,"■"))</f>
        <v>0</v>
      </c>
      <c r="BI33" s="45">
        <f>IF(COUNTIF(P33:AT33,"")=31,0,COUNTIFS(P9:AT9,2,P33:AT33,"■"))</f>
        <v>0</v>
      </c>
      <c r="BJ33" s="232" t="str">
        <f t="shared" si="23"/>
        <v>***</v>
      </c>
      <c r="BK33" s="233"/>
      <c r="BL33" s="42"/>
      <c r="BM33" s="45">
        <f>IF(COUNTIF(P33:AT33,"")=31,0,COUNTIFS(P9:AT9,3,P33:AT33,"")+COUNTIFS(P9:AT9,3,P33:AT33,"■"))</f>
        <v>0</v>
      </c>
      <c r="BN33" s="45">
        <f>IF(COUNTIF(P33:AT33,"")=31,0,COUNTIFS(P9:AT9,3,P33:AT33,"■"))</f>
        <v>0</v>
      </c>
      <c r="BO33" s="232" t="str">
        <f t="shared" si="24"/>
        <v>***</v>
      </c>
      <c r="BP33" s="233"/>
      <c r="BQ33" s="42"/>
      <c r="BR33" s="45">
        <f>IF(COUNTIF(P33:AT33,"")=31,0,COUNTIFS(P9:AT9,4,P33:AT33,"")+COUNTIFS(P9:AT9,4,P33:AT33,"■"))</f>
        <v>0</v>
      </c>
      <c r="BS33" s="45">
        <f>IF(COUNTIF(P33:AT33,"")=31,0,COUNTIFS(P9:AT9,4,P33:AT33,"■"))</f>
        <v>0</v>
      </c>
      <c r="BT33" s="232" t="str">
        <f t="shared" si="25"/>
        <v>***</v>
      </c>
      <c r="BU33" s="233"/>
      <c r="BV33" s="42"/>
      <c r="BW33" s="45">
        <f>IF(COUNTIF(P33:AT33,"")=31,0,COUNTIFS(P9:AT9,5,P33:AT33,"")+COUNTIFS(P9:AT9,5,P33:AT33,"■"))</f>
        <v>0</v>
      </c>
      <c r="BX33" s="45">
        <f>IF(COUNTIF(P33:AT33,"")=31,0,COUNTIFS(P9:AT9,5,P33:AT33,"■"))</f>
        <v>0</v>
      </c>
      <c r="BY33" s="232" t="str">
        <f t="shared" si="26"/>
        <v>***</v>
      </c>
      <c r="BZ33" s="233"/>
      <c r="CA33" s="42"/>
      <c r="CB33" s="45">
        <f>IF(COUNTIF(P33:AT33,"")=31,0,COUNTIFS(P9:AT9,6,P33:AT33,"")+COUNTIFS(P9:AT9,6,P33:AT33,"■"))</f>
        <v>0</v>
      </c>
      <c r="CC33" s="45">
        <f>IF(COUNTIF(P33:AT33,"")=31,0,COUNTIFS(P9:AT9,6,P33:AT33,"■"))</f>
        <v>0</v>
      </c>
      <c r="CD33" s="232" t="str">
        <f t="shared" si="27"/>
        <v>***</v>
      </c>
      <c r="CE33" s="233"/>
      <c r="CF33" s="42"/>
      <c r="CG33" s="45">
        <f t="shared" si="28"/>
        <v>0</v>
      </c>
      <c r="CH33" s="45">
        <f t="shared" si="29"/>
        <v>0</v>
      </c>
      <c r="CI33" s="232" t="str">
        <f t="shared" si="30"/>
        <v>***</v>
      </c>
      <c r="CJ33" s="233"/>
      <c r="CK33" s="42"/>
      <c r="CL33" s="234">
        <f t="shared" si="31"/>
        <v>0</v>
      </c>
      <c r="CM33" s="235"/>
      <c r="CN33" s="234">
        <f t="shared" si="32"/>
        <v>0</v>
      </c>
      <c r="CO33" s="235"/>
      <c r="CP33" s="232" t="str">
        <f t="shared" si="33"/>
        <v>***</v>
      </c>
      <c r="CQ33" s="233"/>
      <c r="CR33" s="43"/>
      <c r="CU33" s="128">
        <f t="shared" si="2"/>
        <v>25</v>
      </c>
      <c r="CV33" s="128"/>
      <c r="CW33" s="128"/>
      <c r="CX33" s="128"/>
      <c r="CY33" s="128"/>
    </row>
    <row r="34" spans="1:103" s="1" customFormat="1" ht="18.75">
      <c r="A34" s="72" t="s">
        <v>59</v>
      </c>
      <c r="D34" s="238">
        <f t="shared" si="19"/>
        <v>16</v>
      </c>
      <c r="E34" s="154"/>
      <c r="F34" s="123"/>
      <c r="G34" s="124"/>
      <c r="H34" s="124"/>
      <c r="I34" s="124"/>
      <c r="J34" s="124"/>
      <c r="K34" s="125"/>
      <c r="L34" s="126"/>
      <c r="M34" s="124"/>
      <c r="N34" s="124"/>
      <c r="O34" s="125"/>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101"/>
      <c r="AU34" s="44"/>
      <c r="AV34" s="26"/>
      <c r="AW34" s="245">
        <f t="shared" si="20"/>
        <v>16</v>
      </c>
      <c r="AX34" s="246"/>
      <c r="AY34" s="247" t="str">
        <f t="shared" si="21"/>
        <v/>
      </c>
      <c r="AZ34" s="248"/>
      <c r="BA34" s="248"/>
      <c r="BB34" s="249"/>
      <c r="BC34" s="45">
        <f>IF(COUNTIF(P34:AT34,"")=31,0,COUNTIFS(P9:AT9,1,P34:AT34,"")+COUNTIFS(P9:AT9,1,P34:AT34,"■"))</f>
        <v>0</v>
      </c>
      <c r="BD34" s="45">
        <f>IF(COUNTIF(P34:AT34,"")=31,0,COUNTIFS(P9:AT9,1,P34:AT34,"■"))</f>
        <v>0</v>
      </c>
      <c r="BE34" s="250" t="str">
        <f t="shared" si="22"/>
        <v>***</v>
      </c>
      <c r="BF34" s="233"/>
      <c r="BG34" s="47"/>
      <c r="BH34" s="45">
        <f>IF(COUNTIF(P34:AT34,"")=31,0,COUNTIFS(P9:AT9,2,P34:AT34,"")+COUNTIFS(P9:AT9,2,P34:AT34,"■"))</f>
        <v>0</v>
      </c>
      <c r="BI34" s="45">
        <f>IF(COUNTIF(P34:AT34,"")=31,0,COUNTIFS(P9:AT9,2,P34:AT34,"■"))</f>
        <v>0</v>
      </c>
      <c r="BJ34" s="232" t="str">
        <f t="shared" si="23"/>
        <v>***</v>
      </c>
      <c r="BK34" s="233"/>
      <c r="BL34" s="42"/>
      <c r="BM34" s="45">
        <f>IF(COUNTIF(P34:AT34,"")=31,0,COUNTIFS(P9:AT9,3,P34:AT34,"")+COUNTIFS(P9:AT9,3,P34:AT34,"■"))</f>
        <v>0</v>
      </c>
      <c r="BN34" s="45">
        <f>IF(COUNTIF(P34:AT34,"")=31,0,COUNTIFS(P9:AT9,3,P34:AT34,"■"))</f>
        <v>0</v>
      </c>
      <c r="BO34" s="232" t="str">
        <f t="shared" si="24"/>
        <v>***</v>
      </c>
      <c r="BP34" s="233"/>
      <c r="BQ34" s="42"/>
      <c r="BR34" s="45">
        <f>IF(COUNTIF(P34:AT34,"")=31,0,COUNTIFS(P9:AT9,4,P34:AT34,"")+COUNTIFS(P9:AT9,4,P34:AT34,"■"))</f>
        <v>0</v>
      </c>
      <c r="BS34" s="45">
        <f>IF(COUNTIF(P34:AT34,"")=31,0,COUNTIFS(P9:AT9,4,P34:AT34,"■"))</f>
        <v>0</v>
      </c>
      <c r="BT34" s="232" t="str">
        <f t="shared" si="25"/>
        <v>***</v>
      </c>
      <c r="BU34" s="233"/>
      <c r="BV34" s="42"/>
      <c r="BW34" s="45">
        <f>IF(COUNTIF(P34:AT34,"")=31,0,COUNTIFS(P9:AT9,5,P34:AT34,"")+COUNTIFS(P9:AT9,5,P34:AT34,"■"))</f>
        <v>0</v>
      </c>
      <c r="BX34" s="45">
        <f>IF(COUNTIF(P34:AT34,"")=31,0,COUNTIFS(P9:AT9,5,P34:AT34,"■"))</f>
        <v>0</v>
      </c>
      <c r="BY34" s="232" t="str">
        <f t="shared" si="26"/>
        <v>***</v>
      </c>
      <c r="BZ34" s="233"/>
      <c r="CA34" s="42"/>
      <c r="CB34" s="45">
        <f>IF(COUNTIF(P34:AT34,"")=31,0,COUNTIFS(P9:AT9,6,P34:AT34,"")+COUNTIFS(P9:AT9,6,P34:AT34,"■"))</f>
        <v>0</v>
      </c>
      <c r="CC34" s="45">
        <f>IF(COUNTIF(P34:AT34,"")=31,0,COUNTIFS(P9:AT9,6,P34:AT34,"■"))</f>
        <v>0</v>
      </c>
      <c r="CD34" s="232" t="str">
        <f t="shared" si="27"/>
        <v>***</v>
      </c>
      <c r="CE34" s="233"/>
      <c r="CF34" s="42"/>
      <c r="CG34" s="45">
        <f t="shared" si="28"/>
        <v>0</v>
      </c>
      <c r="CH34" s="45">
        <f t="shared" si="29"/>
        <v>0</v>
      </c>
      <c r="CI34" s="232" t="str">
        <f t="shared" si="30"/>
        <v>***</v>
      </c>
      <c r="CJ34" s="233"/>
      <c r="CK34" s="42"/>
      <c r="CL34" s="234">
        <f t="shared" si="31"/>
        <v>0</v>
      </c>
      <c r="CM34" s="235"/>
      <c r="CN34" s="234">
        <f t="shared" si="32"/>
        <v>0</v>
      </c>
      <c r="CO34" s="235"/>
      <c r="CP34" s="232" t="str">
        <f t="shared" si="33"/>
        <v>***</v>
      </c>
      <c r="CQ34" s="233"/>
      <c r="CR34" s="43"/>
      <c r="CU34" s="128">
        <f t="shared" si="2"/>
        <v>26</v>
      </c>
      <c r="CV34" s="128"/>
      <c r="CW34" s="128"/>
      <c r="CX34" s="128"/>
      <c r="CY34" s="128"/>
    </row>
    <row r="35" spans="1:103" s="1" customFormat="1" ht="18.75">
      <c r="A35" s="72" t="s">
        <v>59</v>
      </c>
      <c r="D35" s="238">
        <f t="shared" si="19"/>
        <v>17</v>
      </c>
      <c r="E35" s="154"/>
      <c r="F35" s="123"/>
      <c r="G35" s="124"/>
      <c r="H35" s="124"/>
      <c r="I35" s="124"/>
      <c r="J35" s="124"/>
      <c r="K35" s="125"/>
      <c r="L35" s="126"/>
      <c r="M35" s="124"/>
      <c r="N35" s="124"/>
      <c r="O35" s="125"/>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101"/>
      <c r="AU35" s="44"/>
      <c r="AV35" s="26"/>
      <c r="AW35" s="245">
        <f t="shared" si="20"/>
        <v>17</v>
      </c>
      <c r="AX35" s="246"/>
      <c r="AY35" s="247" t="str">
        <f t="shared" si="21"/>
        <v/>
      </c>
      <c r="AZ35" s="248"/>
      <c r="BA35" s="248"/>
      <c r="BB35" s="249"/>
      <c r="BC35" s="45">
        <f>IF(COUNTIF(P35:AT35,"")=31,0,COUNTIFS(P9:AT9,1,P35:AT35,"")+COUNTIFS(P9:AT9,1,P35:AT35,"■"))</f>
        <v>0</v>
      </c>
      <c r="BD35" s="45">
        <f>IF(COUNTIF(P35:AT35,"")=31,0,COUNTIFS(P9:AT9,1,P35:AT35,"■"))</f>
        <v>0</v>
      </c>
      <c r="BE35" s="250" t="str">
        <f t="shared" si="22"/>
        <v>***</v>
      </c>
      <c r="BF35" s="233"/>
      <c r="BG35" s="47"/>
      <c r="BH35" s="45">
        <f>IF(COUNTIF(P35:AT35,"")=31,0,COUNTIFS(P9:AT9,2,P35:AT35,"")+COUNTIFS(P9:AT9,2,P35:AT35,"■"))</f>
        <v>0</v>
      </c>
      <c r="BI35" s="45">
        <f>IF(COUNTIF(P35:AT35,"")=31,0,COUNTIFS(P9:AT9,2,P35:AT35,"■"))</f>
        <v>0</v>
      </c>
      <c r="BJ35" s="232" t="str">
        <f t="shared" si="23"/>
        <v>***</v>
      </c>
      <c r="BK35" s="233"/>
      <c r="BL35" s="42"/>
      <c r="BM35" s="45">
        <f>IF(COUNTIF(P35:AT35,"")=31,0,COUNTIFS(P9:AT9,3,P35:AT35,"")+COUNTIFS(P9:AT9,3,P35:AT35,"■"))</f>
        <v>0</v>
      </c>
      <c r="BN35" s="45">
        <f>IF(COUNTIF(P35:AT35,"")=31,0,COUNTIFS(P9:AT9,3,P35:AT35,"■"))</f>
        <v>0</v>
      </c>
      <c r="BO35" s="232" t="str">
        <f t="shared" si="24"/>
        <v>***</v>
      </c>
      <c r="BP35" s="233"/>
      <c r="BQ35" s="42"/>
      <c r="BR35" s="45">
        <f>IF(COUNTIF(P35:AT35,"")=31,0,COUNTIFS(P9:AT9,4,P35:AT35,"")+COUNTIFS(P9:AT9,4,P35:AT35,"■"))</f>
        <v>0</v>
      </c>
      <c r="BS35" s="45">
        <f>IF(COUNTIF(P35:AT35,"")=31,0,COUNTIFS(P9:AT9,4,P35:AT35,"■"))</f>
        <v>0</v>
      </c>
      <c r="BT35" s="232" t="str">
        <f t="shared" si="25"/>
        <v>***</v>
      </c>
      <c r="BU35" s="233"/>
      <c r="BV35" s="42"/>
      <c r="BW35" s="45">
        <f>IF(COUNTIF(P35:AT35,"")=31,0,COUNTIFS(P9:AT9,5,P35:AT35,"")+COUNTIFS(P9:AT9,5,P35:AT35,"■"))</f>
        <v>0</v>
      </c>
      <c r="BX35" s="45">
        <f>IF(COUNTIF(P35:AT35,"")=31,0,COUNTIFS(P9:AT9,5,P35:AT35,"■"))</f>
        <v>0</v>
      </c>
      <c r="BY35" s="232" t="str">
        <f t="shared" si="26"/>
        <v>***</v>
      </c>
      <c r="BZ35" s="233"/>
      <c r="CA35" s="42"/>
      <c r="CB35" s="45">
        <f>IF(COUNTIF(P35:AT35,"")=31,0,COUNTIFS(P9:AT9,6,P35:AT35,"")+COUNTIFS(P9:AT9,6,P35:AT35,"■"))</f>
        <v>0</v>
      </c>
      <c r="CC35" s="45">
        <f>IF(COUNTIF(P35:AT35,"")=31,0,COUNTIFS(P9:AT9,6,P35:AT35,"■"))</f>
        <v>0</v>
      </c>
      <c r="CD35" s="232" t="str">
        <f t="shared" si="27"/>
        <v>***</v>
      </c>
      <c r="CE35" s="233"/>
      <c r="CF35" s="42"/>
      <c r="CG35" s="45">
        <f t="shared" si="28"/>
        <v>0</v>
      </c>
      <c r="CH35" s="45">
        <f t="shared" si="29"/>
        <v>0</v>
      </c>
      <c r="CI35" s="232" t="str">
        <f t="shared" si="30"/>
        <v>***</v>
      </c>
      <c r="CJ35" s="233"/>
      <c r="CK35" s="42"/>
      <c r="CL35" s="234">
        <f t="shared" si="31"/>
        <v>0</v>
      </c>
      <c r="CM35" s="235"/>
      <c r="CN35" s="234">
        <f t="shared" si="32"/>
        <v>0</v>
      </c>
      <c r="CO35" s="235"/>
      <c r="CP35" s="232" t="str">
        <f t="shared" si="33"/>
        <v>***</v>
      </c>
      <c r="CQ35" s="233"/>
      <c r="CR35" s="43"/>
      <c r="CU35" s="128">
        <f t="shared" si="2"/>
        <v>27</v>
      </c>
      <c r="CV35" s="128"/>
      <c r="CW35" s="128"/>
      <c r="CX35" s="128"/>
      <c r="CY35" s="128"/>
    </row>
    <row r="36" spans="1:103" s="1" customFormat="1" ht="18.75">
      <c r="A36" s="72" t="s">
        <v>59</v>
      </c>
      <c r="D36" s="238">
        <f t="shared" si="19"/>
        <v>18</v>
      </c>
      <c r="E36" s="154"/>
      <c r="F36" s="123"/>
      <c r="G36" s="124"/>
      <c r="H36" s="124"/>
      <c r="I36" s="124"/>
      <c r="J36" s="124"/>
      <c r="K36" s="125"/>
      <c r="L36" s="126"/>
      <c r="M36" s="124"/>
      <c r="N36" s="124"/>
      <c r="O36" s="125"/>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101"/>
      <c r="AU36" s="44"/>
      <c r="AV36" s="26"/>
      <c r="AW36" s="245">
        <f t="shared" si="20"/>
        <v>18</v>
      </c>
      <c r="AX36" s="246"/>
      <c r="AY36" s="247" t="str">
        <f t="shared" si="21"/>
        <v/>
      </c>
      <c r="AZ36" s="248"/>
      <c r="BA36" s="248"/>
      <c r="BB36" s="249"/>
      <c r="BC36" s="45">
        <f>IF(COUNTIF(P36:AT36,"")=31,0,COUNTIFS(P9:AT9,1,P36:AT36,"")+COUNTIFS(P9:AT9,1,P36:AT36,"■"))</f>
        <v>0</v>
      </c>
      <c r="BD36" s="45">
        <f>IF(COUNTIF(P36:AT36,"")=31,0,COUNTIFS(P9:AT9,1,P36:AT36,"■"))</f>
        <v>0</v>
      </c>
      <c r="BE36" s="250" t="str">
        <f t="shared" si="22"/>
        <v>***</v>
      </c>
      <c r="BF36" s="233"/>
      <c r="BG36" s="47"/>
      <c r="BH36" s="45">
        <f>IF(COUNTIF(P36:AT36,"")=31,0,COUNTIFS(P9:AT9,2,P36:AT36,"")+COUNTIFS(P9:AT9,2,P36:AT36,"■"))</f>
        <v>0</v>
      </c>
      <c r="BI36" s="45">
        <f>IF(COUNTIF(P36:AT36,"")=31,0,COUNTIFS(P9:AT9,2,P36:AT36,"■"))</f>
        <v>0</v>
      </c>
      <c r="BJ36" s="232" t="str">
        <f t="shared" si="23"/>
        <v>***</v>
      </c>
      <c r="BK36" s="233"/>
      <c r="BL36" s="42"/>
      <c r="BM36" s="45">
        <f>IF(COUNTIF(P36:AT36,"")=31,0,COUNTIFS(P9:AT9,3,P36:AT36,"")+COUNTIFS(P9:AT9,3,P36:AT36,"■"))</f>
        <v>0</v>
      </c>
      <c r="BN36" s="45">
        <f>IF(COUNTIF(P36:AT36,"")=31,0,COUNTIFS(P9:AT9,3,P36:AT36,"■"))</f>
        <v>0</v>
      </c>
      <c r="BO36" s="232" t="str">
        <f t="shared" si="24"/>
        <v>***</v>
      </c>
      <c r="BP36" s="233"/>
      <c r="BQ36" s="42"/>
      <c r="BR36" s="45">
        <f>IF(COUNTIF(P36:AT36,"")=31,0,COUNTIFS(P9:AT9,4,P36:AT36,"")+COUNTIFS(P9:AT9,4,P36:AT36,"■"))</f>
        <v>0</v>
      </c>
      <c r="BS36" s="45">
        <f>IF(COUNTIF(P36:AT36,"")=31,0,COUNTIFS(P9:AT9,4,P36:AT36,"■"))</f>
        <v>0</v>
      </c>
      <c r="BT36" s="232" t="str">
        <f t="shared" si="25"/>
        <v>***</v>
      </c>
      <c r="BU36" s="233"/>
      <c r="BV36" s="42"/>
      <c r="BW36" s="45">
        <f>IF(COUNTIF(P36:AT36,"")=31,0,COUNTIFS(P9:AT9,5,P36:AT36,"")+COUNTIFS(P9:AT9,5,P36:AT36,"■"))</f>
        <v>0</v>
      </c>
      <c r="BX36" s="45">
        <f>IF(COUNTIF(P36:AT36,"")=31,0,COUNTIFS(P9:AT9,5,P36:AT36,"■"))</f>
        <v>0</v>
      </c>
      <c r="BY36" s="232" t="str">
        <f t="shared" si="26"/>
        <v>***</v>
      </c>
      <c r="BZ36" s="233"/>
      <c r="CA36" s="42"/>
      <c r="CB36" s="45">
        <f>IF(COUNTIF(P36:AT36,"")=31,0,COUNTIFS(P9:AT9,6,P36:AT36,"")+COUNTIFS(P9:AT9,6,P36:AT36,"■"))</f>
        <v>0</v>
      </c>
      <c r="CC36" s="45">
        <f>IF(COUNTIF(P36:AT36,"")=31,0,COUNTIFS(P9:AT9,6,P36:AT36,"■"))</f>
        <v>0</v>
      </c>
      <c r="CD36" s="232" t="str">
        <f t="shared" si="27"/>
        <v>***</v>
      </c>
      <c r="CE36" s="233"/>
      <c r="CF36" s="42"/>
      <c r="CG36" s="45">
        <f t="shared" si="28"/>
        <v>0</v>
      </c>
      <c r="CH36" s="45">
        <f t="shared" si="29"/>
        <v>0</v>
      </c>
      <c r="CI36" s="232" t="str">
        <f t="shared" si="30"/>
        <v>***</v>
      </c>
      <c r="CJ36" s="233"/>
      <c r="CK36" s="42"/>
      <c r="CL36" s="234">
        <f t="shared" si="31"/>
        <v>0</v>
      </c>
      <c r="CM36" s="235"/>
      <c r="CN36" s="234">
        <f t="shared" si="32"/>
        <v>0</v>
      </c>
      <c r="CO36" s="235"/>
      <c r="CP36" s="232" t="str">
        <f t="shared" si="33"/>
        <v>***</v>
      </c>
      <c r="CQ36" s="233"/>
      <c r="CR36" s="43"/>
      <c r="CU36" s="128">
        <f t="shared" si="2"/>
        <v>28</v>
      </c>
      <c r="CV36" s="128"/>
      <c r="CW36" s="128"/>
      <c r="CX36" s="128"/>
      <c r="CY36" s="128"/>
    </row>
    <row r="37" spans="1:103" s="1" customFormat="1" ht="18.75">
      <c r="A37" s="72" t="s">
        <v>59</v>
      </c>
      <c r="D37" s="238">
        <f t="shared" si="19"/>
        <v>19</v>
      </c>
      <c r="E37" s="154"/>
      <c r="F37" s="123"/>
      <c r="G37" s="124"/>
      <c r="H37" s="124"/>
      <c r="I37" s="124"/>
      <c r="J37" s="124"/>
      <c r="K37" s="125"/>
      <c r="L37" s="126"/>
      <c r="M37" s="124"/>
      <c r="N37" s="124"/>
      <c r="O37" s="125"/>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101"/>
      <c r="AU37" s="44"/>
      <c r="AV37" s="26"/>
      <c r="AW37" s="245">
        <f t="shared" si="20"/>
        <v>19</v>
      </c>
      <c r="AX37" s="246"/>
      <c r="AY37" s="247" t="str">
        <f t="shared" si="21"/>
        <v/>
      </c>
      <c r="AZ37" s="248"/>
      <c r="BA37" s="248"/>
      <c r="BB37" s="249"/>
      <c r="BC37" s="45">
        <f>IF(COUNTIF(P37:AT37,"")=31,0,COUNTIFS(P9:AT9,1,P37:AT37,"")+COUNTIFS(P9:AT9,1,P37:AT37,"■"))</f>
        <v>0</v>
      </c>
      <c r="BD37" s="45">
        <f>IF(COUNTIF(P37:AT37,"")=31,0,COUNTIFS(P9:AT9,1,P37:AT37,"■"))</f>
        <v>0</v>
      </c>
      <c r="BE37" s="250" t="str">
        <f t="shared" si="22"/>
        <v>***</v>
      </c>
      <c r="BF37" s="233"/>
      <c r="BG37" s="47"/>
      <c r="BH37" s="45">
        <f>IF(COUNTIF(P37:AT37,"")=31,0,COUNTIFS(P9:AT9,2,P37:AT37,"")+COUNTIFS(P9:AT9,2,P37:AT37,"■"))</f>
        <v>0</v>
      </c>
      <c r="BI37" s="45">
        <f>IF(COUNTIF(P37:AT37,"")=31,0,COUNTIFS(P9:AT9,2,P37:AT37,"■"))</f>
        <v>0</v>
      </c>
      <c r="BJ37" s="232" t="str">
        <f t="shared" si="23"/>
        <v>***</v>
      </c>
      <c r="BK37" s="233"/>
      <c r="BL37" s="42"/>
      <c r="BM37" s="45">
        <f>IF(COUNTIF(P37:AT37,"")=31,0,COUNTIFS(P9:AT9,3,P37:AT37,"")+COUNTIFS(P9:AT9,3,P37:AT37,"■"))</f>
        <v>0</v>
      </c>
      <c r="BN37" s="45">
        <f>IF(COUNTIF(P37:AT37,"")=31,0,COUNTIFS(P9:AT9,3,P37:AT37,"■"))</f>
        <v>0</v>
      </c>
      <c r="BO37" s="232" t="str">
        <f t="shared" si="24"/>
        <v>***</v>
      </c>
      <c r="BP37" s="233"/>
      <c r="BQ37" s="42"/>
      <c r="BR37" s="45">
        <f>IF(COUNTIF(P37:AT37,"")=31,0,COUNTIFS(P9:AT9,4,P37:AT37,"")+COUNTIFS(P9:AT9,4,P37:AT37,"■"))</f>
        <v>0</v>
      </c>
      <c r="BS37" s="45">
        <f>IF(COUNTIF(P37:AT37,"")=31,0,COUNTIFS(P9:AT9,4,P37:AT37,"■"))</f>
        <v>0</v>
      </c>
      <c r="BT37" s="232" t="str">
        <f t="shared" si="25"/>
        <v>***</v>
      </c>
      <c r="BU37" s="233"/>
      <c r="BV37" s="42"/>
      <c r="BW37" s="45">
        <f>IF(COUNTIF(P37:AT37,"")=31,0,COUNTIFS(P9:AT9,5,P37:AT37,"")+COUNTIFS(P9:AT9,5,P37:AT37,"■"))</f>
        <v>0</v>
      </c>
      <c r="BX37" s="45">
        <f>IF(COUNTIF(P37:AT37,"")=31,0,COUNTIFS(P9:AT9,5,P37:AT37,"■"))</f>
        <v>0</v>
      </c>
      <c r="BY37" s="232" t="str">
        <f t="shared" si="26"/>
        <v>***</v>
      </c>
      <c r="BZ37" s="233"/>
      <c r="CA37" s="42"/>
      <c r="CB37" s="45">
        <f>IF(COUNTIF(P37:AT37,"")=31,0,COUNTIFS(P9:AT9,6,P37:AT37,"")+COUNTIFS(P9:AT9,6,P37:AT37,"■"))</f>
        <v>0</v>
      </c>
      <c r="CC37" s="45">
        <f>IF(COUNTIF(P37:AT37,"")=31,0,COUNTIFS(P9:AT9,6,P37:AT37,"■"))</f>
        <v>0</v>
      </c>
      <c r="CD37" s="232" t="str">
        <f t="shared" si="27"/>
        <v>***</v>
      </c>
      <c r="CE37" s="233"/>
      <c r="CF37" s="42"/>
      <c r="CG37" s="45">
        <f t="shared" si="28"/>
        <v>0</v>
      </c>
      <c r="CH37" s="45">
        <f t="shared" si="29"/>
        <v>0</v>
      </c>
      <c r="CI37" s="232" t="str">
        <f t="shared" si="30"/>
        <v>***</v>
      </c>
      <c r="CJ37" s="233"/>
      <c r="CK37" s="42"/>
      <c r="CL37" s="234">
        <f t="shared" si="31"/>
        <v>0</v>
      </c>
      <c r="CM37" s="235"/>
      <c r="CN37" s="234">
        <f t="shared" si="32"/>
        <v>0</v>
      </c>
      <c r="CO37" s="235"/>
      <c r="CP37" s="232" t="str">
        <f t="shared" si="33"/>
        <v>***</v>
      </c>
      <c r="CQ37" s="233"/>
      <c r="CR37" s="43"/>
      <c r="CU37" s="128">
        <f t="shared" si="2"/>
        <v>29</v>
      </c>
      <c r="CV37" s="128"/>
      <c r="CW37" s="128"/>
      <c r="CX37" s="128"/>
      <c r="CY37" s="128"/>
    </row>
    <row r="38" spans="1:103" s="1" customFormat="1" ht="18.75">
      <c r="A38" s="72" t="s">
        <v>59</v>
      </c>
      <c r="D38" s="238">
        <f t="shared" si="19"/>
        <v>20</v>
      </c>
      <c r="E38" s="154"/>
      <c r="F38" s="123"/>
      <c r="G38" s="124"/>
      <c r="H38" s="124"/>
      <c r="I38" s="124"/>
      <c r="J38" s="124"/>
      <c r="K38" s="125"/>
      <c r="L38" s="126"/>
      <c r="M38" s="124"/>
      <c r="N38" s="124"/>
      <c r="O38" s="125"/>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101"/>
      <c r="AU38" s="44"/>
      <c r="AV38" s="26"/>
      <c r="AW38" s="245">
        <f t="shared" si="20"/>
        <v>20</v>
      </c>
      <c r="AX38" s="246"/>
      <c r="AY38" s="247" t="str">
        <f t="shared" si="21"/>
        <v/>
      </c>
      <c r="AZ38" s="248"/>
      <c r="BA38" s="248"/>
      <c r="BB38" s="249"/>
      <c r="BC38" s="45">
        <f>IF(COUNTIF(P38:AT38,"")=31,0,COUNTIFS(P9:AT9,1,P38:AT38,"")+COUNTIFS(P9:AT9,1,P38:AT38,"■"))</f>
        <v>0</v>
      </c>
      <c r="BD38" s="45">
        <f>IF(COUNTIF(P38:AT38,"")=31,0,COUNTIFS(P9:AT9,1,P38:AT38,"■"))</f>
        <v>0</v>
      </c>
      <c r="BE38" s="250" t="str">
        <f t="shared" si="22"/>
        <v>***</v>
      </c>
      <c r="BF38" s="233"/>
      <c r="BG38" s="47"/>
      <c r="BH38" s="45">
        <f>IF(COUNTIF(P38:AT38,"")=31,0,COUNTIFS(P9:AT9,2,P38:AT38,"")+COUNTIFS(P9:AT9,2,P38:AT38,"■"))</f>
        <v>0</v>
      </c>
      <c r="BI38" s="45">
        <f>IF(COUNTIF(P38:AT38,"")=31,0,COUNTIFS(P9:AT9,2,P38:AT38,"■"))</f>
        <v>0</v>
      </c>
      <c r="BJ38" s="232" t="str">
        <f t="shared" si="23"/>
        <v>***</v>
      </c>
      <c r="BK38" s="233"/>
      <c r="BL38" s="42"/>
      <c r="BM38" s="45">
        <f>IF(COUNTIF(P38:AT38,"")=31,0,COUNTIFS(P9:AT9,3,P38:AT38,"")+COUNTIFS(P9:AT9,3,P38:AT38,"■"))</f>
        <v>0</v>
      </c>
      <c r="BN38" s="45">
        <f>IF(COUNTIF(P38:AT38,"")=31,0,COUNTIFS(P9:AT9,3,P38:AT38,"■"))</f>
        <v>0</v>
      </c>
      <c r="BO38" s="232" t="str">
        <f t="shared" si="24"/>
        <v>***</v>
      </c>
      <c r="BP38" s="233"/>
      <c r="BQ38" s="42"/>
      <c r="BR38" s="45">
        <f>IF(COUNTIF(P38:AT38,"")=31,0,COUNTIFS(P9:AT9,4,P38:AT38,"")+COUNTIFS(P9:AT9,4,P38:AT38,"■"))</f>
        <v>0</v>
      </c>
      <c r="BS38" s="45">
        <f>IF(COUNTIF(P38:AT38,"")=31,0,COUNTIFS(P9:AT9,4,P38:AT38,"■"))</f>
        <v>0</v>
      </c>
      <c r="BT38" s="232" t="str">
        <f t="shared" si="25"/>
        <v>***</v>
      </c>
      <c r="BU38" s="233"/>
      <c r="BV38" s="42"/>
      <c r="BW38" s="45">
        <f>IF(COUNTIF(P38:AT38,"")=31,0,COUNTIFS(P9:AT9,5,P38:AT38,"")+COUNTIFS(P9:AT9,5,P38:AT38,"■"))</f>
        <v>0</v>
      </c>
      <c r="BX38" s="45">
        <f>IF(COUNTIF(P38:AT38,"")=31,0,COUNTIFS(P9:AT9,5,P38:AT38,"■"))</f>
        <v>0</v>
      </c>
      <c r="BY38" s="232" t="str">
        <f t="shared" si="26"/>
        <v>***</v>
      </c>
      <c r="BZ38" s="233"/>
      <c r="CA38" s="42"/>
      <c r="CB38" s="45">
        <f>IF(COUNTIF(P38:AT38,"")=31,0,COUNTIFS(P9:AT9,6,P38:AT38,"")+COUNTIFS(P9:AT9,6,P38:AT38,"■"))</f>
        <v>0</v>
      </c>
      <c r="CC38" s="45">
        <f>IF(COUNTIF(P38:AT38,"")=31,0,COUNTIFS(P9:AT9,6,P38:AT38,"■"))</f>
        <v>0</v>
      </c>
      <c r="CD38" s="232" t="str">
        <f t="shared" si="27"/>
        <v>***</v>
      </c>
      <c r="CE38" s="233"/>
      <c r="CF38" s="42"/>
      <c r="CG38" s="45">
        <f t="shared" si="28"/>
        <v>0</v>
      </c>
      <c r="CH38" s="45">
        <f t="shared" si="29"/>
        <v>0</v>
      </c>
      <c r="CI38" s="232" t="str">
        <f t="shared" si="30"/>
        <v>***</v>
      </c>
      <c r="CJ38" s="233"/>
      <c r="CK38" s="42"/>
      <c r="CL38" s="234">
        <f t="shared" si="31"/>
        <v>0</v>
      </c>
      <c r="CM38" s="235"/>
      <c r="CN38" s="234">
        <f t="shared" si="32"/>
        <v>0</v>
      </c>
      <c r="CO38" s="235"/>
      <c r="CP38" s="232" t="str">
        <f t="shared" si="33"/>
        <v>***</v>
      </c>
      <c r="CQ38" s="233"/>
      <c r="CR38" s="43"/>
      <c r="CU38" s="128">
        <f t="shared" si="2"/>
        <v>30</v>
      </c>
      <c r="CV38" s="128"/>
      <c r="CW38" s="128"/>
      <c r="CX38" s="128"/>
      <c r="CY38" s="128"/>
    </row>
    <row r="39" spans="1:103" s="1" customFormat="1" ht="18.75">
      <c r="A39" s="72" t="s">
        <v>59</v>
      </c>
      <c r="D39" s="238">
        <f t="shared" si="19"/>
        <v>21</v>
      </c>
      <c r="E39" s="154"/>
      <c r="F39" s="123"/>
      <c r="G39" s="124"/>
      <c r="H39" s="124"/>
      <c r="I39" s="124"/>
      <c r="J39" s="124"/>
      <c r="K39" s="125"/>
      <c r="L39" s="126"/>
      <c r="M39" s="124"/>
      <c r="N39" s="124"/>
      <c r="O39" s="125"/>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101"/>
      <c r="AU39" s="44"/>
      <c r="AV39" s="26"/>
      <c r="AW39" s="245">
        <f t="shared" si="20"/>
        <v>21</v>
      </c>
      <c r="AX39" s="246"/>
      <c r="AY39" s="247" t="str">
        <f t="shared" si="21"/>
        <v/>
      </c>
      <c r="AZ39" s="248"/>
      <c r="BA39" s="248"/>
      <c r="BB39" s="249"/>
      <c r="BC39" s="45">
        <f>IF(COUNTIF(P39:AT39,"")=31,0,COUNTIFS(P9:AT9,1,P39:AT39,"")+COUNTIFS(P9:AT9,1,P39:AT39,"■"))</f>
        <v>0</v>
      </c>
      <c r="BD39" s="45">
        <f>IF(COUNTIF(P39:AT39,"")=31,0,COUNTIFS(P9:AT9,1,P39:AT39,"■"))</f>
        <v>0</v>
      </c>
      <c r="BE39" s="250" t="str">
        <f t="shared" si="22"/>
        <v>***</v>
      </c>
      <c r="BF39" s="233"/>
      <c r="BG39" s="47"/>
      <c r="BH39" s="45">
        <f>IF(COUNTIF(P39:AT39,"")=31,0,COUNTIFS(P9:AT9,2,P39:AT39,"")+COUNTIFS(P9:AT9,2,P39:AT39,"■"))</f>
        <v>0</v>
      </c>
      <c r="BI39" s="45">
        <f>IF(COUNTIF(P39:AT39,"")=31,0,COUNTIFS(P9:AT9,2,P39:AT39,"■"))</f>
        <v>0</v>
      </c>
      <c r="BJ39" s="232" t="str">
        <f t="shared" si="23"/>
        <v>***</v>
      </c>
      <c r="BK39" s="233"/>
      <c r="BL39" s="42"/>
      <c r="BM39" s="45">
        <f>IF(COUNTIF(P39:AT39,"")=31,0,COUNTIFS(P9:AT9,3,P39:AT39,"")+COUNTIFS(P9:AT9,3,P39:AT39,"■"))</f>
        <v>0</v>
      </c>
      <c r="BN39" s="45">
        <f>IF(COUNTIF(P39:AT39,"")=31,0,COUNTIFS(P9:AT9,3,P39:AT39,"■"))</f>
        <v>0</v>
      </c>
      <c r="BO39" s="232" t="str">
        <f t="shared" si="24"/>
        <v>***</v>
      </c>
      <c r="BP39" s="233"/>
      <c r="BQ39" s="42"/>
      <c r="BR39" s="45">
        <f>IF(COUNTIF(P39:AT39,"")=31,0,COUNTIFS(P9:AT9,4,P39:AT39,"")+COUNTIFS(P9:AT9,4,P39:AT39,"■"))</f>
        <v>0</v>
      </c>
      <c r="BS39" s="45">
        <f>IF(COUNTIF(P39:AT39,"")=31,0,COUNTIFS(P9:AT9,4,P39:AT39,"■"))</f>
        <v>0</v>
      </c>
      <c r="BT39" s="232" t="str">
        <f t="shared" si="25"/>
        <v>***</v>
      </c>
      <c r="BU39" s="233"/>
      <c r="BV39" s="42"/>
      <c r="BW39" s="45">
        <f>IF(COUNTIF(P39:AT39,"")=31,0,COUNTIFS(P9:AT9,5,P39:AT39,"")+COUNTIFS(P9:AT9,5,P39:AT39,"■"))</f>
        <v>0</v>
      </c>
      <c r="BX39" s="45">
        <f>IF(COUNTIF(P39:AT39,"")=31,0,COUNTIFS(P9:AT9,5,P39:AT39,"■"))</f>
        <v>0</v>
      </c>
      <c r="BY39" s="232" t="str">
        <f t="shared" si="26"/>
        <v>***</v>
      </c>
      <c r="BZ39" s="233"/>
      <c r="CA39" s="42"/>
      <c r="CB39" s="45">
        <f>IF(COUNTIF(P39:AT39,"")=31,0,COUNTIFS(P9:AT9,6,P39:AT39,"")+COUNTIFS(P9:AT9,6,P39:AT39,"■"))</f>
        <v>0</v>
      </c>
      <c r="CC39" s="45">
        <f>IF(COUNTIF(P39:AT39,"")=31,0,COUNTIFS(P9:AT9,6,P39:AT39,"■"))</f>
        <v>0</v>
      </c>
      <c r="CD39" s="232" t="str">
        <f t="shared" si="27"/>
        <v>***</v>
      </c>
      <c r="CE39" s="233"/>
      <c r="CF39" s="42"/>
      <c r="CG39" s="45">
        <f t="shared" si="28"/>
        <v>0</v>
      </c>
      <c r="CH39" s="45">
        <f t="shared" si="29"/>
        <v>0</v>
      </c>
      <c r="CI39" s="232" t="str">
        <f t="shared" si="30"/>
        <v>***</v>
      </c>
      <c r="CJ39" s="233"/>
      <c r="CK39" s="42"/>
      <c r="CL39" s="234">
        <f t="shared" si="31"/>
        <v>0</v>
      </c>
      <c r="CM39" s="235"/>
      <c r="CN39" s="234">
        <f t="shared" si="32"/>
        <v>0</v>
      </c>
      <c r="CO39" s="235"/>
      <c r="CP39" s="232" t="str">
        <f t="shared" si="33"/>
        <v>***</v>
      </c>
      <c r="CQ39" s="233"/>
      <c r="CR39" s="43"/>
      <c r="CU39" s="128">
        <f t="shared" si="2"/>
        <v>31</v>
      </c>
      <c r="CV39" s="128"/>
      <c r="CW39" s="128"/>
      <c r="CX39" s="128"/>
      <c r="CY39" s="128"/>
    </row>
    <row r="40" spans="1:103" s="1" customFormat="1" ht="18.75">
      <c r="A40" s="72" t="s">
        <v>59</v>
      </c>
      <c r="D40" s="238">
        <f t="shared" si="19"/>
        <v>22</v>
      </c>
      <c r="E40" s="154"/>
      <c r="F40" s="123"/>
      <c r="G40" s="124"/>
      <c r="H40" s="124"/>
      <c r="I40" s="124"/>
      <c r="J40" s="124"/>
      <c r="K40" s="125"/>
      <c r="L40" s="126"/>
      <c r="M40" s="124"/>
      <c r="N40" s="124"/>
      <c r="O40" s="125"/>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101"/>
      <c r="AU40" s="44"/>
      <c r="AV40" s="26"/>
      <c r="AW40" s="245">
        <f t="shared" si="20"/>
        <v>22</v>
      </c>
      <c r="AX40" s="246"/>
      <c r="AY40" s="247" t="str">
        <f t="shared" si="21"/>
        <v/>
      </c>
      <c r="AZ40" s="248"/>
      <c r="BA40" s="248"/>
      <c r="BB40" s="249"/>
      <c r="BC40" s="45">
        <f>IF(COUNTIF(P40:AT40,"")=31,0,COUNTIFS(P9:AT9,1,P40:AT40,"")+COUNTIFS(P9:AT9,1,P40:AT40,"■"))</f>
        <v>0</v>
      </c>
      <c r="BD40" s="45">
        <f>IF(COUNTIF(P40:AT40,"")=31,0,COUNTIFS(P9:AT9,1,P40:AT40,"■"))</f>
        <v>0</v>
      </c>
      <c r="BE40" s="250" t="str">
        <f t="shared" si="22"/>
        <v>***</v>
      </c>
      <c r="BF40" s="233"/>
      <c r="BG40" s="47"/>
      <c r="BH40" s="45">
        <f>IF(COUNTIF(P40:AT40,"")=31,0,COUNTIFS(P9:AT9,2,P40:AT40,"")+COUNTIFS(P9:AT9,2,P40:AT40,"■"))</f>
        <v>0</v>
      </c>
      <c r="BI40" s="45">
        <f>IF(COUNTIF(P40:AT40,"")=31,0,COUNTIFS(P9:AT9,2,P40:AT40,"■"))</f>
        <v>0</v>
      </c>
      <c r="BJ40" s="232" t="str">
        <f t="shared" si="23"/>
        <v>***</v>
      </c>
      <c r="BK40" s="233"/>
      <c r="BL40" s="42"/>
      <c r="BM40" s="45">
        <f>IF(COUNTIF(P40:AT40,"")=31,0,COUNTIFS(P9:AT9,3,P40:AT40,"")+COUNTIFS(P9:AT9,3,P40:AT40,"■"))</f>
        <v>0</v>
      </c>
      <c r="BN40" s="45">
        <f>IF(COUNTIF(P40:AT40,"")=31,0,COUNTIFS(P9:AT9,3,P40:AT40,"■"))</f>
        <v>0</v>
      </c>
      <c r="BO40" s="232" t="str">
        <f t="shared" si="24"/>
        <v>***</v>
      </c>
      <c r="BP40" s="233"/>
      <c r="BQ40" s="42"/>
      <c r="BR40" s="45">
        <f>IF(COUNTIF(P40:AT40,"")=31,0,COUNTIFS(P9:AT9,4,P40:AT40,"")+COUNTIFS(P9:AT9,4,P40:AT40,"■"))</f>
        <v>0</v>
      </c>
      <c r="BS40" s="45">
        <f>IF(COUNTIF(P40:AT40,"")=31,0,COUNTIFS(P9:AT9,4,P40:AT40,"■"))</f>
        <v>0</v>
      </c>
      <c r="BT40" s="232" t="str">
        <f t="shared" si="25"/>
        <v>***</v>
      </c>
      <c r="BU40" s="233"/>
      <c r="BV40" s="42"/>
      <c r="BW40" s="45">
        <f>IF(COUNTIF(P40:AT40,"")=31,0,COUNTIFS(P9:AT9,5,P40:AT40,"")+COUNTIFS(P9:AT9,5,P40:AT40,"■"))</f>
        <v>0</v>
      </c>
      <c r="BX40" s="45">
        <f>IF(COUNTIF(P40:AT40,"")=31,0,COUNTIFS(P9:AT9,5,P40:AT40,"■"))</f>
        <v>0</v>
      </c>
      <c r="BY40" s="232" t="str">
        <f t="shared" si="26"/>
        <v>***</v>
      </c>
      <c r="BZ40" s="233"/>
      <c r="CA40" s="42"/>
      <c r="CB40" s="45">
        <f>IF(COUNTIF(P40:AT40,"")=31,0,COUNTIFS(P9:AT9,6,P40:AT40,"")+COUNTIFS(P9:AT9,6,P40:AT40,"■"))</f>
        <v>0</v>
      </c>
      <c r="CC40" s="45">
        <f>IF(COUNTIF(P40:AT40,"")=31,0,COUNTIFS(P9:AT9,6,P40:AT40,"■"))</f>
        <v>0</v>
      </c>
      <c r="CD40" s="232" t="str">
        <f t="shared" si="27"/>
        <v>***</v>
      </c>
      <c r="CE40" s="233"/>
      <c r="CF40" s="42"/>
      <c r="CG40" s="45">
        <f t="shared" si="28"/>
        <v>0</v>
      </c>
      <c r="CH40" s="45">
        <f t="shared" si="29"/>
        <v>0</v>
      </c>
      <c r="CI40" s="232" t="str">
        <f t="shared" si="30"/>
        <v>***</v>
      </c>
      <c r="CJ40" s="233"/>
      <c r="CK40" s="42"/>
      <c r="CL40" s="234">
        <f t="shared" si="31"/>
        <v>0</v>
      </c>
      <c r="CM40" s="235"/>
      <c r="CN40" s="234">
        <f t="shared" si="32"/>
        <v>0</v>
      </c>
      <c r="CO40" s="235"/>
      <c r="CP40" s="232" t="str">
        <f t="shared" si="33"/>
        <v>***</v>
      </c>
      <c r="CQ40" s="233"/>
      <c r="CR40" s="43"/>
      <c r="CU40" s="128">
        <f t="shared" si="2"/>
        <v>32</v>
      </c>
      <c r="CV40" s="128"/>
      <c r="CW40" s="128"/>
      <c r="CX40" s="128"/>
      <c r="CY40" s="128"/>
    </row>
    <row r="41" spans="1:103" s="1" customFormat="1" ht="18.75">
      <c r="A41" s="72" t="s">
        <v>59</v>
      </c>
      <c r="D41" s="238">
        <f t="shared" si="19"/>
        <v>23</v>
      </c>
      <c r="E41" s="154"/>
      <c r="F41" s="123"/>
      <c r="G41" s="124"/>
      <c r="H41" s="124"/>
      <c r="I41" s="124"/>
      <c r="J41" s="124"/>
      <c r="K41" s="125"/>
      <c r="L41" s="126"/>
      <c r="M41" s="124"/>
      <c r="N41" s="124"/>
      <c r="O41" s="125"/>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101"/>
      <c r="AU41" s="44"/>
      <c r="AV41" s="26"/>
      <c r="AW41" s="245">
        <f t="shared" si="20"/>
        <v>23</v>
      </c>
      <c r="AX41" s="246"/>
      <c r="AY41" s="247" t="str">
        <f t="shared" si="21"/>
        <v/>
      </c>
      <c r="AZ41" s="248"/>
      <c r="BA41" s="248"/>
      <c r="BB41" s="249"/>
      <c r="BC41" s="45">
        <f>IF(COUNTIF(P41:AT41,"")=31,0,COUNTIFS(P9:AT9,1,P41:AT41,"")+COUNTIFS(P9:AT9,1,P41:AT41,"■"))</f>
        <v>0</v>
      </c>
      <c r="BD41" s="45">
        <f>IF(COUNTIF(P41:AT41,"")=31,0,COUNTIFS(P9:AT9,1,P41:AT41,"■"))</f>
        <v>0</v>
      </c>
      <c r="BE41" s="250" t="str">
        <f t="shared" si="22"/>
        <v>***</v>
      </c>
      <c r="BF41" s="233"/>
      <c r="BG41" s="47"/>
      <c r="BH41" s="45">
        <f>IF(COUNTIF(P41:AT41,"")=31,0,COUNTIFS(P9:AT9,2,P41:AT41,"")+COUNTIFS(P9:AT9,2,P41:AT41,"■"))</f>
        <v>0</v>
      </c>
      <c r="BI41" s="45">
        <f>IF(COUNTIF(P41:AT41,"")=31,0,COUNTIFS(P9:AT9,2,P41:AT41,"■"))</f>
        <v>0</v>
      </c>
      <c r="BJ41" s="232" t="str">
        <f t="shared" si="23"/>
        <v>***</v>
      </c>
      <c r="BK41" s="233"/>
      <c r="BL41" s="42"/>
      <c r="BM41" s="45">
        <f>IF(COUNTIF(P41:AT41,"")=31,0,COUNTIFS(P9:AT9,3,P41:AT41,"")+COUNTIFS(P9:AT9,3,P41:AT41,"■"))</f>
        <v>0</v>
      </c>
      <c r="BN41" s="45">
        <f>IF(COUNTIF(P41:AT41,"")=31,0,COUNTIFS(P9:AT9,3,P41:AT41,"■"))</f>
        <v>0</v>
      </c>
      <c r="BO41" s="232" t="str">
        <f t="shared" si="24"/>
        <v>***</v>
      </c>
      <c r="BP41" s="233"/>
      <c r="BQ41" s="42"/>
      <c r="BR41" s="45">
        <f>IF(COUNTIF(P41:AT41,"")=31,0,COUNTIFS(P9:AT9,4,P41:AT41,"")+COUNTIFS(P9:AT9,4,P41:AT41,"■"))</f>
        <v>0</v>
      </c>
      <c r="BS41" s="45">
        <f>IF(COUNTIF(P41:AT41,"")=31,0,COUNTIFS(P9:AT9,4,P41:AT41,"■"))</f>
        <v>0</v>
      </c>
      <c r="BT41" s="232" t="str">
        <f t="shared" si="25"/>
        <v>***</v>
      </c>
      <c r="BU41" s="233"/>
      <c r="BV41" s="42"/>
      <c r="BW41" s="45">
        <f>IF(COUNTIF(P41:AT41,"")=31,0,COUNTIFS(P9:AT9,5,P41:AT41,"")+COUNTIFS(P9:AT9,5,P41:AT41,"■"))</f>
        <v>0</v>
      </c>
      <c r="BX41" s="45">
        <f>IF(COUNTIF(P41:AT41,"")=31,0,COUNTIFS(P9:AT9,5,P41:AT41,"■"))</f>
        <v>0</v>
      </c>
      <c r="BY41" s="232" t="str">
        <f t="shared" si="26"/>
        <v>***</v>
      </c>
      <c r="BZ41" s="233"/>
      <c r="CA41" s="42"/>
      <c r="CB41" s="45">
        <f>IF(COUNTIF(P41:AT41,"")=31,0,COUNTIFS(P9:AT9,6,P41:AT41,"")+COUNTIFS(P9:AT9,6,P41:AT41,"■"))</f>
        <v>0</v>
      </c>
      <c r="CC41" s="45">
        <f>IF(COUNTIF(P41:AT41,"")=31,0,COUNTIFS(P9:AT9,6,P41:AT41,"■"))</f>
        <v>0</v>
      </c>
      <c r="CD41" s="232" t="str">
        <f t="shared" si="27"/>
        <v>***</v>
      </c>
      <c r="CE41" s="233"/>
      <c r="CF41" s="42"/>
      <c r="CG41" s="45">
        <f t="shared" si="28"/>
        <v>0</v>
      </c>
      <c r="CH41" s="45">
        <f t="shared" si="29"/>
        <v>0</v>
      </c>
      <c r="CI41" s="232" t="str">
        <f t="shared" si="30"/>
        <v>***</v>
      </c>
      <c r="CJ41" s="233"/>
      <c r="CK41" s="42"/>
      <c r="CL41" s="234">
        <f t="shared" si="31"/>
        <v>0</v>
      </c>
      <c r="CM41" s="235"/>
      <c r="CN41" s="234">
        <f t="shared" si="32"/>
        <v>0</v>
      </c>
      <c r="CO41" s="235"/>
      <c r="CP41" s="232" t="str">
        <f t="shared" si="33"/>
        <v>***</v>
      </c>
      <c r="CQ41" s="233"/>
      <c r="CR41" s="43"/>
      <c r="CU41" s="128">
        <f t="shared" si="2"/>
        <v>33</v>
      </c>
      <c r="CV41" s="128"/>
      <c r="CW41" s="128"/>
      <c r="CX41" s="128"/>
      <c r="CY41" s="128"/>
    </row>
    <row r="42" spans="1:103" s="1" customFormat="1" ht="18.75">
      <c r="A42" s="72" t="s">
        <v>59</v>
      </c>
      <c r="D42" s="238">
        <f t="shared" si="19"/>
        <v>24</v>
      </c>
      <c r="E42" s="154"/>
      <c r="F42" s="123"/>
      <c r="G42" s="124"/>
      <c r="H42" s="124"/>
      <c r="I42" s="124"/>
      <c r="J42" s="124"/>
      <c r="K42" s="125"/>
      <c r="L42" s="126"/>
      <c r="M42" s="124"/>
      <c r="N42" s="124"/>
      <c r="O42" s="125"/>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101"/>
      <c r="AU42" s="44"/>
      <c r="AV42" s="26"/>
      <c r="AW42" s="245">
        <f t="shared" si="20"/>
        <v>24</v>
      </c>
      <c r="AX42" s="246"/>
      <c r="AY42" s="247" t="str">
        <f t="shared" si="21"/>
        <v/>
      </c>
      <c r="AZ42" s="248"/>
      <c r="BA42" s="248"/>
      <c r="BB42" s="249"/>
      <c r="BC42" s="45">
        <f>IF(COUNTIF(P42:AT42,"")=31,0,COUNTIFS(P9:AT9,1,P42:AT42,"")+COUNTIFS(P9:AT9,1,P42:AT42,"■"))</f>
        <v>0</v>
      </c>
      <c r="BD42" s="45">
        <f>IF(COUNTIF(P42:AT42,"")=31,0,COUNTIFS(P9:AT9,1,P42:AT42,"■"))</f>
        <v>0</v>
      </c>
      <c r="BE42" s="250" t="str">
        <f t="shared" si="22"/>
        <v>***</v>
      </c>
      <c r="BF42" s="233"/>
      <c r="BG42" s="47"/>
      <c r="BH42" s="45">
        <f>IF(COUNTIF(P42:AT42,"")=31,0,COUNTIFS(P9:AT9,2,P42:AT42,"")+COUNTIFS(P9:AT9,2,P42:AT42,"■"))</f>
        <v>0</v>
      </c>
      <c r="BI42" s="45">
        <f>IF(COUNTIF(P42:AT42,"")=31,0,COUNTIFS(P9:AT9,2,P42:AT42,"■"))</f>
        <v>0</v>
      </c>
      <c r="BJ42" s="232" t="str">
        <f t="shared" si="23"/>
        <v>***</v>
      </c>
      <c r="BK42" s="233"/>
      <c r="BL42" s="42"/>
      <c r="BM42" s="45">
        <f>IF(COUNTIF(P42:AT42,"")=31,0,COUNTIFS(P9:AT9,3,P42:AT42,"")+COUNTIFS(P9:AT9,3,P42:AT42,"■"))</f>
        <v>0</v>
      </c>
      <c r="BN42" s="45">
        <f>IF(COUNTIF(P42:AT42,"")=31,0,COUNTIFS(P9:AT9,3,P42:AT42,"■"))</f>
        <v>0</v>
      </c>
      <c r="BO42" s="232" t="str">
        <f t="shared" si="24"/>
        <v>***</v>
      </c>
      <c r="BP42" s="233"/>
      <c r="BQ42" s="42"/>
      <c r="BR42" s="45">
        <f>IF(COUNTIF(P42:AT42,"")=31,0,COUNTIFS(P9:AT9,4,P42:AT42,"")+COUNTIFS(P9:AT9,4,P42:AT42,"■"))</f>
        <v>0</v>
      </c>
      <c r="BS42" s="45">
        <f>IF(COUNTIF(P42:AT42,"")=31,0,COUNTIFS(P9:AT9,4,P42:AT42,"■"))</f>
        <v>0</v>
      </c>
      <c r="BT42" s="232" t="str">
        <f t="shared" si="25"/>
        <v>***</v>
      </c>
      <c r="BU42" s="233"/>
      <c r="BV42" s="42"/>
      <c r="BW42" s="45">
        <f>IF(COUNTIF(P42:AT42,"")=31,0,COUNTIFS(P9:AT9,5,P42:AT42,"")+COUNTIFS(P9:AT9,5,P42:AT42,"■"))</f>
        <v>0</v>
      </c>
      <c r="BX42" s="45">
        <f>IF(COUNTIF(P42:AT42,"")=31,0,COUNTIFS(P9:AT9,5,P42:AT42,"■"))</f>
        <v>0</v>
      </c>
      <c r="BY42" s="232" t="str">
        <f t="shared" si="26"/>
        <v>***</v>
      </c>
      <c r="BZ42" s="233"/>
      <c r="CA42" s="42"/>
      <c r="CB42" s="45">
        <f>IF(COUNTIF(P42:AT42,"")=31,0,COUNTIFS(P9:AT9,6,P42:AT42,"")+COUNTIFS(P9:AT9,6,P42:AT42,"■"))</f>
        <v>0</v>
      </c>
      <c r="CC42" s="45">
        <f>IF(COUNTIF(P42:AT42,"")=31,0,COUNTIFS(P9:AT9,6,P42:AT42,"■"))</f>
        <v>0</v>
      </c>
      <c r="CD42" s="232" t="str">
        <f t="shared" si="27"/>
        <v>***</v>
      </c>
      <c r="CE42" s="233"/>
      <c r="CF42" s="42"/>
      <c r="CG42" s="45">
        <f t="shared" si="28"/>
        <v>0</v>
      </c>
      <c r="CH42" s="45">
        <f t="shared" si="29"/>
        <v>0</v>
      </c>
      <c r="CI42" s="232" t="str">
        <f t="shared" si="30"/>
        <v>***</v>
      </c>
      <c r="CJ42" s="233"/>
      <c r="CK42" s="42"/>
      <c r="CL42" s="234">
        <f t="shared" si="31"/>
        <v>0</v>
      </c>
      <c r="CM42" s="235"/>
      <c r="CN42" s="234">
        <f t="shared" si="32"/>
        <v>0</v>
      </c>
      <c r="CO42" s="235"/>
      <c r="CP42" s="232" t="str">
        <f t="shared" si="33"/>
        <v>***</v>
      </c>
      <c r="CQ42" s="233"/>
      <c r="CR42" s="43"/>
      <c r="CU42" s="128">
        <f t="shared" si="2"/>
        <v>34</v>
      </c>
      <c r="CV42" s="128"/>
      <c r="CW42" s="128"/>
      <c r="CX42" s="128"/>
      <c r="CY42" s="128"/>
    </row>
    <row r="43" spans="1:103" s="1" customFormat="1" ht="18.75">
      <c r="A43" s="72" t="s">
        <v>59</v>
      </c>
      <c r="D43" s="238">
        <f t="shared" si="19"/>
        <v>25</v>
      </c>
      <c r="E43" s="154"/>
      <c r="F43" s="123"/>
      <c r="G43" s="124"/>
      <c r="H43" s="124"/>
      <c r="I43" s="124"/>
      <c r="J43" s="124"/>
      <c r="K43" s="125"/>
      <c r="L43" s="126"/>
      <c r="M43" s="124"/>
      <c r="N43" s="124"/>
      <c r="O43" s="125"/>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101"/>
      <c r="AU43" s="44"/>
      <c r="AV43" s="26"/>
      <c r="AW43" s="245">
        <f t="shared" ref="AW43:AW54" si="34">D43</f>
        <v>25</v>
      </c>
      <c r="AX43" s="246"/>
      <c r="AY43" s="247" t="str">
        <f t="shared" si="21"/>
        <v/>
      </c>
      <c r="AZ43" s="248"/>
      <c r="BA43" s="248"/>
      <c r="BB43" s="249"/>
      <c r="BC43" s="45">
        <f>IF(COUNTIF(P43:AT43,"")=31,0,COUNTIFS(P9:AT9,1,P43:AT43,"")+COUNTIFS(P9:AT9,1,P43:AT43,"■"))</f>
        <v>0</v>
      </c>
      <c r="BD43" s="45">
        <f>IF(COUNTIF(P43:AT43,"")=31,0,COUNTIFS(P9:AT9,1,P43:AT43,"■"))</f>
        <v>0</v>
      </c>
      <c r="BE43" s="250" t="str">
        <f t="shared" si="22"/>
        <v>***</v>
      </c>
      <c r="BF43" s="233"/>
      <c r="BG43" s="47"/>
      <c r="BH43" s="45">
        <f>IF(COUNTIF(P43:AT43,"")=31,0,COUNTIFS(P9:AT9,2,P43:AT43,"")+COUNTIFS(P9:AT9,2,P43:AT43,"■"))</f>
        <v>0</v>
      </c>
      <c r="BI43" s="45">
        <f>IF(COUNTIF(P43:AT43,"")=31,0,COUNTIFS(P9:AT9,2,P43:AT43,"■"))</f>
        <v>0</v>
      </c>
      <c r="BJ43" s="232" t="str">
        <f t="shared" si="23"/>
        <v>***</v>
      </c>
      <c r="BK43" s="233"/>
      <c r="BL43" s="42"/>
      <c r="BM43" s="45">
        <f>IF(COUNTIF(P43:AT43,"")=31,0,COUNTIFS(P9:AT9,3,P43:AT43,"")+COUNTIFS(P9:AT9,3,P43:AT43,"■"))</f>
        <v>0</v>
      </c>
      <c r="BN43" s="45">
        <f>IF(COUNTIF(P43:AT43,"")=31,0,COUNTIFS(P9:AT9,3,P43:AT43,"■"))</f>
        <v>0</v>
      </c>
      <c r="BO43" s="232" t="str">
        <f t="shared" si="24"/>
        <v>***</v>
      </c>
      <c r="BP43" s="233"/>
      <c r="BQ43" s="42"/>
      <c r="BR43" s="45">
        <f>IF(COUNTIF(P43:AT43,"")=31,0,COUNTIFS(P9:AT9,4,P43:AT43,"")+COUNTIFS(P9:AT9,4,P43:AT43,"■"))</f>
        <v>0</v>
      </c>
      <c r="BS43" s="45">
        <f>IF(COUNTIF(P43:AT43,"")=31,0,COUNTIFS(P9:AT9,4,P43:AT43,"■"))</f>
        <v>0</v>
      </c>
      <c r="BT43" s="232" t="str">
        <f t="shared" si="25"/>
        <v>***</v>
      </c>
      <c r="BU43" s="233"/>
      <c r="BV43" s="42"/>
      <c r="BW43" s="45">
        <f>IF(COUNTIF(P43:AT43,"")=31,0,COUNTIFS(P9:AT9,5,P43:AT43,"")+COUNTIFS(P9:AT9,5,P43:AT43,"■"))</f>
        <v>0</v>
      </c>
      <c r="BX43" s="45">
        <f>IF(COUNTIF(P43:AT43,"")=31,0,COUNTIFS(P9:AT9,5,P43:AT43,"■"))</f>
        <v>0</v>
      </c>
      <c r="BY43" s="232" t="str">
        <f t="shared" si="26"/>
        <v>***</v>
      </c>
      <c r="BZ43" s="233"/>
      <c r="CA43" s="42"/>
      <c r="CB43" s="45">
        <f>IF(COUNTIF(P43:AT43,"")=31,0,COUNTIFS(P9:AT9,6,P43:AT43,"")+COUNTIFS(P9:AT9,6,P43:AT43,"■"))</f>
        <v>0</v>
      </c>
      <c r="CC43" s="45">
        <f>IF(COUNTIF(P43:AT43,"")=31,0,COUNTIFS(P9:AT9,6,P43:AT43,"■"))</f>
        <v>0</v>
      </c>
      <c r="CD43" s="232" t="str">
        <f t="shared" si="27"/>
        <v>***</v>
      </c>
      <c r="CE43" s="233"/>
      <c r="CF43" s="42"/>
      <c r="CG43" s="45">
        <f t="shared" si="28"/>
        <v>0</v>
      </c>
      <c r="CH43" s="45">
        <f t="shared" si="29"/>
        <v>0</v>
      </c>
      <c r="CI43" s="232" t="str">
        <f t="shared" si="30"/>
        <v>***</v>
      </c>
      <c r="CJ43" s="233"/>
      <c r="CK43" s="42"/>
      <c r="CL43" s="234">
        <f t="shared" si="31"/>
        <v>0</v>
      </c>
      <c r="CM43" s="235"/>
      <c r="CN43" s="234">
        <f t="shared" si="32"/>
        <v>0</v>
      </c>
      <c r="CO43" s="235"/>
      <c r="CP43" s="232" t="str">
        <f t="shared" si="33"/>
        <v>***</v>
      </c>
      <c r="CQ43" s="233"/>
      <c r="CR43" s="43"/>
      <c r="CU43" s="128">
        <f t="shared" si="2"/>
        <v>35</v>
      </c>
      <c r="CV43" s="128"/>
      <c r="CW43" s="128"/>
      <c r="CX43" s="128"/>
      <c r="CY43" s="128"/>
    </row>
    <row r="44" spans="1:103" s="1" customFormat="1" ht="18.75">
      <c r="A44" s="72" t="s">
        <v>59</v>
      </c>
      <c r="D44" s="238">
        <f t="shared" si="19"/>
        <v>26</v>
      </c>
      <c r="E44" s="154"/>
      <c r="F44" s="123"/>
      <c r="G44" s="124"/>
      <c r="H44" s="124"/>
      <c r="I44" s="124"/>
      <c r="J44" s="124"/>
      <c r="K44" s="125"/>
      <c r="L44" s="126"/>
      <c r="M44" s="124"/>
      <c r="N44" s="124"/>
      <c r="O44" s="125"/>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101"/>
      <c r="AU44" s="44"/>
      <c r="AV44" s="26"/>
      <c r="AW44" s="245">
        <f t="shared" si="34"/>
        <v>26</v>
      </c>
      <c r="AX44" s="246"/>
      <c r="AY44" s="247" t="str">
        <f t="shared" si="21"/>
        <v/>
      </c>
      <c r="AZ44" s="248"/>
      <c r="BA44" s="248"/>
      <c r="BB44" s="249"/>
      <c r="BC44" s="45">
        <f>IF(COUNTIF(P44:AT44,"")=31,0,COUNTIFS(P9:AT9,1,P44:AT44,"")+COUNTIFS(P9:AT9,1,P44:AT44,"■"))</f>
        <v>0</v>
      </c>
      <c r="BD44" s="45">
        <f>IF(COUNTIF(P44:AT44,"")=31,0,COUNTIFS(P9:AT9,1,P44:AT44,"■"))</f>
        <v>0</v>
      </c>
      <c r="BE44" s="250" t="str">
        <f t="shared" si="22"/>
        <v>***</v>
      </c>
      <c r="BF44" s="233"/>
      <c r="BG44" s="47"/>
      <c r="BH44" s="45">
        <f>IF(COUNTIF(P44:AT44,"")=31,0,COUNTIFS(P9:AT9,2,P44:AT44,"")+COUNTIFS(P9:AT9,2,P44:AT44,"■"))</f>
        <v>0</v>
      </c>
      <c r="BI44" s="45">
        <f>IF(COUNTIF(P44:AT44,"")=31,0,COUNTIFS(P9:AT9,2,P44:AT44,"■"))</f>
        <v>0</v>
      </c>
      <c r="BJ44" s="232" t="str">
        <f t="shared" si="23"/>
        <v>***</v>
      </c>
      <c r="BK44" s="233"/>
      <c r="BL44" s="42"/>
      <c r="BM44" s="45">
        <f>IF(COUNTIF(P44:AT44,"")=31,0,COUNTIFS(P9:AT9,3,P44:AT44,"")+COUNTIFS(P9:AT9,3,P44:AT44,"■"))</f>
        <v>0</v>
      </c>
      <c r="BN44" s="45">
        <f>IF(COUNTIF(P44:AT44,"")=31,0,COUNTIFS(P9:AT9,3,P44:AT44,"■"))</f>
        <v>0</v>
      </c>
      <c r="BO44" s="232" t="str">
        <f t="shared" si="24"/>
        <v>***</v>
      </c>
      <c r="BP44" s="233"/>
      <c r="BQ44" s="42"/>
      <c r="BR44" s="45">
        <f>IF(COUNTIF(P44:AT44,"")=31,0,COUNTIFS(P9:AT9,4,P44:AT44,"")+COUNTIFS(P9:AT9,4,P44:AT44,"■"))</f>
        <v>0</v>
      </c>
      <c r="BS44" s="45">
        <f>IF(COUNTIF(P44:AT44,"")=31,0,COUNTIFS(P9:AT9,4,P44:AT44,"■"))</f>
        <v>0</v>
      </c>
      <c r="BT44" s="232" t="str">
        <f t="shared" si="25"/>
        <v>***</v>
      </c>
      <c r="BU44" s="233"/>
      <c r="BV44" s="42"/>
      <c r="BW44" s="45">
        <f>IF(COUNTIF(P44:AT44,"")=31,0,COUNTIFS(P9:AT9,5,P44:AT44,"")+COUNTIFS(P9:AT9,5,P44:AT44,"■"))</f>
        <v>0</v>
      </c>
      <c r="BX44" s="45">
        <f>IF(COUNTIF(P44:AT44,"")=31,0,COUNTIFS(P9:AT9,5,P44:AT44,"■"))</f>
        <v>0</v>
      </c>
      <c r="BY44" s="232" t="str">
        <f t="shared" si="26"/>
        <v>***</v>
      </c>
      <c r="BZ44" s="233"/>
      <c r="CA44" s="42"/>
      <c r="CB44" s="45">
        <f>IF(COUNTIF(P44:AT44,"")=31,0,COUNTIFS(P9:AT9,6,P44:AT44,"")+COUNTIFS(P9:AT9,6,P44:AT44,"■"))</f>
        <v>0</v>
      </c>
      <c r="CC44" s="45">
        <f>IF(COUNTIF(P44:AT44,"")=31,0,COUNTIFS(P9:AT9,6,P44:AT44,"■"))</f>
        <v>0</v>
      </c>
      <c r="CD44" s="232" t="str">
        <f t="shared" si="27"/>
        <v>***</v>
      </c>
      <c r="CE44" s="233"/>
      <c r="CF44" s="42"/>
      <c r="CG44" s="45">
        <f t="shared" si="28"/>
        <v>0</v>
      </c>
      <c r="CH44" s="45">
        <f t="shared" si="29"/>
        <v>0</v>
      </c>
      <c r="CI44" s="232" t="str">
        <f t="shared" si="30"/>
        <v>***</v>
      </c>
      <c r="CJ44" s="233"/>
      <c r="CK44" s="42"/>
      <c r="CL44" s="234">
        <f t="shared" si="31"/>
        <v>0</v>
      </c>
      <c r="CM44" s="235"/>
      <c r="CN44" s="234">
        <f t="shared" si="32"/>
        <v>0</v>
      </c>
      <c r="CO44" s="235"/>
      <c r="CP44" s="232" t="str">
        <f t="shared" si="33"/>
        <v>***</v>
      </c>
      <c r="CQ44" s="233"/>
      <c r="CR44" s="43"/>
      <c r="CU44" s="128">
        <f t="shared" si="2"/>
        <v>36</v>
      </c>
      <c r="CV44" s="128"/>
      <c r="CW44" s="128"/>
      <c r="CX44" s="128"/>
      <c r="CY44" s="128"/>
    </row>
    <row r="45" spans="1:103" s="1" customFormat="1" ht="18.75">
      <c r="A45" s="72" t="s">
        <v>59</v>
      </c>
      <c r="D45" s="238">
        <f t="shared" si="19"/>
        <v>27</v>
      </c>
      <c r="E45" s="154"/>
      <c r="F45" s="123"/>
      <c r="G45" s="124"/>
      <c r="H45" s="124"/>
      <c r="I45" s="124"/>
      <c r="J45" s="124"/>
      <c r="K45" s="125"/>
      <c r="L45" s="126"/>
      <c r="M45" s="124"/>
      <c r="N45" s="124"/>
      <c r="O45" s="125"/>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101"/>
      <c r="AU45" s="44"/>
      <c r="AV45" s="26"/>
      <c r="AW45" s="245">
        <f t="shared" si="34"/>
        <v>27</v>
      </c>
      <c r="AX45" s="246"/>
      <c r="AY45" s="247" t="str">
        <f t="shared" si="21"/>
        <v/>
      </c>
      <c r="AZ45" s="248"/>
      <c r="BA45" s="248"/>
      <c r="BB45" s="249"/>
      <c r="BC45" s="45">
        <f>IF(COUNTIF(P45:AT45,"")=31,0,COUNTIFS(P9:AT9,1,P45:AT45,"")+COUNTIFS(P9:AT9,1,P45:AT45,"■"))</f>
        <v>0</v>
      </c>
      <c r="BD45" s="45">
        <f>IF(COUNTIF(P45:AT45,"")=31,0,COUNTIFS(P9:AT9,1,P45:AT45,"■"))</f>
        <v>0</v>
      </c>
      <c r="BE45" s="250" t="str">
        <f t="shared" si="22"/>
        <v>***</v>
      </c>
      <c r="BF45" s="233"/>
      <c r="BG45" s="47"/>
      <c r="BH45" s="45">
        <f>IF(COUNTIF(P45:AT45,"")=31,0,COUNTIFS(P9:AT9,2,P45:AT45,"")+COUNTIFS(P9:AT9,2,P45:AT45,"■"))</f>
        <v>0</v>
      </c>
      <c r="BI45" s="45">
        <f>IF(COUNTIF(P45:AT45,"")=31,0,COUNTIFS(P9:AT9,2,P45:AT45,"■"))</f>
        <v>0</v>
      </c>
      <c r="BJ45" s="232" t="str">
        <f t="shared" si="23"/>
        <v>***</v>
      </c>
      <c r="BK45" s="233"/>
      <c r="BL45" s="42"/>
      <c r="BM45" s="45">
        <f>IF(COUNTIF(P45:AT45,"")=31,0,COUNTIFS(P9:AT9,3,P45:AT45,"")+COUNTIFS(P9:AT9,3,P45:AT45,"■"))</f>
        <v>0</v>
      </c>
      <c r="BN45" s="45">
        <f>IF(COUNTIF(P45:AT45,"")=31,0,COUNTIFS(P9:AT9,3,P45:AT45,"■"))</f>
        <v>0</v>
      </c>
      <c r="BO45" s="232" t="str">
        <f t="shared" si="24"/>
        <v>***</v>
      </c>
      <c r="BP45" s="233"/>
      <c r="BQ45" s="42"/>
      <c r="BR45" s="45">
        <f>IF(COUNTIF(P45:AT45,"")=31,0,COUNTIFS(P9:AT9,4,P45:AT45,"")+COUNTIFS(P9:AT9,4,P45:AT45,"■"))</f>
        <v>0</v>
      </c>
      <c r="BS45" s="45">
        <f>IF(COUNTIF(P45:AT45,"")=31,0,COUNTIFS(P9:AT9,4,P45:AT45,"■"))</f>
        <v>0</v>
      </c>
      <c r="BT45" s="232" t="str">
        <f t="shared" si="25"/>
        <v>***</v>
      </c>
      <c r="BU45" s="233"/>
      <c r="BV45" s="42"/>
      <c r="BW45" s="45">
        <f>IF(COUNTIF(P45:AT45,"")=31,0,COUNTIFS(P9:AT9,5,P45:AT45,"")+COUNTIFS(P9:AT9,5,P45:AT45,"■"))</f>
        <v>0</v>
      </c>
      <c r="BX45" s="45">
        <f>IF(COUNTIF(P45:AT45,"")=31,0,COUNTIFS(P9:AT9,5,P45:AT45,"■"))</f>
        <v>0</v>
      </c>
      <c r="BY45" s="232" t="str">
        <f t="shared" si="26"/>
        <v>***</v>
      </c>
      <c r="BZ45" s="233"/>
      <c r="CA45" s="42"/>
      <c r="CB45" s="45">
        <f>IF(COUNTIF(P45:AT45,"")=31,0,COUNTIFS(P9:AT9,6,P45:AT45,"")+COUNTIFS(P9:AT9,6,P45:AT45,"■"))</f>
        <v>0</v>
      </c>
      <c r="CC45" s="45">
        <f>IF(COUNTIF(P45:AT45,"")=31,0,COUNTIFS(P9:AT9,6,P45:AT45,"■"))</f>
        <v>0</v>
      </c>
      <c r="CD45" s="232" t="str">
        <f t="shared" si="27"/>
        <v>***</v>
      </c>
      <c r="CE45" s="233"/>
      <c r="CF45" s="42"/>
      <c r="CG45" s="45">
        <f t="shared" si="28"/>
        <v>0</v>
      </c>
      <c r="CH45" s="45">
        <f t="shared" si="29"/>
        <v>0</v>
      </c>
      <c r="CI45" s="232" t="str">
        <f t="shared" si="30"/>
        <v>***</v>
      </c>
      <c r="CJ45" s="233"/>
      <c r="CK45" s="42"/>
      <c r="CL45" s="234">
        <f t="shared" si="31"/>
        <v>0</v>
      </c>
      <c r="CM45" s="235"/>
      <c r="CN45" s="234">
        <f t="shared" si="32"/>
        <v>0</v>
      </c>
      <c r="CO45" s="235"/>
      <c r="CP45" s="232" t="str">
        <f t="shared" si="33"/>
        <v>***</v>
      </c>
      <c r="CQ45" s="233"/>
      <c r="CR45" s="43"/>
      <c r="CU45" s="128">
        <f t="shared" si="2"/>
        <v>37</v>
      </c>
      <c r="CV45" s="128"/>
      <c r="CW45" s="128"/>
      <c r="CX45" s="128"/>
      <c r="CY45" s="128"/>
    </row>
    <row r="46" spans="1:103" s="1" customFormat="1" ht="18.75">
      <c r="A46" s="72" t="s">
        <v>59</v>
      </c>
      <c r="D46" s="238">
        <f t="shared" si="19"/>
        <v>28</v>
      </c>
      <c r="E46" s="154"/>
      <c r="F46" s="123"/>
      <c r="G46" s="124"/>
      <c r="H46" s="124"/>
      <c r="I46" s="124"/>
      <c r="J46" s="124"/>
      <c r="K46" s="125"/>
      <c r="L46" s="126"/>
      <c r="M46" s="124"/>
      <c r="N46" s="124"/>
      <c r="O46" s="125"/>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101"/>
      <c r="AU46" s="44"/>
      <c r="AV46" s="26"/>
      <c r="AW46" s="245">
        <f t="shared" si="34"/>
        <v>28</v>
      </c>
      <c r="AX46" s="246"/>
      <c r="AY46" s="247" t="str">
        <f t="shared" si="21"/>
        <v/>
      </c>
      <c r="AZ46" s="248"/>
      <c r="BA46" s="248"/>
      <c r="BB46" s="249"/>
      <c r="BC46" s="45">
        <f>IF(COUNTIF(P46:AT46,"")=31,0,COUNTIFS(P9:AT9,1,P46:AT46,"")+COUNTIFS(P9:AT9,1,P46:AT46,"■"))</f>
        <v>0</v>
      </c>
      <c r="BD46" s="45">
        <f>IF(COUNTIF(P46:AT46,"")=31,0,COUNTIFS(P9:AT9,1,P46:AT46,"■"))</f>
        <v>0</v>
      </c>
      <c r="BE46" s="250" t="str">
        <f t="shared" si="22"/>
        <v>***</v>
      </c>
      <c r="BF46" s="233"/>
      <c r="BG46" s="47"/>
      <c r="BH46" s="45">
        <f>IF(COUNTIF(P46:AT46,"")=31,0,COUNTIFS(P9:AT9,2,P46:AT46,"")+COUNTIFS(P9:AT9,2,P46:AT46,"■"))</f>
        <v>0</v>
      </c>
      <c r="BI46" s="45">
        <f>IF(COUNTIF(P46:AT46,"")=31,0,COUNTIFS(P9:AT9,2,P46:AT46,"■"))</f>
        <v>0</v>
      </c>
      <c r="BJ46" s="232" t="str">
        <f t="shared" si="23"/>
        <v>***</v>
      </c>
      <c r="BK46" s="233"/>
      <c r="BL46" s="42"/>
      <c r="BM46" s="45">
        <f>IF(COUNTIF(P46:AT46,"")=31,0,COUNTIFS(P9:AT9,3,P46:AT46,"")+COUNTIFS(P9:AT9,3,P46:AT46,"■"))</f>
        <v>0</v>
      </c>
      <c r="BN46" s="45">
        <f>IF(COUNTIF(P46:AT46,"")=31,0,COUNTIFS(P9:AT9,3,P46:AT46,"■"))</f>
        <v>0</v>
      </c>
      <c r="BO46" s="232" t="str">
        <f t="shared" si="24"/>
        <v>***</v>
      </c>
      <c r="BP46" s="233"/>
      <c r="BQ46" s="42"/>
      <c r="BR46" s="45">
        <f>IF(COUNTIF(P46:AT46,"")=31,0,COUNTIFS(P9:AT9,4,P46:AT46,"")+COUNTIFS(P9:AT9,4,P46:AT46,"■"))</f>
        <v>0</v>
      </c>
      <c r="BS46" s="45">
        <f>IF(COUNTIF(P46:AT46,"")=31,0,COUNTIFS(P9:AT9,4,P46:AT46,"■"))</f>
        <v>0</v>
      </c>
      <c r="BT46" s="232" t="str">
        <f t="shared" si="25"/>
        <v>***</v>
      </c>
      <c r="BU46" s="233"/>
      <c r="BV46" s="42"/>
      <c r="BW46" s="45">
        <f>IF(COUNTIF(P46:AT46,"")=31,0,COUNTIFS(P9:AT9,5,P46:AT46,"")+COUNTIFS(P9:AT9,5,P46:AT46,"■"))</f>
        <v>0</v>
      </c>
      <c r="BX46" s="45">
        <f>IF(COUNTIF(P46:AT46,"")=31,0,COUNTIFS(P9:AT9,5,P46:AT46,"■"))</f>
        <v>0</v>
      </c>
      <c r="BY46" s="232" t="str">
        <f t="shared" si="26"/>
        <v>***</v>
      </c>
      <c r="BZ46" s="233"/>
      <c r="CA46" s="42"/>
      <c r="CB46" s="45">
        <f>IF(COUNTIF(P46:AT46,"")=31,0,COUNTIFS(P9:AT9,6,P46:AT46,"")+COUNTIFS(P9:AT9,6,P46:AT46,"■"))</f>
        <v>0</v>
      </c>
      <c r="CC46" s="45">
        <f>IF(COUNTIF(P46:AT46,"")=31,0,COUNTIFS(P9:AT9,6,P46:AT46,"■"))</f>
        <v>0</v>
      </c>
      <c r="CD46" s="232" t="str">
        <f t="shared" si="27"/>
        <v>***</v>
      </c>
      <c r="CE46" s="233"/>
      <c r="CF46" s="42"/>
      <c r="CG46" s="45">
        <f t="shared" si="28"/>
        <v>0</v>
      </c>
      <c r="CH46" s="45">
        <f t="shared" si="29"/>
        <v>0</v>
      </c>
      <c r="CI46" s="232" t="str">
        <f t="shared" si="30"/>
        <v>***</v>
      </c>
      <c r="CJ46" s="233"/>
      <c r="CK46" s="42"/>
      <c r="CL46" s="234">
        <f t="shared" si="31"/>
        <v>0</v>
      </c>
      <c r="CM46" s="235"/>
      <c r="CN46" s="234">
        <f t="shared" si="32"/>
        <v>0</v>
      </c>
      <c r="CO46" s="235"/>
      <c r="CP46" s="232" t="str">
        <f t="shared" si="33"/>
        <v>***</v>
      </c>
      <c r="CQ46" s="233"/>
      <c r="CR46" s="43"/>
      <c r="CU46" s="128">
        <f t="shared" si="2"/>
        <v>38</v>
      </c>
      <c r="CV46" s="128"/>
      <c r="CW46" s="128"/>
      <c r="CX46" s="128"/>
      <c r="CY46" s="128"/>
    </row>
    <row r="47" spans="1:103" s="1" customFormat="1" ht="18.75">
      <c r="A47" s="72" t="s">
        <v>59</v>
      </c>
      <c r="D47" s="238">
        <f t="shared" si="19"/>
        <v>29</v>
      </c>
      <c r="E47" s="154"/>
      <c r="F47" s="123"/>
      <c r="G47" s="124"/>
      <c r="H47" s="124"/>
      <c r="I47" s="124"/>
      <c r="J47" s="124"/>
      <c r="K47" s="125"/>
      <c r="L47" s="126"/>
      <c r="M47" s="124"/>
      <c r="N47" s="124"/>
      <c r="O47" s="125"/>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101"/>
      <c r="AU47" s="44"/>
      <c r="AV47" s="26"/>
      <c r="AW47" s="245">
        <f t="shared" si="34"/>
        <v>29</v>
      </c>
      <c r="AX47" s="246"/>
      <c r="AY47" s="247" t="str">
        <f t="shared" si="21"/>
        <v/>
      </c>
      <c r="AZ47" s="248"/>
      <c r="BA47" s="248"/>
      <c r="BB47" s="249"/>
      <c r="BC47" s="45">
        <f>IF(COUNTIF(P47:AT47,"")=31,0,COUNTIFS(P9:AT9,1,P47:AT47,"")+COUNTIFS(P9:AT9,1,P47:AT47,"■"))</f>
        <v>0</v>
      </c>
      <c r="BD47" s="45">
        <f>IF(COUNTIF(P47:AT47,"")=31,0,COUNTIFS(P9:AT9,1,P47:AT47,"■"))</f>
        <v>0</v>
      </c>
      <c r="BE47" s="250" t="str">
        <f t="shared" si="22"/>
        <v>***</v>
      </c>
      <c r="BF47" s="233"/>
      <c r="BG47" s="47"/>
      <c r="BH47" s="45">
        <f>IF(COUNTIF(P47:AT47,"")=31,0,COUNTIFS(P9:AT9,2,P47:AT47,"")+COUNTIFS(P9:AT9,2,P47:AT47,"■"))</f>
        <v>0</v>
      </c>
      <c r="BI47" s="45">
        <f>IF(COUNTIF(P47:AT47,"")=31,0,COUNTIFS(P9:AT9,2,P47:AT47,"■"))</f>
        <v>0</v>
      </c>
      <c r="BJ47" s="232" t="str">
        <f t="shared" si="23"/>
        <v>***</v>
      </c>
      <c r="BK47" s="233"/>
      <c r="BL47" s="42"/>
      <c r="BM47" s="45">
        <f>IF(COUNTIF(P47:AT47,"")=31,0,COUNTIFS(P9:AT9,3,P47:AT47,"")+COUNTIFS(P9:AT9,3,P47:AT47,"■"))</f>
        <v>0</v>
      </c>
      <c r="BN47" s="45">
        <f>IF(COUNTIF(P47:AT47,"")=31,0,COUNTIFS(P9:AT9,3,P47:AT47,"■"))</f>
        <v>0</v>
      </c>
      <c r="BO47" s="232" t="str">
        <f t="shared" si="24"/>
        <v>***</v>
      </c>
      <c r="BP47" s="233"/>
      <c r="BQ47" s="42"/>
      <c r="BR47" s="45">
        <f>IF(COUNTIF(P47:AT47,"")=31,0,COUNTIFS(P9:AT9,4,P47:AT47,"")+COUNTIFS(P9:AT9,4,P47:AT47,"■"))</f>
        <v>0</v>
      </c>
      <c r="BS47" s="45">
        <f>IF(COUNTIF(P47:AT47,"")=31,0,COUNTIFS(P9:AT9,4,P47:AT47,"■"))</f>
        <v>0</v>
      </c>
      <c r="BT47" s="232" t="str">
        <f t="shared" si="25"/>
        <v>***</v>
      </c>
      <c r="BU47" s="233"/>
      <c r="BV47" s="42"/>
      <c r="BW47" s="45">
        <f>IF(COUNTIF(P47:AT47,"")=31,0,COUNTIFS(P9:AT9,5,P47:AT47,"")+COUNTIFS(P9:AT9,5,P47:AT47,"■"))</f>
        <v>0</v>
      </c>
      <c r="BX47" s="45">
        <f>IF(COUNTIF(P47:AT47,"")=31,0,COUNTIFS(P9:AT9,5,P47:AT47,"■"))</f>
        <v>0</v>
      </c>
      <c r="BY47" s="232" t="str">
        <f t="shared" si="26"/>
        <v>***</v>
      </c>
      <c r="BZ47" s="233"/>
      <c r="CA47" s="42"/>
      <c r="CB47" s="45">
        <f>IF(COUNTIF(P47:AT47,"")=31,0,COUNTIFS(P9:AT9,6,P47:AT47,"")+COUNTIFS(P9:AT9,6,P47:AT47,"■"))</f>
        <v>0</v>
      </c>
      <c r="CC47" s="45">
        <f>IF(COUNTIF(P47:AT47,"")=31,0,COUNTIFS(P9:AT9,6,P47:AT47,"■"))</f>
        <v>0</v>
      </c>
      <c r="CD47" s="232" t="str">
        <f t="shared" si="27"/>
        <v>***</v>
      </c>
      <c r="CE47" s="233"/>
      <c r="CF47" s="42"/>
      <c r="CG47" s="45">
        <f t="shared" si="28"/>
        <v>0</v>
      </c>
      <c r="CH47" s="45">
        <f t="shared" si="29"/>
        <v>0</v>
      </c>
      <c r="CI47" s="232" t="str">
        <f t="shared" si="30"/>
        <v>***</v>
      </c>
      <c r="CJ47" s="233"/>
      <c r="CK47" s="42"/>
      <c r="CL47" s="234">
        <f t="shared" si="31"/>
        <v>0</v>
      </c>
      <c r="CM47" s="235"/>
      <c r="CN47" s="234">
        <f t="shared" si="32"/>
        <v>0</v>
      </c>
      <c r="CO47" s="235"/>
      <c r="CP47" s="232" t="str">
        <f t="shared" si="33"/>
        <v>***</v>
      </c>
      <c r="CQ47" s="233"/>
      <c r="CR47" s="43"/>
      <c r="CU47" s="128">
        <f t="shared" si="2"/>
        <v>39</v>
      </c>
      <c r="CV47" s="128"/>
      <c r="CW47" s="128"/>
      <c r="CX47" s="128"/>
      <c r="CY47" s="128"/>
    </row>
    <row r="48" spans="1:103" s="1" customFormat="1" ht="18.75">
      <c r="A48" s="72" t="s">
        <v>59</v>
      </c>
      <c r="D48" s="238">
        <f t="shared" si="19"/>
        <v>30</v>
      </c>
      <c r="E48" s="154"/>
      <c r="F48" s="123"/>
      <c r="G48" s="124"/>
      <c r="H48" s="124"/>
      <c r="I48" s="124"/>
      <c r="J48" s="124"/>
      <c r="K48" s="125"/>
      <c r="L48" s="126"/>
      <c r="M48" s="124"/>
      <c r="N48" s="124"/>
      <c r="O48" s="125"/>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101"/>
      <c r="AU48" s="44"/>
      <c r="AV48" s="26"/>
      <c r="AW48" s="245">
        <f t="shared" si="34"/>
        <v>30</v>
      </c>
      <c r="AX48" s="246"/>
      <c r="AY48" s="247" t="str">
        <f t="shared" si="21"/>
        <v/>
      </c>
      <c r="AZ48" s="248"/>
      <c r="BA48" s="248"/>
      <c r="BB48" s="249"/>
      <c r="BC48" s="45">
        <f>IF(COUNTIF(P48:AT48,"")=31,0,COUNTIFS(P9:AT9,1,P48:AT48,"")+COUNTIFS(P9:AT9,1,P48:AT48,"■"))</f>
        <v>0</v>
      </c>
      <c r="BD48" s="45">
        <f>IF(COUNTIF(P48:AT48,"")=31,0,COUNTIFS(P9:AT9,1,P48:AT48,"■"))</f>
        <v>0</v>
      </c>
      <c r="BE48" s="250" t="str">
        <f t="shared" si="22"/>
        <v>***</v>
      </c>
      <c r="BF48" s="233"/>
      <c r="BG48" s="47"/>
      <c r="BH48" s="45">
        <f>IF(COUNTIF(P48:AT48,"")=31,0,COUNTIFS(P9:AT9,2,P48:AT48,"")+COUNTIFS(P9:AT9,2,P48:AT48,"■"))</f>
        <v>0</v>
      </c>
      <c r="BI48" s="45">
        <f>IF(COUNTIF(P48:AT48,"")=31,0,COUNTIFS(P9:AT9,2,P48:AT48,"■"))</f>
        <v>0</v>
      </c>
      <c r="BJ48" s="232" t="str">
        <f t="shared" si="23"/>
        <v>***</v>
      </c>
      <c r="BK48" s="233"/>
      <c r="BL48" s="42"/>
      <c r="BM48" s="45">
        <f>IF(COUNTIF(P48:AT48,"")=31,0,COUNTIFS(P9:AT9,3,P48:AT48,"")+COUNTIFS(P9:AT9,3,P48:AT48,"■"))</f>
        <v>0</v>
      </c>
      <c r="BN48" s="45">
        <f>IF(COUNTIF(P48:AT48,"")=31,0,COUNTIFS(P9:AT9,3,P48:AT48,"■"))</f>
        <v>0</v>
      </c>
      <c r="BO48" s="232" t="str">
        <f t="shared" si="24"/>
        <v>***</v>
      </c>
      <c r="BP48" s="233"/>
      <c r="BQ48" s="42"/>
      <c r="BR48" s="45">
        <f>IF(COUNTIF(P48:AT48,"")=31,0,COUNTIFS(P9:AT9,4,P48:AT48,"")+COUNTIFS(P9:AT9,4,P48:AT48,"■"))</f>
        <v>0</v>
      </c>
      <c r="BS48" s="45">
        <f>IF(COUNTIF(P48:AT48,"")=31,0,COUNTIFS(P9:AT9,4,P48:AT48,"■"))</f>
        <v>0</v>
      </c>
      <c r="BT48" s="232" t="str">
        <f t="shared" si="25"/>
        <v>***</v>
      </c>
      <c r="BU48" s="233"/>
      <c r="BV48" s="42"/>
      <c r="BW48" s="45">
        <f>IF(COUNTIF(P48:AT48,"")=31,0,COUNTIFS(P9:AT9,5,P48:AT48,"")+COUNTIFS(P9:AT9,5,P48:AT48,"■"))</f>
        <v>0</v>
      </c>
      <c r="BX48" s="45">
        <f>IF(COUNTIF(P48:AT48,"")=31,0,COUNTIFS(P9:AT9,5,P48:AT48,"■"))</f>
        <v>0</v>
      </c>
      <c r="BY48" s="232" t="str">
        <f t="shared" si="26"/>
        <v>***</v>
      </c>
      <c r="BZ48" s="233"/>
      <c r="CA48" s="42"/>
      <c r="CB48" s="45">
        <f>IF(COUNTIF(P48:AT48,"")=31,0,COUNTIFS(P9:AT9,6,P48:AT48,"")+COUNTIFS(P9:AT9,6,P48:AT48,"■"))</f>
        <v>0</v>
      </c>
      <c r="CC48" s="45">
        <f>IF(COUNTIF(P48:AT48,"")=31,0,COUNTIFS(P9:AT9,6,P48:AT48,"■"))</f>
        <v>0</v>
      </c>
      <c r="CD48" s="232" t="str">
        <f t="shared" si="27"/>
        <v>***</v>
      </c>
      <c r="CE48" s="233"/>
      <c r="CF48" s="42"/>
      <c r="CG48" s="45">
        <f t="shared" si="28"/>
        <v>0</v>
      </c>
      <c r="CH48" s="45">
        <f t="shared" si="29"/>
        <v>0</v>
      </c>
      <c r="CI48" s="232" t="str">
        <f t="shared" si="30"/>
        <v>***</v>
      </c>
      <c r="CJ48" s="233"/>
      <c r="CK48" s="42"/>
      <c r="CL48" s="234">
        <f t="shared" si="31"/>
        <v>0</v>
      </c>
      <c r="CM48" s="235"/>
      <c r="CN48" s="234">
        <f t="shared" si="32"/>
        <v>0</v>
      </c>
      <c r="CO48" s="235"/>
      <c r="CP48" s="232" t="str">
        <f t="shared" si="33"/>
        <v>***</v>
      </c>
      <c r="CQ48" s="233"/>
      <c r="CR48" s="43"/>
      <c r="CU48" s="128">
        <f t="shared" si="2"/>
        <v>40</v>
      </c>
      <c r="CV48" s="128"/>
      <c r="CW48" s="128"/>
      <c r="CX48" s="128"/>
      <c r="CY48" s="128"/>
    </row>
    <row r="49" spans="1:103" s="1" customFormat="1" ht="18.75">
      <c r="A49" s="72" t="s">
        <v>59</v>
      </c>
      <c r="D49" s="238">
        <f t="shared" si="19"/>
        <v>31</v>
      </c>
      <c r="E49" s="154"/>
      <c r="F49" s="123"/>
      <c r="G49" s="124"/>
      <c r="H49" s="124"/>
      <c r="I49" s="124"/>
      <c r="J49" s="124"/>
      <c r="K49" s="125"/>
      <c r="L49" s="126"/>
      <c r="M49" s="124"/>
      <c r="N49" s="124"/>
      <c r="O49" s="125"/>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101"/>
      <c r="AU49" s="44"/>
      <c r="AV49" s="26"/>
      <c r="AW49" s="245">
        <f t="shared" si="34"/>
        <v>31</v>
      </c>
      <c r="AX49" s="246"/>
      <c r="AY49" s="247" t="str">
        <f t="shared" si="21"/>
        <v/>
      </c>
      <c r="AZ49" s="248"/>
      <c r="BA49" s="248"/>
      <c r="BB49" s="249"/>
      <c r="BC49" s="45">
        <f>IF(COUNTIF(P49:AT49,"")=31,0,COUNTIFS(P9:AT9,1,P49:AT49,"")+COUNTIFS(P9:AT9,1,P49:AT49,"■"))</f>
        <v>0</v>
      </c>
      <c r="BD49" s="45">
        <f>IF(COUNTIF(P49:AT49,"")=31,0,COUNTIFS(P9:AT9,1,P49:AT49,"■"))</f>
        <v>0</v>
      </c>
      <c r="BE49" s="250" t="str">
        <f t="shared" si="22"/>
        <v>***</v>
      </c>
      <c r="BF49" s="233"/>
      <c r="BG49" s="47"/>
      <c r="BH49" s="45">
        <f>IF(COUNTIF(P49:AT49,"")=31,0,COUNTIFS(P9:AT9,2,P49:AT49,"")+COUNTIFS(P9:AT9,2,P49:AT49,"■"))</f>
        <v>0</v>
      </c>
      <c r="BI49" s="45">
        <f>IF(COUNTIF(P49:AT49,"")=31,0,COUNTIFS(P9:AT9,2,P49:AT49,"■"))</f>
        <v>0</v>
      </c>
      <c r="BJ49" s="232" t="str">
        <f t="shared" si="23"/>
        <v>***</v>
      </c>
      <c r="BK49" s="233"/>
      <c r="BL49" s="42"/>
      <c r="BM49" s="45">
        <f>IF(COUNTIF(P49:AT49,"")=31,0,COUNTIFS(P9:AT9,3,P49:AT49,"")+COUNTIFS(P9:AT9,3,P49:AT49,"■"))</f>
        <v>0</v>
      </c>
      <c r="BN49" s="45">
        <f>IF(COUNTIF(P49:AT49,"")=31,0,COUNTIFS(P9:AT9,3,P49:AT49,"■"))</f>
        <v>0</v>
      </c>
      <c r="BO49" s="232" t="str">
        <f t="shared" si="24"/>
        <v>***</v>
      </c>
      <c r="BP49" s="233"/>
      <c r="BQ49" s="42"/>
      <c r="BR49" s="45">
        <f>IF(COUNTIF(P49:AT49,"")=31,0,COUNTIFS(P9:AT9,4,P49:AT49,"")+COUNTIFS(P9:AT9,4,P49:AT49,"■"))</f>
        <v>0</v>
      </c>
      <c r="BS49" s="45">
        <f>IF(COUNTIF(P49:AT49,"")=31,0,COUNTIFS(P9:AT9,4,P49:AT49,"■"))</f>
        <v>0</v>
      </c>
      <c r="BT49" s="232" t="str">
        <f t="shared" si="25"/>
        <v>***</v>
      </c>
      <c r="BU49" s="233"/>
      <c r="BV49" s="42"/>
      <c r="BW49" s="45">
        <f>IF(COUNTIF(P49:AT49,"")=31,0,COUNTIFS(P9:AT9,5,P49:AT49,"")+COUNTIFS(P9:AT9,5,P49:AT49,"■"))</f>
        <v>0</v>
      </c>
      <c r="BX49" s="45">
        <f>IF(COUNTIF(P49:AT49,"")=31,0,COUNTIFS(P9:AT9,5,P49:AT49,"■"))</f>
        <v>0</v>
      </c>
      <c r="BY49" s="232" t="str">
        <f t="shared" si="26"/>
        <v>***</v>
      </c>
      <c r="BZ49" s="233"/>
      <c r="CA49" s="42"/>
      <c r="CB49" s="45">
        <f>IF(COUNTIF(P49:AT49,"")=31,0,COUNTIFS(P9:AT9,6,P49:AT49,"")+COUNTIFS(P9:AT9,6,P49:AT49,"■"))</f>
        <v>0</v>
      </c>
      <c r="CC49" s="45">
        <f>IF(COUNTIF(P49:AT49,"")=31,0,COUNTIFS(P9:AT9,6,P49:AT49,"■"))</f>
        <v>0</v>
      </c>
      <c r="CD49" s="232" t="str">
        <f t="shared" si="27"/>
        <v>***</v>
      </c>
      <c r="CE49" s="233"/>
      <c r="CF49" s="42"/>
      <c r="CG49" s="45">
        <f t="shared" si="28"/>
        <v>0</v>
      </c>
      <c r="CH49" s="45">
        <f t="shared" si="29"/>
        <v>0</v>
      </c>
      <c r="CI49" s="232" t="str">
        <f t="shared" si="30"/>
        <v>***</v>
      </c>
      <c r="CJ49" s="233"/>
      <c r="CK49" s="42"/>
      <c r="CL49" s="234">
        <f t="shared" si="31"/>
        <v>0</v>
      </c>
      <c r="CM49" s="235"/>
      <c r="CN49" s="234">
        <f t="shared" si="32"/>
        <v>0</v>
      </c>
      <c r="CO49" s="235"/>
      <c r="CP49" s="232" t="str">
        <f t="shared" si="33"/>
        <v>***</v>
      </c>
      <c r="CQ49" s="233"/>
      <c r="CR49" s="43"/>
      <c r="CU49" s="128">
        <f t="shared" si="2"/>
        <v>41</v>
      </c>
      <c r="CV49" s="128"/>
      <c r="CW49" s="128"/>
      <c r="CX49" s="128"/>
      <c r="CY49" s="128"/>
    </row>
    <row r="50" spans="1:103" s="1" customFormat="1" ht="18.75">
      <c r="A50" s="72" t="s">
        <v>59</v>
      </c>
      <c r="D50" s="238">
        <f t="shared" si="19"/>
        <v>32</v>
      </c>
      <c r="E50" s="154"/>
      <c r="F50" s="123"/>
      <c r="G50" s="124"/>
      <c r="H50" s="124"/>
      <c r="I50" s="124"/>
      <c r="J50" s="124"/>
      <c r="K50" s="125"/>
      <c r="L50" s="126"/>
      <c r="M50" s="124"/>
      <c r="N50" s="124"/>
      <c r="O50" s="125"/>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101"/>
      <c r="AU50" s="44"/>
      <c r="AV50" s="26"/>
      <c r="AW50" s="245">
        <f t="shared" si="34"/>
        <v>32</v>
      </c>
      <c r="AX50" s="246"/>
      <c r="AY50" s="247" t="str">
        <f t="shared" si="21"/>
        <v/>
      </c>
      <c r="AZ50" s="248"/>
      <c r="BA50" s="248"/>
      <c r="BB50" s="249"/>
      <c r="BC50" s="45">
        <f>IF(COUNTIF(P50:AT50,"")=31,0,COUNTIFS(P9:AT9,1,P50:AT50,"")+COUNTIFS(P9:AT9,1,P50:AT50,"■"))</f>
        <v>0</v>
      </c>
      <c r="BD50" s="45">
        <f>IF(COUNTIF(P50:AT50,"")=31,0,COUNTIFS(P9:AT9,1,P50:AT50,"■"))</f>
        <v>0</v>
      </c>
      <c r="BE50" s="250" t="str">
        <f t="shared" si="22"/>
        <v>***</v>
      </c>
      <c r="BF50" s="233"/>
      <c r="BG50" s="47"/>
      <c r="BH50" s="45">
        <f>IF(COUNTIF(P50:AT50,"")=31,0,COUNTIFS(P9:AT9,2,P50:AT50,"")+COUNTIFS(P9:AT9,2,P50:AT50,"■"))</f>
        <v>0</v>
      </c>
      <c r="BI50" s="45">
        <f>IF(COUNTIF(P50:AT50,"")=31,0,COUNTIFS(P9:AT9,2,P50:AT50,"■"))</f>
        <v>0</v>
      </c>
      <c r="BJ50" s="232" t="str">
        <f t="shared" si="23"/>
        <v>***</v>
      </c>
      <c r="BK50" s="233"/>
      <c r="BL50" s="42"/>
      <c r="BM50" s="45">
        <f>IF(COUNTIF(P50:AT50,"")=31,0,COUNTIFS(P9:AT9,3,P50:AT50,"")+COUNTIFS(P9:AT9,3,P50:AT50,"■"))</f>
        <v>0</v>
      </c>
      <c r="BN50" s="45">
        <f>IF(COUNTIF(P50:AT50,"")=31,0,COUNTIFS(P9:AT9,3,P50:AT50,"■"))</f>
        <v>0</v>
      </c>
      <c r="BO50" s="232" t="str">
        <f t="shared" si="24"/>
        <v>***</v>
      </c>
      <c r="BP50" s="233"/>
      <c r="BQ50" s="42"/>
      <c r="BR50" s="45">
        <f>IF(COUNTIF(P50:AT50,"")=31,0,COUNTIFS(P9:AT9,4,P50:AT50,"")+COUNTIFS(P9:AT9,4,P50:AT50,"■"))</f>
        <v>0</v>
      </c>
      <c r="BS50" s="45">
        <f>IF(COUNTIF(P50:AT50,"")=31,0,COUNTIFS(P9:AT9,4,P50:AT50,"■"))</f>
        <v>0</v>
      </c>
      <c r="BT50" s="232" t="str">
        <f t="shared" si="25"/>
        <v>***</v>
      </c>
      <c r="BU50" s="233"/>
      <c r="BV50" s="42"/>
      <c r="BW50" s="45">
        <f>IF(COUNTIF(P50:AT50,"")=31,0,COUNTIFS(P9:AT9,5,P50:AT50,"")+COUNTIFS(P9:AT9,5,P50:AT50,"■"))</f>
        <v>0</v>
      </c>
      <c r="BX50" s="45">
        <f>IF(COUNTIF(P50:AT50,"")=31,0,COUNTIFS(P9:AT9,5,P50:AT50,"■"))</f>
        <v>0</v>
      </c>
      <c r="BY50" s="232" t="str">
        <f t="shared" si="26"/>
        <v>***</v>
      </c>
      <c r="BZ50" s="233"/>
      <c r="CA50" s="42"/>
      <c r="CB50" s="45">
        <f>IF(COUNTIF(P50:AT50,"")=31,0,COUNTIFS(P9:AT9,6,P50:AT50,"")+COUNTIFS(P9:AT9,6,P50:AT50,"■"))</f>
        <v>0</v>
      </c>
      <c r="CC50" s="45">
        <f>IF(COUNTIF(P50:AT50,"")=31,0,COUNTIFS(P9:AT9,6,P50:AT50,"■"))</f>
        <v>0</v>
      </c>
      <c r="CD50" s="232" t="str">
        <f t="shared" si="27"/>
        <v>***</v>
      </c>
      <c r="CE50" s="233"/>
      <c r="CF50" s="42"/>
      <c r="CG50" s="45">
        <f t="shared" si="28"/>
        <v>0</v>
      </c>
      <c r="CH50" s="45">
        <f t="shared" si="29"/>
        <v>0</v>
      </c>
      <c r="CI50" s="232" t="str">
        <f t="shared" si="30"/>
        <v>***</v>
      </c>
      <c r="CJ50" s="233"/>
      <c r="CK50" s="42"/>
      <c r="CL50" s="234">
        <f t="shared" si="31"/>
        <v>0</v>
      </c>
      <c r="CM50" s="235"/>
      <c r="CN50" s="234">
        <f t="shared" si="32"/>
        <v>0</v>
      </c>
      <c r="CO50" s="235"/>
      <c r="CP50" s="232" t="str">
        <f t="shared" si="33"/>
        <v>***</v>
      </c>
      <c r="CQ50" s="233"/>
      <c r="CR50" s="43"/>
      <c r="CU50" s="128">
        <f t="shared" si="2"/>
        <v>42</v>
      </c>
      <c r="CV50" s="128"/>
      <c r="CW50" s="128"/>
      <c r="CX50" s="128"/>
      <c r="CY50" s="128"/>
    </row>
    <row r="51" spans="1:103" s="1" customFormat="1" ht="18.75">
      <c r="A51" s="72" t="s">
        <v>59</v>
      </c>
      <c r="D51" s="238">
        <f t="shared" si="19"/>
        <v>33</v>
      </c>
      <c r="E51" s="154"/>
      <c r="F51" s="123"/>
      <c r="G51" s="124"/>
      <c r="H51" s="124"/>
      <c r="I51" s="124"/>
      <c r="J51" s="124"/>
      <c r="K51" s="125"/>
      <c r="L51" s="126"/>
      <c r="M51" s="124"/>
      <c r="N51" s="124"/>
      <c r="O51" s="125"/>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101"/>
      <c r="AU51" s="44"/>
      <c r="AV51" s="26"/>
      <c r="AW51" s="245">
        <f t="shared" si="34"/>
        <v>33</v>
      </c>
      <c r="AX51" s="246"/>
      <c r="AY51" s="247" t="str">
        <f t="shared" si="21"/>
        <v/>
      </c>
      <c r="AZ51" s="248"/>
      <c r="BA51" s="248"/>
      <c r="BB51" s="249"/>
      <c r="BC51" s="45">
        <f>IF(COUNTIF(P51:AT51,"")=31,0,COUNTIFS(P9:AT9,1,P51:AT51,"")+COUNTIFS(P9:AT9,1,P51:AT51,"■"))</f>
        <v>0</v>
      </c>
      <c r="BD51" s="45">
        <f>IF(COUNTIF(P51:AT51,"")=31,0,COUNTIFS(P9:AT9,1,P51:AT51,"■"))</f>
        <v>0</v>
      </c>
      <c r="BE51" s="250" t="str">
        <f t="shared" si="22"/>
        <v>***</v>
      </c>
      <c r="BF51" s="233"/>
      <c r="BG51" s="47"/>
      <c r="BH51" s="45">
        <f>IF(COUNTIF(P51:AT51,"")=31,0,COUNTIFS(P9:AT9,2,P51:AT51,"")+COUNTIFS(P9:AT9,2,P51:AT51,"■"))</f>
        <v>0</v>
      </c>
      <c r="BI51" s="45">
        <f>IF(COUNTIF(P51:AT51,"")=31,0,COUNTIFS(P9:AT9,2,P51:AT51,"■"))</f>
        <v>0</v>
      </c>
      <c r="BJ51" s="232" t="str">
        <f t="shared" si="23"/>
        <v>***</v>
      </c>
      <c r="BK51" s="233"/>
      <c r="BL51" s="42"/>
      <c r="BM51" s="45">
        <f>IF(COUNTIF(P51:AT51,"")=31,0,COUNTIFS(P9:AT9,3,P51:AT51,"")+COUNTIFS(P9:AT9,3,P51:AT51,"■"))</f>
        <v>0</v>
      </c>
      <c r="BN51" s="45">
        <f>IF(COUNTIF(P51:AT51,"")=31,0,COUNTIFS(P9:AT9,3,P51:AT51,"■"))</f>
        <v>0</v>
      </c>
      <c r="BO51" s="232" t="str">
        <f t="shared" si="24"/>
        <v>***</v>
      </c>
      <c r="BP51" s="233"/>
      <c r="BQ51" s="42"/>
      <c r="BR51" s="45">
        <f>IF(COUNTIF(P51:AT51,"")=31,0,COUNTIFS(P9:AT9,4,P51:AT51,"")+COUNTIFS(P9:AT9,4,P51:AT51,"■"))</f>
        <v>0</v>
      </c>
      <c r="BS51" s="45">
        <f>IF(COUNTIF(P51:AT51,"")=31,0,COUNTIFS(P9:AT9,4,P51:AT51,"■"))</f>
        <v>0</v>
      </c>
      <c r="BT51" s="232" t="str">
        <f t="shared" si="25"/>
        <v>***</v>
      </c>
      <c r="BU51" s="233"/>
      <c r="BV51" s="42"/>
      <c r="BW51" s="45">
        <f>IF(COUNTIF(P51:AT51,"")=31,0,COUNTIFS(P9:AT9,5,P51:AT51,"")+COUNTIFS(P9:AT9,5,P51:AT51,"■"))</f>
        <v>0</v>
      </c>
      <c r="BX51" s="45">
        <f>IF(COUNTIF(P51:AT51,"")=31,0,COUNTIFS(P9:AT9,5,P51:AT51,"■"))</f>
        <v>0</v>
      </c>
      <c r="BY51" s="232" t="str">
        <f t="shared" si="26"/>
        <v>***</v>
      </c>
      <c r="BZ51" s="233"/>
      <c r="CA51" s="42"/>
      <c r="CB51" s="45">
        <f>IF(COUNTIF(P51:AT51,"")=31,0,COUNTIFS(P9:AT9,6,P51:AT51,"")+COUNTIFS(P9:AT9,6,P51:AT51,"■"))</f>
        <v>0</v>
      </c>
      <c r="CC51" s="45">
        <f>IF(COUNTIF(P51:AT51,"")=31,0,COUNTIFS(P9:AT9,6,P51:AT51,"■"))</f>
        <v>0</v>
      </c>
      <c r="CD51" s="232" t="str">
        <f t="shared" si="27"/>
        <v>***</v>
      </c>
      <c r="CE51" s="233"/>
      <c r="CF51" s="42"/>
      <c r="CG51" s="45">
        <f t="shared" si="28"/>
        <v>0</v>
      </c>
      <c r="CH51" s="45">
        <f t="shared" si="29"/>
        <v>0</v>
      </c>
      <c r="CI51" s="232" t="str">
        <f t="shared" si="30"/>
        <v>***</v>
      </c>
      <c r="CJ51" s="233"/>
      <c r="CK51" s="42"/>
      <c r="CL51" s="234">
        <f t="shared" si="31"/>
        <v>0</v>
      </c>
      <c r="CM51" s="235"/>
      <c r="CN51" s="234">
        <f t="shared" si="32"/>
        <v>0</v>
      </c>
      <c r="CO51" s="235"/>
      <c r="CP51" s="232" t="str">
        <f t="shared" si="33"/>
        <v>***</v>
      </c>
      <c r="CQ51" s="233"/>
      <c r="CR51" s="43"/>
      <c r="CU51" s="128">
        <f t="shared" si="2"/>
        <v>43</v>
      </c>
      <c r="CV51" s="128"/>
      <c r="CW51" s="128"/>
      <c r="CX51" s="128"/>
      <c r="CY51" s="128"/>
    </row>
    <row r="52" spans="1:103" s="1" customFormat="1" ht="18.75">
      <c r="A52" s="72" t="s">
        <v>59</v>
      </c>
      <c r="D52" s="238">
        <f t="shared" si="19"/>
        <v>34</v>
      </c>
      <c r="E52" s="154"/>
      <c r="F52" s="123"/>
      <c r="G52" s="124"/>
      <c r="H52" s="124"/>
      <c r="I52" s="124"/>
      <c r="J52" s="124"/>
      <c r="K52" s="125"/>
      <c r="L52" s="126"/>
      <c r="M52" s="124"/>
      <c r="N52" s="124"/>
      <c r="O52" s="125"/>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101"/>
      <c r="AU52" s="44"/>
      <c r="AV52" s="26"/>
      <c r="AW52" s="245">
        <f t="shared" si="34"/>
        <v>34</v>
      </c>
      <c r="AX52" s="246"/>
      <c r="AY52" s="247" t="str">
        <f t="shared" si="21"/>
        <v/>
      </c>
      <c r="AZ52" s="248"/>
      <c r="BA52" s="248"/>
      <c r="BB52" s="249"/>
      <c r="BC52" s="45">
        <f>IF(COUNTIF(P52:AT52,"")=31,0,COUNTIFS(P9:AT9,1,P52:AT52,"")+COUNTIFS(P9:AT9,1,P52:AT52,"■"))</f>
        <v>0</v>
      </c>
      <c r="BD52" s="45">
        <f>IF(COUNTIF(P52:AT52,"")=31,0,COUNTIFS(P9:AT9,1,P52:AT52,"■"))</f>
        <v>0</v>
      </c>
      <c r="BE52" s="250" t="str">
        <f t="shared" si="22"/>
        <v>***</v>
      </c>
      <c r="BF52" s="233"/>
      <c r="BG52" s="47"/>
      <c r="BH52" s="45">
        <f>IF(COUNTIF(P52:AT52,"")=31,0,COUNTIFS(P9:AT9,2,P52:AT52,"")+COUNTIFS(P9:AT9,2,P52:AT52,"■"))</f>
        <v>0</v>
      </c>
      <c r="BI52" s="45">
        <f>IF(COUNTIF(P52:AT52,"")=31,0,COUNTIFS(P9:AT9,2,P52:AT52,"■"))</f>
        <v>0</v>
      </c>
      <c r="BJ52" s="232" t="str">
        <f t="shared" si="23"/>
        <v>***</v>
      </c>
      <c r="BK52" s="233"/>
      <c r="BL52" s="42"/>
      <c r="BM52" s="45">
        <f>IF(COUNTIF(P52:AT52,"")=31,0,COUNTIFS(P9:AT9,3,P52:AT52,"")+COUNTIFS(P9:AT9,3,P52:AT52,"■"))</f>
        <v>0</v>
      </c>
      <c r="BN52" s="45">
        <f>IF(COUNTIF(P52:AT52,"")=31,0,COUNTIFS(P9:AT9,3,P52:AT52,"■"))</f>
        <v>0</v>
      </c>
      <c r="BO52" s="232" t="str">
        <f t="shared" si="24"/>
        <v>***</v>
      </c>
      <c r="BP52" s="233"/>
      <c r="BQ52" s="42"/>
      <c r="BR52" s="45">
        <f>IF(COUNTIF(P52:AT52,"")=31,0,COUNTIFS(P9:AT9,4,P52:AT52,"")+COUNTIFS(P9:AT9,4,P52:AT52,"■"))</f>
        <v>0</v>
      </c>
      <c r="BS52" s="45">
        <f>IF(COUNTIF(P52:AT52,"")=31,0,COUNTIFS(P9:AT9,4,P52:AT52,"■"))</f>
        <v>0</v>
      </c>
      <c r="BT52" s="232" t="str">
        <f t="shared" si="25"/>
        <v>***</v>
      </c>
      <c r="BU52" s="233"/>
      <c r="BV52" s="42"/>
      <c r="BW52" s="45">
        <f>IF(COUNTIF(P52:AT52,"")=31,0,COUNTIFS(P9:AT9,5,P52:AT52,"")+COUNTIFS(P9:AT9,5,P52:AT52,"■"))</f>
        <v>0</v>
      </c>
      <c r="BX52" s="45">
        <f>IF(COUNTIF(P52:AT52,"")=31,0,COUNTIFS(P9:AT9,5,P52:AT52,"■"))</f>
        <v>0</v>
      </c>
      <c r="BY52" s="232" t="str">
        <f t="shared" si="26"/>
        <v>***</v>
      </c>
      <c r="BZ52" s="233"/>
      <c r="CA52" s="42"/>
      <c r="CB52" s="45">
        <f>IF(COUNTIF(P52:AT52,"")=31,0,COUNTIFS(P9:AT9,6,P52:AT52,"")+COUNTIFS(P9:AT9,6,P52:AT52,"■"))</f>
        <v>0</v>
      </c>
      <c r="CC52" s="45">
        <f>IF(COUNTIF(P52:AT52,"")=31,0,COUNTIFS(P9:AT9,6,P52:AT52,"■"))</f>
        <v>0</v>
      </c>
      <c r="CD52" s="232" t="str">
        <f t="shared" si="27"/>
        <v>***</v>
      </c>
      <c r="CE52" s="233"/>
      <c r="CF52" s="42"/>
      <c r="CG52" s="45">
        <f t="shared" si="28"/>
        <v>0</v>
      </c>
      <c r="CH52" s="45">
        <f t="shared" si="29"/>
        <v>0</v>
      </c>
      <c r="CI52" s="232" t="str">
        <f t="shared" si="30"/>
        <v>***</v>
      </c>
      <c r="CJ52" s="233"/>
      <c r="CK52" s="42"/>
      <c r="CL52" s="234">
        <f t="shared" si="31"/>
        <v>0</v>
      </c>
      <c r="CM52" s="235"/>
      <c r="CN52" s="234">
        <f t="shared" si="32"/>
        <v>0</v>
      </c>
      <c r="CO52" s="235"/>
      <c r="CP52" s="232" t="str">
        <f t="shared" si="33"/>
        <v>***</v>
      </c>
      <c r="CQ52" s="233"/>
      <c r="CR52" s="43"/>
      <c r="CU52" s="128">
        <f t="shared" si="2"/>
        <v>44</v>
      </c>
      <c r="CV52" s="128"/>
      <c r="CW52" s="128"/>
      <c r="CX52" s="128"/>
      <c r="CY52" s="128"/>
    </row>
    <row r="53" spans="1:103" s="1" customFormat="1" ht="18.75">
      <c r="A53" s="72" t="s">
        <v>59</v>
      </c>
      <c r="D53" s="238">
        <f t="shared" si="19"/>
        <v>35</v>
      </c>
      <c r="E53" s="154"/>
      <c r="F53" s="123"/>
      <c r="G53" s="124"/>
      <c r="H53" s="124"/>
      <c r="I53" s="124"/>
      <c r="J53" s="124"/>
      <c r="K53" s="125"/>
      <c r="L53" s="126"/>
      <c r="M53" s="124"/>
      <c r="N53" s="124"/>
      <c r="O53" s="125"/>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101"/>
      <c r="AU53" s="44"/>
      <c r="AV53" s="26"/>
      <c r="AW53" s="245">
        <f t="shared" si="34"/>
        <v>35</v>
      </c>
      <c r="AX53" s="246"/>
      <c r="AY53" s="247" t="str">
        <f t="shared" si="21"/>
        <v/>
      </c>
      <c r="AZ53" s="248"/>
      <c r="BA53" s="248"/>
      <c r="BB53" s="249"/>
      <c r="BC53" s="45">
        <f>IF(COUNTIF(P53:AT53,"")=31,0,COUNTIFS(P9:AT9,1,P53:AT53,"")+COUNTIFS(P9:AT9,1,P53:AT53,"■"))</f>
        <v>0</v>
      </c>
      <c r="BD53" s="45">
        <f>IF(COUNTIF(P53:AT53,"")=31,0,COUNTIFS(P9:AT9,1,P53:AT53,"■"))</f>
        <v>0</v>
      </c>
      <c r="BE53" s="250" t="str">
        <f t="shared" si="22"/>
        <v>***</v>
      </c>
      <c r="BF53" s="233"/>
      <c r="BG53" s="47"/>
      <c r="BH53" s="45">
        <f>IF(COUNTIF(P53:AT53,"")=31,0,COUNTIFS(P9:AT9,2,P53:AT53,"")+COUNTIFS(P9:AT9,2,P53:AT53,"■"))</f>
        <v>0</v>
      </c>
      <c r="BI53" s="45">
        <f>IF(COUNTIF(P53:AT53,"")=31,0,COUNTIFS(P9:AT9,2,P53:AT53,"■"))</f>
        <v>0</v>
      </c>
      <c r="BJ53" s="232" t="str">
        <f t="shared" si="23"/>
        <v>***</v>
      </c>
      <c r="BK53" s="233"/>
      <c r="BL53" s="42"/>
      <c r="BM53" s="45">
        <f>IF(COUNTIF(P53:AT53,"")=31,0,COUNTIFS(P9:AT9,3,P53:AT53,"")+COUNTIFS(P9:AT9,3,P53:AT53,"■"))</f>
        <v>0</v>
      </c>
      <c r="BN53" s="45">
        <f>IF(COUNTIF(P53:AT53,"")=31,0,COUNTIFS(P9:AT9,3,P53:AT53,"■"))</f>
        <v>0</v>
      </c>
      <c r="BO53" s="232" t="str">
        <f t="shared" si="24"/>
        <v>***</v>
      </c>
      <c r="BP53" s="233"/>
      <c r="BQ53" s="42"/>
      <c r="BR53" s="45">
        <f>IF(COUNTIF(P53:AT53,"")=31,0,COUNTIFS(P9:AT9,4,P53:AT53,"")+COUNTIFS(P9:AT9,4,P53:AT53,"■"))</f>
        <v>0</v>
      </c>
      <c r="BS53" s="45">
        <f>IF(COUNTIF(P53:AT53,"")=31,0,COUNTIFS(P9:AT9,4,P53:AT53,"■"))</f>
        <v>0</v>
      </c>
      <c r="BT53" s="232" t="str">
        <f t="shared" si="25"/>
        <v>***</v>
      </c>
      <c r="BU53" s="233"/>
      <c r="BV53" s="42"/>
      <c r="BW53" s="45">
        <f>IF(COUNTIF(P53:AT53,"")=31,0,COUNTIFS(P9:AT9,5,P53:AT53,"")+COUNTIFS(P9:AT9,5,P53:AT53,"■"))</f>
        <v>0</v>
      </c>
      <c r="BX53" s="45">
        <f>IF(COUNTIF(P53:AT53,"")=31,0,COUNTIFS(P9:AT9,5,P53:AT53,"■"))</f>
        <v>0</v>
      </c>
      <c r="BY53" s="232" t="str">
        <f t="shared" si="26"/>
        <v>***</v>
      </c>
      <c r="BZ53" s="233"/>
      <c r="CA53" s="42"/>
      <c r="CB53" s="45">
        <f>IF(COUNTIF(P53:AT53,"")=31,0,COUNTIFS(P9:AT9,6,P53:AT53,"")+COUNTIFS(P9:AT9,6,P53:AT53,"■"))</f>
        <v>0</v>
      </c>
      <c r="CC53" s="45">
        <f>IF(COUNTIF(P53:AT53,"")=31,0,COUNTIFS(P9:AT9,6,P53:AT53,"■"))</f>
        <v>0</v>
      </c>
      <c r="CD53" s="232" t="str">
        <f t="shared" si="27"/>
        <v>***</v>
      </c>
      <c r="CE53" s="233"/>
      <c r="CF53" s="42"/>
      <c r="CG53" s="45">
        <f t="shared" si="28"/>
        <v>0</v>
      </c>
      <c r="CH53" s="45">
        <f t="shared" si="29"/>
        <v>0</v>
      </c>
      <c r="CI53" s="232" t="str">
        <f t="shared" si="30"/>
        <v>***</v>
      </c>
      <c r="CJ53" s="233"/>
      <c r="CK53" s="42"/>
      <c r="CL53" s="234">
        <f t="shared" si="31"/>
        <v>0</v>
      </c>
      <c r="CM53" s="235"/>
      <c r="CN53" s="234">
        <f t="shared" si="32"/>
        <v>0</v>
      </c>
      <c r="CO53" s="235"/>
      <c r="CP53" s="232" t="str">
        <f t="shared" si="33"/>
        <v>***</v>
      </c>
      <c r="CQ53" s="233"/>
      <c r="CR53" s="43"/>
      <c r="CU53" s="128">
        <f t="shared" si="2"/>
        <v>45</v>
      </c>
      <c r="CV53" s="128"/>
      <c r="CW53" s="128"/>
      <c r="CX53" s="128"/>
      <c r="CY53" s="128"/>
    </row>
    <row r="54" spans="1:103" s="1" customFormat="1" ht="18.75">
      <c r="A54" s="72" t="s">
        <v>59</v>
      </c>
      <c r="D54" s="238">
        <f t="shared" si="19"/>
        <v>36</v>
      </c>
      <c r="E54" s="154"/>
      <c r="F54" s="123"/>
      <c r="G54" s="124"/>
      <c r="H54" s="124"/>
      <c r="I54" s="124"/>
      <c r="J54" s="124"/>
      <c r="K54" s="125"/>
      <c r="L54" s="126"/>
      <c r="M54" s="124"/>
      <c r="N54" s="124"/>
      <c r="O54" s="125"/>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101"/>
      <c r="AU54" s="44"/>
      <c r="AV54" s="26"/>
      <c r="AW54" s="245">
        <f t="shared" si="34"/>
        <v>36</v>
      </c>
      <c r="AX54" s="246"/>
      <c r="AY54" s="247" t="str">
        <f t="shared" si="21"/>
        <v/>
      </c>
      <c r="AZ54" s="248"/>
      <c r="BA54" s="248"/>
      <c r="BB54" s="249"/>
      <c r="BC54" s="45">
        <f>IF(COUNTIF(P54:AT54,"")=31,0,COUNTIFS(P9:AT9,1,P54:AT54,"")+COUNTIFS(P9:AT9,1,P54:AT54,"■"))</f>
        <v>0</v>
      </c>
      <c r="BD54" s="45">
        <f>IF(COUNTIF(P54:AT54,"")=31,0,COUNTIFS(P9:AT9,1,P54:AT54,"■"))</f>
        <v>0</v>
      </c>
      <c r="BE54" s="250" t="str">
        <f t="shared" si="22"/>
        <v>***</v>
      </c>
      <c r="BF54" s="233"/>
      <c r="BG54" s="47"/>
      <c r="BH54" s="45">
        <f>IF(COUNTIF(P54:AT54,"")=31,0,COUNTIFS(P9:AT9,2,P54:AT54,"")+COUNTIFS(P9:AT9,2,P54:AT54,"■"))</f>
        <v>0</v>
      </c>
      <c r="BI54" s="45">
        <f>IF(COUNTIF(P54:AT54,"")=31,0,COUNTIFS(P9:AT9,2,P54:AT54,"■"))</f>
        <v>0</v>
      </c>
      <c r="BJ54" s="232" t="str">
        <f t="shared" si="23"/>
        <v>***</v>
      </c>
      <c r="BK54" s="233"/>
      <c r="BL54" s="42"/>
      <c r="BM54" s="45">
        <f>IF(COUNTIF(P54:AT54,"")=31,0,COUNTIFS(P9:AT9,3,P54:AT54,"")+COUNTIFS(P9:AT9,3,P54:AT54,"■"))</f>
        <v>0</v>
      </c>
      <c r="BN54" s="45">
        <f>IF(COUNTIF(P54:AT54,"")=31,0,COUNTIFS(P9:AT9,3,P54:AT54,"■"))</f>
        <v>0</v>
      </c>
      <c r="BO54" s="232" t="str">
        <f t="shared" si="24"/>
        <v>***</v>
      </c>
      <c r="BP54" s="233"/>
      <c r="BQ54" s="42"/>
      <c r="BR54" s="45">
        <f>IF(COUNTIF(P54:AT54,"")=31,0,COUNTIFS(P9:AT9,4,P54:AT54,"")+COUNTIFS(P9:AT9,4,P54:AT54,"■"))</f>
        <v>0</v>
      </c>
      <c r="BS54" s="45">
        <f>IF(COUNTIF(P54:AT54,"")=31,0,COUNTIFS(P9:AT9,4,P54:AT54,"■"))</f>
        <v>0</v>
      </c>
      <c r="BT54" s="232" t="str">
        <f t="shared" si="25"/>
        <v>***</v>
      </c>
      <c r="BU54" s="233"/>
      <c r="BV54" s="42"/>
      <c r="BW54" s="45">
        <f>IF(COUNTIF(P54:AT54,"")=31,0,COUNTIFS(P9:AT9,5,P54:AT54,"")+COUNTIFS(P9:AT9,5,P54:AT54,"■"))</f>
        <v>0</v>
      </c>
      <c r="BX54" s="45">
        <f>IF(COUNTIF(P54:AT54,"")=31,0,COUNTIFS(P9:AT9,5,P54:AT54,"■"))</f>
        <v>0</v>
      </c>
      <c r="BY54" s="232" t="str">
        <f t="shared" si="26"/>
        <v>***</v>
      </c>
      <c r="BZ54" s="233"/>
      <c r="CA54" s="42"/>
      <c r="CB54" s="45">
        <f>IF(COUNTIF(P54:AT54,"")=31,0,COUNTIFS(P9:AT9,6,P54:AT54,"")+COUNTIFS(P9:AT9,6,P54:AT54,"■"))</f>
        <v>0</v>
      </c>
      <c r="CC54" s="45">
        <f>IF(COUNTIF(P54:AT54,"")=31,0,COUNTIFS(P9:AT9,6,P54:AT54,"■"))</f>
        <v>0</v>
      </c>
      <c r="CD54" s="232" t="str">
        <f t="shared" si="27"/>
        <v>***</v>
      </c>
      <c r="CE54" s="233"/>
      <c r="CF54" s="42"/>
      <c r="CG54" s="45">
        <f t="shared" si="28"/>
        <v>0</v>
      </c>
      <c r="CH54" s="45">
        <f t="shared" si="29"/>
        <v>0</v>
      </c>
      <c r="CI54" s="232" t="str">
        <f t="shared" si="30"/>
        <v>***</v>
      </c>
      <c r="CJ54" s="233"/>
      <c r="CK54" s="42"/>
      <c r="CL54" s="234">
        <f t="shared" si="31"/>
        <v>0</v>
      </c>
      <c r="CM54" s="235"/>
      <c r="CN54" s="234">
        <f t="shared" si="32"/>
        <v>0</v>
      </c>
      <c r="CO54" s="235"/>
      <c r="CP54" s="232" t="str">
        <f t="shared" si="33"/>
        <v>***</v>
      </c>
      <c r="CQ54" s="233"/>
      <c r="CR54" s="43"/>
      <c r="CU54" s="128">
        <f t="shared" si="2"/>
        <v>46</v>
      </c>
      <c r="CV54" s="128"/>
      <c r="CW54" s="128"/>
      <c r="CX54" s="128"/>
      <c r="CY54" s="128"/>
    </row>
    <row r="55" spans="1:103" s="1" customFormat="1" ht="18.75">
      <c r="A55" s="72" t="s">
        <v>59</v>
      </c>
      <c r="D55" s="238">
        <f t="shared" si="19"/>
        <v>37</v>
      </c>
      <c r="E55" s="154"/>
      <c r="F55" s="123"/>
      <c r="G55" s="124"/>
      <c r="H55" s="124"/>
      <c r="I55" s="124"/>
      <c r="J55" s="124"/>
      <c r="K55" s="125"/>
      <c r="L55" s="126"/>
      <c r="M55" s="124"/>
      <c r="N55" s="124"/>
      <c r="O55" s="125"/>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101"/>
      <c r="AU55" s="44"/>
      <c r="AV55" s="26"/>
      <c r="AW55" s="245">
        <f t="shared" ref="AW55:AW69" si="35">D55</f>
        <v>37</v>
      </c>
      <c r="AX55" s="246"/>
      <c r="AY55" s="247" t="str">
        <f t="shared" si="21"/>
        <v/>
      </c>
      <c r="AZ55" s="248"/>
      <c r="BA55" s="248"/>
      <c r="BB55" s="249"/>
      <c r="BC55" s="45">
        <f>IF(COUNTIF(P55:AT55,"")=31,0,COUNTIFS(P9:AT9,1,P55:AT55,"")+COUNTIFS(P9:AT9,1,P55:AT55,"■"))</f>
        <v>0</v>
      </c>
      <c r="BD55" s="45">
        <f>IF(COUNTIF(P55:AT55,"")=31,0,COUNTIFS(P9:AT9,1,P55:AT55,"■"))</f>
        <v>0</v>
      </c>
      <c r="BE55" s="250" t="str">
        <f t="shared" si="22"/>
        <v>***</v>
      </c>
      <c r="BF55" s="233"/>
      <c r="BG55" s="47"/>
      <c r="BH55" s="45">
        <f>IF(COUNTIF(P55:AT55,"")=31,0,COUNTIFS(P9:AT9,2,P55:AT55,"")+COUNTIFS(P9:AT9,2,P55:AT55,"■"))</f>
        <v>0</v>
      </c>
      <c r="BI55" s="45">
        <f>IF(COUNTIF(P55:AT55,"")=31,0,COUNTIFS(P9:AT9,2,P55:AT55,"■"))</f>
        <v>0</v>
      </c>
      <c r="BJ55" s="232" t="str">
        <f t="shared" si="23"/>
        <v>***</v>
      </c>
      <c r="BK55" s="233"/>
      <c r="BL55" s="42"/>
      <c r="BM55" s="45">
        <f>IF(COUNTIF(P55:AT55,"")=31,0,COUNTIFS(P9:AT9,3,P55:AT55,"")+COUNTIFS(P9:AT9,3,P55:AT55,"■"))</f>
        <v>0</v>
      </c>
      <c r="BN55" s="45">
        <f>IF(COUNTIF(P55:AT55,"")=31,0,COUNTIFS(P9:AT9,3,P55:AT55,"■"))</f>
        <v>0</v>
      </c>
      <c r="BO55" s="232" t="str">
        <f t="shared" si="24"/>
        <v>***</v>
      </c>
      <c r="BP55" s="233"/>
      <c r="BQ55" s="42"/>
      <c r="BR55" s="45">
        <f>IF(COUNTIF(P55:AT55,"")=31,0,COUNTIFS(P9:AT9,4,P55:AT55,"")+COUNTIFS(P9:AT9,4,P55:AT55,"■"))</f>
        <v>0</v>
      </c>
      <c r="BS55" s="45">
        <f>IF(COUNTIF(P55:AT55,"")=31,0,COUNTIFS(P9:AT9,4,P55:AT55,"■"))</f>
        <v>0</v>
      </c>
      <c r="BT55" s="232" t="str">
        <f t="shared" si="25"/>
        <v>***</v>
      </c>
      <c r="BU55" s="233"/>
      <c r="BV55" s="42"/>
      <c r="BW55" s="45">
        <f>IF(COUNTIF(P55:AT55,"")=31,0,COUNTIFS(P9:AT9,5,P55:AT55,"")+COUNTIFS(P9:AT9,5,P55:AT55,"■"))</f>
        <v>0</v>
      </c>
      <c r="BX55" s="45">
        <f>IF(COUNTIF(P55:AT55,"")=31,0,COUNTIFS(P9:AT9,5,P55:AT55,"■"))</f>
        <v>0</v>
      </c>
      <c r="BY55" s="232" t="str">
        <f t="shared" si="26"/>
        <v>***</v>
      </c>
      <c r="BZ55" s="233"/>
      <c r="CA55" s="42"/>
      <c r="CB55" s="45">
        <f>IF(COUNTIF(P55:AT55,"")=31,0,COUNTIFS(P9:AT9,6,P55:AT55,"")+COUNTIFS(P9:AT9,6,P55:AT55,"■"))</f>
        <v>0</v>
      </c>
      <c r="CC55" s="45">
        <f>IF(COUNTIF(P55:AT55,"")=31,0,COUNTIFS(P9:AT9,6,P55:AT55,"■"))</f>
        <v>0</v>
      </c>
      <c r="CD55" s="232" t="str">
        <f t="shared" si="27"/>
        <v>***</v>
      </c>
      <c r="CE55" s="233"/>
      <c r="CF55" s="42"/>
      <c r="CG55" s="45">
        <f t="shared" si="28"/>
        <v>0</v>
      </c>
      <c r="CH55" s="45">
        <f t="shared" si="29"/>
        <v>0</v>
      </c>
      <c r="CI55" s="232" t="str">
        <f t="shared" si="30"/>
        <v>***</v>
      </c>
      <c r="CJ55" s="233"/>
      <c r="CK55" s="42"/>
      <c r="CL55" s="234">
        <f t="shared" si="31"/>
        <v>0</v>
      </c>
      <c r="CM55" s="235"/>
      <c r="CN55" s="234">
        <f t="shared" si="32"/>
        <v>0</v>
      </c>
      <c r="CO55" s="235"/>
      <c r="CP55" s="232" t="str">
        <f t="shared" si="33"/>
        <v>***</v>
      </c>
      <c r="CQ55" s="233"/>
      <c r="CR55" s="43"/>
      <c r="CU55" s="128">
        <f t="shared" si="2"/>
        <v>47</v>
      </c>
      <c r="CV55" s="128"/>
      <c r="CW55" s="128"/>
      <c r="CX55" s="128"/>
      <c r="CY55" s="128"/>
    </row>
    <row r="56" spans="1:103" s="1" customFormat="1" ht="18.75">
      <c r="A56" s="72" t="s">
        <v>59</v>
      </c>
      <c r="D56" s="238">
        <f t="shared" si="19"/>
        <v>38</v>
      </c>
      <c r="E56" s="154"/>
      <c r="F56" s="123"/>
      <c r="G56" s="124"/>
      <c r="H56" s="124"/>
      <c r="I56" s="124"/>
      <c r="J56" s="124"/>
      <c r="K56" s="125"/>
      <c r="L56" s="126"/>
      <c r="M56" s="124"/>
      <c r="N56" s="124"/>
      <c r="O56" s="125"/>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101"/>
      <c r="AU56" s="44"/>
      <c r="AV56" s="26"/>
      <c r="AW56" s="245">
        <f t="shared" si="35"/>
        <v>38</v>
      </c>
      <c r="AX56" s="246"/>
      <c r="AY56" s="247" t="str">
        <f t="shared" si="21"/>
        <v/>
      </c>
      <c r="AZ56" s="248"/>
      <c r="BA56" s="248"/>
      <c r="BB56" s="249"/>
      <c r="BC56" s="45">
        <f>IF(COUNTIF(P56:AT56,"")=31,0,COUNTIFS(P9:AT9,1,P56:AT56,"")+COUNTIFS(P9:AT9,1,P56:AT56,"■"))</f>
        <v>0</v>
      </c>
      <c r="BD56" s="45">
        <f>IF(COUNTIF(P56:AT56,"")=31,0,COUNTIFS(P9:AT9,1,P56:AT56,"■"))</f>
        <v>0</v>
      </c>
      <c r="BE56" s="250" t="str">
        <f t="shared" si="22"/>
        <v>***</v>
      </c>
      <c r="BF56" s="233"/>
      <c r="BG56" s="47"/>
      <c r="BH56" s="45">
        <f>IF(COUNTIF(P56:AT56,"")=31,0,COUNTIFS(P9:AT9,2,P56:AT56,"")+COUNTIFS(P9:AT9,2,P56:AT56,"■"))</f>
        <v>0</v>
      </c>
      <c r="BI56" s="45">
        <f>IF(COUNTIF(P56:AT56,"")=31,0,COUNTIFS(P9:AT9,2,P56:AT56,"■"))</f>
        <v>0</v>
      </c>
      <c r="BJ56" s="232" t="str">
        <f t="shared" si="23"/>
        <v>***</v>
      </c>
      <c r="BK56" s="233"/>
      <c r="BL56" s="42"/>
      <c r="BM56" s="45">
        <f>IF(COUNTIF(P56:AT56,"")=31,0,COUNTIFS(P9:AT9,3,P56:AT56,"")+COUNTIFS(P9:AT9,3,P56:AT56,"■"))</f>
        <v>0</v>
      </c>
      <c r="BN56" s="45">
        <f>IF(COUNTIF(P56:AT56,"")=31,0,COUNTIFS(P9:AT9,3,P56:AT56,"■"))</f>
        <v>0</v>
      </c>
      <c r="BO56" s="232" t="str">
        <f t="shared" si="24"/>
        <v>***</v>
      </c>
      <c r="BP56" s="233"/>
      <c r="BQ56" s="42"/>
      <c r="BR56" s="45">
        <f>IF(COUNTIF(P56:AT56,"")=31,0,COUNTIFS(P9:AT9,4,P56:AT56,"")+COUNTIFS(P9:AT9,4,P56:AT56,"■"))</f>
        <v>0</v>
      </c>
      <c r="BS56" s="45">
        <f>IF(COUNTIF(P56:AT56,"")=31,0,COUNTIFS(P9:AT9,4,P56:AT56,"■"))</f>
        <v>0</v>
      </c>
      <c r="BT56" s="232" t="str">
        <f t="shared" si="25"/>
        <v>***</v>
      </c>
      <c r="BU56" s="233"/>
      <c r="BV56" s="42"/>
      <c r="BW56" s="45">
        <f>IF(COUNTIF(P56:AT56,"")=31,0,COUNTIFS(P9:AT9,5,P56:AT56,"")+COUNTIFS(P9:AT9,5,P56:AT56,"■"))</f>
        <v>0</v>
      </c>
      <c r="BX56" s="45">
        <f>IF(COUNTIF(P56:AT56,"")=31,0,COUNTIFS(P9:AT9,5,P56:AT56,"■"))</f>
        <v>0</v>
      </c>
      <c r="BY56" s="232" t="str">
        <f t="shared" si="26"/>
        <v>***</v>
      </c>
      <c r="BZ56" s="233"/>
      <c r="CA56" s="42"/>
      <c r="CB56" s="45">
        <f>IF(COUNTIF(P56:AT56,"")=31,0,COUNTIFS(P9:AT9,6,P56:AT56,"")+COUNTIFS(P9:AT9,6,P56:AT56,"■"))</f>
        <v>0</v>
      </c>
      <c r="CC56" s="45">
        <f>IF(COUNTIF(P56:AT56,"")=31,0,COUNTIFS(P9:AT9,6,P56:AT56,"■"))</f>
        <v>0</v>
      </c>
      <c r="CD56" s="232" t="str">
        <f t="shared" si="27"/>
        <v>***</v>
      </c>
      <c r="CE56" s="233"/>
      <c r="CF56" s="42"/>
      <c r="CG56" s="45">
        <f t="shared" si="28"/>
        <v>0</v>
      </c>
      <c r="CH56" s="45">
        <f t="shared" si="29"/>
        <v>0</v>
      </c>
      <c r="CI56" s="232" t="str">
        <f t="shared" si="30"/>
        <v>***</v>
      </c>
      <c r="CJ56" s="233"/>
      <c r="CK56" s="42"/>
      <c r="CL56" s="234">
        <f t="shared" si="31"/>
        <v>0</v>
      </c>
      <c r="CM56" s="235"/>
      <c r="CN56" s="234">
        <f t="shared" si="32"/>
        <v>0</v>
      </c>
      <c r="CO56" s="235"/>
      <c r="CP56" s="232" t="str">
        <f t="shared" si="33"/>
        <v>***</v>
      </c>
      <c r="CQ56" s="233"/>
      <c r="CR56" s="43"/>
      <c r="CU56" s="128">
        <f t="shared" si="2"/>
        <v>48</v>
      </c>
      <c r="CV56" s="128"/>
      <c r="CW56" s="128"/>
      <c r="CX56" s="128"/>
      <c r="CY56" s="128"/>
    </row>
    <row r="57" spans="1:103" s="1" customFormat="1" ht="18.75">
      <c r="A57" s="72" t="s">
        <v>59</v>
      </c>
      <c r="D57" s="238">
        <f t="shared" si="19"/>
        <v>39</v>
      </c>
      <c r="E57" s="154"/>
      <c r="F57" s="123"/>
      <c r="G57" s="124"/>
      <c r="H57" s="124"/>
      <c r="I57" s="124"/>
      <c r="J57" s="124"/>
      <c r="K57" s="125"/>
      <c r="L57" s="126"/>
      <c r="M57" s="124"/>
      <c r="N57" s="124"/>
      <c r="O57" s="125"/>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101"/>
      <c r="AU57" s="44"/>
      <c r="AV57" s="26"/>
      <c r="AW57" s="245">
        <f t="shared" si="35"/>
        <v>39</v>
      </c>
      <c r="AX57" s="246"/>
      <c r="AY57" s="247" t="str">
        <f t="shared" si="21"/>
        <v/>
      </c>
      <c r="AZ57" s="248"/>
      <c r="BA57" s="248"/>
      <c r="BB57" s="249"/>
      <c r="BC57" s="45">
        <f>IF(COUNTIF(P57:AT57,"")=31,0,COUNTIFS(P9:AT9,1,P57:AT57,"")+COUNTIFS(P9:AT9,1,P57:AT57,"■"))</f>
        <v>0</v>
      </c>
      <c r="BD57" s="45">
        <f>IF(COUNTIF(P57:AT57,"")=31,0,COUNTIFS(P9:AT9,1,P57:AT57,"■"))</f>
        <v>0</v>
      </c>
      <c r="BE57" s="250" t="str">
        <f t="shared" si="22"/>
        <v>***</v>
      </c>
      <c r="BF57" s="233"/>
      <c r="BG57" s="47"/>
      <c r="BH57" s="45">
        <f>IF(COUNTIF(P57:AT57,"")=31,0,COUNTIFS(P9:AT9,2,P57:AT57,"")+COUNTIFS(P9:AT9,2,P57:AT57,"■"))</f>
        <v>0</v>
      </c>
      <c r="BI57" s="45">
        <f>IF(COUNTIF(P57:AT57,"")=31,0,COUNTIFS(P9:AT9,2,P57:AT57,"■"))</f>
        <v>0</v>
      </c>
      <c r="BJ57" s="232" t="str">
        <f t="shared" si="23"/>
        <v>***</v>
      </c>
      <c r="BK57" s="233"/>
      <c r="BL57" s="42"/>
      <c r="BM57" s="45">
        <f>IF(COUNTIF(P57:AT57,"")=31,0,COUNTIFS(P9:AT9,3,P57:AT57,"")+COUNTIFS(P9:AT9,3,P57:AT57,"■"))</f>
        <v>0</v>
      </c>
      <c r="BN57" s="45">
        <f>IF(COUNTIF(P57:AT57,"")=31,0,COUNTIFS(P9:AT9,3,P57:AT57,"■"))</f>
        <v>0</v>
      </c>
      <c r="BO57" s="232" t="str">
        <f t="shared" si="24"/>
        <v>***</v>
      </c>
      <c r="BP57" s="233"/>
      <c r="BQ57" s="42"/>
      <c r="BR57" s="45">
        <f>IF(COUNTIF(P57:AT57,"")=31,0,COUNTIFS(P9:AT9,4,P57:AT57,"")+COUNTIFS(P9:AT9,4,P57:AT57,"■"))</f>
        <v>0</v>
      </c>
      <c r="BS57" s="45">
        <f>IF(COUNTIF(P57:AT57,"")=31,0,COUNTIFS(P9:AT9,4,P57:AT57,"■"))</f>
        <v>0</v>
      </c>
      <c r="BT57" s="232" t="str">
        <f t="shared" si="25"/>
        <v>***</v>
      </c>
      <c r="BU57" s="233"/>
      <c r="BV57" s="42"/>
      <c r="BW57" s="45">
        <f>IF(COUNTIF(P57:AT57,"")=31,0,COUNTIFS(P9:AT9,5,P57:AT57,"")+COUNTIFS(P9:AT9,5,P57:AT57,"■"))</f>
        <v>0</v>
      </c>
      <c r="BX57" s="45">
        <f>IF(COUNTIF(P57:AT57,"")=31,0,COUNTIFS(P9:AT9,5,P57:AT57,"■"))</f>
        <v>0</v>
      </c>
      <c r="BY57" s="232" t="str">
        <f t="shared" si="26"/>
        <v>***</v>
      </c>
      <c r="BZ57" s="233"/>
      <c r="CA57" s="42"/>
      <c r="CB57" s="45">
        <f>IF(COUNTIF(P57:AT57,"")=31,0,COUNTIFS(P9:AT9,6,P57:AT57,"")+COUNTIFS(P9:AT9,6,P57:AT57,"■"))</f>
        <v>0</v>
      </c>
      <c r="CC57" s="45">
        <f>IF(COUNTIF(P57:AT57,"")=31,0,COUNTIFS(P9:AT9,6,P57:AT57,"■"))</f>
        <v>0</v>
      </c>
      <c r="CD57" s="232" t="str">
        <f t="shared" si="27"/>
        <v>***</v>
      </c>
      <c r="CE57" s="233"/>
      <c r="CF57" s="42"/>
      <c r="CG57" s="45">
        <f t="shared" si="28"/>
        <v>0</v>
      </c>
      <c r="CH57" s="45">
        <f t="shared" si="29"/>
        <v>0</v>
      </c>
      <c r="CI57" s="232" t="str">
        <f t="shared" si="30"/>
        <v>***</v>
      </c>
      <c r="CJ57" s="233"/>
      <c r="CK57" s="42"/>
      <c r="CL57" s="234">
        <f t="shared" si="31"/>
        <v>0</v>
      </c>
      <c r="CM57" s="235"/>
      <c r="CN57" s="234">
        <f t="shared" si="32"/>
        <v>0</v>
      </c>
      <c r="CO57" s="235"/>
      <c r="CP57" s="232" t="str">
        <f t="shared" si="33"/>
        <v>***</v>
      </c>
      <c r="CQ57" s="233"/>
      <c r="CR57" s="43"/>
      <c r="CU57" s="128">
        <f t="shared" si="2"/>
        <v>49</v>
      </c>
      <c r="CV57" s="128"/>
      <c r="CW57" s="128"/>
      <c r="CX57" s="128"/>
      <c r="CY57" s="128"/>
    </row>
    <row r="58" spans="1:103" s="1" customFormat="1" ht="18.75">
      <c r="A58" s="72" t="s">
        <v>59</v>
      </c>
      <c r="D58" s="238">
        <f t="shared" si="19"/>
        <v>40</v>
      </c>
      <c r="E58" s="154"/>
      <c r="F58" s="123"/>
      <c r="G58" s="124"/>
      <c r="H58" s="124"/>
      <c r="I58" s="124"/>
      <c r="J58" s="124"/>
      <c r="K58" s="125"/>
      <c r="L58" s="126"/>
      <c r="M58" s="124"/>
      <c r="N58" s="124"/>
      <c r="O58" s="125"/>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101"/>
      <c r="AU58" s="44"/>
      <c r="AV58" s="26"/>
      <c r="AW58" s="245">
        <f t="shared" si="35"/>
        <v>40</v>
      </c>
      <c r="AX58" s="246"/>
      <c r="AY58" s="247" t="str">
        <f t="shared" si="21"/>
        <v/>
      </c>
      <c r="AZ58" s="248"/>
      <c r="BA58" s="248"/>
      <c r="BB58" s="249"/>
      <c r="BC58" s="45">
        <f>IF(COUNTIF(P58:AT58,"")=31,0,COUNTIFS(P9:AT9,1,P58:AT58,"")+COUNTIFS(P9:AT9,1,P58:AT58,"■"))</f>
        <v>0</v>
      </c>
      <c r="BD58" s="45">
        <f>IF(COUNTIF(P58:AT58,"")=31,0,COUNTIFS(P9:AT9,1,P58:AT58,"■"))</f>
        <v>0</v>
      </c>
      <c r="BE58" s="250" t="str">
        <f t="shared" si="22"/>
        <v>***</v>
      </c>
      <c r="BF58" s="233"/>
      <c r="BG58" s="47"/>
      <c r="BH58" s="45">
        <f>IF(COUNTIF(P58:AT58,"")=31,0,COUNTIFS(P9:AT9,2,P58:AT58,"")+COUNTIFS(P9:AT9,2,P58:AT58,"■"))</f>
        <v>0</v>
      </c>
      <c r="BI58" s="45">
        <f>IF(COUNTIF(P58:AT58,"")=31,0,COUNTIFS(P9:AT9,2,P58:AT58,"■"))</f>
        <v>0</v>
      </c>
      <c r="BJ58" s="232" t="str">
        <f t="shared" si="23"/>
        <v>***</v>
      </c>
      <c r="BK58" s="233"/>
      <c r="BL58" s="42"/>
      <c r="BM58" s="45">
        <f>IF(COUNTIF(P58:AT58,"")=31,0,COUNTIFS(P9:AT9,3,P58:AT58,"")+COUNTIFS(P9:AT9,3,P58:AT58,"■"))</f>
        <v>0</v>
      </c>
      <c r="BN58" s="45">
        <f>IF(COUNTIF(P58:AT58,"")=31,0,COUNTIFS(P9:AT9,3,P58:AT58,"■"))</f>
        <v>0</v>
      </c>
      <c r="BO58" s="232" t="str">
        <f t="shared" si="24"/>
        <v>***</v>
      </c>
      <c r="BP58" s="233"/>
      <c r="BQ58" s="42"/>
      <c r="BR58" s="45">
        <f>IF(COUNTIF(P58:AT58,"")=31,0,COUNTIFS(P9:AT9,4,P58:AT58,"")+COUNTIFS(P9:AT9,4,P58:AT58,"■"))</f>
        <v>0</v>
      </c>
      <c r="BS58" s="45">
        <f>IF(COUNTIF(P58:AT58,"")=31,0,COUNTIFS(P9:AT9,4,P58:AT58,"■"))</f>
        <v>0</v>
      </c>
      <c r="BT58" s="232" t="str">
        <f t="shared" si="25"/>
        <v>***</v>
      </c>
      <c r="BU58" s="233"/>
      <c r="BV58" s="42"/>
      <c r="BW58" s="45">
        <f>IF(COUNTIF(P58:AT58,"")=31,0,COUNTIFS(P9:AT9,5,P58:AT58,"")+COUNTIFS(P9:AT9,5,P58:AT58,"■"))</f>
        <v>0</v>
      </c>
      <c r="BX58" s="45">
        <f>IF(COUNTIF(P58:AT58,"")=31,0,COUNTIFS(P9:AT9,5,P58:AT58,"■"))</f>
        <v>0</v>
      </c>
      <c r="BY58" s="232" t="str">
        <f t="shared" si="26"/>
        <v>***</v>
      </c>
      <c r="BZ58" s="233"/>
      <c r="CA58" s="42"/>
      <c r="CB58" s="45">
        <f>IF(COUNTIF(P58:AT58,"")=31,0,COUNTIFS(P9:AT9,6,P58:AT58,"")+COUNTIFS(P9:AT9,6,P58:AT58,"■"))</f>
        <v>0</v>
      </c>
      <c r="CC58" s="45">
        <f>IF(COUNTIF(P58:AT58,"")=31,0,COUNTIFS(P9:AT9,6,P58:AT58,"■"))</f>
        <v>0</v>
      </c>
      <c r="CD58" s="232" t="str">
        <f t="shared" si="27"/>
        <v>***</v>
      </c>
      <c r="CE58" s="233"/>
      <c r="CF58" s="42"/>
      <c r="CG58" s="45">
        <f t="shared" si="28"/>
        <v>0</v>
      </c>
      <c r="CH58" s="45">
        <f t="shared" si="29"/>
        <v>0</v>
      </c>
      <c r="CI58" s="232" t="str">
        <f t="shared" si="30"/>
        <v>***</v>
      </c>
      <c r="CJ58" s="233"/>
      <c r="CK58" s="42"/>
      <c r="CL58" s="234">
        <f t="shared" si="31"/>
        <v>0</v>
      </c>
      <c r="CM58" s="235"/>
      <c r="CN58" s="234">
        <f t="shared" si="32"/>
        <v>0</v>
      </c>
      <c r="CO58" s="235"/>
      <c r="CP58" s="232" t="str">
        <f t="shared" si="33"/>
        <v>***</v>
      </c>
      <c r="CQ58" s="233"/>
      <c r="CR58" s="43"/>
      <c r="CU58" s="128">
        <f t="shared" si="2"/>
        <v>50</v>
      </c>
      <c r="CV58" s="128"/>
      <c r="CW58" s="128"/>
      <c r="CX58" s="128"/>
      <c r="CY58" s="128"/>
    </row>
    <row r="59" spans="1:103" s="1" customFormat="1" ht="18.75">
      <c r="A59" s="72" t="s">
        <v>59</v>
      </c>
      <c r="D59" s="238">
        <f t="shared" si="19"/>
        <v>41</v>
      </c>
      <c r="E59" s="154"/>
      <c r="F59" s="123"/>
      <c r="G59" s="124"/>
      <c r="H59" s="124"/>
      <c r="I59" s="124"/>
      <c r="J59" s="124"/>
      <c r="K59" s="125"/>
      <c r="L59" s="126"/>
      <c r="M59" s="124"/>
      <c r="N59" s="124"/>
      <c r="O59" s="125"/>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101"/>
      <c r="AU59" s="44"/>
      <c r="AV59" s="26"/>
      <c r="AW59" s="245">
        <f t="shared" si="35"/>
        <v>41</v>
      </c>
      <c r="AX59" s="246"/>
      <c r="AY59" s="247" t="str">
        <f t="shared" si="21"/>
        <v/>
      </c>
      <c r="AZ59" s="248"/>
      <c r="BA59" s="248"/>
      <c r="BB59" s="249"/>
      <c r="BC59" s="45">
        <f>IF(COUNTIF(P59:AT59,"")=31,0,COUNTIFS(P9:AT9,1,P59:AT59,"")+COUNTIFS(P9:AT9,1,P59:AT59,"■"))</f>
        <v>0</v>
      </c>
      <c r="BD59" s="45">
        <f>IF(COUNTIF(P59:AT59,"")=31,0,COUNTIFS(P9:AT9,1,P59:AT59,"■"))</f>
        <v>0</v>
      </c>
      <c r="BE59" s="250" t="str">
        <f t="shared" si="22"/>
        <v>***</v>
      </c>
      <c r="BF59" s="233"/>
      <c r="BG59" s="47"/>
      <c r="BH59" s="45">
        <f>IF(COUNTIF(P59:AT59,"")=31,0,COUNTIFS(P9:AT9,2,P59:AT59,"")+COUNTIFS(P9:AT9,2,P59:AT59,"■"))</f>
        <v>0</v>
      </c>
      <c r="BI59" s="45">
        <f>IF(COUNTIF(P59:AT59,"")=31,0,COUNTIFS(P9:AT9,2,P59:AT59,"■"))</f>
        <v>0</v>
      </c>
      <c r="BJ59" s="232" t="str">
        <f t="shared" si="23"/>
        <v>***</v>
      </c>
      <c r="BK59" s="233"/>
      <c r="BL59" s="42"/>
      <c r="BM59" s="45">
        <f>IF(COUNTIF(P59:AT59,"")=31,0,COUNTIFS(P9:AT9,3,P59:AT59,"")+COUNTIFS(P9:AT9,3,P59:AT59,"■"))</f>
        <v>0</v>
      </c>
      <c r="BN59" s="45">
        <f>IF(COUNTIF(P59:AT59,"")=31,0,COUNTIFS(P9:AT9,3,P59:AT59,"■"))</f>
        <v>0</v>
      </c>
      <c r="BO59" s="232" t="str">
        <f t="shared" si="24"/>
        <v>***</v>
      </c>
      <c r="BP59" s="233"/>
      <c r="BQ59" s="42"/>
      <c r="BR59" s="45">
        <f>IF(COUNTIF(P59:AT59,"")=31,0,COUNTIFS(P9:AT9,4,P59:AT59,"")+COUNTIFS(P9:AT9,4,P59:AT59,"■"))</f>
        <v>0</v>
      </c>
      <c r="BS59" s="45">
        <f>IF(COUNTIF(P59:AT59,"")=31,0,COUNTIFS(P9:AT9,4,P59:AT59,"■"))</f>
        <v>0</v>
      </c>
      <c r="BT59" s="232" t="str">
        <f t="shared" si="25"/>
        <v>***</v>
      </c>
      <c r="BU59" s="233"/>
      <c r="BV59" s="42"/>
      <c r="BW59" s="45">
        <f>IF(COUNTIF(P59:AT59,"")=31,0,COUNTIFS(P9:AT9,5,P59:AT59,"")+COUNTIFS(P9:AT9,5,P59:AT59,"■"))</f>
        <v>0</v>
      </c>
      <c r="BX59" s="45">
        <f>IF(COUNTIF(P59:AT59,"")=31,0,COUNTIFS(P9:AT9,5,P59:AT59,"■"))</f>
        <v>0</v>
      </c>
      <c r="BY59" s="232" t="str">
        <f t="shared" si="26"/>
        <v>***</v>
      </c>
      <c r="BZ59" s="233"/>
      <c r="CA59" s="42"/>
      <c r="CB59" s="45">
        <f>IF(COUNTIF(P59:AT59,"")=31,0,COUNTIFS(P9:AT9,6,P59:AT59,"")+COUNTIFS(P9:AT9,6,P59:AT59,"■"))</f>
        <v>0</v>
      </c>
      <c r="CC59" s="45">
        <f>IF(COUNTIF(P59:AT59,"")=31,0,COUNTIFS(P9:AT9,6,P59:AT59,"■"))</f>
        <v>0</v>
      </c>
      <c r="CD59" s="232" t="str">
        <f t="shared" si="27"/>
        <v>***</v>
      </c>
      <c r="CE59" s="233"/>
      <c r="CF59" s="42"/>
      <c r="CG59" s="45">
        <f t="shared" si="28"/>
        <v>0</v>
      </c>
      <c r="CH59" s="45">
        <f t="shared" si="29"/>
        <v>0</v>
      </c>
      <c r="CI59" s="232" t="str">
        <f t="shared" si="30"/>
        <v>***</v>
      </c>
      <c r="CJ59" s="233"/>
      <c r="CK59" s="42"/>
      <c r="CL59" s="234">
        <f t="shared" si="31"/>
        <v>0</v>
      </c>
      <c r="CM59" s="235"/>
      <c r="CN59" s="234">
        <f t="shared" si="32"/>
        <v>0</v>
      </c>
      <c r="CO59" s="235"/>
      <c r="CP59" s="232" t="str">
        <f t="shared" si="33"/>
        <v>***</v>
      </c>
      <c r="CQ59" s="233"/>
      <c r="CR59" s="43"/>
      <c r="CU59" s="128">
        <f t="shared" si="2"/>
        <v>51</v>
      </c>
      <c r="CV59" s="128"/>
      <c r="CW59" s="128"/>
      <c r="CX59" s="128"/>
      <c r="CY59" s="128"/>
    </row>
    <row r="60" spans="1:103" s="1" customFormat="1" ht="18.75">
      <c r="A60" s="72" t="s">
        <v>59</v>
      </c>
      <c r="D60" s="238">
        <f t="shared" si="19"/>
        <v>42</v>
      </c>
      <c r="E60" s="154"/>
      <c r="F60" s="123"/>
      <c r="G60" s="124"/>
      <c r="H60" s="124"/>
      <c r="I60" s="124"/>
      <c r="J60" s="124"/>
      <c r="K60" s="125"/>
      <c r="L60" s="126"/>
      <c r="M60" s="124"/>
      <c r="N60" s="124"/>
      <c r="O60" s="125"/>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101"/>
      <c r="AU60" s="44"/>
      <c r="AV60" s="26"/>
      <c r="AW60" s="245">
        <f t="shared" si="35"/>
        <v>42</v>
      </c>
      <c r="AX60" s="246"/>
      <c r="AY60" s="247" t="str">
        <f t="shared" si="21"/>
        <v/>
      </c>
      <c r="AZ60" s="248"/>
      <c r="BA60" s="248"/>
      <c r="BB60" s="249"/>
      <c r="BC60" s="45">
        <f>IF(COUNTIF(P60:AT60,"")=31,0,COUNTIFS(P9:AT9,1,P60:AT60,"")+COUNTIFS(P9:AT9,1,P60:AT60,"■"))</f>
        <v>0</v>
      </c>
      <c r="BD60" s="45">
        <f>IF(COUNTIF(P60:AT60,"")=31,0,COUNTIFS(P9:AT9,1,P60:AT60,"■"))</f>
        <v>0</v>
      </c>
      <c r="BE60" s="250" t="str">
        <f t="shared" si="22"/>
        <v>***</v>
      </c>
      <c r="BF60" s="233"/>
      <c r="BG60" s="47"/>
      <c r="BH60" s="45">
        <f>IF(COUNTIF(P60:AT60,"")=31,0,COUNTIFS(P9:AT9,2,P60:AT60,"")+COUNTIFS(P9:AT9,2,P60:AT60,"■"))</f>
        <v>0</v>
      </c>
      <c r="BI60" s="45">
        <f>IF(COUNTIF(P60:AT60,"")=31,0,COUNTIFS(P9:AT9,2,P60:AT60,"■"))</f>
        <v>0</v>
      </c>
      <c r="BJ60" s="232" t="str">
        <f t="shared" si="23"/>
        <v>***</v>
      </c>
      <c r="BK60" s="233"/>
      <c r="BL60" s="42"/>
      <c r="BM60" s="45">
        <f>IF(COUNTIF(P60:AT60,"")=31,0,COUNTIFS(P9:AT9,3,P60:AT60,"")+COUNTIFS(P9:AT9,3,P60:AT60,"■"))</f>
        <v>0</v>
      </c>
      <c r="BN60" s="45">
        <f>IF(COUNTIF(P60:AT60,"")=31,0,COUNTIFS(P9:AT9,3,P60:AT60,"■"))</f>
        <v>0</v>
      </c>
      <c r="BO60" s="232" t="str">
        <f t="shared" si="24"/>
        <v>***</v>
      </c>
      <c r="BP60" s="233"/>
      <c r="BQ60" s="42"/>
      <c r="BR60" s="45">
        <f>IF(COUNTIF(P60:AT60,"")=31,0,COUNTIFS(P9:AT9,4,P60:AT60,"")+COUNTIFS(P9:AT9,4,P60:AT60,"■"))</f>
        <v>0</v>
      </c>
      <c r="BS60" s="45">
        <f>IF(COUNTIF(P60:AT60,"")=31,0,COUNTIFS(P9:AT9,4,P60:AT60,"■"))</f>
        <v>0</v>
      </c>
      <c r="BT60" s="232" t="str">
        <f t="shared" si="25"/>
        <v>***</v>
      </c>
      <c r="BU60" s="233"/>
      <c r="BV60" s="42"/>
      <c r="BW60" s="45">
        <f>IF(COUNTIF(P60:AT60,"")=31,0,COUNTIFS(P9:AT9,5,P60:AT60,"")+COUNTIFS(P9:AT9,5,P60:AT60,"■"))</f>
        <v>0</v>
      </c>
      <c r="BX60" s="45">
        <f>IF(COUNTIF(P60:AT60,"")=31,0,COUNTIFS(P9:AT9,5,P60:AT60,"■"))</f>
        <v>0</v>
      </c>
      <c r="BY60" s="232" t="str">
        <f t="shared" si="26"/>
        <v>***</v>
      </c>
      <c r="BZ60" s="233"/>
      <c r="CA60" s="42"/>
      <c r="CB60" s="45">
        <f>IF(COUNTIF(P60:AT60,"")=31,0,COUNTIFS(P9:AT9,6,P60:AT60,"")+COUNTIFS(P9:AT9,6,P60:AT60,"■"))</f>
        <v>0</v>
      </c>
      <c r="CC60" s="45">
        <f>IF(COUNTIF(P60:AT60,"")=31,0,COUNTIFS(P9:AT9,6,P60:AT60,"■"))</f>
        <v>0</v>
      </c>
      <c r="CD60" s="232" t="str">
        <f t="shared" si="27"/>
        <v>***</v>
      </c>
      <c r="CE60" s="233"/>
      <c r="CF60" s="42"/>
      <c r="CG60" s="45">
        <f t="shared" si="28"/>
        <v>0</v>
      </c>
      <c r="CH60" s="45">
        <f t="shared" si="29"/>
        <v>0</v>
      </c>
      <c r="CI60" s="232" t="str">
        <f t="shared" si="30"/>
        <v>***</v>
      </c>
      <c r="CJ60" s="233"/>
      <c r="CK60" s="42"/>
      <c r="CL60" s="234">
        <f t="shared" si="31"/>
        <v>0</v>
      </c>
      <c r="CM60" s="235"/>
      <c r="CN60" s="234">
        <f t="shared" si="32"/>
        <v>0</v>
      </c>
      <c r="CO60" s="235"/>
      <c r="CP60" s="232" t="str">
        <f t="shared" si="33"/>
        <v>***</v>
      </c>
      <c r="CQ60" s="233"/>
      <c r="CR60" s="43"/>
      <c r="CU60" s="128">
        <f t="shared" si="2"/>
        <v>52</v>
      </c>
      <c r="CV60" s="128"/>
      <c r="CW60" s="128"/>
      <c r="CX60" s="128"/>
      <c r="CY60" s="128"/>
    </row>
    <row r="61" spans="1:103" s="1" customFormat="1" ht="18.75">
      <c r="A61" s="72" t="s">
        <v>59</v>
      </c>
      <c r="D61" s="238">
        <f t="shared" si="19"/>
        <v>43</v>
      </c>
      <c r="E61" s="154"/>
      <c r="F61" s="123"/>
      <c r="G61" s="124"/>
      <c r="H61" s="124"/>
      <c r="I61" s="124"/>
      <c r="J61" s="124"/>
      <c r="K61" s="125"/>
      <c r="L61" s="126"/>
      <c r="M61" s="124"/>
      <c r="N61" s="124"/>
      <c r="O61" s="125"/>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101"/>
      <c r="AU61" s="44"/>
      <c r="AV61" s="26"/>
      <c r="AW61" s="245">
        <f t="shared" si="35"/>
        <v>43</v>
      </c>
      <c r="AX61" s="246"/>
      <c r="AY61" s="247" t="str">
        <f t="shared" si="21"/>
        <v/>
      </c>
      <c r="AZ61" s="248"/>
      <c r="BA61" s="248"/>
      <c r="BB61" s="249"/>
      <c r="BC61" s="45">
        <f>IF(COUNTIF(P61:AT61,"")=31,0,COUNTIFS(P9:AT9,1,P61:AT61,"")+COUNTIFS(P9:AT9,1,P61:AT61,"■"))</f>
        <v>0</v>
      </c>
      <c r="BD61" s="45">
        <f>IF(COUNTIF(P61:AT61,"")=31,0,COUNTIFS(P9:AT9,1,P61:AT61,"■"))</f>
        <v>0</v>
      </c>
      <c r="BE61" s="250" t="str">
        <f t="shared" si="22"/>
        <v>***</v>
      </c>
      <c r="BF61" s="233"/>
      <c r="BG61" s="47"/>
      <c r="BH61" s="45">
        <f>IF(COUNTIF(P61:AT61,"")=31,0,COUNTIFS(P9:AT9,2,P61:AT61,"")+COUNTIFS(P9:AT9,2,P61:AT61,"■"))</f>
        <v>0</v>
      </c>
      <c r="BI61" s="45">
        <f>IF(COUNTIF(P61:AT61,"")=31,0,COUNTIFS(P9:AT9,2,P61:AT61,"■"))</f>
        <v>0</v>
      </c>
      <c r="BJ61" s="232" t="str">
        <f t="shared" si="23"/>
        <v>***</v>
      </c>
      <c r="BK61" s="233"/>
      <c r="BL61" s="42"/>
      <c r="BM61" s="45">
        <f>IF(COUNTIF(P61:AT61,"")=31,0,COUNTIFS(P9:AT9,3,P61:AT61,"")+COUNTIFS(P9:AT9,3,P61:AT61,"■"))</f>
        <v>0</v>
      </c>
      <c r="BN61" s="45">
        <f>IF(COUNTIF(P61:AT61,"")=31,0,COUNTIFS(P9:AT9,3,P61:AT61,"■"))</f>
        <v>0</v>
      </c>
      <c r="BO61" s="232" t="str">
        <f t="shared" si="24"/>
        <v>***</v>
      </c>
      <c r="BP61" s="233"/>
      <c r="BQ61" s="42"/>
      <c r="BR61" s="45">
        <f>IF(COUNTIF(P61:AT61,"")=31,0,COUNTIFS(P9:AT9,4,P61:AT61,"")+COUNTIFS(P9:AT9,4,P61:AT61,"■"))</f>
        <v>0</v>
      </c>
      <c r="BS61" s="45">
        <f>IF(COUNTIF(P61:AT61,"")=31,0,COUNTIFS(P9:AT9,4,P61:AT61,"■"))</f>
        <v>0</v>
      </c>
      <c r="BT61" s="232" t="str">
        <f t="shared" si="25"/>
        <v>***</v>
      </c>
      <c r="BU61" s="233"/>
      <c r="BV61" s="42"/>
      <c r="BW61" s="45">
        <f>IF(COUNTIF(P61:AT61,"")=31,0,COUNTIFS(P9:AT9,5,P61:AT61,"")+COUNTIFS(P9:AT9,5,P61:AT61,"■"))</f>
        <v>0</v>
      </c>
      <c r="BX61" s="45">
        <f>IF(COUNTIF(P61:AT61,"")=31,0,COUNTIFS(P9:AT9,5,P61:AT61,"■"))</f>
        <v>0</v>
      </c>
      <c r="BY61" s="232" t="str">
        <f t="shared" si="26"/>
        <v>***</v>
      </c>
      <c r="BZ61" s="233"/>
      <c r="CA61" s="42"/>
      <c r="CB61" s="45">
        <f>IF(COUNTIF(P61:AT61,"")=31,0,COUNTIFS(P9:AT9,6,P61:AT61,"")+COUNTIFS(P9:AT9,6,P61:AT61,"■"))</f>
        <v>0</v>
      </c>
      <c r="CC61" s="45">
        <f>IF(COUNTIF(P61:AT61,"")=31,0,COUNTIFS(P9:AT9,6,P61:AT61,"■"))</f>
        <v>0</v>
      </c>
      <c r="CD61" s="232" t="str">
        <f t="shared" si="27"/>
        <v>***</v>
      </c>
      <c r="CE61" s="233"/>
      <c r="CF61" s="42"/>
      <c r="CG61" s="45">
        <f t="shared" si="28"/>
        <v>0</v>
      </c>
      <c r="CH61" s="45">
        <f t="shared" si="29"/>
        <v>0</v>
      </c>
      <c r="CI61" s="232" t="str">
        <f t="shared" si="30"/>
        <v>***</v>
      </c>
      <c r="CJ61" s="233"/>
      <c r="CK61" s="42"/>
      <c r="CL61" s="234">
        <f t="shared" si="31"/>
        <v>0</v>
      </c>
      <c r="CM61" s="235"/>
      <c r="CN61" s="234">
        <f t="shared" si="32"/>
        <v>0</v>
      </c>
      <c r="CO61" s="235"/>
      <c r="CP61" s="232" t="str">
        <f t="shared" si="33"/>
        <v>***</v>
      </c>
      <c r="CQ61" s="233"/>
      <c r="CR61" s="43"/>
      <c r="CU61" s="128">
        <f t="shared" si="2"/>
        <v>53</v>
      </c>
      <c r="CV61" s="128"/>
      <c r="CW61" s="128"/>
      <c r="CX61" s="128"/>
      <c r="CY61" s="128"/>
    </row>
    <row r="62" spans="1:103" s="1" customFormat="1" ht="18.75">
      <c r="A62" s="72" t="s">
        <v>59</v>
      </c>
      <c r="D62" s="238">
        <f t="shared" si="19"/>
        <v>44</v>
      </c>
      <c r="E62" s="154"/>
      <c r="F62" s="123"/>
      <c r="G62" s="124"/>
      <c r="H62" s="124"/>
      <c r="I62" s="124"/>
      <c r="J62" s="124"/>
      <c r="K62" s="125"/>
      <c r="L62" s="126"/>
      <c r="M62" s="124"/>
      <c r="N62" s="124"/>
      <c r="O62" s="125"/>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101"/>
      <c r="AU62" s="44"/>
      <c r="AV62" s="26"/>
      <c r="AW62" s="245">
        <f t="shared" si="35"/>
        <v>44</v>
      </c>
      <c r="AX62" s="246"/>
      <c r="AY62" s="247" t="str">
        <f t="shared" si="21"/>
        <v/>
      </c>
      <c r="AZ62" s="248"/>
      <c r="BA62" s="248"/>
      <c r="BB62" s="249"/>
      <c r="BC62" s="45">
        <f>IF(COUNTIF(P62:AT62,"")=31,0,COUNTIFS(P9:AT9,1,P62:AT62,"")+COUNTIFS(P9:AT9,1,P62:AT62,"■"))</f>
        <v>0</v>
      </c>
      <c r="BD62" s="45">
        <f>IF(COUNTIF(P62:AT62,"")=31,0,COUNTIFS(P9:AT9,1,P62:AT62,"■"))</f>
        <v>0</v>
      </c>
      <c r="BE62" s="250" t="str">
        <f t="shared" si="22"/>
        <v>***</v>
      </c>
      <c r="BF62" s="233"/>
      <c r="BG62" s="47"/>
      <c r="BH62" s="45">
        <f>IF(COUNTIF(P62:AT62,"")=31,0,COUNTIFS(P9:AT9,2,P62:AT62,"")+COUNTIFS(P9:AT9,2,P62:AT62,"■"))</f>
        <v>0</v>
      </c>
      <c r="BI62" s="45">
        <f>IF(COUNTIF(P62:AT62,"")=31,0,COUNTIFS(P9:AT9,2,P62:AT62,"■"))</f>
        <v>0</v>
      </c>
      <c r="BJ62" s="232" t="str">
        <f t="shared" si="23"/>
        <v>***</v>
      </c>
      <c r="BK62" s="233"/>
      <c r="BL62" s="42"/>
      <c r="BM62" s="45">
        <f>IF(COUNTIF(P62:AT62,"")=31,0,COUNTIFS(P9:AT9,3,P62:AT62,"")+COUNTIFS(P9:AT9,3,P62:AT62,"■"))</f>
        <v>0</v>
      </c>
      <c r="BN62" s="45">
        <f>IF(COUNTIF(P62:AT62,"")=31,0,COUNTIFS(P9:AT9,3,P62:AT62,"■"))</f>
        <v>0</v>
      </c>
      <c r="BO62" s="232" t="str">
        <f t="shared" si="24"/>
        <v>***</v>
      </c>
      <c r="BP62" s="233"/>
      <c r="BQ62" s="42"/>
      <c r="BR62" s="45">
        <f>IF(COUNTIF(P62:AT62,"")=31,0,COUNTIFS(P9:AT9,4,P62:AT62,"")+COUNTIFS(P9:AT9,4,P62:AT62,"■"))</f>
        <v>0</v>
      </c>
      <c r="BS62" s="45">
        <f>IF(COUNTIF(P62:AT62,"")=31,0,COUNTIFS(P9:AT9,4,P62:AT62,"■"))</f>
        <v>0</v>
      </c>
      <c r="BT62" s="232" t="str">
        <f t="shared" si="25"/>
        <v>***</v>
      </c>
      <c r="BU62" s="233"/>
      <c r="BV62" s="42"/>
      <c r="BW62" s="45">
        <f>IF(COUNTIF(P62:AT62,"")=31,0,COUNTIFS(P9:AT9,5,P62:AT62,"")+COUNTIFS(P9:AT9,5,P62:AT62,"■"))</f>
        <v>0</v>
      </c>
      <c r="BX62" s="45">
        <f>IF(COUNTIF(P62:AT62,"")=31,0,COUNTIFS(P9:AT9,5,P62:AT62,"■"))</f>
        <v>0</v>
      </c>
      <c r="BY62" s="232" t="str">
        <f t="shared" si="26"/>
        <v>***</v>
      </c>
      <c r="BZ62" s="233"/>
      <c r="CA62" s="42"/>
      <c r="CB62" s="45">
        <f>IF(COUNTIF(P62:AT62,"")=31,0,COUNTIFS(P9:AT9,6,P62:AT62,"")+COUNTIFS(P9:AT9,6,P62:AT62,"■"))</f>
        <v>0</v>
      </c>
      <c r="CC62" s="45">
        <f>IF(COUNTIF(P62:AT62,"")=31,0,COUNTIFS(P9:AT9,6,P62:AT62,"■"))</f>
        <v>0</v>
      </c>
      <c r="CD62" s="232" t="str">
        <f t="shared" si="27"/>
        <v>***</v>
      </c>
      <c r="CE62" s="233"/>
      <c r="CF62" s="42"/>
      <c r="CG62" s="45">
        <f t="shared" si="28"/>
        <v>0</v>
      </c>
      <c r="CH62" s="45">
        <f t="shared" si="29"/>
        <v>0</v>
      </c>
      <c r="CI62" s="232" t="str">
        <f t="shared" si="30"/>
        <v>***</v>
      </c>
      <c r="CJ62" s="233"/>
      <c r="CK62" s="42"/>
      <c r="CL62" s="234">
        <f t="shared" si="31"/>
        <v>0</v>
      </c>
      <c r="CM62" s="235"/>
      <c r="CN62" s="234">
        <f t="shared" si="32"/>
        <v>0</v>
      </c>
      <c r="CO62" s="235"/>
      <c r="CP62" s="232" t="str">
        <f t="shared" si="33"/>
        <v>***</v>
      </c>
      <c r="CQ62" s="233"/>
      <c r="CR62" s="43"/>
      <c r="CU62" s="128">
        <f t="shared" si="2"/>
        <v>54</v>
      </c>
      <c r="CV62" s="128"/>
      <c r="CW62" s="128"/>
      <c r="CX62" s="128"/>
      <c r="CY62" s="128"/>
    </row>
    <row r="63" spans="1:103" s="1" customFormat="1" ht="18.75">
      <c r="A63" s="72" t="s">
        <v>59</v>
      </c>
      <c r="D63" s="238">
        <f t="shared" si="19"/>
        <v>45</v>
      </c>
      <c r="E63" s="154"/>
      <c r="F63" s="123"/>
      <c r="G63" s="124"/>
      <c r="H63" s="124"/>
      <c r="I63" s="124"/>
      <c r="J63" s="124"/>
      <c r="K63" s="125"/>
      <c r="L63" s="126"/>
      <c r="M63" s="124"/>
      <c r="N63" s="124"/>
      <c r="O63" s="125"/>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101"/>
      <c r="AU63" s="44"/>
      <c r="AV63" s="26"/>
      <c r="AW63" s="245">
        <f t="shared" si="35"/>
        <v>45</v>
      </c>
      <c r="AX63" s="246"/>
      <c r="AY63" s="247" t="str">
        <f t="shared" si="21"/>
        <v/>
      </c>
      <c r="AZ63" s="248"/>
      <c r="BA63" s="248"/>
      <c r="BB63" s="249"/>
      <c r="BC63" s="45">
        <f>IF(COUNTIF(P63:AT63,"")=31,0,COUNTIFS(P9:AT9,1,P63:AT63,"")+COUNTIFS(P9:AT9,1,P63:AT63,"■"))</f>
        <v>0</v>
      </c>
      <c r="BD63" s="45">
        <f>IF(COUNTIF(P63:AT63,"")=31,0,COUNTIFS(P9:AT9,1,P63:AT63,"■"))</f>
        <v>0</v>
      </c>
      <c r="BE63" s="250" t="str">
        <f t="shared" si="22"/>
        <v>***</v>
      </c>
      <c r="BF63" s="233"/>
      <c r="BG63" s="47"/>
      <c r="BH63" s="45">
        <f>IF(COUNTIF(P63:AT63,"")=31,0,COUNTIFS(P9:AT9,2,P63:AT63,"")+COUNTIFS(P9:AT9,2,P63:AT63,"■"))</f>
        <v>0</v>
      </c>
      <c r="BI63" s="45">
        <f>IF(COUNTIF(P63:AT63,"")=31,0,COUNTIFS(P9:AT9,2,P63:AT63,"■"))</f>
        <v>0</v>
      </c>
      <c r="BJ63" s="232" t="str">
        <f t="shared" si="23"/>
        <v>***</v>
      </c>
      <c r="BK63" s="233"/>
      <c r="BL63" s="42"/>
      <c r="BM63" s="45">
        <f>IF(COUNTIF(P63:AT63,"")=31,0,COUNTIFS(P9:AT9,3,P63:AT63,"")+COUNTIFS(P9:AT9,3,P63:AT63,"■"))</f>
        <v>0</v>
      </c>
      <c r="BN63" s="45">
        <f>IF(COUNTIF(P63:AT63,"")=31,0,COUNTIFS(P9:AT9,3,P63:AT63,"■"))</f>
        <v>0</v>
      </c>
      <c r="BO63" s="232" t="str">
        <f t="shared" si="24"/>
        <v>***</v>
      </c>
      <c r="BP63" s="233"/>
      <c r="BQ63" s="42"/>
      <c r="BR63" s="45">
        <f>IF(COUNTIF(P63:AT63,"")=31,0,COUNTIFS(P9:AT9,4,P63:AT63,"")+COUNTIFS(P9:AT9,4,P63:AT63,"■"))</f>
        <v>0</v>
      </c>
      <c r="BS63" s="45">
        <f>IF(COUNTIF(P63:AT63,"")=31,0,COUNTIFS(P9:AT9,4,P63:AT63,"■"))</f>
        <v>0</v>
      </c>
      <c r="BT63" s="232" t="str">
        <f t="shared" si="25"/>
        <v>***</v>
      </c>
      <c r="BU63" s="233"/>
      <c r="BV63" s="42"/>
      <c r="BW63" s="45">
        <f>IF(COUNTIF(P63:AT63,"")=31,0,COUNTIFS(P9:AT9,5,P63:AT63,"")+COUNTIFS(P9:AT9,5,P63:AT63,"■"))</f>
        <v>0</v>
      </c>
      <c r="BX63" s="45">
        <f>IF(COUNTIF(P63:AT63,"")=31,0,COUNTIFS(P9:AT9,5,P63:AT63,"■"))</f>
        <v>0</v>
      </c>
      <c r="BY63" s="232" t="str">
        <f t="shared" si="26"/>
        <v>***</v>
      </c>
      <c r="BZ63" s="233"/>
      <c r="CA63" s="42"/>
      <c r="CB63" s="45">
        <f>IF(COUNTIF(P63:AT63,"")=31,0,COUNTIFS(P9:AT9,6,P63:AT63,"")+COUNTIFS(P9:AT9,6,P63:AT63,"■"))</f>
        <v>0</v>
      </c>
      <c r="CC63" s="45">
        <f>IF(COUNTIF(P63:AT63,"")=31,0,COUNTIFS(P9:AT9,6,P63:AT63,"■"))</f>
        <v>0</v>
      </c>
      <c r="CD63" s="232" t="str">
        <f t="shared" si="27"/>
        <v>***</v>
      </c>
      <c r="CE63" s="233"/>
      <c r="CF63" s="42"/>
      <c r="CG63" s="45">
        <f t="shared" si="28"/>
        <v>0</v>
      </c>
      <c r="CH63" s="45">
        <f t="shared" si="29"/>
        <v>0</v>
      </c>
      <c r="CI63" s="232" t="str">
        <f t="shared" si="30"/>
        <v>***</v>
      </c>
      <c r="CJ63" s="233"/>
      <c r="CK63" s="42"/>
      <c r="CL63" s="234">
        <f t="shared" si="31"/>
        <v>0</v>
      </c>
      <c r="CM63" s="235"/>
      <c r="CN63" s="234">
        <f t="shared" si="32"/>
        <v>0</v>
      </c>
      <c r="CO63" s="235"/>
      <c r="CP63" s="232" t="str">
        <f t="shared" si="33"/>
        <v>***</v>
      </c>
      <c r="CQ63" s="233"/>
      <c r="CR63" s="43"/>
      <c r="CU63" s="128">
        <f t="shared" si="2"/>
        <v>55</v>
      </c>
      <c r="CV63" s="128"/>
      <c r="CW63" s="128"/>
      <c r="CX63" s="128"/>
      <c r="CY63" s="128"/>
    </row>
    <row r="64" spans="1:103" s="1" customFormat="1" ht="18.75">
      <c r="A64" s="72" t="s">
        <v>59</v>
      </c>
      <c r="D64" s="238">
        <f t="shared" si="19"/>
        <v>46</v>
      </c>
      <c r="E64" s="154"/>
      <c r="F64" s="123"/>
      <c r="G64" s="124"/>
      <c r="H64" s="124"/>
      <c r="I64" s="124"/>
      <c r="J64" s="124"/>
      <c r="K64" s="125"/>
      <c r="L64" s="126"/>
      <c r="M64" s="124"/>
      <c r="N64" s="124"/>
      <c r="O64" s="125"/>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101"/>
      <c r="AU64" s="44"/>
      <c r="AV64" s="26"/>
      <c r="AW64" s="245">
        <f t="shared" si="35"/>
        <v>46</v>
      </c>
      <c r="AX64" s="246"/>
      <c r="AY64" s="247" t="str">
        <f t="shared" si="21"/>
        <v/>
      </c>
      <c r="AZ64" s="248"/>
      <c r="BA64" s="248"/>
      <c r="BB64" s="249"/>
      <c r="BC64" s="45">
        <f>IF(COUNTIF(P64:AT64,"")=31,0,COUNTIFS(P9:AT9,1,P64:AT64,"")+COUNTIFS(P9:AT9,1,P64:AT64,"■"))</f>
        <v>0</v>
      </c>
      <c r="BD64" s="45">
        <f>IF(COUNTIF(P64:AT64,"")=31,0,COUNTIFS(P9:AT9,1,P64:AT64,"■"))</f>
        <v>0</v>
      </c>
      <c r="BE64" s="250" t="str">
        <f t="shared" si="22"/>
        <v>***</v>
      </c>
      <c r="BF64" s="233"/>
      <c r="BG64" s="47"/>
      <c r="BH64" s="45">
        <f>IF(COUNTIF(P64:AT64,"")=31,0,COUNTIFS(P9:AT9,2,P64:AT64,"")+COUNTIFS(P9:AT9,2,P64:AT64,"■"))</f>
        <v>0</v>
      </c>
      <c r="BI64" s="45">
        <f>IF(COUNTIF(P64:AT64,"")=31,0,COUNTIFS(P9:AT9,2,P64:AT64,"■"))</f>
        <v>0</v>
      </c>
      <c r="BJ64" s="232" t="str">
        <f t="shared" si="23"/>
        <v>***</v>
      </c>
      <c r="BK64" s="233"/>
      <c r="BL64" s="42"/>
      <c r="BM64" s="45">
        <f>IF(COUNTIF(P64:AT64,"")=31,0,COUNTIFS(P9:AT9,3,P64:AT64,"")+COUNTIFS(P9:AT9,3,P64:AT64,"■"))</f>
        <v>0</v>
      </c>
      <c r="BN64" s="45">
        <f>IF(COUNTIF(P64:AT64,"")=31,0,COUNTIFS(P9:AT9,3,P64:AT64,"■"))</f>
        <v>0</v>
      </c>
      <c r="BO64" s="232" t="str">
        <f t="shared" si="24"/>
        <v>***</v>
      </c>
      <c r="BP64" s="233"/>
      <c r="BQ64" s="42"/>
      <c r="BR64" s="45">
        <f>IF(COUNTIF(P64:AT64,"")=31,0,COUNTIFS(P9:AT9,4,P64:AT64,"")+COUNTIFS(P9:AT9,4,P64:AT64,"■"))</f>
        <v>0</v>
      </c>
      <c r="BS64" s="45">
        <f>IF(COUNTIF(P64:AT64,"")=31,0,COUNTIFS(P9:AT9,4,P64:AT64,"■"))</f>
        <v>0</v>
      </c>
      <c r="BT64" s="232" t="str">
        <f t="shared" si="25"/>
        <v>***</v>
      </c>
      <c r="BU64" s="233"/>
      <c r="BV64" s="42"/>
      <c r="BW64" s="45">
        <f>IF(COUNTIF(P64:AT64,"")=31,0,COUNTIFS(P9:AT9,5,P64:AT64,"")+COUNTIFS(P9:AT9,5,P64:AT64,"■"))</f>
        <v>0</v>
      </c>
      <c r="BX64" s="45">
        <f>IF(COUNTIF(P64:AT64,"")=31,0,COUNTIFS(P9:AT9,5,P64:AT64,"■"))</f>
        <v>0</v>
      </c>
      <c r="BY64" s="232" t="str">
        <f t="shared" si="26"/>
        <v>***</v>
      </c>
      <c r="BZ64" s="233"/>
      <c r="CA64" s="42"/>
      <c r="CB64" s="45">
        <f>IF(COUNTIF(P64:AT64,"")=31,0,COUNTIFS(P9:AT9,6,P64:AT64,"")+COUNTIFS(P9:AT9,6,P64:AT64,"■"))</f>
        <v>0</v>
      </c>
      <c r="CC64" s="45">
        <f>IF(COUNTIF(P64:AT64,"")=31,0,COUNTIFS(P9:AT9,6,P64:AT64,"■"))</f>
        <v>0</v>
      </c>
      <c r="CD64" s="232" t="str">
        <f t="shared" si="27"/>
        <v>***</v>
      </c>
      <c r="CE64" s="233"/>
      <c r="CF64" s="42"/>
      <c r="CG64" s="45">
        <f t="shared" si="28"/>
        <v>0</v>
      </c>
      <c r="CH64" s="45">
        <f t="shared" si="29"/>
        <v>0</v>
      </c>
      <c r="CI64" s="232" t="str">
        <f t="shared" si="30"/>
        <v>***</v>
      </c>
      <c r="CJ64" s="233"/>
      <c r="CK64" s="42"/>
      <c r="CL64" s="234">
        <f t="shared" si="31"/>
        <v>0</v>
      </c>
      <c r="CM64" s="235"/>
      <c r="CN64" s="234">
        <f t="shared" si="32"/>
        <v>0</v>
      </c>
      <c r="CO64" s="235"/>
      <c r="CP64" s="232" t="str">
        <f t="shared" si="33"/>
        <v>***</v>
      </c>
      <c r="CQ64" s="233"/>
      <c r="CR64" s="43"/>
      <c r="CU64" s="128">
        <f t="shared" si="2"/>
        <v>56</v>
      </c>
      <c r="CV64" s="128"/>
      <c r="CW64" s="128"/>
      <c r="CX64" s="128"/>
      <c r="CY64" s="128"/>
    </row>
    <row r="65" spans="1:103" s="1" customFormat="1" ht="18.75">
      <c r="A65" s="72" t="s">
        <v>59</v>
      </c>
      <c r="D65" s="238">
        <f t="shared" si="19"/>
        <v>47</v>
      </c>
      <c r="E65" s="154"/>
      <c r="F65" s="123"/>
      <c r="G65" s="124"/>
      <c r="H65" s="124"/>
      <c r="I65" s="124"/>
      <c r="J65" s="124"/>
      <c r="K65" s="125"/>
      <c r="L65" s="126"/>
      <c r="M65" s="124"/>
      <c r="N65" s="124"/>
      <c r="O65" s="125"/>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101"/>
      <c r="AU65" s="44"/>
      <c r="AV65" s="26"/>
      <c r="AW65" s="245">
        <f t="shared" si="35"/>
        <v>47</v>
      </c>
      <c r="AX65" s="246"/>
      <c r="AY65" s="247" t="str">
        <f t="shared" si="21"/>
        <v/>
      </c>
      <c r="AZ65" s="248"/>
      <c r="BA65" s="248"/>
      <c r="BB65" s="249"/>
      <c r="BC65" s="45">
        <f>IF(COUNTIF(P65:AT65,"")=31,0,COUNTIFS(P9:AT9,1,P65:AT65,"")+COUNTIFS(P9:AT9,1,P65:AT65,"■"))</f>
        <v>0</v>
      </c>
      <c r="BD65" s="45">
        <f>IF(COUNTIF(P65:AT65,"")=31,0,COUNTIFS(P9:AT9,1,P65:AT65,"■"))</f>
        <v>0</v>
      </c>
      <c r="BE65" s="250" t="str">
        <f t="shared" si="22"/>
        <v>***</v>
      </c>
      <c r="BF65" s="233"/>
      <c r="BG65" s="47"/>
      <c r="BH65" s="45">
        <f>IF(COUNTIF(P65:AT65,"")=31,0,COUNTIFS(P9:AT9,2,P65:AT65,"")+COUNTIFS(P9:AT9,2,P65:AT65,"■"))</f>
        <v>0</v>
      </c>
      <c r="BI65" s="45">
        <f>IF(COUNTIF(P65:AT65,"")=31,0,COUNTIFS(P9:AT9,2,P65:AT65,"■"))</f>
        <v>0</v>
      </c>
      <c r="BJ65" s="232" t="str">
        <f t="shared" si="23"/>
        <v>***</v>
      </c>
      <c r="BK65" s="233"/>
      <c r="BL65" s="42"/>
      <c r="BM65" s="45">
        <f>IF(COUNTIF(P65:AT65,"")=31,0,COUNTIFS(P9:AT9,3,P65:AT65,"")+COUNTIFS(P9:AT9,3,P65:AT65,"■"))</f>
        <v>0</v>
      </c>
      <c r="BN65" s="45">
        <f>IF(COUNTIF(P65:AT65,"")=31,0,COUNTIFS(P9:AT9,3,P65:AT65,"■"))</f>
        <v>0</v>
      </c>
      <c r="BO65" s="232" t="str">
        <f t="shared" si="24"/>
        <v>***</v>
      </c>
      <c r="BP65" s="233"/>
      <c r="BQ65" s="42"/>
      <c r="BR65" s="45">
        <f>IF(COUNTIF(P65:AT65,"")=31,0,COUNTIFS(P9:AT9,4,P65:AT65,"")+COUNTIFS(P9:AT9,4,P65:AT65,"■"))</f>
        <v>0</v>
      </c>
      <c r="BS65" s="45">
        <f>IF(COUNTIF(P65:AT65,"")=31,0,COUNTIFS(P9:AT9,4,P65:AT65,"■"))</f>
        <v>0</v>
      </c>
      <c r="BT65" s="232" t="str">
        <f t="shared" si="25"/>
        <v>***</v>
      </c>
      <c r="BU65" s="233"/>
      <c r="BV65" s="42"/>
      <c r="BW65" s="45">
        <f>IF(COUNTIF(P65:AT65,"")=31,0,COUNTIFS(P9:AT9,5,P65:AT65,"")+COUNTIFS(P9:AT9,5,P65:AT65,"■"))</f>
        <v>0</v>
      </c>
      <c r="BX65" s="45">
        <f>IF(COUNTIF(P65:AT65,"")=31,0,COUNTIFS(P9:AT9,5,P65:AT65,"■"))</f>
        <v>0</v>
      </c>
      <c r="BY65" s="232" t="str">
        <f t="shared" si="26"/>
        <v>***</v>
      </c>
      <c r="BZ65" s="233"/>
      <c r="CA65" s="42"/>
      <c r="CB65" s="45">
        <f>IF(COUNTIF(P65:AT65,"")=31,0,COUNTIFS(P9:AT9,6,P65:AT65,"")+COUNTIFS(P9:AT9,6,P65:AT65,"■"))</f>
        <v>0</v>
      </c>
      <c r="CC65" s="45">
        <f>IF(COUNTIF(P65:AT65,"")=31,0,COUNTIFS(P9:AT9,6,P65:AT65,"■"))</f>
        <v>0</v>
      </c>
      <c r="CD65" s="232" t="str">
        <f t="shared" si="27"/>
        <v>***</v>
      </c>
      <c r="CE65" s="233"/>
      <c r="CF65" s="42"/>
      <c r="CG65" s="45">
        <f t="shared" si="28"/>
        <v>0</v>
      </c>
      <c r="CH65" s="45">
        <f t="shared" si="29"/>
        <v>0</v>
      </c>
      <c r="CI65" s="232" t="str">
        <f t="shared" si="30"/>
        <v>***</v>
      </c>
      <c r="CJ65" s="233"/>
      <c r="CK65" s="42"/>
      <c r="CL65" s="234">
        <f t="shared" si="31"/>
        <v>0</v>
      </c>
      <c r="CM65" s="235"/>
      <c r="CN65" s="234">
        <f t="shared" si="32"/>
        <v>0</v>
      </c>
      <c r="CO65" s="235"/>
      <c r="CP65" s="232" t="str">
        <f t="shared" si="33"/>
        <v>***</v>
      </c>
      <c r="CQ65" s="233"/>
      <c r="CR65" s="43"/>
      <c r="CU65" s="128">
        <f t="shared" si="2"/>
        <v>57</v>
      </c>
      <c r="CV65" s="128"/>
      <c r="CW65" s="128"/>
      <c r="CX65" s="128"/>
      <c r="CY65" s="128"/>
    </row>
    <row r="66" spans="1:103" s="1" customFormat="1" ht="18.75">
      <c r="A66" s="72" t="s">
        <v>59</v>
      </c>
      <c r="D66" s="238">
        <f t="shared" si="19"/>
        <v>48</v>
      </c>
      <c r="E66" s="154"/>
      <c r="F66" s="123"/>
      <c r="G66" s="124"/>
      <c r="H66" s="124"/>
      <c r="I66" s="124"/>
      <c r="J66" s="124"/>
      <c r="K66" s="125"/>
      <c r="L66" s="126"/>
      <c r="M66" s="124"/>
      <c r="N66" s="124"/>
      <c r="O66" s="125"/>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101"/>
      <c r="AU66" s="44"/>
      <c r="AV66" s="26"/>
      <c r="AW66" s="245">
        <f t="shared" si="35"/>
        <v>48</v>
      </c>
      <c r="AX66" s="246"/>
      <c r="AY66" s="247" t="str">
        <f t="shared" si="21"/>
        <v/>
      </c>
      <c r="AZ66" s="248"/>
      <c r="BA66" s="248"/>
      <c r="BB66" s="249"/>
      <c r="BC66" s="45">
        <f>IF(COUNTIF(P66:AT66,"")=31,0,COUNTIFS(P9:AT9,1,P66:AT66,"")+COUNTIFS(P9:AT9,1,P66:AT66,"■"))</f>
        <v>0</v>
      </c>
      <c r="BD66" s="45">
        <f>IF(COUNTIF(P66:AT66,"")=31,0,COUNTIFS(P9:AT9,1,P66:AT66,"■"))</f>
        <v>0</v>
      </c>
      <c r="BE66" s="250" t="str">
        <f t="shared" si="22"/>
        <v>***</v>
      </c>
      <c r="BF66" s="233"/>
      <c r="BG66" s="47"/>
      <c r="BH66" s="45">
        <f>IF(COUNTIF(P66:AT66,"")=31,0,COUNTIFS(P9:AT9,2,P66:AT66,"")+COUNTIFS(P9:AT9,2,P66:AT66,"■"))</f>
        <v>0</v>
      </c>
      <c r="BI66" s="45">
        <f>IF(COUNTIF(P66:AT66,"")=31,0,COUNTIFS(P9:AT9,2,P66:AT66,"■"))</f>
        <v>0</v>
      </c>
      <c r="BJ66" s="232" t="str">
        <f t="shared" si="23"/>
        <v>***</v>
      </c>
      <c r="BK66" s="233"/>
      <c r="BL66" s="42"/>
      <c r="BM66" s="45">
        <f>IF(COUNTIF(P66:AT66,"")=31,0,COUNTIFS(P9:AT9,3,P66:AT66,"")+COUNTIFS(P9:AT9,3,P66:AT66,"■"))</f>
        <v>0</v>
      </c>
      <c r="BN66" s="45">
        <f>IF(COUNTIF(P66:AT66,"")=31,0,COUNTIFS(P9:AT9,3,P66:AT66,"■"))</f>
        <v>0</v>
      </c>
      <c r="BO66" s="232" t="str">
        <f t="shared" si="24"/>
        <v>***</v>
      </c>
      <c r="BP66" s="233"/>
      <c r="BQ66" s="42"/>
      <c r="BR66" s="45">
        <f>IF(COUNTIF(P66:AT66,"")=31,0,COUNTIFS(P9:AT9,4,P66:AT66,"")+COUNTIFS(P9:AT9,4,P66:AT66,"■"))</f>
        <v>0</v>
      </c>
      <c r="BS66" s="45">
        <f>IF(COUNTIF(P66:AT66,"")=31,0,COUNTIFS(P9:AT9,4,P66:AT66,"■"))</f>
        <v>0</v>
      </c>
      <c r="BT66" s="232" t="str">
        <f t="shared" si="25"/>
        <v>***</v>
      </c>
      <c r="BU66" s="233"/>
      <c r="BV66" s="42"/>
      <c r="BW66" s="45">
        <f>IF(COUNTIF(P66:AT66,"")=31,0,COUNTIFS(P9:AT9,5,P66:AT66,"")+COUNTIFS(P9:AT9,5,P66:AT66,"■"))</f>
        <v>0</v>
      </c>
      <c r="BX66" s="45">
        <f>IF(COUNTIF(P66:AT66,"")=31,0,COUNTIFS(P9:AT9,5,P66:AT66,"■"))</f>
        <v>0</v>
      </c>
      <c r="BY66" s="232" t="str">
        <f t="shared" si="26"/>
        <v>***</v>
      </c>
      <c r="BZ66" s="233"/>
      <c r="CA66" s="42"/>
      <c r="CB66" s="45">
        <f>IF(COUNTIF(P66:AT66,"")=31,0,COUNTIFS(P9:AT9,6,P66:AT66,"")+COUNTIFS(P9:AT9,6,P66:AT66,"■"))</f>
        <v>0</v>
      </c>
      <c r="CC66" s="45">
        <f>IF(COUNTIF(P66:AT66,"")=31,0,COUNTIFS(P9:AT9,6,P66:AT66,"■"))</f>
        <v>0</v>
      </c>
      <c r="CD66" s="232" t="str">
        <f t="shared" si="27"/>
        <v>***</v>
      </c>
      <c r="CE66" s="233"/>
      <c r="CF66" s="42"/>
      <c r="CG66" s="45">
        <f t="shared" si="28"/>
        <v>0</v>
      </c>
      <c r="CH66" s="45">
        <f t="shared" si="29"/>
        <v>0</v>
      </c>
      <c r="CI66" s="232" t="str">
        <f t="shared" si="30"/>
        <v>***</v>
      </c>
      <c r="CJ66" s="233"/>
      <c r="CK66" s="42"/>
      <c r="CL66" s="234">
        <f t="shared" si="31"/>
        <v>0</v>
      </c>
      <c r="CM66" s="235"/>
      <c r="CN66" s="234">
        <f t="shared" si="32"/>
        <v>0</v>
      </c>
      <c r="CO66" s="235"/>
      <c r="CP66" s="232" t="str">
        <f t="shared" si="33"/>
        <v>***</v>
      </c>
      <c r="CQ66" s="233"/>
      <c r="CR66" s="43"/>
      <c r="CU66" s="128">
        <f t="shared" si="2"/>
        <v>58</v>
      </c>
      <c r="CV66" s="128"/>
      <c r="CW66" s="128"/>
      <c r="CX66" s="128"/>
      <c r="CY66" s="128"/>
    </row>
    <row r="67" spans="1:103" s="1" customFormat="1" ht="18.75">
      <c r="A67" s="72" t="s">
        <v>59</v>
      </c>
      <c r="D67" s="238">
        <f t="shared" si="19"/>
        <v>49</v>
      </c>
      <c r="E67" s="154"/>
      <c r="F67" s="123"/>
      <c r="G67" s="124"/>
      <c r="H67" s="124"/>
      <c r="I67" s="124"/>
      <c r="J67" s="124"/>
      <c r="K67" s="125"/>
      <c r="L67" s="126"/>
      <c r="M67" s="124"/>
      <c r="N67" s="124"/>
      <c r="O67" s="125"/>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101"/>
      <c r="AU67" s="44"/>
      <c r="AV67" s="26"/>
      <c r="AW67" s="245">
        <f t="shared" si="35"/>
        <v>49</v>
      </c>
      <c r="AX67" s="246"/>
      <c r="AY67" s="247" t="str">
        <f t="shared" si="21"/>
        <v/>
      </c>
      <c r="AZ67" s="248"/>
      <c r="BA67" s="248"/>
      <c r="BB67" s="249"/>
      <c r="BC67" s="45">
        <f>IF(COUNTIF(P67:AT67,"")=31,0,COUNTIFS(P9:AT9,1,P67:AT67,"")+COUNTIFS(P9:AT9,1,P67:AT67,"■"))</f>
        <v>0</v>
      </c>
      <c r="BD67" s="45">
        <f>IF(COUNTIF(P67:AT67,"")=31,0,COUNTIFS(P9:AT9,1,P67:AT67,"■"))</f>
        <v>0</v>
      </c>
      <c r="BE67" s="250" t="str">
        <f t="shared" si="22"/>
        <v>***</v>
      </c>
      <c r="BF67" s="233"/>
      <c r="BG67" s="47"/>
      <c r="BH67" s="45">
        <f>IF(COUNTIF(P67:AT67,"")=31,0,COUNTIFS(P9:AT9,2,P67:AT67,"")+COUNTIFS(P9:AT9,2,P67:AT67,"■"))</f>
        <v>0</v>
      </c>
      <c r="BI67" s="45">
        <f>IF(COUNTIF(P67:AT67,"")=31,0,COUNTIFS(P9:AT9,2,P67:AT67,"■"))</f>
        <v>0</v>
      </c>
      <c r="BJ67" s="232" t="str">
        <f t="shared" si="23"/>
        <v>***</v>
      </c>
      <c r="BK67" s="233"/>
      <c r="BL67" s="42"/>
      <c r="BM67" s="45">
        <f>IF(COUNTIF(P67:AT67,"")=31,0,COUNTIFS(P9:AT9,3,P67:AT67,"")+COUNTIFS(P9:AT9,3,P67:AT67,"■"))</f>
        <v>0</v>
      </c>
      <c r="BN67" s="45">
        <f>IF(COUNTIF(P67:AT67,"")=31,0,COUNTIFS(P9:AT9,3,P67:AT67,"■"))</f>
        <v>0</v>
      </c>
      <c r="BO67" s="232" t="str">
        <f t="shared" si="24"/>
        <v>***</v>
      </c>
      <c r="BP67" s="233"/>
      <c r="BQ67" s="42"/>
      <c r="BR67" s="45">
        <f>IF(COUNTIF(P67:AT67,"")=31,0,COUNTIFS(P9:AT9,4,P67:AT67,"")+COUNTIFS(P9:AT9,4,P67:AT67,"■"))</f>
        <v>0</v>
      </c>
      <c r="BS67" s="45">
        <f>IF(COUNTIF(P67:AT67,"")=31,0,COUNTIFS(P9:AT9,4,P67:AT67,"■"))</f>
        <v>0</v>
      </c>
      <c r="BT67" s="232" t="str">
        <f t="shared" si="25"/>
        <v>***</v>
      </c>
      <c r="BU67" s="233"/>
      <c r="BV67" s="42"/>
      <c r="BW67" s="45">
        <f>IF(COUNTIF(P67:AT67,"")=31,0,COUNTIFS(P9:AT9,5,P67:AT67,"")+COUNTIFS(P9:AT9,5,P67:AT67,"■"))</f>
        <v>0</v>
      </c>
      <c r="BX67" s="45">
        <f>IF(COUNTIF(P67:AT67,"")=31,0,COUNTIFS(P9:AT9,5,P67:AT67,"■"))</f>
        <v>0</v>
      </c>
      <c r="BY67" s="232" t="str">
        <f t="shared" si="26"/>
        <v>***</v>
      </c>
      <c r="BZ67" s="233"/>
      <c r="CA67" s="42"/>
      <c r="CB67" s="45">
        <f>IF(COUNTIF(P67:AT67,"")=31,0,COUNTIFS(P9:AT9,6,P67:AT67,"")+COUNTIFS(P9:AT9,6,P67:AT67,"■"))</f>
        <v>0</v>
      </c>
      <c r="CC67" s="45">
        <f>IF(COUNTIF(P67:AT67,"")=31,0,COUNTIFS(P9:AT9,6,P67:AT67,"■"))</f>
        <v>0</v>
      </c>
      <c r="CD67" s="232" t="str">
        <f t="shared" si="27"/>
        <v>***</v>
      </c>
      <c r="CE67" s="233"/>
      <c r="CF67" s="42"/>
      <c r="CG67" s="45">
        <f t="shared" si="28"/>
        <v>0</v>
      </c>
      <c r="CH67" s="45">
        <f t="shared" si="29"/>
        <v>0</v>
      </c>
      <c r="CI67" s="232" t="str">
        <f t="shared" si="30"/>
        <v>***</v>
      </c>
      <c r="CJ67" s="233"/>
      <c r="CK67" s="42"/>
      <c r="CL67" s="234">
        <f t="shared" si="31"/>
        <v>0</v>
      </c>
      <c r="CM67" s="235"/>
      <c r="CN67" s="234">
        <f t="shared" si="32"/>
        <v>0</v>
      </c>
      <c r="CO67" s="235"/>
      <c r="CP67" s="232" t="str">
        <f t="shared" si="33"/>
        <v>***</v>
      </c>
      <c r="CQ67" s="233"/>
      <c r="CR67" s="43"/>
      <c r="CU67" s="128">
        <f t="shared" si="2"/>
        <v>59</v>
      </c>
      <c r="CV67" s="128"/>
      <c r="CW67" s="128"/>
      <c r="CX67" s="128"/>
      <c r="CY67" s="128"/>
    </row>
    <row r="68" spans="1:103" s="1" customFormat="1" ht="18.75">
      <c r="A68" s="72" t="s">
        <v>59</v>
      </c>
      <c r="D68" s="238">
        <f t="shared" si="19"/>
        <v>50</v>
      </c>
      <c r="E68" s="154"/>
      <c r="F68" s="123"/>
      <c r="G68" s="124"/>
      <c r="H68" s="124"/>
      <c r="I68" s="124"/>
      <c r="J68" s="124"/>
      <c r="K68" s="125"/>
      <c r="L68" s="126"/>
      <c r="M68" s="124"/>
      <c r="N68" s="124"/>
      <c r="O68" s="125"/>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101"/>
      <c r="AU68" s="44"/>
      <c r="AV68" s="26"/>
      <c r="AW68" s="245">
        <f t="shared" si="35"/>
        <v>50</v>
      </c>
      <c r="AX68" s="246"/>
      <c r="AY68" s="247" t="str">
        <f t="shared" si="21"/>
        <v/>
      </c>
      <c r="AZ68" s="248"/>
      <c r="BA68" s="248"/>
      <c r="BB68" s="249"/>
      <c r="BC68" s="45">
        <f>IF(COUNTIF(P68:AT68,"")=31,0,COUNTIFS(P9:AT9,1,P68:AT68,"")+COUNTIFS(P9:AT9,1,P68:AT68,"■"))</f>
        <v>0</v>
      </c>
      <c r="BD68" s="45">
        <f>IF(COUNTIF(P68:AT68,"")=31,0,COUNTIFS(P9:AT9,1,P68:AT68,"■"))</f>
        <v>0</v>
      </c>
      <c r="BE68" s="250" t="str">
        <f t="shared" si="22"/>
        <v>***</v>
      </c>
      <c r="BF68" s="233"/>
      <c r="BG68" s="47"/>
      <c r="BH68" s="45">
        <f>IF(COUNTIF(P68:AT68,"")=31,0,COUNTIFS(P9:AT9,2,P68:AT68,"")+COUNTIFS(P9:AT9,2,P68:AT68,"■"))</f>
        <v>0</v>
      </c>
      <c r="BI68" s="45">
        <f>IF(COUNTIF(P68:AT68,"")=31,0,COUNTIFS(P9:AT9,2,P68:AT68,"■"))</f>
        <v>0</v>
      </c>
      <c r="BJ68" s="232" t="str">
        <f t="shared" si="23"/>
        <v>***</v>
      </c>
      <c r="BK68" s="233"/>
      <c r="BL68" s="42"/>
      <c r="BM68" s="45">
        <f>IF(COUNTIF(P68:AT68,"")=31,0,COUNTIFS(P9:AT9,3,P68:AT68,"")+COUNTIFS(P9:AT9,3,P68:AT68,"■"))</f>
        <v>0</v>
      </c>
      <c r="BN68" s="45">
        <f>IF(COUNTIF(P68:AT68,"")=31,0,COUNTIFS(P9:AT9,3,P68:AT68,"■"))</f>
        <v>0</v>
      </c>
      <c r="BO68" s="232" t="str">
        <f t="shared" si="24"/>
        <v>***</v>
      </c>
      <c r="BP68" s="233"/>
      <c r="BQ68" s="42"/>
      <c r="BR68" s="45">
        <f>IF(COUNTIF(P68:AT68,"")=31,0,COUNTIFS(P9:AT9,4,P68:AT68,"")+COUNTIFS(P9:AT9,4,P68:AT68,"■"))</f>
        <v>0</v>
      </c>
      <c r="BS68" s="45">
        <f>IF(COUNTIF(P68:AT68,"")=31,0,COUNTIFS(P9:AT9,4,P68:AT68,"■"))</f>
        <v>0</v>
      </c>
      <c r="BT68" s="232" t="str">
        <f t="shared" si="25"/>
        <v>***</v>
      </c>
      <c r="BU68" s="233"/>
      <c r="BV68" s="42"/>
      <c r="BW68" s="45">
        <f>IF(COUNTIF(P68:AT68,"")=31,0,COUNTIFS(P9:AT9,5,P68:AT68,"")+COUNTIFS(P9:AT9,5,P68:AT68,"■"))</f>
        <v>0</v>
      </c>
      <c r="BX68" s="45">
        <f>IF(COUNTIF(P68:AT68,"")=31,0,COUNTIFS(P9:AT9,5,P68:AT68,"■"))</f>
        <v>0</v>
      </c>
      <c r="BY68" s="232" t="str">
        <f t="shared" si="26"/>
        <v>***</v>
      </c>
      <c r="BZ68" s="233"/>
      <c r="CA68" s="42"/>
      <c r="CB68" s="45">
        <f>IF(COUNTIF(P68:AT68,"")=31,0,COUNTIFS(P9:AT9,6,P68:AT68,"")+COUNTIFS(P9:AT9,6,P68:AT68,"■"))</f>
        <v>0</v>
      </c>
      <c r="CC68" s="45">
        <f>IF(COUNTIF(P68:AT68,"")=31,0,COUNTIFS(P9:AT9,6,P68:AT68,"■"))</f>
        <v>0</v>
      </c>
      <c r="CD68" s="232" t="str">
        <f t="shared" si="27"/>
        <v>***</v>
      </c>
      <c r="CE68" s="233"/>
      <c r="CF68" s="42"/>
      <c r="CG68" s="45">
        <f t="shared" si="28"/>
        <v>0</v>
      </c>
      <c r="CH68" s="45">
        <f t="shared" si="29"/>
        <v>0</v>
      </c>
      <c r="CI68" s="232" t="str">
        <f t="shared" si="30"/>
        <v>***</v>
      </c>
      <c r="CJ68" s="233"/>
      <c r="CK68" s="42"/>
      <c r="CL68" s="234">
        <f t="shared" si="31"/>
        <v>0</v>
      </c>
      <c r="CM68" s="235"/>
      <c r="CN68" s="234">
        <f t="shared" si="32"/>
        <v>0</v>
      </c>
      <c r="CO68" s="235"/>
      <c r="CP68" s="232" t="str">
        <f t="shared" si="33"/>
        <v>***</v>
      </c>
      <c r="CQ68" s="233"/>
      <c r="CR68" s="43"/>
      <c r="CU68" s="128">
        <f t="shared" si="2"/>
        <v>60</v>
      </c>
      <c r="CV68" s="128"/>
      <c r="CW68" s="128"/>
      <c r="CX68" s="128"/>
      <c r="CY68" s="128"/>
    </row>
    <row r="69" spans="1:103" s="1" customFormat="1" ht="18.75">
      <c r="A69" s="72" t="s">
        <v>59</v>
      </c>
      <c r="D69" s="238">
        <f t="shared" si="19"/>
        <v>51</v>
      </c>
      <c r="E69" s="154"/>
      <c r="F69" s="123"/>
      <c r="G69" s="124"/>
      <c r="H69" s="124"/>
      <c r="I69" s="124"/>
      <c r="J69" s="124"/>
      <c r="K69" s="125"/>
      <c r="L69" s="126"/>
      <c r="M69" s="124"/>
      <c r="N69" s="124"/>
      <c r="O69" s="125"/>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101"/>
      <c r="AU69" s="44"/>
      <c r="AV69" s="26"/>
      <c r="AW69" s="245">
        <f t="shared" si="35"/>
        <v>51</v>
      </c>
      <c r="AX69" s="246"/>
      <c r="AY69" s="247" t="str">
        <f t="shared" si="21"/>
        <v/>
      </c>
      <c r="AZ69" s="248"/>
      <c r="BA69" s="248"/>
      <c r="BB69" s="249"/>
      <c r="BC69" s="45">
        <f>IF(COUNTIF(P69:AT69,"")=31,0,COUNTIFS(P9:AT9,1,P69:AT69,"")+COUNTIFS(P9:AT9,1,P69:AT69,"■"))</f>
        <v>0</v>
      </c>
      <c r="BD69" s="45">
        <f>IF(COUNTIF(P69:AT69,"")=31,0,COUNTIFS(P9:AT9,1,P69:AT69,"■"))</f>
        <v>0</v>
      </c>
      <c r="BE69" s="250" t="str">
        <f t="shared" si="22"/>
        <v>***</v>
      </c>
      <c r="BF69" s="233"/>
      <c r="BG69" s="47"/>
      <c r="BH69" s="45">
        <f>IF(COUNTIF(P69:AT69,"")=31,0,COUNTIFS(P9:AT9,2,P69:AT69,"")+COUNTIFS(P9:AT9,2,P69:AT69,"■"))</f>
        <v>0</v>
      </c>
      <c r="BI69" s="45">
        <f>IF(COUNTIF(P69:AT69,"")=31,0,COUNTIFS(P9:AT9,2,P69:AT69,"■"))</f>
        <v>0</v>
      </c>
      <c r="BJ69" s="232" t="str">
        <f t="shared" si="23"/>
        <v>***</v>
      </c>
      <c r="BK69" s="233"/>
      <c r="BL69" s="42"/>
      <c r="BM69" s="45">
        <f>IF(COUNTIF(P69:AT69,"")=31,0,COUNTIFS(P9:AT9,3,P69:AT69,"")+COUNTIFS(P9:AT9,3,P69:AT69,"■"))</f>
        <v>0</v>
      </c>
      <c r="BN69" s="45">
        <f>IF(COUNTIF(P69:AT69,"")=31,0,COUNTIFS(P9:AT9,3,P69:AT69,"■"))</f>
        <v>0</v>
      </c>
      <c r="BO69" s="232" t="str">
        <f t="shared" si="24"/>
        <v>***</v>
      </c>
      <c r="BP69" s="233"/>
      <c r="BQ69" s="42"/>
      <c r="BR69" s="45">
        <f>IF(COUNTIF(P69:AT69,"")=31,0,COUNTIFS(P9:AT9,4,P69:AT69,"")+COUNTIFS(P9:AT9,4,P69:AT69,"■"))</f>
        <v>0</v>
      </c>
      <c r="BS69" s="45">
        <f>IF(COUNTIF(P69:AT69,"")=31,0,COUNTIFS(P9:AT9,4,P69:AT69,"■"))</f>
        <v>0</v>
      </c>
      <c r="BT69" s="232" t="str">
        <f t="shared" si="25"/>
        <v>***</v>
      </c>
      <c r="BU69" s="233"/>
      <c r="BV69" s="42"/>
      <c r="BW69" s="45">
        <f>IF(COUNTIF(P69:AT69,"")=31,0,COUNTIFS(P9:AT9,5,P69:AT69,"")+COUNTIFS(P9:AT9,5,P69:AT69,"■"))</f>
        <v>0</v>
      </c>
      <c r="BX69" s="45">
        <f>IF(COUNTIF(P69:AT69,"")=31,0,COUNTIFS(P9:AT9,5,P69:AT69,"■"))</f>
        <v>0</v>
      </c>
      <c r="BY69" s="232" t="str">
        <f t="shared" si="26"/>
        <v>***</v>
      </c>
      <c r="BZ69" s="233"/>
      <c r="CA69" s="42"/>
      <c r="CB69" s="45">
        <f>IF(COUNTIF(P69:AT69,"")=31,0,COUNTIFS(P9:AT9,6,P69:AT69,"")+COUNTIFS(P9:AT9,6,P69:AT69,"■"))</f>
        <v>0</v>
      </c>
      <c r="CC69" s="45">
        <f>IF(COUNTIF(P69:AT69,"")=31,0,COUNTIFS(P9:AT9,6,P69:AT69,"■"))</f>
        <v>0</v>
      </c>
      <c r="CD69" s="232" t="str">
        <f t="shared" si="27"/>
        <v>***</v>
      </c>
      <c r="CE69" s="233"/>
      <c r="CF69" s="42"/>
      <c r="CG69" s="45">
        <f t="shared" si="28"/>
        <v>0</v>
      </c>
      <c r="CH69" s="45">
        <f t="shared" si="29"/>
        <v>0</v>
      </c>
      <c r="CI69" s="232" t="str">
        <f t="shared" si="30"/>
        <v>***</v>
      </c>
      <c r="CJ69" s="233"/>
      <c r="CK69" s="42"/>
      <c r="CL69" s="234">
        <f t="shared" si="31"/>
        <v>0</v>
      </c>
      <c r="CM69" s="235"/>
      <c r="CN69" s="234">
        <f t="shared" si="32"/>
        <v>0</v>
      </c>
      <c r="CO69" s="235"/>
      <c r="CP69" s="232" t="str">
        <f t="shared" si="33"/>
        <v>***</v>
      </c>
      <c r="CQ69" s="233"/>
      <c r="CR69" s="43"/>
      <c r="CU69" s="128">
        <f t="shared" si="2"/>
        <v>61</v>
      </c>
      <c r="CV69" s="128"/>
      <c r="CW69" s="128"/>
      <c r="CX69" s="128"/>
      <c r="CY69" s="128"/>
    </row>
    <row r="70" spans="1:103" s="1" customFormat="1" ht="18.75">
      <c r="A70" s="72" t="s">
        <v>59</v>
      </c>
      <c r="D70" s="238">
        <f t="shared" si="19"/>
        <v>52</v>
      </c>
      <c r="E70" s="154"/>
      <c r="F70" s="123"/>
      <c r="G70" s="124"/>
      <c r="H70" s="124"/>
      <c r="I70" s="124"/>
      <c r="J70" s="124"/>
      <c r="K70" s="125"/>
      <c r="L70" s="126"/>
      <c r="M70" s="124"/>
      <c r="N70" s="124"/>
      <c r="O70" s="125"/>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101"/>
      <c r="AU70" s="44"/>
      <c r="AV70" s="26"/>
      <c r="AW70" s="245">
        <f t="shared" ref="AW70:AW75" si="36">D70</f>
        <v>52</v>
      </c>
      <c r="AX70" s="246"/>
      <c r="AY70" s="247" t="str">
        <f t="shared" si="21"/>
        <v/>
      </c>
      <c r="AZ70" s="248"/>
      <c r="BA70" s="248"/>
      <c r="BB70" s="249"/>
      <c r="BC70" s="45">
        <f>IF(COUNTIF(P70:AT70,"")=31,0,COUNTIFS(P9:AT9,1,P70:AT70,"")+COUNTIFS(P9:AT9,1,P70:AT70,"■"))</f>
        <v>0</v>
      </c>
      <c r="BD70" s="45">
        <f>IF(COUNTIF(P70:AT70,"")=31,0,COUNTIFS(P9:AT9,1,P70:AT70,"■"))</f>
        <v>0</v>
      </c>
      <c r="BE70" s="250" t="str">
        <f t="shared" si="22"/>
        <v>***</v>
      </c>
      <c r="BF70" s="233"/>
      <c r="BG70" s="47"/>
      <c r="BH70" s="45">
        <f>IF(COUNTIF(P70:AT70,"")=31,0,COUNTIFS(P9:AT9,2,P70:AT70,"")+COUNTIFS(P9:AT9,2,P70:AT70,"■"))</f>
        <v>0</v>
      </c>
      <c r="BI70" s="45">
        <f>IF(COUNTIF(P70:AT70,"")=31,0,COUNTIFS(P9:AT9,2,P70:AT70,"■"))</f>
        <v>0</v>
      </c>
      <c r="BJ70" s="232" t="str">
        <f t="shared" si="23"/>
        <v>***</v>
      </c>
      <c r="BK70" s="233"/>
      <c r="BL70" s="42"/>
      <c r="BM70" s="45">
        <f>IF(COUNTIF(P70:AT70,"")=31,0,COUNTIFS(P9:AT9,3,P70:AT70,"")+COUNTIFS(P9:AT9,3,P70:AT70,"■"))</f>
        <v>0</v>
      </c>
      <c r="BN70" s="45">
        <f>IF(COUNTIF(P70:AT70,"")=31,0,COUNTIFS(P9:AT9,3,P70:AT70,"■"))</f>
        <v>0</v>
      </c>
      <c r="BO70" s="232" t="str">
        <f t="shared" si="24"/>
        <v>***</v>
      </c>
      <c r="BP70" s="233"/>
      <c r="BQ70" s="42"/>
      <c r="BR70" s="45">
        <f>IF(COUNTIF(P70:AT70,"")=31,0,COUNTIFS(P9:AT9,4,P70:AT70,"")+COUNTIFS(P9:AT9,4,P70:AT70,"■"))</f>
        <v>0</v>
      </c>
      <c r="BS70" s="45">
        <f>IF(COUNTIF(P70:AT70,"")=31,0,COUNTIFS(P9:AT9,4,P70:AT70,"■"))</f>
        <v>0</v>
      </c>
      <c r="BT70" s="232" t="str">
        <f t="shared" si="25"/>
        <v>***</v>
      </c>
      <c r="BU70" s="233"/>
      <c r="BV70" s="42"/>
      <c r="BW70" s="45">
        <f>IF(COUNTIF(P70:AT70,"")=31,0,COUNTIFS(P9:AT9,5,P70:AT70,"")+COUNTIFS(P9:AT9,5,P70:AT70,"■"))</f>
        <v>0</v>
      </c>
      <c r="BX70" s="45">
        <f>IF(COUNTIF(P70:AT70,"")=31,0,COUNTIFS(P9:AT9,5,P70:AT70,"■"))</f>
        <v>0</v>
      </c>
      <c r="BY70" s="232" t="str">
        <f t="shared" si="26"/>
        <v>***</v>
      </c>
      <c r="BZ70" s="233"/>
      <c r="CA70" s="42"/>
      <c r="CB70" s="45">
        <f>IF(COUNTIF(P70:AT70,"")=31,0,COUNTIFS(P9:AT9,6,P70:AT70,"")+COUNTIFS(P9:AT9,6,P70:AT70,"■"))</f>
        <v>0</v>
      </c>
      <c r="CC70" s="45">
        <f>IF(COUNTIF(P70:AT70,"")=31,0,COUNTIFS(P9:AT9,6,P70:AT70,"■"))</f>
        <v>0</v>
      </c>
      <c r="CD70" s="232" t="str">
        <f t="shared" si="27"/>
        <v>***</v>
      </c>
      <c r="CE70" s="233"/>
      <c r="CF70" s="42"/>
      <c r="CG70" s="45">
        <f t="shared" si="28"/>
        <v>0</v>
      </c>
      <c r="CH70" s="45">
        <f t="shared" si="29"/>
        <v>0</v>
      </c>
      <c r="CI70" s="232" t="str">
        <f t="shared" si="30"/>
        <v>***</v>
      </c>
      <c r="CJ70" s="233"/>
      <c r="CK70" s="42"/>
      <c r="CL70" s="234">
        <f t="shared" si="31"/>
        <v>0</v>
      </c>
      <c r="CM70" s="235"/>
      <c r="CN70" s="234">
        <f t="shared" si="32"/>
        <v>0</v>
      </c>
      <c r="CO70" s="235"/>
      <c r="CP70" s="232" t="str">
        <f t="shared" si="33"/>
        <v>***</v>
      </c>
      <c r="CQ70" s="233"/>
      <c r="CR70" s="43"/>
      <c r="CU70" s="128">
        <f t="shared" si="2"/>
        <v>62</v>
      </c>
      <c r="CV70" s="128"/>
      <c r="CW70" s="128"/>
      <c r="CX70" s="128"/>
      <c r="CY70" s="128"/>
    </row>
    <row r="71" spans="1:103" s="1" customFormat="1" ht="18.75">
      <c r="A71" s="72" t="s">
        <v>59</v>
      </c>
      <c r="D71" s="238">
        <f t="shared" si="19"/>
        <v>53</v>
      </c>
      <c r="E71" s="154"/>
      <c r="F71" s="123"/>
      <c r="G71" s="124"/>
      <c r="H71" s="124"/>
      <c r="I71" s="124"/>
      <c r="J71" s="124"/>
      <c r="K71" s="125"/>
      <c r="L71" s="126"/>
      <c r="M71" s="124"/>
      <c r="N71" s="124"/>
      <c r="O71" s="125"/>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101"/>
      <c r="AU71" s="44"/>
      <c r="AV71" s="26"/>
      <c r="AW71" s="245">
        <f t="shared" si="36"/>
        <v>53</v>
      </c>
      <c r="AX71" s="246"/>
      <c r="AY71" s="247" t="str">
        <f t="shared" si="21"/>
        <v/>
      </c>
      <c r="AZ71" s="248"/>
      <c r="BA71" s="248"/>
      <c r="BB71" s="249"/>
      <c r="BC71" s="45">
        <f>IF(COUNTIF(P71:AT71,"")=31,0,COUNTIFS(P9:AT9,1,P71:AT71,"")+COUNTIFS(P9:AT9,1,P71:AT71,"■"))</f>
        <v>0</v>
      </c>
      <c r="BD71" s="45">
        <f>IF(COUNTIF(P71:AT71,"")=31,0,COUNTIFS(P9:AT9,1,P71:AT71,"■"))</f>
        <v>0</v>
      </c>
      <c r="BE71" s="250" t="str">
        <f t="shared" si="22"/>
        <v>***</v>
      </c>
      <c r="BF71" s="233"/>
      <c r="BG71" s="47"/>
      <c r="BH71" s="45">
        <f>IF(COUNTIF(P71:AT71,"")=31,0,COUNTIFS(P9:AT9,2,P71:AT71,"")+COUNTIFS(P9:AT9,2,P71:AT71,"■"))</f>
        <v>0</v>
      </c>
      <c r="BI71" s="45">
        <f>IF(COUNTIF(P71:AT71,"")=31,0,COUNTIFS(P9:AT9,2,P71:AT71,"■"))</f>
        <v>0</v>
      </c>
      <c r="BJ71" s="232" t="str">
        <f t="shared" si="23"/>
        <v>***</v>
      </c>
      <c r="BK71" s="233"/>
      <c r="BL71" s="42"/>
      <c r="BM71" s="45">
        <f>IF(COUNTIF(P71:AT71,"")=31,0,COUNTIFS(P9:AT9,3,P71:AT71,"")+COUNTIFS(P9:AT9,3,P71:AT71,"■"))</f>
        <v>0</v>
      </c>
      <c r="BN71" s="45">
        <f>IF(COUNTIF(P71:AT71,"")=31,0,COUNTIFS(P9:AT9,3,P71:AT71,"■"))</f>
        <v>0</v>
      </c>
      <c r="BO71" s="232" t="str">
        <f t="shared" si="24"/>
        <v>***</v>
      </c>
      <c r="BP71" s="233"/>
      <c r="BQ71" s="42"/>
      <c r="BR71" s="45">
        <f>IF(COUNTIF(P71:AT71,"")=31,0,COUNTIFS(P9:AT9,4,P71:AT71,"")+COUNTIFS(P9:AT9,4,P71:AT71,"■"))</f>
        <v>0</v>
      </c>
      <c r="BS71" s="45">
        <f>IF(COUNTIF(P71:AT71,"")=31,0,COUNTIFS(P9:AT9,4,P71:AT71,"■"))</f>
        <v>0</v>
      </c>
      <c r="BT71" s="232" t="str">
        <f t="shared" si="25"/>
        <v>***</v>
      </c>
      <c r="BU71" s="233"/>
      <c r="BV71" s="42"/>
      <c r="BW71" s="45">
        <f>IF(COUNTIF(P71:AT71,"")=31,0,COUNTIFS(P9:AT9,5,P71:AT71,"")+COUNTIFS(P9:AT9,5,P71:AT71,"■"))</f>
        <v>0</v>
      </c>
      <c r="BX71" s="45">
        <f>IF(COUNTIF(P71:AT71,"")=31,0,COUNTIFS(P9:AT9,5,P71:AT71,"■"))</f>
        <v>0</v>
      </c>
      <c r="BY71" s="232" t="str">
        <f t="shared" si="26"/>
        <v>***</v>
      </c>
      <c r="BZ71" s="233"/>
      <c r="CA71" s="42"/>
      <c r="CB71" s="45">
        <f>IF(COUNTIF(P71:AT71,"")=31,0,COUNTIFS(P9:AT9,6,P71:AT71,"")+COUNTIFS(P9:AT9,6,P71:AT71,"■"))</f>
        <v>0</v>
      </c>
      <c r="CC71" s="45">
        <f>IF(COUNTIF(P71:AT71,"")=31,0,COUNTIFS(P9:AT9,6,P71:AT71,"■"))</f>
        <v>0</v>
      </c>
      <c r="CD71" s="232" t="str">
        <f t="shared" si="27"/>
        <v>***</v>
      </c>
      <c r="CE71" s="233"/>
      <c r="CF71" s="42"/>
      <c r="CG71" s="45">
        <f t="shared" si="28"/>
        <v>0</v>
      </c>
      <c r="CH71" s="45">
        <f t="shared" si="29"/>
        <v>0</v>
      </c>
      <c r="CI71" s="232" t="str">
        <f t="shared" si="30"/>
        <v>***</v>
      </c>
      <c r="CJ71" s="233"/>
      <c r="CK71" s="42"/>
      <c r="CL71" s="234">
        <f t="shared" si="31"/>
        <v>0</v>
      </c>
      <c r="CM71" s="235"/>
      <c r="CN71" s="234">
        <f t="shared" si="32"/>
        <v>0</v>
      </c>
      <c r="CO71" s="235"/>
      <c r="CP71" s="232" t="str">
        <f t="shared" si="33"/>
        <v>***</v>
      </c>
      <c r="CQ71" s="233"/>
      <c r="CR71" s="43"/>
      <c r="CU71" s="128">
        <f t="shared" si="2"/>
        <v>63</v>
      </c>
      <c r="CV71" s="128"/>
      <c r="CW71" s="128"/>
      <c r="CX71" s="128"/>
      <c r="CY71" s="128"/>
    </row>
    <row r="72" spans="1:103" s="1" customFormat="1" ht="18.75">
      <c r="A72" s="72" t="s">
        <v>59</v>
      </c>
      <c r="D72" s="238">
        <f t="shared" si="19"/>
        <v>54</v>
      </c>
      <c r="E72" s="154"/>
      <c r="F72" s="123"/>
      <c r="G72" s="124"/>
      <c r="H72" s="124"/>
      <c r="I72" s="124"/>
      <c r="J72" s="124"/>
      <c r="K72" s="125"/>
      <c r="L72" s="126"/>
      <c r="M72" s="124"/>
      <c r="N72" s="124"/>
      <c r="O72" s="125"/>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101"/>
      <c r="AU72" s="44"/>
      <c r="AV72" s="26"/>
      <c r="AW72" s="245">
        <f t="shared" si="36"/>
        <v>54</v>
      </c>
      <c r="AX72" s="246"/>
      <c r="AY72" s="247" t="str">
        <f t="shared" si="21"/>
        <v/>
      </c>
      <c r="AZ72" s="248"/>
      <c r="BA72" s="248"/>
      <c r="BB72" s="249"/>
      <c r="BC72" s="45">
        <f>IF(COUNTIF(P72:AT72,"")=31,0,COUNTIFS(P9:AT9,1,P72:AT72,"")+COUNTIFS(P9:AT9,1,P72:AT72,"■"))</f>
        <v>0</v>
      </c>
      <c r="BD72" s="45">
        <f>IF(COUNTIF(P72:AT72,"")=31,0,COUNTIFS(P9:AT9,1,P72:AT72,"■"))</f>
        <v>0</v>
      </c>
      <c r="BE72" s="250" t="str">
        <f t="shared" si="22"/>
        <v>***</v>
      </c>
      <c r="BF72" s="233"/>
      <c r="BG72" s="47"/>
      <c r="BH72" s="45">
        <f>IF(COUNTIF(P72:AT72,"")=31,0,COUNTIFS(P9:AT9,2,P72:AT72,"")+COUNTIFS(P9:AT9,2,P72:AT72,"■"))</f>
        <v>0</v>
      </c>
      <c r="BI72" s="45">
        <f>IF(COUNTIF(P72:AT72,"")=31,0,COUNTIFS(P9:AT9,2,P72:AT72,"■"))</f>
        <v>0</v>
      </c>
      <c r="BJ72" s="232" t="str">
        <f t="shared" si="23"/>
        <v>***</v>
      </c>
      <c r="BK72" s="233"/>
      <c r="BL72" s="42"/>
      <c r="BM72" s="45">
        <f>IF(COUNTIF(P72:AT72,"")=31,0,COUNTIFS(P9:AT9,3,P72:AT72,"")+COUNTIFS(P9:AT9,3,P72:AT72,"■"))</f>
        <v>0</v>
      </c>
      <c r="BN72" s="45">
        <f>IF(COUNTIF(P72:AT72,"")=31,0,COUNTIFS(P9:AT9,3,P72:AT72,"■"))</f>
        <v>0</v>
      </c>
      <c r="BO72" s="232" t="str">
        <f t="shared" si="24"/>
        <v>***</v>
      </c>
      <c r="BP72" s="233"/>
      <c r="BQ72" s="42"/>
      <c r="BR72" s="45">
        <f>IF(COUNTIF(P72:AT72,"")=31,0,COUNTIFS(P9:AT9,4,P72:AT72,"")+COUNTIFS(P9:AT9,4,P72:AT72,"■"))</f>
        <v>0</v>
      </c>
      <c r="BS72" s="45">
        <f>IF(COUNTIF(P72:AT72,"")=31,0,COUNTIFS(P9:AT9,4,P72:AT72,"■"))</f>
        <v>0</v>
      </c>
      <c r="BT72" s="232" t="str">
        <f t="shared" si="25"/>
        <v>***</v>
      </c>
      <c r="BU72" s="233"/>
      <c r="BV72" s="42"/>
      <c r="BW72" s="45">
        <f>IF(COUNTIF(P72:AT72,"")=31,0,COUNTIFS(P9:AT9,5,P72:AT72,"")+COUNTIFS(P9:AT9,5,P72:AT72,"■"))</f>
        <v>0</v>
      </c>
      <c r="BX72" s="45">
        <f>IF(COUNTIF(P72:AT72,"")=31,0,COUNTIFS(P9:AT9,5,P72:AT72,"■"))</f>
        <v>0</v>
      </c>
      <c r="BY72" s="232" t="str">
        <f t="shared" si="26"/>
        <v>***</v>
      </c>
      <c r="BZ72" s="233"/>
      <c r="CA72" s="42"/>
      <c r="CB72" s="45">
        <f>IF(COUNTIF(P72:AT72,"")=31,0,COUNTIFS(P9:AT9,6,P72:AT72,"")+COUNTIFS(P9:AT9,6,P72:AT72,"■"))</f>
        <v>0</v>
      </c>
      <c r="CC72" s="45">
        <f>IF(COUNTIF(P72:AT72,"")=31,0,COUNTIFS(P9:AT9,6,P72:AT72,"■"))</f>
        <v>0</v>
      </c>
      <c r="CD72" s="232" t="str">
        <f t="shared" si="27"/>
        <v>***</v>
      </c>
      <c r="CE72" s="233"/>
      <c r="CF72" s="42"/>
      <c r="CG72" s="45">
        <f t="shared" si="28"/>
        <v>0</v>
      </c>
      <c r="CH72" s="45">
        <f t="shared" si="29"/>
        <v>0</v>
      </c>
      <c r="CI72" s="232" t="str">
        <f t="shared" si="30"/>
        <v>***</v>
      </c>
      <c r="CJ72" s="233"/>
      <c r="CK72" s="42"/>
      <c r="CL72" s="234">
        <f t="shared" si="31"/>
        <v>0</v>
      </c>
      <c r="CM72" s="235"/>
      <c r="CN72" s="234">
        <f t="shared" si="32"/>
        <v>0</v>
      </c>
      <c r="CO72" s="235"/>
      <c r="CP72" s="232" t="str">
        <f t="shared" si="33"/>
        <v>***</v>
      </c>
      <c r="CQ72" s="233"/>
      <c r="CR72" s="43"/>
      <c r="CU72" s="128">
        <f t="shared" si="2"/>
        <v>64</v>
      </c>
      <c r="CV72" s="128"/>
      <c r="CW72" s="128"/>
      <c r="CX72" s="128"/>
      <c r="CY72" s="128"/>
    </row>
    <row r="73" spans="1:103" s="1" customFormat="1" ht="18.75">
      <c r="A73" s="72" t="s">
        <v>59</v>
      </c>
      <c r="D73" s="238">
        <f t="shared" si="19"/>
        <v>55</v>
      </c>
      <c r="E73" s="154"/>
      <c r="F73" s="123"/>
      <c r="G73" s="124"/>
      <c r="H73" s="124"/>
      <c r="I73" s="124"/>
      <c r="J73" s="124"/>
      <c r="K73" s="125"/>
      <c r="L73" s="126"/>
      <c r="M73" s="124"/>
      <c r="N73" s="124"/>
      <c r="O73" s="125"/>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101"/>
      <c r="AU73" s="44"/>
      <c r="AV73" s="26"/>
      <c r="AW73" s="245">
        <f t="shared" si="36"/>
        <v>55</v>
      </c>
      <c r="AX73" s="246"/>
      <c r="AY73" s="247" t="str">
        <f t="shared" si="21"/>
        <v/>
      </c>
      <c r="AZ73" s="248"/>
      <c r="BA73" s="248"/>
      <c r="BB73" s="249"/>
      <c r="BC73" s="45">
        <f>IF(COUNTIF(P73:AT73,"")=31,0,COUNTIFS(P9:AT9,1,P73:AT73,"")+COUNTIFS(P9:AT9,1,P73:AT73,"■"))</f>
        <v>0</v>
      </c>
      <c r="BD73" s="45">
        <f>IF(COUNTIF(P73:AT73,"")=31,0,COUNTIFS(P9:AT9,1,P73:AT73,"■"))</f>
        <v>0</v>
      </c>
      <c r="BE73" s="250" t="str">
        <f t="shared" si="22"/>
        <v>***</v>
      </c>
      <c r="BF73" s="233"/>
      <c r="BG73" s="47"/>
      <c r="BH73" s="45">
        <f>IF(COUNTIF(P73:AT73,"")=31,0,COUNTIFS(P9:AT9,2,P73:AT73,"")+COUNTIFS(P9:AT9,2,P73:AT73,"■"))</f>
        <v>0</v>
      </c>
      <c r="BI73" s="45">
        <f>IF(COUNTIF(P73:AT73,"")=31,0,COUNTIFS(P9:AT9,2,P73:AT73,"■"))</f>
        <v>0</v>
      </c>
      <c r="BJ73" s="232" t="str">
        <f t="shared" si="23"/>
        <v>***</v>
      </c>
      <c r="BK73" s="233"/>
      <c r="BL73" s="42"/>
      <c r="BM73" s="45">
        <f>IF(COUNTIF(P73:AT73,"")=31,0,COUNTIFS(P9:AT9,3,P73:AT73,"")+COUNTIFS(P9:AT9,3,P73:AT73,"■"))</f>
        <v>0</v>
      </c>
      <c r="BN73" s="45">
        <f>IF(COUNTIF(P73:AT73,"")=31,0,COUNTIFS(P9:AT9,3,P73:AT73,"■"))</f>
        <v>0</v>
      </c>
      <c r="BO73" s="232" t="str">
        <f t="shared" si="24"/>
        <v>***</v>
      </c>
      <c r="BP73" s="233"/>
      <c r="BQ73" s="42"/>
      <c r="BR73" s="45">
        <f>IF(COUNTIF(P73:AT73,"")=31,0,COUNTIFS(P9:AT9,4,P73:AT73,"")+COUNTIFS(P9:AT9,4,P73:AT73,"■"))</f>
        <v>0</v>
      </c>
      <c r="BS73" s="45">
        <f>IF(COUNTIF(P73:AT73,"")=31,0,COUNTIFS(P9:AT9,4,P73:AT73,"■"))</f>
        <v>0</v>
      </c>
      <c r="BT73" s="232" t="str">
        <f t="shared" si="25"/>
        <v>***</v>
      </c>
      <c r="BU73" s="233"/>
      <c r="BV73" s="42"/>
      <c r="BW73" s="45">
        <f>IF(COUNTIF(P73:AT73,"")=31,0,COUNTIFS(P9:AT9,5,P73:AT73,"")+COUNTIFS(P9:AT9,5,P73:AT73,"■"))</f>
        <v>0</v>
      </c>
      <c r="BX73" s="45">
        <f>IF(COUNTIF(P73:AT73,"")=31,0,COUNTIFS(P9:AT9,5,P73:AT73,"■"))</f>
        <v>0</v>
      </c>
      <c r="BY73" s="232" t="str">
        <f t="shared" si="26"/>
        <v>***</v>
      </c>
      <c r="BZ73" s="233"/>
      <c r="CA73" s="42"/>
      <c r="CB73" s="45">
        <f>IF(COUNTIF(P73:AT73,"")=31,0,COUNTIFS(P9:AT9,6,P73:AT73,"")+COUNTIFS(P9:AT9,6,P73:AT73,"■"))</f>
        <v>0</v>
      </c>
      <c r="CC73" s="45">
        <f>IF(COUNTIF(P73:AT73,"")=31,0,COUNTIFS(P9:AT9,6,P73:AT73,"■"))</f>
        <v>0</v>
      </c>
      <c r="CD73" s="232" t="str">
        <f t="shared" si="27"/>
        <v>***</v>
      </c>
      <c r="CE73" s="233"/>
      <c r="CF73" s="42"/>
      <c r="CG73" s="45">
        <f t="shared" si="28"/>
        <v>0</v>
      </c>
      <c r="CH73" s="45">
        <f t="shared" si="29"/>
        <v>0</v>
      </c>
      <c r="CI73" s="232" t="str">
        <f t="shared" si="30"/>
        <v>***</v>
      </c>
      <c r="CJ73" s="233"/>
      <c r="CK73" s="42"/>
      <c r="CL73" s="234">
        <f t="shared" si="31"/>
        <v>0</v>
      </c>
      <c r="CM73" s="235"/>
      <c r="CN73" s="234">
        <f t="shared" si="32"/>
        <v>0</v>
      </c>
      <c r="CO73" s="235"/>
      <c r="CP73" s="232" t="str">
        <f t="shared" si="33"/>
        <v>***</v>
      </c>
      <c r="CQ73" s="233"/>
      <c r="CR73" s="43"/>
      <c r="CU73" s="128">
        <f t="shared" si="2"/>
        <v>65</v>
      </c>
      <c r="CV73" s="128"/>
      <c r="CW73" s="128"/>
      <c r="CX73" s="128"/>
      <c r="CY73" s="128"/>
    </row>
    <row r="74" spans="1:103" s="1" customFormat="1" ht="18.75">
      <c r="A74" s="72" t="s">
        <v>59</v>
      </c>
      <c r="D74" s="238">
        <f t="shared" si="19"/>
        <v>56</v>
      </c>
      <c r="E74" s="154"/>
      <c r="F74" s="123"/>
      <c r="G74" s="124"/>
      <c r="H74" s="124"/>
      <c r="I74" s="124"/>
      <c r="J74" s="124"/>
      <c r="K74" s="125"/>
      <c r="L74" s="126"/>
      <c r="M74" s="124"/>
      <c r="N74" s="124"/>
      <c r="O74" s="125"/>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101"/>
      <c r="AU74" s="44"/>
      <c r="AV74" s="26"/>
      <c r="AW74" s="245">
        <f t="shared" si="36"/>
        <v>56</v>
      </c>
      <c r="AX74" s="246"/>
      <c r="AY74" s="247" t="str">
        <f t="shared" si="21"/>
        <v/>
      </c>
      <c r="AZ74" s="248"/>
      <c r="BA74" s="248"/>
      <c r="BB74" s="249"/>
      <c r="BC74" s="45">
        <f>IF(COUNTIF(P74:AT74,"")=31,0,COUNTIFS(P9:AT9,1,P74:AT74,"")+COUNTIFS(P9:AT9,1,P74:AT74,"■"))</f>
        <v>0</v>
      </c>
      <c r="BD74" s="45">
        <f>IF(COUNTIF(P74:AT74,"")=31,0,COUNTIFS(P9:AT9,1,P74:AT74,"■"))</f>
        <v>0</v>
      </c>
      <c r="BE74" s="250" t="str">
        <f t="shared" si="22"/>
        <v>***</v>
      </c>
      <c r="BF74" s="233"/>
      <c r="BG74" s="47"/>
      <c r="BH74" s="45">
        <f>IF(COUNTIF(P74:AT74,"")=31,0,COUNTIFS(P9:AT9,2,P74:AT74,"")+COUNTIFS(P9:AT9,2,P74:AT74,"■"))</f>
        <v>0</v>
      </c>
      <c r="BI74" s="45">
        <f>IF(COUNTIF(P74:AT74,"")=31,0,COUNTIFS(P9:AT9,2,P74:AT74,"■"))</f>
        <v>0</v>
      </c>
      <c r="BJ74" s="232" t="str">
        <f t="shared" si="23"/>
        <v>***</v>
      </c>
      <c r="BK74" s="233"/>
      <c r="BL74" s="42"/>
      <c r="BM74" s="45">
        <f>IF(COUNTIF(P74:AT74,"")=31,0,COUNTIFS(P9:AT9,3,P74:AT74,"")+COUNTIFS(P9:AT9,3,P74:AT74,"■"))</f>
        <v>0</v>
      </c>
      <c r="BN74" s="45">
        <f>IF(COUNTIF(P74:AT74,"")=31,0,COUNTIFS(P9:AT9,3,P74:AT74,"■"))</f>
        <v>0</v>
      </c>
      <c r="BO74" s="232" t="str">
        <f t="shared" si="24"/>
        <v>***</v>
      </c>
      <c r="BP74" s="233"/>
      <c r="BQ74" s="42"/>
      <c r="BR74" s="45">
        <f>IF(COUNTIF(P74:AT74,"")=31,0,COUNTIFS(P9:AT9,4,P74:AT74,"")+COUNTIFS(P9:AT9,4,P74:AT74,"■"))</f>
        <v>0</v>
      </c>
      <c r="BS74" s="45">
        <f>IF(COUNTIF(P74:AT74,"")=31,0,COUNTIFS(P9:AT9,4,P74:AT74,"■"))</f>
        <v>0</v>
      </c>
      <c r="BT74" s="232" t="str">
        <f t="shared" si="25"/>
        <v>***</v>
      </c>
      <c r="BU74" s="233"/>
      <c r="BV74" s="42"/>
      <c r="BW74" s="45">
        <f>IF(COUNTIF(P74:AT74,"")=31,0,COUNTIFS(P9:AT9,5,P74:AT74,"")+COUNTIFS(P9:AT9,5,P74:AT74,"■"))</f>
        <v>0</v>
      </c>
      <c r="BX74" s="45">
        <f>IF(COUNTIF(P74:AT74,"")=31,0,COUNTIFS(P9:AT9,5,P74:AT74,"■"))</f>
        <v>0</v>
      </c>
      <c r="BY74" s="232" t="str">
        <f t="shared" si="26"/>
        <v>***</v>
      </c>
      <c r="BZ74" s="233"/>
      <c r="CA74" s="42"/>
      <c r="CB74" s="45">
        <f>IF(COUNTIF(P74:AT74,"")=31,0,COUNTIFS(P9:AT9,6,P74:AT74,"")+COUNTIFS(P9:AT9,6,P74:AT74,"■"))</f>
        <v>0</v>
      </c>
      <c r="CC74" s="45">
        <f>IF(COUNTIF(P74:AT74,"")=31,0,COUNTIFS(P9:AT9,6,P74:AT74,"■"))</f>
        <v>0</v>
      </c>
      <c r="CD74" s="232" t="str">
        <f t="shared" si="27"/>
        <v>***</v>
      </c>
      <c r="CE74" s="233"/>
      <c r="CF74" s="42"/>
      <c r="CG74" s="45">
        <f t="shared" si="28"/>
        <v>0</v>
      </c>
      <c r="CH74" s="45">
        <f t="shared" si="29"/>
        <v>0</v>
      </c>
      <c r="CI74" s="232" t="str">
        <f t="shared" si="30"/>
        <v>***</v>
      </c>
      <c r="CJ74" s="233"/>
      <c r="CK74" s="42"/>
      <c r="CL74" s="234">
        <f t="shared" si="31"/>
        <v>0</v>
      </c>
      <c r="CM74" s="235"/>
      <c r="CN74" s="234">
        <f t="shared" si="32"/>
        <v>0</v>
      </c>
      <c r="CO74" s="235"/>
      <c r="CP74" s="232" t="str">
        <f t="shared" si="33"/>
        <v>***</v>
      </c>
      <c r="CQ74" s="233"/>
      <c r="CR74" s="43"/>
      <c r="CU74" s="128">
        <f t="shared" si="2"/>
        <v>66</v>
      </c>
      <c r="CV74" s="128"/>
      <c r="CW74" s="128"/>
      <c r="CX74" s="128"/>
      <c r="CY74" s="128"/>
    </row>
    <row r="75" spans="1:103" s="1" customFormat="1" ht="18.75">
      <c r="A75" s="72" t="s">
        <v>59</v>
      </c>
      <c r="D75" s="238">
        <f t="shared" si="19"/>
        <v>57</v>
      </c>
      <c r="E75" s="154"/>
      <c r="F75" s="123"/>
      <c r="G75" s="124"/>
      <c r="H75" s="124"/>
      <c r="I75" s="124"/>
      <c r="J75" s="124"/>
      <c r="K75" s="125"/>
      <c r="L75" s="126"/>
      <c r="M75" s="124"/>
      <c r="N75" s="124"/>
      <c r="O75" s="125"/>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101"/>
      <c r="AU75" s="44"/>
      <c r="AV75" s="26"/>
      <c r="AW75" s="245">
        <f t="shared" si="36"/>
        <v>57</v>
      </c>
      <c r="AX75" s="246"/>
      <c r="AY75" s="247" t="str">
        <f t="shared" si="21"/>
        <v/>
      </c>
      <c r="AZ75" s="248"/>
      <c r="BA75" s="248"/>
      <c r="BB75" s="249"/>
      <c r="BC75" s="45">
        <f>IF(COUNTIF(P75:AT75,"")=31,0,COUNTIFS(P9:AT9,1,P75:AT75,"")+COUNTIFS(P9:AT9,1,P75:AT75,"■"))</f>
        <v>0</v>
      </c>
      <c r="BD75" s="45">
        <f>IF(COUNTIF(P75:AT75,"")=31,0,COUNTIFS(P9:AT9,1,P75:AT75,"■"))</f>
        <v>0</v>
      </c>
      <c r="BE75" s="250" t="str">
        <f t="shared" si="22"/>
        <v>***</v>
      </c>
      <c r="BF75" s="233"/>
      <c r="BG75" s="47"/>
      <c r="BH75" s="45">
        <f>IF(COUNTIF(P75:AT75,"")=31,0,COUNTIFS(P9:AT9,2,P75:AT75,"")+COUNTIFS(P9:AT9,2,P75:AT75,"■"))</f>
        <v>0</v>
      </c>
      <c r="BI75" s="45">
        <f>IF(COUNTIF(P75:AT75,"")=31,0,COUNTIFS(P9:AT9,2,P75:AT75,"■"))</f>
        <v>0</v>
      </c>
      <c r="BJ75" s="232" t="str">
        <f t="shared" si="23"/>
        <v>***</v>
      </c>
      <c r="BK75" s="233"/>
      <c r="BL75" s="42"/>
      <c r="BM75" s="45">
        <f>IF(COUNTIF(P75:AT75,"")=31,0,COUNTIFS(P9:AT9,3,P75:AT75,"")+COUNTIFS(P9:AT9,3,P75:AT75,"■"))</f>
        <v>0</v>
      </c>
      <c r="BN75" s="45">
        <f>IF(COUNTIF(P75:AT75,"")=31,0,COUNTIFS(P9:AT9,3,P75:AT75,"■"))</f>
        <v>0</v>
      </c>
      <c r="BO75" s="232" t="str">
        <f t="shared" si="24"/>
        <v>***</v>
      </c>
      <c r="BP75" s="233"/>
      <c r="BQ75" s="42"/>
      <c r="BR75" s="45">
        <f>IF(COUNTIF(P75:AT75,"")=31,0,COUNTIFS(P9:AT9,4,P75:AT75,"")+COUNTIFS(P9:AT9,4,P75:AT75,"■"))</f>
        <v>0</v>
      </c>
      <c r="BS75" s="45">
        <f>IF(COUNTIF(P75:AT75,"")=31,0,COUNTIFS(P9:AT9,4,P75:AT75,"■"))</f>
        <v>0</v>
      </c>
      <c r="BT75" s="232" t="str">
        <f t="shared" si="25"/>
        <v>***</v>
      </c>
      <c r="BU75" s="233"/>
      <c r="BV75" s="42"/>
      <c r="BW75" s="45">
        <f>IF(COUNTIF(P75:AT75,"")=31,0,COUNTIFS(P9:AT9,5,P75:AT75,"")+COUNTIFS(P9:AT9,5,P75:AT75,"■"))</f>
        <v>0</v>
      </c>
      <c r="BX75" s="45">
        <f>IF(COUNTIF(P75:AT75,"")=31,0,COUNTIFS(P9:AT9,5,P75:AT75,"■"))</f>
        <v>0</v>
      </c>
      <c r="BY75" s="232" t="str">
        <f t="shared" si="26"/>
        <v>***</v>
      </c>
      <c r="BZ75" s="233"/>
      <c r="CA75" s="42"/>
      <c r="CB75" s="45">
        <f>IF(COUNTIF(P75:AT75,"")=31,0,COUNTIFS(P9:AT9,6,P75:AT75,"")+COUNTIFS(P9:AT9,6,P75:AT75,"■"))</f>
        <v>0</v>
      </c>
      <c r="CC75" s="45">
        <f>IF(COUNTIF(P75:AT75,"")=31,0,COUNTIFS(P9:AT9,6,P75:AT75,"■"))</f>
        <v>0</v>
      </c>
      <c r="CD75" s="232" t="str">
        <f t="shared" si="27"/>
        <v>***</v>
      </c>
      <c r="CE75" s="233"/>
      <c r="CF75" s="42"/>
      <c r="CG75" s="45">
        <f t="shared" si="28"/>
        <v>0</v>
      </c>
      <c r="CH75" s="45">
        <f t="shared" si="29"/>
        <v>0</v>
      </c>
      <c r="CI75" s="232" t="str">
        <f t="shared" si="30"/>
        <v>***</v>
      </c>
      <c r="CJ75" s="233"/>
      <c r="CK75" s="42"/>
      <c r="CL75" s="234">
        <f t="shared" si="31"/>
        <v>0</v>
      </c>
      <c r="CM75" s="235"/>
      <c r="CN75" s="234">
        <f t="shared" si="32"/>
        <v>0</v>
      </c>
      <c r="CO75" s="235"/>
      <c r="CP75" s="232" t="str">
        <f t="shared" si="33"/>
        <v>***</v>
      </c>
      <c r="CQ75" s="233"/>
      <c r="CR75" s="43"/>
      <c r="CU75" s="128">
        <f t="shared" si="2"/>
        <v>67</v>
      </c>
      <c r="CV75" s="128"/>
      <c r="CW75" s="128"/>
      <c r="CX75" s="128"/>
      <c r="CY75" s="128"/>
    </row>
    <row r="76" spans="1:103" s="1" customFormat="1" ht="18.75">
      <c r="A76" s="72" t="s">
        <v>59</v>
      </c>
      <c r="D76" s="238">
        <f t="shared" si="19"/>
        <v>58</v>
      </c>
      <c r="E76" s="154"/>
      <c r="F76" s="272"/>
      <c r="G76" s="273"/>
      <c r="H76" s="273"/>
      <c r="I76" s="273"/>
      <c r="J76" s="273"/>
      <c r="K76" s="274"/>
      <c r="L76" s="275"/>
      <c r="M76" s="273"/>
      <c r="N76" s="273"/>
      <c r="O76" s="274"/>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101"/>
      <c r="AU76" s="44"/>
      <c r="AV76" s="26"/>
      <c r="AW76" s="245">
        <f t="shared" si="5"/>
        <v>58</v>
      </c>
      <c r="AX76" s="246"/>
      <c r="AY76" s="247" t="str">
        <f t="shared" si="6"/>
        <v/>
      </c>
      <c r="AZ76" s="248"/>
      <c r="BA76" s="248"/>
      <c r="BB76" s="249"/>
      <c r="BC76" s="45">
        <f>IF(COUNTIF(P76:AT76,"")=31,0,COUNTIFS(P9:AT9,1,P76:AT76,"")+COUNTIFS(P9:AT9,1,P76:AT76,"■"))</f>
        <v>0</v>
      </c>
      <c r="BD76" s="45">
        <f>IF(COUNTIF(P76:AT76,"")=31,0,COUNTIFS(P9:AT9,1,P76:AT76,"■"))</f>
        <v>0</v>
      </c>
      <c r="BE76" s="250" t="str">
        <f t="shared" si="7"/>
        <v>***</v>
      </c>
      <c r="BF76" s="233"/>
      <c r="BG76" s="47"/>
      <c r="BH76" s="45">
        <f>IF(COUNTIF(P76:AT76,"")=31,0,COUNTIFS(P9:AT9,2,P76:AT76,"")+COUNTIFS(P9:AT9,2,P76:AT76,"■"))</f>
        <v>0</v>
      </c>
      <c r="BI76" s="45">
        <f>IF(COUNTIF(P76:AT76,"")=31,0,COUNTIFS(P9:AT9,2,P76:AT76,"■"))</f>
        <v>0</v>
      </c>
      <c r="BJ76" s="232" t="str">
        <f t="shared" si="8"/>
        <v>***</v>
      </c>
      <c r="BK76" s="233"/>
      <c r="BL76" s="42"/>
      <c r="BM76" s="45">
        <f>IF(COUNTIF(P76:AT76,"")=31,0,COUNTIFS(P9:AT9,3,P76:AT76,"")+COUNTIFS(P9:AT9,3,P76:AT76,"■"))</f>
        <v>0</v>
      </c>
      <c r="BN76" s="45">
        <f>IF(COUNTIF(P76:AT76,"")=31,0,COUNTIFS(P9:AT9,3,P76:AT76,"■"))</f>
        <v>0</v>
      </c>
      <c r="BO76" s="232" t="str">
        <f t="shared" si="9"/>
        <v>***</v>
      </c>
      <c r="BP76" s="233"/>
      <c r="BQ76" s="42"/>
      <c r="BR76" s="45">
        <f>IF(COUNTIF(P76:AT76,"")=31,0,COUNTIFS(P9:AT9,4,P76:AT76,"")+COUNTIFS(P9:AT9,4,P76:AT76,"■"))</f>
        <v>0</v>
      </c>
      <c r="BS76" s="45">
        <f>IF(COUNTIF(P76:AT76,"")=31,0,COUNTIFS(P9:AT9,4,P76:AT76,"■"))</f>
        <v>0</v>
      </c>
      <c r="BT76" s="232" t="str">
        <f t="shared" si="10"/>
        <v>***</v>
      </c>
      <c r="BU76" s="233"/>
      <c r="BV76" s="42"/>
      <c r="BW76" s="45">
        <f>IF(COUNTIF(P76:AT76,"")=31,0,COUNTIFS(P9:AT9,5,P76:AT76,"")+COUNTIFS(P9:AT9,5,P76:AT76,"■"))</f>
        <v>0</v>
      </c>
      <c r="BX76" s="45">
        <f>IF(COUNTIF(P76:AT76,"")=31,0,COUNTIFS(P9:AT9,5,P76:AT76,"■"))</f>
        <v>0</v>
      </c>
      <c r="BY76" s="232" t="str">
        <f t="shared" si="11"/>
        <v>***</v>
      </c>
      <c r="BZ76" s="233"/>
      <c r="CA76" s="42"/>
      <c r="CB76" s="45">
        <f>IF(COUNTIF(P76:AT76,"")=31,0,COUNTIFS(P9:AT9,6,P76:AT76,"")+COUNTIFS(P9:AT9,6,P76:AT76,"■"))</f>
        <v>0</v>
      </c>
      <c r="CC76" s="45">
        <f>IF(COUNTIF(P76:AT76,"")=31,0,COUNTIFS(P9:AT9,6,P76:AT76,"■"))</f>
        <v>0</v>
      </c>
      <c r="CD76" s="232" t="str">
        <f t="shared" si="12"/>
        <v>***</v>
      </c>
      <c r="CE76" s="233"/>
      <c r="CF76" s="42"/>
      <c r="CG76" s="45">
        <f t="shared" si="16"/>
        <v>0</v>
      </c>
      <c r="CH76" s="45">
        <f t="shared" si="13"/>
        <v>0</v>
      </c>
      <c r="CI76" s="232" t="str">
        <f t="shared" si="14"/>
        <v>***</v>
      </c>
      <c r="CJ76" s="233"/>
      <c r="CK76" s="42"/>
      <c r="CL76" s="234">
        <f t="shared" si="17"/>
        <v>0</v>
      </c>
      <c r="CM76" s="235"/>
      <c r="CN76" s="234">
        <f t="shared" si="18"/>
        <v>0</v>
      </c>
      <c r="CO76" s="235"/>
      <c r="CP76" s="232" t="str">
        <f t="shared" si="15"/>
        <v>***</v>
      </c>
      <c r="CQ76" s="233"/>
      <c r="CR76" s="43"/>
      <c r="CU76" s="128">
        <f t="shared" si="2"/>
        <v>68</v>
      </c>
      <c r="CV76" s="128"/>
      <c r="CW76" s="128"/>
      <c r="CX76" s="128"/>
      <c r="CY76" s="128"/>
    </row>
    <row r="77" spans="1:103" s="1" customFormat="1" ht="18.75">
      <c r="A77" s="72" t="s">
        <v>59</v>
      </c>
      <c r="D77" s="258" t="s">
        <v>102</v>
      </c>
      <c r="E77" s="259"/>
      <c r="F77" s="262"/>
      <c r="G77" s="263"/>
      <c r="H77" s="263"/>
      <c r="I77" s="263"/>
      <c r="J77" s="263"/>
      <c r="K77" s="263"/>
      <c r="L77" s="263"/>
      <c r="M77" s="263"/>
      <c r="N77" s="263"/>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4"/>
      <c r="AU77" s="44"/>
      <c r="AV77" s="26"/>
      <c r="AW77" s="267" t="s">
        <v>87</v>
      </c>
      <c r="AX77" s="268"/>
      <c r="AY77" s="268"/>
      <c r="AZ77" s="268"/>
      <c r="BA77" s="268"/>
      <c r="BB77" s="268"/>
      <c r="BC77" s="269" t="str">
        <f>IF(COUNTA(BG19:BG76)=0,"",IF(AND(COUNTIF(BG19:BG76,"○")=0,COUNTIF(BG19:BG76,"×")=0),"－",IF(COUNTIF(BG19:BG76,"×")&gt;=1,"×","○")))</f>
        <v/>
      </c>
      <c r="BD77" s="270"/>
      <c r="BE77" s="270"/>
      <c r="BF77" s="270"/>
      <c r="BG77" s="270"/>
      <c r="BH77" s="269" t="str">
        <f>IF(COUNTA(BL19:BL76)=0,"",IF(AND(COUNTIF(BL19:BL76,"○")=0,COUNTIF(BL19:BL76,"×")=0),"－",IF(COUNTIF(BL19:BL76,"×")&gt;=1,"×","○")))</f>
        <v/>
      </c>
      <c r="BI77" s="270"/>
      <c r="BJ77" s="270"/>
      <c r="BK77" s="270"/>
      <c r="BL77" s="270"/>
      <c r="BM77" s="269" t="str">
        <f>IF(COUNTA(BQ19:BQ76)=0,"",IF(AND(COUNTIF(BQ19:BQ76,"○")=0,COUNTIF(BQ19:BQ76,"×")=0),"－",IF(COUNTIF(BQ19:BQ76,"×")&gt;=1,"×","○")))</f>
        <v/>
      </c>
      <c r="BN77" s="270"/>
      <c r="BO77" s="270"/>
      <c r="BP77" s="270"/>
      <c r="BQ77" s="270"/>
      <c r="BR77" s="269" t="str">
        <f>IF(COUNTA(BV19:BV76)=0,"",IF(AND(COUNTIF(BV19:BV76,"○")=0,COUNTIF(BV19:BV76,"×")=0),"－",IF(COUNTIF(BV19:BV76,"×")&gt;=1,"×","○")))</f>
        <v/>
      </c>
      <c r="BS77" s="270"/>
      <c r="BT77" s="270"/>
      <c r="BU77" s="270"/>
      <c r="BV77" s="270"/>
      <c r="BW77" s="269" t="str">
        <f>IF(COUNTA(CA19:CA76)=0,"",IF(AND(COUNTIF(CA19:CA76,"○")=0,COUNTIF(CA19:CA76,"×")=0),"－",IF(COUNTIF(CA19:CA76,"×")&gt;=1,"×","○")))</f>
        <v/>
      </c>
      <c r="BX77" s="270"/>
      <c r="BY77" s="270"/>
      <c r="BZ77" s="270"/>
      <c r="CA77" s="270"/>
      <c r="CB77" s="269" t="str">
        <f>IF(COUNTA(CF19:CF76)=0,"",IF(AND(COUNTIF(CF19:CF76,"○")=0,COUNTIF(CF19:CF76,"×")=0),"－",IF(COUNTIF(CF19:CF76,"×")&gt;=1,"×","○")))</f>
        <v/>
      </c>
      <c r="CC77" s="270"/>
      <c r="CD77" s="270"/>
      <c r="CE77" s="270"/>
      <c r="CF77" s="270"/>
      <c r="CG77" s="280"/>
      <c r="CH77" s="281"/>
      <c r="CI77" s="281"/>
      <c r="CJ77" s="281"/>
      <c r="CK77" s="281"/>
      <c r="CL77" s="280"/>
      <c r="CM77" s="281"/>
      <c r="CN77" s="281"/>
      <c r="CO77" s="281"/>
      <c r="CP77" s="281"/>
      <c r="CQ77" s="281"/>
      <c r="CR77" s="282"/>
      <c r="CU77" s="128">
        <f t="shared" si="2"/>
        <v>69</v>
      </c>
      <c r="CV77" s="128"/>
      <c r="CW77" s="128"/>
      <c r="CX77" s="128"/>
      <c r="CY77" s="128"/>
    </row>
    <row r="78" spans="1:103" s="1" customFormat="1" ht="19.5" thickBot="1">
      <c r="A78" s="72" t="s">
        <v>59</v>
      </c>
      <c r="D78" s="260"/>
      <c r="E78" s="261"/>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6"/>
      <c r="AU78" s="26"/>
      <c r="AV78" s="26"/>
      <c r="AW78" s="283" t="s">
        <v>88</v>
      </c>
      <c r="AX78" s="284"/>
      <c r="AY78" s="284"/>
      <c r="AZ78" s="284"/>
      <c r="BA78" s="284"/>
      <c r="BB78" s="284"/>
      <c r="BC78" s="285" t="str">
        <f>IF(COUNTIF(BC77:CF77,"")=30,"",IF(AND(COUNTIF(BC77:CF77,"○")=0,COUNTIF(BC77:CF77,"×")=0),"－",IF(COUNTIF(BC77:CF77,"×")&gt;=1,"×","○")))</f>
        <v/>
      </c>
      <c r="BD78" s="286"/>
      <c r="BE78" s="286"/>
      <c r="BF78" s="286"/>
      <c r="BG78" s="286"/>
      <c r="BH78" s="287"/>
      <c r="BI78" s="287"/>
      <c r="BJ78" s="287"/>
      <c r="BK78" s="287"/>
      <c r="BL78" s="287"/>
      <c r="BM78" s="287"/>
      <c r="BN78" s="287"/>
      <c r="BO78" s="287"/>
      <c r="BP78" s="287"/>
      <c r="BQ78" s="287"/>
      <c r="BR78" s="287"/>
      <c r="BS78" s="287"/>
      <c r="BT78" s="287"/>
      <c r="BU78" s="287"/>
      <c r="BV78" s="287"/>
      <c r="BW78" s="287"/>
      <c r="BX78" s="287"/>
      <c r="BY78" s="287"/>
      <c r="BZ78" s="287"/>
      <c r="CA78" s="287"/>
      <c r="CB78" s="287"/>
      <c r="CC78" s="287"/>
      <c r="CD78" s="287"/>
      <c r="CE78" s="287"/>
      <c r="CF78" s="287"/>
      <c r="CG78" s="285" t="str">
        <f>IF(COUNTA(CK19:CK76)=0,"",IF(AND(COUNTIF(CK19:CK76,"○")=0,COUNTIF(CK19:CK76,"×")=0),"－",IF(COUNTIF(CK19:CK76,"×")&gt;=1,"×","○")))</f>
        <v/>
      </c>
      <c r="CH78" s="286"/>
      <c r="CI78" s="286"/>
      <c r="CJ78" s="286"/>
      <c r="CK78" s="286"/>
      <c r="CL78" s="285" t="str">
        <f>IF(COUNTA(CR19:CR76)=0,"",IF(AND(COUNTIF(CR19:CR76,"○")=0,COUNTIF(CR19:CR76,"×")=0),"－",IF(COUNTIF(CR19:CR76,"×")&gt;=1,"×","○")))</f>
        <v/>
      </c>
      <c r="CM78" s="285"/>
      <c r="CN78" s="286"/>
      <c r="CO78" s="286"/>
      <c r="CP78" s="286"/>
      <c r="CQ78" s="286"/>
      <c r="CR78" s="288"/>
      <c r="CU78" s="99">
        <f t="shared" si="2"/>
        <v>70</v>
      </c>
      <c r="CV78" s="100" t="str">
        <f>IF(COUNTIF(P17:AT17,"")=31,"",P8)</f>
        <v/>
      </c>
      <c r="CW78" s="99" t="str">
        <f>BC78</f>
        <v/>
      </c>
      <c r="CX78" s="99" t="str">
        <f>CG78</f>
        <v/>
      </c>
      <c r="CY78" s="99" t="str">
        <f>CL78</f>
        <v/>
      </c>
    </row>
    <row r="79" spans="1:103" s="1" customFormat="1" ht="16.5">
      <c r="A79" s="55" t="s">
        <v>59</v>
      </c>
      <c r="D79" s="97" t="s">
        <v>131</v>
      </c>
      <c r="E79" s="96"/>
      <c r="F79" s="96"/>
      <c r="G79" s="96"/>
      <c r="I79" s="96"/>
      <c r="J79" s="96"/>
      <c r="K79" s="96"/>
      <c r="L79" s="96"/>
      <c r="M79" s="96"/>
      <c r="N79" s="96"/>
      <c r="AU79" s="26"/>
      <c r="AV79" s="26"/>
      <c r="AW79" s="89" t="s">
        <v>105</v>
      </c>
      <c r="AX79" s="88"/>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1"/>
      <c r="CU79" s="128">
        <f t="shared" si="2"/>
        <v>71</v>
      </c>
      <c r="CV79" s="128"/>
      <c r="CW79" s="128"/>
      <c r="CX79" s="128"/>
      <c r="CY79" s="128"/>
    </row>
    <row r="80" spans="1:103" s="1" customFormat="1" ht="16.5">
      <c r="A80" s="55" t="s">
        <v>59</v>
      </c>
      <c r="D80" s="96" t="s">
        <v>120</v>
      </c>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8"/>
      <c r="AM80" s="96"/>
      <c r="AN80" s="96"/>
      <c r="AO80" s="96"/>
      <c r="AP80" s="96"/>
      <c r="AQ80" s="96"/>
      <c r="AR80" s="96"/>
      <c r="AS80" s="96"/>
      <c r="AT80" s="96"/>
      <c r="AU80" s="26"/>
      <c r="AV80" s="26"/>
      <c r="AW80" s="93" t="s">
        <v>122</v>
      </c>
      <c r="AX80" s="88"/>
      <c r="AZ80" s="92"/>
      <c r="BA80" s="92"/>
      <c r="BB80" s="92"/>
      <c r="BC80" s="92"/>
      <c r="BD80" s="92"/>
      <c r="BE80" s="92"/>
      <c r="BF80" s="92"/>
      <c r="BG80" s="92"/>
      <c r="BH80" s="92"/>
      <c r="BI80" s="92"/>
      <c r="BJ80" s="92"/>
      <c r="BK80" s="92"/>
      <c r="BL80" s="92"/>
      <c r="BM80" s="92"/>
      <c r="BN80" s="92"/>
      <c r="BO80" s="92"/>
      <c r="BP80" s="92"/>
      <c r="BQ80" s="92"/>
      <c r="BR80" s="92"/>
      <c r="BS80" s="92"/>
      <c r="BT80" s="92"/>
      <c r="BU80" s="92"/>
      <c r="BV80" s="92"/>
      <c r="BW80" s="92"/>
      <c r="BX80" s="92"/>
      <c r="BY80" s="92"/>
      <c r="BZ80" s="92"/>
      <c r="CA80" s="92"/>
      <c r="CB80" s="92"/>
      <c r="CC80" s="92"/>
      <c r="CD80" s="92"/>
      <c r="CE80" s="92"/>
      <c r="CF80" s="92"/>
      <c r="CG80" s="92"/>
      <c r="CH80" s="92"/>
      <c r="CI80" s="92"/>
      <c r="CJ80" s="92"/>
      <c r="CK80" s="92"/>
      <c r="CL80" s="92"/>
      <c r="CM80" s="92"/>
      <c r="CN80" s="92"/>
      <c r="CO80" s="92"/>
      <c r="CP80" s="92"/>
      <c r="CQ80" s="92"/>
      <c r="CR80" s="91"/>
      <c r="CU80" s="128">
        <f t="shared" si="2"/>
        <v>72</v>
      </c>
      <c r="CV80" s="128"/>
      <c r="CW80" s="128"/>
      <c r="CX80" s="128"/>
      <c r="CY80" s="128"/>
    </row>
    <row r="81" spans="1:103" s="1" customFormat="1" ht="16.5">
      <c r="A81" s="55" t="s">
        <v>59</v>
      </c>
      <c r="D81" s="96" t="s">
        <v>121</v>
      </c>
      <c r="E81" s="96"/>
      <c r="F81" s="96"/>
      <c r="G81" s="96"/>
      <c r="H81" s="96"/>
      <c r="I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8"/>
      <c r="AM81" s="96"/>
      <c r="AN81" s="96"/>
      <c r="AO81" s="96"/>
      <c r="AP81" s="96"/>
      <c r="AQ81" s="96"/>
      <c r="AR81" s="96"/>
      <c r="AS81" s="96"/>
      <c r="AT81" s="96"/>
      <c r="AU81" s="26"/>
      <c r="AV81" s="26"/>
      <c r="AW81" s="93" t="s">
        <v>106</v>
      </c>
      <c r="AX81" s="88"/>
      <c r="AZ81" s="88"/>
      <c r="BA81" s="88"/>
      <c r="BB81" s="88"/>
      <c r="BC81" s="94"/>
      <c r="BD81" s="91"/>
      <c r="BE81" s="91"/>
      <c r="BF81" s="91"/>
      <c r="BG81" s="91"/>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4"/>
      <c r="CH81" s="91"/>
      <c r="CI81" s="91"/>
      <c r="CJ81" s="91"/>
      <c r="CK81" s="91"/>
      <c r="CL81" s="94"/>
      <c r="CM81" s="94"/>
      <c r="CN81" s="91"/>
      <c r="CO81" s="91"/>
      <c r="CP81" s="91"/>
      <c r="CQ81" s="91"/>
      <c r="CR81" s="91"/>
      <c r="CU81" s="128">
        <f t="shared" si="2"/>
        <v>73</v>
      </c>
      <c r="CV81" s="128"/>
      <c r="CW81" s="128"/>
      <c r="CX81" s="128"/>
      <c r="CY81" s="128"/>
    </row>
    <row r="82" spans="1:103" s="1" customFormat="1" ht="16.5">
      <c r="A82" s="55" t="s">
        <v>59</v>
      </c>
      <c r="D82" s="96" t="s">
        <v>108</v>
      </c>
      <c r="E82" s="96"/>
      <c r="F82" s="96"/>
      <c r="G82" s="96"/>
      <c r="H82" s="96"/>
      <c r="I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8"/>
      <c r="AM82" s="96"/>
      <c r="AN82" s="96"/>
      <c r="AO82" s="96"/>
      <c r="AP82" s="96"/>
      <c r="AQ82" s="96"/>
      <c r="AR82" s="96"/>
      <c r="AS82" s="96"/>
      <c r="AT82" s="96"/>
      <c r="AU82" s="26"/>
      <c r="AV82" s="26"/>
      <c r="AW82" s="93" t="s">
        <v>83</v>
      </c>
      <c r="AX82" s="88"/>
      <c r="AZ82" s="96"/>
      <c r="BA82" s="88"/>
      <c r="BB82" s="88"/>
      <c r="BC82" s="94"/>
      <c r="BD82" s="91"/>
      <c r="BE82" s="91"/>
      <c r="BF82" s="91"/>
      <c r="BG82" s="91"/>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4"/>
      <c r="CH82" s="91"/>
      <c r="CI82" s="91"/>
      <c r="CJ82" s="91"/>
      <c r="CK82" s="91"/>
      <c r="CL82" s="94"/>
      <c r="CM82" s="94"/>
      <c r="CN82" s="91"/>
      <c r="CO82" s="91"/>
      <c r="CP82" s="91"/>
      <c r="CQ82" s="91"/>
      <c r="CR82" s="91"/>
      <c r="CU82" s="128">
        <f t="shared" si="2"/>
        <v>74</v>
      </c>
      <c r="CV82" s="128"/>
      <c r="CW82" s="128"/>
      <c r="CX82" s="128"/>
      <c r="CY82" s="128"/>
    </row>
    <row r="83" spans="1:103" s="1" customFormat="1" ht="16.5">
      <c r="A83" s="55" t="s">
        <v>59</v>
      </c>
      <c r="D83" s="96" t="s">
        <v>123</v>
      </c>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8"/>
      <c r="AM83" s="96"/>
      <c r="AN83" s="96"/>
      <c r="AO83" s="96"/>
      <c r="AP83" s="96"/>
      <c r="AQ83" s="96"/>
      <c r="AR83" s="96"/>
      <c r="AS83" s="96"/>
      <c r="AT83" s="96"/>
      <c r="AU83" s="26"/>
      <c r="AV83" s="26"/>
      <c r="AW83" s="89" t="s">
        <v>107</v>
      </c>
      <c r="AX83" s="88"/>
      <c r="AZ83" s="96"/>
      <c r="BA83" s="88"/>
      <c r="BB83" s="88"/>
      <c r="BC83" s="94"/>
      <c r="BD83" s="91"/>
      <c r="BE83" s="91"/>
      <c r="BF83" s="91"/>
      <c r="BG83" s="91"/>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4"/>
      <c r="CH83" s="91"/>
      <c r="CI83" s="91"/>
      <c r="CJ83" s="91"/>
      <c r="CK83" s="91"/>
      <c r="CL83" s="94"/>
      <c r="CM83" s="94"/>
      <c r="CN83" s="91"/>
      <c r="CO83" s="91"/>
      <c r="CP83" s="91"/>
      <c r="CQ83" s="91"/>
      <c r="CR83" s="91"/>
      <c r="CU83" s="128">
        <f t="shared" si="2"/>
        <v>75</v>
      </c>
      <c r="CV83" s="128"/>
      <c r="CW83" s="128"/>
      <c r="CX83" s="128"/>
      <c r="CY83" s="128"/>
    </row>
    <row r="84" spans="1:103" s="1" customFormat="1" ht="16.5">
      <c r="A84" s="55" t="s">
        <v>18</v>
      </c>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8"/>
      <c r="AM84" s="96"/>
      <c r="AN84" s="96"/>
      <c r="AO84" s="96"/>
      <c r="AP84" s="96"/>
      <c r="AQ84" s="96"/>
      <c r="AR84" s="96"/>
      <c r="AS84" s="96"/>
      <c r="AT84" s="96"/>
      <c r="AU84" s="26"/>
      <c r="AV84" s="26"/>
      <c r="AW84" s="96" t="s">
        <v>124</v>
      </c>
      <c r="AX84" s="88"/>
      <c r="AY84" s="89"/>
      <c r="AZ84" s="96"/>
      <c r="BA84" s="88"/>
      <c r="BB84" s="88"/>
      <c r="BC84" s="94"/>
      <c r="BD84" s="91"/>
      <c r="BE84" s="91"/>
      <c r="BF84" s="91"/>
      <c r="BG84" s="91"/>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4"/>
      <c r="CH84" s="91"/>
      <c r="CI84" s="91"/>
      <c r="CJ84" s="91"/>
      <c r="CK84" s="91"/>
      <c r="CL84" s="94"/>
      <c r="CM84" s="94"/>
      <c r="CN84" s="91"/>
      <c r="CO84" s="91"/>
      <c r="CP84" s="91"/>
      <c r="CQ84" s="91"/>
      <c r="CR84" s="91"/>
      <c r="CU84" s="128">
        <f t="shared" si="2"/>
        <v>76</v>
      </c>
      <c r="CV84" s="128"/>
      <c r="CW84" s="128"/>
      <c r="CX84" s="128"/>
      <c r="CY84" s="128"/>
    </row>
    <row r="85" spans="1:103" s="12" customFormat="1" ht="15" thickBot="1">
      <c r="A85" s="55" t="s">
        <v>18</v>
      </c>
      <c r="P85" s="127"/>
      <c r="V85" s="127"/>
      <c r="AU85" s="6"/>
      <c r="AV85" s="6"/>
      <c r="CU85" s="128">
        <f t="shared" si="2"/>
        <v>77</v>
      </c>
      <c r="CV85" s="128"/>
      <c r="CW85" s="128"/>
      <c r="CX85" s="128"/>
      <c r="CY85" s="128"/>
    </row>
    <row r="86" spans="1:103" s="1" customFormat="1" ht="18.75">
      <c r="A86" s="72" t="s">
        <v>59</v>
      </c>
      <c r="D86" s="182" t="s">
        <v>11</v>
      </c>
      <c r="E86" s="183"/>
      <c r="F86" s="184"/>
      <c r="G86" s="184"/>
      <c r="H86" s="184"/>
      <c r="I86" s="184"/>
      <c r="J86" s="184"/>
      <c r="K86" s="184"/>
      <c r="L86" s="184"/>
      <c r="M86" s="184"/>
      <c r="N86" s="184"/>
      <c r="O86" s="184"/>
      <c r="P86" s="185" t="str">
        <f>IFERROR(IF(P8=0,"",DATE(YEAR(P8),MONTH(P8)+1,1)),"")</f>
        <v/>
      </c>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6"/>
      <c r="AU86" s="28"/>
      <c r="AV86" s="26"/>
      <c r="AW86" s="187" t="s">
        <v>40</v>
      </c>
      <c r="AX86" s="188"/>
      <c r="AY86" s="188"/>
      <c r="AZ86" s="188"/>
      <c r="BA86" s="188"/>
      <c r="BB86" s="183"/>
      <c r="BC86" s="189" t="str">
        <f>P86</f>
        <v/>
      </c>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1"/>
      <c r="CU86" s="128">
        <f t="shared" si="2"/>
        <v>78</v>
      </c>
      <c r="CV86" s="128"/>
      <c r="CW86" s="128"/>
      <c r="CX86" s="128"/>
      <c r="CY86" s="128"/>
    </row>
    <row r="87" spans="1:103" s="1" customFormat="1" ht="18.75">
      <c r="A87" s="72" t="s">
        <v>59</v>
      </c>
      <c r="D87" s="153" t="s">
        <v>7</v>
      </c>
      <c r="E87" s="154"/>
      <c r="F87" s="155"/>
      <c r="G87" s="155"/>
      <c r="H87" s="155"/>
      <c r="I87" s="155"/>
      <c r="J87" s="155"/>
      <c r="K87" s="155"/>
      <c r="L87" s="155"/>
      <c r="M87" s="155"/>
      <c r="N87" s="155"/>
      <c r="O87" s="155"/>
      <c r="P87" s="29" t="str">
        <f t="shared" ref="P87:AQ87" si="37">IFERROR(WEEKNUM(P88,2)-WEEKNUM(DATE(YEAR(P88),MONTH(P88),1),2)+1,"")</f>
        <v/>
      </c>
      <c r="Q87" s="29" t="str">
        <f t="shared" si="37"/>
        <v/>
      </c>
      <c r="R87" s="29" t="str">
        <f t="shared" si="37"/>
        <v/>
      </c>
      <c r="S87" s="29" t="str">
        <f t="shared" si="37"/>
        <v/>
      </c>
      <c r="T87" s="29" t="str">
        <f t="shared" si="37"/>
        <v/>
      </c>
      <c r="U87" s="29" t="str">
        <f t="shared" si="37"/>
        <v/>
      </c>
      <c r="V87" s="29" t="str">
        <f t="shared" si="37"/>
        <v/>
      </c>
      <c r="W87" s="29" t="str">
        <f t="shared" si="37"/>
        <v/>
      </c>
      <c r="X87" s="29" t="str">
        <f t="shared" si="37"/>
        <v/>
      </c>
      <c r="Y87" s="29" t="str">
        <f t="shared" si="37"/>
        <v/>
      </c>
      <c r="Z87" s="29" t="str">
        <f t="shared" si="37"/>
        <v/>
      </c>
      <c r="AA87" s="29" t="str">
        <f t="shared" si="37"/>
        <v/>
      </c>
      <c r="AB87" s="29" t="str">
        <f t="shared" si="37"/>
        <v/>
      </c>
      <c r="AC87" s="29" t="str">
        <f t="shared" si="37"/>
        <v/>
      </c>
      <c r="AD87" s="29" t="str">
        <f t="shared" si="37"/>
        <v/>
      </c>
      <c r="AE87" s="29" t="str">
        <f t="shared" si="37"/>
        <v/>
      </c>
      <c r="AF87" s="29" t="str">
        <f t="shared" si="37"/>
        <v/>
      </c>
      <c r="AG87" s="29" t="str">
        <f t="shared" si="37"/>
        <v/>
      </c>
      <c r="AH87" s="29" t="str">
        <f t="shared" si="37"/>
        <v/>
      </c>
      <c r="AI87" s="29" t="str">
        <f t="shared" si="37"/>
        <v/>
      </c>
      <c r="AJ87" s="29" t="str">
        <f t="shared" si="37"/>
        <v/>
      </c>
      <c r="AK87" s="29" t="str">
        <f t="shared" si="37"/>
        <v/>
      </c>
      <c r="AL87" s="29" t="str">
        <f t="shared" si="37"/>
        <v/>
      </c>
      <c r="AM87" s="29" t="str">
        <f t="shared" si="37"/>
        <v/>
      </c>
      <c r="AN87" s="29" t="str">
        <f t="shared" si="37"/>
        <v/>
      </c>
      <c r="AO87" s="29" t="str">
        <f t="shared" si="37"/>
        <v/>
      </c>
      <c r="AP87" s="29" t="str">
        <f t="shared" si="37"/>
        <v/>
      </c>
      <c r="AQ87" s="29" t="str">
        <f t="shared" si="37"/>
        <v/>
      </c>
      <c r="AR87" s="29" t="str">
        <f>IF(AR88="","",WEEKNUM(AR88,2)-WEEKNUM(DATE(YEAR(AR88),MONTH(AR88),1),2)+1)</f>
        <v/>
      </c>
      <c r="AS87" s="29" t="str">
        <f>IF(AS88="","",WEEKNUM(AS88,2)-WEEKNUM(DATE(YEAR(AS88),MONTH(AS88),1),2)+1)</f>
        <v/>
      </c>
      <c r="AT87" s="30" t="str">
        <f>IF(AT88="","",WEEKNUM(AT88,2)-WEEKNUM(DATE(YEAR(AT88),MONTH(AT88),1),2)+1)</f>
        <v/>
      </c>
      <c r="AU87" s="31"/>
      <c r="AV87" s="26"/>
      <c r="AW87" s="194" t="s">
        <v>37</v>
      </c>
      <c r="AX87" s="195"/>
      <c r="AY87" s="196"/>
      <c r="AZ87" s="196"/>
      <c r="BA87" s="196"/>
      <c r="BB87" s="197"/>
      <c r="BC87" s="155" t="s">
        <v>31</v>
      </c>
      <c r="BD87" s="155"/>
      <c r="BE87" s="155"/>
      <c r="BF87" s="155"/>
      <c r="BG87" s="155"/>
      <c r="BH87" s="155"/>
      <c r="BI87" s="155"/>
      <c r="BJ87" s="155"/>
      <c r="BK87" s="155"/>
      <c r="BL87" s="155"/>
      <c r="BM87" s="155"/>
      <c r="BN87" s="155"/>
      <c r="BO87" s="155"/>
      <c r="BP87" s="155"/>
      <c r="BQ87" s="155"/>
      <c r="BR87" s="155"/>
      <c r="BS87" s="155"/>
      <c r="BT87" s="155"/>
      <c r="BU87" s="155"/>
      <c r="BV87" s="155"/>
      <c r="BW87" s="155"/>
      <c r="BX87" s="155"/>
      <c r="BY87" s="155"/>
      <c r="BZ87" s="155"/>
      <c r="CA87" s="155"/>
      <c r="CB87" s="155"/>
      <c r="CC87" s="155"/>
      <c r="CD87" s="155"/>
      <c r="CE87" s="155"/>
      <c r="CF87" s="155"/>
      <c r="CG87" s="201" t="s">
        <v>35</v>
      </c>
      <c r="CH87" s="202"/>
      <c r="CI87" s="202"/>
      <c r="CJ87" s="202"/>
      <c r="CK87" s="203"/>
      <c r="CL87" s="202" t="s">
        <v>36</v>
      </c>
      <c r="CM87" s="202"/>
      <c r="CN87" s="202"/>
      <c r="CO87" s="202"/>
      <c r="CP87" s="202"/>
      <c r="CQ87" s="202"/>
      <c r="CR87" s="207"/>
      <c r="CU87" s="128">
        <f t="shared" si="2"/>
        <v>79</v>
      </c>
      <c r="CV87" s="128"/>
      <c r="CW87" s="128"/>
      <c r="CX87" s="128"/>
      <c r="CY87" s="128"/>
    </row>
    <row r="88" spans="1:103" s="1" customFormat="1" ht="18.75">
      <c r="A88" s="72" t="s">
        <v>59</v>
      </c>
      <c r="D88" s="153" t="s">
        <v>1</v>
      </c>
      <c r="E88" s="154"/>
      <c r="F88" s="155"/>
      <c r="G88" s="155"/>
      <c r="H88" s="155"/>
      <c r="I88" s="155"/>
      <c r="J88" s="155"/>
      <c r="K88" s="155"/>
      <c r="L88" s="155"/>
      <c r="M88" s="155"/>
      <c r="N88" s="155"/>
      <c r="O88" s="155"/>
      <c r="P88" s="32" t="str">
        <f>P86</f>
        <v/>
      </c>
      <c r="Q88" s="32" t="str">
        <f t="shared" ref="Q88:AQ88" si="38">IFERROR(P88+1,"")</f>
        <v/>
      </c>
      <c r="R88" s="32" t="str">
        <f t="shared" si="38"/>
        <v/>
      </c>
      <c r="S88" s="32" t="str">
        <f t="shared" si="38"/>
        <v/>
      </c>
      <c r="T88" s="32" t="str">
        <f t="shared" si="38"/>
        <v/>
      </c>
      <c r="U88" s="32" t="str">
        <f t="shared" si="38"/>
        <v/>
      </c>
      <c r="V88" s="32" t="str">
        <f t="shared" si="38"/>
        <v/>
      </c>
      <c r="W88" s="32" t="str">
        <f t="shared" si="38"/>
        <v/>
      </c>
      <c r="X88" s="32" t="str">
        <f t="shared" si="38"/>
        <v/>
      </c>
      <c r="Y88" s="32" t="str">
        <f t="shared" si="38"/>
        <v/>
      </c>
      <c r="Z88" s="32" t="str">
        <f t="shared" si="38"/>
        <v/>
      </c>
      <c r="AA88" s="32" t="str">
        <f t="shared" si="38"/>
        <v/>
      </c>
      <c r="AB88" s="32" t="str">
        <f t="shared" si="38"/>
        <v/>
      </c>
      <c r="AC88" s="32" t="str">
        <f t="shared" si="38"/>
        <v/>
      </c>
      <c r="AD88" s="32" t="str">
        <f t="shared" si="38"/>
        <v/>
      </c>
      <c r="AE88" s="32" t="str">
        <f t="shared" si="38"/>
        <v/>
      </c>
      <c r="AF88" s="32" t="str">
        <f t="shared" si="38"/>
        <v/>
      </c>
      <c r="AG88" s="32" t="str">
        <f t="shared" si="38"/>
        <v/>
      </c>
      <c r="AH88" s="32" t="str">
        <f t="shared" si="38"/>
        <v/>
      </c>
      <c r="AI88" s="32" t="str">
        <f t="shared" si="38"/>
        <v/>
      </c>
      <c r="AJ88" s="32" t="str">
        <f t="shared" si="38"/>
        <v/>
      </c>
      <c r="AK88" s="32" t="str">
        <f t="shared" si="38"/>
        <v/>
      </c>
      <c r="AL88" s="32" t="str">
        <f t="shared" si="38"/>
        <v/>
      </c>
      <c r="AM88" s="32" t="str">
        <f t="shared" si="38"/>
        <v/>
      </c>
      <c r="AN88" s="32" t="str">
        <f t="shared" si="38"/>
        <v/>
      </c>
      <c r="AO88" s="32" t="str">
        <f t="shared" si="38"/>
        <v/>
      </c>
      <c r="AP88" s="32" t="str">
        <f t="shared" si="38"/>
        <v/>
      </c>
      <c r="AQ88" s="32" t="str">
        <f t="shared" si="38"/>
        <v/>
      </c>
      <c r="AR88" s="32" t="str">
        <f>IFERROR(IF(DAY(AQ88+1)=1,"",AQ88+1),"")</f>
        <v/>
      </c>
      <c r="AS88" s="32" t="str">
        <f>IFERROR(IF(AND(DAY(AQ88+2)&gt;=1,DAY(AQ88+2)&lt;=2),"",AQ88+2),"")</f>
        <v/>
      </c>
      <c r="AT88" s="33" t="str">
        <f>IFERROR(IF(AND(DAY(AQ88+3)&gt;=1,DAY(AQ88+3)&lt;=3),"",AQ88+3),"")</f>
        <v/>
      </c>
      <c r="AU88" s="34"/>
      <c r="AV88" s="26"/>
      <c r="AW88" s="198"/>
      <c r="AX88" s="199"/>
      <c r="AY88" s="199"/>
      <c r="AZ88" s="199"/>
      <c r="BA88" s="199"/>
      <c r="BB88" s="200"/>
      <c r="BC88" s="193">
        <v>1</v>
      </c>
      <c r="BD88" s="193"/>
      <c r="BE88" s="193"/>
      <c r="BF88" s="193"/>
      <c r="BG88" s="193"/>
      <c r="BH88" s="193">
        <v>2</v>
      </c>
      <c r="BI88" s="193"/>
      <c r="BJ88" s="193"/>
      <c r="BK88" s="193"/>
      <c r="BL88" s="193"/>
      <c r="BM88" s="193">
        <v>3</v>
      </c>
      <c r="BN88" s="193"/>
      <c r="BO88" s="193"/>
      <c r="BP88" s="193"/>
      <c r="BQ88" s="193"/>
      <c r="BR88" s="193">
        <v>4</v>
      </c>
      <c r="BS88" s="193"/>
      <c r="BT88" s="193"/>
      <c r="BU88" s="193"/>
      <c r="BV88" s="193"/>
      <c r="BW88" s="193">
        <v>5</v>
      </c>
      <c r="BX88" s="193"/>
      <c r="BY88" s="193"/>
      <c r="BZ88" s="193"/>
      <c r="CA88" s="193"/>
      <c r="CB88" s="193">
        <v>6</v>
      </c>
      <c r="CC88" s="193"/>
      <c r="CD88" s="193"/>
      <c r="CE88" s="193"/>
      <c r="CF88" s="193"/>
      <c r="CG88" s="276"/>
      <c r="CH88" s="277"/>
      <c r="CI88" s="277"/>
      <c r="CJ88" s="277"/>
      <c r="CK88" s="278"/>
      <c r="CL88" s="277"/>
      <c r="CM88" s="277"/>
      <c r="CN88" s="277"/>
      <c r="CO88" s="277"/>
      <c r="CP88" s="277"/>
      <c r="CQ88" s="277"/>
      <c r="CR88" s="279"/>
      <c r="CU88" s="128">
        <f t="shared" si="2"/>
        <v>80</v>
      </c>
      <c r="CV88" s="128"/>
      <c r="CW88" s="128"/>
      <c r="CX88" s="128"/>
      <c r="CY88" s="128"/>
    </row>
    <row r="89" spans="1:103" s="1" customFormat="1" ht="18.75">
      <c r="A89" s="72" t="s">
        <v>59</v>
      </c>
      <c r="D89" s="153" t="s">
        <v>2</v>
      </c>
      <c r="E89" s="154"/>
      <c r="F89" s="155"/>
      <c r="G89" s="155"/>
      <c r="H89" s="155"/>
      <c r="I89" s="155"/>
      <c r="J89" s="155"/>
      <c r="K89" s="155"/>
      <c r="L89" s="155"/>
      <c r="M89" s="155"/>
      <c r="N89" s="155"/>
      <c r="O89" s="155"/>
      <c r="P89" s="35" t="str">
        <f t="shared" ref="P89:AT89" si="39">TEXT(P88,"aaa")</f>
        <v/>
      </c>
      <c r="Q89" s="35" t="str">
        <f t="shared" si="39"/>
        <v/>
      </c>
      <c r="R89" s="35" t="str">
        <f t="shared" si="39"/>
        <v/>
      </c>
      <c r="S89" s="35" t="str">
        <f t="shared" si="39"/>
        <v/>
      </c>
      <c r="T89" s="35" t="str">
        <f t="shared" si="39"/>
        <v/>
      </c>
      <c r="U89" s="35" t="str">
        <f t="shared" si="39"/>
        <v/>
      </c>
      <c r="V89" s="35" t="str">
        <f t="shared" si="39"/>
        <v/>
      </c>
      <c r="W89" s="35" t="str">
        <f t="shared" si="39"/>
        <v/>
      </c>
      <c r="X89" s="35" t="str">
        <f t="shared" si="39"/>
        <v/>
      </c>
      <c r="Y89" s="35" t="str">
        <f t="shared" si="39"/>
        <v/>
      </c>
      <c r="Z89" s="35" t="str">
        <f t="shared" si="39"/>
        <v/>
      </c>
      <c r="AA89" s="35" t="str">
        <f t="shared" si="39"/>
        <v/>
      </c>
      <c r="AB89" s="35" t="str">
        <f t="shared" si="39"/>
        <v/>
      </c>
      <c r="AC89" s="35" t="str">
        <f t="shared" si="39"/>
        <v/>
      </c>
      <c r="AD89" s="35" t="str">
        <f t="shared" si="39"/>
        <v/>
      </c>
      <c r="AE89" s="35" t="str">
        <f t="shared" si="39"/>
        <v/>
      </c>
      <c r="AF89" s="35" t="str">
        <f t="shared" si="39"/>
        <v/>
      </c>
      <c r="AG89" s="35" t="str">
        <f t="shared" si="39"/>
        <v/>
      </c>
      <c r="AH89" s="35" t="str">
        <f t="shared" si="39"/>
        <v/>
      </c>
      <c r="AI89" s="35" t="str">
        <f t="shared" si="39"/>
        <v/>
      </c>
      <c r="AJ89" s="35" t="str">
        <f t="shared" si="39"/>
        <v/>
      </c>
      <c r="AK89" s="35" t="str">
        <f t="shared" si="39"/>
        <v/>
      </c>
      <c r="AL89" s="35" t="str">
        <f t="shared" si="39"/>
        <v/>
      </c>
      <c r="AM89" s="35" t="str">
        <f t="shared" si="39"/>
        <v/>
      </c>
      <c r="AN89" s="35" t="str">
        <f t="shared" si="39"/>
        <v/>
      </c>
      <c r="AO89" s="35" t="str">
        <f t="shared" si="39"/>
        <v/>
      </c>
      <c r="AP89" s="35" t="str">
        <f t="shared" si="39"/>
        <v/>
      </c>
      <c r="AQ89" s="35" t="str">
        <f t="shared" si="39"/>
        <v/>
      </c>
      <c r="AR89" s="35" t="str">
        <f t="shared" si="39"/>
        <v/>
      </c>
      <c r="AS89" s="35" t="str">
        <f t="shared" si="39"/>
        <v/>
      </c>
      <c r="AT89" s="36" t="str">
        <f t="shared" si="39"/>
        <v/>
      </c>
      <c r="AU89" s="37"/>
      <c r="AV89" s="26"/>
      <c r="AW89" s="156" t="s">
        <v>38</v>
      </c>
      <c r="AX89" s="157"/>
      <c r="AY89" s="158"/>
      <c r="AZ89" s="158"/>
      <c r="BA89" s="158"/>
      <c r="BB89" s="159"/>
      <c r="BC89" s="166" t="s">
        <v>33</v>
      </c>
      <c r="BD89" s="169" t="s">
        <v>24</v>
      </c>
      <c r="BE89" s="172" t="s">
        <v>28</v>
      </c>
      <c r="BF89" s="173"/>
      <c r="BG89" s="176" t="s">
        <v>32</v>
      </c>
      <c r="BH89" s="166" t="s">
        <v>33</v>
      </c>
      <c r="BI89" s="218" t="s">
        <v>24</v>
      </c>
      <c r="BJ89" s="172" t="s">
        <v>28</v>
      </c>
      <c r="BK89" s="173"/>
      <c r="BL89" s="221" t="s">
        <v>32</v>
      </c>
      <c r="BM89" s="166" t="s">
        <v>33</v>
      </c>
      <c r="BN89" s="218" t="s">
        <v>24</v>
      </c>
      <c r="BO89" s="172" t="s">
        <v>28</v>
      </c>
      <c r="BP89" s="173"/>
      <c r="BQ89" s="221" t="s">
        <v>32</v>
      </c>
      <c r="BR89" s="166" t="s">
        <v>33</v>
      </c>
      <c r="BS89" s="218" t="s">
        <v>24</v>
      </c>
      <c r="BT89" s="172" t="s">
        <v>28</v>
      </c>
      <c r="BU89" s="173"/>
      <c r="BV89" s="221" t="s">
        <v>32</v>
      </c>
      <c r="BW89" s="166" t="s">
        <v>33</v>
      </c>
      <c r="BX89" s="218" t="s">
        <v>24</v>
      </c>
      <c r="BY89" s="172" t="s">
        <v>28</v>
      </c>
      <c r="BZ89" s="173"/>
      <c r="CA89" s="221" t="s">
        <v>32</v>
      </c>
      <c r="CB89" s="166" t="s">
        <v>33</v>
      </c>
      <c r="CC89" s="218" t="s">
        <v>24</v>
      </c>
      <c r="CD89" s="172" t="s">
        <v>28</v>
      </c>
      <c r="CE89" s="173"/>
      <c r="CF89" s="221" t="s">
        <v>32</v>
      </c>
      <c r="CG89" s="166" t="s">
        <v>33</v>
      </c>
      <c r="CH89" s="218" t="s">
        <v>24</v>
      </c>
      <c r="CI89" s="172" t="s">
        <v>28</v>
      </c>
      <c r="CJ89" s="173"/>
      <c r="CK89" s="221" t="s">
        <v>32</v>
      </c>
      <c r="CL89" s="226" t="s">
        <v>33</v>
      </c>
      <c r="CM89" s="227"/>
      <c r="CN89" s="222" t="s">
        <v>24</v>
      </c>
      <c r="CO89" s="223"/>
      <c r="CP89" s="172" t="s">
        <v>28</v>
      </c>
      <c r="CQ89" s="173"/>
      <c r="CR89" s="209" t="s">
        <v>32</v>
      </c>
      <c r="CU89" s="128">
        <f t="shared" si="2"/>
        <v>81</v>
      </c>
      <c r="CV89" s="128"/>
      <c r="CW89" s="128"/>
      <c r="CX89" s="128"/>
      <c r="CY89" s="128"/>
    </row>
    <row r="90" spans="1:103" s="1" customFormat="1" ht="18.75">
      <c r="A90" s="72" t="s">
        <v>59</v>
      </c>
      <c r="D90" s="211" t="s">
        <v>4</v>
      </c>
      <c r="E90" s="212"/>
      <c r="F90" s="213"/>
      <c r="G90" s="213"/>
      <c r="H90" s="213"/>
      <c r="I90" s="213"/>
      <c r="J90" s="213"/>
      <c r="K90" s="213"/>
      <c r="L90" s="213"/>
      <c r="M90" s="213"/>
      <c r="N90" s="213"/>
      <c r="O90" s="213"/>
      <c r="P90" s="216"/>
      <c r="Q90" s="216"/>
      <c r="R90" s="216"/>
      <c r="S90" s="216"/>
      <c r="T90" s="216"/>
      <c r="U90" s="216"/>
      <c r="V90" s="216"/>
      <c r="W90" s="216"/>
      <c r="X90" s="216"/>
      <c r="Y90" s="216"/>
      <c r="Z90" s="216"/>
      <c r="AA90" s="216"/>
      <c r="AB90" s="216"/>
      <c r="AC90" s="216"/>
      <c r="AD90" s="216"/>
      <c r="AE90" s="216"/>
      <c r="AF90" s="216"/>
      <c r="AG90" s="216"/>
      <c r="AH90" s="216"/>
      <c r="AI90" s="216"/>
      <c r="AJ90" s="216"/>
      <c r="AK90" s="216"/>
      <c r="AL90" s="216"/>
      <c r="AM90" s="216"/>
      <c r="AN90" s="216"/>
      <c r="AO90" s="216"/>
      <c r="AP90" s="216"/>
      <c r="AQ90" s="216"/>
      <c r="AR90" s="216"/>
      <c r="AS90" s="216"/>
      <c r="AT90" s="239"/>
      <c r="AU90" s="38"/>
      <c r="AV90" s="26"/>
      <c r="AW90" s="160"/>
      <c r="AX90" s="161"/>
      <c r="AY90" s="161"/>
      <c r="AZ90" s="161"/>
      <c r="BA90" s="161"/>
      <c r="BB90" s="162"/>
      <c r="BC90" s="167"/>
      <c r="BD90" s="170"/>
      <c r="BE90" s="174"/>
      <c r="BF90" s="175"/>
      <c r="BG90" s="170"/>
      <c r="BH90" s="167"/>
      <c r="BI90" s="219"/>
      <c r="BJ90" s="174"/>
      <c r="BK90" s="175"/>
      <c r="BL90" s="219"/>
      <c r="BM90" s="167"/>
      <c r="BN90" s="219"/>
      <c r="BO90" s="174"/>
      <c r="BP90" s="175"/>
      <c r="BQ90" s="219"/>
      <c r="BR90" s="167"/>
      <c r="BS90" s="219"/>
      <c r="BT90" s="174"/>
      <c r="BU90" s="175"/>
      <c r="BV90" s="219"/>
      <c r="BW90" s="167"/>
      <c r="BX90" s="219"/>
      <c r="BY90" s="174"/>
      <c r="BZ90" s="175"/>
      <c r="CA90" s="219"/>
      <c r="CB90" s="167"/>
      <c r="CC90" s="219"/>
      <c r="CD90" s="174"/>
      <c r="CE90" s="175"/>
      <c r="CF90" s="219"/>
      <c r="CG90" s="167"/>
      <c r="CH90" s="219"/>
      <c r="CI90" s="174"/>
      <c r="CJ90" s="175"/>
      <c r="CK90" s="219"/>
      <c r="CL90" s="228"/>
      <c r="CM90" s="229"/>
      <c r="CN90" s="224"/>
      <c r="CO90" s="225"/>
      <c r="CP90" s="174"/>
      <c r="CQ90" s="175"/>
      <c r="CR90" s="210"/>
      <c r="CU90" s="128">
        <f t="shared" si="2"/>
        <v>82</v>
      </c>
      <c r="CV90" s="128"/>
      <c r="CW90" s="128"/>
      <c r="CX90" s="128"/>
      <c r="CY90" s="128"/>
    </row>
    <row r="91" spans="1:103" s="1" customFormat="1" ht="18.75">
      <c r="A91" s="72" t="s">
        <v>59</v>
      </c>
      <c r="D91" s="214"/>
      <c r="E91" s="215"/>
      <c r="F91" s="213"/>
      <c r="G91" s="213"/>
      <c r="H91" s="213"/>
      <c r="I91" s="213"/>
      <c r="J91" s="213"/>
      <c r="K91" s="213"/>
      <c r="L91" s="213"/>
      <c r="M91" s="213"/>
      <c r="N91" s="213"/>
      <c r="O91" s="213"/>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40"/>
      <c r="AU91" s="39"/>
      <c r="AV91" s="26"/>
      <c r="AW91" s="160"/>
      <c r="AX91" s="161"/>
      <c r="AY91" s="161"/>
      <c r="AZ91" s="161"/>
      <c r="BA91" s="161"/>
      <c r="BB91" s="162"/>
      <c r="BC91" s="167"/>
      <c r="BD91" s="170"/>
      <c r="BE91" s="174"/>
      <c r="BF91" s="175"/>
      <c r="BG91" s="170"/>
      <c r="BH91" s="167"/>
      <c r="BI91" s="219"/>
      <c r="BJ91" s="174"/>
      <c r="BK91" s="175"/>
      <c r="BL91" s="219"/>
      <c r="BM91" s="167"/>
      <c r="BN91" s="219"/>
      <c r="BO91" s="174"/>
      <c r="BP91" s="175"/>
      <c r="BQ91" s="219"/>
      <c r="BR91" s="167"/>
      <c r="BS91" s="219"/>
      <c r="BT91" s="174"/>
      <c r="BU91" s="175"/>
      <c r="BV91" s="219"/>
      <c r="BW91" s="167"/>
      <c r="BX91" s="219"/>
      <c r="BY91" s="174"/>
      <c r="BZ91" s="175"/>
      <c r="CA91" s="219"/>
      <c r="CB91" s="167"/>
      <c r="CC91" s="219"/>
      <c r="CD91" s="174"/>
      <c r="CE91" s="175"/>
      <c r="CF91" s="219"/>
      <c r="CG91" s="167"/>
      <c r="CH91" s="219"/>
      <c r="CI91" s="174"/>
      <c r="CJ91" s="175"/>
      <c r="CK91" s="219"/>
      <c r="CL91" s="228"/>
      <c r="CM91" s="229"/>
      <c r="CN91" s="224"/>
      <c r="CO91" s="225"/>
      <c r="CP91" s="174"/>
      <c r="CQ91" s="175"/>
      <c r="CR91" s="210"/>
      <c r="CU91" s="128">
        <f t="shared" si="2"/>
        <v>83</v>
      </c>
      <c r="CV91" s="128"/>
      <c r="CW91" s="128"/>
      <c r="CX91" s="128"/>
      <c r="CY91" s="128"/>
    </row>
    <row r="92" spans="1:103" s="1" customFormat="1" ht="18.75">
      <c r="A92" s="72" t="s">
        <v>59</v>
      </c>
      <c r="D92" s="214"/>
      <c r="E92" s="215"/>
      <c r="F92" s="213"/>
      <c r="G92" s="213"/>
      <c r="H92" s="213"/>
      <c r="I92" s="213"/>
      <c r="J92" s="213"/>
      <c r="K92" s="213"/>
      <c r="L92" s="213"/>
      <c r="M92" s="213"/>
      <c r="N92" s="213"/>
      <c r="O92" s="213"/>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40"/>
      <c r="AU92" s="39"/>
      <c r="AV92" s="26"/>
      <c r="AW92" s="160"/>
      <c r="AX92" s="161"/>
      <c r="AY92" s="161"/>
      <c r="AZ92" s="161"/>
      <c r="BA92" s="161"/>
      <c r="BB92" s="162"/>
      <c r="BC92" s="167"/>
      <c r="BD92" s="170"/>
      <c r="BE92" s="174"/>
      <c r="BF92" s="175"/>
      <c r="BG92" s="170"/>
      <c r="BH92" s="167"/>
      <c r="BI92" s="219"/>
      <c r="BJ92" s="174"/>
      <c r="BK92" s="175"/>
      <c r="BL92" s="219"/>
      <c r="BM92" s="167"/>
      <c r="BN92" s="219"/>
      <c r="BO92" s="174"/>
      <c r="BP92" s="175"/>
      <c r="BQ92" s="219"/>
      <c r="BR92" s="167"/>
      <c r="BS92" s="219"/>
      <c r="BT92" s="174"/>
      <c r="BU92" s="175"/>
      <c r="BV92" s="219"/>
      <c r="BW92" s="167"/>
      <c r="BX92" s="219"/>
      <c r="BY92" s="174"/>
      <c r="BZ92" s="175"/>
      <c r="CA92" s="219"/>
      <c r="CB92" s="167"/>
      <c r="CC92" s="219"/>
      <c r="CD92" s="174"/>
      <c r="CE92" s="175"/>
      <c r="CF92" s="219"/>
      <c r="CG92" s="167"/>
      <c r="CH92" s="219"/>
      <c r="CI92" s="174"/>
      <c r="CJ92" s="175"/>
      <c r="CK92" s="219"/>
      <c r="CL92" s="228"/>
      <c r="CM92" s="229"/>
      <c r="CN92" s="224"/>
      <c r="CO92" s="225"/>
      <c r="CP92" s="174"/>
      <c r="CQ92" s="175"/>
      <c r="CR92" s="210"/>
      <c r="CU92" s="128">
        <f t="shared" si="2"/>
        <v>84</v>
      </c>
      <c r="CV92" s="128"/>
      <c r="CW92" s="128"/>
      <c r="CX92" s="128"/>
      <c r="CY92" s="128"/>
    </row>
    <row r="93" spans="1:103" s="1" customFormat="1" ht="18.75">
      <c r="A93" s="72" t="s">
        <v>59</v>
      </c>
      <c r="D93" s="214"/>
      <c r="E93" s="215"/>
      <c r="F93" s="213"/>
      <c r="G93" s="213"/>
      <c r="H93" s="213"/>
      <c r="I93" s="213"/>
      <c r="J93" s="213"/>
      <c r="K93" s="213"/>
      <c r="L93" s="213"/>
      <c r="M93" s="213"/>
      <c r="N93" s="213"/>
      <c r="O93" s="213"/>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40"/>
      <c r="AU93" s="39"/>
      <c r="AV93" s="26"/>
      <c r="AW93" s="160"/>
      <c r="AX93" s="161"/>
      <c r="AY93" s="161"/>
      <c r="AZ93" s="161"/>
      <c r="BA93" s="161"/>
      <c r="BB93" s="162"/>
      <c r="BC93" s="168"/>
      <c r="BD93" s="171"/>
      <c r="BE93" s="174"/>
      <c r="BF93" s="175"/>
      <c r="BG93" s="171"/>
      <c r="BH93" s="168"/>
      <c r="BI93" s="219"/>
      <c r="BJ93" s="174"/>
      <c r="BK93" s="175"/>
      <c r="BL93" s="219"/>
      <c r="BM93" s="168"/>
      <c r="BN93" s="219"/>
      <c r="BO93" s="174"/>
      <c r="BP93" s="175"/>
      <c r="BQ93" s="219"/>
      <c r="BR93" s="168"/>
      <c r="BS93" s="219"/>
      <c r="BT93" s="174"/>
      <c r="BU93" s="175"/>
      <c r="BV93" s="219"/>
      <c r="BW93" s="168"/>
      <c r="BX93" s="219"/>
      <c r="BY93" s="174"/>
      <c r="BZ93" s="175"/>
      <c r="CA93" s="219"/>
      <c r="CB93" s="168"/>
      <c r="CC93" s="219"/>
      <c r="CD93" s="174"/>
      <c r="CE93" s="175"/>
      <c r="CF93" s="219"/>
      <c r="CG93" s="168"/>
      <c r="CH93" s="219"/>
      <c r="CI93" s="174"/>
      <c r="CJ93" s="175"/>
      <c r="CK93" s="219"/>
      <c r="CL93" s="228"/>
      <c r="CM93" s="229"/>
      <c r="CN93" s="224"/>
      <c r="CO93" s="225"/>
      <c r="CP93" s="174"/>
      <c r="CQ93" s="175"/>
      <c r="CR93" s="210"/>
      <c r="CU93" s="128">
        <f t="shared" si="2"/>
        <v>85</v>
      </c>
      <c r="CV93" s="128"/>
      <c r="CW93" s="128"/>
      <c r="CX93" s="128"/>
      <c r="CY93" s="128"/>
    </row>
    <row r="94" spans="1:103" s="1" customFormat="1" ht="18.75">
      <c r="A94" s="72" t="s">
        <v>59</v>
      </c>
      <c r="D94" s="214"/>
      <c r="E94" s="215"/>
      <c r="F94" s="213"/>
      <c r="G94" s="213"/>
      <c r="H94" s="213"/>
      <c r="I94" s="213"/>
      <c r="J94" s="213"/>
      <c r="K94" s="213"/>
      <c r="L94" s="213"/>
      <c r="M94" s="213"/>
      <c r="N94" s="213"/>
      <c r="O94" s="213"/>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40"/>
      <c r="AU94" s="39"/>
      <c r="AV94" s="26"/>
      <c r="AW94" s="163"/>
      <c r="AX94" s="164"/>
      <c r="AY94" s="164"/>
      <c r="AZ94" s="164"/>
      <c r="BA94" s="164"/>
      <c r="BB94" s="165"/>
      <c r="BC94" s="40" t="s">
        <v>9</v>
      </c>
      <c r="BD94" s="40" t="s">
        <v>129</v>
      </c>
      <c r="BE94" s="236" t="s">
        <v>130</v>
      </c>
      <c r="BF94" s="237"/>
      <c r="BG94" s="40"/>
      <c r="BH94" s="40" t="s">
        <v>9</v>
      </c>
      <c r="BI94" s="40" t="s">
        <v>129</v>
      </c>
      <c r="BJ94" s="236" t="s">
        <v>130</v>
      </c>
      <c r="BK94" s="237"/>
      <c r="BL94" s="40"/>
      <c r="BM94" s="40" t="s">
        <v>9</v>
      </c>
      <c r="BN94" s="40" t="s">
        <v>129</v>
      </c>
      <c r="BO94" s="236" t="s">
        <v>130</v>
      </c>
      <c r="BP94" s="237"/>
      <c r="BQ94" s="40"/>
      <c r="BR94" s="40" t="s">
        <v>9</v>
      </c>
      <c r="BS94" s="40" t="s">
        <v>129</v>
      </c>
      <c r="BT94" s="236" t="s">
        <v>130</v>
      </c>
      <c r="BU94" s="237"/>
      <c r="BV94" s="40"/>
      <c r="BW94" s="40" t="s">
        <v>9</v>
      </c>
      <c r="BX94" s="40" t="s">
        <v>129</v>
      </c>
      <c r="BY94" s="236" t="s">
        <v>130</v>
      </c>
      <c r="BZ94" s="237"/>
      <c r="CA94" s="40"/>
      <c r="CB94" s="40" t="s">
        <v>9</v>
      </c>
      <c r="CC94" s="40" t="s">
        <v>129</v>
      </c>
      <c r="CD94" s="236" t="s">
        <v>130</v>
      </c>
      <c r="CE94" s="237"/>
      <c r="CF94" s="40"/>
      <c r="CG94" s="40" t="s">
        <v>9</v>
      </c>
      <c r="CH94" s="40" t="s">
        <v>129</v>
      </c>
      <c r="CI94" s="236" t="s">
        <v>130</v>
      </c>
      <c r="CJ94" s="237"/>
      <c r="CK94" s="40"/>
      <c r="CL94" s="236" t="s">
        <v>9</v>
      </c>
      <c r="CM94" s="200"/>
      <c r="CN94" s="236" t="s">
        <v>129</v>
      </c>
      <c r="CO94" s="200"/>
      <c r="CP94" s="236" t="s">
        <v>130</v>
      </c>
      <c r="CQ94" s="237"/>
      <c r="CR94" s="41"/>
      <c r="CU94" s="128">
        <f t="shared" si="2"/>
        <v>86</v>
      </c>
      <c r="CV94" s="128"/>
      <c r="CW94" s="128"/>
      <c r="CX94" s="128"/>
      <c r="CY94" s="128"/>
    </row>
    <row r="95" spans="1:103" s="1" customFormat="1" ht="18.75">
      <c r="A95" s="72" t="s">
        <v>59</v>
      </c>
      <c r="D95" s="153" t="s">
        <v>25</v>
      </c>
      <c r="E95" s="154"/>
      <c r="F95" s="213"/>
      <c r="G95" s="213"/>
      <c r="H95" s="213"/>
      <c r="I95" s="213"/>
      <c r="J95" s="213"/>
      <c r="K95" s="213"/>
      <c r="L95" s="213"/>
      <c r="M95" s="213"/>
      <c r="N95" s="213"/>
      <c r="O95" s="213"/>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3"/>
      <c r="AU95" s="44"/>
      <c r="AV95" s="26"/>
      <c r="AW95" s="238" t="s">
        <v>39</v>
      </c>
      <c r="AX95" s="231"/>
      <c r="AY95" s="231"/>
      <c r="AZ95" s="231"/>
      <c r="BA95" s="231"/>
      <c r="BB95" s="154"/>
      <c r="BC95" s="45">
        <f>IF(COUNTIF(P95:AT95,"")=31,0,COUNTIFS(P87:AT87,1,P95:AT95,"")+COUNTIFS(P87:AT87,1,P95:AT95,"■"))</f>
        <v>0</v>
      </c>
      <c r="BD95" s="45">
        <f>IF(COUNTIF(P95:AT95,"")=31,0,COUNTIFS(P87:AT87,1,P95:AT95,"■"))</f>
        <v>0</v>
      </c>
      <c r="BE95" s="232" t="str">
        <f>IFERROR(ROUNDDOWN(BD95/BC95,3),"***")</f>
        <v>***</v>
      </c>
      <c r="BF95" s="233"/>
      <c r="BG95" s="18"/>
      <c r="BH95" s="45">
        <f>IF(COUNTIF(P95:AT95,"")=31,0,COUNTIFS(P87:AT87,2,P95:AT95,"")+COUNTIFS(P87:AT87,2,P95:AT95,"■"))</f>
        <v>0</v>
      </c>
      <c r="BI95" s="45">
        <f>IF(COUNTIF(P95:AT95,"")=31,0,COUNTIFS(P87:AT87,2,P95:AT95,"■"))</f>
        <v>0</v>
      </c>
      <c r="BJ95" s="232" t="str">
        <f>IFERROR(ROUNDDOWN(BI95/BH95,3),"***")</f>
        <v>***</v>
      </c>
      <c r="BK95" s="233"/>
      <c r="BL95" s="18"/>
      <c r="BM95" s="45">
        <f>IF(COUNTIF(P95:AT95,"")=31,0,COUNTIFS(P87:AT87,3,P95:AT95,"")+COUNTIFS(P87:AT87,3,P95:AT95,"■"))</f>
        <v>0</v>
      </c>
      <c r="BN95" s="45">
        <f>IF(COUNTIF(P95:AT95,"")=31,0,COUNTIFS(P87:AT87,3,P95:AT95,"■"))</f>
        <v>0</v>
      </c>
      <c r="BO95" s="232" t="str">
        <f>IFERROR(ROUNDDOWN(BN95/BM95,3),"***")</f>
        <v>***</v>
      </c>
      <c r="BP95" s="233"/>
      <c r="BQ95" s="18"/>
      <c r="BR95" s="45">
        <f>IF(COUNTIF(P95:AT95,"")=31,0,COUNTIFS(P87:AT87,4,P95:AT95,"")+COUNTIFS(P87:AT87,4,P95:AT95,"■"))</f>
        <v>0</v>
      </c>
      <c r="BS95" s="45">
        <f>IF(COUNTIF(P95:AT95,"")=31,0,COUNTIFS(P87:AT87,4,P95:AT95,"■"))</f>
        <v>0</v>
      </c>
      <c r="BT95" s="232" t="str">
        <f>IFERROR(ROUNDDOWN(BS95/BR95,3),"***")</f>
        <v>***</v>
      </c>
      <c r="BU95" s="233"/>
      <c r="BV95" s="18"/>
      <c r="BW95" s="45">
        <f>IF(COUNTIF(P95:AT95,"")=31,0,COUNTIFS(P87:AT87,5,P95:AT95,"")+COUNTIFS(P87:AT87,5,P95:AT95,"■"))</f>
        <v>0</v>
      </c>
      <c r="BX95" s="45">
        <f>IF(COUNTIF(P95:AT95,"")=31,0,COUNTIFS(P87:AT87,5,P95:AT95,"■"))</f>
        <v>0</v>
      </c>
      <c r="BY95" s="232" t="str">
        <f>IFERROR(ROUNDDOWN(BX95/BW95,3),"***")</f>
        <v>***</v>
      </c>
      <c r="BZ95" s="233"/>
      <c r="CA95" s="18"/>
      <c r="CB95" s="45">
        <f>IF(COUNTIF(P95:AT95,"")=31,0,COUNTIFS(P87:AT87,6,P95:AT95,"")+COUNTIFS(P87:AT87,6,P95:AT95,"■"))</f>
        <v>0</v>
      </c>
      <c r="CC95" s="45">
        <f>IF(COUNTIF(P95:AT95,"")=31,0,COUNTIFS(P87:AT87,6,P95:AT95,"■"))</f>
        <v>0</v>
      </c>
      <c r="CD95" s="232" t="str">
        <f>IFERROR(ROUNDDOWN(CC95/CB95,3),"***")</f>
        <v>***</v>
      </c>
      <c r="CE95" s="233"/>
      <c r="CF95" s="18"/>
      <c r="CG95" s="45">
        <f>IF(COUNTIF(P95:AT95,"")=31,0,SUM(BC95,BH95,BM95,BR95,BW95,CB95))</f>
        <v>0</v>
      </c>
      <c r="CH95" s="45">
        <f>IF(COUNTIF(P95:AT95,"")=31,0,SUM(BD95,BI95,BN95,BS95,BX95,CC95))</f>
        <v>0</v>
      </c>
      <c r="CI95" s="232" t="str">
        <f>IFERROR(ROUNDDOWN(CH95/CG95,3),"***")</f>
        <v>***</v>
      </c>
      <c r="CJ95" s="233"/>
      <c r="CK95" s="18"/>
      <c r="CL95" s="234">
        <f>IF(COUNTIF(P95:AT95,"")=31,0,CL17+CG95)</f>
        <v>0</v>
      </c>
      <c r="CM95" s="235"/>
      <c r="CN95" s="234">
        <f>IF(COUNTIF(P95:AT95,"")=31,0,CN17+CH95)</f>
        <v>0</v>
      </c>
      <c r="CO95" s="235"/>
      <c r="CP95" s="232" t="str">
        <f>IFERROR(ROUNDDOWN(CN95/CL95,3),"***")</f>
        <v>***</v>
      </c>
      <c r="CQ95" s="233"/>
      <c r="CR95" s="23"/>
      <c r="CU95" s="128">
        <f t="shared" si="2"/>
        <v>87</v>
      </c>
      <c r="CV95" s="128"/>
      <c r="CW95" s="128"/>
      <c r="CX95" s="128"/>
      <c r="CY95" s="128"/>
    </row>
    <row r="96" spans="1:103" s="1" customFormat="1" ht="18.75">
      <c r="A96" s="72" t="s">
        <v>59</v>
      </c>
      <c r="D96" s="238" t="s">
        <v>34</v>
      </c>
      <c r="E96" s="246"/>
      <c r="F96" s="253" t="s">
        <v>26</v>
      </c>
      <c r="G96" s="253"/>
      <c r="H96" s="253"/>
      <c r="I96" s="253"/>
      <c r="J96" s="253"/>
      <c r="K96" s="254"/>
      <c r="L96" s="236" t="s">
        <v>27</v>
      </c>
      <c r="M96" s="255"/>
      <c r="N96" s="255"/>
      <c r="O96" s="237"/>
      <c r="P96" s="49" t="str">
        <f t="shared" ref="P96:AT96" si="40">P88</f>
        <v/>
      </c>
      <c r="Q96" s="49" t="str">
        <f t="shared" si="40"/>
        <v/>
      </c>
      <c r="R96" s="49" t="str">
        <f t="shared" si="40"/>
        <v/>
      </c>
      <c r="S96" s="49" t="str">
        <f t="shared" si="40"/>
        <v/>
      </c>
      <c r="T96" s="49" t="str">
        <f t="shared" si="40"/>
        <v/>
      </c>
      <c r="U96" s="49" t="str">
        <f t="shared" si="40"/>
        <v/>
      </c>
      <c r="V96" s="49" t="str">
        <f t="shared" si="40"/>
        <v/>
      </c>
      <c r="W96" s="49" t="str">
        <f t="shared" si="40"/>
        <v/>
      </c>
      <c r="X96" s="49" t="str">
        <f t="shared" si="40"/>
        <v/>
      </c>
      <c r="Y96" s="49" t="str">
        <f t="shared" si="40"/>
        <v/>
      </c>
      <c r="Z96" s="49" t="str">
        <f t="shared" si="40"/>
        <v/>
      </c>
      <c r="AA96" s="49" t="str">
        <f t="shared" si="40"/>
        <v/>
      </c>
      <c r="AB96" s="49" t="str">
        <f t="shared" si="40"/>
        <v/>
      </c>
      <c r="AC96" s="49" t="str">
        <f t="shared" si="40"/>
        <v/>
      </c>
      <c r="AD96" s="49" t="str">
        <f t="shared" si="40"/>
        <v/>
      </c>
      <c r="AE96" s="49" t="str">
        <f t="shared" si="40"/>
        <v/>
      </c>
      <c r="AF96" s="49" t="str">
        <f t="shared" si="40"/>
        <v/>
      </c>
      <c r="AG96" s="49" t="str">
        <f t="shared" si="40"/>
        <v/>
      </c>
      <c r="AH96" s="49" t="str">
        <f t="shared" si="40"/>
        <v/>
      </c>
      <c r="AI96" s="49" t="str">
        <f t="shared" si="40"/>
        <v/>
      </c>
      <c r="AJ96" s="49" t="str">
        <f t="shared" si="40"/>
        <v/>
      </c>
      <c r="AK96" s="49" t="str">
        <f t="shared" si="40"/>
        <v/>
      </c>
      <c r="AL96" s="49" t="str">
        <f t="shared" si="40"/>
        <v/>
      </c>
      <c r="AM96" s="49" t="str">
        <f t="shared" si="40"/>
        <v/>
      </c>
      <c r="AN96" s="49" t="str">
        <f t="shared" si="40"/>
        <v/>
      </c>
      <c r="AO96" s="49" t="str">
        <f t="shared" si="40"/>
        <v/>
      </c>
      <c r="AP96" s="49" t="str">
        <f t="shared" si="40"/>
        <v/>
      </c>
      <c r="AQ96" s="49" t="str">
        <f t="shared" si="40"/>
        <v/>
      </c>
      <c r="AR96" s="49" t="str">
        <f t="shared" si="40"/>
        <v/>
      </c>
      <c r="AS96" s="49" t="str">
        <f t="shared" si="40"/>
        <v/>
      </c>
      <c r="AT96" s="50" t="str">
        <f t="shared" si="40"/>
        <v/>
      </c>
      <c r="AU96" s="46"/>
      <c r="AV96" s="26"/>
      <c r="AW96" s="238" t="s">
        <v>34</v>
      </c>
      <c r="AX96" s="246"/>
      <c r="AY96" s="230" t="s">
        <v>27</v>
      </c>
      <c r="AZ96" s="231"/>
      <c r="BA96" s="231"/>
      <c r="BB96" s="154"/>
      <c r="BC96" s="193">
        <v>1</v>
      </c>
      <c r="BD96" s="193"/>
      <c r="BE96" s="193"/>
      <c r="BF96" s="193"/>
      <c r="BG96" s="193"/>
      <c r="BH96" s="193">
        <v>2</v>
      </c>
      <c r="BI96" s="193"/>
      <c r="BJ96" s="193"/>
      <c r="BK96" s="193"/>
      <c r="BL96" s="193"/>
      <c r="BM96" s="193">
        <v>3</v>
      </c>
      <c r="BN96" s="193"/>
      <c r="BO96" s="193"/>
      <c r="BP96" s="193"/>
      <c r="BQ96" s="193"/>
      <c r="BR96" s="193">
        <v>4</v>
      </c>
      <c r="BS96" s="193"/>
      <c r="BT96" s="193"/>
      <c r="BU96" s="193"/>
      <c r="BV96" s="193"/>
      <c r="BW96" s="193">
        <v>5</v>
      </c>
      <c r="BX96" s="193"/>
      <c r="BY96" s="193"/>
      <c r="BZ96" s="193"/>
      <c r="CA96" s="193"/>
      <c r="CB96" s="193">
        <v>6</v>
      </c>
      <c r="CC96" s="193"/>
      <c r="CD96" s="193"/>
      <c r="CE96" s="193"/>
      <c r="CF96" s="193"/>
      <c r="CG96" s="193" t="s">
        <v>29</v>
      </c>
      <c r="CH96" s="193"/>
      <c r="CI96" s="193"/>
      <c r="CJ96" s="193"/>
      <c r="CK96" s="193"/>
      <c r="CL96" s="193" t="s">
        <v>30</v>
      </c>
      <c r="CM96" s="193"/>
      <c r="CN96" s="193"/>
      <c r="CO96" s="193"/>
      <c r="CP96" s="193"/>
      <c r="CQ96" s="251"/>
      <c r="CR96" s="252"/>
      <c r="CU96" s="128">
        <f t="shared" si="2"/>
        <v>88</v>
      </c>
      <c r="CV96" s="128"/>
      <c r="CW96" s="128"/>
      <c r="CX96" s="128"/>
      <c r="CY96" s="128"/>
    </row>
    <row r="97" spans="1:103" s="1" customFormat="1" ht="18.75">
      <c r="A97" s="72" t="s">
        <v>59</v>
      </c>
      <c r="D97" s="238">
        <v>1</v>
      </c>
      <c r="E97" s="246"/>
      <c r="F97" s="241"/>
      <c r="G97" s="242"/>
      <c r="H97" s="242"/>
      <c r="I97" s="242"/>
      <c r="J97" s="242"/>
      <c r="K97" s="243"/>
      <c r="L97" s="244"/>
      <c r="M97" s="242"/>
      <c r="N97" s="242"/>
      <c r="O97" s="243"/>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3"/>
      <c r="AU97" s="44"/>
      <c r="AV97" s="26"/>
      <c r="AW97" s="245">
        <f t="shared" ref="AW97:AW154" si="41">D97</f>
        <v>1</v>
      </c>
      <c r="AX97" s="246"/>
      <c r="AY97" s="247" t="str">
        <f t="shared" ref="AY97:AY154" si="42">IF(L97=0,"",L97)</f>
        <v/>
      </c>
      <c r="AZ97" s="248"/>
      <c r="BA97" s="248"/>
      <c r="BB97" s="249"/>
      <c r="BC97" s="45">
        <f>IF(COUNTIF(P97:AT97,"")=31,0,COUNTIFS(P87:AT87,1,P97:AT97,"")+COUNTIFS(P87:AT87,1,P97:AT97,"■"))</f>
        <v>0</v>
      </c>
      <c r="BD97" s="45">
        <f>IF(COUNTIF(P97:AT97,"")=31,0,COUNTIFS(P87:AT87,1,P97:AT97,"■"))</f>
        <v>0</v>
      </c>
      <c r="BE97" s="250" t="str">
        <f t="shared" ref="BE97:BE154" si="43">IFERROR(ROUNDDOWN(BD97/BC97,3),"***")</f>
        <v>***</v>
      </c>
      <c r="BF97" s="233"/>
      <c r="BG97" s="42"/>
      <c r="BH97" s="45">
        <f>IF(COUNTIF(P97:AT97,"")=31,0,COUNTIFS(P87:AT87,2,P97:AT97,"")+COUNTIFS(P87:AT87,2,P97:AT97,"■"))</f>
        <v>0</v>
      </c>
      <c r="BI97" s="45">
        <f>IF(COUNTIF(P97:AT97,"")=31,0,COUNTIFS(P87:AT87,2,P97:AT97,"■"))</f>
        <v>0</v>
      </c>
      <c r="BJ97" s="232" t="str">
        <f t="shared" ref="BJ97:BJ154" si="44">IFERROR(ROUNDDOWN(BI97/BH97,3),"***")</f>
        <v>***</v>
      </c>
      <c r="BK97" s="233"/>
      <c r="BL97" s="42"/>
      <c r="BM97" s="45">
        <f>IF(COUNTIF(P97:AT97,"")=31,0,COUNTIFS(P87:AT87,3,P97:AT97,"")+COUNTIFS(P87:AT87,3,P97:AT97,"■"))</f>
        <v>0</v>
      </c>
      <c r="BN97" s="45">
        <f>IF(COUNTIF(P97:AT97,"")=31,0,COUNTIFS(P87:AT87,3,P97:AT97,"■"))</f>
        <v>0</v>
      </c>
      <c r="BO97" s="232" t="str">
        <f t="shared" ref="BO97:BO154" si="45">IFERROR(ROUNDDOWN(BN97/BM97,3),"***")</f>
        <v>***</v>
      </c>
      <c r="BP97" s="233"/>
      <c r="BQ97" s="42"/>
      <c r="BR97" s="45">
        <f>IF(COUNTIF(P97:AT97,"")=31,0,COUNTIFS(P87:AT87,4,P97:AT97,"")+COUNTIFS(P87:AT87,4,P97:AT97,"■"))</f>
        <v>0</v>
      </c>
      <c r="BS97" s="45">
        <f>IF(COUNTIF(P97:AT97,"")=31,0,COUNTIFS(P87:AT87,4,P97:AT97,"■"))</f>
        <v>0</v>
      </c>
      <c r="BT97" s="232" t="str">
        <f t="shared" ref="BT97:BT154" si="46">IFERROR(ROUNDDOWN(BS97/BR97,3),"***")</f>
        <v>***</v>
      </c>
      <c r="BU97" s="233"/>
      <c r="BV97" s="42"/>
      <c r="BW97" s="45">
        <f>IF(COUNTIF(P97:AT97,"")=31,0,COUNTIFS(P87:AT87,5,P97:AT97,"")+COUNTIFS(P87:AT87,5,P97:AT97,"■"))</f>
        <v>0</v>
      </c>
      <c r="BX97" s="45">
        <f>IF(COUNTIF(P97:AT97,"")=31,0,COUNTIFS(P87:AT87,5,P97:AT97,"■"))</f>
        <v>0</v>
      </c>
      <c r="BY97" s="232" t="str">
        <f t="shared" ref="BY97:BY154" si="47">IFERROR(ROUNDDOWN(BX97/BW97,3),"***")</f>
        <v>***</v>
      </c>
      <c r="BZ97" s="233"/>
      <c r="CA97" s="42"/>
      <c r="CB97" s="45">
        <f>IF(COUNTIF(P97:AT97,"")=31,0,COUNTIFS(P87:AT87,6,P97:AT97,"")+COUNTIFS(P87:AT87,6,P97:AT97,"■"))</f>
        <v>0</v>
      </c>
      <c r="CC97" s="45">
        <f>IF(COUNTIF(P97:AT97,"")=31,0,COUNTIFS(P87:AT87,6,P97:AT97,"■"))</f>
        <v>0</v>
      </c>
      <c r="CD97" s="232" t="str">
        <f t="shared" ref="CD97:CD154" si="48">IFERROR(ROUNDDOWN(CC97/CB97,3),"***")</f>
        <v>***</v>
      </c>
      <c r="CE97" s="233"/>
      <c r="CF97" s="42"/>
      <c r="CG97" s="45">
        <f>IF(COUNTIF(P97:AT97,"")=31,0,SUM(BC97,BH97,BM97,BR97,BW97,CB97))</f>
        <v>0</v>
      </c>
      <c r="CH97" s="45">
        <f t="shared" ref="CH97" si="49">IF(COUNTIF(P97:AT97,"")=31,0,SUM(BD97,BI97,BN97,BS97,BX97,CC97))</f>
        <v>0</v>
      </c>
      <c r="CI97" s="232" t="str">
        <f t="shared" ref="CI97:CI154" si="50">IFERROR(ROUNDDOWN(CH97/CG97,3),"***")</f>
        <v>***</v>
      </c>
      <c r="CJ97" s="233"/>
      <c r="CK97" s="42"/>
      <c r="CL97" s="234">
        <f>IF(COUNTIF(P97:AT97,"")=31,0,CG97)</f>
        <v>0</v>
      </c>
      <c r="CM97" s="235"/>
      <c r="CN97" s="234">
        <f>IF(COUNTIF(P97:AT97,"")=31,0,CH97)</f>
        <v>0</v>
      </c>
      <c r="CO97" s="235"/>
      <c r="CP97" s="232" t="str">
        <f t="shared" ref="CP97:CP154" si="51">IFERROR(ROUNDDOWN(CN97/CL97,3),"***")</f>
        <v>***</v>
      </c>
      <c r="CQ97" s="233"/>
      <c r="CR97" s="43"/>
      <c r="CU97" s="128">
        <f t="shared" si="2"/>
        <v>89</v>
      </c>
      <c r="CV97" s="128"/>
      <c r="CW97" s="128"/>
      <c r="CX97" s="128"/>
      <c r="CY97" s="128"/>
    </row>
    <row r="98" spans="1:103" s="1" customFormat="1" ht="18.75">
      <c r="A98" s="72" t="s">
        <v>59</v>
      </c>
      <c r="D98" s="238">
        <f>D97+1</f>
        <v>2</v>
      </c>
      <c r="E98" s="246"/>
      <c r="F98" s="241"/>
      <c r="G98" s="242"/>
      <c r="H98" s="242"/>
      <c r="I98" s="242"/>
      <c r="J98" s="242"/>
      <c r="K98" s="243"/>
      <c r="L98" s="244"/>
      <c r="M98" s="242"/>
      <c r="N98" s="242"/>
      <c r="O98" s="243"/>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3"/>
      <c r="AU98" s="44"/>
      <c r="AV98" s="26"/>
      <c r="AW98" s="245">
        <f t="shared" si="41"/>
        <v>2</v>
      </c>
      <c r="AX98" s="246"/>
      <c r="AY98" s="247" t="str">
        <f t="shared" si="42"/>
        <v/>
      </c>
      <c r="AZ98" s="248"/>
      <c r="BA98" s="248"/>
      <c r="BB98" s="249"/>
      <c r="BC98" s="45">
        <f>IF(COUNTIF(P98:AT98,"")=31,0,COUNTIFS(P87:AT87,1,P98:AT98,"")+COUNTIFS(P87:AT87,1,P98:AT98,"■"))</f>
        <v>0</v>
      </c>
      <c r="BD98" s="45">
        <f>IF(COUNTIF(P98:AT98,"")=31,0,COUNTIFS(P87:AT87,1,P98:AT98,"■"))</f>
        <v>0</v>
      </c>
      <c r="BE98" s="250" t="str">
        <f t="shared" si="43"/>
        <v>***</v>
      </c>
      <c r="BF98" s="233"/>
      <c r="BG98" s="42"/>
      <c r="BH98" s="45">
        <f>IF(COUNTIF(P98:AT98,"")=31,0,COUNTIFS(P87:AT87,2,P98:AT98,"")+COUNTIFS(P87:AT87,2,P98:AT98,"■"))</f>
        <v>0</v>
      </c>
      <c r="BI98" s="45">
        <f>IF(COUNTIF(P98:AT98,"")=31,0,COUNTIFS(P87:AT87,2,P98:AT98,"■"))</f>
        <v>0</v>
      </c>
      <c r="BJ98" s="232" t="str">
        <f t="shared" si="44"/>
        <v>***</v>
      </c>
      <c r="BK98" s="233"/>
      <c r="BL98" s="42"/>
      <c r="BM98" s="45">
        <f>IF(COUNTIF(P98:AT98,"")=31,0,COUNTIFS(P87:AT87,3,P98:AT98,"")+COUNTIFS(P87:AT87,3,P98:AT98,"■"))</f>
        <v>0</v>
      </c>
      <c r="BN98" s="45">
        <f>IF(COUNTIF(P98:AT98,"")=31,0,COUNTIFS(P87:AT87,3,P98:AT98,"■"))</f>
        <v>0</v>
      </c>
      <c r="BO98" s="232" t="str">
        <f t="shared" si="45"/>
        <v>***</v>
      </c>
      <c r="BP98" s="233"/>
      <c r="BQ98" s="42"/>
      <c r="BR98" s="45">
        <f>IF(COUNTIF(P98:AT98,"")=31,0,COUNTIFS(P87:AT87,4,P98:AT98,"")+COUNTIFS(P87:AT87,4,P98:AT98,"■"))</f>
        <v>0</v>
      </c>
      <c r="BS98" s="45">
        <f>IF(COUNTIF(P98:AT98,"")=31,0,COUNTIFS(P87:AT87,4,P98:AT98,"■"))</f>
        <v>0</v>
      </c>
      <c r="BT98" s="232" t="str">
        <f t="shared" si="46"/>
        <v>***</v>
      </c>
      <c r="BU98" s="233"/>
      <c r="BV98" s="42"/>
      <c r="BW98" s="45">
        <f>IF(COUNTIF(P98:AT98,"")=31,0,COUNTIFS(P87:AT87,5,P98:AT98,"")+COUNTIFS(P87:AT87,5,P98:AT98,"■"))</f>
        <v>0</v>
      </c>
      <c r="BX98" s="45">
        <f>IF(COUNTIF(P98:AT98,"")=31,0,COUNTIFS(P87:AT87,5,P98:AT98,"■"))</f>
        <v>0</v>
      </c>
      <c r="BY98" s="232" t="str">
        <f t="shared" si="47"/>
        <v>***</v>
      </c>
      <c r="BZ98" s="233"/>
      <c r="CA98" s="42"/>
      <c r="CB98" s="45">
        <f>IF(COUNTIF(P98:AT98,"")=31,0,COUNTIFS(P87:AT87,6,P98:AT98,"")+COUNTIFS(P87:AT87,6,P98:AT98,"■"))</f>
        <v>0</v>
      </c>
      <c r="CC98" s="45">
        <f>IF(COUNTIF(P98:AT98,"")=31,0,COUNTIFS(P87:AT87,6,P98:AT98,"■"))</f>
        <v>0</v>
      </c>
      <c r="CD98" s="232" t="str">
        <f t="shared" si="48"/>
        <v>***</v>
      </c>
      <c r="CE98" s="233"/>
      <c r="CF98" s="42"/>
      <c r="CG98" s="45">
        <f t="shared" ref="CG98:CG154" si="52">IF(COUNTIF(P98:AT98,"")=31,0,SUM(BC98,BH98,BM98,BR98,BW98,CB98))</f>
        <v>0</v>
      </c>
      <c r="CH98" s="45">
        <f>IF(COUNTIF(P98:AT98,"")=31,0,SUM(BD98,BI98,BN98,BS98,BX98,CC98))</f>
        <v>0</v>
      </c>
      <c r="CI98" s="232" t="str">
        <f t="shared" si="50"/>
        <v>***</v>
      </c>
      <c r="CJ98" s="233"/>
      <c r="CK98" s="42"/>
      <c r="CL98" s="234">
        <f t="shared" ref="CL98:CL154" si="53">IF(COUNTIF(P98:AT98,"")=31,0,CG98)</f>
        <v>0</v>
      </c>
      <c r="CM98" s="235"/>
      <c r="CN98" s="234">
        <f t="shared" ref="CN98:CN154" si="54">IF(COUNTIF(P98:AT98,"")=31,0,CH98)</f>
        <v>0</v>
      </c>
      <c r="CO98" s="235"/>
      <c r="CP98" s="232" t="str">
        <f t="shared" si="51"/>
        <v>***</v>
      </c>
      <c r="CQ98" s="233"/>
      <c r="CR98" s="43"/>
      <c r="CU98" s="128">
        <f t="shared" si="2"/>
        <v>90</v>
      </c>
      <c r="CV98" s="128"/>
      <c r="CW98" s="128"/>
      <c r="CX98" s="128"/>
      <c r="CY98" s="128"/>
    </row>
    <row r="99" spans="1:103" s="1" customFormat="1" ht="18.75">
      <c r="A99" s="72" t="s">
        <v>59</v>
      </c>
      <c r="D99" s="238">
        <f t="shared" ref="D99:D154" si="55">D98+1</f>
        <v>3</v>
      </c>
      <c r="E99" s="246"/>
      <c r="F99" s="241"/>
      <c r="G99" s="242"/>
      <c r="H99" s="242"/>
      <c r="I99" s="242"/>
      <c r="J99" s="242"/>
      <c r="K99" s="243"/>
      <c r="L99" s="244"/>
      <c r="M99" s="242"/>
      <c r="N99" s="242"/>
      <c r="O99" s="243"/>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3"/>
      <c r="AU99" s="44"/>
      <c r="AV99" s="26"/>
      <c r="AW99" s="245">
        <f t="shared" si="41"/>
        <v>3</v>
      </c>
      <c r="AX99" s="246"/>
      <c r="AY99" s="247" t="str">
        <f t="shared" si="42"/>
        <v/>
      </c>
      <c r="AZ99" s="248"/>
      <c r="BA99" s="248"/>
      <c r="BB99" s="249"/>
      <c r="BC99" s="45">
        <f>IF(COUNTIF(P99:AT99,"")=31,0,COUNTIFS(P87:AT87,1,P99:AT99,"")+COUNTIFS(P87:AT87,1,P99:AT99,"■"))</f>
        <v>0</v>
      </c>
      <c r="BD99" s="45">
        <f>IF(COUNTIF(P99:AT99,"")=31,0,COUNTIFS(P87:AT87,1,P99:AT99,"■"))</f>
        <v>0</v>
      </c>
      <c r="BE99" s="250" t="str">
        <f t="shared" si="43"/>
        <v>***</v>
      </c>
      <c r="BF99" s="233"/>
      <c r="BG99" s="42"/>
      <c r="BH99" s="45">
        <f>IF(COUNTIF(P99:AT99,"")=31,0,COUNTIFS(P87:AT87,2,P99:AT99,"")+COUNTIFS(P87:AT87,2,P99:AT99,"■"))</f>
        <v>0</v>
      </c>
      <c r="BI99" s="45">
        <f>IF(COUNTIF(P99:AT99,"")=31,0,COUNTIFS(P87:AT87,2,P99:AT99,"■"))</f>
        <v>0</v>
      </c>
      <c r="BJ99" s="232" t="str">
        <f t="shared" si="44"/>
        <v>***</v>
      </c>
      <c r="BK99" s="233"/>
      <c r="BL99" s="42"/>
      <c r="BM99" s="45">
        <f>IF(COUNTIF(P99:AT99,"")=31,0,COUNTIFS(P87:AT87,3,P99:AT99,"")+COUNTIFS(P87:AT87,3,P99:AT99,"■"))</f>
        <v>0</v>
      </c>
      <c r="BN99" s="45">
        <f>IF(COUNTIF(P99:AT99,"")=31,0,COUNTIFS(P87:AT87,3,P99:AT99,"■"))</f>
        <v>0</v>
      </c>
      <c r="BO99" s="232" t="str">
        <f t="shared" si="45"/>
        <v>***</v>
      </c>
      <c r="BP99" s="233"/>
      <c r="BQ99" s="42"/>
      <c r="BR99" s="45">
        <f>IF(COUNTIF(P99:AT99,"")=31,0,COUNTIFS(P87:AT87,4,P99:AT99,"")+COUNTIFS(P87:AT87,4,P99:AT99,"■"))</f>
        <v>0</v>
      </c>
      <c r="BS99" s="45">
        <f>IF(COUNTIF(P99:AT99,"")=31,0,COUNTIFS(P87:AT87,4,P99:AT99,"■"))</f>
        <v>0</v>
      </c>
      <c r="BT99" s="232" t="str">
        <f t="shared" si="46"/>
        <v>***</v>
      </c>
      <c r="BU99" s="233"/>
      <c r="BV99" s="42"/>
      <c r="BW99" s="45">
        <f>IF(COUNTIF(P99:AT99,"")=31,0,COUNTIFS(P87:AT87,5,P99:AT99,"")+COUNTIFS(P87:AT87,5,P99:AT99,"■"))</f>
        <v>0</v>
      </c>
      <c r="BX99" s="45">
        <f>IF(COUNTIF(P99:AT99,"")=31,0,COUNTIFS(P87:AT87,5,P99:AT99,"■"))</f>
        <v>0</v>
      </c>
      <c r="BY99" s="232" t="str">
        <f t="shared" si="47"/>
        <v>***</v>
      </c>
      <c r="BZ99" s="233"/>
      <c r="CA99" s="42"/>
      <c r="CB99" s="45">
        <f>IF(COUNTIF(P99:AT99,"")=31,0,COUNTIFS(P87:AT87,6,P99:AT99,"")+COUNTIFS(P87:AT87,6,P99:AT99,"■"))</f>
        <v>0</v>
      </c>
      <c r="CC99" s="45">
        <f>IF(COUNTIF(P99:AT99,"")=31,0,COUNTIFS(P87:AT87,6,P99:AT99,"■"))</f>
        <v>0</v>
      </c>
      <c r="CD99" s="232" t="str">
        <f t="shared" si="48"/>
        <v>***</v>
      </c>
      <c r="CE99" s="233"/>
      <c r="CF99" s="42"/>
      <c r="CG99" s="45">
        <f t="shared" si="52"/>
        <v>0</v>
      </c>
      <c r="CH99" s="45">
        <f t="shared" ref="CH99:CH154" si="56">IF(COUNTIF(P99:AT99,"")=31,0,SUM(BD99,BI99,BN99,BS99,BX99,CC99))</f>
        <v>0</v>
      </c>
      <c r="CI99" s="232" t="str">
        <f t="shared" si="50"/>
        <v>***</v>
      </c>
      <c r="CJ99" s="233"/>
      <c r="CK99" s="42"/>
      <c r="CL99" s="234">
        <f t="shared" si="53"/>
        <v>0</v>
      </c>
      <c r="CM99" s="235"/>
      <c r="CN99" s="234">
        <f t="shared" si="54"/>
        <v>0</v>
      </c>
      <c r="CO99" s="235"/>
      <c r="CP99" s="232" t="str">
        <f t="shared" si="51"/>
        <v>***</v>
      </c>
      <c r="CQ99" s="233"/>
      <c r="CR99" s="43"/>
      <c r="CU99" s="128">
        <f t="shared" si="2"/>
        <v>91</v>
      </c>
      <c r="CV99" s="128"/>
      <c r="CW99" s="128"/>
      <c r="CX99" s="128"/>
      <c r="CY99" s="128"/>
    </row>
    <row r="100" spans="1:103" s="1" customFormat="1" ht="18.75">
      <c r="A100" s="72" t="s">
        <v>59</v>
      </c>
      <c r="D100" s="238">
        <f t="shared" si="55"/>
        <v>4</v>
      </c>
      <c r="E100" s="246"/>
      <c r="F100" s="241"/>
      <c r="G100" s="242"/>
      <c r="H100" s="242"/>
      <c r="I100" s="242"/>
      <c r="J100" s="242"/>
      <c r="K100" s="243"/>
      <c r="L100" s="244"/>
      <c r="M100" s="256"/>
      <c r="N100" s="256"/>
      <c r="O100" s="257"/>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3"/>
      <c r="AU100" s="44"/>
      <c r="AV100" s="26"/>
      <c r="AW100" s="245">
        <f t="shared" si="41"/>
        <v>4</v>
      </c>
      <c r="AX100" s="246"/>
      <c r="AY100" s="247" t="str">
        <f t="shared" si="42"/>
        <v/>
      </c>
      <c r="AZ100" s="248"/>
      <c r="BA100" s="248"/>
      <c r="BB100" s="249"/>
      <c r="BC100" s="45">
        <f>IF(COUNTIF(P100:AT100,"")=31,0,COUNTIFS(P87:AT87,1,P100:AT100,"")+COUNTIFS(P87:AT87,1,P100:AT100,"■"))</f>
        <v>0</v>
      </c>
      <c r="BD100" s="45">
        <f>IF(COUNTIF(P100:AT100,"")=31,0,COUNTIFS(P87:AT87,1,P100:AT100,"■"))</f>
        <v>0</v>
      </c>
      <c r="BE100" s="250" t="str">
        <f t="shared" si="43"/>
        <v>***</v>
      </c>
      <c r="BF100" s="233"/>
      <c r="BG100" s="42"/>
      <c r="BH100" s="45">
        <f>IF(COUNTIF(P100:AT100,"")=31,0,COUNTIFS(P87:AT87,2,P100:AT100,"")+COUNTIFS(P87:AT87,2,P100:AT100,"■"))</f>
        <v>0</v>
      </c>
      <c r="BI100" s="45">
        <f>IF(COUNTIF(P100:AT100,"")=31,0,COUNTIFS(P87:AT87,2,P100:AT100,"■"))</f>
        <v>0</v>
      </c>
      <c r="BJ100" s="232" t="str">
        <f t="shared" si="44"/>
        <v>***</v>
      </c>
      <c r="BK100" s="233"/>
      <c r="BL100" s="42"/>
      <c r="BM100" s="45">
        <f>IF(COUNTIF(P100:AT100,"")=31,0,COUNTIFS(P87:AT87,3,P100:AT100,"")+COUNTIFS(P87:AT87,3,P100:AT100,"■"))</f>
        <v>0</v>
      </c>
      <c r="BN100" s="45">
        <f>IF(COUNTIF(P100:AT100,"")=31,0,COUNTIFS(P87:AT87,3,P100:AT100,"■"))</f>
        <v>0</v>
      </c>
      <c r="BO100" s="232" t="str">
        <f t="shared" si="45"/>
        <v>***</v>
      </c>
      <c r="BP100" s="233"/>
      <c r="BQ100" s="42"/>
      <c r="BR100" s="45">
        <f>IF(COUNTIF(P100:AT100,"")=31,0,COUNTIFS(P87:AT87,4,P100:AT100,"")+COUNTIFS(P87:AT87,4,P100:AT100,"■"))</f>
        <v>0</v>
      </c>
      <c r="BS100" s="45">
        <f>IF(COUNTIF(P100:AT100,"")=31,0,COUNTIFS(P87:AT87,4,P100:AT100,"■"))</f>
        <v>0</v>
      </c>
      <c r="BT100" s="232" t="str">
        <f t="shared" si="46"/>
        <v>***</v>
      </c>
      <c r="BU100" s="233"/>
      <c r="BV100" s="42"/>
      <c r="BW100" s="45">
        <f>IF(COUNTIF(P100:AT100,"")=31,0,COUNTIFS(P87:AT87,5,P100:AT100,"")+COUNTIFS(P87:AT87,5,P100:AT100,"■"))</f>
        <v>0</v>
      </c>
      <c r="BX100" s="45">
        <f>IF(COUNTIF(P100:AT100,"")=31,0,COUNTIFS(P87:AT87,5,P100:AT100,"■"))</f>
        <v>0</v>
      </c>
      <c r="BY100" s="232" t="str">
        <f t="shared" si="47"/>
        <v>***</v>
      </c>
      <c r="BZ100" s="233"/>
      <c r="CA100" s="42"/>
      <c r="CB100" s="45">
        <f>IF(COUNTIF(P100:AT100,"")=31,0,COUNTIFS(P87:AT87,6,P100:AT100,"")+COUNTIFS(P87:AT87,6,P100:AT100,"■"))</f>
        <v>0</v>
      </c>
      <c r="CC100" s="45">
        <f>IF(COUNTIF(P100:AT100,"")=31,0,COUNTIFS(P87:AT87,6,P100:AT100,"■"))</f>
        <v>0</v>
      </c>
      <c r="CD100" s="232" t="str">
        <f t="shared" si="48"/>
        <v>***</v>
      </c>
      <c r="CE100" s="233"/>
      <c r="CF100" s="42"/>
      <c r="CG100" s="45">
        <f t="shared" si="52"/>
        <v>0</v>
      </c>
      <c r="CH100" s="45">
        <f t="shared" si="56"/>
        <v>0</v>
      </c>
      <c r="CI100" s="232" t="str">
        <f t="shared" si="50"/>
        <v>***</v>
      </c>
      <c r="CJ100" s="233"/>
      <c r="CK100" s="42"/>
      <c r="CL100" s="234">
        <f t="shared" si="53"/>
        <v>0</v>
      </c>
      <c r="CM100" s="235"/>
      <c r="CN100" s="234">
        <f t="shared" si="54"/>
        <v>0</v>
      </c>
      <c r="CO100" s="235"/>
      <c r="CP100" s="232" t="str">
        <f t="shared" si="51"/>
        <v>***</v>
      </c>
      <c r="CQ100" s="233"/>
      <c r="CR100" s="43"/>
      <c r="CU100" s="128">
        <f t="shared" si="2"/>
        <v>92</v>
      </c>
      <c r="CV100" s="128"/>
      <c r="CW100" s="128"/>
      <c r="CX100" s="128"/>
      <c r="CY100" s="128"/>
    </row>
    <row r="101" spans="1:103" s="1" customFormat="1" ht="18.75">
      <c r="A101" s="72" t="s">
        <v>59</v>
      </c>
      <c r="D101" s="238">
        <f t="shared" si="55"/>
        <v>5</v>
      </c>
      <c r="E101" s="246"/>
      <c r="F101" s="241"/>
      <c r="G101" s="242"/>
      <c r="H101" s="242"/>
      <c r="I101" s="242"/>
      <c r="J101" s="242"/>
      <c r="K101" s="243"/>
      <c r="L101" s="244"/>
      <c r="M101" s="256"/>
      <c r="N101" s="256"/>
      <c r="O101" s="257"/>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3"/>
      <c r="AU101" s="44"/>
      <c r="AV101" s="26"/>
      <c r="AW101" s="245">
        <f t="shared" si="41"/>
        <v>5</v>
      </c>
      <c r="AX101" s="246"/>
      <c r="AY101" s="247" t="str">
        <f t="shared" si="42"/>
        <v/>
      </c>
      <c r="AZ101" s="248"/>
      <c r="BA101" s="248"/>
      <c r="BB101" s="249"/>
      <c r="BC101" s="45">
        <f>IF(COUNTIF(P101:AT101,"")=31,0,COUNTIFS(P87:AT87,1,P101:AT101,"")+COUNTIFS(P87:AT87,1,P101:AT101,"■"))</f>
        <v>0</v>
      </c>
      <c r="BD101" s="45">
        <f>IF(COUNTIF(P101:AT101,"")=31,0,COUNTIFS(P87:AT87,1,P101:AT101,"■"))</f>
        <v>0</v>
      </c>
      <c r="BE101" s="250" t="str">
        <f t="shared" si="43"/>
        <v>***</v>
      </c>
      <c r="BF101" s="233"/>
      <c r="BG101" s="42"/>
      <c r="BH101" s="45">
        <f>IF(COUNTIF(P101:AT101,"")=31,0,COUNTIFS(P87:AT87,2,P101:AT101,"")+COUNTIFS(P87:AT87,2,P101:AT101,"■"))</f>
        <v>0</v>
      </c>
      <c r="BI101" s="45">
        <f>IF(COUNTIF(P101:AT101,"")=31,0,COUNTIFS(P87:AT87,2,P101:AT101,"■"))</f>
        <v>0</v>
      </c>
      <c r="BJ101" s="232" t="str">
        <f t="shared" si="44"/>
        <v>***</v>
      </c>
      <c r="BK101" s="233"/>
      <c r="BL101" s="42"/>
      <c r="BM101" s="45">
        <f>IF(COUNTIF(P101:AT101,"")=31,0,COUNTIFS(P87:AT87,3,P101:AT101,"")+COUNTIFS(P87:AT87,3,P101:AT101,"■"))</f>
        <v>0</v>
      </c>
      <c r="BN101" s="45">
        <f>IF(COUNTIF(P101:AT101,"")=31,0,COUNTIFS(P87:AT87,3,P101:AT101,"■"))</f>
        <v>0</v>
      </c>
      <c r="BO101" s="232" t="str">
        <f t="shared" si="45"/>
        <v>***</v>
      </c>
      <c r="BP101" s="233"/>
      <c r="BQ101" s="42"/>
      <c r="BR101" s="45">
        <f>IF(COUNTIF(P101:AT101,"")=31,0,COUNTIFS(P87:AT87,4,P101:AT101,"")+COUNTIFS(P87:AT87,4,P101:AT101,"■"))</f>
        <v>0</v>
      </c>
      <c r="BS101" s="45">
        <f>IF(COUNTIF(P101:AT101,"")=31,0,COUNTIFS(P87:AT87,4,P101:AT101,"■"))</f>
        <v>0</v>
      </c>
      <c r="BT101" s="232" t="str">
        <f t="shared" si="46"/>
        <v>***</v>
      </c>
      <c r="BU101" s="233"/>
      <c r="BV101" s="42"/>
      <c r="BW101" s="45">
        <f>IF(COUNTIF(P101:AT101,"")=31,0,COUNTIFS(P87:AT87,5,P101:AT101,"")+COUNTIFS(P87:AT87,5,P101:AT101,"■"))</f>
        <v>0</v>
      </c>
      <c r="BX101" s="45">
        <f>IF(COUNTIF(P101:AT101,"")=31,0,COUNTIFS(P87:AT87,5,P101:AT101,"■"))</f>
        <v>0</v>
      </c>
      <c r="BY101" s="232" t="str">
        <f t="shared" si="47"/>
        <v>***</v>
      </c>
      <c r="BZ101" s="233"/>
      <c r="CA101" s="42"/>
      <c r="CB101" s="45">
        <f>IF(COUNTIF(P101:AT101,"")=31,0,COUNTIFS(P87:AT87,6,P101:AT101,"")+COUNTIFS(P87:AT87,6,P101:AT101,"■"))</f>
        <v>0</v>
      </c>
      <c r="CC101" s="45">
        <f>IF(COUNTIF(P101:AT101,"")=31,0,COUNTIFS(P87:AT87,6,P101:AT101,"■"))</f>
        <v>0</v>
      </c>
      <c r="CD101" s="232" t="str">
        <f t="shared" si="48"/>
        <v>***</v>
      </c>
      <c r="CE101" s="233"/>
      <c r="CF101" s="42"/>
      <c r="CG101" s="45">
        <f t="shared" si="52"/>
        <v>0</v>
      </c>
      <c r="CH101" s="45">
        <f t="shared" si="56"/>
        <v>0</v>
      </c>
      <c r="CI101" s="232" t="str">
        <f t="shared" si="50"/>
        <v>***</v>
      </c>
      <c r="CJ101" s="233"/>
      <c r="CK101" s="42"/>
      <c r="CL101" s="234">
        <f t="shared" si="53"/>
        <v>0</v>
      </c>
      <c r="CM101" s="235"/>
      <c r="CN101" s="234">
        <f t="shared" si="54"/>
        <v>0</v>
      </c>
      <c r="CO101" s="235"/>
      <c r="CP101" s="232" t="str">
        <f t="shared" si="51"/>
        <v>***</v>
      </c>
      <c r="CQ101" s="233"/>
      <c r="CR101" s="43"/>
      <c r="CU101" s="128">
        <f t="shared" si="2"/>
        <v>93</v>
      </c>
      <c r="CV101" s="128"/>
      <c r="CW101" s="128"/>
      <c r="CX101" s="128"/>
      <c r="CY101" s="128"/>
    </row>
    <row r="102" spans="1:103" s="1" customFormat="1" ht="18.75">
      <c r="A102" s="72" t="s">
        <v>59</v>
      </c>
      <c r="D102" s="238">
        <f t="shared" si="55"/>
        <v>6</v>
      </c>
      <c r="E102" s="246"/>
      <c r="F102" s="241"/>
      <c r="G102" s="242"/>
      <c r="H102" s="242"/>
      <c r="I102" s="242"/>
      <c r="J102" s="242"/>
      <c r="K102" s="243"/>
      <c r="L102" s="244"/>
      <c r="M102" s="256"/>
      <c r="N102" s="256"/>
      <c r="O102" s="257"/>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3"/>
      <c r="AU102" s="44"/>
      <c r="AV102" s="27"/>
      <c r="AW102" s="245">
        <f t="shared" si="41"/>
        <v>6</v>
      </c>
      <c r="AX102" s="246"/>
      <c r="AY102" s="247" t="str">
        <f t="shared" si="42"/>
        <v/>
      </c>
      <c r="AZ102" s="248"/>
      <c r="BA102" s="248"/>
      <c r="BB102" s="249"/>
      <c r="BC102" s="45">
        <f>IF(COUNTIF(P102:AT102,"")=31,0,COUNTIFS(P87:AT87,1,P102:AT102,"")+COUNTIFS(P87:AT87,1,P102:AT102,"■"))</f>
        <v>0</v>
      </c>
      <c r="BD102" s="45">
        <f>IF(COUNTIF(P102:AT102,"")=31,0,COUNTIFS(P87:AT87,1,P102:AT102,"■"))</f>
        <v>0</v>
      </c>
      <c r="BE102" s="250" t="str">
        <f t="shared" si="43"/>
        <v>***</v>
      </c>
      <c r="BF102" s="233"/>
      <c r="BG102" s="42"/>
      <c r="BH102" s="45">
        <f>IF(COUNTIF(P102:AT102,"")=31,0,COUNTIFS(P87:AT87,2,P102:AT102,"")+COUNTIFS(P87:AT87,2,P102:AT102,"■"))</f>
        <v>0</v>
      </c>
      <c r="BI102" s="45">
        <f>IF(COUNTIF(P102:AT102,"")=31,0,COUNTIFS(P87:AT87,2,P102:AT102,"■"))</f>
        <v>0</v>
      </c>
      <c r="BJ102" s="232" t="str">
        <f t="shared" si="44"/>
        <v>***</v>
      </c>
      <c r="BK102" s="233"/>
      <c r="BL102" s="42"/>
      <c r="BM102" s="45">
        <f>IF(COUNTIF(P102:AT102,"")=31,0,COUNTIFS(P87:AT87,3,P102:AT102,"")+COUNTIFS(P87:AT87,3,P102:AT102,"■"))</f>
        <v>0</v>
      </c>
      <c r="BN102" s="45">
        <f>IF(COUNTIF(P102:AT102,"")=31,0,COUNTIFS(P87:AT87,3,P102:AT102,"■"))</f>
        <v>0</v>
      </c>
      <c r="BO102" s="232" t="str">
        <f t="shared" si="45"/>
        <v>***</v>
      </c>
      <c r="BP102" s="233"/>
      <c r="BQ102" s="42"/>
      <c r="BR102" s="45">
        <f>IF(COUNTIF(P102:AT102,"")=31,0,COUNTIFS(P87:AT87,4,P102:AT102,"")+COUNTIFS(P87:AT87,4,P102:AT102,"■"))</f>
        <v>0</v>
      </c>
      <c r="BS102" s="45">
        <f>IF(COUNTIF(P102:AT102,"")=31,0,COUNTIFS(P87:AT87,4,P102:AT102,"■"))</f>
        <v>0</v>
      </c>
      <c r="BT102" s="232" t="str">
        <f t="shared" si="46"/>
        <v>***</v>
      </c>
      <c r="BU102" s="233"/>
      <c r="BV102" s="42"/>
      <c r="BW102" s="45">
        <f>IF(COUNTIF(P102:AT102,"")=31,0,COUNTIFS(P87:AT87,5,P102:AT102,"")+COUNTIFS(P87:AT87,5,P102:AT102,"■"))</f>
        <v>0</v>
      </c>
      <c r="BX102" s="45">
        <f>IF(COUNTIF(P102:AT102,"")=31,0,COUNTIFS(P87:AT87,5,P102:AT102,"■"))</f>
        <v>0</v>
      </c>
      <c r="BY102" s="232" t="str">
        <f t="shared" si="47"/>
        <v>***</v>
      </c>
      <c r="BZ102" s="233"/>
      <c r="CA102" s="42"/>
      <c r="CB102" s="45">
        <f>IF(COUNTIF(P102:AT102,"")=31,0,COUNTIFS(P87:AT87,6,P102:AT102,"")+COUNTIFS(P87:AT87,6,P102:AT102,"■"))</f>
        <v>0</v>
      </c>
      <c r="CC102" s="45">
        <f>IF(COUNTIF(P102:AT102,"")=31,0,COUNTIFS(P87:AT87,6,P102:AT102,"■"))</f>
        <v>0</v>
      </c>
      <c r="CD102" s="232" t="str">
        <f t="shared" si="48"/>
        <v>***</v>
      </c>
      <c r="CE102" s="233"/>
      <c r="CF102" s="42"/>
      <c r="CG102" s="45">
        <f t="shared" si="52"/>
        <v>0</v>
      </c>
      <c r="CH102" s="45">
        <f t="shared" si="56"/>
        <v>0</v>
      </c>
      <c r="CI102" s="232" t="str">
        <f t="shared" si="50"/>
        <v>***</v>
      </c>
      <c r="CJ102" s="233"/>
      <c r="CK102" s="42"/>
      <c r="CL102" s="234">
        <f t="shared" si="53"/>
        <v>0</v>
      </c>
      <c r="CM102" s="235"/>
      <c r="CN102" s="234">
        <f t="shared" si="54"/>
        <v>0</v>
      </c>
      <c r="CO102" s="235"/>
      <c r="CP102" s="232" t="str">
        <f t="shared" si="51"/>
        <v>***</v>
      </c>
      <c r="CQ102" s="233"/>
      <c r="CR102" s="43"/>
      <c r="CU102" s="128">
        <f t="shared" si="2"/>
        <v>94</v>
      </c>
      <c r="CV102" s="128"/>
      <c r="CW102" s="128"/>
      <c r="CX102" s="128"/>
      <c r="CY102" s="128"/>
    </row>
    <row r="103" spans="1:103" s="1" customFormat="1" ht="18.75">
      <c r="A103" s="72" t="s">
        <v>59</v>
      </c>
      <c r="D103" s="238">
        <f t="shared" si="55"/>
        <v>7</v>
      </c>
      <c r="E103" s="246"/>
      <c r="F103" s="241"/>
      <c r="G103" s="242"/>
      <c r="H103" s="242"/>
      <c r="I103" s="242"/>
      <c r="J103" s="242"/>
      <c r="K103" s="243"/>
      <c r="L103" s="244"/>
      <c r="M103" s="256"/>
      <c r="N103" s="256"/>
      <c r="O103" s="257"/>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3"/>
      <c r="AU103" s="44"/>
      <c r="AV103" s="27"/>
      <c r="AW103" s="245">
        <f t="shared" si="41"/>
        <v>7</v>
      </c>
      <c r="AX103" s="246"/>
      <c r="AY103" s="247" t="str">
        <f t="shared" si="42"/>
        <v/>
      </c>
      <c r="AZ103" s="248"/>
      <c r="BA103" s="248"/>
      <c r="BB103" s="249"/>
      <c r="BC103" s="45">
        <f>IF(COUNTIF(P103:AT103,"")=31,0,COUNTIFS(P87:AT87,1,P103:AT103,"")+COUNTIFS(P87:AT87,1,P103:AT103,"■"))</f>
        <v>0</v>
      </c>
      <c r="BD103" s="45">
        <f>IF(COUNTIF(P103:AT103,"")=31,0,COUNTIFS(P87:AT87,1,P103:AT103,"■"))</f>
        <v>0</v>
      </c>
      <c r="BE103" s="250" t="str">
        <f t="shared" si="43"/>
        <v>***</v>
      </c>
      <c r="BF103" s="233"/>
      <c r="BG103" s="42"/>
      <c r="BH103" s="45">
        <f>IF(COUNTIF(P103:AT103,"")=31,0,COUNTIFS(P87:AT87,2,P103:AT103,"")+COUNTIFS(P87:AT87,2,P103:AT103,"■"))</f>
        <v>0</v>
      </c>
      <c r="BI103" s="45">
        <f>IF(COUNTIF(P103:AT103,"")=31,0,COUNTIFS(P87:AT87,2,P103:AT103,"■"))</f>
        <v>0</v>
      </c>
      <c r="BJ103" s="232" t="str">
        <f t="shared" si="44"/>
        <v>***</v>
      </c>
      <c r="BK103" s="233"/>
      <c r="BL103" s="42"/>
      <c r="BM103" s="45">
        <f>IF(COUNTIF(P103:AT103,"")=31,0,COUNTIFS(P87:AT87,3,P103:AT103,"")+COUNTIFS(P87:AT87,3,P103:AT103,"■"))</f>
        <v>0</v>
      </c>
      <c r="BN103" s="45">
        <f>IF(COUNTIF(P103:AT103,"")=31,0,COUNTIFS(P87:AT87,3,P103:AT103,"■"))</f>
        <v>0</v>
      </c>
      <c r="BO103" s="232" t="str">
        <f t="shared" si="45"/>
        <v>***</v>
      </c>
      <c r="BP103" s="233"/>
      <c r="BQ103" s="42"/>
      <c r="BR103" s="45">
        <f>IF(COUNTIF(P103:AT103,"")=31,0,COUNTIFS(P87:AT87,4,P103:AT103,"")+COUNTIFS(P87:AT87,4,P103:AT103,"■"))</f>
        <v>0</v>
      </c>
      <c r="BS103" s="45">
        <f>IF(COUNTIF(P103:AT103,"")=31,0,COUNTIFS(P87:AT87,4,P103:AT103,"■"))</f>
        <v>0</v>
      </c>
      <c r="BT103" s="232" t="str">
        <f t="shared" si="46"/>
        <v>***</v>
      </c>
      <c r="BU103" s="233"/>
      <c r="BV103" s="42"/>
      <c r="BW103" s="45">
        <f>IF(COUNTIF(P103:AT103,"")=31,0,COUNTIFS(P87:AT87,5,P103:AT103,"")+COUNTIFS(P87:AT87,5,P103:AT103,"■"))</f>
        <v>0</v>
      </c>
      <c r="BX103" s="45">
        <f>IF(COUNTIF(P103:AT103,"")=31,0,COUNTIFS(P87:AT87,5,P103:AT103,"■"))</f>
        <v>0</v>
      </c>
      <c r="BY103" s="232" t="str">
        <f t="shared" si="47"/>
        <v>***</v>
      </c>
      <c r="BZ103" s="233"/>
      <c r="CA103" s="42"/>
      <c r="CB103" s="45">
        <f>IF(COUNTIF(P103:AT103,"")=31,0,COUNTIFS(P87:AT87,6,P103:AT103,"")+COUNTIFS(P87:AT87,6,P103:AT103,"■"))</f>
        <v>0</v>
      </c>
      <c r="CC103" s="45">
        <f>IF(COUNTIF(P103:AT103,"")=31,0,COUNTIFS(P87:AT87,6,P103:AT103,"■"))</f>
        <v>0</v>
      </c>
      <c r="CD103" s="232" t="str">
        <f t="shared" si="48"/>
        <v>***</v>
      </c>
      <c r="CE103" s="233"/>
      <c r="CF103" s="42"/>
      <c r="CG103" s="45">
        <f t="shared" si="52"/>
        <v>0</v>
      </c>
      <c r="CH103" s="45">
        <f t="shared" si="56"/>
        <v>0</v>
      </c>
      <c r="CI103" s="232" t="str">
        <f t="shared" si="50"/>
        <v>***</v>
      </c>
      <c r="CJ103" s="233"/>
      <c r="CK103" s="42"/>
      <c r="CL103" s="234">
        <f t="shared" si="53"/>
        <v>0</v>
      </c>
      <c r="CM103" s="235"/>
      <c r="CN103" s="234">
        <f t="shared" si="54"/>
        <v>0</v>
      </c>
      <c r="CO103" s="235"/>
      <c r="CP103" s="232" t="str">
        <f t="shared" si="51"/>
        <v>***</v>
      </c>
      <c r="CQ103" s="233"/>
      <c r="CR103" s="43"/>
      <c r="CU103" s="128">
        <f t="shared" si="2"/>
        <v>95</v>
      </c>
      <c r="CV103" s="128"/>
      <c r="CW103" s="128"/>
      <c r="CX103" s="128"/>
      <c r="CY103" s="128"/>
    </row>
    <row r="104" spans="1:103" s="1" customFormat="1" ht="18.75">
      <c r="A104" s="72" t="s">
        <v>59</v>
      </c>
      <c r="D104" s="238">
        <f t="shared" si="55"/>
        <v>8</v>
      </c>
      <c r="E104" s="246"/>
      <c r="F104" s="241"/>
      <c r="G104" s="242"/>
      <c r="H104" s="242"/>
      <c r="I104" s="242"/>
      <c r="J104" s="242"/>
      <c r="K104" s="243"/>
      <c r="L104" s="244"/>
      <c r="M104" s="256"/>
      <c r="N104" s="256"/>
      <c r="O104" s="257"/>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3"/>
      <c r="AU104" s="44"/>
      <c r="AV104" s="26"/>
      <c r="AW104" s="245">
        <f t="shared" si="41"/>
        <v>8</v>
      </c>
      <c r="AX104" s="246"/>
      <c r="AY104" s="247" t="str">
        <f t="shared" si="42"/>
        <v/>
      </c>
      <c r="AZ104" s="248"/>
      <c r="BA104" s="248"/>
      <c r="BB104" s="249"/>
      <c r="BC104" s="45">
        <f>IF(COUNTIF(P104:AT104,"")=31,0,COUNTIFS(P87:AT87,1,P104:AT104,"")+COUNTIFS(P87:AT87,1,P104:AT104,"■"))</f>
        <v>0</v>
      </c>
      <c r="BD104" s="45">
        <f>IF(COUNTIF(P104:AT104,"")=31,0,COUNTIFS(P87:AT87,1,P104:AT104,"■"))</f>
        <v>0</v>
      </c>
      <c r="BE104" s="250" t="str">
        <f t="shared" si="43"/>
        <v>***</v>
      </c>
      <c r="BF104" s="233"/>
      <c r="BG104" s="42"/>
      <c r="BH104" s="45">
        <f>IF(COUNTIF(P104:AT104,"")=31,0,COUNTIFS(P87:AT87,2,P104:AT104,"")+COUNTIFS(P87:AT87,2,P104:AT104,"■"))</f>
        <v>0</v>
      </c>
      <c r="BI104" s="45">
        <f>IF(COUNTIF(P104:AT104,"")=31,0,COUNTIFS(P87:AT87,2,P104:AT104,"■"))</f>
        <v>0</v>
      </c>
      <c r="BJ104" s="232" t="str">
        <f t="shared" si="44"/>
        <v>***</v>
      </c>
      <c r="BK104" s="233"/>
      <c r="BL104" s="42"/>
      <c r="BM104" s="45">
        <f>IF(COUNTIF(P104:AT104,"")=31,0,COUNTIFS(P87:AT87,3,P104:AT104,"")+COUNTIFS(P87:AT87,3,P104:AT104,"■"))</f>
        <v>0</v>
      </c>
      <c r="BN104" s="45">
        <f>IF(COUNTIF(P104:AT104,"")=31,0,COUNTIFS(P87:AT87,3,P104:AT104,"■"))</f>
        <v>0</v>
      </c>
      <c r="BO104" s="232" t="str">
        <f t="shared" si="45"/>
        <v>***</v>
      </c>
      <c r="BP104" s="233"/>
      <c r="BQ104" s="42"/>
      <c r="BR104" s="45">
        <f>IF(COUNTIF(P104:AT104,"")=31,0,COUNTIFS(P87:AT87,4,P104:AT104,"")+COUNTIFS(P87:AT87,4,P104:AT104,"■"))</f>
        <v>0</v>
      </c>
      <c r="BS104" s="45">
        <f>IF(COUNTIF(P104:AT104,"")=31,0,COUNTIFS(P87:AT87,4,P104:AT104,"■"))</f>
        <v>0</v>
      </c>
      <c r="BT104" s="232" t="str">
        <f t="shared" si="46"/>
        <v>***</v>
      </c>
      <c r="BU104" s="233"/>
      <c r="BV104" s="42"/>
      <c r="BW104" s="45">
        <f>IF(COUNTIF(P104:AT104,"")=31,0,COUNTIFS(P87:AT87,5,P104:AT104,"")+COUNTIFS(P87:AT87,5,P104:AT104,"■"))</f>
        <v>0</v>
      </c>
      <c r="BX104" s="45">
        <f>IF(COUNTIF(P104:AT104,"")=31,0,COUNTIFS(P87:AT87,5,P104:AT104,"■"))</f>
        <v>0</v>
      </c>
      <c r="BY104" s="232" t="str">
        <f t="shared" si="47"/>
        <v>***</v>
      </c>
      <c r="BZ104" s="233"/>
      <c r="CA104" s="42"/>
      <c r="CB104" s="45">
        <f>IF(COUNTIF(P104:AT104,"")=31,0,COUNTIFS(P87:AT87,6,P104:AT104,"")+COUNTIFS(P87:AT87,6,P104:AT104,"■"))</f>
        <v>0</v>
      </c>
      <c r="CC104" s="45">
        <f>IF(COUNTIF(P104:AT104,"")=31,0,COUNTIFS(P87:AT87,6,P104:AT104,"■"))</f>
        <v>0</v>
      </c>
      <c r="CD104" s="232" t="str">
        <f t="shared" si="48"/>
        <v>***</v>
      </c>
      <c r="CE104" s="233"/>
      <c r="CF104" s="42"/>
      <c r="CG104" s="45">
        <f t="shared" si="52"/>
        <v>0</v>
      </c>
      <c r="CH104" s="45">
        <f t="shared" si="56"/>
        <v>0</v>
      </c>
      <c r="CI104" s="232" t="str">
        <f t="shared" si="50"/>
        <v>***</v>
      </c>
      <c r="CJ104" s="233"/>
      <c r="CK104" s="42"/>
      <c r="CL104" s="234">
        <f t="shared" si="53"/>
        <v>0</v>
      </c>
      <c r="CM104" s="235"/>
      <c r="CN104" s="234">
        <f t="shared" si="54"/>
        <v>0</v>
      </c>
      <c r="CO104" s="235"/>
      <c r="CP104" s="232" t="str">
        <f t="shared" si="51"/>
        <v>***</v>
      </c>
      <c r="CQ104" s="233"/>
      <c r="CR104" s="43"/>
      <c r="CU104" s="128">
        <f t="shared" si="2"/>
        <v>96</v>
      </c>
      <c r="CV104" s="128"/>
      <c r="CW104" s="128"/>
      <c r="CX104" s="128"/>
      <c r="CY104" s="128"/>
    </row>
    <row r="105" spans="1:103" s="1" customFormat="1" ht="18.75">
      <c r="A105" s="72" t="s">
        <v>59</v>
      </c>
      <c r="D105" s="238">
        <f t="shared" si="55"/>
        <v>9</v>
      </c>
      <c r="E105" s="246"/>
      <c r="F105" s="241"/>
      <c r="G105" s="242"/>
      <c r="H105" s="242"/>
      <c r="I105" s="242"/>
      <c r="J105" s="242"/>
      <c r="K105" s="243"/>
      <c r="L105" s="244"/>
      <c r="M105" s="256"/>
      <c r="N105" s="256"/>
      <c r="O105" s="257"/>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3"/>
      <c r="AU105" s="44"/>
      <c r="AV105" s="26"/>
      <c r="AW105" s="245">
        <f t="shared" si="41"/>
        <v>9</v>
      </c>
      <c r="AX105" s="246"/>
      <c r="AY105" s="247" t="str">
        <f t="shared" si="42"/>
        <v/>
      </c>
      <c r="AZ105" s="248"/>
      <c r="BA105" s="248"/>
      <c r="BB105" s="249"/>
      <c r="BC105" s="45">
        <f>IF(COUNTIF(P105:AT105,"")=31,0,COUNTIFS(P87:AT87,1,P105:AT105,"")+COUNTIFS(P87:AT87,1,P105:AT105,"■"))</f>
        <v>0</v>
      </c>
      <c r="BD105" s="45">
        <f>IF(COUNTIF(P105:AT105,"")=31,0,COUNTIFS(P87:AT87,1,P105:AT105,"■"))</f>
        <v>0</v>
      </c>
      <c r="BE105" s="250" t="str">
        <f t="shared" si="43"/>
        <v>***</v>
      </c>
      <c r="BF105" s="233"/>
      <c r="BG105" s="42"/>
      <c r="BH105" s="45">
        <f>IF(COUNTIF(P105:AT105,"")=31,0,COUNTIFS(P87:AT87,2,P105:AT105,"")+COUNTIFS(P87:AT87,2,P105:AT105,"■"))</f>
        <v>0</v>
      </c>
      <c r="BI105" s="45">
        <f>IF(COUNTIF(P105:AT105,"")=31,0,COUNTIFS(P87:AT87,2,P105:AT105,"■"))</f>
        <v>0</v>
      </c>
      <c r="BJ105" s="232" t="str">
        <f t="shared" si="44"/>
        <v>***</v>
      </c>
      <c r="BK105" s="233"/>
      <c r="BL105" s="42"/>
      <c r="BM105" s="45">
        <f>IF(COUNTIF(P105:AT105,"")=31,0,COUNTIFS(P87:AT87,3,P105:AT105,"")+COUNTIFS(P87:AT87,3,P105:AT105,"■"))</f>
        <v>0</v>
      </c>
      <c r="BN105" s="45">
        <f>IF(COUNTIF(P105:AT105,"")=31,0,COUNTIFS(P87:AT87,3,P105:AT105,"■"))</f>
        <v>0</v>
      </c>
      <c r="BO105" s="232" t="str">
        <f t="shared" si="45"/>
        <v>***</v>
      </c>
      <c r="BP105" s="233"/>
      <c r="BQ105" s="42"/>
      <c r="BR105" s="45">
        <f>IF(COUNTIF(P105:AT105,"")=31,0,COUNTIFS(P87:AT87,4,P105:AT105,"")+COUNTIFS(P87:AT87,4,P105:AT105,"■"))</f>
        <v>0</v>
      </c>
      <c r="BS105" s="45">
        <f>IF(COUNTIF(P105:AT105,"")=31,0,COUNTIFS(P87:AT87,4,P105:AT105,"■"))</f>
        <v>0</v>
      </c>
      <c r="BT105" s="232" t="str">
        <f t="shared" si="46"/>
        <v>***</v>
      </c>
      <c r="BU105" s="233"/>
      <c r="BV105" s="42"/>
      <c r="BW105" s="45">
        <f>IF(COUNTIF(P105:AT105,"")=31,0,COUNTIFS(P87:AT87,5,P105:AT105,"")+COUNTIFS(P87:AT87,5,P105:AT105,"■"))</f>
        <v>0</v>
      </c>
      <c r="BX105" s="45">
        <f>IF(COUNTIF(P105:AT105,"")=31,0,COUNTIFS(P87:AT87,5,P105:AT105,"■"))</f>
        <v>0</v>
      </c>
      <c r="BY105" s="232" t="str">
        <f t="shared" si="47"/>
        <v>***</v>
      </c>
      <c r="BZ105" s="233"/>
      <c r="CA105" s="42"/>
      <c r="CB105" s="45">
        <f>IF(COUNTIF(P105:AT105,"")=31,0,COUNTIFS(P87:AT87,6,P105:AT105,"")+COUNTIFS(P87:AT87,6,P105:AT105,"■"))</f>
        <v>0</v>
      </c>
      <c r="CC105" s="45">
        <f>IF(COUNTIF(P105:AT105,"")=31,0,COUNTIFS(P87:AT87,6,P105:AT105,"■"))</f>
        <v>0</v>
      </c>
      <c r="CD105" s="232" t="str">
        <f t="shared" si="48"/>
        <v>***</v>
      </c>
      <c r="CE105" s="233"/>
      <c r="CF105" s="42"/>
      <c r="CG105" s="45">
        <f t="shared" si="52"/>
        <v>0</v>
      </c>
      <c r="CH105" s="45">
        <f t="shared" si="56"/>
        <v>0</v>
      </c>
      <c r="CI105" s="232" t="str">
        <f t="shared" si="50"/>
        <v>***</v>
      </c>
      <c r="CJ105" s="233"/>
      <c r="CK105" s="42"/>
      <c r="CL105" s="234">
        <f t="shared" si="53"/>
        <v>0</v>
      </c>
      <c r="CM105" s="235"/>
      <c r="CN105" s="234">
        <f t="shared" si="54"/>
        <v>0</v>
      </c>
      <c r="CO105" s="235"/>
      <c r="CP105" s="232" t="str">
        <f t="shared" si="51"/>
        <v>***</v>
      </c>
      <c r="CQ105" s="233"/>
      <c r="CR105" s="43"/>
      <c r="CU105" s="128">
        <f t="shared" si="2"/>
        <v>97</v>
      </c>
      <c r="CV105" s="128"/>
      <c r="CW105" s="128"/>
      <c r="CX105" s="128"/>
      <c r="CY105" s="128"/>
    </row>
    <row r="106" spans="1:103" s="1" customFormat="1" ht="18.75">
      <c r="A106" s="72" t="s">
        <v>59</v>
      </c>
      <c r="D106" s="238">
        <f t="shared" si="55"/>
        <v>10</v>
      </c>
      <c r="E106" s="246"/>
      <c r="F106" s="241"/>
      <c r="G106" s="242"/>
      <c r="H106" s="242"/>
      <c r="I106" s="242"/>
      <c r="J106" s="242"/>
      <c r="K106" s="243"/>
      <c r="L106" s="244"/>
      <c r="M106" s="256"/>
      <c r="N106" s="256"/>
      <c r="O106" s="257"/>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3"/>
      <c r="AU106" s="44"/>
      <c r="AV106" s="26"/>
      <c r="AW106" s="245">
        <f t="shared" si="41"/>
        <v>10</v>
      </c>
      <c r="AX106" s="246"/>
      <c r="AY106" s="247" t="str">
        <f t="shared" si="42"/>
        <v/>
      </c>
      <c r="AZ106" s="248"/>
      <c r="BA106" s="248"/>
      <c r="BB106" s="249"/>
      <c r="BC106" s="45">
        <f>IF(COUNTIF(P106:AT106,"")=31,0,COUNTIFS(P87:AT87,1,P106:AT106,"")+COUNTIFS(P87:AT87,1,P106:AT106,"■"))</f>
        <v>0</v>
      </c>
      <c r="BD106" s="45">
        <f>IF(COUNTIF(P106:AT106,"")=31,0,COUNTIFS(P87:AT87,1,P106:AT106,"■"))</f>
        <v>0</v>
      </c>
      <c r="BE106" s="250" t="str">
        <f t="shared" si="43"/>
        <v>***</v>
      </c>
      <c r="BF106" s="233"/>
      <c r="BG106" s="42"/>
      <c r="BH106" s="45">
        <f>IF(COUNTIF(P106:AT106,"")=31,0,COUNTIFS(P87:AT87,2,P106:AT106,"")+COUNTIFS(P87:AT87,2,P106:AT106,"■"))</f>
        <v>0</v>
      </c>
      <c r="BI106" s="45">
        <f>IF(COUNTIF(P106:AT106,"")=31,0,COUNTIFS(P87:AT87,2,P106:AT106,"■"))</f>
        <v>0</v>
      </c>
      <c r="BJ106" s="232" t="str">
        <f t="shared" si="44"/>
        <v>***</v>
      </c>
      <c r="BK106" s="233"/>
      <c r="BL106" s="42"/>
      <c r="BM106" s="45">
        <f>IF(COUNTIF(P106:AT106,"")=31,0,COUNTIFS(P87:AT87,3,P106:AT106,"")+COUNTIFS(P87:AT87,3,P106:AT106,"■"))</f>
        <v>0</v>
      </c>
      <c r="BN106" s="45">
        <f>IF(COUNTIF(P106:AT106,"")=31,0,COUNTIFS(P87:AT87,3,P106:AT106,"■"))</f>
        <v>0</v>
      </c>
      <c r="BO106" s="232" t="str">
        <f t="shared" si="45"/>
        <v>***</v>
      </c>
      <c r="BP106" s="233"/>
      <c r="BQ106" s="42"/>
      <c r="BR106" s="45">
        <f>IF(COUNTIF(P106:AT106,"")=31,0,COUNTIFS(P87:AT87,4,P106:AT106,"")+COUNTIFS(P87:AT87,4,P106:AT106,"■"))</f>
        <v>0</v>
      </c>
      <c r="BS106" s="45">
        <f>IF(COUNTIF(P106:AT106,"")=31,0,COUNTIFS(P87:AT87,4,P106:AT106,"■"))</f>
        <v>0</v>
      </c>
      <c r="BT106" s="232" t="str">
        <f t="shared" si="46"/>
        <v>***</v>
      </c>
      <c r="BU106" s="233"/>
      <c r="BV106" s="42"/>
      <c r="BW106" s="45">
        <f>IF(COUNTIF(P106:AT106,"")=31,0,COUNTIFS(P87:AT87,5,P106:AT106,"")+COUNTIFS(P87:AT87,5,P106:AT106,"■"))</f>
        <v>0</v>
      </c>
      <c r="BX106" s="45">
        <f>IF(COUNTIF(P106:AT106,"")=31,0,COUNTIFS(P87:AT87,5,P106:AT106,"■"))</f>
        <v>0</v>
      </c>
      <c r="BY106" s="232" t="str">
        <f t="shared" si="47"/>
        <v>***</v>
      </c>
      <c r="BZ106" s="233"/>
      <c r="CA106" s="42"/>
      <c r="CB106" s="45">
        <f>IF(COUNTIF(P106:AT106,"")=31,0,COUNTIFS(P87:AT87,6,P106:AT106,"")+COUNTIFS(P87:AT87,6,P106:AT106,"■"))</f>
        <v>0</v>
      </c>
      <c r="CC106" s="45">
        <f>IF(COUNTIF(P106:AT106,"")=31,0,COUNTIFS(P87:AT87,6,P106:AT106,"■"))</f>
        <v>0</v>
      </c>
      <c r="CD106" s="232" t="str">
        <f t="shared" si="48"/>
        <v>***</v>
      </c>
      <c r="CE106" s="233"/>
      <c r="CF106" s="42"/>
      <c r="CG106" s="45">
        <f t="shared" si="52"/>
        <v>0</v>
      </c>
      <c r="CH106" s="45">
        <f t="shared" si="56"/>
        <v>0</v>
      </c>
      <c r="CI106" s="232" t="str">
        <f t="shared" si="50"/>
        <v>***</v>
      </c>
      <c r="CJ106" s="233"/>
      <c r="CK106" s="42"/>
      <c r="CL106" s="234">
        <f t="shared" si="53"/>
        <v>0</v>
      </c>
      <c r="CM106" s="235"/>
      <c r="CN106" s="234">
        <f t="shared" si="54"/>
        <v>0</v>
      </c>
      <c r="CO106" s="235"/>
      <c r="CP106" s="232" t="str">
        <f t="shared" si="51"/>
        <v>***</v>
      </c>
      <c r="CQ106" s="233"/>
      <c r="CR106" s="43"/>
      <c r="CU106" s="128">
        <f t="shared" si="2"/>
        <v>98</v>
      </c>
      <c r="CV106" s="128"/>
      <c r="CW106" s="128"/>
      <c r="CX106" s="128"/>
      <c r="CY106" s="128"/>
    </row>
    <row r="107" spans="1:103" s="1" customFormat="1" ht="18.75">
      <c r="A107" s="72" t="s">
        <v>59</v>
      </c>
      <c r="D107" s="238">
        <f t="shared" si="55"/>
        <v>11</v>
      </c>
      <c r="E107" s="246"/>
      <c r="F107" s="241"/>
      <c r="G107" s="242"/>
      <c r="H107" s="242"/>
      <c r="I107" s="242"/>
      <c r="J107" s="242"/>
      <c r="K107" s="243"/>
      <c r="L107" s="244"/>
      <c r="M107" s="242"/>
      <c r="N107" s="242"/>
      <c r="O107" s="243"/>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3"/>
      <c r="AU107" s="44"/>
      <c r="AV107" s="26"/>
      <c r="AW107" s="245">
        <f t="shared" si="41"/>
        <v>11</v>
      </c>
      <c r="AX107" s="369"/>
      <c r="AY107" s="247" t="str">
        <f t="shared" si="42"/>
        <v/>
      </c>
      <c r="AZ107" s="248"/>
      <c r="BA107" s="248"/>
      <c r="BB107" s="249"/>
      <c r="BC107" s="45">
        <f>IF(COUNTIF(P107:AT107,"")=31,0,COUNTIFS(P87:AT87,1,P107:AT107,"")+COUNTIFS(P87:AT87,1,P107:AT107,"■"))</f>
        <v>0</v>
      </c>
      <c r="BD107" s="45">
        <f>IF(COUNTIF(P107:AT107,"")=31,0,COUNTIFS(P87:AT87,1,P107:AT107,"■"))</f>
        <v>0</v>
      </c>
      <c r="BE107" s="250" t="str">
        <f t="shared" si="43"/>
        <v>***</v>
      </c>
      <c r="BF107" s="233"/>
      <c r="BG107" s="42"/>
      <c r="BH107" s="45">
        <f>IF(COUNTIF(P107:AT107,"")=31,0,COUNTIFS(P87:AT87,2,P107:AT107,"")+COUNTIFS(P87:AT87,2,P107:AT107,"■"))</f>
        <v>0</v>
      </c>
      <c r="BI107" s="45">
        <f>IF(COUNTIF(P107:AT107,"")=31,0,COUNTIFS(P87:AT87,2,P107:AT107,"■"))</f>
        <v>0</v>
      </c>
      <c r="BJ107" s="232" t="str">
        <f t="shared" si="44"/>
        <v>***</v>
      </c>
      <c r="BK107" s="233"/>
      <c r="BL107" s="42"/>
      <c r="BM107" s="45">
        <f>IF(COUNTIF(P107:AT107,"")=31,0,COUNTIFS(P87:AT87,3,P107:AT107,"")+COUNTIFS(P87:AT87,3,P107:AT107,"■"))</f>
        <v>0</v>
      </c>
      <c r="BN107" s="45">
        <f>IF(COUNTIF(P107:AT107,"")=31,0,COUNTIFS(P87:AT87,3,P107:AT107,"■"))</f>
        <v>0</v>
      </c>
      <c r="BO107" s="232" t="str">
        <f t="shared" si="45"/>
        <v>***</v>
      </c>
      <c r="BP107" s="233"/>
      <c r="BQ107" s="42"/>
      <c r="BR107" s="45">
        <f>IF(COUNTIF(P107:AT107,"")=31,0,COUNTIFS(P87:AT87,4,P107:AT107,"")+COUNTIFS(P87:AT87,4,P107:AT107,"■"))</f>
        <v>0</v>
      </c>
      <c r="BS107" s="45">
        <f>IF(COUNTIF(P107:AT107,"")=31,0,COUNTIFS(P87:AT87,4,P107:AT107,"■"))</f>
        <v>0</v>
      </c>
      <c r="BT107" s="232" t="str">
        <f t="shared" si="46"/>
        <v>***</v>
      </c>
      <c r="BU107" s="233"/>
      <c r="BV107" s="42"/>
      <c r="BW107" s="45">
        <f>IF(COUNTIF(P107:AT107,"")=31,0,COUNTIFS(P87:AT87,5,P107:AT107,"")+COUNTIFS(P87:AT87,5,P107:AT107,"■"))</f>
        <v>0</v>
      </c>
      <c r="BX107" s="45">
        <f>IF(COUNTIF(P107:AT107,"")=31,0,COUNTIFS(P87:AT87,5,P107:AT107,"■"))</f>
        <v>0</v>
      </c>
      <c r="BY107" s="232" t="str">
        <f t="shared" si="47"/>
        <v>***</v>
      </c>
      <c r="BZ107" s="233"/>
      <c r="CA107" s="42"/>
      <c r="CB107" s="45">
        <f>IF(COUNTIF(P107:AT107,"")=31,0,COUNTIFS(P87:AT87,6,P107:AT107,"")+COUNTIFS(P87:AT87,6,P107:AT107,"■"))</f>
        <v>0</v>
      </c>
      <c r="CC107" s="45">
        <f>IF(COUNTIF(P107:AT107,"")=31,0,COUNTIFS(P87:AT87,6,P107:AT107,"■"))</f>
        <v>0</v>
      </c>
      <c r="CD107" s="232" t="str">
        <f t="shared" si="48"/>
        <v>***</v>
      </c>
      <c r="CE107" s="233"/>
      <c r="CF107" s="42"/>
      <c r="CG107" s="45">
        <f t="shared" si="52"/>
        <v>0</v>
      </c>
      <c r="CH107" s="45">
        <f t="shared" si="56"/>
        <v>0</v>
      </c>
      <c r="CI107" s="232" t="str">
        <f t="shared" si="50"/>
        <v>***</v>
      </c>
      <c r="CJ107" s="233"/>
      <c r="CK107" s="42"/>
      <c r="CL107" s="234">
        <f t="shared" si="53"/>
        <v>0</v>
      </c>
      <c r="CM107" s="235"/>
      <c r="CN107" s="234">
        <f t="shared" si="54"/>
        <v>0</v>
      </c>
      <c r="CO107" s="235"/>
      <c r="CP107" s="232" t="str">
        <f t="shared" si="51"/>
        <v>***</v>
      </c>
      <c r="CQ107" s="233"/>
      <c r="CR107" s="43"/>
      <c r="CU107" s="128">
        <f t="shared" si="2"/>
        <v>99</v>
      </c>
      <c r="CV107" s="128"/>
      <c r="CW107" s="128"/>
      <c r="CX107" s="128"/>
      <c r="CY107" s="128"/>
    </row>
    <row r="108" spans="1:103" s="1" customFormat="1" ht="18.75">
      <c r="A108" s="72" t="s">
        <v>59</v>
      </c>
      <c r="D108" s="238">
        <f t="shared" si="55"/>
        <v>12</v>
      </c>
      <c r="E108" s="246"/>
      <c r="F108" s="123"/>
      <c r="G108" s="124"/>
      <c r="H108" s="124"/>
      <c r="I108" s="124"/>
      <c r="J108" s="124"/>
      <c r="K108" s="125"/>
      <c r="L108" s="126"/>
      <c r="M108" s="124"/>
      <c r="N108" s="124"/>
      <c r="O108" s="125"/>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101"/>
      <c r="AU108" s="44"/>
      <c r="AV108" s="26"/>
      <c r="AW108" s="245">
        <f t="shared" si="41"/>
        <v>12</v>
      </c>
      <c r="AX108" s="246"/>
      <c r="AY108" s="247" t="str">
        <f t="shared" si="42"/>
        <v/>
      </c>
      <c r="AZ108" s="248"/>
      <c r="BA108" s="248"/>
      <c r="BB108" s="249"/>
      <c r="BC108" s="45">
        <f>IF(COUNTIF(P108:AT108,"")=31,0,COUNTIFS(P87:AT87,1,P108:AT108,"")+COUNTIFS(P87:AT87,1,P108:AT108,"■"))</f>
        <v>0</v>
      </c>
      <c r="BD108" s="45">
        <f>IF(COUNTIF(P108:AT108,"")=31,0,COUNTIFS(P87:AT87,1,P108:AT108,"■"))</f>
        <v>0</v>
      </c>
      <c r="BE108" s="250" t="str">
        <f t="shared" si="43"/>
        <v>***</v>
      </c>
      <c r="BF108" s="233"/>
      <c r="BG108" s="47"/>
      <c r="BH108" s="45">
        <f>IF(COUNTIF(P108:AT108,"")=31,0,COUNTIFS(P87:AT87,2,P108:AT108,"")+COUNTIFS(P87:AT87,2,P108:AT108,"■"))</f>
        <v>0</v>
      </c>
      <c r="BI108" s="45">
        <f>IF(COUNTIF(P108:AT108,"")=31,0,COUNTIFS(P87:AT87,2,P108:AT108,"■"))</f>
        <v>0</v>
      </c>
      <c r="BJ108" s="232" t="str">
        <f t="shared" si="44"/>
        <v>***</v>
      </c>
      <c r="BK108" s="233"/>
      <c r="BL108" s="42"/>
      <c r="BM108" s="45">
        <f>IF(COUNTIF(P108:AT108,"")=31,0,COUNTIFS(P87:AT87,3,P108:AT108,"")+COUNTIFS(P87:AT87,3,P108:AT108,"■"))</f>
        <v>0</v>
      </c>
      <c r="BN108" s="45">
        <f>IF(COUNTIF(P108:AT108,"")=31,0,COUNTIFS(P87:AT87,3,P108:AT108,"■"))</f>
        <v>0</v>
      </c>
      <c r="BO108" s="232" t="str">
        <f t="shared" si="45"/>
        <v>***</v>
      </c>
      <c r="BP108" s="233"/>
      <c r="BQ108" s="42"/>
      <c r="BR108" s="45">
        <f>IF(COUNTIF(P108:AT108,"")=31,0,COUNTIFS(P87:AT87,4,P108:AT108,"")+COUNTIFS(P87:AT87,4,P108:AT108,"■"))</f>
        <v>0</v>
      </c>
      <c r="BS108" s="45">
        <f>IF(COUNTIF(P108:AT108,"")=31,0,COUNTIFS(P87:AT87,4,P108:AT108,"■"))</f>
        <v>0</v>
      </c>
      <c r="BT108" s="232" t="str">
        <f t="shared" si="46"/>
        <v>***</v>
      </c>
      <c r="BU108" s="233"/>
      <c r="BV108" s="42"/>
      <c r="BW108" s="45">
        <f>IF(COUNTIF(P108:AT108,"")=31,0,COUNTIFS(P87:AT87,5,P108:AT108,"")+COUNTIFS(P87:AT87,5,P108:AT108,"■"))</f>
        <v>0</v>
      </c>
      <c r="BX108" s="45">
        <f>IF(COUNTIF(P108:AT108,"")=31,0,COUNTIFS(P87:AT87,5,P108:AT108,"■"))</f>
        <v>0</v>
      </c>
      <c r="BY108" s="232" t="str">
        <f t="shared" si="47"/>
        <v>***</v>
      </c>
      <c r="BZ108" s="233"/>
      <c r="CA108" s="42"/>
      <c r="CB108" s="45">
        <f>IF(COUNTIF(P108:AT108,"")=31,0,COUNTIFS(P87:AT87,6,P108:AT108,"")+COUNTIFS(P87:AT87,6,P108:AT108,"■"))</f>
        <v>0</v>
      </c>
      <c r="CC108" s="45">
        <f>IF(COUNTIF(P108:AT108,"")=31,0,COUNTIFS(P87:AT87,6,P108:AT108,"■"))</f>
        <v>0</v>
      </c>
      <c r="CD108" s="232" t="str">
        <f t="shared" si="48"/>
        <v>***</v>
      </c>
      <c r="CE108" s="233"/>
      <c r="CF108" s="42"/>
      <c r="CG108" s="45">
        <f t="shared" si="52"/>
        <v>0</v>
      </c>
      <c r="CH108" s="45">
        <f t="shared" si="56"/>
        <v>0</v>
      </c>
      <c r="CI108" s="232" t="str">
        <f t="shared" si="50"/>
        <v>***</v>
      </c>
      <c r="CJ108" s="233"/>
      <c r="CK108" s="42"/>
      <c r="CL108" s="234">
        <f t="shared" si="53"/>
        <v>0</v>
      </c>
      <c r="CM108" s="235"/>
      <c r="CN108" s="234">
        <f t="shared" si="54"/>
        <v>0</v>
      </c>
      <c r="CO108" s="235"/>
      <c r="CP108" s="232" t="str">
        <f t="shared" si="51"/>
        <v>***</v>
      </c>
      <c r="CQ108" s="233"/>
      <c r="CR108" s="43"/>
      <c r="CU108" s="128">
        <f t="shared" si="2"/>
        <v>100</v>
      </c>
      <c r="CV108" s="128"/>
      <c r="CW108" s="128"/>
      <c r="CX108" s="128"/>
      <c r="CY108" s="128"/>
    </row>
    <row r="109" spans="1:103" s="1" customFormat="1" ht="18.75">
      <c r="A109" s="72" t="s">
        <v>59</v>
      </c>
      <c r="D109" s="238">
        <f t="shared" si="55"/>
        <v>13</v>
      </c>
      <c r="E109" s="246"/>
      <c r="F109" s="123"/>
      <c r="G109" s="124"/>
      <c r="H109" s="124"/>
      <c r="I109" s="124"/>
      <c r="J109" s="124"/>
      <c r="K109" s="125"/>
      <c r="L109" s="126"/>
      <c r="M109" s="124"/>
      <c r="N109" s="124"/>
      <c r="O109" s="125"/>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101"/>
      <c r="AU109" s="44"/>
      <c r="AV109" s="26"/>
      <c r="AW109" s="245">
        <f t="shared" si="41"/>
        <v>13</v>
      </c>
      <c r="AX109" s="246"/>
      <c r="AY109" s="247" t="str">
        <f t="shared" si="42"/>
        <v/>
      </c>
      <c r="AZ109" s="248"/>
      <c r="BA109" s="248"/>
      <c r="BB109" s="249"/>
      <c r="BC109" s="45">
        <f>IF(COUNTIF(P109:AT109,"")=31,0,COUNTIFS(P87:AT87,1,P109:AT109,"")+COUNTIFS(P87:AT87,1,P109:AT109,"■"))</f>
        <v>0</v>
      </c>
      <c r="BD109" s="45">
        <f>IF(COUNTIF(P109:AT109,"")=31,0,COUNTIFS(P87:AT87,1,P109:AT109,"■"))</f>
        <v>0</v>
      </c>
      <c r="BE109" s="250" t="str">
        <f t="shared" si="43"/>
        <v>***</v>
      </c>
      <c r="BF109" s="233"/>
      <c r="BG109" s="47"/>
      <c r="BH109" s="45">
        <f>IF(COUNTIF(P109:AT109,"")=31,0,COUNTIFS(P87:AT87,2,P109:AT109,"")+COUNTIFS(P87:AT87,2,P109:AT109,"■"))</f>
        <v>0</v>
      </c>
      <c r="BI109" s="45">
        <f>IF(COUNTIF(P109:AT109,"")=31,0,COUNTIFS(P87:AT87,2,P109:AT109,"■"))</f>
        <v>0</v>
      </c>
      <c r="BJ109" s="232" t="str">
        <f t="shared" si="44"/>
        <v>***</v>
      </c>
      <c r="BK109" s="233"/>
      <c r="BL109" s="42"/>
      <c r="BM109" s="45">
        <f>IF(COUNTIF(P109:AT109,"")=31,0,COUNTIFS(P87:AT87,3,P109:AT109,"")+COUNTIFS(P87:AT87,3,P109:AT109,"■"))</f>
        <v>0</v>
      </c>
      <c r="BN109" s="45">
        <f>IF(COUNTIF(P109:AT109,"")=31,0,COUNTIFS(P87:AT87,3,P109:AT109,"■"))</f>
        <v>0</v>
      </c>
      <c r="BO109" s="232" t="str">
        <f t="shared" si="45"/>
        <v>***</v>
      </c>
      <c r="BP109" s="233"/>
      <c r="BQ109" s="42"/>
      <c r="BR109" s="45">
        <f>IF(COUNTIF(P109:AT109,"")=31,0,COUNTIFS(P87:AT87,4,P109:AT109,"")+COUNTIFS(P87:AT87,4,P109:AT109,"■"))</f>
        <v>0</v>
      </c>
      <c r="BS109" s="45">
        <f>IF(COUNTIF(P109:AT109,"")=31,0,COUNTIFS(P87:AT87,4,P109:AT109,"■"))</f>
        <v>0</v>
      </c>
      <c r="BT109" s="232" t="str">
        <f t="shared" si="46"/>
        <v>***</v>
      </c>
      <c r="BU109" s="233"/>
      <c r="BV109" s="42"/>
      <c r="BW109" s="45">
        <f>IF(COUNTIF(P109:AT109,"")=31,0,COUNTIFS(P87:AT87,5,P109:AT109,"")+COUNTIFS(P87:AT87,5,P109:AT109,"■"))</f>
        <v>0</v>
      </c>
      <c r="BX109" s="45">
        <f>IF(COUNTIF(P109:AT109,"")=31,0,COUNTIFS(P87:AT87,5,P109:AT109,"■"))</f>
        <v>0</v>
      </c>
      <c r="BY109" s="232" t="str">
        <f t="shared" si="47"/>
        <v>***</v>
      </c>
      <c r="BZ109" s="233"/>
      <c r="CA109" s="42"/>
      <c r="CB109" s="45">
        <f>IF(COUNTIF(P109:AT109,"")=31,0,COUNTIFS(P87:AT87,6,P109:AT109,"")+COUNTIFS(P87:AT87,6,P109:AT109,"■"))</f>
        <v>0</v>
      </c>
      <c r="CC109" s="45">
        <f>IF(COUNTIF(P109:AT109,"")=31,0,COUNTIFS(P87:AT87,6,P109:AT109,"■"))</f>
        <v>0</v>
      </c>
      <c r="CD109" s="232" t="str">
        <f t="shared" si="48"/>
        <v>***</v>
      </c>
      <c r="CE109" s="233"/>
      <c r="CF109" s="42"/>
      <c r="CG109" s="45">
        <f t="shared" si="52"/>
        <v>0</v>
      </c>
      <c r="CH109" s="45">
        <f t="shared" si="56"/>
        <v>0</v>
      </c>
      <c r="CI109" s="232" t="str">
        <f t="shared" si="50"/>
        <v>***</v>
      </c>
      <c r="CJ109" s="233"/>
      <c r="CK109" s="42"/>
      <c r="CL109" s="234">
        <f t="shared" si="53"/>
        <v>0</v>
      </c>
      <c r="CM109" s="235"/>
      <c r="CN109" s="234">
        <f t="shared" si="54"/>
        <v>0</v>
      </c>
      <c r="CO109" s="235"/>
      <c r="CP109" s="232" t="str">
        <f t="shared" si="51"/>
        <v>***</v>
      </c>
      <c r="CQ109" s="233"/>
      <c r="CR109" s="43"/>
      <c r="CU109" s="128">
        <f t="shared" si="2"/>
        <v>101</v>
      </c>
      <c r="CV109" s="128"/>
      <c r="CW109" s="128"/>
      <c r="CX109" s="128"/>
      <c r="CY109" s="128"/>
    </row>
    <row r="110" spans="1:103" s="1" customFormat="1" ht="18.75">
      <c r="A110" s="72" t="s">
        <v>59</v>
      </c>
      <c r="D110" s="238">
        <f t="shared" si="55"/>
        <v>14</v>
      </c>
      <c r="E110" s="246"/>
      <c r="F110" s="123"/>
      <c r="G110" s="124"/>
      <c r="H110" s="124"/>
      <c r="I110" s="124"/>
      <c r="J110" s="124"/>
      <c r="K110" s="125"/>
      <c r="L110" s="126"/>
      <c r="M110" s="124"/>
      <c r="N110" s="124"/>
      <c r="O110" s="125"/>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101"/>
      <c r="AU110" s="44"/>
      <c r="AV110" s="26"/>
      <c r="AW110" s="245">
        <f t="shared" si="41"/>
        <v>14</v>
      </c>
      <c r="AX110" s="246"/>
      <c r="AY110" s="247" t="str">
        <f t="shared" si="42"/>
        <v/>
      </c>
      <c r="AZ110" s="248"/>
      <c r="BA110" s="248"/>
      <c r="BB110" s="249"/>
      <c r="BC110" s="45">
        <f>IF(COUNTIF(P110:AT110,"")=31,0,COUNTIFS(P87:AT87,1,P110:AT110,"")+COUNTIFS(P87:AT87,1,P110:AT110,"■"))</f>
        <v>0</v>
      </c>
      <c r="BD110" s="45">
        <f>IF(COUNTIF(P110:AT110,"")=31,0,COUNTIFS(P87:AT87,1,P110:AT110,"■"))</f>
        <v>0</v>
      </c>
      <c r="BE110" s="250" t="str">
        <f t="shared" si="43"/>
        <v>***</v>
      </c>
      <c r="BF110" s="233"/>
      <c r="BG110" s="47"/>
      <c r="BH110" s="45">
        <f>IF(COUNTIF(P110:AT110,"")=31,0,COUNTIFS(P87:AT87,2,P110:AT110,"")+COUNTIFS(P87:AT87,2,P110:AT110,"■"))</f>
        <v>0</v>
      </c>
      <c r="BI110" s="45">
        <f>IF(COUNTIF(P110:AT110,"")=31,0,COUNTIFS(P87:AT87,2,P110:AT110,"■"))</f>
        <v>0</v>
      </c>
      <c r="BJ110" s="232" t="str">
        <f t="shared" si="44"/>
        <v>***</v>
      </c>
      <c r="BK110" s="233"/>
      <c r="BL110" s="42"/>
      <c r="BM110" s="45">
        <f>IF(COUNTIF(P110:AT110,"")=31,0,COUNTIFS(P87:AT87,3,P110:AT110,"")+COUNTIFS(P87:AT87,3,P110:AT110,"■"))</f>
        <v>0</v>
      </c>
      <c r="BN110" s="45">
        <f>IF(COUNTIF(P110:AT110,"")=31,0,COUNTIFS(P87:AT87,3,P110:AT110,"■"))</f>
        <v>0</v>
      </c>
      <c r="BO110" s="232" t="str">
        <f t="shared" si="45"/>
        <v>***</v>
      </c>
      <c r="BP110" s="233"/>
      <c r="BQ110" s="42"/>
      <c r="BR110" s="45">
        <f>IF(COUNTIF(P110:AT110,"")=31,0,COUNTIFS(P87:AT87,4,P110:AT110,"")+COUNTIFS(P87:AT87,4,P110:AT110,"■"))</f>
        <v>0</v>
      </c>
      <c r="BS110" s="45">
        <f>IF(COUNTIF(P110:AT110,"")=31,0,COUNTIFS(P87:AT87,4,P110:AT110,"■"))</f>
        <v>0</v>
      </c>
      <c r="BT110" s="232" t="str">
        <f t="shared" si="46"/>
        <v>***</v>
      </c>
      <c r="BU110" s="233"/>
      <c r="BV110" s="42"/>
      <c r="BW110" s="45">
        <f>IF(COUNTIF(P110:AT110,"")=31,0,COUNTIFS(P87:AT87,5,P110:AT110,"")+COUNTIFS(P87:AT87,5,P110:AT110,"■"))</f>
        <v>0</v>
      </c>
      <c r="BX110" s="45">
        <f>IF(COUNTIF(P110:AT110,"")=31,0,COUNTIFS(P87:AT87,5,P110:AT110,"■"))</f>
        <v>0</v>
      </c>
      <c r="BY110" s="232" t="str">
        <f t="shared" si="47"/>
        <v>***</v>
      </c>
      <c r="BZ110" s="233"/>
      <c r="CA110" s="42"/>
      <c r="CB110" s="45">
        <f>IF(COUNTIF(P110:AT110,"")=31,0,COUNTIFS(P87:AT87,6,P110:AT110,"")+COUNTIFS(P87:AT87,6,P110:AT110,"■"))</f>
        <v>0</v>
      </c>
      <c r="CC110" s="45">
        <f>IF(COUNTIF(P110:AT110,"")=31,0,COUNTIFS(P87:AT87,6,P110:AT110,"■"))</f>
        <v>0</v>
      </c>
      <c r="CD110" s="232" t="str">
        <f t="shared" si="48"/>
        <v>***</v>
      </c>
      <c r="CE110" s="233"/>
      <c r="CF110" s="42"/>
      <c r="CG110" s="45">
        <f t="shared" si="52"/>
        <v>0</v>
      </c>
      <c r="CH110" s="45">
        <f t="shared" si="56"/>
        <v>0</v>
      </c>
      <c r="CI110" s="232" t="str">
        <f t="shared" si="50"/>
        <v>***</v>
      </c>
      <c r="CJ110" s="233"/>
      <c r="CK110" s="42"/>
      <c r="CL110" s="234">
        <f t="shared" si="53"/>
        <v>0</v>
      </c>
      <c r="CM110" s="235"/>
      <c r="CN110" s="234">
        <f t="shared" si="54"/>
        <v>0</v>
      </c>
      <c r="CO110" s="235"/>
      <c r="CP110" s="232" t="str">
        <f t="shared" si="51"/>
        <v>***</v>
      </c>
      <c r="CQ110" s="233"/>
      <c r="CR110" s="43"/>
      <c r="CU110" s="128">
        <f t="shared" si="2"/>
        <v>102</v>
      </c>
      <c r="CV110" s="128"/>
      <c r="CW110" s="128"/>
      <c r="CX110" s="128"/>
      <c r="CY110" s="128"/>
    </row>
    <row r="111" spans="1:103" s="1" customFormat="1" ht="18.75">
      <c r="A111" s="72" t="s">
        <v>59</v>
      </c>
      <c r="D111" s="238">
        <f t="shared" si="55"/>
        <v>15</v>
      </c>
      <c r="E111" s="246"/>
      <c r="F111" s="123"/>
      <c r="G111" s="124"/>
      <c r="H111" s="124"/>
      <c r="I111" s="124"/>
      <c r="J111" s="124"/>
      <c r="K111" s="125"/>
      <c r="L111" s="126"/>
      <c r="M111" s="124"/>
      <c r="N111" s="124"/>
      <c r="O111" s="125"/>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101"/>
      <c r="AU111" s="44"/>
      <c r="AV111" s="26"/>
      <c r="AW111" s="245">
        <f t="shared" si="41"/>
        <v>15</v>
      </c>
      <c r="AX111" s="246"/>
      <c r="AY111" s="247" t="str">
        <f t="shared" si="42"/>
        <v/>
      </c>
      <c r="AZ111" s="248"/>
      <c r="BA111" s="248"/>
      <c r="BB111" s="249"/>
      <c r="BC111" s="45">
        <f>IF(COUNTIF(P111:AT111,"")=31,0,COUNTIFS(P87:AT87,1,P111:AT111,"")+COUNTIFS(P87:AT87,1,P111:AT111,"■"))</f>
        <v>0</v>
      </c>
      <c r="BD111" s="45">
        <f>IF(COUNTIF(P111:AT111,"")=31,0,COUNTIFS(P87:AT87,1,P111:AT111,"■"))</f>
        <v>0</v>
      </c>
      <c r="BE111" s="250" t="str">
        <f t="shared" si="43"/>
        <v>***</v>
      </c>
      <c r="BF111" s="233"/>
      <c r="BG111" s="47"/>
      <c r="BH111" s="45">
        <f>IF(COUNTIF(P111:AT111,"")=31,0,COUNTIFS(P87:AT87,2,P111:AT111,"")+COUNTIFS(P87:AT87,2,P111:AT111,"■"))</f>
        <v>0</v>
      </c>
      <c r="BI111" s="45">
        <f>IF(COUNTIF(P111:AT111,"")=31,0,COUNTIFS(P87:AT87,2,P111:AT111,"■"))</f>
        <v>0</v>
      </c>
      <c r="BJ111" s="232" t="str">
        <f t="shared" si="44"/>
        <v>***</v>
      </c>
      <c r="BK111" s="233"/>
      <c r="BL111" s="42"/>
      <c r="BM111" s="45">
        <f>IF(COUNTIF(P111:AT111,"")=31,0,COUNTIFS(P87:AT87,3,P111:AT111,"")+COUNTIFS(P87:AT87,3,P111:AT111,"■"))</f>
        <v>0</v>
      </c>
      <c r="BN111" s="45">
        <f>IF(COUNTIF(P111:AT111,"")=31,0,COUNTIFS(P87:AT87,3,P111:AT111,"■"))</f>
        <v>0</v>
      </c>
      <c r="BO111" s="232" t="str">
        <f t="shared" si="45"/>
        <v>***</v>
      </c>
      <c r="BP111" s="233"/>
      <c r="BQ111" s="42"/>
      <c r="BR111" s="45">
        <f>IF(COUNTIF(P111:AT111,"")=31,0,COUNTIFS(P87:AT87,4,P111:AT111,"")+COUNTIFS(P87:AT87,4,P111:AT111,"■"))</f>
        <v>0</v>
      </c>
      <c r="BS111" s="45">
        <f>IF(COUNTIF(P111:AT111,"")=31,0,COUNTIFS(P87:AT87,4,P111:AT111,"■"))</f>
        <v>0</v>
      </c>
      <c r="BT111" s="232" t="str">
        <f t="shared" si="46"/>
        <v>***</v>
      </c>
      <c r="BU111" s="233"/>
      <c r="BV111" s="42"/>
      <c r="BW111" s="45">
        <f>IF(COUNTIF(P111:AT111,"")=31,0,COUNTIFS(P87:AT87,5,P111:AT111,"")+COUNTIFS(P87:AT87,5,P111:AT111,"■"))</f>
        <v>0</v>
      </c>
      <c r="BX111" s="45">
        <f>IF(COUNTIF(P111:AT111,"")=31,0,COUNTIFS(P87:AT87,5,P111:AT111,"■"))</f>
        <v>0</v>
      </c>
      <c r="BY111" s="232" t="str">
        <f t="shared" si="47"/>
        <v>***</v>
      </c>
      <c r="BZ111" s="233"/>
      <c r="CA111" s="42"/>
      <c r="CB111" s="45">
        <f>IF(COUNTIF(P111:AT111,"")=31,0,COUNTIFS(P87:AT87,6,P111:AT111,"")+COUNTIFS(P87:AT87,6,P111:AT111,"■"))</f>
        <v>0</v>
      </c>
      <c r="CC111" s="45">
        <f>IF(COUNTIF(P111:AT111,"")=31,0,COUNTIFS(P87:AT87,6,P111:AT111,"■"))</f>
        <v>0</v>
      </c>
      <c r="CD111" s="232" t="str">
        <f t="shared" si="48"/>
        <v>***</v>
      </c>
      <c r="CE111" s="233"/>
      <c r="CF111" s="42"/>
      <c r="CG111" s="45">
        <f t="shared" si="52"/>
        <v>0</v>
      </c>
      <c r="CH111" s="45">
        <f t="shared" si="56"/>
        <v>0</v>
      </c>
      <c r="CI111" s="232" t="str">
        <f t="shared" si="50"/>
        <v>***</v>
      </c>
      <c r="CJ111" s="233"/>
      <c r="CK111" s="42"/>
      <c r="CL111" s="234">
        <f t="shared" si="53"/>
        <v>0</v>
      </c>
      <c r="CM111" s="235"/>
      <c r="CN111" s="234">
        <f t="shared" si="54"/>
        <v>0</v>
      </c>
      <c r="CO111" s="235"/>
      <c r="CP111" s="232" t="str">
        <f t="shared" si="51"/>
        <v>***</v>
      </c>
      <c r="CQ111" s="233"/>
      <c r="CR111" s="43"/>
      <c r="CU111" s="128">
        <f t="shared" si="2"/>
        <v>103</v>
      </c>
      <c r="CV111" s="128"/>
      <c r="CW111" s="128"/>
      <c r="CX111" s="128"/>
      <c r="CY111" s="128"/>
    </row>
    <row r="112" spans="1:103" s="1" customFormat="1" ht="18.75">
      <c r="A112" s="72" t="s">
        <v>59</v>
      </c>
      <c r="D112" s="238">
        <f t="shared" si="55"/>
        <v>16</v>
      </c>
      <c r="E112" s="246"/>
      <c r="F112" s="123"/>
      <c r="G112" s="124"/>
      <c r="H112" s="124"/>
      <c r="I112" s="124"/>
      <c r="J112" s="124"/>
      <c r="K112" s="125"/>
      <c r="L112" s="126"/>
      <c r="M112" s="124"/>
      <c r="N112" s="124"/>
      <c r="O112" s="125"/>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101"/>
      <c r="AU112" s="44"/>
      <c r="AV112" s="26"/>
      <c r="AW112" s="245">
        <f t="shared" si="41"/>
        <v>16</v>
      </c>
      <c r="AX112" s="246"/>
      <c r="AY112" s="247" t="str">
        <f t="shared" si="42"/>
        <v/>
      </c>
      <c r="AZ112" s="248"/>
      <c r="BA112" s="248"/>
      <c r="BB112" s="249"/>
      <c r="BC112" s="45">
        <f>IF(COUNTIF(P112:AT112,"")=31,0,COUNTIFS(P87:AT87,1,P112:AT112,"")+COUNTIFS(P87:AT87,1,P112:AT112,"■"))</f>
        <v>0</v>
      </c>
      <c r="BD112" s="45">
        <f>IF(COUNTIF(P112:AT112,"")=31,0,COUNTIFS(P87:AT87,1,P112:AT112,"■"))</f>
        <v>0</v>
      </c>
      <c r="BE112" s="250" t="str">
        <f t="shared" si="43"/>
        <v>***</v>
      </c>
      <c r="BF112" s="233"/>
      <c r="BG112" s="47"/>
      <c r="BH112" s="45">
        <f>IF(COUNTIF(P112:AT112,"")=31,0,COUNTIFS(P87:AT87,2,P112:AT112,"")+COUNTIFS(P87:AT87,2,P112:AT112,"■"))</f>
        <v>0</v>
      </c>
      <c r="BI112" s="45">
        <f>IF(COUNTIF(P112:AT112,"")=31,0,COUNTIFS(P87:AT87,2,P112:AT112,"■"))</f>
        <v>0</v>
      </c>
      <c r="BJ112" s="232" t="str">
        <f t="shared" si="44"/>
        <v>***</v>
      </c>
      <c r="BK112" s="233"/>
      <c r="BL112" s="42"/>
      <c r="BM112" s="45">
        <f>IF(COUNTIF(P112:AT112,"")=31,0,COUNTIFS(P87:AT87,3,P112:AT112,"")+COUNTIFS(P87:AT87,3,P112:AT112,"■"))</f>
        <v>0</v>
      </c>
      <c r="BN112" s="45">
        <f>IF(COUNTIF(P112:AT112,"")=31,0,COUNTIFS(P87:AT87,3,P112:AT112,"■"))</f>
        <v>0</v>
      </c>
      <c r="BO112" s="232" t="str">
        <f t="shared" si="45"/>
        <v>***</v>
      </c>
      <c r="BP112" s="233"/>
      <c r="BQ112" s="42"/>
      <c r="BR112" s="45">
        <f>IF(COUNTIF(P112:AT112,"")=31,0,COUNTIFS(P87:AT87,4,P112:AT112,"")+COUNTIFS(P87:AT87,4,P112:AT112,"■"))</f>
        <v>0</v>
      </c>
      <c r="BS112" s="45">
        <f>IF(COUNTIF(P112:AT112,"")=31,0,COUNTIFS(P87:AT87,4,P112:AT112,"■"))</f>
        <v>0</v>
      </c>
      <c r="BT112" s="232" t="str">
        <f t="shared" si="46"/>
        <v>***</v>
      </c>
      <c r="BU112" s="233"/>
      <c r="BV112" s="42"/>
      <c r="BW112" s="45">
        <f>IF(COUNTIF(P112:AT112,"")=31,0,COUNTIFS(P87:AT87,5,P112:AT112,"")+COUNTIFS(P87:AT87,5,P112:AT112,"■"))</f>
        <v>0</v>
      </c>
      <c r="BX112" s="45">
        <f>IF(COUNTIF(P112:AT112,"")=31,0,COUNTIFS(P87:AT87,5,P112:AT112,"■"))</f>
        <v>0</v>
      </c>
      <c r="BY112" s="232" t="str">
        <f t="shared" si="47"/>
        <v>***</v>
      </c>
      <c r="BZ112" s="233"/>
      <c r="CA112" s="42"/>
      <c r="CB112" s="45">
        <f>IF(COUNTIF(P112:AT112,"")=31,0,COUNTIFS(P87:AT87,6,P112:AT112,"")+COUNTIFS(P87:AT87,6,P112:AT112,"■"))</f>
        <v>0</v>
      </c>
      <c r="CC112" s="45">
        <f>IF(COUNTIF(P112:AT112,"")=31,0,COUNTIFS(P87:AT87,6,P112:AT112,"■"))</f>
        <v>0</v>
      </c>
      <c r="CD112" s="232" t="str">
        <f t="shared" si="48"/>
        <v>***</v>
      </c>
      <c r="CE112" s="233"/>
      <c r="CF112" s="42"/>
      <c r="CG112" s="45">
        <f t="shared" si="52"/>
        <v>0</v>
      </c>
      <c r="CH112" s="45">
        <f t="shared" si="56"/>
        <v>0</v>
      </c>
      <c r="CI112" s="232" t="str">
        <f t="shared" si="50"/>
        <v>***</v>
      </c>
      <c r="CJ112" s="233"/>
      <c r="CK112" s="42"/>
      <c r="CL112" s="234">
        <f t="shared" si="53"/>
        <v>0</v>
      </c>
      <c r="CM112" s="235"/>
      <c r="CN112" s="234">
        <f t="shared" si="54"/>
        <v>0</v>
      </c>
      <c r="CO112" s="235"/>
      <c r="CP112" s="232" t="str">
        <f t="shared" si="51"/>
        <v>***</v>
      </c>
      <c r="CQ112" s="233"/>
      <c r="CR112" s="43"/>
      <c r="CU112" s="128">
        <f t="shared" si="2"/>
        <v>104</v>
      </c>
      <c r="CV112" s="128"/>
      <c r="CW112" s="128"/>
      <c r="CX112" s="128"/>
      <c r="CY112" s="128"/>
    </row>
    <row r="113" spans="1:103" s="1" customFormat="1" ht="18.75">
      <c r="A113" s="72" t="s">
        <v>59</v>
      </c>
      <c r="D113" s="238">
        <f t="shared" si="55"/>
        <v>17</v>
      </c>
      <c r="E113" s="246"/>
      <c r="F113" s="123"/>
      <c r="G113" s="124"/>
      <c r="H113" s="124"/>
      <c r="I113" s="124"/>
      <c r="J113" s="124"/>
      <c r="K113" s="125"/>
      <c r="L113" s="126"/>
      <c r="M113" s="124"/>
      <c r="N113" s="124"/>
      <c r="O113" s="125"/>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101"/>
      <c r="AU113" s="44"/>
      <c r="AV113" s="26"/>
      <c r="AW113" s="245">
        <f t="shared" si="41"/>
        <v>17</v>
      </c>
      <c r="AX113" s="246"/>
      <c r="AY113" s="247" t="str">
        <f t="shared" si="42"/>
        <v/>
      </c>
      <c r="AZ113" s="248"/>
      <c r="BA113" s="248"/>
      <c r="BB113" s="249"/>
      <c r="BC113" s="45">
        <f>IF(COUNTIF(P113:AT113,"")=31,0,COUNTIFS(P87:AT87,1,P113:AT113,"")+COUNTIFS(P87:AT87,1,P113:AT113,"■"))</f>
        <v>0</v>
      </c>
      <c r="BD113" s="45">
        <f>IF(COUNTIF(P113:AT113,"")=31,0,COUNTIFS(P87:AT87,1,P113:AT113,"■"))</f>
        <v>0</v>
      </c>
      <c r="BE113" s="250" t="str">
        <f t="shared" si="43"/>
        <v>***</v>
      </c>
      <c r="BF113" s="233"/>
      <c r="BG113" s="47"/>
      <c r="BH113" s="45">
        <f>IF(COUNTIF(P113:AT113,"")=31,0,COUNTIFS(P87:AT87,2,P113:AT113,"")+COUNTIFS(P87:AT87,2,P113:AT113,"■"))</f>
        <v>0</v>
      </c>
      <c r="BI113" s="45">
        <f>IF(COUNTIF(P113:AT113,"")=31,0,COUNTIFS(P87:AT87,2,P113:AT113,"■"))</f>
        <v>0</v>
      </c>
      <c r="BJ113" s="232" t="str">
        <f t="shared" si="44"/>
        <v>***</v>
      </c>
      <c r="BK113" s="233"/>
      <c r="BL113" s="42"/>
      <c r="BM113" s="45">
        <f>IF(COUNTIF(P113:AT113,"")=31,0,COUNTIFS(P87:AT87,3,P113:AT113,"")+COUNTIFS(P87:AT87,3,P113:AT113,"■"))</f>
        <v>0</v>
      </c>
      <c r="BN113" s="45">
        <f>IF(COUNTIF(P113:AT113,"")=31,0,COUNTIFS(P87:AT87,3,P113:AT113,"■"))</f>
        <v>0</v>
      </c>
      <c r="BO113" s="232" t="str">
        <f t="shared" si="45"/>
        <v>***</v>
      </c>
      <c r="BP113" s="233"/>
      <c r="BQ113" s="42"/>
      <c r="BR113" s="45">
        <f>IF(COUNTIF(P113:AT113,"")=31,0,COUNTIFS(P87:AT87,4,P113:AT113,"")+COUNTIFS(P87:AT87,4,P113:AT113,"■"))</f>
        <v>0</v>
      </c>
      <c r="BS113" s="45">
        <f>IF(COUNTIF(P113:AT113,"")=31,0,COUNTIFS(P87:AT87,4,P113:AT113,"■"))</f>
        <v>0</v>
      </c>
      <c r="BT113" s="232" t="str">
        <f t="shared" si="46"/>
        <v>***</v>
      </c>
      <c r="BU113" s="233"/>
      <c r="BV113" s="42"/>
      <c r="BW113" s="45">
        <f>IF(COUNTIF(P113:AT113,"")=31,0,COUNTIFS(P87:AT87,5,P113:AT113,"")+COUNTIFS(P87:AT87,5,P113:AT113,"■"))</f>
        <v>0</v>
      </c>
      <c r="BX113" s="45">
        <f>IF(COUNTIF(P113:AT113,"")=31,0,COUNTIFS(P87:AT87,5,P113:AT113,"■"))</f>
        <v>0</v>
      </c>
      <c r="BY113" s="232" t="str">
        <f t="shared" si="47"/>
        <v>***</v>
      </c>
      <c r="BZ113" s="233"/>
      <c r="CA113" s="42"/>
      <c r="CB113" s="45">
        <f>IF(COUNTIF(P113:AT113,"")=31,0,COUNTIFS(P87:AT87,6,P113:AT113,"")+COUNTIFS(P87:AT87,6,P113:AT113,"■"))</f>
        <v>0</v>
      </c>
      <c r="CC113" s="45">
        <f>IF(COUNTIF(P113:AT113,"")=31,0,COUNTIFS(P87:AT87,6,P113:AT113,"■"))</f>
        <v>0</v>
      </c>
      <c r="CD113" s="232" t="str">
        <f t="shared" si="48"/>
        <v>***</v>
      </c>
      <c r="CE113" s="233"/>
      <c r="CF113" s="42"/>
      <c r="CG113" s="45">
        <f t="shared" si="52"/>
        <v>0</v>
      </c>
      <c r="CH113" s="45">
        <f t="shared" si="56"/>
        <v>0</v>
      </c>
      <c r="CI113" s="232" t="str">
        <f t="shared" si="50"/>
        <v>***</v>
      </c>
      <c r="CJ113" s="233"/>
      <c r="CK113" s="42"/>
      <c r="CL113" s="234">
        <f t="shared" si="53"/>
        <v>0</v>
      </c>
      <c r="CM113" s="235"/>
      <c r="CN113" s="234">
        <f t="shared" si="54"/>
        <v>0</v>
      </c>
      <c r="CO113" s="235"/>
      <c r="CP113" s="232" t="str">
        <f t="shared" si="51"/>
        <v>***</v>
      </c>
      <c r="CQ113" s="233"/>
      <c r="CR113" s="43"/>
      <c r="CU113" s="128">
        <f t="shared" si="2"/>
        <v>105</v>
      </c>
      <c r="CV113" s="128"/>
      <c r="CW113" s="128"/>
      <c r="CX113" s="128"/>
      <c r="CY113" s="128"/>
    </row>
    <row r="114" spans="1:103" s="1" customFormat="1" ht="18.75">
      <c r="A114" s="72" t="s">
        <v>59</v>
      </c>
      <c r="D114" s="238">
        <f t="shared" si="55"/>
        <v>18</v>
      </c>
      <c r="E114" s="246"/>
      <c r="F114" s="123"/>
      <c r="G114" s="124"/>
      <c r="H114" s="124"/>
      <c r="I114" s="124"/>
      <c r="J114" s="124"/>
      <c r="K114" s="125"/>
      <c r="L114" s="126"/>
      <c r="M114" s="124"/>
      <c r="N114" s="124"/>
      <c r="O114" s="125"/>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101"/>
      <c r="AU114" s="44"/>
      <c r="AV114" s="26"/>
      <c r="AW114" s="245">
        <f t="shared" si="41"/>
        <v>18</v>
      </c>
      <c r="AX114" s="246"/>
      <c r="AY114" s="247" t="str">
        <f t="shared" si="42"/>
        <v/>
      </c>
      <c r="AZ114" s="248"/>
      <c r="BA114" s="248"/>
      <c r="BB114" s="249"/>
      <c r="BC114" s="45">
        <f>IF(COUNTIF(P114:AT114,"")=31,0,COUNTIFS(P87:AT87,1,P114:AT114,"")+COUNTIFS(P87:AT87,1,P114:AT114,"■"))</f>
        <v>0</v>
      </c>
      <c r="BD114" s="45">
        <f>IF(COUNTIF(P114:AT114,"")=31,0,COUNTIFS(P87:AT87,1,P114:AT114,"■"))</f>
        <v>0</v>
      </c>
      <c r="BE114" s="250" t="str">
        <f t="shared" si="43"/>
        <v>***</v>
      </c>
      <c r="BF114" s="233"/>
      <c r="BG114" s="47"/>
      <c r="BH114" s="45">
        <f>IF(COUNTIF(P114:AT114,"")=31,0,COUNTIFS(P87:AT87,2,P114:AT114,"")+COUNTIFS(P87:AT87,2,P114:AT114,"■"))</f>
        <v>0</v>
      </c>
      <c r="BI114" s="45">
        <f>IF(COUNTIF(P114:AT114,"")=31,0,COUNTIFS(P87:AT87,2,P114:AT114,"■"))</f>
        <v>0</v>
      </c>
      <c r="BJ114" s="232" t="str">
        <f t="shared" si="44"/>
        <v>***</v>
      </c>
      <c r="BK114" s="233"/>
      <c r="BL114" s="42"/>
      <c r="BM114" s="45">
        <f>IF(COUNTIF(P114:AT114,"")=31,0,COUNTIFS(P87:AT87,3,P114:AT114,"")+COUNTIFS(P87:AT87,3,P114:AT114,"■"))</f>
        <v>0</v>
      </c>
      <c r="BN114" s="45">
        <f>IF(COUNTIF(P114:AT114,"")=31,0,COUNTIFS(P87:AT87,3,P114:AT114,"■"))</f>
        <v>0</v>
      </c>
      <c r="BO114" s="232" t="str">
        <f t="shared" si="45"/>
        <v>***</v>
      </c>
      <c r="BP114" s="233"/>
      <c r="BQ114" s="42"/>
      <c r="BR114" s="45">
        <f>IF(COUNTIF(P114:AT114,"")=31,0,COUNTIFS(P87:AT87,4,P114:AT114,"")+COUNTIFS(P87:AT87,4,P114:AT114,"■"))</f>
        <v>0</v>
      </c>
      <c r="BS114" s="45">
        <f>IF(COUNTIF(P114:AT114,"")=31,0,COUNTIFS(P87:AT87,4,P114:AT114,"■"))</f>
        <v>0</v>
      </c>
      <c r="BT114" s="232" t="str">
        <f t="shared" si="46"/>
        <v>***</v>
      </c>
      <c r="BU114" s="233"/>
      <c r="BV114" s="42"/>
      <c r="BW114" s="45">
        <f>IF(COUNTIF(P114:AT114,"")=31,0,COUNTIFS(P87:AT87,5,P114:AT114,"")+COUNTIFS(P87:AT87,5,P114:AT114,"■"))</f>
        <v>0</v>
      </c>
      <c r="BX114" s="45">
        <f>IF(COUNTIF(P114:AT114,"")=31,0,COUNTIFS(P87:AT87,5,P114:AT114,"■"))</f>
        <v>0</v>
      </c>
      <c r="BY114" s="232" t="str">
        <f t="shared" si="47"/>
        <v>***</v>
      </c>
      <c r="BZ114" s="233"/>
      <c r="CA114" s="42"/>
      <c r="CB114" s="45">
        <f>IF(COUNTIF(P114:AT114,"")=31,0,COUNTIFS(P87:AT87,6,P114:AT114,"")+COUNTIFS(P87:AT87,6,P114:AT114,"■"))</f>
        <v>0</v>
      </c>
      <c r="CC114" s="45">
        <f>IF(COUNTIF(P114:AT114,"")=31,0,COUNTIFS(P87:AT87,6,P114:AT114,"■"))</f>
        <v>0</v>
      </c>
      <c r="CD114" s="232" t="str">
        <f t="shared" si="48"/>
        <v>***</v>
      </c>
      <c r="CE114" s="233"/>
      <c r="CF114" s="42"/>
      <c r="CG114" s="45">
        <f t="shared" si="52"/>
        <v>0</v>
      </c>
      <c r="CH114" s="45">
        <f t="shared" si="56"/>
        <v>0</v>
      </c>
      <c r="CI114" s="232" t="str">
        <f t="shared" si="50"/>
        <v>***</v>
      </c>
      <c r="CJ114" s="233"/>
      <c r="CK114" s="42"/>
      <c r="CL114" s="234">
        <f t="shared" si="53"/>
        <v>0</v>
      </c>
      <c r="CM114" s="235"/>
      <c r="CN114" s="234">
        <f t="shared" si="54"/>
        <v>0</v>
      </c>
      <c r="CO114" s="235"/>
      <c r="CP114" s="232" t="str">
        <f t="shared" si="51"/>
        <v>***</v>
      </c>
      <c r="CQ114" s="233"/>
      <c r="CR114" s="43"/>
      <c r="CU114" s="128">
        <f t="shared" si="2"/>
        <v>106</v>
      </c>
      <c r="CV114" s="128"/>
      <c r="CW114" s="128"/>
      <c r="CX114" s="128"/>
      <c r="CY114" s="128"/>
    </row>
    <row r="115" spans="1:103" s="1" customFormat="1" ht="18.75">
      <c r="A115" s="72" t="s">
        <v>59</v>
      </c>
      <c r="D115" s="238">
        <f t="shared" si="55"/>
        <v>19</v>
      </c>
      <c r="E115" s="246"/>
      <c r="F115" s="123"/>
      <c r="G115" s="124"/>
      <c r="H115" s="124"/>
      <c r="I115" s="124"/>
      <c r="J115" s="124"/>
      <c r="K115" s="125"/>
      <c r="L115" s="126"/>
      <c r="M115" s="124"/>
      <c r="N115" s="124"/>
      <c r="O115" s="125"/>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101"/>
      <c r="AU115" s="44"/>
      <c r="AV115" s="26"/>
      <c r="AW115" s="245">
        <f t="shared" si="41"/>
        <v>19</v>
      </c>
      <c r="AX115" s="246"/>
      <c r="AY115" s="247" t="str">
        <f t="shared" si="42"/>
        <v/>
      </c>
      <c r="AZ115" s="248"/>
      <c r="BA115" s="248"/>
      <c r="BB115" s="249"/>
      <c r="BC115" s="45">
        <f>IF(COUNTIF(P115:AT115,"")=31,0,COUNTIFS(P87:AT87,1,P115:AT115,"")+COUNTIFS(P87:AT87,1,P115:AT115,"■"))</f>
        <v>0</v>
      </c>
      <c r="BD115" s="45">
        <f>IF(COUNTIF(P115:AT115,"")=31,0,COUNTIFS(P87:AT87,1,P115:AT115,"■"))</f>
        <v>0</v>
      </c>
      <c r="BE115" s="250" t="str">
        <f t="shared" si="43"/>
        <v>***</v>
      </c>
      <c r="BF115" s="233"/>
      <c r="BG115" s="47"/>
      <c r="BH115" s="45">
        <f>IF(COUNTIF(P115:AT115,"")=31,0,COUNTIFS(P87:AT87,2,P115:AT115,"")+COUNTIFS(P87:AT87,2,P115:AT115,"■"))</f>
        <v>0</v>
      </c>
      <c r="BI115" s="45">
        <f>IF(COUNTIF(P115:AT115,"")=31,0,COUNTIFS(P87:AT87,2,P115:AT115,"■"))</f>
        <v>0</v>
      </c>
      <c r="BJ115" s="232" t="str">
        <f t="shared" si="44"/>
        <v>***</v>
      </c>
      <c r="BK115" s="233"/>
      <c r="BL115" s="42"/>
      <c r="BM115" s="45">
        <f>IF(COUNTIF(P115:AT115,"")=31,0,COUNTIFS(P87:AT87,3,P115:AT115,"")+COUNTIFS(P87:AT87,3,P115:AT115,"■"))</f>
        <v>0</v>
      </c>
      <c r="BN115" s="45">
        <f>IF(COUNTIF(P115:AT115,"")=31,0,COUNTIFS(P87:AT87,3,P115:AT115,"■"))</f>
        <v>0</v>
      </c>
      <c r="BO115" s="232" t="str">
        <f t="shared" si="45"/>
        <v>***</v>
      </c>
      <c r="BP115" s="233"/>
      <c r="BQ115" s="42"/>
      <c r="BR115" s="45">
        <f>IF(COUNTIF(P115:AT115,"")=31,0,COUNTIFS(P87:AT87,4,P115:AT115,"")+COUNTIFS(P87:AT87,4,P115:AT115,"■"))</f>
        <v>0</v>
      </c>
      <c r="BS115" s="45">
        <f>IF(COUNTIF(P115:AT115,"")=31,0,COUNTIFS(P87:AT87,4,P115:AT115,"■"))</f>
        <v>0</v>
      </c>
      <c r="BT115" s="232" t="str">
        <f t="shared" si="46"/>
        <v>***</v>
      </c>
      <c r="BU115" s="233"/>
      <c r="BV115" s="42"/>
      <c r="BW115" s="45">
        <f>IF(COUNTIF(P115:AT115,"")=31,0,COUNTIFS(P87:AT87,5,P115:AT115,"")+COUNTIFS(P87:AT87,5,P115:AT115,"■"))</f>
        <v>0</v>
      </c>
      <c r="BX115" s="45">
        <f>IF(COUNTIF(P115:AT115,"")=31,0,COUNTIFS(P87:AT87,5,P115:AT115,"■"))</f>
        <v>0</v>
      </c>
      <c r="BY115" s="232" t="str">
        <f t="shared" si="47"/>
        <v>***</v>
      </c>
      <c r="BZ115" s="233"/>
      <c r="CA115" s="42"/>
      <c r="CB115" s="45">
        <f>IF(COUNTIF(P115:AT115,"")=31,0,COUNTIFS(P87:AT87,6,P115:AT115,"")+COUNTIFS(P87:AT87,6,P115:AT115,"■"))</f>
        <v>0</v>
      </c>
      <c r="CC115" s="45">
        <f>IF(COUNTIF(P115:AT115,"")=31,0,COUNTIFS(P87:AT87,6,P115:AT115,"■"))</f>
        <v>0</v>
      </c>
      <c r="CD115" s="232" t="str">
        <f t="shared" si="48"/>
        <v>***</v>
      </c>
      <c r="CE115" s="233"/>
      <c r="CF115" s="42"/>
      <c r="CG115" s="45">
        <f t="shared" si="52"/>
        <v>0</v>
      </c>
      <c r="CH115" s="45">
        <f t="shared" si="56"/>
        <v>0</v>
      </c>
      <c r="CI115" s="232" t="str">
        <f t="shared" si="50"/>
        <v>***</v>
      </c>
      <c r="CJ115" s="233"/>
      <c r="CK115" s="42"/>
      <c r="CL115" s="234">
        <f t="shared" si="53"/>
        <v>0</v>
      </c>
      <c r="CM115" s="235"/>
      <c r="CN115" s="234">
        <f t="shared" si="54"/>
        <v>0</v>
      </c>
      <c r="CO115" s="235"/>
      <c r="CP115" s="232" t="str">
        <f t="shared" si="51"/>
        <v>***</v>
      </c>
      <c r="CQ115" s="233"/>
      <c r="CR115" s="43"/>
      <c r="CU115" s="128">
        <f t="shared" si="2"/>
        <v>107</v>
      </c>
      <c r="CV115" s="128"/>
      <c r="CW115" s="128"/>
      <c r="CX115" s="128"/>
      <c r="CY115" s="128"/>
    </row>
    <row r="116" spans="1:103" s="1" customFormat="1" ht="18.75">
      <c r="A116" s="72" t="s">
        <v>59</v>
      </c>
      <c r="D116" s="238">
        <f t="shared" si="55"/>
        <v>20</v>
      </c>
      <c r="E116" s="246"/>
      <c r="F116" s="123"/>
      <c r="G116" s="124"/>
      <c r="H116" s="124"/>
      <c r="I116" s="124"/>
      <c r="J116" s="124"/>
      <c r="K116" s="125"/>
      <c r="L116" s="126"/>
      <c r="M116" s="124"/>
      <c r="N116" s="124"/>
      <c r="O116" s="125"/>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101"/>
      <c r="AU116" s="44"/>
      <c r="AV116" s="26"/>
      <c r="AW116" s="245">
        <f t="shared" si="41"/>
        <v>20</v>
      </c>
      <c r="AX116" s="246"/>
      <c r="AY116" s="247" t="str">
        <f t="shared" si="42"/>
        <v/>
      </c>
      <c r="AZ116" s="248"/>
      <c r="BA116" s="248"/>
      <c r="BB116" s="249"/>
      <c r="BC116" s="45">
        <f>IF(COUNTIF(P116:AT116,"")=31,0,COUNTIFS(P87:AT87,1,P116:AT116,"")+COUNTIFS(P87:AT87,1,P116:AT116,"■"))</f>
        <v>0</v>
      </c>
      <c r="BD116" s="45">
        <f>IF(COUNTIF(P116:AT116,"")=31,0,COUNTIFS(P87:AT87,1,P116:AT116,"■"))</f>
        <v>0</v>
      </c>
      <c r="BE116" s="250" t="str">
        <f t="shared" si="43"/>
        <v>***</v>
      </c>
      <c r="BF116" s="233"/>
      <c r="BG116" s="47"/>
      <c r="BH116" s="45">
        <f>IF(COUNTIF(P116:AT116,"")=31,0,COUNTIFS(P87:AT87,2,P116:AT116,"")+COUNTIFS(P87:AT87,2,P116:AT116,"■"))</f>
        <v>0</v>
      </c>
      <c r="BI116" s="45">
        <f>IF(COUNTIF(P116:AT116,"")=31,0,COUNTIFS(P87:AT87,2,P116:AT116,"■"))</f>
        <v>0</v>
      </c>
      <c r="BJ116" s="232" t="str">
        <f t="shared" si="44"/>
        <v>***</v>
      </c>
      <c r="BK116" s="233"/>
      <c r="BL116" s="42"/>
      <c r="BM116" s="45">
        <f>IF(COUNTIF(P116:AT116,"")=31,0,COUNTIFS(P87:AT87,3,P116:AT116,"")+COUNTIFS(P87:AT87,3,P116:AT116,"■"))</f>
        <v>0</v>
      </c>
      <c r="BN116" s="45">
        <f>IF(COUNTIF(P116:AT116,"")=31,0,COUNTIFS(P87:AT87,3,P116:AT116,"■"))</f>
        <v>0</v>
      </c>
      <c r="BO116" s="232" t="str">
        <f t="shared" si="45"/>
        <v>***</v>
      </c>
      <c r="BP116" s="233"/>
      <c r="BQ116" s="42"/>
      <c r="BR116" s="45">
        <f>IF(COUNTIF(P116:AT116,"")=31,0,COUNTIFS(P87:AT87,4,P116:AT116,"")+COUNTIFS(P87:AT87,4,P116:AT116,"■"))</f>
        <v>0</v>
      </c>
      <c r="BS116" s="45">
        <f>IF(COUNTIF(P116:AT116,"")=31,0,COUNTIFS(P87:AT87,4,P116:AT116,"■"))</f>
        <v>0</v>
      </c>
      <c r="BT116" s="232" t="str">
        <f t="shared" si="46"/>
        <v>***</v>
      </c>
      <c r="BU116" s="233"/>
      <c r="BV116" s="42"/>
      <c r="BW116" s="45">
        <f>IF(COUNTIF(P116:AT116,"")=31,0,COUNTIFS(P87:AT87,5,P116:AT116,"")+COUNTIFS(P87:AT87,5,P116:AT116,"■"))</f>
        <v>0</v>
      </c>
      <c r="BX116" s="45">
        <f>IF(COUNTIF(P116:AT116,"")=31,0,COUNTIFS(P87:AT87,5,P116:AT116,"■"))</f>
        <v>0</v>
      </c>
      <c r="BY116" s="232" t="str">
        <f t="shared" si="47"/>
        <v>***</v>
      </c>
      <c r="BZ116" s="233"/>
      <c r="CA116" s="42"/>
      <c r="CB116" s="45">
        <f>IF(COUNTIF(P116:AT116,"")=31,0,COUNTIFS(P87:AT87,6,P116:AT116,"")+COUNTIFS(P87:AT87,6,P116:AT116,"■"))</f>
        <v>0</v>
      </c>
      <c r="CC116" s="45">
        <f>IF(COUNTIF(P116:AT116,"")=31,0,COUNTIFS(P87:AT87,6,P116:AT116,"■"))</f>
        <v>0</v>
      </c>
      <c r="CD116" s="232" t="str">
        <f t="shared" si="48"/>
        <v>***</v>
      </c>
      <c r="CE116" s="233"/>
      <c r="CF116" s="42"/>
      <c r="CG116" s="45">
        <f t="shared" si="52"/>
        <v>0</v>
      </c>
      <c r="CH116" s="45">
        <f t="shared" si="56"/>
        <v>0</v>
      </c>
      <c r="CI116" s="232" t="str">
        <f t="shared" si="50"/>
        <v>***</v>
      </c>
      <c r="CJ116" s="233"/>
      <c r="CK116" s="42"/>
      <c r="CL116" s="234">
        <f t="shared" si="53"/>
        <v>0</v>
      </c>
      <c r="CM116" s="235"/>
      <c r="CN116" s="234">
        <f t="shared" si="54"/>
        <v>0</v>
      </c>
      <c r="CO116" s="235"/>
      <c r="CP116" s="232" t="str">
        <f t="shared" si="51"/>
        <v>***</v>
      </c>
      <c r="CQ116" s="233"/>
      <c r="CR116" s="43"/>
      <c r="CU116" s="128">
        <f t="shared" si="2"/>
        <v>108</v>
      </c>
      <c r="CV116" s="128"/>
      <c r="CW116" s="128"/>
      <c r="CX116" s="128"/>
      <c r="CY116" s="128"/>
    </row>
    <row r="117" spans="1:103" s="1" customFormat="1" ht="18.75">
      <c r="A117" s="72" t="s">
        <v>59</v>
      </c>
      <c r="D117" s="238">
        <f t="shared" si="55"/>
        <v>21</v>
      </c>
      <c r="E117" s="246"/>
      <c r="F117" s="123"/>
      <c r="G117" s="124"/>
      <c r="H117" s="124"/>
      <c r="I117" s="124"/>
      <c r="J117" s="124"/>
      <c r="K117" s="125"/>
      <c r="L117" s="126"/>
      <c r="M117" s="124"/>
      <c r="N117" s="124"/>
      <c r="O117" s="125"/>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101"/>
      <c r="AU117" s="44"/>
      <c r="AV117" s="26"/>
      <c r="AW117" s="245">
        <f t="shared" si="41"/>
        <v>21</v>
      </c>
      <c r="AX117" s="246"/>
      <c r="AY117" s="247" t="str">
        <f t="shared" si="42"/>
        <v/>
      </c>
      <c r="AZ117" s="248"/>
      <c r="BA117" s="248"/>
      <c r="BB117" s="249"/>
      <c r="BC117" s="45">
        <f>IF(COUNTIF(P117:AT117,"")=31,0,COUNTIFS(P87:AT87,1,P117:AT117,"")+COUNTIFS(P87:AT87,1,P117:AT117,"■"))</f>
        <v>0</v>
      </c>
      <c r="BD117" s="45">
        <f>IF(COUNTIF(P117:AT117,"")=31,0,COUNTIFS(P87:AT87,1,P117:AT117,"■"))</f>
        <v>0</v>
      </c>
      <c r="BE117" s="250" t="str">
        <f t="shared" si="43"/>
        <v>***</v>
      </c>
      <c r="BF117" s="233"/>
      <c r="BG117" s="47"/>
      <c r="BH117" s="45">
        <f>IF(COUNTIF(P117:AT117,"")=31,0,COUNTIFS(P87:AT87,2,P117:AT117,"")+COUNTIFS(P87:AT87,2,P117:AT117,"■"))</f>
        <v>0</v>
      </c>
      <c r="BI117" s="45">
        <f>IF(COUNTIF(P117:AT117,"")=31,0,COUNTIFS(P87:AT87,2,P117:AT117,"■"))</f>
        <v>0</v>
      </c>
      <c r="BJ117" s="232" t="str">
        <f t="shared" si="44"/>
        <v>***</v>
      </c>
      <c r="BK117" s="233"/>
      <c r="BL117" s="42"/>
      <c r="BM117" s="45">
        <f>IF(COUNTIF(P117:AT117,"")=31,0,COUNTIFS(P87:AT87,3,P117:AT117,"")+COUNTIFS(P87:AT87,3,P117:AT117,"■"))</f>
        <v>0</v>
      </c>
      <c r="BN117" s="45">
        <f>IF(COUNTIF(P117:AT117,"")=31,0,COUNTIFS(P87:AT87,3,P117:AT117,"■"))</f>
        <v>0</v>
      </c>
      <c r="BO117" s="232" t="str">
        <f t="shared" si="45"/>
        <v>***</v>
      </c>
      <c r="BP117" s="233"/>
      <c r="BQ117" s="42"/>
      <c r="BR117" s="45">
        <f>IF(COUNTIF(P117:AT117,"")=31,0,COUNTIFS(P87:AT87,4,P117:AT117,"")+COUNTIFS(P87:AT87,4,P117:AT117,"■"))</f>
        <v>0</v>
      </c>
      <c r="BS117" s="45">
        <f>IF(COUNTIF(P117:AT117,"")=31,0,COUNTIFS(P87:AT87,4,P117:AT117,"■"))</f>
        <v>0</v>
      </c>
      <c r="BT117" s="232" t="str">
        <f t="shared" si="46"/>
        <v>***</v>
      </c>
      <c r="BU117" s="233"/>
      <c r="BV117" s="42"/>
      <c r="BW117" s="45">
        <f>IF(COUNTIF(P117:AT117,"")=31,0,COUNTIFS(P87:AT87,5,P117:AT117,"")+COUNTIFS(P87:AT87,5,P117:AT117,"■"))</f>
        <v>0</v>
      </c>
      <c r="BX117" s="45">
        <f>IF(COUNTIF(P117:AT117,"")=31,0,COUNTIFS(P87:AT87,5,P117:AT117,"■"))</f>
        <v>0</v>
      </c>
      <c r="BY117" s="232" t="str">
        <f t="shared" si="47"/>
        <v>***</v>
      </c>
      <c r="BZ117" s="233"/>
      <c r="CA117" s="42"/>
      <c r="CB117" s="45">
        <f>IF(COUNTIF(P117:AT117,"")=31,0,COUNTIFS(P87:AT87,6,P117:AT117,"")+COUNTIFS(P87:AT87,6,P117:AT117,"■"))</f>
        <v>0</v>
      </c>
      <c r="CC117" s="45">
        <f>IF(COUNTIF(P117:AT117,"")=31,0,COUNTIFS(P87:AT87,6,P117:AT117,"■"))</f>
        <v>0</v>
      </c>
      <c r="CD117" s="232" t="str">
        <f t="shared" si="48"/>
        <v>***</v>
      </c>
      <c r="CE117" s="233"/>
      <c r="CF117" s="42"/>
      <c r="CG117" s="45">
        <f t="shared" si="52"/>
        <v>0</v>
      </c>
      <c r="CH117" s="45">
        <f t="shared" si="56"/>
        <v>0</v>
      </c>
      <c r="CI117" s="232" t="str">
        <f t="shared" si="50"/>
        <v>***</v>
      </c>
      <c r="CJ117" s="233"/>
      <c r="CK117" s="42"/>
      <c r="CL117" s="234">
        <f t="shared" si="53"/>
        <v>0</v>
      </c>
      <c r="CM117" s="235"/>
      <c r="CN117" s="234">
        <f t="shared" si="54"/>
        <v>0</v>
      </c>
      <c r="CO117" s="235"/>
      <c r="CP117" s="232" t="str">
        <f t="shared" si="51"/>
        <v>***</v>
      </c>
      <c r="CQ117" s="233"/>
      <c r="CR117" s="43"/>
      <c r="CU117" s="128">
        <f t="shared" si="2"/>
        <v>109</v>
      </c>
      <c r="CV117" s="128"/>
      <c r="CW117" s="128"/>
      <c r="CX117" s="128"/>
      <c r="CY117" s="128"/>
    </row>
    <row r="118" spans="1:103" s="1" customFormat="1" ht="18.75">
      <c r="A118" s="72" t="s">
        <v>59</v>
      </c>
      <c r="D118" s="238">
        <f t="shared" si="55"/>
        <v>22</v>
      </c>
      <c r="E118" s="246"/>
      <c r="F118" s="123"/>
      <c r="G118" s="124"/>
      <c r="H118" s="124"/>
      <c r="I118" s="124"/>
      <c r="J118" s="124"/>
      <c r="K118" s="125"/>
      <c r="L118" s="126"/>
      <c r="M118" s="124"/>
      <c r="N118" s="124"/>
      <c r="O118" s="125"/>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101"/>
      <c r="AU118" s="44"/>
      <c r="AV118" s="26"/>
      <c r="AW118" s="245">
        <f t="shared" si="41"/>
        <v>22</v>
      </c>
      <c r="AX118" s="246"/>
      <c r="AY118" s="247" t="str">
        <f t="shared" si="42"/>
        <v/>
      </c>
      <c r="AZ118" s="248"/>
      <c r="BA118" s="248"/>
      <c r="BB118" s="249"/>
      <c r="BC118" s="45">
        <f>IF(COUNTIF(P118:AT118,"")=31,0,COUNTIFS(P87:AT87,1,P118:AT118,"")+COUNTIFS(P87:AT87,1,P118:AT118,"■"))</f>
        <v>0</v>
      </c>
      <c r="BD118" s="45">
        <f>IF(COUNTIF(P118:AT118,"")=31,0,COUNTIFS(P87:AT87,1,P118:AT118,"■"))</f>
        <v>0</v>
      </c>
      <c r="BE118" s="250" t="str">
        <f t="shared" si="43"/>
        <v>***</v>
      </c>
      <c r="BF118" s="233"/>
      <c r="BG118" s="47"/>
      <c r="BH118" s="45">
        <f>IF(COUNTIF(P118:AT118,"")=31,0,COUNTIFS(P87:AT87,2,P118:AT118,"")+COUNTIFS(P87:AT87,2,P118:AT118,"■"))</f>
        <v>0</v>
      </c>
      <c r="BI118" s="45">
        <f>IF(COUNTIF(P118:AT118,"")=31,0,COUNTIFS(P87:AT87,2,P118:AT118,"■"))</f>
        <v>0</v>
      </c>
      <c r="BJ118" s="232" t="str">
        <f t="shared" si="44"/>
        <v>***</v>
      </c>
      <c r="BK118" s="233"/>
      <c r="BL118" s="42"/>
      <c r="BM118" s="45">
        <f>IF(COUNTIF(P118:AT118,"")=31,0,COUNTIFS(P87:AT87,3,P118:AT118,"")+COUNTIFS(P87:AT87,3,P118:AT118,"■"))</f>
        <v>0</v>
      </c>
      <c r="BN118" s="45">
        <f>IF(COUNTIF(P118:AT118,"")=31,0,COUNTIFS(P87:AT87,3,P118:AT118,"■"))</f>
        <v>0</v>
      </c>
      <c r="BO118" s="232" t="str">
        <f t="shared" si="45"/>
        <v>***</v>
      </c>
      <c r="BP118" s="233"/>
      <c r="BQ118" s="42"/>
      <c r="BR118" s="45">
        <f>IF(COUNTIF(P118:AT118,"")=31,0,COUNTIFS(P87:AT87,4,P118:AT118,"")+COUNTIFS(P87:AT87,4,P118:AT118,"■"))</f>
        <v>0</v>
      </c>
      <c r="BS118" s="45">
        <f>IF(COUNTIF(P118:AT118,"")=31,0,COUNTIFS(P87:AT87,4,P118:AT118,"■"))</f>
        <v>0</v>
      </c>
      <c r="BT118" s="232" t="str">
        <f t="shared" si="46"/>
        <v>***</v>
      </c>
      <c r="BU118" s="233"/>
      <c r="BV118" s="42"/>
      <c r="BW118" s="45">
        <f>IF(COUNTIF(P118:AT118,"")=31,0,COUNTIFS(P87:AT87,5,P118:AT118,"")+COUNTIFS(P87:AT87,5,P118:AT118,"■"))</f>
        <v>0</v>
      </c>
      <c r="BX118" s="45">
        <f>IF(COUNTIF(P118:AT118,"")=31,0,COUNTIFS(P87:AT87,5,P118:AT118,"■"))</f>
        <v>0</v>
      </c>
      <c r="BY118" s="232" t="str">
        <f t="shared" si="47"/>
        <v>***</v>
      </c>
      <c r="BZ118" s="233"/>
      <c r="CA118" s="42"/>
      <c r="CB118" s="45">
        <f>IF(COUNTIF(P118:AT118,"")=31,0,COUNTIFS(P87:AT87,6,P118:AT118,"")+COUNTIFS(P87:AT87,6,P118:AT118,"■"))</f>
        <v>0</v>
      </c>
      <c r="CC118" s="45">
        <f>IF(COUNTIF(P118:AT118,"")=31,0,COUNTIFS(P87:AT87,6,P118:AT118,"■"))</f>
        <v>0</v>
      </c>
      <c r="CD118" s="232" t="str">
        <f t="shared" si="48"/>
        <v>***</v>
      </c>
      <c r="CE118" s="233"/>
      <c r="CF118" s="42"/>
      <c r="CG118" s="45">
        <f t="shared" si="52"/>
        <v>0</v>
      </c>
      <c r="CH118" s="45">
        <f t="shared" si="56"/>
        <v>0</v>
      </c>
      <c r="CI118" s="232" t="str">
        <f t="shared" si="50"/>
        <v>***</v>
      </c>
      <c r="CJ118" s="233"/>
      <c r="CK118" s="42"/>
      <c r="CL118" s="234">
        <f t="shared" si="53"/>
        <v>0</v>
      </c>
      <c r="CM118" s="235"/>
      <c r="CN118" s="234">
        <f t="shared" si="54"/>
        <v>0</v>
      </c>
      <c r="CO118" s="235"/>
      <c r="CP118" s="232" t="str">
        <f t="shared" si="51"/>
        <v>***</v>
      </c>
      <c r="CQ118" s="233"/>
      <c r="CR118" s="43"/>
      <c r="CU118" s="128">
        <f t="shared" si="2"/>
        <v>110</v>
      </c>
      <c r="CV118" s="128"/>
      <c r="CW118" s="128"/>
      <c r="CX118" s="128"/>
      <c r="CY118" s="128"/>
    </row>
    <row r="119" spans="1:103" s="1" customFormat="1" ht="18.75">
      <c r="A119" s="72" t="s">
        <v>59</v>
      </c>
      <c r="D119" s="238">
        <f t="shared" si="55"/>
        <v>23</v>
      </c>
      <c r="E119" s="246"/>
      <c r="F119" s="123"/>
      <c r="G119" s="124"/>
      <c r="H119" s="124"/>
      <c r="I119" s="124"/>
      <c r="J119" s="124"/>
      <c r="K119" s="125"/>
      <c r="L119" s="126"/>
      <c r="M119" s="124"/>
      <c r="N119" s="124"/>
      <c r="O119" s="125"/>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101"/>
      <c r="AU119" s="44"/>
      <c r="AV119" s="26"/>
      <c r="AW119" s="245">
        <f t="shared" si="41"/>
        <v>23</v>
      </c>
      <c r="AX119" s="246"/>
      <c r="AY119" s="247" t="str">
        <f t="shared" si="42"/>
        <v/>
      </c>
      <c r="AZ119" s="248"/>
      <c r="BA119" s="248"/>
      <c r="BB119" s="249"/>
      <c r="BC119" s="45">
        <f>IF(COUNTIF(P119:AT119,"")=31,0,COUNTIFS(P87:AT87,1,P119:AT119,"")+COUNTIFS(P87:AT87,1,P119:AT119,"■"))</f>
        <v>0</v>
      </c>
      <c r="BD119" s="45">
        <f>IF(COUNTIF(P119:AT119,"")=31,0,COUNTIFS(P87:AT87,1,P119:AT119,"■"))</f>
        <v>0</v>
      </c>
      <c r="BE119" s="250" t="str">
        <f t="shared" si="43"/>
        <v>***</v>
      </c>
      <c r="BF119" s="233"/>
      <c r="BG119" s="47"/>
      <c r="BH119" s="45">
        <f>IF(COUNTIF(P119:AT119,"")=31,0,COUNTIFS(P87:AT87,2,P119:AT119,"")+COUNTIFS(P87:AT87,2,P119:AT119,"■"))</f>
        <v>0</v>
      </c>
      <c r="BI119" s="45">
        <f>IF(COUNTIF(P119:AT119,"")=31,0,COUNTIFS(P87:AT87,2,P119:AT119,"■"))</f>
        <v>0</v>
      </c>
      <c r="BJ119" s="232" t="str">
        <f t="shared" si="44"/>
        <v>***</v>
      </c>
      <c r="BK119" s="233"/>
      <c r="BL119" s="42"/>
      <c r="BM119" s="45">
        <f>IF(COUNTIF(P119:AT119,"")=31,0,COUNTIFS(P87:AT87,3,P119:AT119,"")+COUNTIFS(P87:AT87,3,P119:AT119,"■"))</f>
        <v>0</v>
      </c>
      <c r="BN119" s="45">
        <f>IF(COUNTIF(P119:AT119,"")=31,0,COUNTIFS(P87:AT87,3,P119:AT119,"■"))</f>
        <v>0</v>
      </c>
      <c r="BO119" s="232" t="str">
        <f t="shared" si="45"/>
        <v>***</v>
      </c>
      <c r="BP119" s="233"/>
      <c r="BQ119" s="42"/>
      <c r="BR119" s="45">
        <f>IF(COUNTIF(P119:AT119,"")=31,0,COUNTIFS(P87:AT87,4,P119:AT119,"")+COUNTIFS(P87:AT87,4,P119:AT119,"■"))</f>
        <v>0</v>
      </c>
      <c r="BS119" s="45">
        <f>IF(COUNTIF(P119:AT119,"")=31,0,COUNTIFS(P87:AT87,4,P119:AT119,"■"))</f>
        <v>0</v>
      </c>
      <c r="BT119" s="232" t="str">
        <f t="shared" si="46"/>
        <v>***</v>
      </c>
      <c r="BU119" s="233"/>
      <c r="BV119" s="42"/>
      <c r="BW119" s="45">
        <f>IF(COUNTIF(P119:AT119,"")=31,0,COUNTIFS(P87:AT87,5,P119:AT119,"")+COUNTIFS(P87:AT87,5,P119:AT119,"■"))</f>
        <v>0</v>
      </c>
      <c r="BX119" s="45">
        <f>IF(COUNTIF(P119:AT119,"")=31,0,COUNTIFS(P87:AT87,5,P119:AT119,"■"))</f>
        <v>0</v>
      </c>
      <c r="BY119" s="232" t="str">
        <f t="shared" si="47"/>
        <v>***</v>
      </c>
      <c r="BZ119" s="233"/>
      <c r="CA119" s="42"/>
      <c r="CB119" s="45">
        <f>IF(COUNTIF(P119:AT119,"")=31,0,COUNTIFS(P87:AT87,6,P119:AT119,"")+COUNTIFS(P87:AT87,6,P119:AT119,"■"))</f>
        <v>0</v>
      </c>
      <c r="CC119" s="45">
        <f>IF(COUNTIF(P119:AT119,"")=31,0,COUNTIFS(P87:AT87,6,P119:AT119,"■"))</f>
        <v>0</v>
      </c>
      <c r="CD119" s="232" t="str">
        <f t="shared" si="48"/>
        <v>***</v>
      </c>
      <c r="CE119" s="233"/>
      <c r="CF119" s="42"/>
      <c r="CG119" s="45">
        <f t="shared" si="52"/>
        <v>0</v>
      </c>
      <c r="CH119" s="45">
        <f t="shared" si="56"/>
        <v>0</v>
      </c>
      <c r="CI119" s="232" t="str">
        <f t="shared" si="50"/>
        <v>***</v>
      </c>
      <c r="CJ119" s="233"/>
      <c r="CK119" s="42"/>
      <c r="CL119" s="234">
        <f t="shared" si="53"/>
        <v>0</v>
      </c>
      <c r="CM119" s="235"/>
      <c r="CN119" s="234">
        <f t="shared" si="54"/>
        <v>0</v>
      </c>
      <c r="CO119" s="235"/>
      <c r="CP119" s="232" t="str">
        <f t="shared" si="51"/>
        <v>***</v>
      </c>
      <c r="CQ119" s="233"/>
      <c r="CR119" s="43"/>
      <c r="CU119" s="128">
        <f t="shared" si="2"/>
        <v>111</v>
      </c>
      <c r="CV119" s="128"/>
      <c r="CW119" s="128"/>
      <c r="CX119" s="128"/>
      <c r="CY119" s="128"/>
    </row>
    <row r="120" spans="1:103" s="1" customFormat="1" ht="18.75">
      <c r="A120" s="72" t="s">
        <v>59</v>
      </c>
      <c r="D120" s="238">
        <f t="shared" si="55"/>
        <v>24</v>
      </c>
      <c r="E120" s="246"/>
      <c r="F120" s="123"/>
      <c r="G120" s="124"/>
      <c r="H120" s="124"/>
      <c r="I120" s="124"/>
      <c r="J120" s="124"/>
      <c r="K120" s="125"/>
      <c r="L120" s="126"/>
      <c r="M120" s="124"/>
      <c r="N120" s="124"/>
      <c r="O120" s="125"/>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101"/>
      <c r="AU120" s="44"/>
      <c r="AV120" s="26"/>
      <c r="AW120" s="245">
        <f t="shared" si="41"/>
        <v>24</v>
      </c>
      <c r="AX120" s="246"/>
      <c r="AY120" s="247" t="str">
        <f t="shared" si="42"/>
        <v/>
      </c>
      <c r="AZ120" s="248"/>
      <c r="BA120" s="248"/>
      <c r="BB120" s="249"/>
      <c r="BC120" s="45">
        <f>IF(COUNTIF(P120:AT120,"")=31,0,COUNTIFS(P87:AT87,1,P120:AT120,"")+COUNTIFS(P87:AT87,1,P120:AT120,"■"))</f>
        <v>0</v>
      </c>
      <c r="BD120" s="45">
        <f>IF(COUNTIF(P120:AT120,"")=31,0,COUNTIFS(P87:AT87,1,P120:AT120,"■"))</f>
        <v>0</v>
      </c>
      <c r="BE120" s="250" t="str">
        <f t="shared" si="43"/>
        <v>***</v>
      </c>
      <c r="BF120" s="233"/>
      <c r="BG120" s="47"/>
      <c r="BH120" s="45">
        <f>IF(COUNTIF(P120:AT120,"")=31,0,COUNTIFS(P87:AT87,2,P120:AT120,"")+COUNTIFS(P87:AT87,2,P120:AT120,"■"))</f>
        <v>0</v>
      </c>
      <c r="BI120" s="45">
        <f>IF(COUNTIF(P120:AT120,"")=31,0,COUNTIFS(P87:AT87,2,P120:AT120,"■"))</f>
        <v>0</v>
      </c>
      <c r="BJ120" s="232" t="str">
        <f t="shared" si="44"/>
        <v>***</v>
      </c>
      <c r="BK120" s="233"/>
      <c r="BL120" s="42"/>
      <c r="BM120" s="45">
        <f>IF(COUNTIF(P120:AT120,"")=31,0,COUNTIFS(P87:AT87,3,P120:AT120,"")+COUNTIFS(P87:AT87,3,P120:AT120,"■"))</f>
        <v>0</v>
      </c>
      <c r="BN120" s="45">
        <f>IF(COUNTIF(P120:AT120,"")=31,0,COUNTIFS(P87:AT87,3,P120:AT120,"■"))</f>
        <v>0</v>
      </c>
      <c r="BO120" s="232" t="str">
        <f t="shared" si="45"/>
        <v>***</v>
      </c>
      <c r="BP120" s="233"/>
      <c r="BQ120" s="42"/>
      <c r="BR120" s="45">
        <f>IF(COUNTIF(P120:AT120,"")=31,0,COUNTIFS(P87:AT87,4,P120:AT120,"")+COUNTIFS(P87:AT87,4,P120:AT120,"■"))</f>
        <v>0</v>
      </c>
      <c r="BS120" s="45">
        <f>IF(COUNTIF(P120:AT120,"")=31,0,COUNTIFS(P87:AT87,4,P120:AT120,"■"))</f>
        <v>0</v>
      </c>
      <c r="BT120" s="232" t="str">
        <f t="shared" si="46"/>
        <v>***</v>
      </c>
      <c r="BU120" s="233"/>
      <c r="BV120" s="42"/>
      <c r="BW120" s="45">
        <f>IF(COUNTIF(P120:AT120,"")=31,0,COUNTIFS(P87:AT87,5,P120:AT120,"")+COUNTIFS(P87:AT87,5,P120:AT120,"■"))</f>
        <v>0</v>
      </c>
      <c r="BX120" s="45">
        <f>IF(COUNTIF(P120:AT120,"")=31,0,COUNTIFS(P87:AT87,5,P120:AT120,"■"))</f>
        <v>0</v>
      </c>
      <c r="BY120" s="232" t="str">
        <f t="shared" si="47"/>
        <v>***</v>
      </c>
      <c r="BZ120" s="233"/>
      <c r="CA120" s="42"/>
      <c r="CB120" s="45">
        <f>IF(COUNTIF(P120:AT120,"")=31,0,COUNTIFS(P87:AT87,6,P120:AT120,"")+COUNTIFS(P87:AT87,6,P120:AT120,"■"))</f>
        <v>0</v>
      </c>
      <c r="CC120" s="45">
        <f>IF(COUNTIF(P120:AT120,"")=31,0,COUNTIFS(P87:AT87,6,P120:AT120,"■"))</f>
        <v>0</v>
      </c>
      <c r="CD120" s="232" t="str">
        <f t="shared" si="48"/>
        <v>***</v>
      </c>
      <c r="CE120" s="233"/>
      <c r="CF120" s="42"/>
      <c r="CG120" s="45">
        <f t="shared" si="52"/>
        <v>0</v>
      </c>
      <c r="CH120" s="45">
        <f t="shared" si="56"/>
        <v>0</v>
      </c>
      <c r="CI120" s="232" t="str">
        <f t="shared" si="50"/>
        <v>***</v>
      </c>
      <c r="CJ120" s="233"/>
      <c r="CK120" s="42"/>
      <c r="CL120" s="234">
        <f t="shared" si="53"/>
        <v>0</v>
      </c>
      <c r="CM120" s="235"/>
      <c r="CN120" s="234">
        <f t="shared" si="54"/>
        <v>0</v>
      </c>
      <c r="CO120" s="235"/>
      <c r="CP120" s="232" t="str">
        <f t="shared" si="51"/>
        <v>***</v>
      </c>
      <c r="CQ120" s="233"/>
      <c r="CR120" s="43"/>
      <c r="CU120" s="128">
        <f t="shared" si="2"/>
        <v>112</v>
      </c>
      <c r="CV120" s="128"/>
      <c r="CW120" s="128"/>
      <c r="CX120" s="128"/>
      <c r="CY120" s="128"/>
    </row>
    <row r="121" spans="1:103" s="1" customFormat="1" ht="18.75">
      <c r="A121" s="72" t="s">
        <v>59</v>
      </c>
      <c r="D121" s="238">
        <f t="shared" si="55"/>
        <v>25</v>
      </c>
      <c r="E121" s="246"/>
      <c r="F121" s="123"/>
      <c r="G121" s="124"/>
      <c r="H121" s="124"/>
      <c r="I121" s="124"/>
      <c r="J121" s="124"/>
      <c r="K121" s="125"/>
      <c r="L121" s="126"/>
      <c r="M121" s="124"/>
      <c r="N121" s="124"/>
      <c r="O121" s="125"/>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101"/>
      <c r="AU121" s="44"/>
      <c r="AV121" s="26"/>
      <c r="AW121" s="245">
        <f t="shared" si="41"/>
        <v>25</v>
      </c>
      <c r="AX121" s="246"/>
      <c r="AY121" s="247" t="str">
        <f t="shared" si="42"/>
        <v/>
      </c>
      <c r="AZ121" s="248"/>
      <c r="BA121" s="248"/>
      <c r="BB121" s="249"/>
      <c r="BC121" s="45">
        <f>IF(COUNTIF(P121:AT121,"")=31,0,COUNTIFS(P87:AT87,1,P121:AT121,"")+COUNTIFS(P87:AT87,1,P121:AT121,"■"))</f>
        <v>0</v>
      </c>
      <c r="BD121" s="45">
        <f>IF(COUNTIF(P121:AT121,"")=31,0,COUNTIFS(P87:AT87,1,P121:AT121,"■"))</f>
        <v>0</v>
      </c>
      <c r="BE121" s="250" t="str">
        <f t="shared" si="43"/>
        <v>***</v>
      </c>
      <c r="BF121" s="233"/>
      <c r="BG121" s="47"/>
      <c r="BH121" s="45">
        <f>IF(COUNTIF(P121:AT121,"")=31,0,COUNTIFS(P87:AT87,2,P121:AT121,"")+COUNTIFS(P87:AT87,2,P121:AT121,"■"))</f>
        <v>0</v>
      </c>
      <c r="BI121" s="45">
        <f>IF(COUNTIF(P121:AT121,"")=31,0,COUNTIFS(P87:AT87,2,P121:AT121,"■"))</f>
        <v>0</v>
      </c>
      <c r="BJ121" s="232" t="str">
        <f t="shared" si="44"/>
        <v>***</v>
      </c>
      <c r="BK121" s="233"/>
      <c r="BL121" s="42"/>
      <c r="BM121" s="45">
        <f>IF(COUNTIF(P121:AT121,"")=31,0,COUNTIFS(P87:AT87,3,P121:AT121,"")+COUNTIFS(P87:AT87,3,P121:AT121,"■"))</f>
        <v>0</v>
      </c>
      <c r="BN121" s="45">
        <f>IF(COUNTIF(P121:AT121,"")=31,0,COUNTIFS(P87:AT87,3,P121:AT121,"■"))</f>
        <v>0</v>
      </c>
      <c r="BO121" s="232" t="str">
        <f t="shared" si="45"/>
        <v>***</v>
      </c>
      <c r="BP121" s="233"/>
      <c r="BQ121" s="42"/>
      <c r="BR121" s="45">
        <f>IF(COUNTIF(P121:AT121,"")=31,0,COUNTIFS(P87:AT87,4,P121:AT121,"")+COUNTIFS(P87:AT87,4,P121:AT121,"■"))</f>
        <v>0</v>
      </c>
      <c r="BS121" s="45">
        <f>IF(COUNTIF(P121:AT121,"")=31,0,COUNTIFS(P87:AT87,4,P121:AT121,"■"))</f>
        <v>0</v>
      </c>
      <c r="BT121" s="232" t="str">
        <f t="shared" si="46"/>
        <v>***</v>
      </c>
      <c r="BU121" s="233"/>
      <c r="BV121" s="42"/>
      <c r="BW121" s="45">
        <f>IF(COUNTIF(P121:AT121,"")=31,0,COUNTIFS(P87:AT87,5,P121:AT121,"")+COUNTIFS(P87:AT87,5,P121:AT121,"■"))</f>
        <v>0</v>
      </c>
      <c r="BX121" s="45">
        <f>IF(COUNTIF(P121:AT121,"")=31,0,COUNTIFS(P87:AT87,5,P121:AT121,"■"))</f>
        <v>0</v>
      </c>
      <c r="BY121" s="232" t="str">
        <f t="shared" si="47"/>
        <v>***</v>
      </c>
      <c r="BZ121" s="233"/>
      <c r="CA121" s="42"/>
      <c r="CB121" s="45">
        <f>IF(COUNTIF(P121:AT121,"")=31,0,COUNTIFS(P87:AT87,6,P121:AT121,"")+COUNTIFS(P87:AT87,6,P121:AT121,"■"))</f>
        <v>0</v>
      </c>
      <c r="CC121" s="45">
        <f>IF(COUNTIF(P121:AT121,"")=31,0,COUNTIFS(P87:AT87,6,P121:AT121,"■"))</f>
        <v>0</v>
      </c>
      <c r="CD121" s="232" t="str">
        <f t="shared" si="48"/>
        <v>***</v>
      </c>
      <c r="CE121" s="233"/>
      <c r="CF121" s="42"/>
      <c r="CG121" s="45">
        <f t="shared" si="52"/>
        <v>0</v>
      </c>
      <c r="CH121" s="45">
        <f t="shared" si="56"/>
        <v>0</v>
      </c>
      <c r="CI121" s="232" t="str">
        <f t="shared" si="50"/>
        <v>***</v>
      </c>
      <c r="CJ121" s="233"/>
      <c r="CK121" s="42"/>
      <c r="CL121" s="234">
        <f t="shared" si="53"/>
        <v>0</v>
      </c>
      <c r="CM121" s="235"/>
      <c r="CN121" s="234">
        <f t="shared" si="54"/>
        <v>0</v>
      </c>
      <c r="CO121" s="235"/>
      <c r="CP121" s="232" t="str">
        <f t="shared" si="51"/>
        <v>***</v>
      </c>
      <c r="CQ121" s="233"/>
      <c r="CR121" s="43"/>
      <c r="CU121" s="128">
        <f t="shared" si="2"/>
        <v>113</v>
      </c>
      <c r="CV121" s="128"/>
      <c r="CW121" s="128"/>
      <c r="CX121" s="128"/>
      <c r="CY121" s="128"/>
    </row>
    <row r="122" spans="1:103" s="1" customFormat="1" ht="18.75">
      <c r="A122" s="72" t="s">
        <v>59</v>
      </c>
      <c r="D122" s="238">
        <f t="shared" si="55"/>
        <v>26</v>
      </c>
      <c r="E122" s="246"/>
      <c r="F122" s="123"/>
      <c r="G122" s="124"/>
      <c r="H122" s="124"/>
      <c r="I122" s="124"/>
      <c r="J122" s="124"/>
      <c r="K122" s="125"/>
      <c r="L122" s="126"/>
      <c r="M122" s="124"/>
      <c r="N122" s="124"/>
      <c r="O122" s="125"/>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101"/>
      <c r="AU122" s="44"/>
      <c r="AV122" s="26"/>
      <c r="AW122" s="245">
        <f t="shared" si="41"/>
        <v>26</v>
      </c>
      <c r="AX122" s="246"/>
      <c r="AY122" s="247" t="str">
        <f t="shared" si="42"/>
        <v/>
      </c>
      <c r="AZ122" s="248"/>
      <c r="BA122" s="248"/>
      <c r="BB122" s="249"/>
      <c r="BC122" s="45">
        <f>IF(COUNTIF(P122:AT122,"")=31,0,COUNTIFS(P87:AT87,1,P122:AT122,"")+COUNTIFS(P87:AT87,1,P122:AT122,"■"))</f>
        <v>0</v>
      </c>
      <c r="BD122" s="45">
        <f>IF(COUNTIF(P122:AT122,"")=31,0,COUNTIFS(P87:AT87,1,P122:AT122,"■"))</f>
        <v>0</v>
      </c>
      <c r="BE122" s="250" t="str">
        <f t="shared" si="43"/>
        <v>***</v>
      </c>
      <c r="BF122" s="233"/>
      <c r="BG122" s="47"/>
      <c r="BH122" s="45">
        <f>IF(COUNTIF(P122:AT122,"")=31,0,COUNTIFS(P87:AT87,2,P122:AT122,"")+COUNTIFS(P87:AT87,2,P122:AT122,"■"))</f>
        <v>0</v>
      </c>
      <c r="BI122" s="45">
        <f>IF(COUNTIF(P122:AT122,"")=31,0,COUNTIFS(P87:AT87,2,P122:AT122,"■"))</f>
        <v>0</v>
      </c>
      <c r="BJ122" s="232" t="str">
        <f t="shared" si="44"/>
        <v>***</v>
      </c>
      <c r="BK122" s="233"/>
      <c r="BL122" s="42"/>
      <c r="BM122" s="45">
        <f>IF(COUNTIF(P122:AT122,"")=31,0,COUNTIFS(P87:AT87,3,P122:AT122,"")+COUNTIFS(P87:AT87,3,P122:AT122,"■"))</f>
        <v>0</v>
      </c>
      <c r="BN122" s="45">
        <f>IF(COUNTIF(P122:AT122,"")=31,0,COUNTIFS(P87:AT87,3,P122:AT122,"■"))</f>
        <v>0</v>
      </c>
      <c r="BO122" s="232" t="str">
        <f t="shared" si="45"/>
        <v>***</v>
      </c>
      <c r="BP122" s="233"/>
      <c r="BQ122" s="42"/>
      <c r="BR122" s="45">
        <f>IF(COUNTIF(P122:AT122,"")=31,0,COUNTIFS(P87:AT87,4,P122:AT122,"")+COUNTIFS(P87:AT87,4,P122:AT122,"■"))</f>
        <v>0</v>
      </c>
      <c r="BS122" s="45">
        <f>IF(COUNTIF(P122:AT122,"")=31,0,COUNTIFS(P87:AT87,4,P122:AT122,"■"))</f>
        <v>0</v>
      </c>
      <c r="BT122" s="232" t="str">
        <f t="shared" si="46"/>
        <v>***</v>
      </c>
      <c r="BU122" s="233"/>
      <c r="BV122" s="42"/>
      <c r="BW122" s="45">
        <f>IF(COUNTIF(P122:AT122,"")=31,0,COUNTIFS(P87:AT87,5,P122:AT122,"")+COUNTIFS(P87:AT87,5,P122:AT122,"■"))</f>
        <v>0</v>
      </c>
      <c r="BX122" s="45">
        <f>IF(COUNTIF(P122:AT122,"")=31,0,COUNTIFS(P87:AT87,5,P122:AT122,"■"))</f>
        <v>0</v>
      </c>
      <c r="BY122" s="232" t="str">
        <f t="shared" si="47"/>
        <v>***</v>
      </c>
      <c r="BZ122" s="233"/>
      <c r="CA122" s="42"/>
      <c r="CB122" s="45">
        <f>IF(COUNTIF(P122:AT122,"")=31,0,COUNTIFS(P87:AT87,6,P122:AT122,"")+COUNTIFS(P87:AT87,6,P122:AT122,"■"))</f>
        <v>0</v>
      </c>
      <c r="CC122" s="45">
        <f>IF(COUNTIF(P122:AT122,"")=31,0,COUNTIFS(P87:AT87,6,P122:AT122,"■"))</f>
        <v>0</v>
      </c>
      <c r="CD122" s="232" t="str">
        <f t="shared" si="48"/>
        <v>***</v>
      </c>
      <c r="CE122" s="233"/>
      <c r="CF122" s="42"/>
      <c r="CG122" s="45">
        <f t="shared" si="52"/>
        <v>0</v>
      </c>
      <c r="CH122" s="45">
        <f t="shared" si="56"/>
        <v>0</v>
      </c>
      <c r="CI122" s="232" t="str">
        <f t="shared" si="50"/>
        <v>***</v>
      </c>
      <c r="CJ122" s="233"/>
      <c r="CK122" s="42"/>
      <c r="CL122" s="234">
        <f t="shared" si="53"/>
        <v>0</v>
      </c>
      <c r="CM122" s="235"/>
      <c r="CN122" s="234">
        <f t="shared" si="54"/>
        <v>0</v>
      </c>
      <c r="CO122" s="235"/>
      <c r="CP122" s="232" t="str">
        <f t="shared" si="51"/>
        <v>***</v>
      </c>
      <c r="CQ122" s="233"/>
      <c r="CR122" s="43"/>
      <c r="CU122" s="128">
        <f t="shared" si="2"/>
        <v>114</v>
      </c>
      <c r="CV122" s="128"/>
      <c r="CW122" s="128"/>
      <c r="CX122" s="128"/>
      <c r="CY122" s="128"/>
    </row>
    <row r="123" spans="1:103" s="1" customFormat="1" ht="18.75">
      <c r="A123" s="72" t="s">
        <v>59</v>
      </c>
      <c r="D123" s="238">
        <f t="shared" si="55"/>
        <v>27</v>
      </c>
      <c r="E123" s="246"/>
      <c r="F123" s="123"/>
      <c r="G123" s="124"/>
      <c r="H123" s="124"/>
      <c r="I123" s="124"/>
      <c r="J123" s="124"/>
      <c r="K123" s="125"/>
      <c r="L123" s="126"/>
      <c r="M123" s="124"/>
      <c r="N123" s="124"/>
      <c r="O123" s="125"/>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101"/>
      <c r="AU123" s="44"/>
      <c r="AV123" s="26"/>
      <c r="AW123" s="245">
        <f t="shared" si="41"/>
        <v>27</v>
      </c>
      <c r="AX123" s="246"/>
      <c r="AY123" s="247" t="str">
        <f t="shared" si="42"/>
        <v/>
      </c>
      <c r="AZ123" s="248"/>
      <c r="BA123" s="248"/>
      <c r="BB123" s="249"/>
      <c r="BC123" s="45">
        <f>IF(COUNTIF(P123:AT123,"")=31,0,COUNTIFS(P87:AT87,1,P123:AT123,"")+COUNTIFS(P87:AT87,1,P123:AT123,"■"))</f>
        <v>0</v>
      </c>
      <c r="BD123" s="45">
        <f>IF(COUNTIF(P123:AT123,"")=31,0,COUNTIFS(P87:AT87,1,P123:AT123,"■"))</f>
        <v>0</v>
      </c>
      <c r="BE123" s="250" t="str">
        <f t="shared" si="43"/>
        <v>***</v>
      </c>
      <c r="BF123" s="233"/>
      <c r="BG123" s="47"/>
      <c r="BH123" s="45">
        <f>IF(COUNTIF(P123:AT123,"")=31,0,COUNTIFS(P87:AT87,2,P123:AT123,"")+COUNTIFS(P87:AT87,2,P123:AT123,"■"))</f>
        <v>0</v>
      </c>
      <c r="BI123" s="45">
        <f>IF(COUNTIF(P123:AT123,"")=31,0,COUNTIFS(P87:AT87,2,P123:AT123,"■"))</f>
        <v>0</v>
      </c>
      <c r="BJ123" s="232" t="str">
        <f t="shared" si="44"/>
        <v>***</v>
      </c>
      <c r="BK123" s="233"/>
      <c r="BL123" s="42"/>
      <c r="BM123" s="45">
        <f>IF(COUNTIF(P123:AT123,"")=31,0,COUNTIFS(P87:AT87,3,P123:AT123,"")+COUNTIFS(P87:AT87,3,P123:AT123,"■"))</f>
        <v>0</v>
      </c>
      <c r="BN123" s="45">
        <f>IF(COUNTIF(P123:AT123,"")=31,0,COUNTIFS(P87:AT87,3,P123:AT123,"■"))</f>
        <v>0</v>
      </c>
      <c r="BO123" s="232" t="str">
        <f t="shared" si="45"/>
        <v>***</v>
      </c>
      <c r="BP123" s="233"/>
      <c r="BQ123" s="42"/>
      <c r="BR123" s="45">
        <f>IF(COUNTIF(P123:AT123,"")=31,0,COUNTIFS(P87:AT87,4,P123:AT123,"")+COUNTIFS(P87:AT87,4,P123:AT123,"■"))</f>
        <v>0</v>
      </c>
      <c r="BS123" s="45">
        <f>IF(COUNTIF(P123:AT123,"")=31,0,COUNTIFS(P87:AT87,4,P123:AT123,"■"))</f>
        <v>0</v>
      </c>
      <c r="BT123" s="232" t="str">
        <f t="shared" si="46"/>
        <v>***</v>
      </c>
      <c r="BU123" s="233"/>
      <c r="BV123" s="42"/>
      <c r="BW123" s="45">
        <f>IF(COUNTIF(P123:AT123,"")=31,0,COUNTIFS(P87:AT87,5,P123:AT123,"")+COUNTIFS(P87:AT87,5,P123:AT123,"■"))</f>
        <v>0</v>
      </c>
      <c r="BX123" s="45">
        <f>IF(COUNTIF(P123:AT123,"")=31,0,COUNTIFS(P87:AT87,5,P123:AT123,"■"))</f>
        <v>0</v>
      </c>
      <c r="BY123" s="232" t="str">
        <f t="shared" si="47"/>
        <v>***</v>
      </c>
      <c r="BZ123" s="233"/>
      <c r="CA123" s="42"/>
      <c r="CB123" s="45">
        <f>IF(COUNTIF(P123:AT123,"")=31,0,COUNTIFS(P87:AT87,6,P123:AT123,"")+COUNTIFS(P87:AT87,6,P123:AT123,"■"))</f>
        <v>0</v>
      </c>
      <c r="CC123" s="45">
        <f>IF(COUNTIF(P123:AT123,"")=31,0,COUNTIFS(P87:AT87,6,P123:AT123,"■"))</f>
        <v>0</v>
      </c>
      <c r="CD123" s="232" t="str">
        <f t="shared" si="48"/>
        <v>***</v>
      </c>
      <c r="CE123" s="233"/>
      <c r="CF123" s="42"/>
      <c r="CG123" s="45">
        <f t="shared" si="52"/>
        <v>0</v>
      </c>
      <c r="CH123" s="45">
        <f t="shared" si="56"/>
        <v>0</v>
      </c>
      <c r="CI123" s="232" t="str">
        <f t="shared" si="50"/>
        <v>***</v>
      </c>
      <c r="CJ123" s="233"/>
      <c r="CK123" s="42"/>
      <c r="CL123" s="234">
        <f t="shared" si="53"/>
        <v>0</v>
      </c>
      <c r="CM123" s="235"/>
      <c r="CN123" s="234">
        <f t="shared" si="54"/>
        <v>0</v>
      </c>
      <c r="CO123" s="235"/>
      <c r="CP123" s="232" t="str">
        <f t="shared" si="51"/>
        <v>***</v>
      </c>
      <c r="CQ123" s="233"/>
      <c r="CR123" s="43"/>
      <c r="CU123" s="128">
        <f t="shared" si="2"/>
        <v>115</v>
      </c>
      <c r="CV123" s="128"/>
      <c r="CW123" s="128"/>
      <c r="CX123" s="128"/>
      <c r="CY123" s="128"/>
    </row>
    <row r="124" spans="1:103" s="1" customFormat="1" ht="18.75">
      <c r="A124" s="72" t="s">
        <v>59</v>
      </c>
      <c r="D124" s="238">
        <f t="shared" si="55"/>
        <v>28</v>
      </c>
      <c r="E124" s="246"/>
      <c r="F124" s="123"/>
      <c r="G124" s="124"/>
      <c r="H124" s="124"/>
      <c r="I124" s="124"/>
      <c r="J124" s="124"/>
      <c r="K124" s="125"/>
      <c r="L124" s="126"/>
      <c r="M124" s="124"/>
      <c r="N124" s="124"/>
      <c r="O124" s="125"/>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101"/>
      <c r="AU124" s="44"/>
      <c r="AV124" s="26"/>
      <c r="AW124" s="245">
        <f t="shared" si="41"/>
        <v>28</v>
      </c>
      <c r="AX124" s="246"/>
      <c r="AY124" s="247" t="str">
        <f t="shared" si="42"/>
        <v/>
      </c>
      <c r="AZ124" s="248"/>
      <c r="BA124" s="248"/>
      <c r="BB124" s="249"/>
      <c r="BC124" s="45">
        <f>IF(COUNTIF(P124:AT124,"")=31,0,COUNTIFS(P87:AT87,1,P124:AT124,"")+COUNTIFS(P87:AT87,1,P124:AT124,"■"))</f>
        <v>0</v>
      </c>
      <c r="BD124" s="45">
        <f>IF(COUNTIF(P124:AT124,"")=31,0,COUNTIFS(P87:AT87,1,P124:AT124,"■"))</f>
        <v>0</v>
      </c>
      <c r="BE124" s="250" t="str">
        <f t="shared" si="43"/>
        <v>***</v>
      </c>
      <c r="BF124" s="233"/>
      <c r="BG124" s="47"/>
      <c r="BH124" s="45">
        <f>IF(COUNTIF(P124:AT124,"")=31,0,COUNTIFS(P87:AT87,2,P124:AT124,"")+COUNTIFS(P87:AT87,2,P124:AT124,"■"))</f>
        <v>0</v>
      </c>
      <c r="BI124" s="45">
        <f>IF(COUNTIF(P124:AT124,"")=31,0,COUNTIFS(P87:AT87,2,P124:AT124,"■"))</f>
        <v>0</v>
      </c>
      <c r="BJ124" s="232" t="str">
        <f t="shared" si="44"/>
        <v>***</v>
      </c>
      <c r="BK124" s="233"/>
      <c r="BL124" s="42"/>
      <c r="BM124" s="45">
        <f>IF(COUNTIF(P124:AT124,"")=31,0,COUNTIFS(P87:AT87,3,P124:AT124,"")+COUNTIFS(P87:AT87,3,P124:AT124,"■"))</f>
        <v>0</v>
      </c>
      <c r="BN124" s="45">
        <f>IF(COUNTIF(P124:AT124,"")=31,0,COUNTIFS(P87:AT87,3,P124:AT124,"■"))</f>
        <v>0</v>
      </c>
      <c r="BO124" s="232" t="str">
        <f t="shared" si="45"/>
        <v>***</v>
      </c>
      <c r="BP124" s="233"/>
      <c r="BQ124" s="42"/>
      <c r="BR124" s="45">
        <f>IF(COUNTIF(P124:AT124,"")=31,0,COUNTIFS(P87:AT87,4,P124:AT124,"")+COUNTIFS(P87:AT87,4,P124:AT124,"■"))</f>
        <v>0</v>
      </c>
      <c r="BS124" s="45">
        <f>IF(COUNTIF(P124:AT124,"")=31,0,COUNTIFS(P87:AT87,4,P124:AT124,"■"))</f>
        <v>0</v>
      </c>
      <c r="BT124" s="232" t="str">
        <f t="shared" si="46"/>
        <v>***</v>
      </c>
      <c r="BU124" s="233"/>
      <c r="BV124" s="42"/>
      <c r="BW124" s="45">
        <f>IF(COUNTIF(P124:AT124,"")=31,0,COUNTIFS(P87:AT87,5,P124:AT124,"")+COUNTIFS(P87:AT87,5,P124:AT124,"■"))</f>
        <v>0</v>
      </c>
      <c r="BX124" s="45">
        <f>IF(COUNTIF(P124:AT124,"")=31,0,COUNTIFS(P87:AT87,5,P124:AT124,"■"))</f>
        <v>0</v>
      </c>
      <c r="BY124" s="232" t="str">
        <f t="shared" si="47"/>
        <v>***</v>
      </c>
      <c r="BZ124" s="233"/>
      <c r="CA124" s="42"/>
      <c r="CB124" s="45">
        <f>IF(COUNTIF(P124:AT124,"")=31,0,COUNTIFS(P87:AT87,6,P124:AT124,"")+COUNTIFS(P87:AT87,6,P124:AT124,"■"))</f>
        <v>0</v>
      </c>
      <c r="CC124" s="45">
        <f>IF(COUNTIF(P124:AT124,"")=31,0,COUNTIFS(P87:AT87,6,P124:AT124,"■"))</f>
        <v>0</v>
      </c>
      <c r="CD124" s="232" t="str">
        <f t="shared" si="48"/>
        <v>***</v>
      </c>
      <c r="CE124" s="233"/>
      <c r="CF124" s="42"/>
      <c r="CG124" s="45">
        <f t="shared" si="52"/>
        <v>0</v>
      </c>
      <c r="CH124" s="45">
        <f t="shared" si="56"/>
        <v>0</v>
      </c>
      <c r="CI124" s="232" t="str">
        <f t="shared" si="50"/>
        <v>***</v>
      </c>
      <c r="CJ124" s="233"/>
      <c r="CK124" s="42"/>
      <c r="CL124" s="234">
        <f t="shared" si="53"/>
        <v>0</v>
      </c>
      <c r="CM124" s="235"/>
      <c r="CN124" s="234">
        <f t="shared" si="54"/>
        <v>0</v>
      </c>
      <c r="CO124" s="235"/>
      <c r="CP124" s="232" t="str">
        <f t="shared" si="51"/>
        <v>***</v>
      </c>
      <c r="CQ124" s="233"/>
      <c r="CR124" s="43"/>
      <c r="CU124" s="128">
        <f t="shared" si="2"/>
        <v>116</v>
      </c>
      <c r="CV124" s="128"/>
      <c r="CW124" s="128"/>
      <c r="CX124" s="128"/>
      <c r="CY124" s="128"/>
    </row>
    <row r="125" spans="1:103" s="1" customFormat="1" ht="18.75">
      <c r="A125" s="72" t="s">
        <v>59</v>
      </c>
      <c r="D125" s="238">
        <f t="shared" si="55"/>
        <v>29</v>
      </c>
      <c r="E125" s="246"/>
      <c r="F125" s="123"/>
      <c r="G125" s="124"/>
      <c r="H125" s="124"/>
      <c r="I125" s="124"/>
      <c r="J125" s="124"/>
      <c r="K125" s="125"/>
      <c r="L125" s="126"/>
      <c r="M125" s="124"/>
      <c r="N125" s="124"/>
      <c r="O125" s="125"/>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101"/>
      <c r="AU125" s="44"/>
      <c r="AV125" s="26"/>
      <c r="AW125" s="245">
        <f t="shared" si="41"/>
        <v>29</v>
      </c>
      <c r="AX125" s="246"/>
      <c r="AY125" s="247" t="str">
        <f t="shared" si="42"/>
        <v/>
      </c>
      <c r="AZ125" s="248"/>
      <c r="BA125" s="248"/>
      <c r="BB125" s="249"/>
      <c r="BC125" s="45">
        <f>IF(COUNTIF(P125:AT125,"")=31,0,COUNTIFS(P87:AT87,1,P125:AT125,"")+COUNTIFS(P87:AT87,1,P125:AT125,"■"))</f>
        <v>0</v>
      </c>
      <c r="BD125" s="45">
        <f>IF(COUNTIF(P125:AT125,"")=31,0,COUNTIFS(P87:AT87,1,P125:AT125,"■"))</f>
        <v>0</v>
      </c>
      <c r="BE125" s="250" t="str">
        <f t="shared" si="43"/>
        <v>***</v>
      </c>
      <c r="BF125" s="233"/>
      <c r="BG125" s="47"/>
      <c r="BH125" s="45">
        <f>IF(COUNTIF(P125:AT125,"")=31,0,COUNTIFS(P87:AT87,2,P125:AT125,"")+COUNTIFS(P87:AT87,2,P125:AT125,"■"))</f>
        <v>0</v>
      </c>
      <c r="BI125" s="45">
        <f>IF(COUNTIF(P125:AT125,"")=31,0,COUNTIFS(P87:AT87,2,P125:AT125,"■"))</f>
        <v>0</v>
      </c>
      <c r="BJ125" s="232" t="str">
        <f t="shared" si="44"/>
        <v>***</v>
      </c>
      <c r="BK125" s="233"/>
      <c r="BL125" s="42"/>
      <c r="BM125" s="45">
        <f>IF(COUNTIF(P125:AT125,"")=31,0,COUNTIFS(P87:AT87,3,P125:AT125,"")+COUNTIFS(P87:AT87,3,P125:AT125,"■"))</f>
        <v>0</v>
      </c>
      <c r="BN125" s="45">
        <f>IF(COUNTIF(P125:AT125,"")=31,0,COUNTIFS(P87:AT87,3,P125:AT125,"■"))</f>
        <v>0</v>
      </c>
      <c r="BO125" s="232" t="str">
        <f t="shared" si="45"/>
        <v>***</v>
      </c>
      <c r="BP125" s="233"/>
      <c r="BQ125" s="42"/>
      <c r="BR125" s="45">
        <f>IF(COUNTIF(P125:AT125,"")=31,0,COUNTIFS(P87:AT87,4,P125:AT125,"")+COUNTIFS(P87:AT87,4,P125:AT125,"■"))</f>
        <v>0</v>
      </c>
      <c r="BS125" s="45">
        <f>IF(COUNTIF(P125:AT125,"")=31,0,COUNTIFS(P87:AT87,4,P125:AT125,"■"))</f>
        <v>0</v>
      </c>
      <c r="BT125" s="232" t="str">
        <f t="shared" si="46"/>
        <v>***</v>
      </c>
      <c r="BU125" s="233"/>
      <c r="BV125" s="42"/>
      <c r="BW125" s="45">
        <f>IF(COUNTIF(P125:AT125,"")=31,0,COUNTIFS(P87:AT87,5,P125:AT125,"")+COUNTIFS(P87:AT87,5,P125:AT125,"■"))</f>
        <v>0</v>
      </c>
      <c r="BX125" s="45">
        <f>IF(COUNTIF(P125:AT125,"")=31,0,COUNTIFS(P87:AT87,5,P125:AT125,"■"))</f>
        <v>0</v>
      </c>
      <c r="BY125" s="232" t="str">
        <f t="shared" si="47"/>
        <v>***</v>
      </c>
      <c r="BZ125" s="233"/>
      <c r="CA125" s="42"/>
      <c r="CB125" s="45">
        <f>IF(COUNTIF(P125:AT125,"")=31,0,COUNTIFS(P87:AT87,6,P125:AT125,"")+COUNTIFS(P87:AT87,6,P125:AT125,"■"))</f>
        <v>0</v>
      </c>
      <c r="CC125" s="45">
        <f>IF(COUNTIF(P125:AT125,"")=31,0,COUNTIFS(P87:AT87,6,P125:AT125,"■"))</f>
        <v>0</v>
      </c>
      <c r="CD125" s="232" t="str">
        <f t="shared" si="48"/>
        <v>***</v>
      </c>
      <c r="CE125" s="233"/>
      <c r="CF125" s="42"/>
      <c r="CG125" s="45">
        <f t="shared" si="52"/>
        <v>0</v>
      </c>
      <c r="CH125" s="45">
        <f t="shared" si="56"/>
        <v>0</v>
      </c>
      <c r="CI125" s="232" t="str">
        <f t="shared" si="50"/>
        <v>***</v>
      </c>
      <c r="CJ125" s="233"/>
      <c r="CK125" s="42"/>
      <c r="CL125" s="234">
        <f t="shared" si="53"/>
        <v>0</v>
      </c>
      <c r="CM125" s="235"/>
      <c r="CN125" s="234">
        <f t="shared" si="54"/>
        <v>0</v>
      </c>
      <c r="CO125" s="235"/>
      <c r="CP125" s="232" t="str">
        <f t="shared" si="51"/>
        <v>***</v>
      </c>
      <c r="CQ125" s="233"/>
      <c r="CR125" s="43"/>
      <c r="CU125" s="128">
        <f t="shared" si="2"/>
        <v>117</v>
      </c>
      <c r="CV125" s="128"/>
      <c r="CW125" s="128"/>
      <c r="CX125" s="128"/>
      <c r="CY125" s="128"/>
    </row>
    <row r="126" spans="1:103" s="1" customFormat="1" ht="18.75">
      <c r="A126" s="72" t="s">
        <v>59</v>
      </c>
      <c r="D126" s="238">
        <f t="shared" si="55"/>
        <v>30</v>
      </c>
      <c r="E126" s="246"/>
      <c r="F126" s="123"/>
      <c r="G126" s="124"/>
      <c r="H126" s="124"/>
      <c r="I126" s="124"/>
      <c r="J126" s="124"/>
      <c r="K126" s="125"/>
      <c r="L126" s="126"/>
      <c r="M126" s="124"/>
      <c r="N126" s="124"/>
      <c r="O126" s="125"/>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101"/>
      <c r="AU126" s="44"/>
      <c r="AV126" s="26"/>
      <c r="AW126" s="245">
        <f t="shared" si="41"/>
        <v>30</v>
      </c>
      <c r="AX126" s="246"/>
      <c r="AY126" s="247" t="str">
        <f t="shared" si="42"/>
        <v/>
      </c>
      <c r="AZ126" s="248"/>
      <c r="BA126" s="248"/>
      <c r="BB126" s="249"/>
      <c r="BC126" s="45">
        <f>IF(COUNTIF(P126:AT126,"")=31,0,COUNTIFS(P87:AT87,1,P126:AT126,"")+COUNTIFS(P87:AT87,1,P126:AT126,"■"))</f>
        <v>0</v>
      </c>
      <c r="BD126" s="45">
        <f>IF(COUNTIF(P126:AT126,"")=31,0,COUNTIFS(P87:AT87,1,P126:AT126,"■"))</f>
        <v>0</v>
      </c>
      <c r="BE126" s="250" t="str">
        <f t="shared" si="43"/>
        <v>***</v>
      </c>
      <c r="BF126" s="233"/>
      <c r="BG126" s="47"/>
      <c r="BH126" s="45">
        <f>IF(COUNTIF(P126:AT126,"")=31,0,COUNTIFS(P87:AT87,2,P126:AT126,"")+COUNTIFS(P87:AT87,2,P126:AT126,"■"))</f>
        <v>0</v>
      </c>
      <c r="BI126" s="45">
        <f>IF(COUNTIF(P126:AT126,"")=31,0,COUNTIFS(P87:AT87,2,P126:AT126,"■"))</f>
        <v>0</v>
      </c>
      <c r="BJ126" s="232" t="str">
        <f t="shared" si="44"/>
        <v>***</v>
      </c>
      <c r="BK126" s="233"/>
      <c r="BL126" s="42"/>
      <c r="BM126" s="45">
        <f>IF(COUNTIF(P126:AT126,"")=31,0,COUNTIFS(P87:AT87,3,P126:AT126,"")+COUNTIFS(P87:AT87,3,P126:AT126,"■"))</f>
        <v>0</v>
      </c>
      <c r="BN126" s="45">
        <f>IF(COUNTIF(P126:AT126,"")=31,0,COUNTIFS(P87:AT87,3,P126:AT126,"■"))</f>
        <v>0</v>
      </c>
      <c r="BO126" s="232" t="str">
        <f t="shared" si="45"/>
        <v>***</v>
      </c>
      <c r="BP126" s="233"/>
      <c r="BQ126" s="42"/>
      <c r="BR126" s="45">
        <f>IF(COUNTIF(P126:AT126,"")=31,0,COUNTIFS(P87:AT87,4,P126:AT126,"")+COUNTIFS(P87:AT87,4,P126:AT126,"■"))</f>
        <v>0</v>
      </c>
      <c r="BS126" s="45">
        <f>IF(COUNTIF(P126:AT126,"")=31,0,COUNTIFS(P87:AT87,4,P126:AT126,"■"))</f>
        <v>0</v>
      </c>
      <c r="BT126" s="232" t="str">
        <f t="shared" si="46"/>
        <v>***</v>
      </c>
      <c r="BU126" s="233"/>
      <c r="BV126" s="42"/>
      <c r="BW126" s="45">
        <f>IF(COUNTIF(P126:AT126,"")=31,0,COUNTIFS(P87:AT87,5,P126:AT126,"")+COUNTIFS(P87:AT87,5,P126:AT126,"■"))</f>
        <v>0</v>
      </c>
      <c r="BX126" s="45">
        <f>IF(COUNTIF(P126:AT126,"")=31,0,COUNTIFS(P87:AT87,5,P126:AT126,"■"))</f>
        <v>0</v>
      </c>
      <c r="BY126" s="232" t="str">
        <f t="shared" si="47"/>
        <v>***</v>
      </c>
      <c r="BZ126" s="233"/>
      <c r="CA126" s="42"/>
      <c r="CB126" s="45">
        <f>IF(COUNTIF(P126:AT126,"")=31,0,COUNTIFS(P87:AT87,6,P126:AT126,"")+COUNTIFS(P87:AT87,6,P126:AT126,"■"))</f>
        <v>0</v>
      </c>
      <c r="CC126" s="45">
        <f>IF(COUNTIF(P126:AT126,"")=31,0,COUNTIFS(P87:AT87,6,P126:AT126,"■"))</f>
        <v>0</v>
      </c>
      <c r="CD126" s="232" t="str">
        <f t="shared" si="48"/>
        <v>***</v>
      </c>
      <c r="CE126" s="233"/>
      <c r="CF126" s="42"/>
      <c r="CG126" s="45">
        <f t="shared" si="52"/>
        <v>0</v>
      </c>
      <c r="CH126" s="45">
        <f t="shared" si="56"/>
        <v>0</v>
      </c>
      <c r="CI126" s="232" t="str">
        <f t="shared" si="50"/>
        <v>***</v>
      </c>
      <c r="CJ126" s="233"/>
      <c r="CK126" s="42"/>
      <c r="CL126" s="234">
        <f t="shared" si="53"/>
        <v>0</v>
      </c>
      <c r="CM126" s="235"/>
      <c r="CN126" s="234">
        <f t="shared" si="54"/>
        <v>0</v>
      </c>
      <c r="CO126" s="235"/>
      <c r="CP126" s="232" t="str">
        <f t="shared" si="51"/>
        <v>***</v>
      </c>
      <c r="CQ126" s="233"/>
      <c r="CR126" s="43"/>
      <c r="CU126" s="128">
        <f t="shared" si="2"/>
        <v>118</v>
      </c>
      <c r="CV126" s="128"/>
      <c r="CW126" s="128"/>
      <c r="CX126" s="128"/>
      <c r="CY126" s="128"/>
    </row>
    <row r="127" spans="1:103" s="1" customFormat="1" ht="18.75">
      <c r="A127" s="72" t="s">
        <v>59</v>
      </c>
      <c r="D127" s="238">
        <f t="shared" si="55"/>
        <v>31</v>
      </c>
      <c r="E127" s="246"/>
      <c r="F127" s="123"/>
      <c r="G127" s="124"/>
      <c r="H127" s="124"/>
      <c r="I127" s="124"/>
      <c r="J127" s="124"/>
      <c r="K127" s="125"/>
      <c r="L127" s="126"/>
      <c r="M127" s="124"/>
      <c r="N127" s="124"/>
      <c r="O127" s="125"/>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101"/>
      <c r="AU127" s="44"/>
      <c r="AV127" s="26"/>
      <c r="AW127" s="245">
        <f t="shared" si="41"/>
        <v>31</v>
      </c>
      <c r="AX127" s="246"/>
      <c r="AY127" s="247" t="str">
        <f t="shared" si="42"/>
        <v/>
      </c>
      <c r="AZ127" s="248"/>
      <c r="BA127" s="248"/>
      <c r="BB127" s="249"/>
      <c r="BC127" s="45">
        <f>IF(COUNTIF(P127:AT127,"")=31,0,COUNTIFS(P87:AT87,1,P127:AT127,"")+COUNTIFS(P87:AT87,1,P127:AT127,"■"))</f>
        <v>0</v>
      </c>
      <c r="BD127" s="45">
        <f>IF(COUNTIF(P127:AT127,"")=31,0,COUNTIFS(P87:AT87,1,P127:AT127,"■"))</f>
        <v>0</v>
      </c>
      <c r="BE127" s="250" t="str">
        <f t="shared" si="43"/>
        <v>***</v>
      </c>
      <c r="BF127" s="233"/>
      <c r="BG127" s="47"/>
      <c r="BH127" s="45">
        <f>IF(COUNTIF(P127:AT127,"")=31,0,COUNTIFS(P87:AT87,2,P127:AT127,"")+COUNTIFS(P87:AT87,2,P127:AT127,"■"))</f>
        <v>0</v>
      </c>
      <c r="BI127" s="45">
        <f>IF(COUNTIF(P127:AT127,"")=31,0,COUNTIFS(P87:AT87,2,P127:AT127,"■"))</f>
        <v>0</v>
      </c>
      <c r="BJ127" s="232" t="str">
        <f t="shared" si="44"/>
        <v>***</v>
      </c>
      <c r="BK127" s="233"/>
      <c r="BL127" s="42"/>
      <c r="BM127" s="45">
        <f>IF(COUNTIF(P127:AT127,"")=31,0,COUNTIFS(P87:AT87,3,P127:AT127,"")+COUNTIFS(P87:AT87,3,P127:AT127,"■"))</f>
        <v>0</v>
      </c>
      <c r="BN127" s="45">
        <f>IF(COUNTIF(P127:AT127,"")=31,0,COUNTIFS(P87:AT87,3,P127:AT127,"■"))</f>
        <v>0</v>
      </c>
      <c r="BO127" s="232" t="str">
        <f t="shared" si="45"/>
        <v>***</v>
      </c>
      <c r="BP127" s="233"/>
      <c r="BQ127" s="42"/>
      <c r="BR127" s="45">
        <f>IF(COUNTIF(P127:AT127,"")=31,0,COUNTIFS(P87:AT87,4,P127:AT127,"")+COUNTIFS(P87:AT87,4,P127:AT127,"■"))</f>
        <v>0</v>
      </c>
      <c r="BS127" s="45">
        <f>IF(COUNTIF(P127:AT127,"")=31,0,COUNTIFS(P87:AT87,4,P127:AT127,"■"))</f>
        <v>0</v>
      </c>
      <c r="BT127" s="232" t="str">
        <f t="shared" si="46"/>
        <v>***</v>
      </c>
      <c r="BU127" s="233"/>
      <c r="BV127" s="42"/>
      <c r="BW127" s="45">
        <f>IF(COUNTIF(P127:AT127,"")=31,0,COUNTIFS(P87:AT87,5,P127:AT127,"")+COUNTIFS(P87:AT87,5,P127:AT127,"■"))</f>
        <v>0</v>
      </c>
      <c r="BX127" s="45">
        <f>IF(COUNTIF(P127:AT127,"")=31,0,COUNTIFS(P87:AT87,5,P127:AT127,"■"))</f>
        <v>0</v>
      </c>
      <c r="BY127" s="232" t="str">
        <f t="shared" si="47"/>
        <v>***</v>
      </c>
      <c r="BZ127" s="233"/>
      <c r="CA127" s="42"/>
      <c r="CB127" s="45">
        <f>IF(COUNTIF(P127:AT127,"")=31,0,COUNTIFS(P87:AT87,6,P127:AT127,"")+COUNTIFS(P87:AT87,6,P127:AT127,"■"))</f>
        <v>0</v>
      </c>
      <c r="CC127" s="45">
        <f>IF(COUNTIF(P127:AT127,"")=31,0,COUNTIFS(P87:AT87,6,P127:AT127,"■"))</f>
        <v>0</v>
      </c>
      <c r="CD127" s="232" t="str">
        <f t="shared" si="48"/>
        <v>***</v>
      </c>
      <c r="CE127" s="233"/>
      <c r="CF127" s="42"/>
      <c r="CG127" s="45">
        <f t="shared" si="52"/>
        <v>0</v>
      </c>
      <c r="CH127" s="45">
        <f t="shared" si="56"/>
        <v>0</v>
      </c>
      <c r="CI127" s="232" t="str">
        <f t="shared" si="50"/>
        <v>***</v>
      </c>
      <c r="CJ127" s="233"/>
      <c r="CK127" s="42"/>
      <c r="CL127" s="234">
        <f t="shared" si="53"/>
        <v>0</v>
      </c>
      <c r="CM127" s="235"/>
      <c r="CN127" s="234">
        <f t="shared" si="54"/>
        <v>0</v>
      </c>
      <c r="CO127" s="235"/>
      <c r="CP127" s="232" t="str">
        <f t="shared" si="51"/>
        <v>***</v>
      </c>
      <c r="CQ127" s="233"/>
      <c r="CR127" s="43"/>
      <c r="CU127" s="128">
        <f t="shared" si="2"/>
        <v>119</v>
      </c>
      <c r="CV127" s="128"/>
      <c r="CW127" s="128"/>
      <c r="CX127" s="128"/>
      <c r="CY127" s="128"/>
    </row>
    <row r="128" spans="1:103" s="1" customFormat="1" ht="18.75">
      <c r="A128" s="72" t="s">
        <v>59</v>
      </c>
      <c r="D128" s="238">
        <f t="shared" si="55"/>
        <v>32</v>
      </c>
      <c r="E128" s="246"/>
      <c r="F128" s="123"/>
      <c r="G128" s="124"/>
      <c r="H128" s="124"/>
      <c r="I128" s="124"/>
      <c r="J128" s="124"/>
      <c r="K128" s="125"/>
      <c r="L128" s="126"/>
      <c r="M128" s="124"/>
      <c r="N128" s="124"/>
      <c r="O128" s="125"/>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101"/>
      <c r="AU128" s="44"/>
      <c r="AV128" s="26"/>
      <c r="AW128" s="245">
        <f t="shared" si="41"/>
        <v>32</v>
      </c>
      <c r="AX128" s="246"/>
      <c r="AY128" s="247" t="str">
        <f t="shared" si="42"/>
        <v/>
      </c>
      <c r="AZ128" s="248"/>
      <c r="BA128" s="248"/>
      <c r="BB128" s="249"/>
      <c r="BC128" s="45">
        <f>IF(COUNTIF(P128:AT128,"")=31,0,COUNTIFS(P87:AT87,1,P128:AT128,"")+COUNTIFS(P87:AT87,1,P128:AT128,"■"))</f>
        <v>0</v>
      </c>
      <c r="BD128" s="45">
        <f>IF(COUNTIF(P128:AT128,"")=31,0,COUNTIFS(P87:AT87,1,P128:AT128,"■"))</f>
        <v>0</v>
      </c>
      <c r="BE128" s="250" t="str">
        <f t="shared" si="43"/>
        <v>***</v>
      </c>
      <c r="BF128" s="233"/>
      <c r="BG128" s="47"/>
      <c r="BH128" s="45">
        <f>IF(COUNTIF(P128:AT128,"")=31,0,COUNTIFS(P87:AT87,2,P128:AT128,"")+COUNTIFS(P87:AT87,2,P128:AT128,"■"))</f>
        <v>0</v>
      </c>
      <c r="BI128" s="45">
        <f>IF(COUNTIF(P128:AT128,"")=31,0,COUNTIFS(P87:AT87,2,P128:AT128,"■"))</f>
        <v>0</v>
      </c>
      <c r="BJ128" s="232" t="str">
        <f t="shared" si="44"/>
        <v>***</v>
      </c>
      <c r="BK128" s="233"/>
      <c r="BL128" s="42"/>
      <c r="BM128" s="45">
        <f>IF(COUNTIF(P128:AT128,"")=31,0,COUNTIFS(P87:AT87,3,P128:AT128,"")+COUNTIFS(P87:AT87,3,P128:AT128,"■"))</f>
        <v>0</v>
      </c>
      <c r="BN128" s="45">
        <f>IF(COUNTIF(P128:AT128,"")=31,0,COUNTIFS(P87:AT87,3,P128:AT128,"■"))</f>
        <v>0</v>
      </c>
      <c r="BO128" s="232" t="str">
        <f t="shared" si="45"/>
        <v>***</v>
      </c>
      <c r="BP128" s="233"/>
      <c r="BQ128" s="42"/>
      <c r="BR128" s="45">
        <f>IF(COUNTIF(P128:AT128,"")=31,0,COUNTIFS(P87:AT87,4,P128:AT128,"")+COUNTIFS(P87:AT87,4,P128:AT128,"■"))</f>
        <v>0</v>
      </c>
      <c r="BS128" s="45">
        <f>IF(COUNTIF(P128:AT128,"")=31,0,COUNTIFS(P87:AT87,4,P128:AT128,"■"))</f>
        <v>0</v>
      </c>
      <c r="BT128" s="232" t="str">
        <f t="shared" si="46"/>
        <v>***</v>
      </c>
      <c r="BU128" s="233"/>
      <c r="BV128" s="42"/>
      <c r="BW128" s="45">
        <f>IF(COUNTIF(P128:AT128,"")=31,0,COUNTIFS(P87:AT87,5,P128:AT128,"")+COUNTIFS(P87:AT87,5,P128:AT128,"■"))</f>
        <v>0</v>
      </c>
      <c r="BX128" s="45">
        <f>IF(COUNTIF(P128:AT128,"")=31,0,COUNTIFS(P87:AT87,5,P128:AT128,"■"))</f>
        <v>0</v>
      </c>
      <c r="BY128" s="232" t="str">
        <f t="shared" si="47"/>
        <v>***</v>
      </c>
      <c r="BZ128" s="233"/>
      <c r="CA128" s="42"/>
      <c r="CB128" s="45">
        <f>IF(COUNTIF(P128:AT128,"")=31,0,COUNTIFS(P87:AT87,6,P128:AT128,"")+COUNTIFS(P87:AT87,6,P128:AT128,"■"))</f>
        <v>0</v>
      </c>
      <c r="CC128" s="45">
        <f>IF(COUNTIF(P128:AT128,"")=31,0,COUNTIFS(P87:AT87,6,P128:AT128,"■"))</f>
        <v>0</v>
      </c>
      <c r="CD128" s="232" t="str">
        <f t="shared" si="48"/>
        <v>***</v>
      </c>
      <c r="CE128" s="233"/>
      <c r="CF128" s="42"/>
      <c r="CG128" s="45">
        <f t="shared" si="52"/>
        <v>0</v>
      </c>
      <c r="CH128" s="45">
        <f t="shared" si="56"/>
        <v>0</v>
      </c>
      <c r="CI128" s="232" t="str">
        <f t="shared" si="50"/>
        <v>***</v>
      </c>
      <c r="CJ128" s="233"/>
      <c r="CK128" s="42"/>
      <c r="CL128" s="234">
        <f t="shared" si="53"/>
        <v>0</v>
      </c>
      <c r="CM128" s="235"/>
      <c r="CN128" s="234">
        <f t="shared" si="54"/>
        <v>0</v>
      </c>
      <c r="CO128" s="235"/>
      <c r="CP128" s="232" t="str">
        <f t="shared" si="51"/>
        <v>***</v>
      </c>
      <c r="CQ128" s="233"/>
      <c r="CR128" s="43"/>
      <c r="CU128" s="128">
        <f t="shared" si="2"/>
        <v>120</v>
      </c>
      <c r="CV128" s="128"/>
      <c r="CW128" s="128"/>
      <c r="CX128" s="128"/>
      <c r="CY128" s="128"/>
    </row>
    <row r="129" spans="1:103" s="1" customFormat="1" ht="18.75">
      <c r="A129" s="72" t="s">
        <v>59</v>
      </c>
      <c r="D129" s="238">
        <f t="shared" si="55"/>
        <v>33</v>
      </c>
      <c r="E129" s="246"/>
      <c r="F129" s="123"/>
      <c r="G129" s="124"/>
      <c r="H129" s="124"/>
      <c r="I129" s="124"/>
      <c r="J129" s="124"/>
      <c r="K129" s="125"/>
      <c r="L129" s="126"/>
      <c r="M129" s="124"/>
      <c r="N129" s="124"/>
      <c r="O129" s="125"/>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101"/>
      <c r="AU129" s="44"/>
      <c r="AV129" s="26"/>
      <c r="AW129" s="245">
        <f t="shared" si="41"/>
        <v>33</v>
      </c>
      <c r="AX129" s="246"/>
      <c r="AY129" s="247" t="str">
        <f t="shared" si="42"/>
        <v/>
      </c>
      <c r="AZ129" s="248"/>
      <c r="BA129" s="248"/>
      <c r="BB129" s="249"/>
      <c r="BC129" s="45">
        <f>IF(COUNTIF(P129:AT129,"")=31,0,COUNTIFS(P87:AT87,1,P129:AT129,"")+COUNTIFS(P87:AT87,1,P129:AT129,"■"))</f>
        <v>0</v>
      </c>
      <c r="BD129" s="45">
        <f>IF(COUNTIF(P129:AT129,"")=31,0,COUNTIFS(P87:AT87,1,P129:AT129,"■"))</f>
        <v>0</v>
      </c>
      <c r="BE129" s="250" t="str">
        <f t="shared" si="43"/>
        <v>***</v>
      </c>
      <c r="BF129" s="233"/>
      <c r="BG129" s="47"/>
      <c r="BH129" s="45">
        <f>IF(COUNTIF(P129:AT129,"")=31,0,COUNTIFS(P87:AT87,2,P129:AT129,"")+COUNTIFS(P87:AT87,2,P129:AT129,"■"))</f>
        <v>0</v>
      </c>
      <c r="BI129" s="45">
        <f>IF(COUNTIF(P129:AT129,"")=31,0,COUNTIFS(P87:AT87,2,P129:AT129,"■"))</f>
        <v>0</v>
      </c>
      <c r="BJ129" s="232" t="str">
        <f t="shared" si="44"/>
        <v>***</v>
      </c>
      <c r="BK129" s="233"/>
      <c r="BL129" s="42"/>
      <c r="BM129" s="45">
        <f>IF(COUNTIF(P129:AT129,"")=31,0,COUNTIFS(P87:AT87,3,P129:AT129,"")+COUNTIFS(P87:AT87,3,P129:AT129,"■"))</f>
        <v>0</v>
      </c>
      <c r="BN129" s="45">
        <f>IF(COUNTIF(P129:AT129,"")=31,0,COUNTIFS(P87:AT87,3,P129:AT129,"■"))</f>
        <v>0</v>
      </c>
      <c r="BO129" s="232" t="str">
        <f t="shared" si="45"/>
        <v>***</v>
      </c>
      <c r="BP129" s="233"/>
      <c r="BQ129" s="42"/>
      <c r="BR129" s="45">
        <f>IF(COUNTIF(P129:AT129,"")=31,0,COUNTIFS(P87:AT87,4,P129:AT129,"")+COUNTIFS(P87:AT87,4,P129:AT129,"■"))</f>
        <v>0</v>
      </c>
      <c r="BS129" s="45">
        <f>IF(COUNTIF(P129:AT129,"")=31,0,COUNTIFS(P87:AT87,4,P129:AT129,"■"))</f>
        <v>0</v>
      </c>
      <c r="BT129" s="232" t="str">
        <f t="shared" si="46"/>
        <v>***</v>
      </c>
      <c r="BU129" s="233"/>
      <c r="BV129" s="42"/>
      <c r="BW129" s="45">
        <f>IF(COUNTIF(P129:AT129,"")=31,0,COUNTIFS(P87:AT87,5,P129:AT129,"")+COUNTIFS(P87:AT87,5,P129:AT129,"■"))</f>
        <v>0</v>
      </c>
      <c r="BX129" s="45">
        <f>IF(COUNTIF(P129:AT129,"")=31,0,COUNTIFS(P87:AT87,5,P129:AT129,"■"))</f>
        <v>0</v>
      </c>
      <c r="BY129" s="232" t="str">
        <f t="shared" si="47"/>
        <v>***</v>
      </c>
      <c r="BZ129" s="233"/>
      <c r="CA129" s="42"/>
      <c r="CB129" s="45">
        <f>IF(COUNTIF(P129:AT129,"")=31,0,COUNTIFS(P87:AT87,6,P129:AT129,"")+COUNTIFS(P87:AT87,6,P129:AT129,"■"))</f>
        <v>0</v>
      </c>
      <c r="CC129" s="45">
        <f>IF(COUNTIF(P129:AT129,"")=31,0,COUNTIFS(P87:AT87,6,P129:AT129,"■"))</f>
        <v>0</v>
      </c>
      <c r="CD129" s="232" t="str">
        <f t="shared" si="48"/>
        <v>***</v>
      </c>
      <c r="CE129" s="233"/>
      <c r="CF129" s="42"/>
      <c r="CG129" s="45">
        <f t="shared" si="52"/>
        <v>0</v>
      </c>
      <c r="CH129" s="45">
        <f t="shared" si="56"/>
        <v>0</v>
      </c>
      <c r="CI129" s="232" t="str">
        <f t="shared" si="50"/>
        <v>***</v>
      </c>
      <c r="CJ129" s="233"/>
      <c r="CK129" s="42"/>
      <c r="CL129" s="234">
        <f t="shared" si="53"/>
        <v>0</v>
      </c>
      <c r="CM129" s="235"/>
      <c r="CN129" s="234">
        <f t="shared" si="54"/>
        <v>0</v>
      </c>
      <c r="CO129" s="235"/>
      <c r="CP129" s="232" t="str">
        <f t="shared" si="51"/>
        <v>***</v>
      </c>
      <c r="CQ129" s="233"/>
      <c r="CR129" s="43"/>
      <c r="CU129" s="128">
        <f t="shared" si="2"/>
        <v>121</v>
      </c>
      <c r="CV129" s="128"/>
      <c r="CW129" s="128"/>
      <c r="CX129" s="128"/>
      <c r="CY129" s="128"/>
    </row>
    <row r="130" spans="1:103" s="1" customFormat="1" ht="18.75">
      <c r="A130" s="72" t="s">
        <v>59</v>
      </c>
      <c r="D130" s="238">
        <f t="shared" si="55"/>
        <v>34</v>
      </c>
      <c r="E130" s="246"/>
      <c r="F130" s="123"/>
      <c r="G130" s="124"/>
      <c r="H130" s="124"/>
      <c r="I130" s="124"/>
      <c r="J130" s="124"/>
      <c r="K130" s="125"/>
      <c r="L130" s="126"/>
      <c r="M130" s="124"/>
      <c r="N130" s="124"/>
      <c r="O130" s="125"/>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101"/>
      <c r="AU130" s="44"/>
      <c r="AV130" s="26"/>
      <c r="AW130" s="245">
        <f t="shared" si="41"/>
        <v>34</v>
      </c>
      <c r="AX130" s="246"/>
      <c r="AY130" s="247" t="str">
        <f t="shared" si="42"/>
        <v/>
      </c>
      <c r="AZ130" s="248"/>
      <c r="BA130" s="248"/>
      <c r="BB130" s="249"/>
      <c r="BC130" s="45">
        <f>IF(COUNTIF(P130:AT130,"")=31,0,COUNTIFS(P87:AT87,1,P130:AT130,"")+COUNTIFS(P87:AT87,1,P130:AT130,"■"))</f>
        <v>0</v>
      </c>
      <c r="BD130" s="45">
        <f>IF(COUNTIF(P130:AT130,"")=31,0,COUNTIFS(P87:AT87,1,P130:AT130,"■"))</f>
        <v>0</v>
      </c>
      <c r="BE130" s="250" t="str">
        <f t="shared" si="43"/>
        <v>***</v>
      </c>
      <c r="BF130" s="233"/>
      <c r="BG130" s="47"/>
      <c r="BH130" s="45">
        <f>IF(COUNTIF(P130:AT130,"")=31,0,COUNTIFS(P87:AT87,2,P130:AT130,"")+COUNTIFS(P87:AT87,2,P130:AT130,"■"))</f>
        <v>0</v>
      </c>
      <c r="BI130" s="45">
        <f>IF(COUNTIF(P130:AT130,"")=31,0,COUNTIFS(P87:AT87,2,P130:AT130,"■"))</f>
        <v>0</v>
      </c>
      <c r="BJ130" s="232" t="str">
        <f t="shared" si="44"/>
        <v>***</v>
      </c>
      <c r="BK130" s="233"/>
      <c r="BL130" s="42"/>
      <c r="BM130" s="45">
        <f>IF(COUNTIF(P130:AT130,"")=31,0,COUNTIFS(P87:AT87,3,P130:AT130,"")+COUNTIFS(P87:AT87,3,P130:AT130,"■"))</f>
        <v>0</v>
      </c>
      <c r="BN130" s="45">
        <f>IF(COUNTIF(P130:AT130,"")=31,0,COUNTIFS(P87:AT87,3,P130:AT130,"■"))</f>
        <v>0</v>
      </c>
      <c r="BO130" s="232" t="str">
        <f t="shared" si="45"/>
        <v>***</v>
      </c>
      <c r="BP130" s="233"/>
      <c r="BQ130" s="42"/>
      <c r="BR130" s="45">
        <f>IF(COUNTIF(P130:AT130,"")=31,0,COUNTIFS(P87:AT87,4,P130:AT130,"")+COUNTIFS(P87:AT87,4,P130:AT130,"■"))</f>
        <v>0</v>
      </c>
      <c r="BS130" s="45">
        <f>IF(COUNTIF(P130:AT130,"")=31,0,COUNTIFS(P87:AT87,4,P130:AT130,"■"))</f>
        <v>0</v>
      </c>
      <c r="BT130" s="232" t="str">
        <f t="shared" si="46"/>
        <v>***</v>
      </c>
      <c r="BU130" s="233"/>
      <c r="BV130" s="42"/>
      <c r="BW130" s="45">
        <f>IF(COUNTIF(P130:AT130,"")=31,0,COUNTIFS(P87:AT87,5,P130:AT130,"")+COUNTIFS(P87:AT87,5,P130:AT130,"■"))</f>
        <v>0</v>
      </c>
      <c r="BX130" s="45">
        <f>IF(COUNTIF(P130:AT130,"")=31,0,COUNTIFS(P87:AT87,5,P130:AT130,"■"))</f>
        <v>0</v>
      </c>
      <c r="BY130" s="232" t="str">
        <f t="shared" si="47"/>
        <v>***</v>
      </c>
      <c r="BZ130" s="233"/>
      <c r="CA130" s="42"/>
      <c r="CB130" s="45">
        <f>IF(COUNTIF(P130:AT130,"")=31,0,COUNTIFS(P87:AT87,6,P130:AT130,"")+COUNTIFS(P87:AT87,6,P130:AT130,"■"))</f>
        <v>0</v>
      </c>
      <c r="CC130" s="45">
        <f>IF(COUNTIF(P130:AT130,"")=31,0,COUNTIFS(P87:AT87,6,P130:AT130,"■"))</f>
        <v>0</v>
      </c>
      <c r="CD130" s="232" t="str">
        <f t="shared" si="48"/>
        <v>***</v>
      </c>
      <c r="CE130" s="233"/>
      <c r="CF130" s="42"/>
      <c r="CG130" s="45">
        <f t="shared" si="52"/>
        <v>0</v>
      </c>
      <c r="CH130" s="45">
        <f t="shared" si="56"/>
        <v>0</v>
      </c>
      <c r="CI130" s="232" t="str">
        <f t="shared" si="50"/>
        <v>***</v>
      </c>
      <c r="CJ130" s="233"/>
      <c r="CK130" s="42"/>
      <c r="CL130" s="234">
        <f t="shared" si="53"/>
        <v>0</v>
      </c>
      <c r="CM130" s="235"/>
      <c r="CN130" s="234">
        <f t="shared" si="54"/>
        <v>0</v>
      </c>
      <c r="CO130" s="235"/>
      <c r="CP130" s="232" t="str">
        <f t="shared" si="51"/>
        <v>***</v>
      </c>
      <c r="CQ130" s="233"/>
      <c r="CR130" s="43"/>
      <c r="CU130" s="128">
        <f t="shared" si="2"/>
        <v>122</v>
      </c>
      <c r="CV130" s="128"/>
      <c r="CW130" s="128"/>
      <c r="CX130" s="128"/>
      <c r="CY130" s="128"/>
    </row>
    <row r="131" spans="1:103" s="1" customFormat="1" ht="18.75">
      <c r="A131" s="72" t="s">
        <v>59</v>
      </c>
      <c r="D131" s="238">
        <f t="shared" si="55"/>
        <v>35</v>
      </c>
      <c r="E131" s="246"/>
      <c r="F131" s="123"/>
      <c r="G131" s="124"/>
      <c r="H131" s="124"/>
      <c r="I131" s="124"/>
      <c r="J131" s="124"/>
      <c r="K131" s="125"/>
      <c r="L131" s="126"/>
      <c r="M131" s="124"/>
      <c r="N131" s="124"/>
      <c r="O131" s="125"/>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101"/>
      <c r="AU131" s="44"/>
      <c r="AV131" s="26"/>
      <c r="AW131" s="245">
        <f t="shared" si="41"/>
        <v>35</v>
      </c>
      <c r="AX131" s="246"/>
      <c r="AY131" s="247" t="str">
        <f t="shared" si="42"/>
        <v/>
      </c>
      <c r="AZ131" s="248"/>
      <c r="BA131" s="248"/>
      <c r="BB131" s="249"/>
      <c r="BC131" s="45">
        <f>IF(COUNTIF(P131:AT131,"")=31,0,COUNTIFS(P87:AT87,1,P131:AT131,"")+COUNTIFS(P87:AT87,1,P131:AT131,"■"))</f>
        <v>0</v>
      </c>
      <c r="BD131" s="45">
        <f>IF(COUNTIF(P131:AT131,"")=31,0,COUNTIFS(P87:AT87,1,P131:AT131,"■"))</f>
        <v>0</v>
      </c>
      <c r="BE131" s="250" t="str">
        <f t="shared" si="43"/>
        <v>***</v>
      </c>
      <c r="BF131" s="233"/>
      <c r="BG131" s="47"/>
      <c r="BH131" s="45">
        <f>IF(COUNTIF(P131:AT131,"")=31,0,COUNTIFS(P87:AT87,2,P131:AT131,"")+COUNTIFS(P87:AT87,2,P131:AT131,"■"))</f>
        <v>0</v>
      </c>
      <c r="BI131" s="45">
        <f>IF(COUNTIF(P131:AT131,"")=31,0,COUNTIFS(P87:AT87,2,P131:AT131,"■"))</f>
        <v>0</v>
      </c>
      <c r="BJ131" s="232" t="str">
        <f t="shared" si="44"/>
        <v>***</v>
      </c>
      <c r="BK131" s="233"/>
      <c r="BL131" s="42"/>
      <c r="BM131" s="45">
        <f>IF(COUNTIF(P131:AT131,"")=31,0,COUNTIFS(P87:AT87,3,P131:AT131,"")+COUNTIFS(P87:AT87,3,P131:AT131,"■"))</f>
        <v>0</v>
      </c>
      <c r="BN131" s="45">
        <f>IF(COUNTIF(P131:AT131,"")=31,0,COUNTIFS(P87:AT87,3,P131:AT131,"■"))</f>
        <v>0</v>
      </c>
      <c r="BO131" s="232" t="str">
        <f t="shared" si="45"/>
        <v>***</v>
      </c>
      <c r="BP131" s="233"/>
      <c r="BQ131" s="42"/>
      <c r="BR131" s="45">
        <f>IF(COUNTIF(P131:AT131,"")=31,0,COUNTIFS(P87:AT87,4,P131:AT131,"")+COUNTIFS(P87:AT87,4,P131:AT131,"■"))</f>
        <v>0</v>
      </c>
      <c r="BS131" s="45">
        <f>IF(COUNTIF(P131:AT131,"")=31,0,COUNTIFS(P87:AT87,4,P131:AT131,"■"))</f>
        <v>0</v>
      </c>
      <c r="BT131" s="232" t="str">
        <f t="shared" si="46"/>
        <v>***</v>
      </c>
      <c r="BU131" s="233"/>
      <c r="BV131" s="42"/>
      <c r="BW131" s="45">
        <f>IF(COUNTIF(P131:AT131,"")=31,0,COUNTIFS(P87:AT87,5,P131:AT131,"")+COUNTIFS(P87:AT87,5,P131:AT131,"■"))</f>
        <v>0</v>
      </c>
      <c r="BX131" s="45">
        <f>IF(COUNTIF(P131:AT131,"")=31,0,COUNTIFS(P87:AT87,5,P131:AT131,"■"))</f>
        <v>0</v>
      </c>
      <c r="BY131" s="232" t="str">
        <f t="shared" si="47"/>
        <v>***</v>
      </c>
      <c r="BZ131" s="233"/>
      <c r="CA131" s="42"/>
      <c r="CB131" s="45">
        <f>IF(COUNTIF(P131:AT131,"")=31,0,COUNTIFS(P87:AT87,6,P131:AT131,"")+COUNTIFS(P87:AT87,6,P131:AT131,"■"))</f>
        <v>0</v>
      </c>
      <c r="CC131" s="45">
        <f>IF(COUNTIF(P131:AT131,"")=31,0,COUNTIFS(P87:AT87,6,P131:AT131,"■"))</f>
        <v>0</v>
      </c>
      <c r="CD131" s="232" t="str">
        <f t="shared" si="48"/>
        <v>***</v>
      </c>
      <c r="CE131" s="233"/>
      <c r="CF131" s="42"/>
      <c r="CG131" s="45">
        <f t="shared" si="52"/>
        <v>0</v>
      </c>
      <c r="CH131" s="45">
        <f t="shared" si="56"/>
        <v>0</v>
      </c>
      <c r="CI131" s="232" t="str">
        <f t="shared" si="50"/>
        <v>***</v>
      </c>
      <c r="CJ131" s="233"/>
      <c r="CK131" s="42"/>
      <c r="CL131" s="234">
        <f t="shared" si="53"/>
        <v>0</v>
      </c>
      <c r="CM131" s="235"/>
      <c r="CN131" s="234">
        <f t="shared" si="54"/>
        <v>0</v>
      </c>
      <c r="CO131" s="235"/>
      <c r="CP131" s="232" t="str">
        <f t="shared" si="51"/>
        <v>***</v>
      </c>
      <c r="CQ131" s="233"/>
      <c r="CR131" s="43"/>
      <c r="CU131" s="128">
        <f t="shared" si="2"/>
        <v>123</v>
      </c>
      <c r="CV131" s="128"/>
      <c r="CW131" s="128"/>
      <c r="CX131" s="128"/>
      <c r="CY131" s="128"/>
    </row>
    <row r="132" spans="1:103" s="1" customFormat="1" ht="18.75">
      <c r="A132" s="72" t="s">
        <v>59</v>
      </c>
      <c r="D132" s="238">
        <f t="shared" si="55"/>
        <v>36</v>
      </c>
      <c r="E132" s="246"/>
      <c r="F132" s="123"/>
      <c r="G132" s="124"/>
      <c r="H132" s="124"/>
      <c r="I132" s="124"/>
      <c r="J132" s="124"/>
      <c r="K132" s="125"/>
      <c r="L132" s="126"/>
      <c r="M132" s="124"/>
      <c r="N132" s="124"/>
      <c r="O132" s="125"/>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101"/>
      <c r="AU132" s="44"/>
      <c r="AV132" s="26"/>
      <c r="AW132" s="245">
        <f t="shared" si="41"/>
        <v>36</v>
      </c>
      <c r="AX132" s="246"/>
      <c r="AY132" s="247" t="str">
        <f t="shared" si="42"/>
        <v/>
      </c>
      <c r="AZ132" s="248"/>
      <c r="BA132" s="248"/>
      <c r="BB132" s="249"/>
      <c r="BC132" s="45">
        <f>IF(COUNTIF(P132:AT132,"")=31,0,COUNTIFS(P87:AT87,1,P132:AT132,"")+COUNTIFS(P87:AT87,1,P132:AT132,"■"))</f>
        <v>0</v>
      </c>
      <c r="BD132" s="45">
        <f>IF(COUNTIF(P132:AT132,"")=31,0,COUNTIFS(P87:AT87,1,P132:AT132,"■"))</f>
        <v>0</v>
      </c>
      <c r="BE132" s="250" t="str">
        <f t="shared" si="43"/>
        <v>***</v>
      </c>
      <c r="BF132" s="233"/>
      <c r="BG132" s="47"/>
      <c r="BH132" s="45">
        <f>IF(COUNTIF(P132:AT132,"")=31,0,COUNTIFS(P87:AT87,2,P132:AT132,"")+COUNTIFS(P87:AT87,2,P132:AT132,"■"))</f>
        <v>0</v>
      </c>
      <c r="BI132" s="45">
        <f>IF(COUNTIF(P132:AT132,"")=31,0,COUNTIFS(P87:AT87,2,P132:AT132,"■"))</f>
        <v>0</v>
      </c>
      <c r="BJ132" s="232" t="str">
        <f t="shared" si="44"/>
        <v>***</v>
      </c>
      <c r="BK132" s="233"/>
      <c r="BL132" s="42"/>
      <c r="BM132" s="45">
        <f>IF(COUNTIF(P132:AT132,"")=31,0,COUNTIFS(P87:AT87,3,P132:AT132,"")+COUNTIFS(P87:AT87,3,P132:AT132,"■"))</f>
        <v>0</v>
      </c>
      <c r="BN132" s="45">
        <f>IF(COUNTIF(P132:AT132,"")=31,0,COUNTIFS(P87:AT87,3,P132:AT132,"■"))</f>
        <v>0</v>
      </c>
      <c r="BO132" s="232" t="str">
        <f t="shared" si="45"/>
        <v>***</v>
      </c>
      <c r="BP132" s="233"/>
      <c r="BQ132" s="42"/>
      <c r="BR132" s="45">
        <f>IF(COUNTIF(P132:AT132,"")=31,0,COUNTIFS(P87:AT87,4,P132:AT132,"")+COUNTIFS(P87:AT87,4,P132:AT132,"■"))</f>
        <v>0</v>
      </c>
      <c r="BS132" s="45">
        <f>IF(COUNTIF(P132:AT132,"")=31,0,COUNTIFS(P87:AT87,4,P132:AT132,"■"))</f>
        <v>0</v>
      </c>
      <c r="BT132" s="232" t="str">
        <f t="shared" si="46"/>
        <v>***</v>
      </c>
      <c r="BU132" s="233"/>
      <c r="BV132" s="42"/>
      <c r="BW132" s="45">
        <f>IF(COUNTIF(P132:AT132,"")=31,0,COUNTIFS(P87:AT87,5,P132:AT132,"")+COUNTIFS(P87:AT87,5,P132:AT132,"■"))</f>
        <v>0</v>
      </c>
      <c r="BX132" s="45">
        <f>IF(COUNTIF(P132:AT132,"")=31,0,COUNTIFS(P87:AT87,5,P132:AT132,"■"))</f>
        <v>0</v>
      </c>
      <c r="BY132" s="232" t="str">
        <f t="shared" si="47"/>
        <v>***</v>
      </c>
      <c r="BZ132" s="233"/>
      <c r="CA132" s="42"/>
      <c r="CB132" s="45">
        <f>IF(COUNTIF(P132:AT132,"")=31,0,COUNTIFS(P87:AT87,6,P132:AT132,"")+COUNTIFS(P87:AT87,6,P132:AT132,"■"))</f>
        <v>0</v>
      </c>
      <c r="CC132" s="45">
        <f>IF(COUNTIF(P132:AT132,"")=31,0,COUNTIFS(P87:AT87,6,P132:AT132,"■"))</f>
        <v>0</v>
      </c>
      <c r="CD132" s="232" t="str">
        <f t="shared" si="48"/>
        <v>***</v>
      </c>
      <c r="CE132" s="233"/>
      <c r="CF132" s="42"/>
      <c r="CG132" s="45">
        <f t="shared" si="52"/>
        <v>0</v>
      </c>
      <c r="CH132" s="45">
        <f t="shared" si="56"/>
        <v>0</v>
      </c>
      <c r="CI132" s="232" t="str">
        <f t="shared" si="50"/>
        <v>***</v>
      </c>
      <c r="CJ132" s="233"/>
      <c r="CK132" s="42"/>
      <c r="CL132" s="234">
        <f t="shared" si="53"/>
        <v>0</v>
      </c>
      <c r="CM132" s="235"/>
      <c r="CN132" s="234">
        <f t="shared" si="54"/>
        <v>0</v>
      </c>
      <c r="CO132" s="235"/>
      <c r="CP132" s="232" t="str">
        <f t="shared" si="51"/>
        <v>***</v>
      </c>
      <c r="CQ132" s="233"/>
      <c r="CR132" s="43"/>
      <c r="CU132" s="128">
        <f t="shared" si="2"/>
        <v>124</v>
      </c>
      <c r="CV132" s="128"/>
      <c r="CW132" s="128"/>
      <c r="CX132" s="128"/>
      <c r="CY132" s="128"/>
    </row>
    <row r="133" spans="1:103" s="1" customFormat="1" ht="18.75">
      <c r="A133" s="72" t="s">
        <v>59</v>
      </c>
      <c r="D133" s="238">
        <f t="shared" si="55"/>
        <v>37</v>
      </c>
      <c r="E133" s="246"/>
      <c r="F133" s="123"/>
      <c r="G133" s="124"/>
      <c r="H133" s="124"/>
      <c r="I133" s="124"/>
      <c r="J133" s="124"/>
      <c r="K133" s="125"/>
      <c r="L133" s="126"/>
      <c r="M133" s="124"/>
      <c r="N133" s="124"/>
      <c r="O133" s="125"/>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101"/>
      <c r="AU133" s="44"/>
      <c r="AV133" s="26"/>
      <c r="AW133" s="245">
        <f t="shared" si="41"/>
        <v>37</v>
      </c>
      <c r="AX133" s="246"/>
      <c r="AY133" s="247" t="str">
        <f t="shared" si="42"/>
        <v/>
      </c>
      <c r="AZ133" s="248"/>
      <c r="BA133" s="248"/>
      <c r="BB133" s="249"/>
      <c r="BC133" s="45">
        <f>IF(COUNTIF(P133:AT133,"")=31,0,COUNTIFS(P87:AT87,1,P133:AT133,"")+COUNTIFS(P87:AT87,1,P133:AT133,"■"))</f>
        <v>0</v>
      </c>
      <c r="BD133" s="45">
        <f>IF(COUNTIF(P133:AT133,"")=31,0,COUNTIFS(P87:AT87,1,P133:AT133,"■"))</f>
        <v>0</v>
      </c>
      <c r="BE133" s="250" t="str">
        <f t="shared" si="43"/>
        <v>***</v>
      </c>
      <c r="BF133" s="233"/>
      <c r="BG133" s="47"/>
      <c r="BH133" s="45">
        <f>IF(COUNTIF(P133:AT133,"")=31,0,COUNTIFS(P87:AT87,2,P133:AT133,"")+COUNTIFS(P87:AT87,2,P133:AT133,"■"))</f>
        <v>0</v>
      </c>
      <c r="BI133" s="45">
        <f>IF(COUNTIF(P133:AT133,"")=31,0,COUNTIFS(P87:AT87,2,P133:AT133,"■"))</f>
        <v>0</v>
      </c>
      <c r="BJ133" s="232" t="str">
        <f t="shared" si="44"/>
        <v>***</v>
      </c>
      <c r="BK133" s="233"/>
      <c r="BL133" s="42"/>
      <c r="BM133" s="45">
        <f>IF(COUNTIF(P133:AT133,"")=31,0,COUNTIFS(P87:AT87,3,P133:AT133,"")+COUNTIFS(P87:AT87,3,P133:AT133,"■"))</f>
        <v>0</v>
      </c>
      <c r="BN133" s="45">
        <f>IF(COUNTIF(P133:AT133,"")=31,0,COUNTIFS(P87:AT87,3,P133:AT133,"■"))</f>
        <v>0</v>
      </c>
      <c r="BO133" s="232" t="str">
        <f t="shared" si="45"/>
        <v>***</v>
      </c>
      <c r="BP133" s="233"/>
      <c r="BQ133" s="42"/>
      <c r="BR133" s="45">
        <f>IF(COUNTIF(P133:AT133,"")=31,0,COUNTIFS(P87:AT87,4,P133:AT133,"")+COUNTIFS(P87:AT87,4,P133:AT133,"■"))</f>
        <v>0</v>
      </c>
      <c r="BS133" s="45">
        <f>IF(COUNTIF(P133:AT133,"")=31,0,COUNTIFS(P87:AT87,4,P133:AT133,"■"))</f>
        <v>0</v>
      </c>
      <c r="BT133" s="232" t="str">
        <f t="shared" si="46"/>
        <v>***</v>
      </c>
      <c r="BU133" s="233"/>
      <c r="BV133" s="42"/>
      <c r="BW133" s="45">
        <f>IF(COUNTIF(P133:AT133,"")=31,0,COUNTIFS(P87:AT87,5,P133:AT133,"")+COUNTIFS(P87:AT87,5,P133:AT133,"■"))</f>
        <v>0</v>
      </c>
      <c r="BX133" s="45">
        <f>IF(COUNTIF(P133:AT133,"")=31,0,COUNTIFS(P87:AT87,5,P133:AT133,"■"))</f>
        <v>0</v>
      </c>
      <c r="BY133" s="232" t="str">
        <f t="shared" si="47"/>
        <v>***</v>
      </c>
      <c r="BZ133" s="233"/>
      <c r="CA133" s="42"/>
      <c r="CB133" s="45">
        <f>IF(COUNTIF(P133:AT133,"")=31,0,COUNTIFS(P87:AT87,6,P133:AT133,"")+COUNTIFS(P87:AT87,6,P133:AT133,"■"))</f>
        <v>0</v>
      </c>
      <c r="CC133" s="45">
        <f>IF(COUNTIF(P133:AT133,"")=31,0,COUNTIFS(P87:AT87,6,P133:AT133,"■"))</f>
        <v>0</v>
      </c>
      <c r="CD133" s="232" t="str">
        <f t="shared" si="48"/>
        <v>***</v>
      </c>
      <c r="CE133" s="233"/>
      <c r="CF133" s="42"/>
      <c r="CG133" s="45">
        <f t="shared" si="52"/>
        <v>0</v>
      </c>
      <c r="CH133" s="45">
        <f t="shared" si="56"/>
        <v>0</v>
      </c>
      <c r="CI133" s="232" t="str">
        <f t="shared" si="50"/>
        <v>***</v>
      </c>
      <c r="CJ133" s="233"/>
      <c r="CK133" s="42"/>
      <c r="CL133" s="234">
        <f t="shared" si="53"/>
        <v>0</v>
      </c>
      <c r="CM133" s="235"/>
      <c r="CN133" s="234">
        <f t="shared" si="54"/>
        <v>0</v>
      </c>
      <c r="CO133" s="235"/>
      <c r="CP133" s="232" t="str">
        <f t="shared" si="51"/>
        <v>***</v>
      </c>
      <c r="CQ133" s="233"/>
      <c r="CR133" s="43"/>
      <c r="CU133" s="128">
        <f t="shared" si="2"/>
        <v>125</v>
      </c>
      <c r="CV133" s="128"/>
      <c r="CW133" s="128"/>
      <c r="CX133" s="128"/>
      <c r="CY133" s="128"/>
    </row>
    <row r="134" spans="1:103" s="1" customFormat="1" ht="18.75">
      <c r="A134" s="72" t="s">
        <v>59</v>
      </c>
      <c r="D134" s="238">
        <f t="shared" si="55"/>
        <v>38</v>
      </c>
      <c r="E134" s="246"/>
      <c r="F134" s="123"/>
      <c r="G134" s="124"/>
      <c r="H134" s="124"/>
      <c r="I134" s="124"/>
      <c r="J134" s="124"/>
      <c r="K134" s="125"/>
      <c r="L134" s="126"/>
      <c r="M134" s="124"/>
      <c r="N134" s="124"/>
      <c r="O134" s="125"/>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101"/>
      <c r="AU134" s="44"/>
      <c r="AV134" s="26"/>
      <c r="AW134" s="245">
        <f t="shared" si="41"/>
        <v>38</v>
      </c>
      <c r="AX134" s="246"/>
      <c r="AY134" s="247" t="str">
        <f t="shared" si="42"/>
        <v/>
      </c>
      <c r="AZ134" s="248"/>
      <c r="BA134" s="248"/>
      <c r="BB134" s="249"/>
      <c r="BC134" s="45">
        <f>IF(COUNTIF(P134:AT134,"")=31,0,COUNTIFS(P87:AT87,1,P134:AT134,"")+COUNTIFS(P87:AT87,1,P134:AT134,"■"))</f>
        <v>0</v>
      </c>
      <c r="BD134" s="45">
        <f>IF(COUNTIF(P134:AT134,"")=31,0,COUNTIFS(P87:AT87,1,P134:AT134,"■"))</f>
        <v>0</v>
      </c>
      <c r="BE134" s="250" t="str">
        <f t="shared" si="43"/>
        <v>***</v>
      </c>
      <c r="BF134" s="233"/>
      <c r="BG134" s="47"/>
      <c r="BH134" s="45">
        <f>IF(COUNTIF(P134:AT134,"")=31,0,COUNTIFS(P87:AT87,2,P134:AT134,"")+COUNTIFS(P87:AT87,2,P134:AT134,"■"))</f>
        <v>0</v>
      </c>
      <c r="BI134" s="45">
        <f>IF(COUNTIF(P134:AT134,"")=31,0,COUNTIFS(P87:AT87,2,P134:AT134,"■"))</f>
        <v>0</v>
      </c>
      <c r="BJ134" s="232" t="str">
        <f t="shared" si="44"/>
        <v>***</v>
      </c>
      <c r="BK134" s="233"/>
      <c r="BL134" s="42"/>
      <c r="BM134" s="45">
        <f>IF(COUNTIF(P134:AT134,"")=31,0,COUNTIFS(P87:AT87,3,P134:AT134,"")+COUNTIFS(P87:AT87,3,P134:AT134,"■"))</f>
        <v>0</v>
      </c>
      <c r="BN134" s="45">
        <f>IF(COUNTIF(P134:AT134,"")=31,0,COUNTIFS(P87:AT87,3,P134:AT134,"■"))</f>
        <v>0</v>
      </c>
      <c r="BO134" s="232" t="str">
        <f t="shared" si="45"/>
        <v>***</v>
      </c>
      <c r="BP134" s="233"/>
      <c r="BQ134" s="42"/>
      <c r="BR134" s="45">
        <f>IF(COUNTIF(P134:AT134,"")=31,0,COUNTIFS(P87:AT87,4,P134:AT134,"")+COUNTIFS(P87:AT87,4,P134:AT134,"■"))</f>
        <v>0</v>
      </c>
      <c r="BS134" s="45">
        <f>IF(COUNTIF(P134:AT134,"")=31,0,COUNTIFS(P87:AT87,4,P134:AT134,"■"))</f>
        <v>0</v>
      </c>
      <c r="BT134" s="232" t="str">
        <f t="shared" si="46"/>
        <v>***</v>
      </c>
      <c r="BU134" s="233"/>
      <c r="BV134" s="42"/>
      <c r="BW134" s="45">
        <f>IF(COUNTIF(P134:AT134,"")=31,0,COUNTIFS(P87:AT87,5,P134:AT134,"")+COUNTIFS(P87:AT87,5,P134:AT134,"■"))</f>
        <v>0</v>
      </c>
      <c r="BX134" s="45">
        <f>IF(COUNTIF(P134:AT134,"")=31,0,COUNTIFS(P87:AT87,5,P134:AT134,"■"))</f>
        <v>0</v>
      </c>
      <c r="BY134" s="232" t="str">
        <f t="shared" si="47"/>
        <v>***</v>
      </c>
      <c r="BZ134" s="233"/>
      <c r="CA134" s="42"/>
      <c r="CB134" s="45">
        <f>IF(COUNTIF(P134:AT134,"")=31,0,COUNTIFS(P87:AT87,6,P134:AT134,"")+COUNTIFS(P87:AT87,6,P134:AT134,"■"))</f>
        <v>0</v>
      </c>
      <c r="CC134" s="45">
        <f>IF(COUNTIF(P134:AT134,"")=31,0,COUNTIFS(P87:AT87,6,P134:AT134,"■"))</f>
        <v>0</v>
      </c>
      <c r="CD134" s="232" t="str">
        <f t="shared" si="48"/>
        <v>***</v>
      </c>
      <c r="CE134" s="233"/>
      <c r="CF134" s="42"/>
      <c r="CG134" s="45">
        <f t="shared" si="52"/>
        <v>0</v>
      </c>
      <c r="CH134" s="45">
        <f t="shared" si="56"/>
        <v>0</v>
      </c>
      <c r="CI134" s="232" t="str">
        <f t="shared" si="50"/>
        <v>***</v>
      </c>
      <c r="CJ134" s="233"/>
      <c r="CK134" s="42"/>
      <c r="CL134" s="234">
        <f t="shared" si="53"/>
        <v>0</v>
      </c>
      <c r="CM134" s="235"/>
      <c r="CN134" s="234">
        <f t="shared" si="54"/>
        <v>0</v>
      </c>
      <c r="CO134" s="235"/>
      <c r="CP134" s="232" t="str">
        <f t="shared" si="51"/>
        <v>***</v>
      </c>
      <c r="CQ134" s="233"/>
      <c r="CR134" s="43"/>
      <c r="CU134" s="128">
        <f t="shared" si="2"/>
        <v>126</v>
      </c>
      <c r="CV134" s="128"/>
      <c r="CW134" s="128"/>
      <c r="CX134" s="128"/>
      <c r="CY134" s="128"/>
    </row>
    <row r="135" spans="1:103" s="1" customFormat="1" ht="18.75">
      <c r="A135" s="72" t="s">
        <v>59</v>
      </c>
      <c r="D135" s="238">
        <f t="shared" si="55"/>
        <v>39</v>
      </c>
      <c r="E135" s="246"/>
      <c r="F135" s="123"/>
      <c r="G135" s="124"/>
      <c r="H135" s="124"/>
      <c r="I135" s="124"/>
      <c r="J135" s="124"/>
      <c r="K135" s="125"/>
      <c r="L135" s="126"/>
      <c r="M135" s="124"/>
      <c r="N135" s="124"/>
      <c r="O135" s="125"/>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101"/>
      <c r="AU135" s="44"/>
      <c r="AV135" s="26"/>
      <c r="AW135" s="245">
        <f t="shared" si="41"/>
        <v>39</v>
      </c>
      <c r="AX135" s="246"/>
      <c r="AY135" s="247" t="str">
        <f t="shared" si="42"/>
        <v/>
      </c>
      <c r="AZ135" s="248"/>
      <c r="BA135" s="248"/>
      <c r="BB135" s="249"/>
      <c r="BC135" s="45">
        <f>IF(COUNTIF(P135:AT135,"")=31,0,COUNTIFS(P87:AT87,1,P135:AT135,"")+COUNTIFS(P87:AT87,1,P135:AT135,"■"))</f>
        <v>0</v>
      </c>
      <c r="BD135" s="45">
        <f>IF(COUNTIF(P135:AT135,"")=31,0,COUNTIFS(P87:AT87,1,P135:AT135,"■"))</f>
        <v>0</v>
      </c>
      <c r="BE135" s="250" t="str">
        <f t="shared" si="43"/>
        <v>***</v>
      </c>
      <c r="BF135" s="233"/>
      <c r="BG135" s="47"/>
      <c r="BH135" s="45">
        <f>IF(COUNTIF(P135:AT135,"")=31,0,COUNTIFS(P87:AT87,2,P135:AT135,"")+COUNTIFS(P87:AT87,2,P135:AT135,"■"))</f>
        <v>0</v>
      </c>
      <c r="BI135" s="45">
        <f>IF(COUNTIF(P135:AT135,"")=31,0,COUNTIFS(P87:AT87,2,P135:AT135,"■"))</f>
        <v>0</v>
      </c>
      <c r="BJ135" s="232" t="str">
        <f t="shared" si="44"/>
        <v>***</v>
      </c>
      <c r="BK135" s="233"/>
      <c r="BL135" s="42"/>
      <c r="BM135" s="45">
        <f>IF(COUNTIF(P135:AT135,"")=31,0,COUNTIFS(P87:AT87,3,P135:AT135,"")+COUNTIFS(P87:AT87,3,P135:AT135,"■"))</f>
        <v>0</v>
      </c>
      <c r="BN135" s="45">
        <f>IF(COUNTIF(P135:AT135,"")=31,0,COUNTIFS(P87:AT87,3,P135:AT135,"■"))</f>
        <v>0</v>
      </c>
      <c r="BO135" s="232" t="str">
        <f t="shared" si="45"/>
        <v>***</v>
      </c>
      <c r="BP135" s="233"/>
      <c r="BQ135" s="42"/>
      <c r="BR135" s="45">
        <f>IF(COUNTIF(P135:AT135,"")=31,0,COUNTIFS(P87:AT87,4,P135:AT135,"")+COUNTIFS(P87:AT87,4,P135:AT135,"■"))</f>
        <v>0</v>
      </c>
      <c r="BS135" s="45">
        <f>IF(COUNTIF(P135:AT135,"")=31,0,COUNTIFS(P87:AT87,4,P135:AT135,"■"))</f>
        <v>0</v>
      </c>
      <c r="BT135" s="232" t="str">
        <f t="shared" si="46"/>
        <v>***</v>
      </c>
      <c r="BU135" s="233"/>
      <c r="BV135" s="42"/>
      <c r="BW135" s="45">
        <f>IF(COUNTIF(P135:AT135,"")=31,0,COUNTIFS(P87:AT87,5,P135:AT135,"")+COUNTIFS(P87:AT87,5,P135:AT135,"■"))</f>
        <v>0</v>
      </c>
      <c r="BX135" s="45">
        <f>IF(COUNTIF(P135:AT135,"")=31,0,COUNTIFS(P87:AT87,5,P135:AT135,"■"))</f>
        <v>0</v>
      </c>
      <c r="BY135" s="232" t="str">
        <f t="shared" si="47"/>
        <v>***</v>
      </c>
      <c r="BZ135" s="233"/>
      <c r="CA135" s="42"/>
      <c r="CB135" s="45">
        <f>IF(COUNTIF(P135:AT135,"")=31,0,COUNTIFS(P87:AT87,6,P135:AT135,"")+COUNTIFS(P87:AT87,6,P135:AT135,"■"))</f>
        <v>0</v>
      </c>
      <c r="CC135" s="45">
        <f>IF(COUNTIF(P135:AT135,"")=31,0,COUNTIFS(P87:AT87,6,P135:AT135,"■"))</f>
        <v>0</v>
      </c>
      <c r="CD135" s="232" t="str">
        <f t="shared" si="48"/>
        <v>***</v>
      </c>
      <c r="CE135" s="233"/>
      <c r="CF135" s="42"/>
      <c r="CG135" s="45">
        <f t="shared" si="52"/>
        <v>0</v>
      </c>
      <c r="CH135" s="45">
        <f t="shared" si="56"/>
        <v>0</v>
      </c>
      <c r="CI135" s="232" t="str">
        <f t="shared" si="50"/>
        <v>***</v>
      </c>
      <c r="CJ135" s="233"/>
      <c r="CK135" s="42"/>
      <c r="CL135" s="234">
        <f t="shared" si="53"/>
        <v>0</v>
      </c>
      <c r="CM135" s="235"/>
      <c r="CN135" s="234">
        <f t="shared" si="54"/>
        <v>0</v>
      </c>
      <c r="CO135" s="235"/>
      <c r="CP135" s="232" t="str">
        <f t="shared" si="51"/>
        <v>***</v>
      </c>
      <c r="CQ135" s="233"/>
      <c r="CR135" s="43"/>
      <c r="CU135" s="128">
        <f t="shared" si="2"/>
        <v>127</v>
      </c>
      <c r="CV135" s="128"/>
      <c r="CW135" s="128"/>
      <c r="CX135" s="128"/>
      <c r="CY135" s="128"/>
    </row>
    <row r="136" spans="1:103" s="1" customFormat="1" ht="18.75">
      <c r="A136" s="72" t="s">
        <v>59</v>
      </c>
      <c r="D136" s="238">
        <f t="shared" si="55"/>
        <v>40</v>
      </c>
      <c r="E136" s="246"/>
      <c r="F136" s="123"/>
      <c r="G136" s="124"/>
      <c r="H136" s="124"/>
      <c r="I136" s="124"/>
      <c r="J136" s="124"/>
      <c r="K136" s="125"/>
      <c r="L136" s="126"/>
      <c r="M136" s="124"/>
      <c r="N136" s="124"/>
      <c r="O136" s="125"/>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101"/>
      <c r="AU136" s="44"/>
      <c r="AV136" s="26"/>
      <c r="AW136" s="245">
        <f t="shared" si="41"/>
        <v>40</v>
      </c>
      <c r="AX136" s="246"/>
      <c r="AY136" s="247" t="str">
        <f t="shared" si="42"/>
        <v/>
      </c>
      <c r="AZ136" s="248"/>
      <c r="BA136" s="248"/>
      <c r="BB136" s="249"/>
      <c r="BC136" s="45">
        <f>IF(COUNTIF(P136:AT136,"")=31,0,COUNTIFS(P87:AT87,1,P136:AT136,"")+COUNTIFS(P87:AT87,1,P136:AT136,"■"))</f>
        <v>0</v>
      </c>
      <c r="BD136" s="45">
        <f>IF(COUNTIF(P136:AT136,"")=31,0,COUNTIFS(P87:AT87,1,P136:AT136,"■"))</f>
        <v>0</v>
      </c>
      <c r="BE136" s="250" t="str">
        <f t="shared" si="43"/>
        <v>***</v>
      </c>
      <c r="BF136" s="233"/>
      <c r="BG136" s="47"/>
      <c r="BH136" s="45">
        <f>IF(COUNTIF(P136:AT136,"")=31,0,COUNTIFS(P87:AT87,2,P136:AT136,"")+COUNTIFS(P87:AT87,2,P136:AT136,"■"))</f>
        <v>0</v>
      </c>
      <c r="BI136" s="45">
        <f>IF(COUNTIF(P136:AT136,"")=31,0,COUNTIFS(P87:AT87,2,P136:AT136,"■"))</f>
        <v>0</v>
      </c>
      <c r="BJ136" s="232" t="str">
        <f t="shared" si="44"/>
        <v>***</v>
      </c>
      <c r="BK136" s="233"/>
      <c r="BL136" s="42"/>
      <c r="BM136" s="45">
        <f>IF(COUNTIF(P136:AT136,"")=31,0,COUNTIFS(P87:AT87,3,P136:AT136,"")+COUNTIFS(P87:AT87,3,P136:AT136,"■"))</f>
        <v>0</v>
      </c>
      <c r="BN136" s="45">
        <f>IF(COUNTIF(P136:AT136,"")=31,0,COUNTIFS(P87:AT87,3,P136:AT136,"■"))</f>
        <v>0</v>
      </c>
      <c r="BO136" s="232" t="str">
        <f t="shared" si="45"/>
        <v>***</v>
      </c>
      <c r="BP136" s="233"/>
      <c r="BQ136" s="42"/>
      <c r="BR136" s="45">
        <f>IF(COUNTIF(P136:AT136,"")=31,0,COUNTIFS(P87:AT87,4,P136:AT136,"")+COUNTIFS(P87:AT87,4,P136:AT136,"■"))</f>
        <v>0</v>
      </c>
      <c r="BS136" s="45">
        <f>IF(COUNTIF(P136:AT136,"")=31,0,COUNTIFS(P87:AT87,4,P136:AT136,"■"))</f>
        <v>0</v>
      </c>
      <c r="BT136" s="232" t="str">
        <f t="shared" si="46"/>
        <v>***</v>
      </c>
      <c r="BU136" s="233"/>
      <c r="BV136" s="42"/>
      <c r="BW136" s="45">
        <f>IF(COUNTIF(P136:AT136,"")=31,0,COUNTIFS(P87:AT87,5,P136:AT136,"")+COUNTIFS(P87:AT87,5,P136:AT136,"■"))</f>
        <v>0</v>
      </c>
      <c r="BX136" s="45">
        <f>IF(COUNTIF(P136:AT136,"")=31,0,COUNTIFS(P87:AT87,5,P136:AT136,"■"))</f>
        <v>0</v>
      </c>
      <c r="BY136" s="232" t="str">
        <f t="shared" si="47"/>
        <v>***</v>
      </c>
      <c r="BZ136" s="233"/>
      <c r="CA136" s="42"/>
      <c r="CB136" s="45">
        <f>IF(COUNTIF(P136:AT136,"")=31,0,COUNTIFS(P87:AT87,6,P136:AT136,"")+COUNTIFS(P87:AT87,6,P136:AT136,"■"))</f>
        <v>0</v>
      </c>
      <c r="CC136" s="45">
        <f>IF(COUNTIF(P136:AT136,"")=31,0,COUNTIFS(P87:AT87,6,P136:AT136,"■"))</f>
        <v>0</v>
      </c>
      <c r="CD136" s="232" t="str">
        <f t="shared" si="48"/>
        <v>***</v>
      </c>
      <c r="CE136" s="233"/>
      <c r="CF136" s="42"/>
      <c r="CG136" s="45">
        <f t="shared" si="52"/>
        <v>0</v>
      </c>
      <c r="CH136" s="45">
        <f t="shared" si="56"/>
        <v>0</v>
      </c>
      <c r="CI136" s="232" t="str">
        <f t="shared" si="50"/>
        <v>***</v>
      </c>
      <c r="CJ136" s="233"/>
      <c r="CK136" s="42"/>
      <c r="CL136" s="234">
        <f t="shared" si="53"/>
        <v>0</v>
      </c>
      <c r="CM136" s="235"/>
      <c r="CN136" s="234">
        <f t="shared" si="54"/>
        <v>0</v>
      </c>
      <c r="CO136" s="235"/>
      <c r="CP136" s="232" t="str">
        <f t="shared" si="51"/>
        <v>***</v>
      </c>
      <c r="CQ136" s="233"/>
      <c r="CR136" s="43"/>
      <c r="CU136" s="128">
        <f t="shared" si="2"/>
        <v>128</v>
      </c>
      <c r="CV136" s="128"/>
      <c r="CW136" s="128"/>
      <c r="CX136" s="128"/>
      <c r="CY136" s="128"/>
    </row>
    <row r="137" spans="1:103" s="1" customFormat="1" ht="18.75">
      <c r="A137" s="72" t="s">
        <v>59</v>
      </c>
      <c r="D137" s="238">
        <f t="shared" si="55"/>
        <v>41</v>
      </c>
      <c r="E137" s="246"/>
      <c r="F137" s="123"/>
      <c r="G137" s="124"/>
      <c r="H137" s="124"/>
      <c r="I137" s="124"/>
      <c r="J137" s="124"/>
      <c r="K137" s="125"/>
      <c r="L137" s="126"/>
      <c r="M137" s="124"/>
      <c r="N137" s="124"/>
      <c r="O137" s="125"/>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101"/>
      <c r="AU137" s="44"/>
      <c r="AV137" s="26"/>
      <c r="AW137" s="245">
        <f t="shared" si="41"/>
        <v>41</v>
      </c>
      <c r="AX137" s="246"/>
      <c r="AY137" s="247" t="str">
        <f t="shared" si="42"/>
        <v/>
      </c>
      <c r="AZ137" s="248"/>
      <c r="BA137" s="248"/>
      <c r="BB137" s="249"/>
      <c r="BC137" s="45">
        <f>IF(COUNTIF(P137:AT137,"")=31,0,COUNTIFS(P87:AT87,1,P137:AT137,"")+COUNTIFS(P87:AT87,1,P137:AT137,"■"))</f>
        <v>0</v>
      </c>
      <c r="BD137" s="45">
        <f>IF(COUNTIF(P137:AT137,"")=31,0,COUNTIFS(P87:AT87,1,P137:AT137,"■"))</f>
        <v>0</v>
      </c>
      <c r="BE137" s="250" t="str">
        <f t="shared" si="43"/>
        <v>***</v>
      </c>
      <c r="BF137" s="233"/>
      <c r="BG137" s="47"/>
      <c r="BH137" s="45">
        <f>IF(COUNTIF(P137:AT137,"")=31,0,COUNTIFS(P87:AT87,2,P137:AT137,"")+COUNTIFS(P87:AT87,2,P137:AT137,"■"))</f>
        <v>0</v>
      </c>
      <c r="BI137" s="45">
        <f>IF(COUNTIF(P137:AT137,"")=31,0,COUNTIFS(P87:AT87,2,P137:AT137,"■"))</f>
        <v>0</v>
      </c>
      <c r="BJ137" s="232" t="str">
        <f t="shared" si="44"/>
        <v>***</v>
      </c>
      <c r="BK137" s="233"/>
      <c r="BL137" s="42"/>
      <c r="BM137" s="45">
        <f>IF(COUNTIF(P137:AT137,"")=31,0,COUNTIFS(P87:AT87,3,P137:AT137,"")+COUNTIFS(P87:AT87,3,P137:AT137,"■"))</f>
        <v>0</v>
      </c>
      <c r="BN137" s="45">
        <f>IF(COUNTIF(P137:AT137,"")=31,0,COUNTIFS(P87:AT87,3,P137:AT137,"■"))</f>
        <v>0</v>
      </c>
      <c r="BO137" s="232" t="str">
        <f t="shared" si="45"/>
        <v>***</v>
      </c>
      <c r="BP137" s="233"/>
      <c r="BQ137" s="42"/>
      <c r="BR137" s="45">
        <f>IF(COUNTIF(P137:AT137,"")=31,0,COUNTIFS(P87:AT87,4,P137:AT137,"")+COUNTIFS(P87:AT87,4,P137:AT137,"■"))</f>
        <v>0</v>
      </c>
      <c r="BS137" s="45">
        <f>IF(COUNTIF(P137:AT137,"")=31,0,COUNTIFS(P87:AT87,4,P137:AT137,"■"))</f>
        <v>0</v>
      </c>
      <c r="BT137" s="232" t="str">
        <f t="shared" si="46"/>
        <v>***</v>
      </c>
      <c r="BU137" s="233"/>
      <c r="BV137" s="42"/>
      <c r="BW137" s="45">
        <f>IF(COUNTIF(P137:AT137,"")=31,0,COUNTIFS(P87:AT87,5,P137:AT137,"")+COUNTIFS(P87:AT87,5,P137:AT137,"■"))</f>
        <v>0</v>
      </c>
      <c r="BX137" s="45">
        <f>IF(COUNTIF(P137:AT137,"")=31,0,COUNTIFS(P87:AT87,5,P137:AT137,"■"))</f>
        <v>0</v>
      </c>
      <c r="BY137" s="232" t="str">
        <f t="shared" si="47"/>
        <v>***</v>
      </c>
      <c r="BZ137" s="233"/>
      <c r="CA137" s="42"/>
      <c r="CB137" s="45">
        <f>IF(COUNTIF(P137:AT137,"")=31,0,COUNTIFS(P87:AT87,6,P137:AT137,"")+COUNTIFS(P87:AT87,6,P137:AT137,"■"))</f>
        <v>0</v>
      </c>
      <c r="CC137" s="45">
        <f>IF(COUNTIF(P137:AT137,"")=31,0,COUNTIFS(P87:AT87,6,P137:AT137,"■"))</f>
        <v>0</v>
      </c>
      <c r="CD137" s="232" t="str">
        <f t="shared" si="48"/>
        <v>***</v>
      </c>
      <c r="CE137" s="233"/>
      <c r="CF137" s="42"/>
      <c r="CG137" s="45">
        <f t="shared" si="52"/>
        <v>0</v>
      </c>
      <c r="CH137" s="45">
        <f t="shared" si="56"/>
        <v>0</v>
      </c>
      <c r="CI137" s="232" t="str">
        <f t="shared" si="50"/>
        <v>***</v>
      </c>
      <c r="CJ137" s="233"/>
      <c r="CK137" s="42"/>
      <c r="CL137" s="234">
        <f t="shared" si="53"/>
        <v>0</v>
      </c>
      <c r="CM137" s="235"/>
      <c r="CN137" s="234">
        <f t="shared" si="54"/>
        <v>0</v>
      </c>
      <c r="CO137" s="235"/>
      <c r="CP137" s="232" t="str">
        <f t="shared" si="51"/>
        <v>***</v>
      </c>
      <c r="CQ137" s="233"/>
      <c r="CR137" s="43"/>
      <c r="CU137" s="128">
        <f t="shared" si="2"/>
        <v>129</v>
      </c>
      <c r="CV137" s="128"/>
      <c r="CW137" s="128"/>
      <c r="CX137" s="128"/>
      <c r="CY137" s="128"/>
    </row>
    <row r="138" spans="1:103" s="1" customFormat="1" ht="18.75">
      <c r="A138" s="72" t="s">
        <v>59</v>
      </c>
      <c r="D138" s="238">
        <f t="shared" si="55"/>
        <v>42</v>
      </c>
      <c r="E138" s="246"/>
      <c r="F138" s="123"/>
      <c r="G138" s="124"/>
      <c r="H138" s="124"/>
      <c r="I138" s="124"/>
      <c r="J138" s="124"/>
      <c r="K138" s="125"/>
      <c r="L138" s="126"/>
      <c r="M138" s="124"/>
      <c r="N138" s="124"/>
      <c r="O138" s="125"/>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101"/>
      <c r="AU138" s="44"/>
      <c r="AV138" s="26"/>
      <c r="AW138" s="245">
        <f t="shared" si="41"/>
        <v>42</v>
      </c>
      <c r="AX138" s="246"/>
      <c r="AY138" s="247" t="str">
        <f t="shared" si="42"/>
        <v/>
      </c>
      <c r="AZ138" s="248"/>
      <c r="BA138" s="248"/>
      <c r="BB138" s="249"/>
      <c r="BC138" s="45">
        <f>IF(COUNTIF(P138:AT138,"")=31,0,COUNTIFS(P87:AT87,1,P138:AT138,"")+COUNTIFS(P87:AT87,1,P138:AT138,"■"))</f>
        <v>0</v>
      </c>
      <c r="BD138" s="45">
        <f>IF(COUNTIF(P138:AT138,"")=31,0,COUNTIFS(P87:AT87,1,P138:AT138,"■"))</f>
        <v>0</v>
      </c>
      <c r="BE138" s="250" t="str">
        <f t="shared" si="43"/>
        <v>***</v>
      </c>
      <c r="BF138" s="233"/>
      <c r="BG138" s="47"/>
      <c r="BH138" s="45">
        <f>IF(COUNTIF(P138:AT138,"")=31,0,COUNTIFS(P87:AT87,2,P138:AT138,"")+COUNTIFS(P87:AT87,2,P138:AT138,"■"))</f>
        <v>0</v>
      </c>
      <c r="BI138" s="45">
        <f>IF(COUNTIF(P138:AT138,"")=31,0,COUNTIFS(P87:AT87,2,P138:AT138,"■"))</f>
        <v>0</v>
      </c>
      <c r="BJ138" s="232" t="str">
        <f t="shared" si="44"/>
        <v>***</v>
      </c>
      <c r="BK138" s="233"/>
      <c r="BL138" s="42"/>
      <c r="BM138" s="45">
        <f>IF(COUNTIF(P138:AT138,"")=31,0,COUNTIFS(P87:AT87,3,P138:AT138,"")+COUNTIFS(P87:AT87,3,P138:AT138,"■"))</f>
        <v>0</v>
      </c>
      <c r="BN138" s="45">
        <f>IF(COUNTIF(P138:AT138,"")=31,0,COUNTIFS(P87:AT87,3,P138:AT138,"■"))</f>
        <v>0</v>
      </c>
      <c r="BO138" s="232" t="str">
        <f t="shared" si="45"/>
        <v>***</v>
      </c>
      <c r="BP138" s="233"/>
      <c r="BQ138" s="42"/>
      <c r="BR138" s="45">
        <f>IF(COUNTIF(P138:AT138,"")=31,0,COUNTIFS(P87:AT87,4,P138:AT138,"")+COUNTIFS(P87:AT87,4,P138:AT138,"■"))</f>
        <v>0</v>
      </c>
      <c r="BS138" s="45">
        <f>IF(COUNTIF(P138:AT138,"")=31,0,COUNTIFS(P87:AT87,4,P138:AT138,"■"))</f>
        <v>0</v>
      </c>
      <c r="BT138" s="232" t="str">
        <f t="shared" si="46"/>
        <v>***</v>
      </c>
      <c r="BU138" s="233"/>
      <c r="BV138" s="42"/>
      <c r="BW138" s="45">
        <f>IF(COUNTIF(P138:AT138,"")=31,0,COUNTIFS(P87:AT87,5,P138:AT138,"")+COUNTIFS(P87:AT87,5,P138:AT138,"■"))</f>
        <v>0</v>
      </c>
      <c r="BX138" s="45">
        <f>IF(COUNTIF(P138:AT138,"")=31,0,COUNTIFS(P87:AT87,5,P138:AT138,"■"))</f>
        <v>0</v>
      </c>
      <c r="BY138" s="232" t="str">
        <f t="shared" si="47"/>
        <v>***</v>
      </c>
      <c r="BZ138" s="233"/>
      <c r="CA138" s="42"/>
      <c r="CB138" s="45">
        <f>IF(COUNTIF(P138:AT138,"")=31,0,COUNTIFS(P87:AT87,6,P138:AT138,"")+COUNTIFS(P87:AT87,6,P138:AT138,"■"))</f>
        <v>0</v>
      </c>
      <c r="CC138" s="45">
        <f>IF(COUNTIF(P138:AT138,"")=31,0,COUNTIFS(P87:AT87,6,P138:AT138,"■"))</f>
        <v>0</v>
      </c>
      <c r="CD138" s="232" t="str">
        <f t="shared" si="48"/>
        <v>***</v>
      </c>
      <c r="CE138" s="233"/>
      <c r="CF138" s="42"/>
      <c r="CG138" s="45">
        <f t="shared" si="52"/>
        <v>0</v>
      </c>
      <c r="CH138" s="45">
        <f t="shared" si="56"/>
        <v>0</v>
      </c>
      <c r="CI138" s="232" t="str">
        <f t="shared" si="50"/>
        <v>***</v>
      </c>
      <c r="CJ138" s="233"/>
      <c r="CK138" s="42"/>
      <c r="CL138" s="234">
        <f t="shared" si="53"/>
        <v>0</v>
      </c>
      <c r="CM138" s="235"/>
      <c r="CN138" s="234">
        <f t="shared" si="54"/>
        <v>0</v>
      </c>
      <c r="CO138" s="235"/>
      <c r="CP138" s="232" t="str">
        <f t="shared" si="51"/>
        <v>***</v>
      </c>
      <c r="CQ138" s="233"/>
      <c r="CR138" s="43"/>
      <c r="CU138" s="128">
        <f t="shared" si="2"/>
        <v>130</v>
      </c>
      <c r="CV138" s="128"/>
      <c r="CW138" s="128"/>
      <c r="CX138" s="128"/>
      <c r="CY138" s="128"/>
    </row>
    <row r="139" spans="1:103" s="1" customFormat="1" ht="18.75">
      <c r="A139" s="72" t="s">
        <v>59</v>
      </c>
      <c r="D139" s="238">
        <f t="shared" si="55"/>
        <v>43</v>
      </c>
      <c r="E139" s="246"/>
      <c r="F139" s="123"/>
      <c r="G139" s="124"/>
      <c r="H139" s="124"/>
      <c r="I139" s="124"/>
      <c r="J139" s="124"/>
      <c r="K139" s="125"/>
      <c r="L139" s="126"/>
      <c r="M139" s="124"/>
      <c r="N139" s="124"/>
      <c r="O139" s="125"/>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101"/>
      <c r="AU139" s="44"/>
      <c r="AV139" s="26"/>
      <c r="AW139" s="245">
        <f t="shared" si="41"/>
        <v>43</v>
      </c>
      <c r="AX139" s="246"/>
      <c r="AY139" s="247" t="str">
        <f t="shared" si="42"/>
        <v/>
      </c>
      <c r="AZ139" s="248"/>
      <c r="BA139" s="248"/>
      <c r="BB139" s="249"/>
      <c r="BC139" s="45">
        <f>IF(COUNTIF(P139:AT139,"")=31,0,COUNTIFS(P87:AT87,1,P139:AT139,"")+COUNTIFS(P87:AT87,1,P139:AT139,"■"))</f>
        <v>0</v>
      </c>
      <c r="BD139" s="45">
        <f>IF(COUNTIF(P139:AT139,"")=31,0,COUNTIFS(P87:AT87,1,P139:AT139,"■"))</f>
        <v>0</v>
      </c>
      <c r="BE139" s="250" t="str">
        <f t="shared" si="43"/>
        <v>***</v>
      </c>
      <c r="BF139" s="233"/>
      <c r="BG139" s="47"/>
      <c r="BH139" s="45">
        <f>IF(COUNTIF(P139:AT139,"")=31,0,COUNTIFS(P87:AT87,2,P139:AT139,"")+COUNTIFS(P87:AT87,2,P139:AT139,"■"))</f>
        <v>0</v>
      </c>
      <c r="BI139" s="45">
        <f>IF(COUNTIF(P139:AT139,"")=31,0,COUNTIFS(P87:AT87,2,P139:AT139,"■"))</f>
        <v>0</v>
      </c>
      <c r="BJ139" s="232" t="str">
        <f t="shared" si="44"/>
        <v>***</v>
      </c>
      <c r="BK139" s="233"/>
      <c r="BL139" s="42"/>
      <c r="BM139" s="45">
        <f>IF(COUNTIF(P139:AT139,"")=31,0,COUNTIFS(P87:AT87,3,P139:AT139,"")+COUNTIFS(P87:AT87,3,P139:AT139,"■"))</f>
        <v>0</v>
      </c>
      <c r="BN139" s="45">
        <f>IF(COUNTIF(P139:AT139,"")=31,0,COUNTIFS(P87:AT87,3,P139:AT139,"■"))</f>
        <v>0</v>
      </c>
      <c r="BO139" s="232" t="str">
        <f t="shared" si="45"/>
        <v>***</v>
      </c>
      <c r="BP139" s="233"/>
      <c r="BQ139" s="42"/>
      <c r="BR139" s="45">
        <f>IF(COUNTIF(P139:AT139,"")=31,0,COUNTIFS(P87:AT87,4,P139:AT139,"")+COUNTIFS(P87:AT87,4,P139:AT139,"■"))</f>
        <v>0</v>
      </c>
      <c r="BS139" s="45">
        <f>IF(COUNTIF(P139:AT139,"")=31,0,COUNTIFS(P87:AT87,4,P139:AT139,"■"))</f>
        <v>0</v>
      </c>
      <c r="BT139" s="232" t="str">
        <f t="shared" si="46"/>
        <v>***</v>
      </c>
      <c r="BU139" s="233"/>
      <c r="BV139" s="42"/>
      <c r="BW139" s="45">
        <f>IF(COUNTIF(P139:AT139,"")=31,0,COUNTIFS(P87:AT87,5,P139:AT139,"")+COUNTIFS(P87:AT87,5,P139:AT139,"■"))</f>
        <v>0</v>
      </c>
      <c r="BX139" s="45">
        <f>IF(COUNTIF(P139:AT139,"")=31,0,COUNTIFS(P87:AT87,5,P139:AT139,"■"))</f>
        <v>0</v>
      </c>
      <c r="BY139" s="232" t="str">
        <f t="shared" si="47"/>
        <v>***</v>
      </c>
      <c r="BZ139" s="233"/>
      <c r="CA139" s="42"/>
      <c r="CB139" s="45">
        <f>IF(COUNTIF(P139:AT139,"")=31,0,COUNTIFS(P87:AT87,6,P139:AT139,"")+COUNTIFS(P87:AT87,6,P139:AT139,"■"))</f>
        <v>0</v>
      </c>
      <c r="CC139" s="45">
        <f>IF(COUNTIF(P139:AT139,"")=31,0,COUNTIFS(P87:AT87,6,P139:AT139,"■"))</f>
        <v>0</v>
      </c>
      <c r="CD139" s="232" t="str">
        <f t="shared" si="48"/>
        <v>***</v>
      </c>
      <c r="CE139" s="233"/>
      <c r="CF139" s="42"/>
      <c r="CG139" s="45">
        <f t="shared" si="52"/>
        <v>0</v>
      </c>
      <c r="CH139" s="45">
        <f t="shared" si="56"/>
        <v>0</v>
      </c>
      <c r="CI139" s="232" t="str">
        <f t="shared" si="50"/>
        <v>***</v>
      </c>
      <c r="CJ139" s="233"/>
      <c r="CK139" s="42"/>
      <c r="CL139" s="234">
        <f t="shared" si="53"/>
        <v>0</v>
      </c>
      <c r="CM139" s="235"/>
      <c r="CN139" s="234">
        <f t="shared" si="54"/>
        <v>0</v>
      </c>
      <c r="CO139" s="235"/>
      <c r="CP139" s="232" t="str">
        <f t="shared" si="51"/>
        <v>***</v>
      </c>
      <c r="CQ139" s="233"/>
      <c r="CR139" s="43"/>
      <c r="CU139" s="128">
        <f t="shared" si="2"/>
        <v>131</v>
      </c>
      <c r="CV139" s="128"/>
      <c r="CW139" s="128"/>
      <c r="CX139" s="128"/>
      <c r="CY139" s="128"/>
    </row>
    <row r="140" spans="1:103" s="1" customFormat="1" ht="18.75">
      <c r="A140" s="72" t="s">
        <v>59</v>
      </c>
      <c r="D140" s="238">
        <f t="shared" si="55"/>
        <v>44</v>
      </c>
      <c r="E140" s="246"/>
      <c r="F140" s="123"/>
      <c r="G140" s="124"/>
      <c r="H140" s="124"/>
      <c r="I140" s="124"/>
      <c r="J140" s="124"/>
      <c r="K140" s="125"/>
      <c r="L140" s="126"/>
      <c r="M140" s="124"/>
      <c r="N140" s="124"/>
      <c r="O140" s="125"/>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101"/>
      <c r="AU140" s="44"/>
      <c r="AV140" s="26"/>
      <c r="AW140" s="245">
        <f t="shared" si="41"/>
        <v>44</v>
      </c>
      <c r="AX140" s="246"/>
      <c r="AY140" s="247" t="str">
        <f t="shared" si="42"/>
        <v/>
      </c>
      <c r="AZ140" s="248"/>
      <c r="BA140" s="248"/>
      <c r="BB140" s="249"/>
      <c r="BC140" s="45">
        <f>IF(COUNTIF(P140:AT140,"")=31,0,COUNTIFS(P87:AT87,1,P140:AT140,"")+COUNTIFS(P87:AT87,1,P140:AT140,"■"))</f>
        <v>0</v>
      </c>
      <c r="BD140" s="45">
        <f>IF(COUNTIF(P140:AT140,"")=31,0,COUNTIFS(P87:AT87,1,P140:AT140,"■"))</f>
        <v>0</v>
      </c>
      <c r="BE140" s="250" t="str">
        <f t="shared" si="43"/>
        <v>***</v>
      </c>
      <c r="BF140" s="233"/>
      <c r="BG140" s="47"/>
      <c r="BH140" s="45">
        <f>IF(COUNTIF(P140:AT140,"")=31,0,COUNTIFS(P87:AT87,2,P140:AT140,"")+COUNTIFS(P87:AT87,2,P140:AT140,"■"))</f>
        <v>0</v>
      </c>
      <c r="BI140" s="45">
        <f>IF(COUNTIF(P140:AT140,"")=31,0,COUNTIFS(P87:AT87,2,P140:AT140,"■"))</f>
        <v>0</v>
      </c>
      <c r="BJ140" s="232" t="str">
        <f t="shared" si="44"/>
        <v>***</v>
      </c>
      <c r="BK140" s="233"/>
      <c r="BL140" s="42"/>
      <c r="BM140" s="45">
        <f>IF(COUNTIF(P140:AT140,"")=31,0,COUNTIFS(P87:AT87,3,P140:AT140,"")+COUNTIFS(P87:AT87,3,P140:AT140,"■"))</f>
        <v>0</v>
      </c>
      <c r="BN140" s="45">
        <f>IF(COUNTIF(P140:AT140,"")=31,0,COUNTIFS(P87:AT87,3,P140:AT140,"■"))</f>
        <v>0</v>
      </c>
      <c r="BO140" s="232" t="str">
        <f t="shared" si="45"/>
        <v>***</v>
      </c>
      <c r="BP140" s="233"/>
      <c r="BQ140" s="42"/>
      <c r="BR140" s="45">
        <f>IF(COUNTIF(P140:AT140,"")=31,0,COUNTIFS(P87:AT87,4,P140:AT140,"")+COUNTIFS(P87:AT87,4,P140:AT140,"■"))</f>
        <v>0</v>
      </c>
      <c r="BS140" s="45">
        <f>IF(COUNTIF(P140:AT140,"")=31,0,COUNTIFS(P87:AT87,4,P140:AT140,"■"))</f>
        <v>0</v>
      </c>
      <c r="BT140" s="232" t="str">
        <f t="shared" si="46"/>
        <v>***</v>
      </c>
      <c r="BU140" s="233"/>
      <c r="BV140" s="42"/>
      <c r="BW140" s="45">
        <f>IF(COUNTIF(P140:AT140,"")=31,0,COUNTIFS(P87:AT87,5,P140:AT140,"")+COUNTIFS(P87:AT87,5,P140:AT140,"■"))</f>
        <v>0</v>
      </c>
      <c r="BX140" s="45">
        <f>IF(COUNTIF(P140:AT140,"")=31,0,COUNTIFS(P87:AT87,5,P140:AT140,"■"))</f>
        <v>0</v>
      </c>
      <c r="BY140" s="232" t="str">
        <f t="shared" si="47"/>
        <v>***</v>
      </c>
      <c r="BZ140" s="233"/>
      <c r="CA140" s="42"/>
      <c r="CB140" s="45">
        <f>IF(COUNTIF(P140:AT140,"")=31,0,COUNTIFS(P87:AT87,6,P140:AT140,"")+COUNTIFS(P87:AT87,6,P140:AT140,"■"))</f>
        <v>0</v>
      </c>
      <c r="CC140" s="45">
        <f>IF(COUNTIF(P140:AT140,"")=31,0,COUNTIFS(P87:AT87,6,P140:AT140,"■"))</f>
        <v>0</v>
      </c>
      <c r="CD140" s="232" t="str">
        <f t="shared" si="48"/>
        <v>***</v>
      </c>
      <c r="CE140" s="233"/>
      <c r="CF140" s="42"/>
      <c r="CG140" s="45">
        <f t="shared" si="52"/>
        <v>0</v>
      </c>
      <c r="CH140" s="45">
        <f t="shared" si="56"/>
        <v>0</v>
      </c>
      <c r="CI140" s="232" t="str">
        <f t="shared" si="50"/>
        <v>***</v>
      </c>
      <c r="CJ140" s="233"/>
      <c r="CK140" s="42"/>
      <c r="CL140" s="234">
        <f t="shared" si="53"/>
        <v>0</v>
      </c>
      <c r="CM140" s="235"/>
      <c r="CN140" s="234">
        <f t="shared" si="54"/>
        <v>0</v>
      </c>
      <c r="CO140" s="235"/>
      <c r="CP140" s="232" t="str">
        <f t="shared" si="51"/>
        <v>***</v>
      </c>
      <c r="CQ140" s="233"/>
      <c r="CR140" s="43"/>
      <c r="CU140" s="128">
        <f t="shared" si="2"/>
        <v>132</v>
      </c>
      <c r="CV140" s="128"/>
      <c r="CW140" s="128"/>
      <c r="CX140" s="128"/>
      <c r="CY140" s="128"/>
    </row>
    <row r="141" spans="1:103" s="1" customFormat="1" ht="18.75">
      <c r="A141" s="72" t="s">
        <v>59</v>
      </c>
      <c r="D141" s="238">
        <f t="shared" si="55"/>
        <v>45</v>
      </c>
      <c r="E141" s="246"/>
      <c r="F141" s="123"/>
      <c r="G141" s="124"/>
      <c r="H141" s="124"/>
      <c r="I141" s="124"/>
      <c r="J141" s="124"/>
      <c r="K141" s="125"/>
      <c r="L141" s="126"/>
      <c r="M141" s="124"/>
      <c r="N141" s="124"/>
      <c r="O141" s="125"/>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101"/>
      <c r="AU141" s="44"/>
      <c r="AV141" s="26"/>
      <c r="AW141" s="245">
        <f t="shared" si="41"/>
        <v>45</v>
      </c>
      <c r="AX141" s="246"/>
      <c r="AY141" s="247" t="str">
        <f t="shared" si="42"/>
        <v/>
      </c>
      <c r="AZ141" s="248"/>
      <c r="BA141" s="248"/>
      <c r="BB141" s="249"/>
      <c r="BC141" s="45">
        <f>IF(COUNTIF(P141:AT141,"")=31,0,COUNTIFS(P87:AT87,1,P141:AT141,"")+COUNTIFS(P87:AT87,1,P141:AT141,"■"))</f>
        <v>0</v>
      </c>
      <c r="BD141" s="45">
        <f>IF(COUNTIF(P141:AT141,"")=31,0,COUNTIFS(P87:AT87,1,P141:AT141,"■"))</f>
        <v>0</v>
      </c>
      <c r="BE141" s="250" t="str">
        <f t="shared" si="43"/>
        <v>***</v>
      </c>
      <c r="BF141" s="233"/>
      <c r="BG141" s="47"/>
      <c r="BH141" s="45">
        <f>IF(COUNTIF(P141:AT141,"")=31,0,COUNTIFS(P87:AT87,2,P141:AT141,"")+COUNTIFS(P87:AT87,2,P141:AT141,"■"))</f>
        <v>0</v>
      </c>
      <c r="BI141" s="45">
        <f>IF(COUNTIF(P141:AT141,"")=31,0,COUNTIFS(P87:AT87,2,P141:AT141,"■"))</f>
        <v>0</v>
      </c>
      <c r="BJ141" s="232" t="str">
        <f t="shared" si="44"/>
        <v>***</v>
      </c>
      <c r="BK141" s="233"/>
      <c r="BL141" s="42"/>
      <c r="BM141" s="45">
        <f>IF(COUNTIF(P141:AT141,"")=31,0,COUNTIFS(P87:AT87,3,P141:AT141,"")+COUNTIFS(P87:AT87,3,P141:AT141,"■"))</f>
        <v>0</v>
      </c>
      <c r="BN141" s="45">
        <f>IF(COUNTIF(P141:AT141,"")=31,0,COUNTIFS(P87:AT87,3,P141:AT141,"■"))</f>
        <v>0</v>
      </c>
      <c r="BO141" s="232" t="str">
        <f t="shared" si="45"/>
        <v>***</v>
      </c>
      <c r="BP141" s="233"/>
      <c r="BQ141" s="42"/>
      <c r="BR141" s="45">
        <f>IF(COUNTIF(P141:AT141,"")=31,0,COUNTIFS(P87:AT87,4,P141:AT141,"")+COUNTIFS(P87:AT87,4,P141:AT141,"■"))</f>
        <v>0</v>
      </c>
      <c r="BS141" s="45">
        <f>IF(COUNTIF(P141:AT141,"")=31,0,COUNTIFS(P87:AT87,4,P141:AT141,"■"))</f>
        <v>0</v>
      </c>
      <c r="BT141" s="232" t="str">
        <f t="shared" si="46"/>
        <v>***</v>
      </c>
      <c r="BU141" s="233"/>
      <c r="BV141" s="42"/>
      <c r="BW141" s="45">
        <f>IF(COUNTIF(P141:AT141,"")=31,0,COUNTIFS(P87:AT87,5,P141:AT141,"")+COUNTIFS(P87:AT87,5,P141:AT141,"■"))</f>
        <v>0</v>
      </c>
      <c r="BX141" s="45">
        <f>IF(COUNTIF(P141:AT141,"")=31,0,COUNTIFS(P87:AT87,5,P141:AT141,"■"))</f>
        <v>0</v>
      </c>
      <c r="BY141" s="232" t="str">
        <f t="shared" si="47"/>
        <v>***</v>
      </c>
      <c r="BZ141" s="233"/>
      <c r="CA141" s="42"/>
      <c r="CB141" s="45">
        <f>IF(COUNTIF(P141:AT141,"")=31,0,COUNTIFS(P87:AT87,6,P141:AT141,"")+COUNTIFS(P87:AT87,6,P141:AT141,"■"))</f>
        <v>0</v>
      </c>
      <c r="CC141" s="45">
        <f>IF(COUNTIF(P141:AT141,"")=31,0,COUNTIFS(P87:AT87,6,P141:AT141,"■"))</f>
        <v>0</v>
      </c>
      <c r="CD141" s="232" t="str">
        <f t="shared" si="48"/>
        <v>***</v>
      </c>
      <c r="CE141" s="233"/>
      <c r="CF141" s="42"/>
      <c r="CG141" s="45">
        <f t="shared" si="52"/>
        <v>0</v>
      </c>
      <c r="CH141" s="45">
        <f t="shared" si="56"/>
        <v>0</v>
      </c>
      <c r="CI141" s="232" t="str">
        <f t="shared" si="50"/>
        <v>***</v>
      </c>
      <c r="CJ141" s="233"/>
      <c r="CK141" s="42"/>
      <c r="CL141" s="234">
        <f t="shared" si="53"/>
        <v>0</v>
      </c>
      <c r="CM141" s="235"/>
      <c r="CN141" s="234">
        <f t="shared" si="54"/>
        <v>0</v>
      </c>
      <c r="CO141" s="235"/>
      <c r="CP141" s="232" t="str">
        <f t="shared" si="51"/>
        <v>***</v>
      </c>
      <c r="CQ141" s="233"/>
      <c r="CR141" s="43"/>
      <c r="CU141" s="128">
        <f t="shared" si="2"/>
        <v>133</v>
      </c>
      <c r="CV141" s="128"/>
      <c r="CW141" s="128"/>
      <c r="CX141" s="128"/>
      <c r="CY141" s="128"/>
    </row>
    <row r="142" spans="1:103" s="1" customFormat="1" ht="18.75">
      <c r="A142" s="72" t="s">
        <v>59</v>
      </c>
      <c r="D142" s="238">
        <f t="shared" si="55"/>
        <v>46</v>
      </c>
      <c r="E142" s="246"/>
      <c r="F142" s="123"/>
      <c r="G142" s="124"/>
      <c r="H142" s="124"/>
      <c r="I142" s="124"/>
      <c r="J142" s="124"/>
      <c r="K142" s="125"/>
      <c r="L142" s="126"/>
      <c r="M142" s="124"/>
      <c r="N142" s="124"/>
      <c r="O142" s="125"/>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101"/>
      <c r="AU142" s="44"/>
      <c r="AV142" s="26"/>
      <c r="AW142" s="245">
        <f t="shared" si="41"/>
        <v>46</v>
      </c>
      <c r="AX142" s="246"/>
      <c r="AY142" s="247" t="str">
        <f t="shared" si="42"/>
        <v/>
      </c>
      <c r="AZ142" s="248"/>
      <c r="BA142" s="248"/>
      <c r="BB142" s="249"/>
      <c r="BC142" s="45">
        <f>IF(COUNTIF(P142:AT142,"")=31,0,COUNTIFS(P87:AT87,1,P142:AT142,"")+COUNTIFS(P87:AT87,1,P142:AT142,"■"))</f>
        <v>0</v>
      </c>
      <c r="BD142" s="45">
        <f>IF(COUNTIF(P142:AT142,"")=31,0,COUNTIFS(P87:AT87,1,P142:AT142,"■"))</f>
        <v>0</v>
      </c>
      <c r="BE142" s="250" t="str">
        <f t="shared" si="43"/>
        <v>***</v>
      </c>
      <c r="BF142" s="233"/>
      <c r="BG142" s="47"/>
      <c r="BH142" s="45">
        <f>IF(COUNTIF(P142:AT142,"")=31,0,COUNTIFS(P87:AT87,2,P142:AT142,"")+COUNTIFS(P87:AT87,2,P142:AT142,"■"))</f>
        <v>0</v>
      </c>
      <c r="BI142" s="45">
        <f>IF(COUNTIF(P142:AT142,"")=31,0,COUNTIFS(P87:AT87,2,P142:AT142,"■"))</f>
        <v>0</v>
      </c>
      <c r="BJ142" s="232" t="str">
        <f t="shared" si="44"/>
        <v>***</v>
      </c>
      <c r="BK142" s="233"/>
      <c r="BL142" s="42"/>
      <c r="BM142" s="45">
        <f>IF(COUNTIF(P142:AT142,"")=31,0,COUNTIFS(P87:AT87,3,P142:AT142,"")+COUNTIFS(P87:AT87,3,P142:AT142,"■"))</f>
        <v>0</v>
      </c>
      <c r="BN142" s="45">
        <f>IF(COUNTIF(P142:AT142,"")=31,0,COUNTIFS(P87:AT87,3,P142:AT142,"■"))</f>
        <v>0</v>
      </c>
      <c r="BO142" s="232" t="str">
        <f t="shared" si="45"/>
        <v>***</v>
      </c>
      <c r="BP142" s="233"/>
      <c r="BQ142" s="42"/>
      <c r="BR142" s="45">
        <f>IF(COUNTIF(P142:AT142,"")=31,0,COUNTIFS(P87:AT87,4,P142:AT142,"")+COUNTIFS(P87:AT87,4,P142:AT142,"■"))</f>
        <v>0</v>
      </c>
      <c r="BS142" s="45">
        <f>IF(COUNTIF(P142:AT142,"")=31,0,COUNTIFS(P87:AT87,4,P142:AT142,"■"))</f>
        <v>0</v>
      </c>
      <c r="BT142" s="232" t="str">
        <f t="shared" si="46"/>
        <v>***</v>
      </c>
      <c r="BU142" s="233"/>
      <c r="BV142" s="42"/>
      <c r="BW142" s="45">
        <f>IF(COUNTIF(P142:AT142,"")=31,0,COUNTIFS(P87:AT87,5,P142:AT142,"")+COUNTIFS(P87:AT87,5,P142:AT142,"■"))</f>
        <v>0</v>
      </c>
      <c r="BX142" s="45">
        <f>IF(COUNTIF(P142:AT142,"")=31,0,COUNTIFS(P87:AT87,5,P142:AT142,"■"))</f>
        <v>0</v>
      </c>
      <c r="BY142" s="232" t="str">
        <f t="shared" si="47"/>
        <v>***</v>
      </c>
      <c r="BZ142" s="233"/>
      <c r="CA142" s="42"/>
      <c r="CB142" s="45">
        <f>IF(COUNTIF(P142:AT142,"")=31,0,COUNTIFS(P87:AT87,6,P142:AT142,"")+COUNTIFS(P87:AT87,6,P142:AT142,"■"))</f>
        <v>0</v>
      </c>
      <c r="CC142" s="45">
        <f>IF(COUNTIF(P142:AT142,"")=31,0,COUNTIFS(P87:AT87,6,P142:AT142,"■"))</f>
        <v>0</v>
      </c>
      <c r="CD142" s="232" t="str">
        <f t="shared" si="48"/>
        <v>***</v>
      </c>
      <c r="CE142" s="233"/>
      <c r="CF142" s="42"/>
      <c r="CG142" s="45">
        <f t="shared" si="52"/>
        <v>0</v>
      </c>
      <c r="CH142" s="45">
        <f t="shared" si="56"/>
        <v>0</v>
      </c>
      <c r="CI142" s="232" t="str">
        <f t="shared" si="50"/>
        <v>***</v>
      </c>
      <c r="CJ142" s="233"/>
      <c r="CK142" s="42"/>
      <c r="CL142" s="234">
        <f t="shared" si="53"/>
        <v>0</v>
      </c>
      <c r="CM142" s="235"/>
      <c r="CN142" s="234">
        <f t="shared" si="54"/>
        <v>0</v>
      </c>
      <c r="CO142" s="235"/>
      <c r="CP142" s="232" t="str">
        <f t="shared" si="51"/>
        <v>***</v>
      </c>
      <c r="CQ142" s="233"/>
      <c r="CR142" s="43"/>
      <c r="CU142" s="128">
        <f t="shared" si="2"/>
        <v>134</v>
      </c>
      <c r="CV142" s="128"/>
      <c r="CW142" s="128"/>
      <c r="CX142" s="128"/>
      <c r="CY142" s="128"/>
    </row>
    <row r="143" spans="1:103" s="1" customFormat="1" ht="18.75">
      <c r="A143" s="72" t="s">
        <v>59</v>
      </c>
      <c r="D143" s="238">
        <f t="shared" si="55"/>
        <v>47</v>
      </c>
      <c r="E143" s="246"/>
      <c r="F143" s="123"/>
      <c r="G143" s="124"/>
      <c r="H143" s="124"/>
      <c r="I143" s="124"/>
      <c r="J143" s="124"/>
      <c r="K143" s="125"/>
      <c r="L143" s="126"/>
      <c r="M143" s="124"/>
      <c r="N143" s="124"/>
      <c r="O143" s="125"/>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101"/>
      <c r="AU143" s="44"/>
      <c r="AV143" s="26"/>
      <c r="AW143" s="245">
        <f t="shared" si="41"/>
        <v>47</v>
      </c>
      <c r="AX143" s="246"/>
      <c r="AY143" s="247" t="str">
        <f t="shared" si="42"/>
        <v/>
      </c>
      <c r="AZ143" s="248"/>
      <c r="BA143" s="248"/>
      <c r="BB143" s="249"/>
      <c r="BC143" s="45">
        <f>IF(COUNTIF(P143:AT143,"")=31,0,COUNTIFS(P87:AT87,1,P143:AT143,"")+COUNTIFS(P87:AT87,1,P143:AT143,"■"))</f>
        <v>0</v>
      </c>
      <c r="BD143" s="45">
        <f>IF(COUNTIF(P143:AT143,"")=31,0,COUNTIFS(P87:AT87,1,P143:AT143,"■"))</f>
        <v>0</v>
      </c>
      <c r="BE143" s="250" t="str">
        <f t="shared" si="43"/>
        <v>***</v>
      </c>
      <c r="BF143" s="233"/>
      <c r="BG143" s="47"/>
      <c r="BH143" s="45">
        <f>IF(COUNTIF(P143:AT143,"")=31,0,COUNTIFS(P87:AT87,2,P143:AT143,"")+COUNTIFS(P87:AT87,2,P143:AT143,"■"))</f>
        <v>0</v>
      </c>
      <c r="BI143" s="45">
        <f>IF(COUNTIF(P143:AT143,"")=31,0,COUNTIFS(P87:AT87,2,P143:AT143,"■"))</f>
        <v>0</v>
      </c>
      <c r="BJ143" s="232" t="str">
        <f t="shared" si="44"/>
        <v>***</v>
      </c>
      <c r="BK143" s="233"/>
      <c r="BL143" s="42"/>
      <c r="BM143" s="45">
        <f>IF(COUNTIF(P143:AT143,"")=31,0,COUNTIFS(P87:AT87,3,P143:AT143,"")+COUNTIFS(P87:AT87,3,P143:AT143,"■"))</f>
        <v>0</v>
      </c>
      <c r="BN143" s="45">
        <f>IF(COUNTIF(P143:AT143,"")=31,0,COUNTIFS(P87:AT87,3,P143:AT143,"■"))</f>
        <v>0</v>
      </c>
      <c r="BO143" s="232" t="str">
        <f t="shared" si="45"/>
        <v>***</v>
      </c>
      <c r="BP143" s="233"/>
      <c r="BQ143" s="42"/>
      <c r="BR143" s="45">
        <f>IF(COUNTIF(P143:AT143,"")=31,0,COUNTIFS(P87:AT87,4,P143:AT143,"")+COUNTIFS(P87:AT87,4,P143:AT143,"■"))</f>
        <v>0</v>
      </c>
      <c r="BS143" s="45">
        <f>IF(COUNTIF(P143:AT143,"")=31,0,COUNTIFS(P87:AT87,4,P143:AT143,"■"))</f>
        <v>0</v>
      </c>
      <c r="BT143" s="232" t="str">
        <f t="shared" si="46"/>
        <v>***</v>
      </c>
      <c r="BU143" s="233"/>
      <c r="BV143" s="42"/>
      <c r="BW143" s="45">
        <f>IF(COUNTIF(P143:AT143,"")=31,0,COUNTIFS(P87:AT87,5,P143:AT143,"")+COUNTIFS(P87:AT87,5,P143:AT143,"■"))</f>
        <v>0</v>
      </c>
      <c r="BX143" s="45">
        <f>IF(COUNTIF(P143:AT143,"")=31,0,COUNTIFS(P87:AT87,5,P143:AT143,"■"))</f>
        <v>0</v>
      </c>
      <c r="BY143" s="232" t="str">
        <f t="shared" si="47"/>
        <v>***</v>
      </c>
      <c r="BZ143" s="233"/>
      <c r="CA143" s="42"/>
      <c r="CB143" s="45">
        <f>IF(COUNTIF(P143:AT143,"")=31,0,COUNTIFS(P87:AT87,6,P143:AT143,"")+COUNTIFS(P87:AT87,6,P143:AT143,"■"))</f>
        <v>0</v>
      </c>
      <c r="CC143" s="45">
        <f>IF(COUNTIF(P143:AT143,"")=31,0,COUNTIFS(P87:AT87,6,P143:AT143,"■"))</f>
        <v>0</v>
      </c>
      <c r="CD143" s="232" t="str">
        <f t="shared" si="48"/>
        <v>***</v>
      </c>
      <c r="CE143" s="233"/>
      <c r="CF143" s="42"/>
      <c r="CG143" s="45">
        <f t="shared" si="52"/>
        <v>0</v>
      </c>
      <c r="CH143" s="45">
        <f t="shared" si="56"/>
        <v>0</v>
      </c>
      <c r="CI143" s="232" t="str">
        <f t="shared" si="50"/>
        <v>***</v>
      </c>
      <c r="CJ143" s="233"/>
      <c r="CK143" s="42"/>
      <c r="CL143" s="234">
        <f t="shared" si="53"/>
        <v>0</v>
      </c>
      <c r="CM143" s="235"/>
      <c r="CN143" s="234">
        <f t="shared" si="54"/>
        <v>0</v>
      </c>
      <c r="CO143" s="235"/>
      <c r="CP143" s="232" t="str">
        <f t="shared" si="51"/>
        <v>***</v>
      </c>
      <c r="CQ143" s="233"/>
      <c r="CR143" s="43"/>
      <c r="CU143" s="128">
        <f t="shared" si="2"/>
        <v>135</v>
      </c>
      <c r="CV143" s="128"/>
      <c r="CW143" s="128"/>
      <c r="CX143" s="128"/>
      <c r="CY143" s="128"/>
    </row>
    <row r="144" spans="1:103" s="1" customFormat="1" ht="18.75">
      <c r="A144" s="72" t="s">
        <v>59</v>
      </c>
      <c r="D144" s="238">
        <f t="shared" si="55"/>
        <v>48</v>
      </c>
      <c r="E144" s="246"/>
      <c r="F144" s="123"/>
      <c r="G144" s="124"/>
      <c r="H144" s="124"/>
      <c r="I144" s="124"/>
      <c r="J144" s="124"/>
      <c r="K144" s="125"/>
      <c r="L144" s="126"/>
      <c r="M144" s="124"/>
      <c r="N144" s="124"/>
      <c r="O144" s="125"/>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101"/>
      <c r="AU144" s="44"/>
      <c r="AV144" s="26"/>
      <c r="AW144" s="245">
        <f t="shared" si="41"/>
        <v>48</v>
      </c>
      <c r="AX144" s="246"/>
      <c r="AY144" s="247" t="str">
        <f t="shared" si="42"/>
        <v/>
      </c>
      <c r="AZ144" s="248"/>
      <c r="BA144" s="248"/>
      <c r="BB144" s="249"/>
      <c r="BC144" s="45">
        <f>IF(COUNTIF(P144:AT144,"")=31,0,COUNTIFS(P87:AT87,1,P144:AT144,"")+COUNTIFS(P87:AT87,1,P144:AT144,"■"))</f>
        <v>0</v>
      </c>
      <c r="BD144" s="45">
        <f>IF(COUNTIF(P144:AT144,"")=31,0,COUNTIFS(P87:AT87,1,P144:AT144,"■"))</f>
        <v>0</v>
      </c>
      <c r="BE144" s="250" t="str">
        <f t="shared" si="43"/>
        <v>***</v>
      </c>
      <c r="BF144" s="233"/>
      <c r="BG144" s="47"/>
      <c r="BH144" s="45">
        <f>IF(COUNTIF(P144:AT144,"")=31,0,COUNTIFS(P87:AT87,2,P144:AT144,"")+COUNTIFS(P87:AT87,2,P144:AT144,"■"))</f>
        <v>0</v>
      </c>
      <c r="BI144" s="45">
        <f>IF(COUNTIF(P144:AT144,"")=31,0,COUNTIFS(P87:AT87,2,P144:AT144,"■"))</f>
        <v>0</v>
      </c>
      <c r="BJ144" s="232" t="str">
        <f t="shared" si="44"/>
        <v>***</v>
      </c>
      <c r="BK144" s="233"/>
      <c r="BL144" s="42"/>
      <c r="BM144" s="45">
        <f>IF(COUNTIF(P144:AT144,"")=31,0,COUNTIFS(P87:AT87,3,P144:AT144,"")+COUNTIFS(P87:AT87,3,P144:AT144,"■"))</f>
        <v>0</v>
      </c>
      <c r="BN144" s="45">
        <f>IF(COUNTIF(P144:AT144,"")=31,0,COUNTIFS(P87:AT87,3,P144:AT144,"■"))</f>
        <v>0</v>
      </c>
      <c r="BO144" s="232" t="str">
        <f t="shared" si="45"/>
        <v>***</v>
      </c>
      <c r="BP144" s="233"/>
      <c r="BQ144" s="42"/>
      <c r="BR144" s="45">
        <f>IF(COUNTIF(P144:AT144,"")=31,0,COUNTIFS(P87:AT87,4,P144:AT144,"")+COUNTIFS(P87:AT87,4,P144:AT144,"■"))</f>
        <v>0</v>
      </c>
      <c r="BS144" s="45">
        <f>IF(COUNTIF(P144:AT144,"")=31,0,COUNTIFS(P87:AT87,4,P144:AT144,"■"))</f>
        <v>0</v>
      </c>
      <c r="BT144" s="232" t="str">
        <f t="shared" si="46"/>
        <v>***</v>
      </c>
      <c r="BU144" s="233"/>
      <c r="BV144" s="42"/>
      <c r="BW144" s="45">
        <f>IF(COUNTIF(P144:AT144,"")=31,0,COUNTIFS(P87:AT87,5,P144:AT144,"")+COUNTIFS(P87:AT87,5,P144:AT144,"■"))</f>
        <v>0</v>
      </c>
      <c r="BX144" s="45">
        <f>IF(COUNTIF(P144:AT144,"")=31,0,COUNTIFS(P87:AT87,5,P144:AT144,"■"))</f>
        <v>0</v>
      </c>
      <c r="BY144" s="232" t="str">
        <f t="shared" si="47"/>
        <v>***</v>
      </c>
      <c r="BZ144" s="233"/>
      <c r="CA144" s="42"/>
      <c r="CB144" s="45">
        <f>IF(COUNTIF(P144:AT144,"")=31,0,COUNTIFS(P87:AT87,6,P144:AT144,"")+COUNTIFS(P87:AT87,6,P144:AT144,"■"))</f>
        <v>0</v>
      </c>
      <c r="CC144" s="45">
        <f>IF(COUNTIF(P144:AT144,"")=31,0,COUNTIFS(P87:AT87,6,P144:AT144,"■"))</f>
        <v>0</v>
      </c>
      <c r="CD144" s="232" t="str">
        <f t="shared" si="48"/>
        <v>***</v>
      </c>
      <c r="CE144" s="233"/>
      <c r="CF144" s="42"/>
      <c r="CG144" s="45">
        <f t="shared" si="52"/>
        <v>0</v>
      </c>
      <c r="CH144" s="45">
        <f t="shared" si="56"/>
        <v>0</v>
      </c>
      <c r="CI144" s="232" t="str">
        <f t="shared" si="50"/>
        <v>***</v>
      </c>
      <c r="CJ144" s="233"/>
      <c r="CK144" s="42"/>
      <c r="CL144" s="234">
        <f t="shared" si="53"/>
        <v>0</v>
      </c>
      <c r="CM144" s="235"/>
      <c r="CN144" s="234">
        <f t="shared" si="54"/>
        <v>0</v>
      </c>
      <c r="CO144" s="235"/>
      <c r="CP144" s="232" t="str">
        <f t="shared" si="51"/>
        <v>***</v>
      </c>
      <c r="CQ144" s="233"/>
      <c r="CR144" s="43"/>
      <c r="CU144" s="128">
        <f t="shared" si="2"/>
        <v>136</v>
      </c>
      <c r="CV144" s="128"/>
      <c r="CW144" s="128"/>
      <c r="CX144" s="128"/>
      <c r="CY144" s="128"/>
    </row>
    <row r="145" spans="1:103" s="1" customFormat="1" ht="18.75">
      <c r="A145" s="72" t="s">
        <v>59</v>
      </c>
      <c r="D145" s="238">
        <f t="shared" si="55"/>
        <v>49</v>
      </c>
      <c r="E145" s="246"/>
      <c r="F145" s="123"/>
      <c r="G145" s="124"/>
      <c r="H145" s="124"/>
      <c r="I145" s="124"/>
      <c r="J145" s="124"/>
      <c r="K145" s="125"/>
      <c r="L145" s="126"/>
      <c r="M145" s="124"/>
      <c r="N145" s="124"/>
      <c r="O145" s="125"/>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101"/>
      <c r="AU145" s="44"/>
      <c r="AV145" s="26"/>
      <c r="AW145" s="245">
        <f t="shared" si="41"/>
        <v>49</v>
      </c>
      <c r="AX145" s="246"/>
      <c r="AY145" s="247" t="str">
        <f t="shared" si="42"/>
        <v/>
      </c>
      <c r="AZ145" s="248"/>
      <c r="BA145" s="248"/>
      <c r="BB145" s="249"/>
      <c r="BC145" s="45">
        <f>IF(COUNTIF(P145:AT145,"")=31,0,COUNTIFS(P87:AT87,1,P145:AT145,"")+COUNTIFS(P87:AT87,1,P145:AT145,"■"))</f>
        <v>0</v>
      </c>
      <c r="BD145" s="45">
        <f>IF(COUNTIF(P145:AT145,"")=31,0,COUNTIFS(P87:AT87,1,P145:AT145,"■"))</f>
        <v>0</v>
      </c>
      <c r="BE145" s="250" t="str">
        <f t="shared" si="43"/>
        <v>***</v>
      </c>
      <c r="BF145" s="233"/>
      <c r="BG145" s="47"/>
      <c r="BH145" s="45">
        <f>IF(COUNTIF(P145:AT145,"")=31,0,COUNTIFS(P87:AT87,2,P145:AT145,"")+COUNTIFS(P87:AT87,2,P145:AT145,"■"))</f>
        <v>0</v>
      </c>
      <c r="BI145" s="45">
        <f>IF(COUNTIF(P145:AT145,"")=31,0,COUNTIFS(P87:AT87,2,P145:AT145,"■"))</f>
        <v>0</v>
      </c>
      <c r="BJ145" s="232" t="str">
        <f t="shared" si="44"/>
        <v>***</v>
      </c>
      <c r="BK145" s="233"/>
      <c r="BL145" s="42"/>
      <c r="BM145" s="45">
        <f>IF(COUNTIF(P145:AT145,"")=31,0,COUNTIFS(P87:AT87,3,P145:AT145,"")+COUNTIFS(P87:AT87,3,P145:AT145,"■"))</f>
        <v>0</v>
      </c>
      <c r="BN145" s="45">
        <f>IF(COUNTIF(P145:AT145,"")=31,0,COUNTIFS(P87:AT87,3,P145:AT145,"■"))</f>
        <v>0</v>
      </c>
      <c r="BO145" s="232" t="str">
        <f t="shared" si="45"/>
        <v>***</v>
      </c>
      <c r="BP145" s="233"/>
      <c r="BQ145" s="42"/>
      <c r="BR145" s="45">
        <f>IF(COUNTIF(P145:AT145,"")=31,0,COUNTIFS(P87:AT87,4,P145:AT145,"")+COUNTIFS(P87:AT87,4,P145:AT145,"■"))</f>
        <v>0</v>
      </c>
      <c r="BS145" s="45">
        <f>IF(COUNTIF(P145:AT145,"")=31,0,COUNTIFS(P87:AT87,4,P145:AT145,"■"))</f>
        <v>0</v>
      </c>
      <c r="BT145" s="232" t="str">
        <f t="shared" si="46"/>
        <v>***</v>
      </c>
      <c r="BU145" s="233"/>
      <c r="BV145" s="42"/>
      <c r="BW145" s="45">
        <f>IF(COUNTIF(P145:AT145,"")=31,0,COUNTIFS(P87:AT87,5,P145:AT145,"")+COUNTIFS(P87:AT87,5,P145:AT145,"■"))</f>
        <v>0</v>
      </c>
      <c r="BX145" s="45">
        <f>IF(COUNTIF(P145:AT145,"")=31,0,COUNTIFS(P87:AT87,5,P145:AT145,"■"))</f>
        <v>0</v>
      </c>
      <c r="BY145" s="232" t="str">
        <f t="shared" si="47"/>
        <v>***</v>
      </c>
      <c r="BZ145" s="233"/>
      <c r="CA145" s="42"/>
      <c r="CB145" s="45">
        <f>IF(COUNTIF(P145:AT145,"")=31,0,COUNTIFS(P87:AT87,6,P145:AT145,"")+COUNTIFS(P87:AT87,6,P145:AT145,"■"))</f>
        <v>0</v>
      </c>
      <c r="CC145" s="45">
        <f>IF(COUNTIF(P145:AT145,"")=31,0,COUNTIFS(P87:AT87,6,P145:AT145,"■"))</f>
        <v>0</v>
      </c>
      <c r="CD145" s="232" t="str">
        <f t="shared" si="48"/>
        <v>***</v>
      </c>
      <c r="CE145" s="233"/>
      <c r="CF145" s="42"/>
      <c r="CG145" s="45">
        <f t="shared" si="52"/>
        <v>0</v>
      </c>
      <c r="CH145" s="45">
        <f t="shared" si="56"/>
        <v>0</v>
      </c>
      <c r="CI145" s="232" t="str">
        <f t="shared" si="50"/>
        <v>***</v>
      </c>
      <c r="CJ145" s="233"/>
      <c r="CK145" s="42"/>
      <c r="CL145" s="234">
        <f t="shared" si="53"/>
        <v>0</v>
      </c>
      <c r="CM145" s="235"/>
      <c r="CN145" s="234">
        <f t="shared" si="54"/>
        <v>0</v>
      </c>
      <c r="CO145" s="235"/>
      <c r="CP145" s="232" t="str">
        <f t="shared" si="51"/>
        <v>***</v>
      </c>
      <c r="CQ145" s="233"/>
      <c r="CR145" s="43"/>
      <c r="CU145" s="128">
        <f t="shared" si="2"/>
        <v>137</v>
      </c>
      <c r="CV145" s="128"/>
      <c r="CW145" s="128"/>
      <c r="CX145" s="128"/>
      <c r="CY145" s="128"/>
    </row>
    <row r="146" spans="1:103" s="1" customFormat="1" ht="18.75">
      <c r="A146" s="72" t="s">
        <v>59</v>
      </c>
      <c r="D146" s="238">
        <f t="shared" si="55"/>
        <v>50</v>
      </c>
      <c r="E146" s="246"/>
      <c r="F146" s="123"/>
      <c r="G146" s="124"/>
      <c r="H146" s="124"/>
      <c r="I146" s="124"/>
      <c r="J146" s="124"/>
      <c r="K146" s="125"/>
      <c r="L146" s="126"/>
      <c r="M146" s="124"/>
      <c r="N146" s="124"/>
      <c r="O146" s="125"/>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101"/>
      <c r="AU146" s="44"/>
      <c r="AV146" s="26"/>
      <c r="AW146" s="245">
        <f t="shared" si="41"/>
        <v>50</v>
      </c>
      <c r="AX146" s="246"/>
      <c r="AY146" s="247" t="str">
        <f t="shared" si="42"/>
        <v/>
      </c>
      <c r="AZ146" s="248"/>
      <c r="BA146" s="248"/>
      <c r="BB146" s="249"/>
      <c r="BC146" s="45">
        <f>IF(COUNTIF(P146:AT146,"")=31,0,COUNTIFS(P87:AT87,1,P146:AT146,"")+COUNTIFS(P87:AT87,1,P146:AT146,"■"))</f>
        <v>0</v>
      </c>
      <c r="BD146" s="45">
        <f>IF(COUNTIF(P146:AT146,"")=31,0,COUNTIFS(P87:AT87,1,P146:AT146,"■"))</f>
        <v>0</v>
      </c>
      <c r="BE146" s="250" t="str">
        <f t="shared" si="43"/>
        <v>***</v>
      </c>
      <c r="BF146" s="233"/>
      <c r="BG146" s="47"/>
      <c r="BH146" s="45">
        <f>IF(COUNTIF(P146:AT146,"")=31,0,COUNTIFS(P87:AT87,2,P146:AT146,"")+COUNTIFS(P87:AT87,2,P146:AT146,"■"))</f>
        <v>0</v>
      </c>
      <c r="BI146" s="45">
        <f>IF(COUNTIF(P146:AT146,"")=31,0,COUNTIFS(P87:AT87,2,P146:AT146,"■"))</f>
        <v>0</v>
      </c>
      <c r="BJ146" s="232" t="str">
        <f t="shared" si="44"/>
        <v>***</v>
      </c>
      <c r="BK146" s="233"/>
      <c r="BL146" s="42"/>
      <c r="BM146" s="45">
        <f>IF(COUNTIF(P146:AT146,"")=31,0,COUNTIFS(P87:AT87,3,P146:AT146,"")+COUNTIFS(P87:AT87,3,P146:AT146,"■"))</f>
        <v>0</v>
      </c>
      <c r="BN146" s="45">
        <f>IF(COUNTIF(P146:AT146,"")=31,0,COUNTIFS(P87:AT87,3,P146:AT146,"■"))</f>
        <v>0</v>
      </c>
      <c r="BO146" s="232" t="str">
        <f t="shared" si="45"/>
        <v>***</v>
      </c>
      <c r="BP146" s="233"/>
      <c r="BQ146" s="42"/>
      <c r="BR146" s="45">
        <f>IF(COUNTIF(P146:AT146,"")=31,0,COUNTIFS(P87:AT87,4,P146:AT146,"")+COUNTIFS(P87:AT87,4,P146:AT146,"■"))</f>
        <v>0</v>
      </c>
      <c r="BS146" s="45">
        <f>IF(COUNTIF(P146:AT146,"")=31,0,COUNTIFS(P87:AT87,4,P146:AT146,"■"))</f>
        <v>0</v>
      </c>
      <c r="BT146" s="232" t="str">
        <f t="shared" si="46"/>
        <v>***</v>
      </c>
      <c r="BU146" s="233"/>
      <c r="BV146" s="42"/>
      <c r="BW146" s="45">
        <f>IF(COUNTIF(P146:AT146,"")=31,0,COUNTIFS(P87:AT87,5,P146:AT146,"")+COUNTIFS(P87:AT87,5,P146:AT146,"■"))</f>
        <v>0</v>
      </c>
      <c r="BX146" s="45">
        <f>IF(COUNTIF(P146:AT146,"")=31,0,COUNTIFS(P87:AT87,5,P146:AT146,"■"))</f>
        <v>0</v>
      </c>
      <c r="BY146" s="232" t="str">
        <f t="shared" si="47"/>
        <v>***</v>
      </c>
      <c r="BZ146" s="233"/>
      <c r="CA146" s="42"/>
      <c r="CB146" s="45">
        <f>IF(COUNTIF(P146:AT146,"")=31,0,COUNTIFS(P87:AT87,6,P146:AT146,"")+COUNTIFS(P87:AT87,6,P146:AT146,"■"))</f>
        <v>0</v>
      </c>
      <c r="CC146" s="45">
        <f>IF(COUNTIF(P146:AT146,"")=31,0,COUNTIFS(P87:AT87,6,P146:AT146,"■"))</f>
        <v>0</v>
      </c>
      <c r="CD146" s="232" t="str">
        <f t="shared" si="48"/>
        <v>***</v>
      </c>
      <c r="CE146" s="233"/>
      <c r="CF146" s="42"/>
      <c r="CG146" s="45">
        <f t="shared" si="52"/>
        <v>0</v>
      </c>
      <c r="CH146" s="45">
        <f t="shared" si="56"/>
        <v>0</v>
      </c>
      <c r="CI146" s="232" t="str">
        <f t="shared" si="50"/>
        <v>***</v>
      </c>
      <c r="CJ146" s="233"/>
      <c r="CK146" s="42"/>
      <c r="CL146" s="234">
        <f t="shared" si="53"/>
        <v>0</v>
      </c>
      <c r="CM146" s="235"/>
      <c r="CN146" s="234">
        <f t="shared" si="54"/>
        <v>0</v>
      </c>
      <c r="CO146" s="235"/>
      <c r="CP146" s="232" t="str">
        <f t="shared" si="51"/>
        <v>***</v>
      </c>
      <c r="CQ146" s="233"/>
      <c r="CR146" s="43"/>
      <c r="CU146" s="128">
        <f t="shared" si="2"/>
        <v>138</v>
      </c>
      <c r="CV146" s="128"/>
      <c r="CW146" s="128"/>
      <c r="CX146" s="128"/>
      <c r="CY146" s="128"/>
    </row>
    <row r="147" spans="1:103" s="1" customFormat="1" ht="18.75">
      <c r="A147" s="72" t="s">
        <v>59</v>
      </c>
      <c r="D147" s="238">
        <f t="shared" si="55"/>
        <v>51</v>
      </c>
      <c r="E147" s="246"/>
      <c r="F147" s="123"/>
      <c r="G147" s="124"/>
      <c r="H147" s="124"/>
      <c r="I147" s="124"/>
      <c r="J147" s="124"/>
      <c r="K147" s="125"/>
      <c r="L147" s="126"/>
      <c r="M147" s="124"/>
      <c r="N147" s="124"/>
      <c r="O147" s="125"/>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101"/>
      <c r="AU147" s="44"/>
      <c r="AV147" s="26"/>
      <c r="AW147" s="245">
        <f t="shared" si="41"/>
        <v>51</v>
      </c>
      <c r="AX147" s="246"/>
      <c r="AY147" s="247" t="str">
        <f t="shared" si="42"/>
        <v/>
      </c>
      <c r="AZ147" s="248"/>
      <c r="BA147" s="248"/>
      <c r="BB147" s="249"/>
      <c r="BC147" s="45">
        <f>IF(COUNTIF(P147:AT147,"")=31,0,COUNTIFS(P87:AT87,1,P147:AT147,"")+COUNTIFS(P87:AT87,1,P147:AT147,"■"))</f>
        <v>0</v>
      </c>
      <c r="BD147" s="45">
        <f>IF(COUNTIF(P147:AT147,"")=31,0,COUNTIFS(P87:AT87,1,P147:AT147,"■"))</f>
        <v>0</v>
      </c>
      <c r="BE147" s="250" t="str">
        <f t="shared" si="43"/>
        <v>***</v>
      </c>
      <c r="BF147" s="233"/>
      <c r="BG147" s="47"/>
      <c r="BH147" s="45">
        <f>IF(COUNTIF(P147:AT147,"")=31,0,COUNTIFS(P87:AT87,2,P147:AT147,"")+COUNTIFS(P87:AT87,2,P147:AT147,"■"))</f>
        <v>0</v>
      </c>
      <c r="BI147" s="45">
        <f>IF(COUNTIF(P147:AT147,"")=31,0,COUNTIFS(P87:AT87,2,P147:AT147,"■"))</f>
        <v>0</v>
      </c>
      <c r="BJ147" s="232" t="str">
        <f t="shared" si="44"/>
        <v>***</v>
      </c>
      <c r="BK147" s="233"/>
      <c r="BL147" s="42"/>
      <c r="BM147" s="45">
        <f>IF(COUNTIF(P147:AT147,"")=31,0,COUNTIFS(P87:AT87,3,P147:AT147,"")+COUNTIFS(P87:AT87,3,P147:AT147,"■"))</f>
        <v>0</v>
      </c>
      <c r="BN147" s="45">
        <f>IF(COUNTIF(P147:AT147,"")=31,0,COUNTIFS(P87:AT87,3,P147:AT147,"■"))</f>
        <v>0</v>
      </c>
      <c r="BO147" s="232" t="str">
        <f t="shared" si="45"/>
        <v>***</v>
      </c>
      <c r="BP147" s="233"/>
      <c r="BQ147" s="42"/>
      <c r="BR147" s="45">
        <f>IF(COUNTIF(P147:AT147,"")=31,0,COUNTIFS(P87:AT87,4,P147:AT147,"")+COUNTIFS(P87:AT87,4,P147:AT147,"■"))</f>
        <v>0</v>
      </c>
      <c r="BS147" s="45">
        <f>IF(COUNTIF(P147:AT147,"")=31,0,COUNTIFS(P87:AT87,4,P147:AT147,"■"))</f>
        <v>0</v>
      </c>
      <c r="BT147" s="232" t="str">
        <f t="shared" si="46"/>
        <v>***</v>
      </c>
      <c r="BU147" s="233"/>
      <c r="BV147" s="42"/>
      <c r="BW147" s="45">
        <f>IF(COUNTIF(P147:AT147,"")=31,0,COUNTIFS(P87:AT87,5,P147:AT147,"")+COUNTIFS(P87:AT87,5,P147:AT147,"■"))</f>
        <v>0</v>
      </c>
      <c r="BX147" s="45">
        <f>IF(COUNTIF(P147:AT147,"")=31,0,COUNTIFS(P87:AT87,5,P147:AT147,"■"))</f>
        <v>0</v>
      </c>
      <c r="BY147" s="232" t="str">
        <f t="shared" si="47"/>
        <v>***</v>
      </c>
      <c r="BZ147" s="233"/>
      <c r="CA147" s="42"/>
      <c r="CB147" s="45">
        <f>IF(COUNTIF(P147:AT147,"")=31,0,COUNTIFS(P87:AT87,6,P147:AT147,"")+COUNTIFS(P87:AT87,6,P147:AT147,"■"))</f>
        <v>0</v>
      </c>
      <c r="CC147" s="45">
        <f>IF(COUNTIF(P147:AT147,"")=31,0,COUNTIFS(P87:AT87,6,P147:AT147,"■"))</f>
        <v>0</v>
      </c>
      <c r="CD147" s="232" t="str">
        <f t="shared" si="48"/>
        <v>***</v>
      </c>
      <c r="CE147" s="233"/>
      <c r="CF147" s="42"/>
      <c r="CG147" s="45">
        <f t="shared" si="52"/>
        <v>0</v>
      </c>
      <c r="CH147" s="45">
        <f t="shared" si="56"/>
        <v>0</v>
      </c>
      <c r="CI147" s="232" t="str">
        <f t="shared" si="50"/>
        <v>***</v>
      </c>
      <c r="CJ147" s="233"/>
      <c r="CK147" s="42"/>
      <c r="CL147" s="234">
        <f t="shared" si="53"/>
        <v>0</v>
      </c>
      <c r="CM147" s="235"/>
      <c r="CN147" s="234">
        <f t="shared" si="54"/>
        <v>0</v>
      </c>
      <c r="CO147" s="235"/>
      <c r="CP147" s="232" t="str">
        <f t="shared" si="51"/>
        <v>***</v>
      </c>
      <c r="CQ147" s="233"/>
      <c r="CR147" s="43"/>
      <c r="CU147" s="128">
        <f t="shared" si="2"/>
        <v>139</v>
      </c>
      <c r="CV147" s="128"/>
      <c r="CW147" s="128"/>
      <c r="CX147" s="128"/>
      <c r="CY147" s="128"/>
    </row>
    <row r="148" spans="1:103" s="1" customFormat="1" ht="18.75">
      <c r="A148" s="72" t="s">
        <v>59</v>
      </c>
      <c r="D148" s="238">
        <f t="shared" si="55"/>
        <v>52</v>
      </c>
      <c r="E148" s="246"/>
      <c r="F148" s="123"/>
      <c r="G148" s="124"/>
      <c r="H148" s="124"/>
      <c r="I148" s="124"/>
      <c r="J148" s="124"/>
      <c r="K148" s="125"/>
      <c r="L148" s="126"/>
      <c r="M148" s="124"/>
      <c r="N148" s="124"/>
      <c r="O148" s="125"/>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101"/>
      <c r="AU148" s="44"/>
      <c r="AV148" s="26"/>
      <c r="AW148" s="245">
        <f t="shared" si="41"/>
        <v>52</v>
      </c>
      <c r="AX148" s="246"/>
      <c r="AY148" s="247" t="str">
        <f t="shared" si="42"/>
        <v/>
      </c>
      <c r="AZ148" s="248"/>
      <c r="BA148" s="248"/>
      <c r="BB148" s="249"/>
      <c r="BC148" s="45">
        <f>IF(COUNTIF(P148:AT148,"")=31,0,COUNTIFS(P87:AT87,1,P148:AT148,"")+COUNTIFS(P87:AT87,1,P148:AT148,"■"))</f>
        <v>0</v>
      </c>
      <c r="BD148" s="45">
        <f>IF(COUNTIF(P148:AT148,"")=31,0,COUNTIFS(P87:AT87,1,P148:AT148,"■"))</f>
        <v>0</v>
      </c>
      <c r="BE148" s="250" t="str">
        <f t="shared" si="43"/>
        <v>***</v>
      </c>
      <c r="BF148" s="233"/>
      <c r="BG148" s="47"/>
      <c r="BH148" s="45">
        <f>IF(COUNTIF(P148:AT148,"")=31,0,COUNTIFS(P87:AT87,2,P148:AT148,"")+COUNTIFS(P87:AT87,2,P148:AT148,"■"))</f>
        <v>0</v>
      </c>
      <c r="BI148" s="45">
        <f>IF(COUNTIF(P148:AT148,"")=31,0,COUNTIFS(P87:AT87,2,P148:AT148,"■"))</f>
        <v>0</v>
      </c>
      <c r="BJ148" s="232" t="str">
        <f t="shared" si="44"/>
        <v>***</v>
      </c>
      <c r="BK148" s="233"/>
      <c r="BL148" s="42"/>
      <c r="BM148" s="45">
        <f>IF(COUNTIF(P148:AT148,"")=31,0,COUNTIFS(P87:AT87,3,P148:AT148,"")+COUNTIFS(P87:AT87,3,P148:AT148,"■"))</f>
        <v>0</v>
      </c>
      <c r="BN148" s="45">
        <f>IF(COUNTIF(P148:AT148,"")=31,0,COUNTIFS(P87:AT87,3,P148:AT148,"■"))</f>
        <v>0</v>
      </c>
      <c r="BO148" s="232" t="str">
        <f t="shared" si="45"/>
        <v>***</v>
      </c>
      <c r="BP148" s="233"/>
      <c r="BQ148" s="42"/>
      <c r="BR148" s="45">
        <f>IF(COUNTIF(P148:AT148,"")=31,0,COUNTIFS(P87:AT87,4,P148:AT148,"")+COUNTIFS(P87:AT87,4,P148:AT148,"■"))</f>
        <v>0</v>
      </c>
      <c r="BS148" s="45">
        <f>IF(COUNTIF(P148:AT148,"")=31,0,COUNTIFS(P87:AT87,4,P148:AT148,"■"))</f>
        <v>0</v>
      </c>
      <c r="BT148" s="232" t="str">
        <f t="shared" si="46"/>
        <v>***</v>
      </c>
      <c r="BU148" s="233"/>
      <c r="BV148" s="42"/>
      <c r="BW148" s="45">
        <f>IF(COUNTIF(P148:AT148,"")=31,0,COUNTIFS(P87:AT87,5,P148:AT148,"")+COUNTIFS(P87:AT87,5,P148:AT148,"■"))</f>
        <v>0</v>
      </c>
      <c r="BX148" s="45">
        <f>IF(COUNTIF(P148:AT148,"")=31,0,COUNTIFS(P87:AT87,5,P148:AT148,"■"))</f>
        <v>0</v>
      </c>
      <c r="BY148" s="232" t="str">
        <f t="shared" si="47"/>
        <v>***</v>
      </c>
      <c r="BZ148" s="233"/>
      <c r="CA148" s="42"/>
      <c r="CB148" s="45">
        <f>IF(COUNTIF(P148:AT148,"")=31,0,COUNTIFS(P87:AT87,6,P148:AT148,"")+COUNTIFS(P87:AT87,6,P148:AT148,"■"))</f>
        <v>0</v>
      </c>
      <c r="CC148" s="45">
        <f>IF(COUNTIF(P148:AT148,"")=31,0,COUNTIFS(P87:AT87,6,P148:AT148,"■"))</f>
        <v>0</v>
      </c>
      <c r="CD148" s="232" t="str">
        <f t="shared" si="48"/>
        <v>***</v>
      </c>
      <c r="CE148" s="233"/>
      <c r="CF148" s="42"/>
      <c r="CG148" s="45">
        <f t="shared" si="52"/>
        <v>0</v>
      </c>
      <c r="CH148" s="45">
        <f t="shared" si="56"/>
        <v>0</v>
      </c>
      <c r="CI148" s="232" t="str">
        <f t="shared" si="50"/>
        <v>***</v>
      </c>
      <c r="CJ148" s="233"/>
      <c r="CK148" s="42"/>
      <c r="CL148" s="234">
        <f t="shared" si="53"/>
        <v>0</v>
      </c>
      <c r="CM148" s="235"/>
      <c r="CN148" s="234">
        <f t="shared" si="54"/>
        <v>0</v>
      </c>
      <c r="CO148" s="235"/>
      <c r="CP148" s="232" t="str">
        <f t="shared" si="51"/>
        <v>***</v>
      </c>
      <c r="CQ148" s="233"/>
      <c r="CR148" s="43"/>
      <c r="CU148" s="128">
        <f t="shared" si="2"/>
        <v>140</v>
      </c>
      <c r="CV148" s="128"/>
      <c r="CW148" s="128"/>
      <c r="CX148" s="128"/>
      <c r="CY148" s="128"/>
    </row>
    <row r="149" spans="1:103" s="1" customFormat="1" ht="18.75">
      <c r="A149" s="72" t="s">
        <v>59</v>
      </c>
      <c r="D149" s="238">
        <f t="shared" si="55"/>
        <v>53</v>
      </c>
      <c r="E149" s="246"/>
      <c r="F149" s="123"/>
      <c r="G149" s="124"/>
      <c r="H149" s="124"/>
      <c r="I149" s="124"/>
      <c r="J149" s="124"/>
      <c r="K149" s="125"/>
      <c r="L149" s="126"/>
      <c r="M149" s="124"/>
      <c r="N149" s="124"/>
      <c r="O149" s="125"/>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101"/>
      <c r="AU149" s="44"/>
      <c r="AV149" s="26"/>
      <c r="AW149" s="245">
        <f t="shared" si="41"/>
        <v>53</v>
      </c>
      <c r="AX149" s="246"/>
      <c r="AY149" s="247" t="str">
        <f t="shared" si="42"/>
        <v/>
      </c>
      <c r="AZ149" s="248"/>
      <c r="BA149" s="248"/>
      <c r="BB149" s="249"/>
      <c r="BC149" s="45">
        <f>IF(COUNTIF(P149:AT149,"")=31,0,COUNTIFS(P87:AT87,1,P149:AT149,"")+COUNTIFS(P87:AT87,1,P149:AT149,"■"))</f>
        <v>0</v>
      </c>
      <c r="BD149" s="45">
        <f>IF(COUNTIF(P149:AT149,"")=31,0,COUNTIFS(P87:AT87,1,P149:AT149,"■"))</f>
        <v>0</v>
      </c>
      <c r="BE149" s="250" t="str">
        <f t="shared" si="43"/>
        <v>***</v>
      </c>
      <c r="BF149" s="233"/>
      <c r="BG149" s="47"/>
      <c r="BH149" s="45">
        <f>IF(COUNTIF(P149:AT149,"")=31,0,COUNTIFS(P87:AT87,2,P149:AT149,"")+COUNTIFS(P87:AT87,2,P149:AT149,"■"))</f>
        <v>0</v>
      </c>
      <c r="BI149" s="45">
        <f>IF(COUNTIF(P149:AT149,"")=31,0,COUNTIFS(P87:AT87,2,P149:AT149,"■"))</f>
        <v>0</v>
      </c>
      <c r="BJ149" s="232" t="str">
        <f t="shared" si="44"/>
        <v>***</v>
      </c>
      <c r="BK149" s="233"/>
      <c r="BL149" s="42"/>
      <c r="BM149" s="45">
        <f>IF(COUNTIF(P149:AT149,"")=31,0,COUNTIFS(P87:AT87,3,P149:AT149,"")+COUNTIFS(P87:AT87,3,P149:AT149,"■"))</f>
        <v>0</v>
      </c>
      <c r="BN149" s="45">
        <f>IF(COUNTIF(P149:AT149,"")=31,0,COUNTIFS(P87:AT87,3,P149:AT149,"■"))</f>
        <v>0</v>
      </c>
      <c r="BO149" s="232" t="str">
        <f t="shared" si="45"/>
        <v>***</v>
      </c>
      <c r="BP149" s="233"/>
      <c r="BQ149" s="42"/>
      <c r="BR149" s="45">
        <f>IF(COUNTIF(P149:AT149,"")=31,0,COUNTIFS(P87:AT87,4,P149:AT149,"")+COUNTIFS(P87:AT87,4,P149:AT149,"■"))</f>
        <v>0</v>
      </c>
      <c r="BS149" s="45">
        <f>IF(COUNTIF(P149:AT149,"")=31,0,COUNTIFS(P87:AT87,4,P149:AT149,"■"))</f>
        <v>0</v>
      </c>
      <c r="BT149" s="232" t="str">
        <f t="shared" si="46"/>
        <v>***</v>
      </c>
      <c r="BU149" s="233"/>
      <c r="BV149" s="42"/>
      <c r="BW149" s="45">
        <f>IF(COUNTIF(P149:AT149,"")=31,0,COUNTIFS(P87:AT87,5,P149:AT149,"")+COUNTIFS(P87:AT87,5,P149:AT149,"■"))</f>
        <v>0</v>
      </c>
      <c r="BX149" s="45">
        <f>IF(COUNTIF(P149:AT149,"")=31,0,COUNTIFS(P87:AT87,5,P149:AT149,"■"))</f>
        <v>0</v>
      </c>
      <c r="BY149" s="232" t="str">
        <f t="shared" si="47"/>
        <v>***</v>
      </c>
      <c r="BZ149" s="233"/>
      <c r="CA149" s="42"/>
      <c r="CB149" s="45">
        <f>IF(COUNTIF(P149:AT149,"")=31,0,COUNTIFS(P87:AT87,6,P149:AT149,"")+COUNTIFS(P87:AT87,6,P149:AT149,"■"))</f>
        <v>0</v>
      </c>
      <c r="CC149" s="45">
        <f>IF(COUNTIF(P149:AT149,"")=31,0,COUNTIFS(P87:AT87,6,P149:AT149,"■"))</f>
        <v>0</v>
      </c>
      <c r="CD149" s="232" t="str">
        <f t="shared" si="48"/>
        <v>***</v>
      </c>
      <c r="CE149" s="233"/>
      <c r="CF149" s="42"/>
      <c r="CG149" s="45">
        <f t="shared" si="52"/>
        <v>0</v>
      </c>
      <c r="CH149" s="45">
        <f t="shared" si="56"/>
        <v>0</v>
      </c>
      <c r="CI149" s="232" t="str">
        <f t="shared" si="50"/>
        <v>***</v>
      </c>
      <c r="CJ149" s="233"/>
      <c r="CK149" s="42"/>
      <c r="CL149" s="234">
        <f t="shared" si="53"/>
        <v>0</v>
      </c>
      <c r="CM149" s="235"/>
      <c r="CN149" s="234">
        <f t="shared" si="54"/>
        <v>0</v>
      </c>
      <c r="CO149" s="235"/>
      <c r="CP149" s="232" t="str">
        <f t="shared" si="51"/>
        <v>***</v>
      </c>
      <c r="CQ149" s="233"/>
      <c r="CR149" s="43"/>
      <c r="CU149" s="128">
        <f t="shared" si="2"/>
        <v>141</v>
      </c>
      <c r="CV149" s="128"/>
      <c r="CW149" s="128"/>
      <c r="CX149" s="128"/>
      <c r="CY149" s="128"/>
    </row>
    <row r="150" spans="1:103" s="1" customFormat="1" ht="18.75">
      <c r="A150" s="72" t="s">
        <v>59</v>
      </c>
      <c r="D150" s="238">
        <f t="shared" si="55"/>
        <v>54</v>
      </c>
      <c r="E150" s="246"/>
      <c r="F150" s="123"/>
      <c r="G150" s="124"/>
      <c r="H150" s="124"/>
      <c r="I150" s="124"/>
      <c r="J150" s="124"/>
      <c r="K150" s="125"/>
      <c r="L150" s="126"/>
      <c r="M150" s="124"/>
      <c r="N150" s="124"/>
      <c r="O150" s="125"/>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101"/>
      <c r="AU150" s="44"/>
      <c r="AV150" s="26"/>
      <c r="AW150" s="245">
        <f t="shared" si="41"/>
        <v>54</v>
      </c>
      <c r="AX150" s="246"/>
      <c r="AY150" s="247" t="str">
        <f t="shared" si="42"/>
        <v/>
      </c>
      <c r="AZ150" s="248"/>
      <c r="BA150" s="248"/>
      <c r="BB150" s="249"/>
      <c r="BC150" s="45">
        <f>IF(COUNTIF(P150:AT150,"")=31,0,COUNTIFS(P87:AT87,1,P150:AT150,"")+COUNTIFS(P87:AT87,1,P150:AT150,"■"))</f>
        <v>0</v>
      </c>
      <c r="BD150" s="45">
        <f>IF(COUNTIF(P150:AT150,"")=31,0,COUNTIFS(P87:AT87,1,P150:AT150,"■"))</f>
        <v>0</v>
      </c>
      <c r="BE150" s="250" t="str">
        <f t="shared" si="43"/>
        <v>***</v>
      </c>
      <c r="BF150" s="233"/>
      <c r="BG150" s="47"/>
      <c r="BH150" s="45">
        <f>IF(COUNTIF(P150:AT150,"")=31,0,COUNTIFS(P87:AT87,2,P150:AT150,"")+COUNTIFS(P87:AT87,2,P150:AT150,"■"))</f>
        <v>0</v>
      </c>
      <c r="BI150" s="45">
        <f>IF(COUNTIF(P150:AT150,"")=31,0,COUNTIFS(P87:AT87,2,P150:AT150,"■"))</f>
        <v>0</v>
      </c>
      <c r="BJ150" s="232" t="str">
        <f t="shared" si="44"/>
        <v>***</v>
      </c>
      <c r="BK150" s="233"/>
      <c r="BL150" s="42"/>
      <c r="BM150" s="45">
        <f>IF(COUNTIF(P150:AT150,"")=31,0,COUNTIFS(P87:AT87,3,P150:AT150,"")+COUNTIFS(P87:AT87,3,P150:AT150,"■"))</f>
        <v>0</v>
      </c>
      <c r="BN150" s="45">
        <f>IF(COUNTIF(P150:AT150,"")=31,0,COUNTIFS(P87:AT87,3,P150:AT150,"■"))</f>
        <v>0</v>
      </c>
      <c r="BO150" s="232" t="str">
        <f t="shared" si="45"/>
        <v>***</v>
      </c>
      <c r="BP150" s="233"/>
      <c r="BQ150" s="42"/>
      <c r="BR150" s="45">
        <f>IF(COUNTIF(P150:AT150,"")=31,0,COUNTIFS(P87:AT87,4,P150:AT150,"")+COUNTIFS(P87:AT87,4,P150:AT150,"■"))</f>
        <v>0</v>
      </c>
      <c r="BS150" s="45">
        <f>IF(COUNTIF(P150:AT150,"")=31,0,COUNTIFS(P87:AT87,4,P150:AT150,"■"))</f>
        <v>0</v>
      </c>
      <c r="BT150" s="232" t="str">
        <f t="shared" si="46"/>
        <v>***</v>
      </c>
      <c r="BU150" s="233"/>
      <c r="BV150" s="42"/>
      <c r="BW150" s="45">
        <f>IF(COUNTIF(P150:AT150,"")=31,0,COUNTIFS(P87:AT87,5,P150:AT150,"")+COUNTIFS(P87:AT87,5,P150:AT150,"■"))</f>
        <v>0</v>
      </c>
      <c r="BX150" s="45">
        <f>IF(COUNTIF(P150:AT150,"")=31,0,COUNTIFS(P87:AT87,5,P150:AT150,"■"))</f>
        <v>0</v>
      </c>
      <c r="BY150" s="232" t="str">
        <f t="shared" si="47"/>
        <v>***</v>
      </c>
      <c r="BZ150" s="233"/>
      <c r="CA150" s="42"/>
      <c r="CB150" s="45">
        <f>IF(COUNTIF(P150:AT150,"")=31,0,COUNTIFS(P87:AT87,6,P150:AT150,"")+COUNTIFS(P87:AT87,6,P150:AT150,"■"))</f>
        <v>0</v>
      </c>
      <c r="CC150" s="45">
        <f>IF(COUNTIF(P150:AT150,"")=31,0,COUNTIFS(P87:AT87,6,P150:AT150,"■"))</f>
        <v>0</v>
      </c>
      <c r="CD150" s="232" t="str">
        <f t="shared" si="48"/>
        <v>***</v>
      </c>
      <c r="CE150" s="233"/>
      <c r="CF150" s="42"/>
      <c r="CG150" s="45">
        <f t="shared" si="52"/>
        <v>0</v>
      </c>
      <c r="CH150" s="45">
        <f t="shared" si="56"/>
        <v>0</v>
      </c>
      <c r="CI150" s="232" t="str">
        <f t="shared" si="50"/>
        <v>***</v>
      </c>
      <c r="CJ150" s="233"/>
      <c r="CK150" s="42"/>
      <c r="CL150" s="234">
        <f t="shared" si="53"/>
        <v>0</v>
      </c>
      <c r="CM150" s="235"/>
      <c r="CN150" s="234">
        <f t="shared" si="54"/>
        <v>0</v>
      </c>
      <c r="CO150" s="235"/>
      <c r="CP150" s="232" t="str">
        <f t="shared" si="51"/>
        <v>***</v>
      </c>
      <c r="CQ150" s="233"/>
      <c r="CR150" s="43"/>
      <c r="CU150" s="128">
        <f t="shared" si="2"/>
        <v>142</v>
      </c>
      <c r="CV150" s="128"/>
      <c r="CW150" s="128"/>
      <c r="CX150" s="128"/>
      <c r="CY150" s="128"/>
    </row>
    <row r="151" spans="1:103" s="1" customFormat="1" ht="18.75">
      <c r="A151" s="72" t="s">
        <v>59</v>
      </c>
      <c r="D151" s="238">
        <f t="shared" si="55"/>
        <v>55</v>
      </c>
      <c r="E151" s="246"/>
      <c r="F151" s="123"/>
      <c r="G151" s="124"/>
      <c r="H151" s="124"/>
      <c r="I151" s="124"/>
      <c r="J151" s="124"/>
      <c r="K151" s="125"/>
      <c r="L151" s="126"/>
      <c r="M151" s="124"/>
      <c r="N151" s="124"/>
      <c r="O151" s="125"/>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101"/>
      <c r="AU151" s="44"/>
      <c r="AV151" s="26"/>
      <c r="AW151" s="245">
        <f t="shared" si="41"/>
        <v>55</v>
      </c>
      <c r="AX151" s="246"/>
      <c r="AY151" s="247" t="str">
        <f t="shared" si="42"/>
        <v/>
      </c>
      <c r="AZ151" s="248"/>
      <c r="BA151" s="248"/>
      <c r="BB151" s="249"/>
      <c r="BC151" s="45">
        <f>IF(COUNTIF(P151:AT151,"")=31,0,COUNTIFS(P87:AT87,1,P151:AT151,"")+COUNTIFS(P87:AT87,1,P151:AT151,"■"))</f>
        <v>0</v>
      </c>
      <c r="BD151" s="45">
        <f>IF(COUNTIF(P151:AT151,"")=31,0,COUNTIFS(P87:AT87,1,P151:AT151,"■"))</f>
        <v>0</v>
      </c>
      <c r="BE151" s="250" t="str">
        <f t="shared" si="43"/>
        <v>***</v>
      </c>
      <c r="BF151" s="233"/>
      <c r="BG151" s="47"/>
      <c r="BH151" s="45">
        <f>IF(COUNTIF(P151:AT151,"")=31,0,COUNTIFS(P87:AT87,2,P151:AT151,"")+COUNTIFS(P87:AT87,2,P151:AT151,"■"))</f>
        <v>0</v>
      </c>
      <c r="BI151" s="45">
        <f>IF(COUNTIF(P151:AT151,"")=31,0,COUNTIFS(P87:AT87,2,P151:AT151,"■"))</f>
        <v>0</v>
      </c>
      <c r="BJ151" s="232" t="str">
        <f t="shared" si="44"/>
        <v>***</v>
      </c>
      <c r="BK151" s="233"/>
      <c r="BL151" s="42"/>
      <c r="BM151" s="45">
        <f>IF(COUNTIF(P151:AT151,"")=31,0,COUNTIFS(P87:AT87,3,P151:AT151,"")+COUNTIFS(P87:AT87,3,P151:AT151,"■"))</f>
        <v>0</v>
      </c>
      <c r="BN151" s="45">
        <f>IF(COUNTIF(P151:AT151,"")=31,0,COUNTIFS(P87:AT87,3,P151:AT151,"■"))</f>
        <v>0</v>
      </c>
      <c r="BO151" s="232" t="str">
        <f t="shared" si="45"/>
        <v>***</v>
      </c>
      <c r="BP151" s="233"/>
      <c r="BQ151" s="42"/>
      <c r="BR151" s="45">
        <f>IF(COUNTIF(P151:AT151,"")=31,0,COUNTIFS(P87:AT87,4,P151:AT151,"")+COUNTIFS(P87:AT87,4,P151:AT151,"■"))</f>
        <v>0</v>
      </c>
      <c r="BS151" s="45">
        <f>IF(COUNTIF(P151:AT151,"")=31,0,COUNTIFS(P87:AT87,4,P151:AT151,"■"))</f>
        <v>0</v>
      </c>
      <c r="BT151" s="232" t="str">
        <f t="shared" si="46"/>
        <v>***</v>
      </c>
      <c r="BU151" s="233"/>
      <c r="BV151" s="42"/>
      <c r="BW151" s="45">
        <f>IF(COUNTIF(P151:AT151,"")=31,0,COUNTIFS(P87:AT87,5,P151:AT151,"")+COUNTIFS(P87:AT87,5,P151:AT151,"■"))</f>
        <v>0</v>
      </c>
      <c r="BX151" s="45">
        <f>IF(COUNTIF(P151:AT151,"")=31,0,COUNTIFS(P87:AT87,5,P151:AT151,"■"))</f>
        <v>0</v>
      </c>
      <c r="BY151" s="232" t="str">
        <f t="shared" si="47"/>
        <v>***</v>
      </c>
      <c r="BZ151" s="233"/>
      <c r="CA151" s="42"/>
      <c r="CB151" s="45">
        <f>IF(COUNTIF(P151:AT151,"")=31,0,COUNTIFS(P87:AT87,6,P151:AT151,"")+COUNTIFS(P87:AT87,6,P151:AT151,"■"))</f>
        <v>0</v>
      </c>
      <c r="CC151" s="45">
        <f>IF(COUNTIF(P151:AT151,"")=31,0,COUNTIFS(P87:AT87,6,P151:AT151,"■"))</f>
        <v>0</v>
      </c>
      <c r="CD151" s="232" t="str">
        <f t="shared" si="48"/>
        <v>***</v>
      </c>
      <c r="CE151" s="233"/>
      <c r="CF151" s="42"/>
      <c r="CG151" s="45">
        <f t="shared" si="52"/>
        <v>0</v>
      </c>
      <c r="CH151" s="45">
        <f t="shared" si="56"/>
        <v>0</v>
      </c>
      <c r="CI151" s="232" t="str">
        <f t="shared" si="50"/>
        <v>***</v>
      </c>
      <c r="CJ151" s="233"/>
      <c r="CK151" s="42"/>
      <c r="CL151" s="234">
        <f t="shared" si="53"/>
        <v>0</v>
      </c>
      <c r="CM151" s="235"/>
      <c r="CN151" s="234">
        <f t="shared" si="54"/>
        <v>0</v>
      </c>
      <c r="CO151" s="235"/>
      <c r="CP151" s="232" t="str">
        <f t="shared" si="51"/>
        <v>***</v>
      </c>
      <c r="CQ151" s="233"/>
      <c r="CR151" s="43"/>
      <c r="CU151" s="128">
        <f t="shared" si="2"/>
        <v>143</v>
      </c>
      <c r="CV151" s="128"/>
      <c r="CW151" s="128"/>
      <c r="CX151" s="128"/>
      <c r="CY151" s="128"/>
    </row>
    <row r="152" spans="1:103" s="1" customFormat="1" ht="18.75">
      <c r="A152" s="72" t="s">
        <v>59</v>
      </c>
      <c r="D152" s="238">
        <f t="shared" si="55"/>
        <v>56</v>
      </c>
      <c r="E152" s="246"/>
      <c r="F152" s="123"/>
      <c r="G152" s="124"/>
      <c r="H152" s="124"/>
      <c r="I152" s="124"/>
      <c r="J152" s="124"/>
      <c r="K152" s="125"/>
      <c r="L152" s="126"/>
      <c r="M152" s="124"/>
      <c r="N152" s="124"/>
      <c r="O152" s="125"/>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101"/>
      <c r="AU152" s="44"/>
      <c r="AV152" s="26"/>
      <c r="AW152" s="245">
        <f t="shared" si="41"/>
        <v>56</v>
      </c>
      <c r="AX152" s="246"/>
      <c r="AY152" s="247" t="str">
        <f t="shared" si="42"/>
        <v/>
      </c>
      <c r="AZ152" s="248"/>
      <c r="BA152" s="248"/>
      <c r="BB152" s="249"/>
      <c r="BC152" s="45">
        <f>IF(COUNTIF(P152:AT152,"")=31,0,COUNTIFS(P87:AT87,1,P152:AT152,"")+COUNTIFS(P87:AT87,1,P152:AT152,"■"))</f>
        <v>0</v>
      </c>
      <c r="BD152" s="45">
        <f>IF(COUNTIF(P152:AT152,"")=31,0,COUNTIFS(P87:AT87,1,P152:AT152,"■"))</f>
        <v>0</v>
      </c>
      <c r="BE152" s="250" t="str">
        <f t="shared" si="43"/>
        <v>***</v>
      </c>
      <c r="BF152" s="233"/>
      <c r="BG152" s="47"/>
      <c r="BH152" s="45">
        <f>IF(COUNTIF(P152:AT152,"")=31,0,COUNTIFS(P87:AT87,2,P152:AT152,"")+COUNTIFS(P87:AT87,2,P152:AT152,"■"))</f>
        <v>0</v>
      </c>
      <c r="BI152" s="45">
        <f>IF(COUNTIF(P152:AT152,"")=31,0,COUNTIFS(P87:AT87,2,P152:AT152,"■"))</f>
        <v>0</v>
      </c>
      <c r="BJ152" s="232" t="str">
        <f t="shared" si="44"/>
        <v>***</v>
      </c>
      <c r="BK152" s="233"/>
      <c r="BL152" s="42"/>
      <c r="BM152" s="45">
        <f>IF(COUNTIF(P152:AT152,"")=31,0,COUNTIFS(P87:AT87,3,P152:AT152,"")+COUNTIFS(P87:AT87,3,P152:AT152,"■"))</f>
        <v>0</v>
      </c>
      <c r="BN152" s="45">
        <f>IF(COUNTIF(P152:AT152,"")=31,0,COUNTIFS(P87:AT87,3,P152:AT152,"■"))</f>
        <v>0</v>
      </c>
      <c r="BO152" s="232" t="str">
        <f t="shared" si="45"/>
        <v>***</v>
      </c>
      <c r="BP152" s="233"/>
      <c r="BQ152" s="42"/>
      <c r="BR152" s="45">
        <f>IF(COUNTIF(P152:AT152,"")=31,0,COUNTIFS(P87:AT87,4,P152:AT152,"")+COUNTIFS(P87:AT87,4,P152:AT152,"■"))</f>
        <v>0</v>
      </c>
      <c r="BS152" s="45">
        <f>IF(COUNTIF(P152:AT152,"")=31,0,COUNTIFS(P87:AT87,4,P152:AT152,"■"))</f>
        <v>0</v>
      </c>
      <c r="BT152" s="232" t="str">
        <f t="shared" si="46"/>
        <v>***</v>
      </c>
      <c r="BU152" s="233"/>
      <c r="BV152" s="42"/>
      <c r="BW152" s="45">
        <f>IF(COUNTIF(P152:AT152,"")=31,0,COUNTIFS(P87:AT87,5,P152:AT152,"")+COUNTIFS(P87:AT87,5,P152:AT152,"■"))</f>
        <v>0</v>
      </c>
      <c r="BX152" s="45">
        <f>IF(COUNTIF(P152:AT152,"")=31,0,COUNTIFS(P87:AT87,5,P152:AT152,"■"))</f>
        <v>0</v>
      </c>
      <c r="BY152" s="232" t="str">
        <f t="shared" si="47"/>
        <v>***</v>
      </c>
      <c r="BZ152" s="233"/>
      <c r="CA152" s="42"/>
      <c r="CB152" s="45">
        <f>IF(COUNTIF(P152:AT152,"")=31,0,COUNTIFS(P87:AT87,6,P152:AT152,"")+COUNTIFS(P87:AT87,6,P152:AT152,"■"))</f>
        <v>0</v>
      </c>
      <c r="CC152" s="45">
        <f>IF(COUNTIF(P152:AT152,"")=31,0,COUNTIFS(P87:AT87,6,P152:AT152,"■"))</f>
        <v>0</v>
      </c>
      <c r="CD152" s="232" t="str">
        <f t="shared" si="48"/>
        <v>***</v>
      </c>
      <c r="CE152" s="233"/>
      <c r="CF152" s="42"/>
      <c r="CG152" s="45">
        <f t="shared" si="52"/>
        <v>0</v>
      </c>
      <c r="CH152" s="45">
        <f t="shared" si="56"/>
        <v>0</v>
      </c>
      <c r="CI152" s="232" t="str">
        <f t="shared" si="50"/>
        <v>***</v>
      </c>
      <c r="CJ152" s="233"/>
      <c r="CK152" s="42"/>
      <c r="CL152" s="234">
        <f t="shared" si="53"/>
        <v>0</v>
      </c>
      <c r="CM152" s="235"/>
      <c r="CN152" s="234">
        <f t="shared" si="54"/>
        <v>0</v>
      </c>
      <c r="CO152" s="235"/>
      <c r="CP152" s="232" t="str">
        <f t="shared" si="51"/>
        <v>***</v>
      </c>
      <c r="CQ152" s="233"/>
      <c r="CR152" s="43"/>
      <c r="CU152" s="128">
        <f t="shared" si="2"/>
        <v>144</v>
      </c>
      <c r="CV152" s="128"/>
      <c r="CW152" s="128"/>
      <c r="CX152" s="128"/>
      <c r="CY152" s="128"/>
    </row>
    <row r="153" spans="1:103" s="1" customFormat="1" ht="18.75">
      <c r="A153" s="72" t="s">
        <v>59</v>
      </c>
      <c r="D153" s="238">
        <f t="shared" si="55"/>
        <v>57</v>
      </c>
      <c r="E153" s="246"/>
      <c r="F153" s="123"/>
      <c r="G153" s="124"/>
      <c r="H153" s="124"/>
      <c r="I153" s="124"/>
      <c r="J153" s="124"/>
      <c r="K153" s="125"/>
      <c r="L153" s="126"/>
      <c r="M153" s="124"/>
      <c r="N153" s="124"/>
      <c r="O153" s="125"/>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101"/>
      <c r="AU153" s="44"/>
      <c r="AV153" s="26"/>
      <c r="AW153" s="245">
        <f t="shared" si="41"/>
        <v>57</v>
      </c>
      <c r="AX153" s="246"/>
      <c r="AY153" s="247" t="str">
        <f t="shared" si="42"/>
        <v/>
      </c>
      <c r="AZ153" s="248"/>
      <c r="BA153" s="248"/>
      <c r="BB153" s="249"/>
      <c r="BC153" s="45">
        <f>IF(COUNTIF(P153:AT153,"")=31,0,COUNTIFS(P87:AT87,1,P153:AT153,"")+COUNTIFS(P87:AT87,1,P153:AT153,"■"))</f>
        <v>0</v>
      </c>
      <c r="BD153" s="45">
        <f>IF(COUNTIF(P153:AT153,"")=31,0,COUNTIFS(P87:AT87,1,P153:AT153,"■"))</f>
        <v>0</v>
      </c>
      <c r="BE153" s="250" t="str">
        <f t="shared" si="43"/>
        <v>***</v>
      </c>
      <c r="BF153" s="233"/>
      <c r="BG153" s="47"/>
      <c r="BH153" s="45">
        <f>IF(COUNTIF(P153:AT153,"")=31,0,COUNTIFS(P87:AT87,2,P153:AT153,"")+COUNTIFS(P87:AT87,2,P153:AT153,"■"))</f>
        <v>0</v>
      </c>
      <c r="BI153" s="45">
        <f>IF(COUNTIF(P153:AT153,"")=31,0,COUNTIFS(P87:AT87,2,P153:AT153,"■"))</f>
        <v>0</v>
      </c>
      <c r="BJ153" s="232" t="str">
        <f t="shared" si="44"/>
        <v>***</v>
      </c>
      <c r="BK153" s="233"/>
      <c r="BL153" s="42"/>
      <c r="BM153" s="45">
        <f>IF(COUNTIF(P153:AT153,"")=31,0,COUNTIFS(P87:AT87,3,P153:AT153,"")+COUNTIFS(P87:AT87,3,P153:AT153,"■"))</f>
        <v>0</v>
      </c>
      <c r="BN153" s="45">
        <f>IF(COUNTIF(P153:AT153,"")=31,0,COUNTIFS(P87:AT87,3,P153:AT153,"■"))</f>
        <v>0</v>
      </c>
      <c r="BO153" s="232" t="str">
        <f t="shared" si="45"/>
        <v>***</v>
      </c>
      <c r="BP153" s="233"/>
      <c r="BQ153" s="42"/>
      <c r="BR153" s="45">
        <f>IF(COUNTIF(P153:AT153,"")=31,0,COUNTIFS(P87:AT87,4,P153:AT153,"")+COUNTIFS(P87:AT87,4,P153:AT153,"■"))</f>
        <v>0</v>
      </c>
      <c r="BS153" s="45">
        <f>IF(COUNTIF(P153:AT153,"")=31,0,COUNTIFS(P87:AT87,4,P153:AT153,"■"))</f>
        <v>0</v>
      </c>
      <c r="BT153" s="232" t="str">
        <f t="shared" si="46"/>
        <v>***</v>
      </c>
      <c r="BU153" s="233"/>
      <c r="BV153" s="42"/>
      <c r="BW153" s="45">
        <f>IF(COUNTIF(P153:AT153,"")=31,0,COUNTIFS(P87:AT87,5,P153:AT153,"")+COUNTIFS(P87:AT87,5,P153:AT153,"■"))</f>
        <v>0</v>
      </c>
      <c r="BX153" s="45">
        <f>IF(COUNTIF(P153:AT153,"")=31,0,COUNTIFS(P87:AT87,5,P153:AT153,"■"))</f>
        <v>0</v>
      </c>
      <c r="BY153" s="232" t="str">
        <f t="shared" si="47"/>
        <v>***</v>
      </c>
      <c r="BZ153" s="233"/>
      <c r="CA153" s="42"/>
      <c r="CB153" s="45">
        <f>IF(COUNTIF(P153:AT153,"")=31,0,COUNTIFS(P87:AT87,6,P153:AT153,"")+COUNTIFS(P87:AT87,6,P153:AT153,"■"))</f>
        <v>0</v>
      </c>
      <c r="CC153" s="45">
        <f>IF(COUNTIF(P153:AT153,"")=31,0,COUNTIFS(P87:AT87,6,P153:AT153,"■"))</f>
        <v>0</v>
      </c>
      <c r="CD153" s="232" t="str">
        <f t="shared" si="48"/>
        <v>***</v>
      </c>
      <c r="CE153" s="233"/>
      <c r="CF153" s="42"/>
      <c r="CG153" s="45">
        <f t="shared" si="52"/>
        <v>0</v>
      </c>
      <c r="CH153" s="45">
        <f t="shared" si="56"/>
        <v>0</v>
      </c>
      <c r="CI153" s="232" t="str">
        <f t="shared" si="50"/>
        <v>***</v>
      </c>
      <c r="CJ153" s="233"/>
      <c r="CK153" s="42"/>
      <c r="CL153" s="234">
        <f t="shared" si="53"/>
        <v>0</v>
      </c>
      <c r="CM153" s="235"/>
      <c r="CN153" s="234">
        <f t="shared" si="54"/>
        <v>0</v>
      </c>
      <c r="CO153" s="235"/>
      <c r="CP153" s="232" t="str">
        <f t="shared" si="51"/>
        <v>***</v>
      </c>
      <c r="CQ153" s="233"/>
      <c r="CR153" s="43"/>
      <c r="CU153" s="128">
        <f t="shared" si="2"/>
        <v>145</v>
      </c>
      <c r="CV153" s="128"/>
      <c r="CW153" s="128"/>
      <c r="CX153" s="128"/>
      <c r="CY153" s="128"/>
    </row>
    <row r="154" spans="1:103" s="1" customFormat="1" ht="18.75">
      <c r="A154" s="72" t="s">
        <v>59</v>
      </c>
      <c r="D154" s="238">
        <f t="shared" si="55"/>
        <v>58</v>
      </c>
      <c r="E154" s="246"/>
      <c r="F154" s="272"/>
      <c r="G154" s="273"/>
      <c r="H154" s="273"/>
      <c r="I154" s="273"/>
      <c r="J154" s="273"/>
      <c r="K154" s="274"/>
      <c r="L154" s="275"/>
      <c r="M154" s="273"/>
      <c r="N154" s="273"/>
      <c r="O154" s="274"/>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101"/>
      <c r="AU154" s="44"/>
      <c r="AV154" s="26"/>
      <c r="AW154" s="245">
        <f t="shared" si="41"/>
        <v>58</v>
      </c>
      <c r="AX154" s="246"/>
      <c r="AY154" s="247" t="str">
        <f t="shared" si="42"/>
        <v/>
      </c>
      <c r="AZ154" s="248"/>
      <c r="BA154" s="248"/>
      <c r="BB154" s="249"/>
      <c r="BC154" s="45">
        <f>IF(COUNTIF(P154:AT154,"")=31,0,COUNTIFS(P87:AT87,1,P154:AT154,"")+COUNTIFS(P87:AT87,1,P154:AT154,"■"))</f>
        <v>0</v>
      </c>
      <c r="BD154" s="45">
        <f>IF(COUNTIF(P154:AT154,"")=31,0,COUNTIFS(P87:AT87,1,P154:AT154,"■"))</f>
        <v>0</v>
      </c>
      <c r="BE154" s="250" t="str">
        <f t="shared" si="43"/>
        <v>***</v>
      </c>
      <c r="BF154" s="233"/>
      <c r="BG154" s="47"/>
      <c r="BH154" s="45">
        <f>IF(COUNTIF(P154:AT154,"")=31,0,COUNTIFS(P87:AT87,2,P154:AT154,"")+COUNTIFS(P87:AT87,2,P154:AT154,"■"))</f>
        <v>0</v>
      </c>
      <c r="BI154" s="45">
        <f>IF(COUNTIF(P154:AT154,"")=31,0,COUNTIFS(P87:AT87,2,P154:AT154,"■"))</f>
        <v>0</v>
      </c>
      <c r="BJ154" s="232" t="str">
        <f t="shared" si="44"/>
        <v>***</v>
      </c>
      <c r="BK154" s="233"/>
      <c r="BL154" s="42"/>
      <c r="BM154" s="45">
        <f>IF(COUNTIF(P154:AT154,"")=31,0,COUNTIFS(P87:AT87,3,P154:AT154,"")+COUNTIFS(P87:AT87,3,P154:AT154,"■"))</f>
        <v>0</v>
      </c>
      <c r="BN154" s="45">
        <f>IF(COUNTIF(P154:AT154,"")=31,0,COUNTIFS(P87:AT87,3,P154:AT154,"■"))</f>
        <v>0</v>
      </c>
      <c r="BO154" s="232" t="str">
        <f t="shared" si="45"/>
        <v>***</v>
      </c>
      <c r="BP154" s="233"/>
      <c r="BQ154" s="42"/>
      <c r="BR154" s="45">
        <f>IF(COUNTIF(P154:AT154,"")=31,0,COUNTIFS(P87:AT87,4,P154:AT154,"")+COUNTIFS(P87:AT87,4,P154:AT154,"■"))</f>
        <v>0</v>
      </c>
      <c r="BS154" s="45">
        <f>IF(COUNTIF(P154:AT154,"")=31,0,COUNTIFS(P87:AT87,4,P154:AT154,"■"))</f>
        <v>0</v>
      </c>
      <c r="BT154" s="232" t="str">
        <f t="shared" si="46"/>
        <v>***</v>
      </c>
      <c r="BU154" s="233"/>
      <c r="BV154" s="42"/>
      <c r="BW154" s="45">
        <f>IF(COUNTIF(P154:AT154,"")=31,0,COUNTIFS(P87:AT87,5,P154:AT154,"")+COUNTIFS(P87:AT87,5,P154:AT154,"■"))</f>
        <v>0</v>
      </c>
      <c r="BX154" s="45">
        <f>IF(COUNTIF(P154:AT154,"")=31,0,COUNTIFS(P87:AT87,5,P154:AT154,"■"))</f>
        <v>0</v>
      </c>
      <c r="BY154" s="232" t="str">
        <f t="shared" si="47"/>
        <v>***</v>
      </c>
      <c r="BZ154" s="233"/>
      <c r="CA154" s="42"/>
      <c r="CB154" s="45">
        <f>IF(COUNTIF(P154:AT154,"")=31,0,COUNTIFS(P87:AT87,6,P154:AT154,"")+COUNTIFS(P87:AT87,6,P154:AT154,"■"))</f>
        <v>0</v>
      </c>
      <c r="CC154" s="45">
        <f>IF(COUNTIF(P154:AT154,"")=31,0,COUNTIFS(P87:AT87,6,P154:AT154,"■"))</f>
        <v>0</v>
      </c>
      <c r="CD154" s="232" t="str">
        <f t="shared" si="48"/>
        <v>***</v>
      </c>
      <c r="CE154" s="233"/>
      <c r="CF154" s="42"/>
      <c r="CG154" s="45">
        <f t="shared" si="52"/>
        <v>0</v>
      </c>
      <c r="CH154" s="45">
        <f t="shared" si="56"/>
        <v>0</v>
      </c>
      <c r="CI154" s="232" t="str">
        <f t="shared" si="50"/>
        <v>***</v>
      </c>
      <c r="CJ154" s="233"/>
      <c r="CK154" s="42"/>
      <c r="CL154" s="234">
        <f t="shared" si="53"/>
        <v>0</v>
      </c>
      <c r="CM154" s="235"/>
      <c r="CN154" s="234">
        <f t="shared" si="54"/>
        <v>0</v>
      </c>
      <c r="CO154" s="235"/>
      <c r="CP154" s="232" t="str">
        <f t="shared" si="51"/>
        <v>***</v>
      </c>
      <c r="CQ154" s="233"/>
      <c r="CR154" s="43"/>
      <c r="CU154" s="128">
        <f t="shared" si="2"/>
        <v>146</v>
      </c>
      <c r="CV154" s="128"/>
      <c r="CW154" s="128"/>
      <c r="CX154" s="128"/>
      <c r="CY154" s="128"/>
    </row>
    <row r="155" spans="1:103" s="1" customFormat="1" ht="18.75">
      <c r="A155" s="72" t="s">
        <v>59</v>
      </c>
      <c r="D155" s="258" t="s">
        <v>102</v>
      </c>
      <c r="E155" s="259"/>
      <c r="F155" s="262"/>
      <c r="G155" s="263"/>
      <c r="H155" s="263"/>
      <c r="I155" s="263"/>
      <c r="J155" s="263"/>
      <c r="K155" s="263"/>
      <c r="L155" s="263"/>
      <c r="M155" s="263"/>
      <c r="N155" s="263"/>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c r="AL155" s="263"/>
      <c r="AM155" s="263"/>
      <c r="AN155" s="263"/>
      <c r="AO155" s="263"/>
      <c r="AP155" s="263"/>
      <c r="AQ155" s="263"/>
      <c r="AR155" s="263"/>
      <c r="AS155" s="263"/>
      <c r="AT155" s="264"/>
      <c r="AU155" s="44"/>
      <c r="AV155" s="26"/>
      <c r="AW155" s="267" t="s">
        <v>87</v>
      </c>
      <c r="AX155" s="268"/>
      <c r="AY155" s="268"/>
      <c r="AZ155" s="268"/>
      <c r="BA155" s="268"/>
      <c r="BB155" s="268"/>
      <c r="BC155" s="269" t="str">
        <f>IF(COUNTA(BG97:BG154)=0,"",IF(AND(COUNTIF(BG97:BG154,"○")=0,COUNTIF(BG97:BG154,"×")=0),"－",IF(COUNTIF(BG97:BG154,"×")&gt;=1,"×","○")))</f>
        <v/>
      </c>
      <c r="BD155" s="270"/>
      <c r="BE155" s="270"/>
      <c r="BF155" s="270"/>
      <c r="BG155" s="270"/>
      <c r="BH155" s="269" t="str">
        <f>IF(COUNTA(BL97:BL154)=0,"",IF(AND(COUNTIF(BL97:BL154,"○")=0,COUNTIF(BL97:BL154,"×")=0),"－",IF(COUNTIF(BL97:BL154,"×")&gt;=1,"×","○")))</f>
        <v/>
      </c>
      <c r="BI155" s="270"/>
      <c r="BJ155" s="270"/>
      <c r="BK155" s="270"/>
      <c r="BL155" s="270"/>
      <c r="BM155" s="269" t="str">
        <f>IF(COUNTA(BQ97:BQ154)=0,"",IF(AND(COUNTIF(BQ97:BQ154,"○")=0,COUNTIF(BQ97:BQ154,"×")=0),"－",IF(COUNTIF(BQ97:BQ154,"×")&gt;=1,"×","○")))</f>
        <v/>
      </c>
      <c r="BN155" s="270"/>
      <c r="BO155" s="270"/>
      <c r="BP155" s="270"/>
      <c r="BQ155" s="270"/>
      <c r="BR155" s="269" t="str">
        <f>IF(COUNTA(BV97:BV154)=0,"",IF(AND(COUNTIF(BV97:BV154,"○")=0,COUNTIF(BV97:BV154,"×")=0),"－",IF(COUNTIF(BV97:BV154,"×")&gt;=1,"×","○")))</f>
        <v/>
      </c>
      <c r="BS155" s="270"/>
      <c r="BT155" s="270"/>
      <c r="BU155" s="270"/>
      <c r="BV155" s="270"/>
      <c r="BW155" s="269" t="str">
        <f>IF(COUNTA(CA97:CA154)=0,"",IF(AND(COUNTIF(CA97:CA154,"○")=0,COUNTIF(CA97:CA154,"×")=0),"－",IF(COUNTIF(CA97:CA154,"×")&gt;=1,"×","○")))</f>
        <v/>
      </c>
      <c r="BX155" s="270"/>
      <c r="BY155" s="270"/>
      <c r="BZ155" s="270"/>
      <c r="CA155" s="270"/>
      <c r="CB155" s="269" t="str">
        <f>IF(COUNTA(CF97:CF154)=0,"",IF(AND(COUNTIF(CF97:CF154,"○")=0,COUNTIF(CF97:CF154,"×")=0),"－",IF(COUNTIF(CF97:CF154,"×")&gt;=1,"×","○")))</f>
        <v/>
      </c>
      <c r="CC155" s="270"/>
      <c r="CD155" s="270"/>
      <c r="CE155" s="270"/>
      <c r="CF155" s="270"/>
      <c r="CG155" s="280"/>
      <c r="CH155" s="281"/>
      <c r="CI155" s="281"/>
      <c r="CJ155" s="281"/>
      <c r="CK155" s="281"/>
      <c r="CL155" s="280"/>
      <c r="CM155" s="281"/>
      <c r="CN155" s="281"/>
      <c r="CO155" s="281"/>
      <c r="CP155" s="281"/>
      <c r="CQ155" s="281"/>
      <c r="CR155" s="282"/>
      <c r="CU155" s="128">
        <f t="shared" si="2"/>
        <v>147</v>
      </c>
      <c r="CV155" s="128"/>
      <c r="CW155" s="128"/>
      <c r="CX155" s="128"/>
      <c r="CY155" s="128"/>
    </row>
    <row r="156" spans="1:103" s="1" customFormat="1" ht="19.5" thickBot="1">
      <c r="A156" s="72" t="s">
        <v>59</v>
      </c>
      <c r="D156" s="260"/>
      <c r="E156" s="261"/>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6"/>
      <c r="AU156" s="26"/>
      <c r="AV156" s="26"/>
      <c r="AW156" s="283" t="s">
        <v>88</v>
      </c>
      <c r="AX156" s="284"/>
      <c r="AY156" s="284"/>
      <c r="AZ156" s="284"/>
      <c r="BA156" s="284"/>
      <c r="BB156" s="284"/>
      <c r="BC156" s="285" t="str">
        <f>IF(COUNTIF(BC155:CF155,"")=30,"",IF(AND(COUNTIF(BC155:CF155,"○")=0,COUNTIF(BC155:CF155,"×")=0),"－",IF(COUNTIF(BC155:CF155,"×")&gt;=1,"×","○")))</f>
        <v/>
      </c>
      <c r="BD156" s="286"/>
      <c r="BE156" s="286"/>
      <c r="BF156" s="286"/>
      <c r="BG156" s="286"/>
      <c r="BH156" s="287"/>
      <c r="BI156" s="287"/>
      <c r="BJ156" s="287"/>
      <c r="BK156" s="287"/>
      <c r="BL156" s="287"/>
      <c r="BM156" s="287"/>
      <c r="BN156" s="287"/>
      <c r="BO156" s="287"/>
      <c r="BP156" s="287"/>
      <c r="BQ156" s="287"/>
      <c r="BR156" s="287"/>
      <c r="BS156" s="287"/>
      <c r="BT156" s="287"/>
      <c r="BU156" s="287"/>
      <c r="BV156" s="287"/>
      <c r="BW156" s="287"/>
      <c r="BX156" s="287"/>
      <c r="BY156" s="287"/>
      <c r="BZ156" s="287"/>
      <c r="CA156" s="287"/>
      <c r="CB156" s="287"/>
      <c r="CC156" s="287"/>
      <c r="CD156" s="287"/>
      <c r="CE156" s="287"/>
      <c r="CF156" s="287"/>
      <c r="CG156" s="285" t="str">
        <f>IF(COUNTA(CK97:CK154)=0,"",IF(AND(COUNTIF(CK97:CK154,"○")=0,COUNTIF(CK97:CK154,"×")=0),"－",IF(COUNTIF(CK97:CK154,"×")&gt;=1,"×","○")))</f>
        <v/>
      </c>
      <c r="CH156" s="286"/>
      <c r="CI156" s="286"/>
      <c r="CJ156" s="286"/>
      <c r="CK156" s="286"/>
      <c r="CL156" s="285" t="str">
        <f>IF(COUNTA(CR97:CR154)=0,"",IF(AND(COUNTIF(CR97:CR154,"○")=0,COUNTIF(CR97:CR154,"×")=0),"－",IF(COUNTIF(CR97:CR154,"×")&gt;=1,"×","○")))</f>
        <v/>
      </c>
      <c r="CM156" s="285"/>
      <c r="CN156" s="286"/>
      <c r="CO156" s="286"/>
      <c r="CP156" s="286"/>
      <c r="CQ156" s="286"/>
      <c r="CR156" s="288"/>
      <c r="CU156" s="99">
        <f t="shared" si="2"/>
        <v>148</v>
      </c>
      <c r="CV156" s="100" t="str">
        <f>IF(COUNTIF(P95:AT95,"")=31,"",P86)</f>
        <v/>
      </c>
      <c r="CW156" s="99" t="str">
        <f>BC156</f>
        <v/>
      </c>
      <c r="CX156" s="99" t="str">
        <f>CG156</f>
        <v/>
      </c>
      <c r="CY156" s="99" t="str">
        <f>CL156</f>
        <v/>
      </c>
    </row>
    <row r="157" spans="1:103" s="1" customFormat="1" ht="16.5">
      <c r="A157" s="55" t="s">
        <v>59</v>
      </c>
      <c r="D157" s="97" t="s">
        <v>131</v>
      </c>
      <c r="E157" s="96"/>
      <c r="F157" s="96"/>
      <c r="G157" s="96"/>
      <c r="I157" s="96"/>
      <c r="J157" s="96"/>
      <c r="K157" s="96"/>
      <c r="L157" s="96"/>
      <c r="M157" s="96"/>
      <c r="N157" s="96"/>
      <c r="AU157" s="26"/>
      <c r="AV157" s="26"/>
      <c r="AW157" s="89" t="s">
        <v>105</v>
      </c>
      <c r="AX157" s="88"/>
      <c r="AZ157" s="90"/>
      <c r="BA157" s="90"/>
      <c r="BB157" s="90"/>
      <c r="BC157" s="90"/>
      <c r="BD157" s="90"/>
      <c r="BE157" s="90"/>
      <c r="BF157" s="90"/>
      <c r="BG157" s="90"/>
      <c r="BH157" s="90"/>
      <c r="BI157" s="90"/>
      <c r="BJ157" s="90"/>
      <c r="BK157" s="90"/>
      <c r="BL157" s="90"/>
      <c r="BM157" s="90"/>
      <c r="BN157" s="90"/>
      <c r="BO157" s="90"/>
      <c r="BP157" s="90"/>
      <c r="BQ157" s="90"/>
      <c r="BR157" s="90"/>
      <c r="BS157" s="90"/>
      <c r="BT157" s="90"/>
      <c r="BU157" s="90"/>
      <c r="BV157" s="90"/>
      <c r="BW157" s="90"/>
      <c r="BX157" s="90"/>
      <c r="BY157" s="90"/>
      <c r="BZ157" s="90"/>
      <c r="CA157" s="90"/>
      <c r="CB157" s="90"/>
      <c r="CC157" s="90"/>
      <c r="CD157" s="90"/>
      <c r="CE157" s="90"/>
      <c r="CF157" s="90"/>
      <c r="CG157" s="90"/>
      <c r="CH157" s="90"/>
      <c r="CI157" s="90"/>
      <c r="CJ157" s="90"/>
      <c r="CK157" s="90"/>
      <c r="CL157" s="90"/>
      <c r="CM157" s="90"/>
      <c r="CN157" s="90"/>
      <c r="CO157" s="90"/>
      <c r="CP157" s="90"/>
      <c r="CQ157" s="90"/>
      <c r="CR157" s="91"/>
      <c r="CU157" s="128">
        <f t="shared" si="2"/>
        <v>149</v>
      </c>
      <c r="CV157" s="128"/>
      <c r="CW157" s="128"/>
      <c r="CX157" s="128"/>
      <c r="CY157" s="128"/>
    </row>
    <row r="158" spans="1:103" s="1" customFormat="1" ht="16.5">
      <c r="A158" s="55" t="s">
        <v>59</v>
      </c>
      <c r="D158" s="96" t="s">
        <v>120</v>
      </c>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8"/>
      <c r="AM158" s="96"/>
      <c r="AN158" s="96"/>
      <c r="AO158" s="96"/>
      <c r="AP158" s="96"/>
      <c r="AQ158" s="96"/>
      <c r="AR158" s="96"/>
      <c r="AS158" s="96"/>
      <c r="AT158" s="96"/>
      <c r="AU158" s="26"/>
      <c r="AV158" s="26"/>
      <c r="AW158" s="93" t="s">
        <v>122</v>
      </c>
      <c r="AX158" s="88"/>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1"/>
      <c r="CU158" s="128">
        <f t="shared" si="2"/>
        <v>150</v>
      </c>
      <c r="CV158" s="128"/>
      <c r="CW158" s="128"/>
      <c r="CX158" s="128"/>
      <c r="CY158" s="128"/>
    </row>
    <row r="159" spans="1:103" s="1" customFormat="1" ht="16.5">
      <c r="A159" s="55" t="s">
        <v>59</v>
      </c>
      <c r="D159" s="96" t="s">
        <v>121</v>
      </c>
      <c r="E159" s="96"/>
      <c r="F159" s="96"/>
      <c r="G159" s="96"/>
      <c r="H159" s="96"/>
      <c r="I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8"/>
      <c r="AM159" s="96"/>
      <c r="AN159" s="96"/>
      <c r="AO159" s="96"/>
      <c r="AP159" s="96"/>
      <c r="AQ159" s="96"/>
      <c r="AR159" s="96"/>
      <c r="AS159" s="96"/>
      <c r="AT159" s="96"/>
      <c r="AU159" s="26"/>
      <c r="AV159" s="26"/>
      <c r="AW159" s="93" t="s">
        <v>106</v>
      </c>
      <c r="AX159" s="88"/>
      <c r="AZ159" s="88"/>
      <c r="BA159" s="88"/>
      <c r="BB159" s="88"/>
      <c r="BC159" s="94"/>
      <c r="BD159" s="91"/>
      <c r="BE159" s="91"/>
      <c r="BF159" s="91"/>
      <c r="BG159" s="91"/>
      <c r="BH159" s="95"/>
      <c r="BI159" s="95"/>
      <c r="BJ159" s="95"/>
      <c r="BK159" s="95"/>
      <c r="BL159" s="95"/>
      <c r="BM159" s="95"/>
      <c r="BN159" s="95"/>
      <c r="BO159" s="95"/>
      <c r="BP159" s="95"/>
      <c r="BQ159" s="95"/>
      <c r="BR159" s="95"/>
      <c r="BS159" s="95"/>
      <c r="BT159" s="95"/>
      <c r="BU159" s="95"/>
      <c r="BV159" s="95"/>
      <c r="BW159" s="95"/>
      <c r="BX159" s="95"/>
      <c r="BY159" s="95"/>
      <c r="BZ159" s="95"/>
      <c r="CA159" s="95"/>
      <c r="CB159" s="95"/>
      <c r="CC159" s="95"/>
      <c r="CD159" s="95"/>
      <c r="CE159" s="95"/>
      <c r="CF159" s="95"/>
      <c r="CG159" s="94"/>
      <c r="CH159" s="91"/>
      <c r="CI159" s="91"/>
      <c r="CJ159" s="91"/>
      <c r="CK159" s="91"/>
      <c r="CL159" s="94"/>
      <c r="CM159" s="94"/>
      <c r="CN159" s="91"/>
      <c r="CO159" s="91"/>
      <c r="CP159" s="91"/>
      <c r="CQ159" s="91"/>
      <c r="CR159" s="91"/>
      <c r="CU159" s="128">
        <f t="shared" si="2"/>
        <v>151</v>
      </c>
      <c r="CV159" s="128"/>
      <c r="CW159" s="128"/>
      <c r="CX159" s="128"/>
      <c r="CY159" s="128"/>
    </row>
    <row r="160" spans="1:103" s="1" customFormat="1" ht="16.5">
      <c r="A160" s="55" t="s">
        <v>59</v>
      </c>
      <c r="D160" s="96" t="s">
        <v>108</v>
      </c>
      <c r="E160" s="96"/>
      <c r="F160" s="96"/>
      <c r="G160" s="96"/>
      <c r="H160" s="96"/>
      <c r="I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8"/>
      <c r="AM160" s="96"/>
      <c r="AN160" s="96"/>
      <c r="AO160" s="96"/>
      <c r="AP160" s="96"/>
      <c r="AQ160" s="96"/>
      <c r="AR160" s="96"/>
      <c r="AS160" s="96"/>
      <c r="AT160" s="96"/>
      <c r="AU160" s="26"/>
      <c r="AV160" s="26"/>
      <c r="AW160" s="93" t="s">
        <v>83</v>
      </c>
      <c r="AX160" s="88"/>
      <c r="AZ160" s="96"/>
      <c r="BA160" s="88"/>
      <c r="BB160" s="88"/>
      <c r="BC160" s="94"/>
      <c r="BD160" s="91"/>
      <c r="BE160" s="91"/>
      <c r="BF160" s="91"/>
      <c r="BG160" s="91"/>
      <c r="BH160" s="95"/>
      <c r="BI160" s="95"/>
      <c r="BJ160" s="95"/>
      <c r="BK160" s="95"/>
      <c r="BL160" s="95"/>
      <c r="BM160" s="95"/>
      <c r="BN160" s="95"/>
      <c r="BO160" s="95"/>
      <c r="BP160" s="95"/>
      <c r="BQ160" s="95"/>
      <c r="BR160" s="95"/>
      <c r="BS160" s="95"/>
      <c r="BT160" s="95"/>
      <c r="BU160" s="95"/>
      <c r="BV160" s="95"/>
      <c r="BW160" s="95"/>
      <c r="BX160" s="95"/>
      <c r="BY160" s="95"/>
      <c r="BZ160" s="95"/>
      <c r="CA160" s="95"/>
      <c r="CB160" s="95"/>
      <c r="CC160" s="95"/>
      <c r="CD160" s="95"/>
      <c r="CE160" s="95"/>
      <c r="CF160" s="95"/>
      <c r="CG160" s="94"/>
      <c r="CH160" s="91"/>
      <c r="CI160" s="91"/>
      <c r="CJ160" s="91"/>
      <c r="CK160" s="91"/>
      <c r="CL160" s="94"/>
      <c r="CM160" s="94"/>
      <c r="CN160" s="91"/>
      <c r="CO160" s="91"/>
      <c r="CP160" s="91"/>
      <c r="CQ160" s="91"/>
      <c r="CR160" s="91"/>
      <c r="CU160" s="128">
        <f t="shared" si="2"/>
        <v>152</v>
      </c>
      <c r="CV160" s="128"/>
      <c r="CW160" s="128"/>
      <c r="CX160" s="128"/>
      <c r="CY160" s="128"/>
    </row>
    <row r="161" spans="1:103" s="1" customFormat="1" ht="16.5">
      <c r="A161" s="55" t="s">
        <v>59</v>
      </c>
      <c r="D161" s="96" t="s">
        <v>123</v>
      </c>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8"/>
      <c r="AM161" s="96"/>
      <c r="AN161" s="96"/>
      <c r="AO161" s="96"/>
      <c r="AP161" s="96"/>
      <c r="AQ161" s="96"/>
      <c r="AR161" s="96"/>
      <c r="AS161" s="96"/>
      <c r="AT161" s="96"/>
      <c r="AU161" s="26"/>
      <c r="AV161" s="26"/>
      <c r="AW161" s="89" t="s">
        <v>107</v>
      </c>
      <c r="AX161" s="88"/>
      <c r="AZ161" s="96"/>
      <c r="BA161" s="88"/>
      <c r="BB161" s="88"/>
      <c r="BC161" s="94"/>
      <c r="BD161" s="91"/>
      <c r="BE161" s="91"/>
      <c r="BF161" s="91"/>
      <c r="BG161" s="91"/>
      <c r="BH161" s="95"/>
      <c r="BI161" s="95"/>
      <c r="BJ161" s="95"/>
      <c r="BK161" s="95"/>
      <c r="BL161" s="95"/>
      <c r="BM161" s="95"/>
      <c r="BN161" s="95"/>
      <c r="BO161" s="95"/>
      <c r="BP161" s="95"/>
      <c r="BQ161" s="95"/>
      <c r="BR161" s="95"/>
      <c r="BS161" s="95"/>
      <c r="BT161" s="95"/>
      <c r="BU161" s="95"/>
      <c r="BV161" s="95"/>
      <c r="BW161" s="95"/>
      <c r="BX161" s="95"/>
      <c r="BY161" s="95"/>
      <c r="BZ161" s="95"/>
      <c r="CA161" s="95"/>
      <c r="CB161" s="95"/>
      <c r="CC161" s="95"/>
      <c r="CD161" s="95"/>
      <c r="CE161" s="95"/>
      <c r="CF161" s="95"/>
      <c r="CG161" s="94"/>
      <c r="CH161" s="91"/>
      <c r="CI161" s="91"/>
      <c r="CJ161" s="91"/>
      <c r="CK161" s="91"/>
      <c r="CL161" s="94"/>
      <c r="CM161" s="94"/>
      <c r="CN161" s="91"/>
      <c r="CO161" s="91"/>
      <c r="CP161" s="91"/>
      <c r="CQ161" s="91"/>
      <c r="CR161" s="91"/>
      <c r="CU161" s="128">
        <f t="shared" si="2"/>
        <v>153</v>
      </c>
      <c r="CV161" s="128"/>
      <c r="CW161" s="128"/>
      <c r="CX161" s="128"/>
      <c r="CY161" s="128"/>
    </row>
    <row r="162" spans="1:103" s="1" customFormat="1" ht="16.5">
      <c r="A162" s="55" t="s">
        <v>18</v>
      </c>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8"/>
      <c r="AM162" s="96"/>
      <c r="AN162" s="96"/>
      <c r="AO162" s="96"/>
      <c r="AP162" s="96"/>
      <c r="AQ162" s="96"/>
      <c r="AR162" s="96"/>
      <c r="AS162" s="96"/>
      <c r="AT162" s="96"/>
      <c r="AU162" s="26"/>
      <c r="AV162" s="26"/>
      <c r="AW162" s="96" t="s">
        <v>124</v>
      </c>
      <c r="AX162" s="88"/>
      <c r="AY162" s="89"/>
      <c r="AZ162" s="96"/>
      <c r="BA162" s="88"/>
      <c r="BB162" s="88"/>
      <c r="BC162" s="94"/>
      <c r="BD162" s="91"/>
      <c r="BE162" s="91"/>
      <c r="BF162" s="91"/>
      <c r="BG162" s="91"/>
      <c r="BH162" s="95"/>
      <c r="BI162" s="95"/>
      <c r="BJ162" s="95"/>
      <c r="BK162" s="95"/>
      <c r="BL162" s="95"/>
      <c r="BM162" s="95"/>
      <c r="BN162" s="95"/>
      <c r="BO162" s="95"/>
      <c r="BP162" s="95"/>
      <c r="BQ162" s="95"/>
      <c r="BR162" s="95"/>
      <c r="BS162" s="95"/>
      <c r="BT162" s="95"/>
      <c r="BU162" s="95"/>
      <c r="BV162" s="95"/>
      <c r="BW162" s="95"/>
      <c r="BX162" s="95"/>
      <c r="BY162" s="95"/>
      <c r="BZ162" s="95"/>
      <c r="CA162" s="95"/>
      <c r="CB162" s="95"/>
      <c r="CC162" s="95"/>
      <c r="CD162" s="95"/>
      <c r="CE162" s="95"/>
      <c r="CF162" s="95"/>
      <c r="CG162" s="94"/>
      <c r="CH162" s="91"/>
      <c r="CI162" s="91"/>
      <c r="CJ162" s="91"/>
      <c r="CK162" s="91"/>
      <c r="CL162" s="94"/>
      <c r="CM162" s="94"/>
      <c r="CN162" s="91"/>
      <c r="CO162" s="91"/>
      <c r="CP162" s="91"/>
      <c r="CQ162" s="91"/>
      <c r="CR162" s="91"/>
      <c r="CU162" s="128">
        <f t="shared" si="2"/>
        <v>154</v>
      </c>
      <c r="CV162" s="128"/>
      <c r="CW162" s="128"/>
      <c r="CX162" s="128"/>
      <c r="CY162" s="128"/>
    </row>
    <row r="163" spans="1:103" s="12" customFormat="1" ht="15" thickBot="1">
      <c r="A163" s="55" t="s">
        <v>18</v>
      </c>
      <c r="P163" s="127"/>
      <c r="V163" s="127"/>
      <c r="AU163" s="6"/>
      <c r="AV163" s="6"/>
      <c r="CU163" s="128">
        <f t="shared" si="2"/>
        <v>155</v>
      </c>
      <c r="CV163" s="128"/>
      <c r="CW163" s="128"/>
      <c r="CX163" s="128"/>
      <c r="CY163" s="128"/>
    </row>
    <row r="164" spans="1:103" s="1" customFormat="1" ht="18.75">
      <c r="A164" s="72" t="s">
        <v>59</v>
      </c>
      <c r="D164" s="182" t="s">
        <v>11</v>
      </c>
      <c r="E164" s="183"/>
      <c r="F164" s="184"/>
      <c r="G164" s="184"/>
      <c r="H164" s="184"/>
      <c r="I164" s="184"/>
      <c r="J164" s="184"/>
      <c r="K164" s="184"/>
      <c r="L164" s="184"/>
      <c r="M164" s="184"/>
      <c r="N164" s="184"/>
      <c r="O164" s="184"/>
      <c r="P164" s="185" t="str">
        <f>IFERROR(IF(P86=0,"",DATE(YEAR(P86),MONTH(P86)+1,1)),"")</f>
        <v/>
      </c>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6"/>
      <c r="AU164" s="28"/>
      <c r="AV164" s="26"/>
      <c r="AW164" s="187" t="s">
        <v>40</v>
      </c>
      <c r="AX164" s="188"/>
      <c r="AY164" s="188"/>
      <c r="AZ164" s="188"/>
      <c r="BA164" s="188"/>
      <c r="BB164" s="183"/>
      <c r="BC164" s="189" t="str">
        <f>P164</f>
        <v/>
      </c>
      <c r="BD164" s="190"/>
      <c r="BE164" s="190"/>
      <c r="BF164" s="190"/>
      <c r="BG164" s="190"/>
      <c r="BH164" s="190"/>
      <c r="BI164" s="190"/>
      <c r="BJ164" s="190"/>
      <c r="BK164" s="190"/>
      <c r="BL164" s="190"/>
      <c r="BM164" s="190"/>
      <c r="BN164" s="190"/>
      <c r="BO164" s="190"/>
      <c r="BP164" s="190"/>
      <c r="BQ164" s="190"/>
      <c r="BR164" s="190"/>
      <c r="BS164" s="190"/>
      <c r="BT164" s="190"/>
      <c r="BU164" s="190"/>
      <c r="BV164" s="190"/>
      <c r="BW164" s="190"/>
      <c r="BX164" s="190"/>
      <c r="BY164" s="190"/>
      <c r="BZ164" s="190"/>
      <c r="CA164" s="190"/>
      <c r="CB164" s="190"/>
      <c r="CC164" s="190"/>
      <c r="CD164" s="190"/>
      <c r="CE164" s="190"/>
      <c r="CF164" s="190"/>
      <c r="CG164" s="190"/>
      <c r="CH164" s="190"/>
      <c r="CI164" s="190"/>
      <c r="CJ164" s="190"/>
      <c r="CK164" s="190"/>
      <c r="CL164" s="190"/>
      <c r="CM164" s="190"/>
      <c r="CN164" s="190"/>
      <c r="CO164" s="190"/>
      <c r="CP164" s="190"/>
      <c r="CQ164" s="190"/>
      <c r="CR164" s="191"/>
      <c r="CU164" s="128">
        <f t="shared" si="2"/>
        <v>156</v>
      </c>
      <c r="CV164" s="128"/>
      <c r="CW164" s="128"/>
      <c r="CX164" s="128"/>
      <c r="CY164" s="128"/>
    </row>
    <row r="165" spans="1:103" s="1" customFormat="1" ht="18.75">
      <c r="A165" s="72" t="s">
        <v>59</v>
      </c>
      <c r="D165" s="153" t="s">
        <v>7</v>
      </c>
      <c r="E165" s="154"/>
      <c r="F165" s="155"/>
      <c r="G165" s="155"/>
      <c r="H165" s="155"/>
      <c r="I165" s="155"/>
      <c r="J165" s="155"/>
      <c r="K165" s="155"/>
      <c r="L165" s="155"/>
      <c r="M165" s="155"/>
      <c r="N165" s="155"/>
      <c r="O165" s="155"/>
      <c r="P165" s="29" t="str">
        <f t="shared" ref="P165:AQ165" si="57">IFERROR(WEEKNUM(P166,2)-WEEKNUM(DATE(YEAR(P166),MONTH(P166),1),2)+1,"")</f>
        <v/>
      </c>
      <c r="Q165" s="29" t="str">
        <f t="shared" si="57"/>
        <v/>
      </c>
      <c r="R165" s="29" t="str">
        <f t="shared" si="57"/>
        <v/>
      </c>
      <c r="S165" s="29" t="str">
        <f t="shared" si="57"/>
        <v/>
      </c>
      <c r="T165" s="29" t="str">
        <f t="shared" si="57"/>
        <v/>
      </c>
      <c r="U165" s="29" t="str">
        <f t="shared" si="57"/>
        <v/>
      </c>
      <c r="V165" s="29" t="str">
        <f t="shared" si="57"/>
        <v/>
      </c>
      <c r="W165" s="29" t="str">
        <f t="shared" si="57"/>
        <v/>
      </c>
      <c r="X165" s="29" t="str">
        <f t="shared" si="57"/>
        <v/>
      </c>
      <c r="Y165" s="29" t="str">
        <f t="shared" si="57"/>
        <v/>
      </c>
      <c r="Z165" s="29" t="str">
        <f t="shared" si="57"/>
        <v/>
      </c>
      <c r="AA165" s="29" t="str">
        <f t="shared" si="57"/>
        <v/>
      </c>
      <c r="AB165" s="29" t="str">
        <f t="shared" si="57"/>
        <v/>
      </c>
      <c r="AC165" s="29" t="str">
        <f t="shared" si="57"/>
        <v/>
      </c>
      <c r="AD165" s="29" t="str">
        <f t="shared" si="57"/>
        <v/>
      </c>
      <c r="AE165" s="29" t="str">
        <f t="shared" si="57"/>
        <v/>
      </c>
      <c r="AF165" s="29" t="str">
        <f t="shared" si="57"/>
        <v/>
      </c>
      <c r="AG165" s="29" t="str">
        <f t="shared" si="57"/>
        <v/>
      </c>
      <c r="AH165" s="29" t="str">
        <f t="shared" si="57"/>
        <v/>
      </c>
      <c r="AI165" s="29" t="str">
        <f t="shared" si="57"/>
        <v/>
      </c>
      <c r="AJ165" s="29" t="str">
        <f t="shared" si="57"/>
        <v/>
      </c>
      <c r="AK165" s="29" t="str">
        <f t="shared" si="57"/>
        <v/>
      </c>
      <c r="AL165" s="29" t="str">
        <f t="shared" si="57"/>
        <v/>
      </c>
      <c r="AM165" s="29" t="str">
        <f t="shared" si="57"/>
        <v/>
      </c>
      <c r="AN165" s="29" t="str">
        <f t="shared" si="57"/>
        <v/>
      </c>
      <c r="AO165" s="29" t="str">
        <f t="shared" si="57"/>
        <v/>
      </c>
      <c r="AP165" s="29" t="str">
        <f t="shared" si="57"/>
        <v/>
      </c>
      <c r="AQ165" s="29" t="str">
        <f t="shared" si="57"/>
        <v/>
      </c>
      <c r="AR165" s="29" t="str">
        <f>IF(AR166="","",WEEKNUM(AR166,2)-WEEKNUM(DATE(YEAR(AR166),MONTH(AR166),1),2)+1)</f>
        <v/>
      </c>
      <c r="AS165" s="29" t="str">
        <f>IF(AS166="","",WEEKNUM(AS166,2)-WEEKNUM(DATE(YEAR(AS166),MONTH(AS166),1),2)+1)</f>
        <v/>
      </c>
      <c r="AT165" s="30" t="str">
        <f>IF(AT166="","",WEEKNUM(AT166,2)-WEEKNUM(DATE(YEAR(AT166),MONTH(AT166),1),2)+1)</f>
        <v/>
      </c>
      <c r="AU165" s="31"/>
      <c r="AV165" s="26"/>
      <c r="AW165" s="194" t="s">
        <v>37</v>
      </c>
      <c r="AX165" s="195"/>
      <c r="AY165" s="196"/>
      <c r="AZ165" s="196"/>
      <c r="BA165" s="196"/>
      <c r="BB165" s="197"/>
      <c r="BC165" s="155" t="s">
        <v>31</v>
      </c>
      <c r="BD165" s="155"/>
      <c r="BE165" s="155"/>
      <c r="BF165" s="155"/>
      <c r="BG165" s="155"/>
      <c r="BH165" s="155"/>
      <c r="BI165" s="155"/>
      <c r="BJ165" s="155"/>
      <c r="BK165" s="155"/>
      <c r="BL165" s="155"/>
      <c r="BM165" s="155"/>
      <c r="BN165" s="155"/>
      <c r="BO165" s="155"/>
      <c r="BP165" s="155"/>
      <c r="BQ165" s="155"/>
      <c r="BR165" s="155"/>
      <c r="BS165" s="155"/>
      <c r="BT165" s="155"/>
      <c r="BU165" s="155"/>
      <c r="BV165" s="155"/>
      <c r="BW165" s="155"/>
      <c r="BX165" s="155"/>
      <c r="BY165" s="155"/>
      <c r="BZ165" s="155"/>
      <c r="CA165" s="155"/>
      <c r="CB165" s="155"/>
      <c r="CC165" s="155"/>
      <c r="CD165" s="155"/>
      <c r="CE165" s="155"/>
      <c r="CF165" s="155"/>
      <c r="CG165" s="201" t="s">
        <v>35</v>
      </c>
      <c r="CH165" s="202"/>
      <c r="CI165" s="202"/>
      <c r="CJ165" s="202"/>
      <c r="CK165" s="203"/>
      <c r="CL165" s="202" t="s">
        <v>36</v>
      </c>
      <c r="CM165" s="202"/>
      <c r="CN165" s="202"/>
      <c r="CO165" s="202"/>
      <c r="CP165" s="202"/>
      <c r="CQ165" s="202"/>
      <c r="CR165" s="207"/>
      <c r="CU165" s="128">
        <f t="shared" si="2"/>
        <v>157</v>
      </c>
      <c r="CV165" s="128"/>
      <c r="CW165" s="128"/>
      <c r="CX165" s="128"/>
      <c r="CY165" s="128"/>
    </row>
    <row r="166" spans="1:103" s="1" customFormat="1" ht="18.75">
      <c r="A166" s="72" t="s">
        <v>59</v>
      </c>
      <c r="D166" s="153" t="s">
        <v>1</v>
      </c>
      <c r="E166" s="154"/>
      <c r="F166" s="155"/>
      <c r="G166" s="155"/>
      <c r="H166" s="155"/>
      <c r="I166" s="155"/>
      <c r="J166" s="155"/>
      <c r="K166" s="155"/>
      <c r="L166" s="155"/>
      <c r="M166" s="155"/>
      <c r="N166" s="155"/>
      <c r="O166" s="155"/>
      <c r="P166" s="32" t="str">
        <f>P164</f>
        <v/>
      </c>
      <c r="Q166" s="32" t="str">
        <f t="shared" ref="Q166:AQ166" si="58">IFERROR(P166+1,"")</f>
        <v/>
      </c>
      <c r="R166" s="32" t="str">
        <f t="shared" si="58"/>
        <v/>
      </c>
      <c r="S166" s="32" t="str">
        <f t="shared" si="58"/>
        <v/>
      </c>
      <c r="T166" s="32" t="str">
        <f t="shared" si="58"/>
        <v/>
      </c>
      <c r="U166" s="32" t="str">
        <f t="shared" si="58"/>
        <v/>
      </c>
      <c r="V166" s="32" t="str">
        <f t="shared" si="58"/>
        <v/>
      </c>
      <c r="W166" s="32" t="str">
        <f t="shared" si="58"/>
        <v/>
      </c>
      <c r="X166" s="32" t="str">
        <f t="shared" si="58"/>
        <v/>
      </c>
      <c r="Y166" s="32" t="str">
        <f t="shared" si="58"/>
        <v/>
      </c>
      <c r="Z166" s="32" t="str">
        <f t="shared" si="58"/>
        <v/>
      </c>
      <c r="AA166" s="32" t="str">
        <f t="shared" si="58"/>
        <v/>
      </c>
      <c r="AB166" s="32" t="str">
        <f t="shared" si="58"/>
        <v/>
      </c>
      <c r="AC166" s="32" t="str">
        <f t="shared" si="58"/>
        <v/>
      </c>
      <c r="AD166" s="32" t="str">
        <f t="shared" si="58"/>
        <v/>
      </c>
      <c r="AE166" s="32" t="str">
        <f t="shared" si="58"/>
        <v/>
      </c>
      <c r="AF166" s="32" t="str">
        <f t="shared" si="58"/>
        <v/>
      </c>
      <c r="AG166" s="32" t="str">
        <f t="shared" si="58"/>
        <v/>
      </c>
      <c r="AH166" s="32" t="str">
        <f t="shared" si="58"/>
        <v/>
      </c>
      <c r="AI166" s="32" t="str">
        <f t="shared" si="58"/>
        <v/>
      </c>
      <c r="AJ166" s="32" t="str">
        <f t="shared" si="58"/>
        <v/>
      </c>
      <c r="AK166" s="32" t="str">
        <f t="shared" si="58"/>
        <v/>
      </c>
      <c r="AL166" s="32" t="str">
        <f t="shared" si="58"/>
        <v/>
      </c>
      <c r="AM166" s="32" t="str">
        <f t="shared" si="58"/>
        <v/>
      </c>
      <c r="AN166" s="32" t="str">
        <f t="shared" si="58"/>
        <v/>
      </c>
      <c r="AO166" s="32" t="str">
        <f t="shared" si="58"/>
        <v/>
      </c>
      <c r="AP166" s="32" t="str">
        <f t="shared" si="58"/>
        <v/>
      </c>
      <c r="AQ166" s="32" t="str">
        <f t="shared" si="58"/>
        <v/>
      </c>
      <c r="AR166" s="32" t="str">
        <f>IFERROR(IF(DAY(AQ166+1)=1,"",AQ166+1),"")</f>
        <v/>
      </c>
      <c r="AS166" s="32" t="str">
        <f>IFERROR(IF(AND(DAY(AQ166+2)&gt;=1,DAY(AQ166+2)&lt;=2),"",AQ166+2),"")</f>
        <v/>
      </c>
      <c r="AT166" s="33" t="str">
        <f>IFERROR(IF(AND(DAY(AQ166+3)&gt;=1,DAY(AQ166+3)&lt;=3),"",AQ166+3),"")</f>
        <v/>
      </c>
      <c r="AU166" s="34"/>
      <c r="AV166" s="26"/>
      <c r="AW166" s="198"/>
      <c r="AX166" s="199"/>
      <c r="AY166" s="199"/>
      <c r="AZ166" s="199"/>
      <c r="BA166" s="199"/>
      <c r="BB166" s="200"/>
      <c r="BC166" s="193">
        <v>1</v>
      </c>
      <c r="BD166" s="193"/>
      <c r="BE166" s="193"/>
      <c r="BF166" s="193"/>
      <c r="BG166" s="193"/>
      <c r="BH166" s="193">
        <v>2</v>
      </c>
      <c r="BI166" s="193"/>
      <c r="BJ166" s="193"/>
      <c r="BK166" s="193"/>
      <c r="BL166" s="193"/>
      <c r="BM166" s="193">
        <v>3</v>
      </c>
      <c r="BN166" s="193"/>
      <c r="BO166" s="193"/>
      <c r="BP166" s="193"/>
      <c r="BQ166" s="193"/>
      <c r="BR166" s="193">
        <v>4</v>
      </c>
      <c r="BS166" s="193"/>
      <c r="BT166" s="193"/>
      <c r="BU166" s="193"/>
      <c r="BV166" s="193"/>
      <c r="BW166" s="193">
        <v>5</v>
      </c>
      <c r="BX166" s="193"/>
      <c r="BY166" s="193"/>
      <c r="BZ166" s="193"/>
      <c r="CA166" s="193"/>
      <c r="CB166" s="193">
        <v>6</v>
      </c>
      <c r="CC166" s="193"/>
      <c r="CD166" s="193"/>
      <c r="CE166" s="193"/>
      <c r="CF166" s="193"/>
      <c r="CG166" s="276"/>
      <c r="CH166" s="277"/>
      <c r="CI166" s="277"/>
      <c r="CJ166" s="277"/>
      <c r="CK166" s="278"/>
      <c r="CL166" s="277"/>
      <c r="CM166" s="277"/>
      <c r="CN166" s="277"/>
      <c r="CO166" s="277"/>
      <c r="CP166" s="277"/>
      <c r="CQ166" s="277"/>
      <c r="CR166" s="279"/>
      <c r="CU166" s="128">
        <f t="shared" ref="CU166:CU321" si="59">ROW()-8</f>
        <v>158</v>
      </c>
      <c r="CV166" s="128"/>
      <c r="CW166" s="128"/>
      <c r="CX166" s="128"/>
      <c r="CY166" s="128"/>
    </row>
    <row r="167" spans="1:103" s="1" customFormat="1" ht="18.75">
      <c r="A167" s="72" t="s">
        <v>59</v>
      </c>
      <c r="D167" s="153" t="s">
        <v>2</v>
      </c>
      <c r="E167" s="154"/>
      <c r="F167" s="155"/>
      <c r="G167" s="155"/>
      <c r="H167" s="155"/>
      <c r="I167" s="155"/>
      <c r="J167" s="155"/>
      <c r="K167" s="155"/>
      <c r="L167" s="155"/>
      <c r="M167" s="155"/>
      <c r="N167" s="155"/>
      <c r="O167" s="155"/>
      <c r="P167" s="35" t="str">
        <f t="shared" ref="P167:AT167" si="60">TEXT(P166,"aaa")</f>
        <v/>
      </c>
      <c r="Q167" s="35" t="str">
        <f t="shared" si="60"/>
        <v/>
      </c>
      <c r="R167" s="35" t="str">
        <f t="shared" si="60"/>
        <v/>
      </c>
      <c r="S167" s="35" t="str">
        <f t="shared" si="60"/>
        <v/>
      </c>
      <c r="T167" s="35" t="str">
        <f t="shared" si="60"/>
        <v/>
      </c>
      <c r="U167" s="35" t="str">
        <f t="shared" si="60"/>
        <v/>
      </c>
      <c r="V167" s="35" t="str">
        <f t="shared" si="60"/>
        <v/>
      </c>
      <c r="W167" s="35" t="str">
        <f t="shared" si="60"/>
        <v/>
      </c>
      <c r="X167" s="35" t="str">
        <f t="shared" si="60"/>
        <v/>
      </c>
      <c r="Y167" s="35" t="str">
        <f t="shared" si="60"/>
        <v/>
      </c>
      <c r="Z167" s="35" t="str">
        <f t="shared" si="60"/>
        <v/>
      </c>
      <c r="AA167" s="35" t="str">
        <f t="shared" si="60"/>
        <v/>
      </c>
      <c r="AB167" s="35" t="str">
        <f t="shared" si="60"/>
        <v/>
      </c>
      <c r="AC167" s="35" t="str">
        <f t="shared" si="60"/>
        <v/>
      </c>
      <c r="AD167" s="35" t="str">
        <f t="shared" si="60"/>
        <v/>
      </c>
      <c r="AE167" s="35" t="str">
        <f t="shared" si="60"/>
        <v/>
      </c>
      <c r="AF167" s="35" t="str">
        <f t="shared" si="60"/>
        <v/>
      </c>
      <c r="AG167" s="35" t="str">
        <f t="shared" si="60"/>
        <v/>
      </c>
      <c r="AH167" s="35" t="str">
        <f t="shared" si="60"/>
        <v/>
      </c>
      <c r="AI167" s="35" t="str">
        <f t="shared" si="60"/>
        <v/>
      </c>
      <c r="AJ167" s="35" t="str">
        <f t="shared" si="60"/>
        <v/>
      </c>
      <c r="AK167" s="35" t="str">
        <f t="shared" si="60"/>
        <v/>
      </c>
      <c r="AL167" s="35" t="str">
        <f t="shared" si="60"/>
        <v/>
      </c>
      <c r="AM167" s="35" t="str">
        <f t="shared" si="60"/>
        <v/>
      </c>
      <c r="AN167" s="35" t="str">
        <f t="shared" si="60"/>
        <v/>
      </c>
      <c r="AO167" s="35" t="str">
        <f t="shared" si="60"/>
        <v/>
      </c>
      <c r="AP167" s="35" t="str">
        <f t="shared" si="60"/>
        <v/>
      </c>
      <c r="AQ167" s="35" t="str">
        <f t="shared" si="60"/>
        <v/>
      </c>
      <c r="AR167" s="35" t="str">
        <f t="shared" si="60"/>
        <v/>
      </c>
      <c r="AS167" s="35" t="str">
        <f t="shared" si="60"/>
        <v/>
      </c>
      <c r="AT167" s="36" t="str">
        <f t="shared" si="60"/>
        <v/>
      </c>
      <c r="AU167" s="37"/>
      <c r="AV167" s="26"/>
      <c r="AW167" s="156" t="s">
        <v>38</v>
      </c>
      <c r="AX167" s="157"/>
      <c r="AY167" s="158"/>
      <c r="AZ167" s="158"/>
      <c r="BA167" s="158"/>
      <c r="BB167" s="159"/>
      <c r="BC167" s="166" t="s">
        <v>33</v>
      </c>
      <c r="BD167" s="169" t="s">
        <v>24</v>
      </c>
      <c r="BE167" s="172" t="s">
        <v>28</v>
      </c>
      <c r="BF167" s="173"/>
      <c r="BG167" s="176" t="s">
        <v>32</v>
      </c>
      <c r="BH167" s="166" t="s">
        <v>33</v>
      </c>
      <c r="BI167" s="218" t="s">
        <v>24</v>
      </c>
      <c r="BJ167" s="172" t="s">
        <v>28</v>
      </c>
      <c r="BK167" s="173"/>
      <c r="BL167" s="221" t="s">
        <v>32</v>
      </c>
      <c r="BM167" s="166" t="s">
        <v>33</v>
      </c>
      <c r="BN167" s="218" t="s">
        <v>24</v>
      </c>
      <c r="BO167" s="172" t="s">
        <v>28</v>
      </c>
      <c r="BP167" s="173"/>
      <c r="BQ167" s="221" t="s">
        <v>32</v>
      </c>
      <c r="BR167" s="166" t="s">
        <v>33</v>
      </c>
      <c r="BS167" s="218" t="s">
        <v>24</v>
      </c>
      <c r="BT167" s="172" t="s">
        <v>28</v>
      </c>
      <c r="BU167" s="173"/>
      <c r="BV167" s="221" t="s">
        <v>32</v>
      </c>
      <c r="BW167" s="166" t="s">
        <v>33</v>
      </c>
      <c r="BX167" s="218" t="s">
        <v>24</v>
      </c>
      <c r="BY167" s="172" t="s">
        <v>28</v>
      </c>
      <c r="BZ167" s="173"/>
      <c r="CA167" s="221" t="s">
        <v>32</v>
      </c>
      <c r="CB167" s="166" t="s">
        <v>33</v>
      </c>
      <c r="CC167" s="218" t="s">
        <v>24</v>
      </c>
      <c r="CD167" s="172" t="s">
        <v>28</v>
      </c>
      <c r="CE167" s="173"/>
      <c r="CF167" s="221" t="s">
        <v>32</v>
      </c>
      <c r="CG167" s="166" t="s">
        <v>33</v>
      </c>
      <c r="CH167" s="218" t="s">
        <v>24</v>
      </c>
      <c r="CI167" s="172" t="s">
        <v>28</v>
      </c>
      <c r="CJ167" s="173"/>
      <c r="CK167" s="221" t="s">
        <v>32</v>
      </c>
      <c r="CL167" s="226" t="s">
        <v>33</v>
      </c>
      <c r="CM167" s="227"/>
      <c r="CN167" s="222" t="s">
        <v>24</v>
      </c>
      <c r="CO167" s="223"/>
      <c r="CP167" s="172" t="s">
        <v>28</v>
      </c>
      <c r="CQ167" s="173"/>
      <c r="CR167" s="209" t="s">
        <v>32</v>
      </c>
      <c r="CU167" s="128">
        <f t="shared" si="59"/>
        <v>159</v>
      </c>
      <c r="CV167" s="128"/>
      <c r="CW167" s="128"/>
      <c r="CX167" s="128"/>
      <c r="CY167" s="128"/>
    </row>
    <row r="168" spans="1:103" s="1" customFormat="1" ht="18.75">
      <c r="A168" s="72" t="s">
        <v>59</v>
      </c>
      <c r="D168" s="211" t="s">
        <v>4</v>
      </c>
      <c r="E168" s="212"/>
      <c r="F168" s="213"/>
      <c r="G168" s="213"/>
      <c r="H168" s="213"/>
      <c r="I168" s="213"/>
      <c r="J168" s="213"/>
      <c r="K168" s="213"/>
      <c r="L168" s="213"/>
      <c r="M168" s="213"/>
      <c r="N168" s="213"/>
      <c r="O168" s="213"/>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6"/>
      <c r="AS168" s="216"/>
      <c r="AT168" s="239"/>
      <c r="AU168" s="38"/>
      <c r="AV168" s="26"/>
      <c r="AW168" s="160"/>
      <c r="AX168" s="161"/>
      <c r="AY168" s="161"/>
      <c r="AZ168" s="161"/>
      <c r="BA168" s="161"/>
      <c r="BB168" s="162"/>
      <c r="BC168" s="167"/>
      <c r="BD168" s="170"/>
      <c r="BE168" s="174"/>
      <c r="BF168" s="175"/>
      <c r="BG168" s="170"/>
      <c r="BH168" s="167"/>
      <c r="BI168" s="219"/>
      <c r="BJ168" s="174"/>
      <c r="BK168" s="175"/>
      <c r="BL168" s="219"/>
      <c r="BM168" s="167"/>
      <c r="BN168" s="219"/>
      <c r="BO168" s="174"/>
      <c r="BP168" s="175"/>
      <c r="BQ168" s="219"/>
      <c r="BR168" s="167"/>
      <c r="BS168" s="219"/>
      <c r="BT168" s="174"/>
      <c r="BU168" s="175"/>
      <c r="BV168" s="219"/>
      <c r="BW168" s="167"/>
      <c r="BX168" s="219"/>
      <c r="BY168" s="174"/>
      <c r="BZ168" s="175"/>
      <c r="CA168" s="219"/>
      <c r="CB168" s="167"/>
      <c r="CC168" s="219"/>
      <c r="CD168" s="174"/>
      <c r="CE168" s="175"/>
      <c r="CF168" s="219"/>
      <c r="CG168" s="167"/>
      <c r="CH168" s="219"/>
      <c r="CI168" s="174"/>
      <c r="CJ168" s="175"/>
      <c r="CK168" s="219"/>
      <c r="CL168" s="228"/>
      <c r="CM168" s="229"/>
      <c r="CN168" s="224"/>
      <c r="CO168" s="225"/>
      <c r="CP168" s="174"/>
      <c r="CQ168" s="175"/>
      <c r="CR168" s="210"/>
      <c r="CU168" s="128">
        <f t="shared" si="59"/>
        <v>160</v>
      </c>
      <c r="CV168" s="128"/>
      <c r="CW168" s="128"/>
      <c r="CX168" s="128"/>
      <c r="CY168" s="128"/>
    </row>
    <row r="169" spans="1:103" s="1" customFormat="1" ht="18.75">
      <c r="A169" s="72" t="s">
        <v>59</v>
      </c>
      <c r="D169" s="214"/>
      <c r="E169" s="215"/>
      <c r="F169" s="213"/>
      <c r="G169" s="213"/>
      <c r="H169" s="213"/>
      <c r="I169" s="213"/>
      <c r="J169" s="213"/>
      <c r="K169" s="213"/>
      <c r="L169" s="213"/>
      <c r="M169" s="213"/>
      <c r="N169" s="213"/>
      <c r="O169" s="213"/>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c r="AR169" s="217"/>
      <c r="AS169" s="217"/>
      <c r="AT169" s="240"/>
      <c r="AU169" s="39"/>
      <c r="AV169" s="26"/>
      <c r="AW169" s="160"/>
      <c r="AX169" s="161"/>
      <c r="AY169" s="161"/>
      <c r="AZ169" s="161"/>
      <c r="BA169" s="161"/>
      <c r="BB169" s="162"/>
      <c r="BC169" s="167"/>
      <c r="BD169" s="170"/>
      <c r="BE169" s="174"/>
      <c r="BF169" s="175"/>
      <c r="BG169" s="170"/>
      <c r="BH169" s="167"/>
      <c r="BI169" s="219"/>
      <c r="BJ169" s="174"/>
      <c r="BK169" s="175"/>
      <c r="BL169" s="219"/>
      <c r="BM169" s="167"/>
      <c r="BN169" s="219"/>
      <c r="BO169" s="174"/>
      <c r="BP169" s="175"/>
      <c r="BQ169" s="219"/>
      <c r="BR169" s="167"/>
      <c r="BS169" s="219"/>
      <c r="BT169" s="174"/>
      <c r="BU169" s="175"/>
      <c r="BV169" s="219"/>
      <c r="BW169" s="167"/>
      <c r="BX169" s="219"/>
      <c r="BY169" s="174"/>
      <c r="BZ169" s="175"/>
      <c r="CA169" s="219"/>
      <c r="CB169" s="167"/>
      <c r="CC169" s="219"/>
      <c r="CD169" s="174"/>
      <c r="CE169" s="175"/>
      <c r="CF169" s="219"/>
      <c r="CG169" s="167"/>
      <c r="CH169" s="219"/>
      <c r="CI169" s="174"/>
      <c r="CJ169" s="175"/>
      <c r="CK169" s="219"/>
      <c r="CL169" s="228"/>
      <c r="CM169" s="229"/>
      <c r="CN169" s="224"/>
      <c r="CO169" s="225"/>
      <c r="CP169" s="174"/>
      <c r="CQ169" s="175"/>
      <c r="CR169" s="210"/>
      <c r="CU169" s="128">
        <f t="shared" si="59"/>
        <v>161</v>
      </c>
      <c r="CV169" s="128"/>
      <c r="CW169" s="128"/>
      <c r="CX169" s="128"/>
      <c r="CY169" s="128"/>
    </row>
    <row r="170" spans="1:103" s="1" customFormat="1" ht="18.75">
      <c r="A170" s="72" t="s">
        <v>59</v>
      </c>
      <c r="D170" s="214"/>
      <c r="E170" s="215"/>
      <c r="F170" s="213"/>
      <c r="G170" s="213"/>
      <c r="H170" s="213"/>
      <c r="I170" s="213"/>
      <c r="J170" s="213"/>
      <c r="K170" s="213"/>
      <c r="L170" s="213"/>
      <c r="M170" s="213"/>
      <c r="N170" s="213"/>
      <c r="O170" s="213"/>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40"/>
      <c r="AU170" s="39"/>
      <c r="AV170" s="26"/>
      <c r="AW170" s="160"/>
      <c r="AX170" s="161"/>
      <c r="AY170" s="161"/>
      <c r="AZ170" s="161"/>
      <c r="BA170" s="161"/>
      <c r="BB170" s="162"/>
      <c r="BC170" s="167"/>
      <c r="BD170" s="170"/>
      <c r="BE170" s="174"/>
      <c r="BF170" s="175"/>
      <c r="BG170" s="170"/>
      <c r="BH170" s="167"/>
      <c r="BI170" s="219"/>
      <c r="BJ170" s="174"/>
      <c r="BK170" s="175"/>
      <c r="BL170" s="219"/>
      <c r="BM170" s="167"/>
      <c r="BN170" s="219"/>
      <c r="BO170" s="174"/>
      <c r="BP170" s="175"/>
      <c r="BQ170" s="219"/>
      <c r="BR170" s="167"/>
      <c r="BS170" s="219"/>
      <c r="BT170" s="174"/>
      <c r="BU170" s="175"/>
      <c r="BV170" s="219"/>
      <c r="BW170" s="167"/>
      <c r="BX170" s="219"/>
      <c r="BY170" s="174"/>
      <c r="BZ170" s="175"/>
      <c r="CA170" s="219"/>
      <c r="CB170" s="167"/>
      <c r="CC170" s="219"/>
      <c r="CD170" s="174"/>
      <c r="CE170" s="175"/>
      <c r="CF170" s="219"/>
      <c r="CG170" s="167"/>
      <c r="CH170" s="219"/>
      <c r="CI170" s="174"/>
      <c r="CJ170" s="175"/>
      <c r="CK170" s="219"/>
      <c r="CL170" s="228"/>
      <c r="CM170" s="229"/>
      <c r="CN170" s="224"/>
      <c r="CO170" s="225"/>
      <c r="CP170" s="174"/>
      <c r="CQ170" s="175"/>
      <c r="CR170" s="210"/>
      <c r="CU170" s="128">
        <f t="shared" si="59"/>
        <v>162</v>
      </c>
      <c r="CV170" s="128"/>
      <c r="CW170" s="128"/>
      <c r="CX170" s="128"/>
      <c r="CY170" s="128"/>
    </row>
    <row r="171" spans="1:103" s="1" customFormat="1" ht="18.75">
      <c r="A171" s="72" t="s">
        <v>59</v>
      </c>
      <c r="D171" s="214"/>
      <c r="E171" s="215"/>
      <c r="F171" s="213"/>
      <c r="G171" s="213"/>
      <c r="H171" s="213"/>
      <c r="I171" s="213"/>
      <c r="J171" s="213"/>
      <c r="K171" s="213"/>
      <c r="L171" s="213"/>
      <c r="M171" s="213"/>
      <c r="N171" s="213"/>
      <c r="O171" s="213"/>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40"/>
      <c r="AU171" s="39"/>
      <c r="AV171" s="26"/>
      <c r="AW171" s="160"/>
      <c r="AX171" s="161"/>
      <c r="AY171" s="161"/>
      <c r="AZ171" s="161"/>
      <c r="BA171" s="161"/>
      <c r="BB171" s="162"/>
      <c r="BC171" s="168"/>
      <c r="BD171" s="171"/>
      <c r="BE171" s="174"/>
      <c r="BF171" s="175"/>
      <c r="BG171" s="171"/>
      <c r="BH171" s="168"/>
      <c r="BI171" s="219"/>
      <c r="BJ171" s="174"/>
      <c r="BK171" s="175"/>
      <c r="BL171" s="219"/>
      <c r="BM171" s="168"/>
      <c r="BN171" s="219"/>
      <c r="BO171" s="174"/>
      <c r="BP171" s="175"/>
      <c r="BQ171" s="219"/>
      <c r="BR171" s="168"/>
      <c r="BS171" s="219"/>
      <c r="BT171" s="174"/>
      <c r="BU171" s="175"/>
      <c r="BV171" s="219"/>
      <c r="BW171" s="168"/>
      <c r="BX171" s="219"/>
      <c r="BY171" s="174"/>
      <c r="BZ171" s="175"/>
      <c r="CA171" s="219"/>
      <c r="CB171" s="168"/>
      <c r="CC171" s="219"/>
      <c r="CD171" s="174"/>
      <c r="CE171" s="175"/>
      <c r="CF171" s="219"/>
      <c r="CG171" s="168"/>
      <c r="CH171" s="219"/>
      <c r="CI171" s="174"/>
      <c r="CJ171" s="175"/>
      <c r="CK171" s="219"/>
      <c r="CL171" s="228"/>
      <c r="CM171" s="229"/>
      <c r="CN171" s="224"/>
      <c r="CO171" s="225"/>
      <c r="CP171" s="174"/>
      <c r="CQ171" s="175"/>
      <c r="CR171" s="210"/>
      <c r="CU171" s="128">
        <f t="shared" si="59"/>
        <v>163</v>
      </c>
      <c r="CV171" s="128"/>
      <c r="CW171" s="128"/>
      <c r="CX171" s="128"/>
      <c r="CY171" s="128"/>
    </row>
    <row r="172" spans="1:103" s="1" customFormat="1" ht="18.75">
      <c r="A172" s="72" t="s">
        <v>59</v>
      </c>
      <c r="D172" s="214"/>
      <c r="E172" s="215"/>
      <c r="F172" s="213"/>
      <c r="G172" s="213"/>
      <c r="H172" s="213"/>
      <c r="I172" s="213"/>
      <c r="J172" s="213"/>
      <c r="K172" s="213"/>
      <c r="L172" s="213"/>
      <c r="M172" s="213"/>
      <c r="N172" s="213"/>
      <c r="O172" s="213"/>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40"/>
      <c r="AU172" s="39"/>
      <c r="AV172" s="26"/>
      <c r="AW172" s="163"/>
      <c r="AX172" s="164"/>
      <c r="AY172" s="164"/>
      <c r="AZ172" s="164"/>
      <c r="BA172" s="164"/>
      <c r="BB172" s="165"/>
      <c r="BC172" s="40" t="s">
        <v>9</v>
      </c>
      <c r="BD172" s="40" t="s">
        <v>129</v>
      </c>
      <c r="BE172" s="236" t="s">
        <v>130</v>
      </c>
      <c r="BF172" s="237"/>
      <c r="BG172" s="40"/>
      <c r="BH172" s="40" t="s">
        <v>9</v>
      </c>
      <c r="BI172" s="40" t="s">
        <v>129</v>
      </c>
      <c r="BJ172" s="236" t="s">
        <v>130</v>
      </c>
      <c r="BK172" s="237"/>
      <c r="BL172" s="40"/>
      <c r="BM172" s="40" t="s">
        <v>9</v>
      </c>
      <c r="BN172" s="40" t="s">
        <v>129</v>
      </c>
      <c r="BO172" s="236" t="s">
        <v>130</v>
      </c>
      <c r="BP172" s="237"/>
      <c r="BQ172" s="40"/>
      <c r="BR172" s="40" t="s">
        <v>9</v>
      </c>
      <c r="BS172" s="40" t="s">
        <v>129</v>
      </c>
      <c r="BT172" s="236" t="s">
        <v>130</v>
      </c>
      <c r="BU172" s="237"/>
      <c r="BV172" s="40"/>
      <c r="BW172" s="40" t="s">
        <v>9</v>
      </c>
      <c r="BX172" s="40" t="s">
        <v>129</v>
      </c>
      <c r="BY172" s="236" t="s">
        <v>130</v>
      </c>
      <c r="BZ172" s="237"/>
      <c r="CA172" s="40"/>
      <c r="CB172" s="40" t="s">
        <v>9</v>
      </c>
      <c r="CC172" s="40" t="s">
        <v>129</v>
      </c>
      <c r="CD172" s="236" t="s">
        <v>130</v>
      </c>
      <c r="CE172" s="237"/>
      <c r="CF172" s="40"/>
      <c r="CG172" s="40" t="s">
        <v>9</v>
      </c>
      <c r="CH172" s="40" t="s">
        <v>129</v>
      </c>
      <c r="CI172" s="236" t="s">
        <v>130</v>
      </c>
      <c r="CJ172" s="237"/>
      <c r="CK172" s="40"/>
      <c r="CL172" s="236" t="s">
        <v>9</v>
      </c>
      <c r="CM172" s="200"/>
      <c r="CN172" s="236" t="s">
        <v>129</v>
      </c>
      <c r="CO172" s="200"/>
      <c r="CP172" s="236" t="s">
        <v>130</v>
      </c>
      <c r="CQ172" s="237"/>
      <c r="CR172" s="41"/>
      <c r="CU172" s="128">
        <f t="shared" si="59"/>
        <v>164</v>
      </c>
      <c r="CV172" s="128"/>
      <c r="CW172" s="128"/>
      <c r="CX172" s="128"/>
      <c r="CY172" s="128"/>
    </row>
    <row r="173" spans="1:103" s="1" customFormat="1" ht="18.75">
      <c r="A173" s="72" t="s">
        <v>59</v>
      </c>
      <c r="D173" s="153" t="s">
        <v>25</v>
      </c>
      <c r="E173" s="154"/>
      <c r="F173" s="213"/>
      <c r="G173" s="213"/>
      <c r="H173" s="213"/>
      <c r="I173" s="213"/>
      <c r="J173" s="213"/>
      <c r="K173" s="213"/>
      <c r="L173" s="213"/>
      <c r="M173" s="213"/>
      <c r="N173" s="213"/>
      <c r="O173" s="213"/>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3"/>
      <c r="AU173" s="44"/>
      <c r="AV173" s="26"/>
      <c r="AW173" s="238" t="s">
        <v>39</v>
      </c>
      <c r="AX173" s="231"/>
      <c r="AY173" s="231"/>
      <c r="AZ173" s="231"/>
      <c r="BA173" s="231"/>
      <c r="BB173" s="154"/>
      <c r="BC173" s="45">
        <f>IF(COUNTIF(P173:AT173,"")=31,0,COUNTIFS(P165:AT165,1,P173:AT173,"")+COUNTIFS(P165:AT165,1,P173:AT173,"■"))</f>
        <v>0</v>
      </c>
      <c r="BD173" s="45">
        <f>IF(COUNTIF(P173:AT173,"")=31,0,COUNTIFS(P165:AT165,1,P173:AT173,"■"))</f>
        <v>0</v>
      </c>
      <c r="BE173" s="232" t="str">
        <f>IFERROR(ROUNDDOWN(BD173/BC173,3),"***")</f>
        <v>***</v>
      </c>
      <c r="BF173" s="233"/>
      <c r="BG173" s="18"/>
      <c r="BH173" s="45">
        <f>IF(COUNTIF(P173:AT173,"")=31,0,COUNTIFS(P165:AT165,2,P173:AT173,"")+COUNTIFS(P165:AT165,2,P173:AT173,"■"))</f>
        <v>0</v>
      </c>
      <c r="BI173" s="45">
        <f>IF(COUNTIF(P173:AT173,"")=31,0,COUNTIFS(P165:AT165,2,P173:AT173,"■"))</f>
        <v>0</v>
      </c>
      <c r="BJ173" s="232" t="str">
        <f>IFERROR(ROUNDDOWN(BI173/BH173,3),"***")</f>
        <v>***</v>
      </c>
      <c r="BK173" s="233"/>
      <c r="BL173" s="18"/>
      <c r="BM173" s="45">
        <f>IF(COUNTIF(P173:AT173,"")=31,0,COUNTIFS(P165:AT165,3,P173:AT173,"")+COUNTIFS(P165:AT165,3,P173:AT173,"■"))</f>
        <v>0</v>
      </c>
      <c r="BN173" s="45">
        <f>IF(COUNTIF(P173:AT173,"")=31,0,COUNTIFS(P165:AT165,3,P173:AT173,"■"))</f>
        <v>0</v>
      </c>
      <c r="BO173" s="232" t="str">
        <f>IFERROR(ROUNDDOWN(BN173/BM173,3),"***")</f>
        <v>***</v>
      </c>
      <c r="BP173" s="233"/>
      <c r="BQ173" s="18"/>
      <c r="BR173" s="45">
        <f>IF(COUNTIF(P173:AT173,"")=31,0,COUNTIFS(P165:AT165,4,P173:AT173,"")+COUNTIFS(P165:AT165,4,P173:AT173,"■"))</f>
        <v>0</v>
      </c>
      <c r="BS173" s="45">
        <f>IF(COUNTIF(P173:AT173,"")=31,0,COUNTIFS(P165:AT165,4,P173:AT173,"■"))</f>
        <v>0</v>
      </c>
      <c r="BT173" s="232" t="str">
        <f>IFERROR(ROUNDDOWN(BS173/BR173,3),"***")</f>
        <v>***</v>
      </c>
      <c r="BU173" s="233"/>
      <c r="BV173" s="18"/>
      <c r="BW173" s="45">
        <f>IF(COUNTIF(P173:AT173,"")=31,0,COUNTIFS(P165:AT165,5,P173:AT173,"")+COUNTIFS(P165:AT165,5,P173:AT173,"■"))</f>
        <v>0</v>
      </c>
      <c r="BX173" s="45">
        <f>IF(COUNTIF(P173:AT173,"")=31,0,COUNTIFS(P165:AT165,5,P173:AT173,"■"))</f>
        <v>0</v>
      </c>
      <c r="BY173" s="232" t="str">
        <f>IFERROR(ROUNDDOWN(BX173/BW173,3),"***")</f>
        <v>***</v>
      </c>
      <c r="BZ173" s="233"/>
      <c r="CA173" s="18"/>
      <c r="CB173" s="45">
        <f>IF(COUNTIF(P173:AT173,"")=31,0,COUNTIFS(P165:AT165,6,P173:AT173,"")+COUNTIFS(P165:AT165,6,P173:AT173,"■"))</f>
        <v>0</v>
      </c>
      <c r="CC173" s="45">
        <f>IF(COUNTIF(P173:AT173,"")=31,0,COUNTIFS(P165:AT165,6,P173:AT173,"■"))</f>
        <v>0</v>
      </c>
      <c r="CD173" s="232" t="str">
        <f>IFERROR(ROUNDDOWN(CC173/CB173,3),"***")</f>
        <v>***</v>
      </c>
      <c r="CE173" s="233"/>
      <c r="CF173" s="18"/>
      <c r="CG173" s="45">
        <f>IF(COUNTIF(P173:AT173,"")=31,0,SUM(BC173,BH173,BM173,BR173,BW173,CB173))</f>
        <v>0</v>
      </c>
      <c r="CH173" s="45">
        <f>IF(COUNTIF(P173:AT173,"")=31,0,SUM(BD173,BI173,BN173,BS173,BX173,CC173))</f>
        <v>0</v>
      </c>
      <c r="CI173" s="232" t="str">
        <f>IFERROR(ROUNDDOWN(CH173/CG173,3),"***")</f>
        <v>***</v>
      </c>
      <c r="CJ173" s="233"/>
      <c r="CK173" s="18"/>
      <c r="CL173" s="234">
        <f>IF(COUNTIF(P173:AT173,"")=31,0,CL95+CG173)</f>
        <v>0</v>
      </c>
      <c r="CM173" s="235"/>
      <c r="CN173" s="234">
        <f>IF(COUNTIF(P173:AT173,"")=31,0,CN95+CH173)</f>
        <v>0</v>
      </c>
      <c r="CO173" s="235"/>
      <c r="CP173" s="232" t="str">
        <f>IFERROR(ROUNDDOWN(CN173/CL173,3),"***")</f>
        <v>***</v>
      </c>
      <c r="CQ173" s="233"/>
      <c r="CR173" s="23"/>
      <c r="CU173" s="128">
        <f t="shared" si="59"/>
        <v>165</v>
      </c>
      <c r="CV173" s="128"/>
      <c r="CW173" s="128"/>
      <c r="CX173" s="128"/>
      <c r="CY173" s="128"/>
    </row>
    <row r="174" spans="1:103" s="1" customFormat="1" ht="18.75">
      <c r="A174" s="72" t="s">
        <v>59</v>
      </c>
      <c r="D174" s="238" t="s">
        <v>34</v>
      </c>
      <c r="E174" s="246"/>
      <c r="F174" s="253" t="s">
        <v>26</v>
      </c>
      <c r="G174" s="253"/>
      <c r="H174" s="253"/>
      <c r="I174" s="253"/>
      <c r="J174" s="253"/>
      <c r="K174" s="254"/>
      <c r="L174" s="236" t="s">
        <v>27</v>
      </c>
      <c r="M174" s="255"/>
      <c r="N174" s="255"/>
      <c r="O174" s="237"/>
      <c r="P174" s="49" t="str">
        <f t="shared" ref="P174:AT174" si="61">P166</f>
        <v/>
      </c>
      <c r="Q174" s="49" t="str">
        <f t="shared" si="61"/>
        <v/>
      </c>
      <c r="R174" s="49" t="str">
        <f t="shared" si="61"/>
        <v/>
      </c>
      <c r="S174" s="49" t="str">
        <f t="shared" si="61"/>
        <v/>
      </c>
      <c r="T174" s="49" t="str">
        <f t="shared" si="61"/>
        <v/>
      </c>
      <c r="U174" s="49" t="str">
        <f t="shared" si="61"/>
        <v/>
      </c>
      <c r="V174" s="49" t="str">
        <f t="shared" si="61"/>
        <v/>
      </c>
      <c r="W174" s="49" t="str">
        <f t="shared" si="61"/>
        <v/>
      </c>
      <c r="X174" s="49" t="str">
        <f t="shared" si="61"/>
        <v/>
      </c>
      <c r="Y174" s="49" t="str">
        <f t="shared" si="61"/>
        <v/>
      </c>
      <c r="Z174" s="49" t="str">
        <f t="shared" si="61"/>
        <v/>
      </c>
      <c r="AA174" s="49" t="str">
        <f t="shared" si="61"/>
        <v/>
      </c>
      <c r="AB174" s="49" t="str">
        <f t="shared" si="61"/>
        <v/>
      </c>
      <c r="AC174" s="49" t="str">
        <f t="shared" si="61"/>
        <v/>
      </c>
      <c r="AD174" s="49" t="str">
        <f t="shared" si="61"/>
        <v/>
      </c>
      <c r="AE174" s="49" t="str">
        <f t="shared" si="61"/>
        <v/>
      </c>
      <c r="AF174" s="49" t="str">
        <f t="shared" si="61"/>
        <v/>
      </c>
      <c r="AG174" s="49" t="str">
        <f t="shared" si="61"/>
        <v/>
      </c>
      <c r="AH174" s="49" t="str">
        <f t="shared" si="61"/>
        <v/>
      </c>
      <c r="AI174" s="49" t="str">
        <f t="shared" si="61"/>
        <v/>
      </c>
      <c r="AJ174" s="49" t="str">
        <f t="shared" si="61"/>
        <v/>
      </c>
      <c r="AK174" s="49" t="str">
        <f t="shared" si="61"/>
        <v/>
      </c>
      <c r="AL174" s="49" t="str">
        <f t="shared" si="61"/>
        <v/>
      </c>
      <c r="AM174" s="49" t="str">
        <f t="shared" si="61"/>
        <v/>
      </c>
      <c r="AN174" s="49" t="str">
        <f t="shared" si="61"/>
        <v/>
      </c>
      <c r="AO174" s="49" t="str">
        <f t="shared" si="61"/>
        <v/>
      </c>
      <c r="AP174" s="49" t="str">
        <f t="shared" si="61"/>
        <v/>
      </c>
      <c r="AQ174" s="49" t="str">
        <f t="shared" si="61"/>
        <v/>
      </c>
      <c r="AR174" s="49" t="str">
        <f t="shared" si="61"/>
        <v/>
      </c>
      <c r="AS174" s="49" t="str">
        <f t="shared" si="61"/>
        <v/>
      </c>
      <c r="AT174" s="50" t="str">
        <f t="shared" si="61"/>
        <v/>
      </c>
      <c r="AU174" s="46"/>
      <c r="AV174" s="26"/>
      <c r="AW174" s="238" t="s">
        <v>34</v>
      </c>
      <c r="AX174" s="246"/>
      <c r="AY174" s="230" t="s">
        <v>27</v>
      </c>
      <c r="AZ174" s="231"/>
      <c r="BA174" s="231"/>
      <c r="BB174" s="154"/>
      <c r="BC174" s="193">
        <v>1</v>
      </c>
      <c r="BD174" s="193"/>
      <c r="BE174" s="193"/>
      <c r="BF174" s="193"/>
      <c r="BG174" s="193"/>
      <c r="BH174" s="193">
        <v>2</v>
      </c>
      <c r="BI174" s="193"/>
      <c r="BJ174" s="193"/>
      <c r="BK174" s="193"/>
      <c r="BL174" s="193"/>
      <c r="BM174" s="193">
        <v>3</v>
      </c>
      <c r="BN174" s="193"/>
      <c r="BO174" s="193"/>
      <c r="BP174" s="193"/>
      <c r="BQ174" s="193"/>
      <c r="BR174" s="193">
        <v>4</v>
      </c>
      <c r="BS174" s="193"/>
      <c r="BT174" s="193"/>
      <c r="BU174" s="193"/>
      <c r="BV174" s="193"/>
      <c r="BW174" s="193">
        <v>5</v>
      </c>
      <c r="BX174" s="193"/>
      <c r="BY174" s="193"/>
      <c r="BZ174" s="193"/>
      <c r="CA174" s="193"/>
      <c r="CB174" s="193">
        <v>6</v>
      </c>
      <c r="CC174" s="193"/>
      <c r="CD174" s="193"/>
      <c r="CE174" s="193"/>
      <c r="CF174" s="193"/>
      <c r="CG174" s="193" t="s">
        <v>29</v>
      </c>
      <c r="CH174" s="193"/>
      <c r="CI174" s="193"/>
      <c r="CJ174" s="193"/>
      <c r="CK174" s="193"/>
      <c r="CL174" s="193" t="s">
        <v>30</v>
      </c>
      <c r="CM174" s="193"/>
      <c r="CN174" s="193"/>
      <c r="CO174" s="193"/>
      <c r="CP174" s="193"/>
      <c r="CQ174" s="251"/>
      <c r="CR174" s="252"/>
      <c r="CU174" s="128">
        <f t="shared" si="59"/>
        <v>166</v>
      </c>
      <c r="CV174" s="128"/>
      <c r="CW174" s="128"/>
      <c r="CX174" s="128"/>
      <c r="CY174" s="128"/>
    </row>
    <row r="175" spans="1:103" s="1" customFormat="1" ht="18.75">
      <c r="A175" s="72" t="s">
        <v>59</v>
      </c>
      <c r="D175" s="238">
        <v>1</v>
      </c>
      <c r="E175" s="246"/>
      <c r="F175" s="241"/>
      <c r="G175" s="242"/>
      <c r="H175" s="242"/>
      <c r="I175" s="242"/>
      <c r="J175" s="242"/>
      <c r="K175" s="243"/>
      <c r="L175" s="244"/>
      <c r="M175" s="242"/>
      <c r="N175" s="242"/>
      <c r="O175" s="243"/>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3"/>
      <c r="AU175" s="44"/>
      <c r="AV175" s="26"/>
      <c r="AW175" s="245">
        <f t="shared" ref="AW175:AW232" si="62">D175</f>
        <v>1</v>
      </c>
      <c r="AX175" s="246"/>
      <c r="AY175" s="247" t="str">
        <f t="shared" ref="AY175:AY232" si="63">IF(L175=0,"",L175)</f>
        <v/>
      </c>
      <c r="AZ175" s="248"/>
      <c r="BA175" s="248"/>
      <c r="BB175" s="249"/>
      <c r="BC175" s="45">
        <f>IF(COUNTIF(P175:AT175,"")=31,0,COUNTIFS(P165:AT165,1,P175:AT175,"")+COUNTIFS(P165:AT165,1,P175:AT175,"■"))</f>
        <v>0</v>
      </c>
      <c r="BD175" s="45">
        <f>IF(COUNTIF(P175:AT175,"")=31,0,COUNTIFS(P165:AT165,1,P175:AT175,"■"))</f>
        <v>0</v>
      </c>
      <c r="BE175" s="250" t="str">
        <f t="shared" ref="BE175:BE232" si="64">IFERROR(ROUNDDOWN(BD175/BC175,3),"***")</f>
        <v>***</v>
      </c>
      <c r="BF175" s="233"/>
      <c r="BG175" s="42"/>
      <c r="BH175" s="45">
        <f>IF(COUNTIF(P175:AT175,"")=31,0,COUNTIFS(P165:AT165,2,P175:AT175,"")+COUNTIFS(P165:AT165,2,P175:AT175,"■"))</f>
        <v>0</v>
      </c>
      <c r="BI175" s="45">
        <f>IF(COUNTIF(P175:AT175,"")=31,0,COUNTIFS(P165:AT165,2,P175:AT175,"■"))</f>
        <v>0</v>
      </c>
      <c r="BJ175" s="232" t="str">
        <f t="shared" ref="BJ175:BJ232" si="65">IFERROR(ROUNDDOWN(BI175/BH175,3),"***")</f>
        <v>***</v>
      </c>
      <c r="BK175" s="233"/>
      <c r="BL175" s="42"/>
      <c r="BM175" s="45">
        <f>IF(COUNTIF(P175:AT175,"")=31,0,COUNTIFS(P165:AT165,3,P175:AT175,"")+COUNTIFS(P165:AT165,3,P175:AT175,"■"))</f>
        <v>0</v>
      </c>
      <c r="BN175" s="45">
        <f>IF(COUNTIF(P175:AT175,"")=31,0,COUNTIFS(P165:AT165,3,P175:AT175,"■"))</f>
        <v>0</v>
      </c>
      <c r="BO175" s="232" t="str">
        <f t="shared" ref="BO175:BO232" si="66">IFERROR(ROUNDDOWN(BN175/BM175,3),"***")</f>
        <v>***</v>
      </c>
      <c r="BP175" s="233"/>
      <c r="BQ175" s="42"/>
      <c r="BR175" s="45">
        <f>IF(COUNTIF(P175:AT175,"")=31,0,COUNTIFS(P165:AT165,4,P175:AT175,"")+COUNTIFS(P165:AT165,4,P175:AT175,"■"))</f>
        <v>0</v>
      </c>
      <c r="BS175" s="45">
        <f>IF(COUNTIF(P175:AT175,"")=31,0,COUNTIFS(P165:AT165,4,P175:AT175,"■"))</f>
        <v>0</v>
      </c>
      <c r="BT175" s="232" t="str">
        <f t="shared" ref="BT175:BT232" si="67">IFERROR(ROUNDDOWN(BS175/BR175,3),"***")</f>
        <v>***</v>
      </c>
      <c r="BU175" s="233"/>
      <c r="BV175" s="42"/>
      <c r="BW175" s="45">
        <f>IF(COUNTIF(P175:AT175,"")=31,0,COUNTIFS(P165:AT165,5,P175:AT175,"")+COUNTIFS(P165:AT165,5,P175:AT175,"■"))</f>
        <v>0</v>
      </c>
      <c r="BX175" s="45">
        <f>IF(COUNTIF(P175:AT175,"")=31,0,COUNTIFS(P165:AT165,5,P175:AT175,"■"))</f>
        <v>0</v>
      </c>
      <c r="BY175" s="232" t="str">
        <f t="shared" ref="BY175:BY232" si="68">IFERROR(ROUNDDOWN(BX175/BW175,3),"***")</f>
        <v>***</v>
      </c>
      <c r="BZ175" s="233"/>
      <c r="CA175" s="42"/>
      <c r="CB175" s="45">
        <f>IF(COUNTIF(P175:AT175,"")=31,0,COUNTIFS(P165:AT165,6,P175:AT175,"")+COUNTIFS(P165:AT165,6,P175:AT175,"■"))</f>
        <v>0</v>
      </c>
      <c r="CC175" s="45">
        <f>IF(COUNTIF(P175:AT175,"")=31,0,COUNTIFS(P165:AT165,6,P175:AT175,"■"))</f>
        <v>0</v>
      </c>
      <c r="CD175" s="232" t="str">
        <f t="shared" ref="CD175:CD232" si="69">IFERROR(ROUNDDOWN(CC175/CB175,3),"***")</f>
        <v>***</v>
      </c>
      <c r="CE175" s="233"/>
      <c r="CF175" s="42"/>
      <c r="CG175" s="45">
        <f>IF(COUNTIF(P175:AT175,"")=31,0,SUM(BC175,BH175,BM175,BR175,BW175,CB175))</f>
        <v>0</v>
      </c>
      <c r="CH175" s="45">
        <f t="shared" ref="CH175" si="70">IF(COUNTIF(P175:AT175,"")=31,0,SUM(BD175,BI175,BN175,BS175,BX175,CC175))</f>
        <v>0</v>
      </c>
      <c r="CI175" s="232" t="str">
        <f t="shared" ref="CI175:CI232" si="71">IFERROR(ROUNDDOWN(CH175/CG175,3),"***")</f>
        <v>***</v>
      </c>
      <c r="CJ175" s="233"/>
      <c r="CK175" s="42"/>
      <c r="CL175" s="234">
        <f>IF(COUNTIF(P175:AT175,"")=31,0,CG175)</f>
        <v>0</v>
      </c>
      <c r="CM175" s="235"/>
      <c r="CN175" s="234">
        <f>IF(COUNTIF(P175:AT175,"")=31,0,CH175)</f>
        <v>0</v>
      </c>
      <c r="CO175" s="235"/>
      <c r="CP175" s="232" t="str">
        <f t="shared" ref="CP175:CP232" si="72">IFERROR(ROUNDDOWN(CN175/CL175,3),"***")</f>
        <v>***</v>
      </c>
      <c r="CQ175" s="233"/>
      <c r="CR175" s="43"/>
      <c r="CU175" s="128">
        <f t="shared" si="59"/>
        <v>167</v>
      </c>
      <c r="CV175" s="128"/>
      <c r="CW175" s="128"/>
      <c r="CX175" s="128"/>
      <c r="CY175" s="128"/>
    </row>
    <row r="176" spans="1:103" s="1" customFormat="1" ht="18.75">
      <c r="A176" s="72" t="s">
        <v>59</v>
      </c>
      <c r="D176" s="238">
        <f>D175+1</f>
        <v>2</v>
      </c>
      <c r="E176" s="246"/>
      <c r="F176" s="241"/>
      <c r="G176" s="242"/>
      <c r="H176" s="242"/>
      <c r="I176" s="242"/>
      <c r="J176" s="242"/>
      <c r="K176" s="243"/>
      <c r="L176" s="244"/>
      <c r="M176" s="242"/>
      <c r="N176" s="242"/>
      <c r="O176" s="243"/>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3"/>
      <c r="AU176" s="44"/>
      <c r="AV176" s="26"/>
      <c r="AW176" s="245">
        <f t="shared" si="62"/>
        <v>2</v>
      </c>
      <c r="AX176" s="246"/>
      <c r="AY176" s="247" t="str">
        <f t="shared" si="63"/>
        <v/>
      </c>
      <c r="AZ176" s="248"/>
      <c r="BA176" s="248"/>
      <c r="BB176" s="249"/>
      <c r="BC176" s="45">
        <f>IF(COUNTIF(P176:AT176,"")=31,0,COUNTIFS(P165:AT165,1,P176:AT176,"")+COUNTIFS(P165:AT165,1,P176:AT176,"■"))</f>
        <v>0</v>
      </c>
      <c r="BD176" s="45">
        <f>IF(COUNTIF(P176:AT176,"")=31,0,COUNTIFS(P165:AT165,1,P176:AT176,"■"))</f>
        <v>0</v>
      </c>
      <c r="BE176" s="250" t="str">
        <f t="shared" si="64"/>
        <v>***</v>
      </c>
      <c r="BF176" s="233"/>
      <c r="BG176" s="42"/>
      <c r="BH176" s="45">
        <f>IF(COUNTIF(P176:AT176,"")=31,0,COUNTIFS(P165:AT165,2,P176:AT176,"")+COUNTIFS(P165:AT165,2,P176:AT176,"■"))</f>
        <v>0</v>
      </c>
      <c r="BI176" s="45">
        <f>IF(COUNTIF(P176:AT176,"")=31,0,COUNTIFS(P165:AT165,2,P176:AT176,"■"))</f>
        <v>0</v>
      </c>
      <c r="BJ176" s="232" t="str">
        <f t="shared" si="65"/>
        <v>***</v>
      </c>
      <c r="BK176" s="233"/>
      <c r="BL176" s="42"/>
      <c r="BM176" s="45">
        <f>IF(COUNTIF(P176:AT176,"")=31,0,COUNTIFS(P165:AT165,3,P176:AT176,"")+COUNTIFS(P165:AT165,3,P176:AT176,"■"))</f>
        <v>0</v>
      </c>
      <c r="BN176" s="45">
        <f>IF(COUNTIF(P176:AT176,"")=31,0,COUNTIFS(P165:AT165,3,P176:AT176,"■"))</f>
        <v>0</v>
      </c>
      <c r="BO176" s="232" t="str">
        <f t="shared" si="66"/>
        <v>***</v>
      </c>
      <c r="BP176" s="233"/>
      <c r="BQ176" s="42"/>
      <c r="BR176" s="45">
        <f>IF(COUNTIF(P176:AT176,"")=31,0,COUNTIFS(P165:AT165,4,P176:AT176,"")+COUNTIFS(P165:AT165,4,P176:AT176,"■"))</f>
        <v>0</v>
      </c>
      <c r="BS176" s="45">
        <f>IF(COUNTIF(P176:AT176,"")=31,0,COUNTIFS(P165:AT165,4,P176:AT176,"■"))</f>
        <v>0</v>
      </c>
      <c r="BT176" s="232" t="str">
        <f t="shared" si="67"/>
        <v>***</v>
      </c>
      <c r="BU176" s="233"/>
      <c r="BV176" s="42"/>
      <c r="BW176" s="45">
        <f>IF(COUNTIF(P176:AT176,"")=31,0,COUNTIFS(P165:AT165,5,P176:AT176,"")+COUNTIFS(P165:AT165,5,P176:AT176,"■"))</f>
        <v>0</v>
      </c>
      <c r="BX176" s="45">
        <f>IF(COUNTIF(P176:AT176,"")=31,0,COUNTIFS(P165:AT165,5,P176:AT176,"■"))</f>
        <v>0</v>
      </c>
      <c r="BY176" s="232" t="str">
        <f t="shared" si="68"/>
        <v>***</v>
      </c>
      <c r="BZ176" s="233"/>
      <c r="CA176" s="42"/>
      <c r="CB176" s="45">
        <f>IF(COUNTIF(P176:AT176,"")=31,0,COUNTIFS(P165:AT165,6,P176:AT176,"")+COUNTIFS(P165:AT165,6,P176:AT176,"■"))</f>
        <v>0</v>
      </c>
      <c r="CC176" s="45">
        <f>IF(COUNTIF(P176:AT176,"")=31,0,COUNTIFS(P165:AT165,6,P176:AT176,"■"))</f>
        <v>0</v>
      </c>
      <c r="CD176" s="232" t="str">
        <f t="shared" si="69"/>
        <v>***</v>
      </c>
      <c r="CE176" s="233"/>
      <c r="CF176" s="42"/>
      <c r="CG176" s="45">
        <f t="shared" ref="CG176:CG232" si="73">IF(COUNTIF(P176:AT176,"")=31,0,SUM(BC176,BH176,BM176,BR176,BW176,CB176))</f>
        <v>0</v>
      </c>
      <c r="CH176" s="45">
        <f>IF(COUNTIF(P176:AT176,"")=31,0,SUM(BD176,BI176,BN176,BS176,BX176,CC176))</f>
        <v>0</v>
      </c>
      <c r="CI176" s="232" t="str">
        <f t="shared" si="71"/>
        <v>***</v>
      </c>
      <c r="CJ176" s="233"/>
      <c r="CK176" s="42"/>
      <c r="CL176" s="234">
        <f t="shared" ref="CL176:CL232" si="74">IF(COUNTIF(P176:AT176,"")=31,0,CG176)</f>
        <v>0</v>
      </c>
      <c r="CM176" s="235"/>
      <c r="CN176" s="234">
        <f t="shared" ref="CN176:CN232" si="75">IF(COUNTIF(P176:AT176,"")=31,0,CH176)</f>
        <v>0</v>
      </c>
      <c r="CO176" s="235"/>
      <c r="CP176" s="232" t="str">
        <f t="shared" si="72"/>
        <v>***</v>
      </c>
      <c r="CQ176" s="233"/>
      <c r="CR176" s="43"/>
      <c r="CU176" s="128">
        <f t="shared" si="59"/>
        <v>168</v>
      </c>
      <c r="CV176" s="128"/>
      <c r="CW176" s="128"/>
      <c r="CX176" s="128"/>
      <c r="CY176" s="128"/>
    </row>
    <row r="177" spans="1:103" s="1" customFormat="1" ht="18.75">
      <c r="A177" s="72" t="s">
        <v>59</v>
      </c>
      <c r="D177" s="238">
        <f t="shared" ref="D177:D232" si="76">D176+1</f>
        <v>3</v>
      </c>
      <c r="E177" s="246"/>
      <c r="F177" s="241"/>
      <c r="G177" s="242"/>
      <c r="H177" s="242"/>
      <c r="I177" s="242"/>
      <c r="J177" s="242"/>
      <c r="K177" s="243"/>
      <c r="L177" s="244"/>
      <c r="M177" s="242"/>
      <c r="N177" s="242"/>
      <c r="O177" s="243"/>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3"/>
      <c r="AU177" s="44"/>
      <c r="AV177" s="26"/>
      <c r="AW177" s="245">
        <f t="shared" si="62"/>
        <v>3</v>
      </c>
      <c r="AX177" s="246"/>
      <c r="AY177" s="247" t="str">
        <f t="shared" si="63"/>
        <v/>
      </c>
      <c r="AZ177" s="248"/>
      <c r="BA177" s="248"/>
      <c r="BB177" s="249"/>
      <c r="BC177" s="45">
        <f>IF(COUNTIF(P177:AT177,"")=31,0,COUNTIFS(P165:AT165,1,P177:AT177,"")+COUNTIFS(P165:AT165,1,P177:AT177,"■"))</f>
        <v>0</v>
      </c>
      <c r="BD177" s="45">
        <f>IF(COUNTIF(P177:AT177,"")=31,0,COUNTIFS(P165:AT165,1,P177:AT177,"■"))</f>
        <v>0</v>
      </c>
      <c r="BE177" s="250" t="str">
        <f t="shared" si="64"/>
        <v>***</v>
      </c>
      <c r="BF177" s="233"/>
      <c r="BG177" s="42"/>
      <c r="BH177" s="45">
        <f>IF(COUNTIF(P177:AT177,"")=31,0,COUNTIFS(P165:AT165,2,P177:AT177,"")+COUNTIFS(P165:AT165,2,P177:AT177,"■"))</f>
        <v>0</v>
      </c>
      <c r="BI177" s="45">
        <f>IF(COUNTIF(P177:AT177,"")=31,0,COUNTIFS(P165:AT165,2,P177:AT177,"■"))</f>
        <v>0</v>
      </c>
      <c r="BJ177" s="232" t="str">
        <f t="shared" si="65"/>
        <v>***</v>
      </c>
      <c r="BK177" s="233"/>
      <c r="BL177" s="42"/>
      <c r="BM177" s="45">
        <f>IF(COUNTIF(P177:AT177,"")=31,0,COUNTIFS(P165:AT165,3,P177:AT177,"")+COUNTIFS(P165:AT165,3,P177:AT177,"■"))</f>
        <v>0</v>
      </c>
      <c r="BN177" s="45">
        <f>IF(COUNTIF(P177:AT177,"")=31,0,COUNTIFS(P165:AT165,3,P177:AT177,"■"))</f>
        <v>0</v>
      </c>
      <c r="BO177" s="232" t="str">
        <f t="shared" si="66"/>
        <v>***</v>
      </c>
      <c r="BP177" s="233"/>
      <c r="BQ177" s="42"/>
      <c r="BR177" s="45">
        <f>IF(COUNTIF(P177:AT177,"")=31,0,COUNTIFS(P165:AT165,4,P177:AT177,"")+COUNTIFS(P165:AT165,4,P177:AT177,"■"))</f>
        <v>0</v>
      </c>
      <c r="BS177" s="45">
        <f>IF(COUNTIF(P177:AT177,"")=31,0,COUNTIFS(P165:AT165,4,P177:AT177,"■"))</f>
        <v>0</v>
      </c>
      <c r="BT177" s="232" t="str">
        <f t="shared" si="67"/>
        <v>***</v>
      </c>
      <c r="BU177" s="233"/>
      <c r="BV177" s="42"/>
      <c r="BW177" s="45">
        <f>IF(COUNTIF(P177:AT177,"")=31,0,COUNTIFS(P165:AT165,5,P177:AT177,"")+COUNTIFS(P165:AT165,5,P177:AT177,"■"))</f>
        <v>0</v>
      </c>
      <c r="BX177" s="45">
        <f>IF(COUNTIF(P177:AT177,"")=31,0,COUNTIFS(P165:AT165,5,P177:AT177,"■"))</f>
        <v>0</v>
      </c>
      <c r="BY177" s="232" t="str">
        <f t="shared" si="68"/>
        <v>***</v>
      </c>
      <c r="BZ177" s="233"/>
      <c r="CA177" s="42"/>
      <c r="CB177" s="45">
        <f>IF(COUNTIF(P177:AT177,"")=31,0,COUNTIFS(P165:AT165,6,P177:AT177,"")+COUNTIFS(P165:AT165,6,P177:AT177,"■"))</f>
        <v>0</v>
      </c>
      <c r="CC177" s="45">
        <f>IF(COUNTIF(P177:AT177,"")=31,0,COUNTIFS(P165:AT165,6,P177:AT177,"■"))</f>
        <v>0</v>
      </c>
      <c r="CD177" s="232" t="str">
        <f t="shared" si="69"/>
        <v>***</v>
      </c>
      <c r="CE177" s="233"/>
      <c r="CF177" s="42"/>
      <c r="CG177" s="45">
        <f t="shared" si="73"/>
        <v>0</v>
      </c>
      <c r="CH177" s="45">
        <f t="shared" ref="CH177:CH232" si="77">IF(COUNTIF(P177:AT177,"")=31,0,SUM(BD177,BI177,BN177,BS177,BX177,CC177))</f>
        <v>0</v>
      </c>
      <c r="CI177" s="232" t="str">
        <f t="shared" si="71"/>
        <v>***</v>
      </c>
      <c r="CJ177" s="233"/>
      <c r="CK177" s="42"/>
      <c r="CL177" s="234">
        <f t="shared" si="74"/>
        <v>0</v>
      </c>
      <c r="CM177" s="235"/>
      <c r="CN177" s="234">
        <f t="shared" si="75"/>
        <v>0</v>
      </c>
      <c r="CO177" s="235"/>
      <c r="CP177" s="232" t="str">
        <f t="shared" si="72"/>
        <v>***</v>
      </c>
      <c r="CQ177" s="233"/>
      <c r="CR177" s="43"/>
      <c r="CU177" s="128">
        <f t="shared" si="59"/>
        <v>169</v>
      </c>
      <c r="CV177" s="128"/>
      <c r="CW177" s="128"/>
      <c r="CX177" s="128"/>
      <c r="CY177" s="128"/>
    </row>
    <row r="178" spans="1:103" s="1" customFormat="1" ht="18.75">
      <c r="A178" s="72" t="s">
        <v>59</v>
      </c>
      <c r="D178" s="238">
        <f t="shared" si="76"/>
        <v>4</v>
      </c>
      <c r="E178" s="246"/>
      <c r="F178" s="241"/>
      <c r="G178" s="242"/>
      <c r="H178" s="242"/>
      <c r="I178" s="242"/>
      <c r="J178" s="242"/>
      <c r="K178" s="243"/>
      <c r="L178" s="244"/>
      <c r="M178" s="256"/>
      <c r="N178" s="256"/>
      <c r="O178" s="257"/>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3"/>
      <c r="AU178" s="44"/>
      <c r="AV178" s="26"/>
      <c r="AW178" s="245">
        <f t="shared" si="62"/>
        <v>4</v>
      </c>
      <c r="AX178" s="246"/>
      <c r="AY178" s="247" t="str">
        <f t="shared" si="63"/>
        <v/>
      </c>
      <c r="AZ178" s="248"/>
      <c r="BA178" s="248"/>
      <c r="BB178" s="249"/>
      <c r="BC178" s="45">
        <f>IF(COUNTIF(P178:AT178,"")=31,0,COUNTIFS(P165:AT165,1,P178:AT178,"")+COUNTIFS(P165:AT165,1,P178:AT178,"■"))</f>
        <v>0</v>
      </c>
      <c r="BD178" s="45">
        <f>IF(COUNTIF(P178:AT178,"")=31,0,COUNTIFS(P165:AT165,1,P178:AT178,"■"))</f>
        <v>0</v>
      </c>
      <c r="BE178" s="250" t="str">
        <f t="shared" si="64"/>
        <v>***</v>
      </c>
      <c r="BF178" s="233"/>
      <c r="BG178" s="42"/>
      <c r="BH178" s="45">
        <f>IF(COUNTIF(P178:AT178,"")=31,0,COUNTIFS(P165:AT165,2,P178:AT178,"")+COUNTIFS(P165:AT165,2,P178:AT178,"■"))</f>
        <v>0</v>
      </c>
      <c r="BI178" s="45">
        <f>IF(COUNTIF(P178:AT178,"")=31,0,COUNTIFS(P165:AT165,2,P178:AT178,"■"))</f>
        <v>0</v>
      </c>
      <c r="BJ178" s="232" t="str">
        <f t="shared" si="65"/>
        <v>***</v>
      </c>
      <c r="BK178" s="233"/>
      <c r="BL178" s="42"/>
      <c r="BM178" s="45">
        <f>IF(COUNTIF(P178:AT178,"")=31,0,COUNTIFS(P165:AT165,3,P178:AT178,"")+COUNTIFS(P165:AT165,3,P178:AT178,"■"))</f>
        <v>0</v>
      </c>
      <c r="BN178" s="45">
        <f>IF(COUNTIF(P178:AT178,"")=31,0,COUNTIFS(P165:AT165,3,P178:AT178,"■"))</f>
        <v>0</v>
      </c>
      <c r="BO178" s="232" t="str">
        <f t="shared" si="66"/>
        <v>***</v>
      </c>
      <c r="BP178" s="233"/>
      <c r="BQ178" s="42"/>
      <c r="BR178" s="45">
        <f>IF(COUNTIF(P178:AT178,"")=31,0,COUNTIFS(P165:AT165,4,P178:AT178,"")+COUNTIFS(P165:AT165,4,P178:AT178,"■"))</f>
        <v>0</v>
      </c>
      <c r="BS178" s="45">
        <f>IF(COUNTIF(P178:AT178,"")=31,0,COUNTIFS(P165:AT165,4,P178:AT178,"■"))</f>
        <v>0</v>
      </c>
      <c r="BT178" s="232" t="str">
        <f t="shared" si="67"/>
        <v>***</v>
      </c>
      <c r="BU178" s="233"/>
      <c r="BV178" s="42"/>
      <c r="BW178" s="45">
        <f>IF(COUNTIF(P178:AT178,"")=31,0,COUNTIFS(P165:AT165,5,P178:AT178,"")+COUNTIFS(P165:AT165,5,P178:AT178,"■"))</f>
        <v>0</v>
      </c>
      <c r="BX178" s="45">
        <f>IF(COUNTIF(P178:AT178,"")=31,0,COUNTIFS(P165:AT165,5,P178:AT178,"■"))</f>
        <v>0</v>
      </c>
      <c r="BY178" s="232" t="str">
        <f t="shared" si="68"/>
        <v>***</v>
      </c>
      <c r="BZ178" s="233"/>
      <c r="CA178" s="42"/>
      <c r="CB178" s="45">
        <f>IF(COUNTIF(P178:AT178,"")=31,0,COUNTIFS(P165:AT165,6,P178:AT178,"")+COUNTIFS(P165:AT165,6,P178:AT178,"■"))</f>
        <v>0</v>
      </c>
      <c r="CC178" s="45">
        <f>IF(COUNTIF(P178:AT178,"")=31,0,COUNTIFS(P165:AT165,6,P178:AT178,"■"))</f>
        <v>0</v>
      </c>
      <c r="CD178" s="232" t="str">
        <f t="shared" si="69"/>
        <v>***</v>
      </c>
      <c r="CE178" s="233"/>
      <c r="CF178" s="42"/>
      <c r="CG178" s="45">
        <f t="shared" si="73"/>
        <v>0</v>
      </c>
      <c r="CH178" s="45">
        <f t="shared" si="77"/>
        <v>0</v>
      </c>
      <c r="CI178" s="232" t="str">
        <f t="shared" si="71"/>
        <v>***</v>
      </c>
      <c r="CJ178" s="233"/>
      <c r="CK178" s="42"/>
      <c r="CL178" s="234">
        <f t="shared" si="74"/>
        <v>0</v>
      </c>
      <c r="CM178" s="235"/>
      <c r="CN178" s="234">
        <f t="shared" si="75"/>
        <v>0</v>
      </c>
      <c r="CO178" s="235"/>
      <c r="CP178" s="232" t="str">
        <f t="shared" si="72"/>
        <v>***</v>
      </c>
      <c r="CQ178" s="233"/>
      <c r="CR178" s="43"/>
      <c r="CU178" s="128">
        <f t="shared" si="59"/>
        <v>170</v>
      </c>
      <c r="CV178" s="128"/>
      <c r="CW178" s="128"/>
      <c r="CX178" s="128"/>
      <c r="CY178" s="128"/>
    </row>
    <row r="179" spans="1:103" s="1" customFormat="1" ht="18.75">
      <c r="A179" s="72" t="s">
        <v>59</v>
      </c>
      <c r="D179" s="238">
        <f t="shared" si="76"/>
        <v>5</v>
      </c>
      <c r="E179" s="246"/>
      <c r="F179" s="241"/>
      <c r="G179" s="242"/>
      <c r="H179" s="242"/>
      <c r="I179" s="242"/>
      <c r="J179" s="242"/>
      <c r="K179" s="243"/>
      <c r="L179" s="244"/>
      <c r="M179" s="256"/>
      <c r="N179" s="256"/>
      <c r="O179" s="257"/>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3"/>
      <c r="AU179" s="44"/>
      <c r="AV179" s="26"/>
      <c r="AW179" s="245">
        <f t="shared" si="62"/>
        <v>5</v>
      </c>
      <c r="AX179" s="246"/>
      <c r="AY179" s="247" t="str">
        <f t="shared" si="63"/>
        <v/>
      </c>
      <c r="AZ179" s="248"/>
      <c r="BA179" s="248"/>
      <c r="BB179" s="249"/>
      <c r="BC179" s="45">
        <f>IF(COUNTIF(P179:AT179,"")=31,0,COUNTIFS(P165:AT165,1,P179:AT179,"")+COUNTIFS(P165:AT165,1,P179:AT179,"■"))</f>
        <v>0</v>
      </c>
      <c r="BD179" s="45">
        <f>IF(COUNTIF(P179:AT179,"")=31,0,COUNTIFS(P165:AT165,1,P179:AT179,"■"))</f>
        <v>0</v>
      </c>
      <c r="BE179" s="250" t="str">
        <f t="shared" si="64"/>
        <v>***</v>
      </c>
      <c r="BF179" s="233"/>
      <c r="BG179" s="42"/>
      <c r="BH179" s="45">
        <f>IF(COUNTIF(P179:AT179,"")=31,0,COUNTIFS(P165:AT165,2,P179:AT179,"")+COUNTIFS(P165:AT165,2,P179:AT179,"■"))</f>
        <v>0</v>
      </c>
      <c r="BI179" s="45">
        <f>IF(COUNTIF(P179:AT179,"")=31,0,COUNTIFS(P165:AT165,2,P179:AT179,"■"))</f>
        <v>0</v>
      </c>
      <c r="BJ179" s="232" t="str">
        <f t="shared" si="65"/>
        <v>***</v>
      </c>
      <c r="BK179" s="233"/>
      <c r="BL179" s="42"/>
      <c r="BM179" s="45">
        <f>IF(COUNTIF(P179:AT179,"")=31,0,COUNTIFS(P165:AT165,3,P179:AT179,"")+COUNTIFS(P165:AT165,3,P179:AT179,"■"))</f>
        <v>0</v>
      </c>
      <c r="BN179" s="45">
        <f>IF(COUNTIF(P179:AT179,"")=31,0,COUNTIFS(P165:AT165,3,P179:AT179,"■"))</f>
        <v>0</v>
      </c>
      <c r="BO179" s="232" t="str">
        <f t="shared" si="66"/>
        <v>***</v>
      </c>
      <c r="BP179" s="233"/>
      <c r="BQ179" s="42"/>
      <c r="BR179" s="45">
        <f>IF(COUNTIF(P179:AT179,"")=31,0,COUNTIFS(P165:AT165,4,P179:AT179,"")+COUNTIFS(P165:AT165,4,P179:AT179,"■"))</f>
        <v>0</v>
      </c>
      <c r="BS179" s="45">
        <f>IF(COUNTIF(P179:AT179,"")=31,0,COUNTIFS(P165:AT165,4,P179:AT179,"■"))</f>
        <v>0</v>
      </c>
      <c r="BT179" s="232" t="str">
        <f t="shared" si="67"/>
        <v>***</v>
      </c>
      <c r="BU179" s="233"/>
      <c r="BV179" s="42"/>
      <c r="BW179" s="45">
        <f>IF(COUNTIF(P179:AT179,"")=31,0,COUNTIFS(P165:AT165,5,P179:AT179,"")+COUNTIFS(P165:AT165,5,P179:AT179,"■"))</f>
        <v>0</v>
      </c>
      <c r="BX179" s="45">
        <f>IF(COUNTIF(P179:AT179,"")=31,0,COUNTIFS(P165:AT165,5,P179:AT179,"■"))</f>
        <v>0</v>
      </c>
      <c r="BY179" s="232" t="str">
        <f t="shared" si="68"/>
        <v>***</v>
      </c>
      <c r="BZ179" s="233"/>
      <c r="CA179" s="42"/>
      <c r="CB179" s="45">
        <f>IF(COUNTIF(P179:AT179,"")=31,0,COUNTIFS(P165:AT165,6,P179:AT179,"")+COUNTIFS(P165:AT165,6,P179:AT179,"■"))</f>
        <v>0</v>
      </c>
      <c r="CC179" s="45">
        <f>IF(COUNTIF(P179:AT179,"")=31,0,COUNTIFS(P165:AT165,6,P179:AT179,"■"))</f>
        <v>0</v>
      </c>
      <c r="CD179" s="232" t="str">
        <f t="shared" si="69"/>
        <v>***</v>
      </c>
      <c r="CE179" s="233"/>
      <c r="CF179" s="42"/>
      <c r="CG179" s="45">
        <f t="shared" si="73"/>
        <v>0</v>
      </c>
      <c r="CH179" s="45">
        <f t="shared" si="77"/>
        <v>0</v>
      </c>
      <c r="CI179" s="232" t="str">
        <f t="shared" si="71"/>
        <v>***</v>
      </c>
      <c r="CJ179" s="233"/>
      <c r="CK179" s="42"/>
      <c r="CL179" s="234">
        <f t="shared" si="74"/>
        <v>0</v>
      </c>
      <c r="CM179" s="235"/>
      <c r="CN179" s="234">
        <f t="shared" si="75"/>
        <v>0</v>
      </c>
      <c r="CO179" s="235"/>
      <c r="CP179" s="232" t="str">
        <f t="shared" si="72"/>
        <v>***</v>
      </c>
      <c r="CQ179" s="233"/>
      <c r="CR179" s="43"/>
      <c r="CU179" s="128">
        <f t="shared" si="59"/>
        <v>171</v>
      </c>
      <c r="CV179" s="128"/>
      <c r="CW179" s="128"/>
      <c r="CX179" s="128"/>
      <c r="CY179" s="128"/>
    </row>
    <row r="180" spans="1:103" s="1" customFormat="1" ht="18.75">
      <c r="A180" s="72" t="s">
        <v>59</v>
      </c>
      <c r="D180" s="238">
        <f t="shared" si="76"/>
        <v>6</v>
      </c>
      <c r="E180" s="246"/>
      <c r="F180" s="241"/>
      <c r="G180" s="242"/>
      <c r="H180" s="242"/>
      <c r="I180" s="242"/>
      <c r="J180" s="242"/>
      <c r="K180" s="243"/>
      <c r="L180" s="244"/>
      <c r="M180" s="256"/>
      <c r="N180" s="256"/>
      <c r="O180" s="257"/>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3"/>
      <c r="AU180" s="44"/>
      <c r="AV180" s="26"/>
      <c r="AW180" s="245">
        <f t="shared" si="62"/>
        <v>6</v>
      </c>
      <c r="AX180" s="246"/>
      <c r="AY180" s="247" t="str">
        <f t="shared" si="63"/>
        <v/>
      </c>
      <c r="AZ180" s="248"/>
      <c r="BA180" s="248"/>
      <c r="BB180" s="249"/>
      <c r="BC180" s="45">
        <f>IF(COUNTIF(P180:AT180,"")=31,0,COUNTIFS(P165:AT165,1,P180:AT180,"")+COUNTIFS(P165:AT165,1,P180:AT180,"■"))</f>
        <v>0</v>
      </c>
      <c r="BD180" s="45">
        <f>IF(COUNTIF(P180:AT180,"")=31,0,COUNTIFS(P165:AT165,1,P180:AT180,"■"))</f>
        <v>0</v>
      </c>
      <c r="BE180" s="250" t="str">
        <f t="shared" si="64"/>
        <v>***</v>
      </c>
      <c r="BF180" s="233"/>
      <c r="BG180" s="42"/>
      <c r="BH180" s="45">
        <f>IF(COUNTIF(P180:AT180,"")=31,0,COUNTIFS(P165:AT165,2,P180:AT180,"")+COUNTIFS(P165:AT165,2,P180:AT180,"■"))</f>
        <v>0</v>
      </c>
      <c r="BI180" s="45">
        <f>IF(COUNTIF(P180:AT180,"")=31,0,COUNTIFS(P165:AT165,2,P180:AT180,"■"))</f>
        <v>0</v>
      </c>
      <c r="BJ180" s="232" t="str">
        <f t="shared" si="65"/>
        <v>***</v>
      </c>
      <c r="BK180" s="233"/>
      <c r="BL180" s="42"/>
      <c r="BM180" s="45">
        <f>IF(COUNTIF(P180:AT180,"")=31,0,COUNTIFS(P165:AT165,3,P180:AT180,"")+COUNTIFS(P165:AT165,3,P180:AT180,"■"))</f>
        <v>0</v>
      </c>
      <c r="BN180" s="45">
        <f>IF(COUNTIF(P180:AT180,"")=31,0,COUNTIFS(P165:AT165,3,P180:AT180,"■"))</f>
        <v>0</v>
      </c>
      <c r="BO180" s="232" t="str">
        <f t="shared" si="66"/>
        <v>***</v>
      </c>
      <c r="BP180" s="233"/>
      <c r="BQ180" s="42"/>
      <c r="BR180" s="45">
        <f>IF(COUNTIF(P180:AT180,"")=31,0,COUNTIFS(P165:AT165,4,P180:AT180,"")+COUNTIFS(P165:AT165,4,P180:AT180,"■"))</f>
        <v>0</v>
      </c>
      <c r="BS180" s="45">
        <f>IF(COUNTIF(P180:AT180,"")=31,0,COUNTIFS(P165:AT165,4,P180:AT180,"■"))</f>
        <v>0</v>
      </c>
      <c r="BT180" s="232" t="str">
        <f t="shared" si="67"/>
        <v>***</v>
      </c>
      <c r="BU180" s="233"/>
      <c r="BV180" s="42"/>
      <c r="BW180" s="45">
        <f>IF(COUNTIF(P180:AT180,"")=31,0,COUNTIFS(P165:AT165,5,P180:AT180,"")+COUNTIFS(P165:AT165,5,P180:AT180,"■"))</f>
        <v>0</v>
      </c>
      <c r="BX180" s="45">
        <f>IF(COUNTIF(P180:AT180,"")=31,0,COUNTIFS(P165:AT165,5,P180:AT180,"■"))</f>
        <v>0</v>
      </c>
      <c r="BY180" s="232" t="str">
        <f t="shared" si="68"/>
        <v>***</v>
      </c>
      <c r="BZ180" s="233"/>
      <c r="CA180" s="42"/>
      <c r="CB180" s="45">
        <f>IF(COUNTIF(P180:AT180,"")=31,0,COUNTIFS(P165:AT165,6,P180:AT180,"")+COUNTIFS(P165:AT165,6,P180:AT180,"■"))</f>
        <v>0</v>
      </c>
      <c r="CC180" s="45">
        <f>IF(COUNTIF(P180:AT180,"")=31,0,COUNTIFS(P165:AT165,6,P180:AT180,"■"))</f>
        <v>0</v>
      </c>
      <c r="CD180" s="232" t="str">
        <f t="shared" si="69"/>
        <v>***</v>
      </c>
      <c r="CE180" s="233"/>
      <c r="CF180" s="42"/>
      <c r="CG180" s="45">
        <f t="shared" si="73"/>
        <v>0</v>
      </c>
      <c r="CH180" s="45">
        <f t="shared" si="77"/>
        <v>0</v>
      </c>
      <c r="CI180" s="232" t="str">
        <f t="shared" si="71"/>
        <v>***</v>
      </c>
      <c r="CJ180" s="233"/>
      <c r="CK180" s="42"/>
      <c r="CL180" s="234">
        <f t="shared" si="74"/>
        <v>0</v>
      </c>
      <c r="CM180" s="235"/>
      <c r="CN180" s="234">
        <f t="shared" si="75"/>
        <v>0</v>
      </c>
      <c r="CO180" s="235"/>
      <c r="CP180" s="232" t="str">
        <f t="shared" si="72"/>
        <v>***</v>
      </c>
      <c r="CQ180" s="233"/>
      <c r="CR180" s="43"/>
      <c r="CU180" s="128">
        <f t="shared" si="59"/>
        <v>172</v>
      </c>
      <c r="CV180" s="128"/>
      <c r="CW180" s="128"/>
      <c r="CX180" s="128"/>
      <c r="CY180" s="128"/>
    </row>
    <row r="181" spans="1:103" s="1" customFormat="1" ht="18.75">
      <c r="A181" s="72" t="s">
        <v>59</v>
      </c>
      <c r="D181" s="238">
        <f t="shared" si="76"/>
        <v>7</v>
      </c>
      <c r="E181" s="246"/>
      <c r="F181" s="241"/>
      <c r="G181" s="242"/>
      <c r="H181" s="242"/>
      <c r="I181" s="242"/>
      <c r="J181" s="242"/>
      <c r="K181" s="243"/>
      <c r="L181" s="244"/>
      <c r="M181" s="256"/>
      <c r="N181" s="256"/>
      <c r="O181" s="257"/>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3"/>
      <c r="AU181" s="44"/>
      <c r="AV181" s="26"/>
      <c r="AW181" s="245">
        <f t="shared" si="62"/>
        <v>7</v>
      </c>
      <c r="AX181" s="246"/>
      <c r="AY181" s="247" t="str">
        <f t="shared" si="63"/>
        <v/>
      </c>
      <c r="AZ181" s="248"/>
      <c r="BA181" s="248"/>
      <c r="BB181" s="249"/>
      <c r="BC181" s="45">
        <f>IF(COUNTIF(P181:AT181,"")=31,0,COUNTIFS(P165:AT165,1,P181:AT181,"")+COUNTIFS(P165:AT165,1,P181:AT181,"■"))</f>
        <v>0</v>
      </c>
      <c r="BD181" s="45">
        <f>IF(COUNTIF(P181:AT181,"")=31,0,COUNTIFS(P165:AT165,1,P181:AT181,"■"))</f>
        <v>0</v>
      </c>
      <c r="BE181" s="250" t="str">
        <f t="shared" si="64"/>
        <v>***</v>
      </c>
      <c r="BF181" s="233"/>
      <c r="BG181" s="42"/>
      <c r="BH181" s="45">
        <f>IF(COUNTIF(P181:AT181,"")=31,0,COUNTIFS(P165:AT165,2,P181:AT181,"")+COUNTIFS(P165:AT165,2,P181:AT181,"■"))</f>
        <v>0</v>
      </c>
      <c r="BI181" s="45">
        <f>IF(COUNTIF(P181:AT181,"")=31,0,COUNTIFS(P165:AT165,2,P181:AT181,"■"))</f>
        <v>0</v>
      </c>
      <c r="BJ181" s="232" t="str">
        <f t="shared" si="65"/>
        <v>***</v>
      </c>
      <c r="BK181" s="233"/>
      <c r="BL181" s="42"/>
      <c r="BM181" s="45">
        <f>IF(COUNTIF(P181:AT181,"")=31,0,COUNTIFS(P165:AT165,3,P181:AT181,"")+COUNTIFS(P165:AT165,3,P181:AT181,"■"))</f>
        <v>0</v>
      </c>
      <c r="BN181" s="45">
        <f>IF(COUNTIF(P181:AT181,"")=31,0,COUNTIFS(P165:AT165,3,P181:AT181,"■"))</f>
        <v>0</v>
      </c>
      <c r="BO181" s="232" t="str">
        <f t="shared" si="66"/>
        <v>***</v>
      </c>
      <c r="BP181" s="233"/>
      <c r="BQ181" s="42"/>
      <c r="BR181" s="45">
        <f>IF(COUNTIF(P181:AT181,"")=31,0,COUNTIFS(P165:AT165,4,P181:AT181,"")+COUNTIFS(P165:AT165,4,P181:AT181,"■"))</f>
        <v>0</v>
      </c>
      <c r="BS181" s="45">
        <f>IF(COUNTIF(P181:AT181,"")=31,0,COUNTIFS(P165:AT165,4,P181:AT181,"■"))</f>
        <v>0</v>
      </c>
      <c r="BT181" s="232" t="str">
        <f t="shared" si="67"/>
        <v>***</v>
      </c>
      <c r="BU181" s="233"/>
      <c r="BV181" s="42"/>
      <c r="BW181" s="45">
        <f>IF(COUNTIF(P181:AT181,"")=31,0,COUNTIFS(P165:AT165,5,P181:AT181,"")+COUNTIFS(P165:AT165,5,P181:AT181,"■"))</f>
        <v>0</v>
      </c>
      <c r="BX181" s="45">
        <f>IF(COUNTIF(P181:AT181,"")=31,0,COUNTIFS(P165:AT165,5,P181:AT181,"■"))</f>
        <v>0</v>
      </c>
      <c r="BY181" s="232" t="str">
        <f t="shared" si="68"/>
        <v>***</v>
      </c>
      <c r="BZ181" s="233"/>
      <c r="CA181" s="42"/>
      <c r="CB181" s="45">
        <f>IF(COUNTIF(P181:AT181,"")=31,0,COUNTIFS(P165:AT165,6,P181:AT181,"")+COUNTIFS(P165:AT165,6,P181:AT181,"■"))</f>
        <v>0</v>
      </c>
      <c r="CC181" s="45">
        <f>IF(COUNTIF(P181:AT181,"")=31,0,COUNTIFS(P165:AT165,6,P181:AT181,"■"))</f>
        <v>0</v>
      </c>
      <c r="CD181" s="232" t="str">
        <f t="shared" si="69"/>
        <v>***</v>
      </c>
      <c r="CE181" s="233"/>
      <c r="CF181" s="42"/>
      <c r="CG181" s="45">
        <f t="shared" si="73"/>
        <v>0</v>
      </c>
      <c r="CH181" s="45">
        <f t="shared" si="77"/>
        <v>0</v>
      </c>
      <c r="CI181" s="232" t="str">
        <f t="shared" si="71"/>
        <v>***</v>
      </c>
      <c r="CJ181" s="233"/>
      <c r="CK181" s="42"/>
      <c r="CL181" s="234">
        <f t="shared" si="74"/>
        <v>0</v>
      </c>
      <c r="CM181" s="235"/>
      <c r="CN181" s="234">
        <f t="shared" si="75"/>
        <v>0</v>
      </c>
      <c r="CO181" s="235"/>
      <c r="CP181" s="232" t="str">
        <f t="shared" si="72"/>
        <v>***</v>
      </c>
      <c r="CQ181" s="233"/>
      <c r="CR181" s="43"/>
      <c r="CU181" s="128">
        <f t="shared" si="59"/>
        <v>173</v>
      </c>
      <c r="CV181" s="128"/>
      <c r="CW181" s="128"/>
      <c r="CX181" s="128"/>
      <c r="CY181" s="128"/>
    </row>
    <row r="182" spans="1:103" s="1" customFormat="1" ht="18.75">
      <c r="A182" s="72" t="s">
        <v>59</v>
      </c>
      <c r="D182" s="238">
        <f t="shared" si="76"/>
        <v>8</v>
      </c>
      <c r="E182" s="246"/>
      <c r="F182" s="241"/>
      <c r="G182" s="242"/>
      <c r="H182" s="242"/>
      <c r="I182" s="242"/>
      <c r="J182" s="242"/>
      <c r="K182" s="243"/>
      <c r="L182" s="244"/>
      <c r="M182" s="256"/>
      <c r="N182" s="256"/>
      <c r="O182" s="257"/>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3"/>
      <c r="AU182" s="44"/>
      <c r="AV182" s="26"/>
      <c r="AW182" s="245">
        <f t="shared" si="62"/>
        <v>8</v>
      </c>
      <c r="AX182" s="246"/>
      <c r="AY182" s="247" t="str">
        <f t="shared" si="63"/>
        <v/>
      </c>
      <c r="AZ182" s="248"/>
      <c r="BA182" s="248"/>
      <c r="BB182" s="249"/>
      <c r="BC182" s="45">
        <f>IF(COUNTIF(P182:AT182,"")=31,0,COUNTIFS(P165:AT165,1,P182:AT182,"")+COUNTIFS(P165:AT165,1,P182:AT182,"■"))</f>
        <v>0</v>
      </c>
      <c r="BD182" s="45">
        <f>IF(COUNTIF(P182:AT182,"")=31,0,COUNTIFS(P165:AT165,1,P182:AT182,"■"))</f>
        <v>0</v>
      </c>
      <c r="BE182" s="250" t="str">
        <f t="shared" si="64"/>
        <v>***</v>
      </c>
      <c r="BF182" s="233"/>
      <c r="BG182" s="42"/>
      <c r="BH182" s="45">
        <f>IF(COUNTIF(P182:AT182,"")=31,0,COUNTIFS(P165:AT165,2,P182:AT182,"")+COUNTIFS(P165:AT165,2,P182:AT182,"■"))</f>
        <v>0</v>
      </c>
      <c r="BI182" s="45">
        <f>IF(COUNTIF(P182:AT182,"")=31,0,COUNTIFS(P165:AT165,2,P182:AT182,"■"))</f>
        <v>0</v>
      </c>
      <c r="BJ182" s="232" t="str">
        <f t="shared" si="65"/>
        <v>***</v>
      </c>
      <c r="BK182" s="233"/>
      <c r="BL182" s="42"/>
      <c r="BM182" s="45">
        <f>IF(COUNTIF(P182:AT182,"")=31,0,COUNTIFS(P165:AT165,3,P182:AT182,"")+COUNTIFS(P165:AT165,3,P182:AT182,"■"))</f>
        <v>0</v>
      </c>
      <c r="BN182" s="45">
        <f>IF(COUNTIF(P182:AT182,"")=31,0,COUNTIFS(P165:AT165,3,P182:AT182,"■"))</f>
        <v>0</v>
      </c>
      <c r="BO182" s="232" t="str">
        <f t="shared" si="66"/>
        <v>***</v>
      </c>
      <c r="BP182" s="233"/>
      <c r="BQ182" s="42"/>
      <c r="BR182" s="45">
        <f>IF(COUNTIF(P182:AT182,"")=31,0,COUNTIFS(P165:AT165,4,P182:AT182,"")+COUNTIFS(P165:AT165,4,P182:AT182,"■"))</f>
        <v>0</v>
      </c>
      <c r="BS182" s="45">
        <f>IF(COUNTIF(P182:AT182,"")=31,0,COUNTIFS(P165:AT165,4,P182:AT182,"■"))</f>
        <v>0</v>
      </c>
      <c r="BT182" s="232" t="str">
        <f t="shared" si="67"/>
        <v>***</v>
      </c>
      <c r="BU182" s="233"/>
      <c r="BV182" s="42"/>
      <c r="BW182" s="45">
        <f>IF(COUNTIF(P182:AT182,"")=31,0,COUNTIFS(P165:AT165,5,P182:AT182,"")+COUNTIFS(P165:AT165,5,P182:AT182,"■"))</f>
        <v>0</v>
      </c>
      <c r="BX182" s="45">
        <f>IF(COUNTIF(P182:AT182,"")=31,0,COUNTIFS(P165:AT165,5,P182:AT182,"■"))</f>
        <v>0</v>
      </c>
      <c r="BY182" s="232" t="str">
        <f t="shared" si="68"/>
        <v>***</v>
      </c>
      <c r="BZ182" s="233"/>
      <c r="CA182" s="42"/>
      <c r="CB182" s="45">
        <f>IF(COUNTIF(P182:AT182,"")=31,0,COUNTIFS(P165:AT165,6,P182:AT182,"")+COUNTIFS(P165:AT165,6,P182:AT182,"■"))</f>
        <v>0</v>
      </c>
      <c r="CC182" s="45">
        <f>IF(COUNTIF(P182:AT182,"")=31,0,COUNTIFS(P165:AT165,6,P182:AT182,"■"))</f>
        <v>0</v>
      </c>
      <c r="CD182" s="232" t="str">
        <f t="shared" si="69"/>
        <v>***</v>
      </c>
      <c r="CE182" s="233"/>
      <c r="CF182" s="42"/>
      <c r="CG182" s="45">
        <f t="shared" si="73"/>
        <v>0</v>
      </c>
      <c r="CH182" s="45">
        <f t="shared" si="77"/>
        <v>0</v>
      </c>
      <c r="CI182" s="232" t="str">
        <f t="shared" si="71"/>
        <v>***</v>
      </c>
      <c r="CJ182" s="233"/>
      <c r="CK182" s="42"/>
      <c r="CL182" s="234">
        <f t="shared" si="74"/>
        <v>0</v>
      </c>
      <c r="CM182" s="235"/>
      <c r="CN182" s="234">
        <f t="shared" si="75"/>
        <v>0</v>
      </c>
      <c r="CO182" s="235"/>
      <c r="CP182" s="232" t="str">
        <f t="shared" si="72"/>
        <v>***</v>
      </c>
      <c r="CQ182" s="233"/>
      <c r="CR182" s="43"/>
      <c r="CU182" s="128">
        <f t="shared" si="59"/>
        <v>174</v>
      </c>
      <c r="CV182" s="128"/>
      <c r="CW182" s="128"/>
      <c r="CX182" s="128"/>
      <c r="CY182" s="128"/>
    </row>
    <row r="183" spans="1:103" s="1" customFormat="1" ht="18.75">
      <c r="A183" s="72" t="s">
        <v>59</v>
      </c>
      <c r="D183" s="238">
        <f t="shared" si="76"/>
        <v>9</v>
      </c>
      <c r="E183" s="246"/>
      <c r="F183" s="241"/>
      <c r="G183" s="242"/>
      <c r="H183" s="242"/>
      <c r="I183" s="242"/>
      <c r="J183" s="242"/>
      <c r="K183" s="243"/>
      <c r="L183" s="244"/>
      <c r="M183" s="256"/>
      <c r="N183" s="256"/>
      <c r="O183" s="257"/>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3"/>
      <c r="AU183" s="44"/>
      <c r="AV183" s="26"/>
      <c r="AW183" s="245">
        <f t="shared" si="62"/>
        <v>9</v>
      </c>
      <c r="AX183" s="246"/>
      <c r="AY183" s="247" t="str">
        <f t="shared" si="63"/>
        <v/>
      </c>
      <c r="AZ183" s="248"/>
      <c r="BA183" s="248"/>
      <c r="BB183" s="249"/>
      <c r="BC183" s="45">
        <f>IF(COUNTIF(P183:AT183,"")=31,0,COUNTIFS(P165:AT165,1,P183:AT183,"")+COUNTIFS(P165:AT165,1,P183:AT183,"■"))</f>
        <v>0</v>
      </c>
      <c r="BD183" s="45">
        <f>IF(COUNTIF(P183:AT183,"")=31,0,COUNTIFS(P165:AT165,1,P183:AT183,"■"))</f>
        <v>0</v>
      </c>
      <c r="BE183" s="250" t="str">
        <f t="shared" si="64"/>
        <v>***</v>
      </c>
      <c r="BF183" s="233"/>
      <c r="BG183" s="42"/>
      <c r="BH183" s="45">
        <f>IF(COUNTIF(P183:AT183,"")=31,0,COUNTIFS(P165:AT165,2,P183:AT183,"")+COUNTIFS(P165:AT165,2,P183:AT183,"■"))</f>
        <v>0</v>
      </c>
      <c r="BI183" s="45">
        <f>IF(COUNTIF(P183:AT183,"")=31,0,COUNTIFS(P165:AT165,2,P183:AT183,"■"))</f>
        <v>0</v>
      </c>
      <c r="BJ183" s="232" t="str">
        <f t="shared" si="65"/>
        <v>***</v>
      </c>
      <c r="BK183" s="233"/>
      <c r="BL183" s="42"/>
      <c r="BM183" s="45">
        <f>IF(COUNTIF(P183:AT183,"")=31,0,COUNTIFS(P165:AT165,3,P183:AT183,"")+COUNTIFS(P165:AT165,3,P183:AT183,"■"))</f>
        <v>0</v>
      </c>
      <c r="BN183" s="45">
        <f>IF(COUNTIF(P183:AT183,"")=31,0,COUNTIFS(P165:AT165,3,P183:AT183,"■"))</f>
        <v>0</v>
      </c>
      <c r="BO183" s="232" t="str">
        <f t="shared" si="66"/>
        <v>***</v>
      </c>
      <c r="BP183" s="233"/>
      <c r="BQ183" s="42"/>
      <c r="BR183" s="45">
        <f>IF(COUNTIF(P183:AT183,"")=31,0,COUNTIFS(P165:AT165,4,P183:AT183,"")+COUNTIFS(P165:AT165,4,P183:AT183,"■"))</f>
        <v>0</v>
      </c>
      <c r="BS183" s="45">
        <f>IF(COUNTIF(P183:AT183,"")=31,0,COUNTIFS(P165:AT165,4,P183:AT183,"■"))</f>
        <v>0</v>
      </c>
      <c r="BT183" s="232" t="str">
        <f t="shared" si="67"/>
        <v>***</v>
      </c>
      <c r="BU183" s="233"/>
      <c r="BV183" s="42"/>
      <c r="BW183" s="45">
        <f>IF(COUNTIF(P183:AT183,"")=31,0,COUNTIFS(P165:AT165,5,P183:AT183,"")+COUNTIFS(P165:AT165,5,P183:AT183,"■"))</f>
        <v>0</v>
      </c>
      <c r="BX183" s="45">
        <f>IF(COUNTIF(P183:AT183,"")=31,0,COUNTIFS(P165:AT165,5,P183:AT183,"■"))</f>
        <v>0</v>
      </c>
      <c r="BY183" s="232" t="str">
        <f t="shared" si="68"/>
        <v>***</v>
      </c>
      <c r="BZ183" s="233"/>
      <c r="CA183" s="42"/>
      <c r="CB183" s="45">
        <f>IF(COUNTIF(P183:AT183,"")=31,0,COUNTIFS(P165:AT165,6,P183:AT183,"")+COUNTIFS(P165:AT165,6,P183:AT183,"■"))</f>
        <v>0</v>
      </c>
      <c r="CC183" s="45">
        <f>IF(COUNTIF(P183:AT183,"")=31,0,COUNTIFS(P165:AT165,6,P183:AT183,"■"))</f>
        <v>0</v>
      </c>
      <c r="CD183" s="232" t="str">
        <f t="shared" si="69"/>
        <v>***</v>
      </c>
      <c r="CE183" s="233"/>
      <c r="CF183" s="42"/>
      <c r="CG183" s="45">
        <f t="shared" si="73"/>
        <v>0</v>
      </c>
      <c r="CH183" s="45">
        <f t="shared" si="77"/>
        <v>0</v>
      </c>
      <c r="CI183" s="232" t="str">
        <f t="shared" si="71"/>
        <v>***</v>
      </c>
      <c r="CJ183" s="233"/>
      <c r="CK183" s="42"/>
      <c r="CL183" s="234">
        <f t="shared" si="74"/>
        <v>0</v>
      </c>
      <c r="CM183" s="235"/>
      <c r="CN183" s="234">
        <f t="shared" si="75"/>
        <v>0</v>
      </c>
      <c r="CO183" s="235"/>
      <c r="CP183" s="232" t="str">
        <f t="shared" si="72"/>
        <v>***</v>
      </c>
      <c r="CQ183" s="233"/>
      <c r="CR183" s="43"/>
      <c r="CU183" s="128">
        <f t="shared" si="59"/>
        <v>175</v>
      </c>
      <c r="CV183" s="128"/>
      <c r="CW183" s="128"/>
      <c r="CX183" s="128"/>
      <c r="CY183" s="128"/>
    </row>
    <row r="184" spans="1:103" s="1" customFormat="1" ht="18.75">
      <c r="A184" s="72" t="s">
        <v>59</v>
      </c>
      <c r="D184" s="238">
        <f t="shared" si="76"/>
        <v>10</v>
      </c>
      <c r="E184" s="246"/>
      <c r="F184" s="241"/>
      <c r="G184" s="242"/>
      <c r="H184" s="242"/>
      <c r="I184" s="242"/>
      <c r="J184" s="242"/>
      <c r="K184" s="243"/>
      <c r="L184" s="244"/>
      <c r="M184" s="256"/>
      <c r="N184" s="256"/>
      <c r="O184" s="257"/>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3"/>
      <c r="AU184" s="44"/>
      <c r="AV184" s="26"/>
      <c r="AW184" s="245">
        <f t="shared" si="62"/>
        <v>10</v>
      </c>
      <c r="AX184" s="246"/>
      <c r="AY184" s="247" t="str">
        <f t="shared" si="63"/>
        <v/>
      </c>
      <c r="AZ184" s="248"/>
      <c r="BA184" s="248"/>
      <c r="BB184" s="249"/>
      <c r="BC184" s="45">
        <f>IF(COUNTIF(P184:AT184,"")=31,0,COUNTIFS(P165:AT165,1,P184:AT184,"")+COUNTIFS(P165:AT165,1,P184:AT184,"■"))</f>
        <v>0</v>
      </c>
      <c r="BD184" s="45">
        <f>IF(COUNTIF(P184:AT184,"")=31,0,COUNTIFS(P165:AT165,1,P184:AT184,"■"))</f>
        <v>0</v>
      </c>
      <c r="BE184" s="250" t="str">
        <f t="shared" si="64"/>
        <v>***</v>
      </c>
      <c r="BF184" s="233"/>
      <c r="BG184" s="42"/>
      <c r="BH184" s="45">
        <f>IF(COUNTIF(P184:AT184,"")=31,0,COUNTIFS(P165:AT165,2,P184:AT184,"")+COUNTIFS(P165:AT165,2,P184:AT184,"■"))</f>
        <v>0</v>
      </c>
      <c r="BI184" s="45">
        <f>IF(COUNTIF(P184:AT184,"")=31,0,COUNTIFS(P165:AT165,2,P184:AT184,"■"))</f>
        <v>0</v>
      </c>
      <c r="BJ184" s="232" t="str">
        <f t="shared" si="65"/>
        <v>***</v>
      </c>
      <c r="BK184" s="233"/>
      <c r="BL184" s="42"/>
      <c r="BM184" s="45">
        <f>IF(COUNTIF(P184:AT184,"")=31,0,COUNTIFS(P165:AT165,3,P184:AT184,"")+COUNTIFS(P165:AT165,3,P184:AT184,"■"))</f>
        <v>0</v>
      </c>
      <c r="BN184" s="45">
        <f>IF(COUNTIF(P184:AT184,"")=31,0,COUNTIFS(P165:AT165,3,P184:AT184,"■"))</f>
        <v>0</v>
      </c>
      <c r="BO184" s="232" t="str">
        <f t="shared" si="66"/>
        <v>***</v>
      </c>
      <c r="BP184" s="233"/>
      <c r="BQ184" s="42"/>
      <c r="BR184" s="45">
        <f>IF(COUNTIF(P184:AT184,"")=31,0,COUNTIFS(P165:AT165,4,P184:AT184,"")+COUNTIFS(P165:AT165,4,P184:AT184,"■"))</f>
        <v>0</v>
      </c>
      <c r="BS184" s="45">
        <f>IF(COUNTIF(P184:AT184,"")=31,0,COUNTIFS(P165:AT165,4,P184:AT184,"■"))</f>
        <v>0</v>
      </c>
      <c r="BT184" s="232" t="str">
        <f t="shared" si="67"/>
        <v>***</v>
      </c>
      <c r="BU184" s="233"/>
      <c r="BV184" s="42"/>
      <c r="BW184" s="45">
        <f>IF(COUNTIF(P184:AT184,"")=31,0,COUNTIFS(P165:AT165,5,P184:AT184,"")+COUNTIFS(P165:AT165,5,P184:AT184,"■"))</f>
        <v>0</v>
      </c>
      <c r="BX184" s="45">
        <f>IF(COUNTIF(P184:AT184,"")=31,0,COUNTIFS(P165:AT165,5,P184:AT184,"■"))</f>
        <v>0</v>
      </c>
      <c r="BY184" s="232" t="str">
        <f t="shared" si="68"/>
        <v>***</v>
      </c>
      <c r="BZ184" s="233"/>
      <c r="CA184" s="42"/>
      <c r="CB184" s="45">
        <f>IF(COUNTIF(P184:AT184,"")=31,0,COUNTIFS(P165:AT165,6,P184:AT184,"")+COUNTIFS(P165:AT165,6,P184:AT184,"■"))</f>
        <v>0</v>
      </c>
      <c r="CC184" s="45">
        <f>IF(COUNTIF(P184:AT184,"")=31,0,COUNTIFS(P165:AT165,6,P184:AT184,"■"))</f>
        <v>0</v>
      </c>
      <c r="CD184" s="232" t="str">
        <f t="shared" si="69"/>
        <v>***</v>
      </c>
      <c r="CE184" s="233"/>
      <c r="CF184" s="42"/>
      <c r="CG184" s="45">
        <f t="shared" si="73"/>
        <v>0</v>
      </c>
      <c r="CH184" s="45">
        <f t="shared" si="77"/>
        <v>0</v>
      </c>
      <c r="CI184" s="232" t="str">
        <f t="shared" si="71"/>
        <v>***</v>
      </c>
      <c r="CJ184" s="233"/>
      <c r="CK184" s="42"/>
      <c r="CL184" s="234">
        <f t="shared" si="74"/>
        <v>0</v>
      </c>
      <c r="CM184" s="235"/>
      <c r="CN184" s="234">
        <f t="shared" si="75"/>
        <v>0</v>
      </c>
      <c r="CO184" s="235"/>
      <c r="CP184" s="232" t="str">
        <f t="shared" si="72"/>
        <v>***</v>
      </c>
      <c r="CQ184" s="233"/>
      <c r="CR184" s="43"/>
      <c r="CU184" s="128">
        <f t="shared" si="59"/>
        <v>176</v>
      </c>
      <c r="CV184" s="128"/>
      <c r="CW184" s="128"/>
      <c r="CX184" s="128"/>
      <c r="CY184" s="128"/>
    </row>
    <row r="185" spans="1:103" s="1" customFormat="1" ht="18.75">
      <c r="A185" s="72" t="s">
        <v>59</v>
      </c>
      <c r="D185" s="238">
        <f t="shared" si="76"/>
        <v>11</v>
      </c>
      <c r="E185" s="246"/>
      <c r="F185" s="241"/>
      <c r="G185" s="242"/>
      <c r="H185" s="242"/>
      <c r="I185" s="242"/>
      <c r="J185" s="242"/>
      <c r="K185" s="243"/>
      <c r="L185" s="244"/>
      <c r="M185" s="256"/>
      <c r="N185" s="256"/>
      <c r="O185" s="257"/>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3"/>
      <c r="AU185" s="44"/>
      <c r="AV185" s="26"/>
      <c r="AW185" s="245">
        <f t="shared" si="62"/>
        <v>11</v>
      </c>
      <c r="AX185" s="369"/>
      <c r="AY185" s="247" t="str">
        <f t="shared" si="63"/>
        <v/>
      </c>
      <c r="AZ185" s="248"/>
      <c r="BA185" s="248"/>
      <c r="BB185" s="249"/>
      <c r="BC185" s="45">
        <f>IF(COUNTIF(P185:AT185,"")=31,0,COUNTIFS(P165:AT165,1,P185:AT185,"")+COUNTIFS(P165:AT165,1,P185:AT185,"■"))</f>
        <v>0</v>
      </c>
      <c r="BD185" s="45">
        <f>IF(COUNTIF(P185:AT185,"")=31,0,COUNTIFS(P165:AT165,1,P185:AT185,"■"))</f>
        <v>0</v>
      </c>
      <c r="BE185" s="250" t="str">
        <f t="shared" si="64"/>
        <v>***</v>
      </c>
      <c r="BF185" s="233"/>
      <c r="BG185" s="42"/>
      <c r="BH185" s="45">
        <f>IF(COUNTIF(P185:AT185,"")=31,0,COUNTIFS(P165:AT165,2,P185:AT185,"")+COUNTIFS(P165:AT165,2,P185:AT185,"■"))</f>
        <v>0</v>
      </c>
      <c r="BI185" s="45">
        <f>IF(COUNTIF(P185:AT185,"")=31,0,COUNTIFS(P165:AT165,2,P185:AT185,"■"))</f>
        <v>0</v>
      </c>
      <c r="BJ185" s="232" t="str">
        <f t="shared" si="65"/>
        <v>***</v>
      </c>
      <c r="BK185" s="233"/>
      <c r="BL185" s="42"/>
      <c r="BM185" s="45">
        <f>IF(COUNTIF(P185:AT185,"")=31,0,COUNTIFS(P165:AT165,3,P185:AT185,"")+COUNTIFS(P165:AT165,3,P185:AT185,"■"))</f>
        <v>0</v>
      </c>
      <c r="BN185" s="45">
        <f>IF(COUNTIF(P185:AT185,"")=31,0,COUNTIFS(P165:AT165,3,P185:AT185,"■"))</f>
        <v>0</v>
      </c>
      <c r="BO185" s="232" t="str">
        <f t="shared" si="66"/>
        <v>***</v>
      </c>
      <c r="BP185" s="233"/>
      <c r="BQ185" s="42"/>
      <c r="BR185" s="45">
        <f>IF(COUNTIF(P185:AT185,"")=31,0,COUNTIFS(P165:AT165,4,P185:AT185,"")+COUNTIFS(P165:AT165,4,P185:AT185,"■"))</f>
        <v>0</v>
      </c>
      <c r="BS185" s="45">
        <f>IF(COUNTIF(P185:AT185,"")=31,0,COUNTIFS(P165:AT165,4,P185:AT185,"■"))</f>
        <v>0</v>
      </c>
      <c r="BT185" s="232" t="str">
        <f t="shared" si="67"/>
        <v>***</v>
      </c>
      <c r="BU185" s="233"/>
      <c r="BV185" s="42"/>
      <c r="BW185" s="45">
        <f>IF(COUNTIF(P185:AT185,"")=31,0,COUNTIFS(P165:AT165,5,P185:AT185,"")+COUNTIFS(P165:AT165,5,P185:AT185,"■"))</f>
        <v>0</v>
      </c>
      <c r="BX185" s="45">
        <f>IF(COUNTIF(P185:AT185,"")=31,0,COUNTIFS(P165:AT165,5,P185:AT185,"■"))</f>
        <v>0</v>
      </c>
      <c r="BY185" s="232" t="str">
        <f t="shared" si="68"/>
        <v>***</v>
      </c>
      <c r="BZ185" s="233"/>
      <c r="CA185" s="42"/>
      <c r="CB185" s="45">
        <f>IF(COUNTIF(P185:AT185,"")=31,0,COUNTIFS(P165:AT165,6,P185:AT185,"")+COUNTIFS(P165:AT165,6,P185:AT185,"■"))</f>
        <v>0</v>
      </c>
      <c r="CC185" s="45">
        <f>IF(COUNTIF(P185:AT185,"")=31,0,COUNTIFS(P165:AT165,6,P185:AT185,"■"))</f>
        <v>0</v>
      </c>
      <c r="CD185" s="232" t="str">
        <f t="shared" si="69"/>
        <v>***</v>
      </c>
      <c r="CE185" s="233"/>
      <c r="CF185" s="42"/>
      <c r="CG185" s="45">
        <f t="shared" si="73"/>
        <v>0</v>
      </c>
      <c r="CH185" s="45">
        <f t="shared" si="77"/>
        <v>0</v>
      </c>
      <c r="CI185" s="232" t="str">
        <f t="shared" si="71"/>
        <v>***</v>
      </c>
      <c r="CJ185" s="233"/>
      <c r="CK185" s="42"/>
      <c r="CL185" s="234">
        <f t="shared" si="74"/>
        <v>0</v>
      </c>
      <c r="CM185" s="235"/>
      <c r="CN185" s="234">
        <f t="shared" si="75"/>
        <v>0</v>
      </c>
      <c r="CO185" s="235"/>
      <c r="CP185" s="232" t="str">
        <f t="shared" si="72"/>
        <v>***</v>
      </c>
      <c r="CQ185" s="233"/>
      <c r="CR185" s="43"/>
      <c r="CU185" s="128">
        <f t="shared" si="59"/>
        <v>177</v>
      </c>
      <c r="CV185" s="128"/>
      <c r="CW185" s="128"/>
      <c r="CX185" s="128"/>
      <c r="CY185" s="128"/>
    </row>
    <row r="186" spans="1:103" s="1" customFormat="1" ht="18.75">
      <c r="A186" s="72" t="s">
        <v>59</v>
      </c>
      <c r="D186" s="238">
        <f t="shared" si="76"/>
        <v>12</v>
      </c>
      <c r="E186" s="246"/>
      <c r="F186" s="241"/>
      <c r="G186" s="242"/>
      <c r="H186" s="242"/>
      <c r="I186" s="242"/>
      <c r="J186" s="242"/>
      <c r="K186" s="243"/>
      <c r="L186" s="244"/>
      <c r="M186" s="256"/>
      <c r="N186" s="256"/>
      <c r="O186" s="257"/>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3"/>
      <c r="AU186" s="44"/>
      <c r="AV186" s="26"/>
      <c r="AW186" s="245">
        <f t="shared" si="62"/>
        <v>12</v>
      </c>
      <c r="AX186" s="246"/>
      <c r="AY186" s="247" t="str">
        <f t="shared" si="63"/>
        <v/>
      </c>
      <c r="AZ186" s="248"/>
      <c r="BA186" s="248"/>
      <c r="BB186" s="249"/>
      <c r="BC186" s="45">
        <f>IF(COUNTIF(P186:AT186,"")=31,0,COUNTIFS(P165:AT165,1,P186:AT186,"")+COUNTIFS(P165:AT165,1,P186:AT186,"■"))</f>
        <v>0</v>
      </c>
      <c r="BD186" s="45">
        <f>IF(COUNTIF(P186:AT186,"")=31,0,COUNTIFS(P165:AT165,1,P186:AT186,"■"))</f>
        <v>0</v>
      </c>
      <c r="BE186" s="250" t="str">
        <f t="shared" si="64"/>
        <v>***</v>
      </c>
      <c r="BF186" s="233"/>
      <c r="BG186" s="47"/>
      <c r="BH186" s="45">
        <f>IF(COUNTIF(P186:AT186,"")=31,0,COUNTIFS(P165:AT165,2,P186:AT186,"")+COUNTIFS(P165:AT165,2,P186:AT186,"■"))</f>
        <v>0</v>
      </c>
      <c r="BI186" s="45">
        <f>IF(COUNTIF(P186:AT186,"")=31,0,COUNTIFS(P165:AT165,2,P186:AT186,"■"))</f>
        <v>0</v>
      </c>
      <c r="BJ186" s="232" t="str">
        <f t="shared" si="65"/>
        <v>***</v>
      </c>
      <c r="BK186" s="233"/>
      <c r="BL186" s="42"/>
      <c r="BM186" s="45">
        <f>IF(COUNTIF(P186:AT186,"")=31,0,COUNTIFS(P165:AT165,3,P186:AT186,"")+COUNTIFS(P165:AT165,3,P186:AT186,"■"))</f>
        <v>0</v>
      </c>
      <c r="BN186" s="45">
        <f>IF(COUNTIF(P186:AT186,"")=31,0,COUNTIFS(P165:AT165,3,P186:AT186,"■"))</f>
        <v>0</v>
      </c>
      <c r="BO186" s="232" t="str">
        <f t="shared" si="66"/>
        <v>***</v>
      </c>
      <c r="BP186" s="233"/>
      <c r="BQ186" s="42"/>
      <c r="BR186" s="45">
        <f>IF(COUNTIF(P186:AT186,"")=31,0,COUNTIFS(P165:AT165,4,P186:AT186,"")+COUNTIFS(P165:AT165,4,P186:AT186,"■"))</f>
        <v>0</v>
      </c>
      <c r="BS186" s="45">
        <f>IF(COUNTIF(P186:AT186,"")=31,0,COUNTIFS(P165:AT165,4,P186:AT186,"■"))</f>
        <v>0</v>
      </c>
      <c r="BT186" s="232" t="str">
        <f t="shared" si="67"/>
        <v>***</v>
      </c>
      <c r="BU186" s="233"/>
      <c r="BV186" s="42"/>
      <c r="BW186" s="45">
        <f>IF(COUNTIF(P186:AT186,"")=31,0,COUNTIFS(P165:AT165,5,P186:AT186,"")+COUNTIFS(P165:AT165,5,P186:AT186,"■"))</f>
        <v>0</v>
      </c>
      <c r="BX186" s="45">
        <f>IF(COUNTIF(P186:AT186,"")=31,0,COUNTIFS(P165:AT165,5,P186:AT186,"■"))</f>
        <v>0</v>
      </c>
      <c r="BY186" s="232" t="str">
        <f t="shared" si="68"/>
        <v>***</v>
      </c>
      <c r="BZ186" s="233"/>
      <c r="CA186" s="42"/>
      <c r="CB186" s="45">
        <f>IF(COUNTIF(P186:AT186,"")=31,0,COUNTIFS(P165:AT165,6,P186:AT186,"")+COUNTIFS(P165:AT165,6,P186:AT186,"■"))</f>
        <v>0</v>
      </c>
      <c r="CC186" s="45">
        <f>IF(COUNTIF(P186:AT186,"")=31,0,COUNTIFS(P165:AT165,6,P186:AT186,"■"))</f>
        <v>0</v>
      </c>
      <c r="CD186" s="232" t="str">
        <f t="shared" si="69"/>
        <v>***</v>
      </c>
      <c r="CE186" s="233"/>
      <c r="CF186" s="42"/>
      <c r="CG186" s="45">
        <f t="shared" si="73"/>
        <v>0</v>
      </c>
      <c r="CH186" s="45">
        <f t="shared" si="77"/>
        <v>0</v>
      </c>
      <c r="CI186" s="232" t="str">
        <f t="shared" si="71"/>
        <v>***</v>
      </c>
      <c r="CJ186" s="233"/>
      <c r="CK186" s="42"/>
      <c r="CL186" s="234">
        <f t="shared" si="74"/>
        <v>0</v>
      </c>
      <c r="CM186" s="235"/>
      <c r="CN186" s="234">
        <f t="shared" si="75"/>
        <v>0</v>
      </c>
      <c r="CO186" s="235"/>
      <c r="CP186" s="232" t="str">
        <f t="shared" si="72"/>
        <v>***</v>
      </c>
      <c r="CQ186" s="233"/>
      <c r="CR186" s="43"/>
      <c r="CU186" s="128">
        <f t="shared" si="59"/>
        <v>178</v>
      </c>
      <c r="CV186" s="128"/>
      <c r="CW186" s="128"/>
      <c r="CX186" s="128"/>
      <c r="CY186" s="128"/>
    </row>
    <row r="187" spans="1:103" s="1" customFormat="1" ht="18.75">
      <c r="A187" s="72" t="s">
        <v>59</v>
      </c>
      <c r="D187" s="238">
        <f t="shared" si="76"/>
        <v>13</v>
      </c>
      <c r="E187" s="246"/>
      <c r="F187" s="241"/>
      <c r="G187" s="242"/>
      <c r="H187" s="242"/>
      <c r="I187" s="242"/>
      <c r="J187" s="242"/>
      <c r="K187" s="243"/>
      <c r="L187" s="244"/>
      <c r="M187" s="256"/>
      <c r="N187" s="256"/>
      <c r="O187" s="257"/>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3"/>
      <c r="AU187" s="44"/>
      <c r="AV187" s="26"/>
      <c r="AW187" s="245">
        <f t="shared" si="62"/>
        <v>13</v>
      </c>
      <c r="AX187" s="246"/>
      <c r="AY187" s="247" t="str">
        <f t="shared" si="63"/>
        <v/>
      </c>
      <c r="AZ187" s="248"/>
      <c r="BA187" s="248"/>
      <c r="BB187" s="249"/>
      <c r="BC187" s="45">
        <f>IF(COUNTIF(P187:AT187,"")=31,0,COUNTIFS(P165:AT165,1,P187:AT187,"")+COUNTIFS(P165:AT165,1,P187:AT187,"■"))</f>
        <v>0</v>
      </c>
      <c r="BD187" s="45">
        <f>IF(COUNTIF(P187:AT187,"")=31,0,COUNTIFS(P165:AT165,1,P187:AT187,"■"))</f>
        <v>0</v>
      </c>
      <c r="BE187" s="250" t="str">
        <f t="shared" si="64"/>
        <v>***</v>
      </c>
      <c r="BF187" s="233"/>
      <c r="BG187" s="47"/>
      <c r="BH187" s="45">
        <f>IF(COUNTIF(P187:AT187,"")=31,0,COUNTIFS(P165:AT165,2,P187:AT187,"")+COUNTIFS(P165:AT165,2,P187:AT187,"■"))</f>
        <v>0</v>
      </c>
      <c r="BI187" s="45">
        <f>IF(COUNTIF(P187:AT187,"")=31,0,COUNTIFS(P165:AT165,2,P187:AT187,"■"))</f>
        <v>0</v>
      </c>
      <c r="BJ187" s="232" t="str">
        <f t="shared" si="65"/>
        <v>***</v>
      </c>
      <c r="BK187" s="233"/>
      <c r="BL187" s="42"/>
      <c r="BM187" s="45">
        <f>IF(COUNTIF(P187:AT187,"")=31,0,COUNTIFS(P165:AT165,3,P187:AT187,"")+COUNTIFS(P165:AT165,3,P187:AT187,"■"))</f>
        <v>0</v>
      </c>
      <c r="BN187" s="45">
        <f>IF(COUNTIF(P187:AT187,"")=31,0,COUNTIFS(P165:AT165,3,P187:AT187,"■"))</f>
        <v>0</v>
      </c>
      <c r="BO187" s="232" t="str">
        <f t="shared" si="66"/>
        <v>***</v>
      </c>
      <c r="BP187" s="233"/>
      <c r="BQ187" s="42"/>
      <c r="BR187" s="45">
        <f>IF(COUNTIF(P187:AT187,"")=31,0,COUNTIFS(P165:AT165,4,P187:AT187,"")+COUNTIFS(P165:AT165,4,P187:AT187,"■"))</f>
        <v>0</v>
      </c>
      <c r="BS187" s="45">
        <f>IF(COUNTIF(P187:AT187,"")=31,0,COUNTIFS(P165:AT165,4,P187:AT187,"■"))</f>
        <v>0</v>
      </c>
      <c r="BT187" s="232" t="str">
        <f t="shared" si="67"/>
        <v>***</v>
      </c>
      <c r="BU187" s="233"/>
      <c r="BV187" s="42"/>
      <c r="BW187" s="45">
        <f>IF(COUNTIF(P187:AT187,"")=31,0,COUNTIFS(P165:AT165,5,P187:AT187,"")+COUNTIFS(P165:AT165,5,P187:AT187,"■"))</f>
        <v>0</v>
      </c>
      <c r="BX187" s="45">
        <f>IF(COUNTIF(P187:AT187,"")=31,0,COUNTIFS(P165:AT165,5,P187:AT187,"■"))</f>
        <v>0</v>
      </c>
      <c r="BY187" s="232" t="str">
        <f t="shared" si="68"/>
        <v>***</v>
      </c>
      <c r="BZ187" s="233"/>
      <c r="CA187" s="42"/>
      <c r="CB187" s="45">
        <f>IF(COUNTIF(P187:AT187,"")=31,0,COUNTIFS(P165:AT165,6,P187:AT187,"")+COUNTIFS(P165:AT165,6,P187:AT187,"■"))</f>
        <v>0</v>
      </c>
      <c r="CC187" s="45">
        <f>IF(COUNTIF(P187:AT187,"")=31,0,COUNTIFS(P165:AT165,6,P187:AT187,"■"))</f>
        <v>0</v>
      </c>
      <c r="CD187" s="232" t="str">
        <f t="shared" si="69"/>
        <v>***</v>
      </c>
      <c r="CE187" s="233"/>
      <c r="CF187" s="42"/>
      <c r="CG187" s="45">
        <f t="shared" si="73"/>
        <v>0</v>
      </c>
      <c r="CH187" s="45">
        <f t="shared" si="77"/>
        <v>0</v>
      </c>
      <c r="CI187" s="232" t="str">
        <f t="shared" si="71"/>
        <v>***</v>
      </c>
      <c r="CJ187" s="233"/>
      <c r="CK187" s="42"/>
      <c r="CL187" s="234">
        <f t="shared" si="74"/>
        <v>0</v>
      </c>
      <c r="CM187" s="235"/>
      <c r="CN187" s="234">
        <f t="shared" si="75"/>
        <v>0</v>
      </c>
      <c r="CO187" s="235"/>
      <c r="CP187" s="232" t="str">
        <f t="shared" si="72"/>
        <v>***</v>
      </c>
      <c r="CQ187" s="233"/>
      <c r="CR187" s="43"/>
      <c r="CU187" s="128">
        <f t="shared" si="59"/>
        <v>179</v>
      </c>
      <c r="CV187" s="128"/>
      <c r="CW187" s="128"/>
      <c r="CX187" s="128"/>
      <c r="CY187" s="128"/>
    </row>
    <row r="188" spans="1:103" s="1" customFormat="1" ht="18.75">
      <c r="A188" s="72" t="s">
        <v>59</v>
      </c>
      <c r="D188" s="238">
        <f t="shared" si="76"/>
        <v>14</v>
      </c>
      <c r="E188" s="246"/>
      <c r="F188" s="241"/>
      <c r="G188" s="242"/>
      <c r="H188" s="242"/>
      <c r="I188" s="242"/>
      <c r="J188" s="242"/>
      <c r="K188" s="243"/>
      <c r="L188" s="244"/>
      <c r="M188" s="256"/>
      <c r="N188" s="256"/>
      <c r="O188" s="257"/>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3"/>
      <c r="AU188" s="44"/>
      <c r="AV188" s="26"/>
      <c r="AW188" s="245">
        <f t="shared" si="62"/>
        <v>14</v>
      </c>
      <c r="AX188" s="246"/>
      <c r="AY188" s="247" t="str">
        <f t="shared" si="63"/>
        <v/>
      </c>
      <c r="AZ188" s="248"/>
      <c r="BA188" s="248"/>
      <c r="BB188" s="249"/>
      <c r="BC188" s="45">
        <f>IF(COUNTIF(P188:AT188,"")=31,0,COUNTIFS(P165:AT165,1,P188:AT188,"")+COUNTIFS(P165:AT165,1,P188:AT188,"■"))</f>
        <v>0</v>
      </c>
      <c r="BD188" s="45">
        <f>IF(COUNTIF(P188:AT188,"")=31,0,COUNTIFS(P165:AT165,1,P188:AT188,"■"))</f>
        <v>0</v>
      </c>
      <c r="BE188" s="250" t="str">
        <f t="shared" si="64"/>
        <v>***</v>
      </c>
      <c r="BF188" s="233"/>
      <c r="BG188" s="47"/>
      <c r="BH188" s="45">
        <f>IF(COUNTIF(P188:AT188,"")=31,0,COUNTIFS(P165:AT165,2,P188:AT188,"")+COUNTIFS(P165:AT165,2,P188:AT188,"■"))</f>
        <v>0</v>
      </c>
      <c r="BI188" s="45">
        <f>IF(COUNTIF(P188:AT188,"")=31,0,COUNTIFS(P165:AT165,2,P188:AT188,"■"))</f>
        <v>0</v>
      </c>
      <c r="BJ188" s="232" t="str">
        <f t="shared" si="65"/>
        <v>***</v>
      </c>
      <c r="BK188" s="233"/>
      <c r="BL188" s="42"/>
      <c r="BM188" s="45">
        <f>IF(COUNTIF(P188:AT188,"")=31,0,COUNTIFS(P165:AT165,3,P188:AT188,"")+COUNTIFS(P165:AT165,3,P188:AT188,"■"))</f>
        <v>0</v>
      </c>
      <c r="BN188" s="45">
        <f>IF(COUNTIF(P188:AT188,"")=31,0,COUNTIFS(P165:AT165,3,P188:AT188,"■"))</f>
        <v>0</v>
      </c>
      <c r="BO188" s="232" t="str">
        <f t="shared" si="66"/>
        <v>***</v>
      </c>
      <c r="BP188" s="233"/>
      <c r="BQ188" s="42"/>
      <c r="BR188" s="45">
        <f>IF(COUNTIF(P188:AT188,"")=31,0,COUNTIFS(P165:AT165,4,P188:AT188,"")+COUNTIFS(P165:AT165,4,P188:AT188,"■"))</f>
        <v>0</v>
      </c>
      <c r="BS188" s="45">
        <f>IF(COUNTIF(P188:AT188,"")=31,0,COUNTIFS(P165:AT165,4,P188:AT188,"■"))</f>
        <v>0</v>
      </c>
      <c r="BT188" s="232" t="str">
        <f t="shared" si="67"/>
        <v>***</v>
      </c>
      <c r="BU188" s="233"/>
      <c r="BV188" s="42"/>
      <c r="BW188" s="45">
        <f>IF(COUNTIF(P188:AT188,"")=31,0,COUNTIFS(P165:AT165,5,P188:AT188,"")+COUNTIFS(P165:AT165,5,P188:AT188,"■"))</f>
        <v>0</v>
      </c>
      <c r="BX188" s="45">
        <f>IF(COUNTIF(P188:AT188,"")=31,0,COUNTIFS(P165:AT165,5,P188:AT188,"■"))</f>
        <v>0</v>
      </c>
      <c r="BY188" s="232" t="str">
        <f t="shared" si="68"/>
        <v>***</v>
      </c>
      <c r="BZ188" s="233"/>
      <c r="CA188" s="42"/>
      <c r="CB188" s="45">
        <f>IF(COUNTIF(P188:AT188,"")=31,0,COUNTIFS(P165:AT165,6,P188:AT188,"")+COUNTIFS(P165:AT165,6,P188:AT188,"■"))</f>
        <v>0</v>
      </c>
      <c r="CC188" s="45">
        <f>IF(COUNTIF(P188:AT188,"")=31,0,COUNTIFS(P165:AT165,6,P188:AT188,"■"))</f>
        <v>0</v>
      </c>
      <c r="CD188" s="232" t="str">
        <f t="shared" si="69"/>
        <v>***</v>
      </c>
      <c r="CE188" s="233"/>
      <c r="CF188" s="42"/>
      <c r="CG188" s="45">
        <f t="shared" si="73"/>
        <v>0</v>
      </c>
      <c r="CH188" s="45">
        <f t="shared" si="77"/>
        <v>0</v>
      </c>
      <c r="CI188" s="232" t="str">
        <f t="shared" si="71"/>
        <v>***</v>
      </c>
      <c r="CJ188" s="233"/>
      <c r="CK188" s="42"/>
      <c r="CL188" s="234">
        <f t="shared" si="74"/>
        <v>0</v>
      </c>
      <c r="CM188" s="235"/>
      <c r="CN188" s="234">
        <f t="shared" si="75"/>
        <v>0</v>
      </c>
      <c r="CO188" s="235"/>
      <c r="CP188" s="232" t="str">
        <f t="shared" si="72"/>
        <v>***</v>
      </c>
      <c r="CQ188" s="233"/>
      <c r="CR188" s="43"/>
      <c r="CU188" s="128">
        <f t="shared" si="59"/>
        <v>180</v>
      </c>
      <c r="CV188" s="128"/>
      <c r="CW188" s="128"/>
      <c r="CX188" s="128"/>
      <c r="CY188" s="128"/>
    </row>
    <row r="189" spans="1:103" s="1" customFormat="1" ht="18.75">
      <c r="A189" s="72" t="s">
        <v>59</v>
      </c>
      <c r="D189" s="238">
        <f t="shared" si="76"/>
        <v>15</v>
      </c>
      <c r="E189" s="246"/>
      <c r="F189" s="241"/>
      <c r="G189" s="242"/>
      <c r="H189" s="242"/>
      <c r="I189" s="242"/>
      <c r="J189" s="242"/>
      <c r="K189" s="243"/>
      <c r="L189" s="244"/>
      <c r="M189" s="256"/>
      <c r="N189" s="256"/>
      <c r="O189" s="257"/>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3"/>
      <c r="AU189" s="44"/>
      <c r="AV189" s="26"/>
      <c r="AW189" s="245">
        <f t="shared" si="62"/>
        <v>15</v>
      </c>
      <c r="AX189" s="246"/>
      <c r="AY189" s="247" t="str">
        <f t="shared" si="63"/>
        <v/>
      </c>
      <c r="AZ189" s="248"/>
      <c r="BA189" s="248"/>
      <c r="BB189" s="249"/>
      <c r="BC189" s="45">
        <f>IF(COUNTIF(P189:AT189,"")=31,0,COUNTIFS(P165:AT165,1,P189:AT189,"")+COUNTIFS(P165:AT165,1,P189:AT189,"■"))</f>
        <v>0</v>
      </c>
      <c r="BD189" s="45">
        <f>IF(COUNTIF(P189:AT189,"")=31,0,COUNTIFS(P165:AT165,1,P189:AT189,"■"))</f>
        <v>0</v>
      </c>
      <c r="BE189" s="250" t="str">
        <f t="shared" si="64"/>
        <v>***</v>
      </c>
      <c r="BF189" s="233"/>
      <c r="BG189" s="47"/>
      <c r="BH189" s="45">
        <f>IF(COUNTIF(P189:AT189,"")=31,0,COUNTIFS(P165:AT165,2,P189:AT189,"")+COUNTIFS(P165:AT165,2,P189:AT189,"■"))</f>
        <v>0</v>
      </c>
      <c r="BI189" s="45">
        <f>IF(COUNTIF(P189:AT189,"")=31,0,COUNTIFS(P165:AT165,2,P189:AT189,"■"))</f>
        <v>0</v>
      </c>
      <c r="BJ189" s="232" t="str">
        <f t="shared" si="65"/>
        <v>***</v>
      </c>
      <c r="BK189" s="233"/>
      <c r="BL189" s="42"/>
      <c r="BM189" s="45">
        <f>IF(COUNTIF(P189:AT189,"")=31,0,COUNTIFS(P165:AT165,3,P189:AT189,"")+COUNTIFS(P165:AT165,3,P189:AT189,"■"))</f>
        <v>0</v>
      </c>
      <c r="BN189" s="45">
        <f>IF(COUNTIF(P189:AT189,"")=31,0,COUNTIFS(P165:AT165,3,P189:AT189,"■"))</f>
        <v>0</v>
      </c>
      <c r="BO189" s="232" t="str">
        <f t="shared" si="66"/>
        <v>***</v>
      </c>
      <c r="BP189" s="233"/>
      <c r="BQ189" s="42"/>
      <c r="BR189" s="45">
        <f>IF(COUNTIF(P189:AT189,"")=31,0,COUNTIFS(P165:AT165,4,P189:AT189,"")+COUNTIFS(P165:AT165,4,P189:AT189,"■"))</f>
        <v>0</v>
      </c>
      <c r="BS189" s="45">
        <f>IF(COUNTIF(P189:AT189,"")=31,0,COUNTIFS(P165:AT165,4,P189:AT189,"■"))</f>
        <v>0</v>
      </c>
      <c r="BT189" s="232" t="str">
        <f t="shared" si="67"/>
        <v>***</v>
      </c>
      <c r="BU189" s="233"/>
      <c r="BV189" s="42"/>
      <c r="BW189" s="45">
        <f>IF(COUNTIF(P189:AT189,"")=31,0,COUNTIFS(P165:AT165,5,P189:AT189,"")+COUNTIFS(P165:AT165,5,P189:AT189,"■"))</f>
        <v>0</v>
      </c>
      <c r="BX189" s="45">
        <f>IF(COUNTIF(P189:AT189,"")=31,0,COUNTIFS(P165:AT165,5,P189:AT189,"■"))</f>
        <v>0</v>
      </c>
      <c r="BY189" s="232" t="str">
        <f t="shared" si="68"/>
        <v>***</v>
      </c>
      <c r="BZ189" s="233"/>
      <c r="CA189" s="42"/>
      <c r="CB189" s="45">
        <f>IF(COUNTIF(P189:AT189,"")=31,0,COUNTIFS(P165:AT165,6,P189:AT189,"")+COUNTIFS(P165:AT165,6,P189:AT189,"■"))</f>
        <v>0</v>
      </c>
      <c r="CC189" s="45">
        <f>IF(COUNTIF(P189:AT189,"")=31,0,COUNTIFS(P165:AT165,6,P189:AT189,"■"))</f>
        <v>0</v>
      </c>
      <c r="CD189" s="232" t="str">
        <f t="shared" si="69"/>
        <v>***</v>
      </c>
      <c r="CE189" s="233"/>
      <c r="CF189" s="42"/>
      <c r="CG189" s="45">
        <f t="shared" si="73"/>
        <v>0</v>
      </c>
      <c r="CH189" s="45">
        <f t="shared" si="77"/>
        <v>0</v>
      </c>
      <c r="CI189" s="232" t="str">
        <f t="shared" si="71"/>
        <v>***</v>
      </c>
      <c r="CJ189" s="233"/>
      <c r="CK189" s="42"/>
      <c r="CL189" s="234">
        <f t="shared" si="74"/>
        <v>0</v>
      </c>
      <c r="CM189" s="235"/>
      <c r="CN189" s="234">
        <f t="shared" si="75"/>
        <v>0</v>
      </c>
      <c r="CO189" s="235"/>
      <c r="CP189" s="232" t="str">
        <f t="shared" si="72"/>
        <v>***</v>
      </c>
      <c r="CQ189" s="233"/>
      <c r="CR189" s="43"/>
      <c r="CU189" s="128">
        <f t="shared" si="59"/>
        <v>181</v>
      </c>
      <c r="CV189" s="128"/>
      <c r="CW189" s="128"/>
      <c r="CX189" s="128"/>
      <c r="CY189" s="128"/>
    </row>
    <row r="190" spans="1:103" s="1" customFormat="1" ht="18.75">
      <c r="A190" s="72" t="s">
        <v>59</v>
      </c>
      <c r="D190" s="238">
        <f t="shared" si="76"/>
        <v>16</v>
      </c>
      <c r="E190" s="246"/>
      <c r="F190" s="241"/>
      <c r="G190" s="242"/>
      <c r="H190" s="242"/>
      <c r="I190" s="242"/>
      <c r="J190" s="242"/>
      <c r="K190" s="243"/>
      <c r="L190" s="244"/>
      <c r="M190" s="256"/>
      <c r="N190" s="256"/>
      <c r="O190" s="257"/>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3"/>
      <c r="AU190" s="44"/>
      <c r="AV190" s="26"/>
      <c r="AW190" s="245">
        <f t="shared" si="62"/>
        <v>16</v>
      </c>
      <c r="AX190" s="246"/>
      <c r="AY190" s="247" t="str">
        <f t="shared" si="63"/>
        <v/>
      </c>
      <c r="AZ190" s="248"/>
      <c r="BA190" s="248"/>
      <c r="BB190" s="249"/>
      <c r="BC190" s="45">
        <f>IF(COUNTIF(P190:AT190,"")=31,0,COUNTIFS(P165:AT165,1,P190:AT190,"")+COUNTIFS(P165:AT165,1,P190:AT190,"■"))</f>
        <v>0</v>
      </c>
      <c r="BD190" s="45">
        <f>IF(COUNTIF(P190:AT190,"")=31,0,COUNTIFS(P165:AT165,1,P190:AT190,"■"))</f>
        <v>0</v>
      </c>
      <c r="BE190" s="250" t="str">
        <f t="shared" si="64"/>
        <v>***</v>
      </c>
      <c r="BF190" s="233"/>
      <c r="BG190" s="47"/>
      <c r="BH190" s="45">
        <f>IF(COUNTIF(P190:AT190,"")=31,0,COUNTIFS(P165:AT165,2,P190:AT190,"")+COUNTIFS(P165:AT165,2,P190:AT190,"■"))</f>
        <v>0</v>
      </c>
      <c r="BI190" s="45">
        <f>IF(COUNTIF(P190:AT190,"")=31,0,COUNTIFS(P165:AT165,2,P190:AT190,"■"))</f>
        <v>0</v>
      </c>
      <c r="BJ190" s="232" t="str">
        <f t="shared" si="65"/>
        <v>***</v>
      </c>
      <c r="BK190" s="233"/>
      <c r="BL190" s="42"/>
      <c r="BM190" s="45">
        <f>IF(COUNTIF(P190:AT190,"")=31,0,COUNTIFS(P165:AT165,3,P190:AT190,"")+COUNTIFS(P165:AT165,3,P190:AT190,"■"))</f>
        <v>0</v>
      </c>
      <c r="BN190" s="45">
        <f>IF(COUNTIF(P190:AT190,"")=31,0,COUNTIFS(P165:AT165,3,P190:AT190,"■"))</f>
        <v>0</v>
      </c>
      <c r="BO190" s="232" t="str">
        <f t="shared" si="66"/>
        <v>***</v>
      </c>
      <c r="BP190" s="233"/>
      <c r="BQ190" s="42"/>
      <c r="BR190" s="45">
        <f>IF(COUNTIF(P190:AT190,"")=31,0,COUNTIFS(P165:AT165,4,P190:AT190,"")+COUNTIFS(P165:AT165,4,P190:AT190,"■"))</f>
        <v>0</v>
      </c>
      <c r="BS190" s="45">
        <f>IF(COUNTIF(P190:AT190,"")=31,0,COUNTIFS(P165:AT165,4,P190:AT190,"■"))</f>
        <v>0</v>
      </c>
      <c r="BT190" s="232" t="str">
        <f t="shared" si="67"/>
        <v>***</v>
      </c>
      <c r="BU190" s="233"/>
      <c r="BV190" s="42"/>
      <c r="BW190" s="45">
        <f>IF(COUNTIF(P190:AT190,"")=31,0,COUNTIFS(P165:AT165,5,P190:AT190,"")+COUNTIFS(P165:AT165,5,P190:AT190,"■"))</f>
        <v>0</v>
      </c>
      <c r="BX190" s="45">
        <f>IF(COUNTIF(P190:AT190,"")=31,0,COUNTIFS(P165:AT165,5,P190:AT190,"■"))</f>
        <v>0</v>
      </c>
      <c r="BY190" s="232" t="str">
        <f t="shared" si="68"/>
        <v>***</v>
      </c>
      <c r="BZ190" s="233"/>
      <c r="CA190" s="42"/>
      <c r="CB190" s="45">
        <f>IF(COUNTIF(P190:AT190,"")=31,0,COUNTIFS(P165:AT165,6,P190:AT190,"")+COUNTIFS(P165:AT165,6,P190:AT190,"■"))</f>
        <v>0</v>
      </c>
      <c r="CC190" s="45">
        <f>IF(COUNTIF(P190:AT190,"")=31,0,COUNTIFS(P165:AT165,6,P190:AT190,"■"))</f>
        <v>0</v>
      </c>
      <c r="CD190" s="232" t="str">
        <f t="shared" si="69"/>
        <v>***</v>
      </c>
      <c r="CE190" s="233"/>
      <c r="CF190" s="42"/>
      <c r="CG190" s="45">
        <f t="shared" si="73"/>
        <v>0</v>
      </c>
      <c r="CH190" s="45">
        <f t="shared" si="77"/>
        <v>0</v>
      </c>
      <c r="CI190" s="232" t="str">
        <f t="shared" si="71"/>
        <v>***</v>
      </c>
      <c r="CJ190" s="233"/>
      <c r="CK190" s="42"/>
      <c r="CL190" s="234">
        <f t="shared" si="74"/>
        <v>0</v>
      </c>
      <c r="CM190" s="235"/>
      <c r="CN190" s="234">
        <f t="shared" si="75"/>
        <v>0</v>
      </c>
      <c r="CO190" s="235"/>
      <c r="CP190" s="232" t="str">
        <f t="shared" si="72"/>
        <v>***</v>
      </c>
      <c r="CQ190" s="233"/>
      <c r="CR190" s="43"/>
      <c r="CU190" s="128">
        <f t="shared" si="59"/>
        <v>182</v>
      </c>
      <c r="CV190" s="128"/>
      <c r="CW190" s="128"/>
      <c r="CX190" s="128"/>
      <c r="CY190" s="128"/>
    </row>
    <row r="191" spans="1:103" s="1" customFormat="1" ht="18.75">
      <c r="A191" s="72" t="s">
        <v>59</v>
      </c>
      <c r="D191" s="238">
        <f t="shared" si="76"/>
        <v>17</v>
      </c>
      <c r="E191" s="246"/>
      <c r="F191" s="241"/>
      <c r="G191" s="242"/>
      <c r="H191" s="242"/>
      <c r="I191" s="242"/>
      <c r="J191" s="242"/>
      <c r="K191" s="243"/>
      <c r="L191" s="244"/>
      <c r="M191" s="256"/>
      <c r="N191" s="256"/>
      <c r="O191" s="257"/>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3"/>
      <c r="AU191" s="44"/>
      <c r="AV191" s="26"/>
      <c r="AW191" s="245">
        <f t="shared" si="62"/>
        <v>17</v>
      </c>
      <c r="AX191" s="246"/>
      <c r="AY191" s="247" t="str">
        <f t="shared" si="63"/>
        <v/>
      </c>
      <c r="AZ191" s="248"/>
      <c r="BA191" s="248"/>
      <c r="BB191" s="249"/>
      <c r="BC191" s="45">
        <f>IF(COUNTIF(P191:AT191,"")=31,0,COUNTIFS(P165:AT165,1,P191:AT191,"")+COUNTIFS(P165:AT165,1,P191:AT191,"■"))</f>
        <v>0</v>
      </c>
      <c r="BD191" s="45">
        <f>IF(COUNTIF(P191:AT191,"")=31,0,COUNTIFS(P165:AT165,1,P191:AT191,"■"))</f>
        <v>0</v>
      </c>
      <c r="BE191" s="250" t="str">
        <f t="shared" si="64"/>
        <v>***</v>
      </c>
      <c r="BF191" s="233"/>
      <c r="BG191" s="47"/>
      <c r="BH191" s="45">
        <f>IF(COUNTIF(P191:AT191,"")=31,0,COUNTIFS(P165:AT165,2,P191:AT191,"")+COUNTIFS(P165:AT165,2,P191:AT191,"■"))</f>
        <v>0</v>
      </c>
      <c r="BI191" s="45">
        <f>IF(COUNTIF(P191:AT191,"")=31,0,COUNTIFS(P165:AT165,2,P191:AT191,"■"))</f>
        <v>0</v>
      </c>
      <c r="BJ191" s="232" t="str">
        <f t="shared" si="65"/>
        <v>***</v>
      </c>
      <c r="BK191" s="233"/>
      <c r="BL191" s="42"/>
      <c r="BM191" s="45">
        <f>IF(COUNTIF(P191:AT191,"")=31,0,COUNTIFS(P165:AT165,3,P191:AT191,"")+COUNTIFS(P165:AT165,3,P191:AT191,"■"))</f>
        <v>0</v>
      </c>
      <c r="BN191" s="45">
        <f>IF(COUNTIF(P191:AT191,"")=31,0,COUNTIFS(P165:AT165,3,P191:AT191,"■"))</f>
        <v>0</v>
      </c>
      <c r="BO191" s="232" t="str">
        <f t="shared" si="66"/>
        <v>***</v>
      </c>
      <c r="BP191" s="233"/>
      <c r="BQ191" s="42"/>
      <c r="BR191" s="45">
        <f>IF(COUNTIF(P191:AT191,"")=31,0,COUNTIFS(P165:AT165,4,P191:AT191,"")+COUNTIFS(P165:AT165,4,P191:AT191,"■"))</f>
        <v>0</v>
      </c>
      <c r="BS191" s="45">
        <f>IF(COUNTIF(P191:AT191,"")=31,0,COUNTIFS(P165:AT165,4,P191:AT191,"■"))</f>
        <v>0</v>
      </c>
      <c r="BT191" s="232" t="str">
        <f t="shared" si="67"/>
        <v>***</v>
      </c>
      <c r="BU191" s="233"/>
      <c r="BV191" s="42"/>
      <c r="BW191" s="45">
        <f>IF(COUNTIF(P191:AT191,"")=31,0,COUNTIFS(P165:AT165,5,P191:AT191,"")+COUNTIFS(P165:AT165,5,P191:AT191,"■"))</f>
        <v>0</v>
      </c>
      <c r="BX191" s="45">
        <f>IF(COUNTIF(P191:AT191,"")=31,0,COUNTIFS(P165:AT165,5,P191:AT191,"■"))</f>
        <v>0</v>
      </c>
      <c r="BY191" s="232" t="str">
        <f t="shared" si="68"/>
        <v>***</v>
      </c>
      <c r="BZ191" s="233"/>
      <c r="CA191" s="42"/>
      <c r="CB191" s="45">
        <f>IF(COUNTIF(P191:AT191,"")=31,0,COUNTIFS(P165:AT165,6,P191:AT191,"")+COUNTIFS(P165:AT165,6,P191:AT191,"■"))</f>
        <v>0</v>
      </c>
      <c r="CC191" s="45">
        <f>IF(COUNTIF(P191:AT191,"")=31,0,COUNTIFS(P165:AT165,6,P191:AT191,"■"))</f>
        <v>0</v>
      </c>
      <c r="CD191" s="232" t="str">
        <f t="shared" si="69"/>
        <v>***</v>
      </c>
      <c r="CE191" s="233"/>
      <c r="CF191" s="42"/>
      <c r="CG191" s="45">
        <f t="shared" si="73"/>
        <v>0</v>
      </c>
      <c r="CH191" s="45">
        <f t="shared" si="77"/>
        <v>0</v>
      </c>
      <c r="CI191" s="232" t="str">
        <f t="shared" si="71"/>
        <v>***</v>
      </c>
      <c r="CJ191" s="233"/>
      <c r="CK191" s="42"/>
      <c r="CL191" s="234">
        <f t="shared" si="74"/>
        <v>0</v>
      </c>
      <c r="CM191" s="235"/>
      <c r="CN191" s="234">
        <f t="shared" si="75"/>
        <v>0</v>
      </c>
      <c r="CO191" s="235"/>
      <c r="CP191" s="232" t="str">
        <f t="shared" si="72"/>
        <v>***</v>
      </c>
      <c r="CQ191" s="233"/>
      <c r="CR191" s="43"/>
      <c r="CU191" s="128">
        <f t="shared" si="59"/>
        <v>183</v>
      </c>
      <c r="CV191" s="128"/>
      <c r="CW191" s="128"/>
      <c r="CX191" s="128"/>
      <c r="CY191" s="128"/>
    </row>
    <row r="192" spans="1:103" s="1" customFormat="1" ht="18.75">
      <c r="A192" s="72" t="s">
        <v>59</v>
      </c>
      <c r="D192" s="238">
        <f t="shared" si="76"/>
        <v>18</v>
      </c>
      <c r="E192" s="246"/>
      <c r="F192" s="241"/>
      <c r="G192" s="242"/>
      <c r="H192" s="242"/>
      <c r="I192" s="242"/>
      <c r="J192" s="242"/>
      <c r="K192" s="243"/>
      <c r="L192" s="244"/>
      <c r="M192" s="256"/>
      <c r="N192" s="256"/>
      <c r="O192" s="257"/>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3"/>
      <c r="AU192" s="44"/>
      <c r="AV192" s="26"/>
      <c r="AW192" s="245">
        <f t="shared" si="62"/>
        <v>18</v>
      </c>
      <c r="AX192" s="246"/>
      <c r="AY192" s="247" t="str">
        <f t="shared" si="63"/>
        <v/>
      </c>
      <c r="AZ192" s="248"/>
      <c r="BA192" s="248"/>
      <c r="BB192" s="249"/>
      <c r="BC192" s="45">
        <f>IF(COUNTIF(P192:AT192,"")=31,0,COUNTIFS(P165:AT165,1,P192:AT192,"")+COUNTIFS(P165:AT165,1,P192:AT192,"■"))</f>
        <v>0</v>
      </c>
      <c r="BD192" s="45">
        <f>IF(COUNTIF(P192:AT192,"")=31,0,COUNTIFS(P165:AT165,1,P192:AT192,"■"))</f>
        <v>0</v>
      </c>
      <c r="BE192" s="250" t="str">
        <f t="shared" si="64"/>
        <v>***</v>
      </c>
      <c r="BF192" s="233"/>
      <c r="BG192" s="47"/>
      <c r="BH192" s="45">
        <f>IF(COUNTIF(P192:AT192,"")=31,0,COUNTIFS(P165:AT165,2,P192:AT192,"")+COUNTIFS(P165:AT165,2,P192:AT192,"■"))</f>
        <v>0</v>
      </c>
      <c r="BI192" s="45">
        <f>IF(COUNTIF(P192:AT192,"")=31,0,COUNTIFS(P165:AT165,2,P192:AT192,"■"))</f>
        <v>0</v>
      </c>
      <c r="BJ192" s="232" t="str">
        <f t="shared" si="65"/>
        <v>***</v>
      </c>
      <c r="BK192" s="233"/>
      <c r="BL192" s="42"/>
      <c r="BM192" s="45">
        <f>IF(COUNTIF(P192:AT192,"")=31,0,COUNTIFS(P165:AT165,3,P192:AT192,"")+COUNTIFS(P165:AT165,3,P192:AT192,"■"))</f>
        <v>0</v>
      </c>
      <c r="BN192" s="45">
        <f>IF(COUNTIF(P192:AT192,"")=31,0,COUNTIFS(P165:AT165,3,P192:AT192,"■"))</f>
        <v>0</v>
      </c>
      <c r="BO192" s="232" t="str">
        <f t="shared" si="66"/>
        <v>***</v>
      </c>
      <c r="BP192" s="233"/>
      <c r="BQ192" s="42"/>
      <c r="BR192" s="45">
        <f>IF(COUNTIF(P192:AT192,"")=31,0,COUNTIFS(P165:AT165,4,P192:AT192,"")+COUNTIFS(P165:AT165,4,P192:AT192,"■"))</f>
        <v>0</v>
      </c>
      <c r="BS192" s="45">
        <f>IF(COUNTIF(P192:AT192,"")=31,0,COUNTIFS(P165:AT165,4,P192:AT192,"■"))</f>
        <v>0</v>
      </c>
      <c r="BT192" s="232" t="str">
        <f t="shared" si="67"/>
        <v>***</v>
      </c>
      <c r="BU192" s="233"/>
      <c r="BV192" s="42"/>
      <c r="BW192" s="45">
        <f>IF(COUNTIF(P192:AT192,"")=31,0,COUNTIFS(P165:AT165,5,P192:AT192,"")+COUNTIFS(P165:AT165,5,P192:AT192,"■"))</f>
        <v>0</v>
      </c>
      <c r="BX192" s="45">
        <f>IF(COUNTIF(P192:AT192,"")=31,0,COUNTIFS(P165:AT165,5,P192:AT192,"■"))</f>
        <v>0</v>
      </c>
      <c r="BY192" s="232" t="str">
        <f t="shared" si="68"/>
        <v>***</v>
      </c>
      <c r="BZ192" s="233"/>
      <c r="CA192" s="42"/>
      <c r="CB192" s="45">
        <f>IF(COUNTIF(P192:AT192,"")=31,0,COUNTIFS(P165:AT165,6,P192:AT192,"")+COUNTIFS(P165:AT165,6,P192:AT192,"■"))</f>
        <v>0</v>
      </c>
      <c r="CC192" s="45">
        <f>IF(COUNTIF(P192:AT192,"")=31,0,COUNTIFS(P165:AT165,6,P192:AT192,"■"))</f>
        <v>0</v>
      </c>
      <c r="CD192" s="232" t="str">
        <f t="shared" si="69"/>
        <v>***</v>
      </c>
      <c r="CE192" s="233"/>
      <c r="CF192" s="42"/>
      <c r="CG192" s="45">
        <f t="shared" si="73"/>
        <v>0</v>
      </c>
      <c r="CH192" s="45">
        <f t="shared" si="77"/>
        <v>0</v>
      </c>
      <c r="CI192" s="232" t="str">
        <f t="shared" si="71"/>
        <v>***</v>
      </c>
      <c r="CJ192" s="233"/>
      <c r="CK192" s="42"/>
      <c r="CL192" s="234">
        <f t="shared" si="74"/>
        <v>0</v>
      </c>
      <c r="CM192" s="235"/>
      <c r="CN192" s="234">
        <f t="shared" si="75"/>
        <v>0</v>
      </c>
      <c r="CO192" s="235"/>
      <c r="CP192" s="232" t="str">
        <f t="shared" si="72"/>
        <v>***</v>
      </c>
      <c r="CQ192" s="233"/>
      <c r="CR192" s="43"/>
      <c r="CU192" s="128">
        <f t="shared" si="59"/>
        <v>184</v>
      </c>
      <c r="CV192" s="128"/>
      <c r="CW192" s="128"/>
      <c r="CX192" s="128"/>
      <c r="CY192" s="128"/>
    </row>
    <row r="193" spans="1:103" s="1" customFormat="1" ht="18.75">
      <c r="A193" s="72" t="s">
        <v>59</v>
      </c>
      <c r="D193" s="238">
        <f t="shared" si="76"/>
        <v>19</v>
      </c>
      <c r="E193" s="246"/>
      <c r="F193" s="241"/>
      <c r="G193" s="242"/>
      <c r="H193" s="242"/>
      <c r="I193" s="242"/>
      <c r="J193" s="242"/>
      <c r="K193" s="243"/>
      <c r="L193" s="244"/>
      <c r="M193" s="256"/>
      <c r="N193" s="256"/>
      <c r="O193" s="257"/>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3"/>
      <c r="AU193" s="44"/>
      <c r="AV193" s="26"/>
      <c r="AW193" s="245">
        <f t="shared" si="62"/>
        <v>19</v>
      </c>
      <c r="AX193" s="246"/>
      <c r="AY193" s="247" t="str">
        <f t="shared" si="63"/>
        <v/>
      </c>
      <c r="AZ193" s="248"/>
      <c r="BA193" s="248"/>
      <c r="BB193" s="249"/>
      <c r="BC193" s="45">
        <f>IF(COUNTIF(P193:AT193,"")=31,0,COUNTIFS(P165:AT165,1,P193:AT193,"")+COUNTIFS(P165:AT165,1,P193:AT193,"■"))</f>
        <v>0</v>
      </c>
      <c r="BD193" s="45">
        <f>IF(COUNTIF(P193:AT193,"")=31,0,COUNTIFS(P165:AT165,1,P193:AT193,"■"))</f>
        <v>0</v>
      </c>
      <c r="BE193" s="250" t="str">
        <f t="shared" si="64"/>
        <v>***</v>
      </c>
      <c r="BF193" s="233"/>
      <c r="BG193" s="47"/>
      <c r="BH193" s="45">
        <f>IF(COUNTIF(P193:AT193,"")=31,0,COUNTIFS(P165:AT165,2,P193:AT193,"")+COUNTIFS(P165:AT165,2,P193:AT193,"■"))</f>
        <v>0</v>
      </c>
      <c r="BI193" s="45">
        <f>IF(COUNTIF(P193:AT193,"")=31,0,COUNTIFS(P165:AT165,2,P193:AT193,"■"))</f>
        <v>0</v>
      </c>
      <c r="BJ193" s="232" t="str">
        <f t="shared" si="65"/>
        <v>***</v>
      </c>
      <c r="BK193" s="233"/>
      <c r="BL193" s="42"/>
      <c r="BM193" s="45">
        <f>IF(COUNTIF(P193:AT193,"")=31,0,COUNTIFS(P165:AT165,3,P193:AT193,"")+COUNTIFS(P165:AT165,3,P193:AT193,"■"))</f>
        <v>0</v>
      </c>
      <c r="BN193" s="45">
        <f>IF(COUNTIF(P193:AT193,"")=31,0,COUNTIFS(P165:AT165,3,P193:AT193,"■"))</f>
        <v>0</v>
      </c>
      <c r="BO193" s="232" t="str">
        <f t="shared" si="66"/>
        <v>***</v>
      </c>
      <c r="BP193" s="233"/>
      <c r="BQ193" s="42"/>
      <c r="BR193" s="45">
        <f>IF(COUNTIF(P193:AT193,"")=31,0,COUNTIFS(P165:AT165,4,P193:AT193,"")+COUNTIFS(P165:AT165,4,P193:AT193,"■"))</f>
        <v>0</v>
      </c>
      <c r="BS193" s="45">
        <f>IF(COUNTIF(P193:AT193,"")=31,0,COUNTIFS(P165:AT165,4,P193:AT193,"■"))</f>
        <v>0</v>
      </c>
      <c r="BT193" s="232" t="str">
        <f t="shared" si="67"/>
        <v>***</v>
      </c>
      <c r="BU193" s="233"/>
      <c r="BV193" s="42"/>
      <c r="BW193" s="45">
        <f>IF(COUNTIF(P193:AT193,"")=31,0,COUNTIFS(P165:AT165,5,P193:AT193,"")+COUNTIFS(P165:AT165,5,P193:AT193,"■"))</f>
        <v>0</v>
      </c>
      <c r="BX193" s="45">
        <f>IF(COUNTIF(P193:AT193,"")=31,0,COUNTIFS(P165:AT165,5,P193:AT193,"■"))</f>
        <v>0</v>
      </c>
      <c r="BY193" s="232" t="str">
        <f t="shared" si="68"/>
        <v>***</v>
      </c>
      <c r="BZ193" s="233"/>
      <c r="CA193" s="42"/>
      <c r="CB193" s="45">
        <f>IF(COUNTIF(P193:AT193,"")=31,0,COUNTIFS(P165:AT165,6,P193:AT193,"")+COUNTIFS(P165:AT165,6,P193:AT193,"■"))</f>
        <v>0</v>
      </c>
      <c r="CC193" s="45">
        <f>IF(COUNTIF(P193:AT193,"")=31,0,COUNTIFS(P165:AT165,6,P193:AT193,"■"))</f>
        <v>0</v>
      </c>
      <c r="CD193" s="232" t="str">
        <f t="shared" si="69"/>
        <v>***</v>
      </c>
      <c r="CE193" s="233"/>
      <c r="CF193" s="42"/>
      <c r="CG193" s="45">
        <f t="shared" si="73"/>
        <v>0</v>
      </c>
      <c r="CH193" s="45">
        <f t="shared" si="77"/>
        <v>0</v>
      </c>
      <c r="CI193" s="232" t="str">
        <f t="shared" si="71"/>
        <v>***</v>
      </c>
      <c r="CJ193" s="233"/>
      <c r="CK193" s="42"/>
      <c r="CL193" s="234">
        <f t="shared" si="74"/>
        <v>0</v>
      </c>
      <c r="CM193" s="235"/>
      <c r="CN193" s="234">
        <f t="shared" si="75"/>
        <v>0</v>
      </c>
      <c r="CO193" s="235"/>
      <c r="CP193" s="232" t="str">
        <f t="shared" si="72"/>
        <v>***</v>
      </c>
      <c r="CQ193" s="233"/>
      <c r="CR193" s="43"/>
      <c r="CU193" s="128">
        <f t="shared" si="59"/>
        <v>185</v>
      </c>
      <c r="CV193" s="128"/>
      <c r="CW193" s="128"/>
      <c r="CX193" s="128"/>
      <c r="CY193" s="128"/>
    </row>
    <row r="194" spans="1:103" s="1" customFormat="1" ht="18.75">
      <c r="A194" s="72" t="s">
        <v>59</v>
      </c>
      <c r="D194" s="238">
        <f t="shared" si="76"/>
        <v>20</v>
      </c>
      <c r="E194" s="246"/>
      <c r="F194" s="241"/>
      <c r="G194" s="242"/>
      <c r="H194" s="242"/>
      <c r="I194" s="242"/>
      <c r="J194" s="242"/>
      <c r="K194" s="243"/>
      <c r="L194" s="244"/>
      <c r="M194" s="256"/>
      <c r="N194" s="256"/>
      <c r="O194" s="257"/>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3"/>
      <c r="AU194" s="44"/>
      <c r="AV194" s="26"/>
      <c r="AW194" s="245">
        <f t="shared" si="62"/>
        <v>20</v>
      </c>
      <c r="AX194" s="246"/>
      <c r="AY194" s="247" t="str">
        <f t="shared" si="63"/>
        <v/>
      </c>
      <c r="AZ194" s="248"/>
      <c r="BA194" s="248"/>
      <c r="BB194" s="249"/>
      <c r="BC194" s="45">
        <f>IF(COUNTIF(P194:AT194,"")=31,0,COUNTIFS(P165:AT165,1,P194:AT194,"")+COUNTIFS(P165:AT165,1,P194:AT194,"■"))</f>
        <v>0</v>
      </c>
      <c r="BD194" s="45">
        <f>IF(COUNTIF(P194:AT194,"")=31,0,COUNTIFS(P165:AT165,1,P194:AT194,"■"))</f>
        <v>0</v>
      </c>
      <c r="BE194" s="250" t="str">
        <f t="shared" si="64"/>
        <v>***</v>
      </c>
      <c r="BF194" s="233"/>
      <c r="BG194" s="47"/>
      <c r="BH194" s="45">
        <f>IF(COUNTIF(P194:AT194,"")=31,0,COUNTIFS(P165:AT165,2,P194:AT194,"")+COUNTIFS(P165:AT165,2,P194:AT194,"■"))</f>
        <v>0</v>
      </c>
      <c r="BI194" s="45">
        <f>IF(COUNTIF(P194:AT194,"")=31,0,COUNTIFS(P165:AT165,2,P194:AT194,"■"))</f>
        <v>0</v>
      </c>
      <c r="BJ194" s="232" t="str">
        <f t="shared" si="65"/>
        <v>***</v>
      </c>
      <c r="BK194" s="233"/>
      <c r="BL194" s="42"/>
      <c r="BM194" s="45">
        <f>IF(COUNTIF(P194:AT194,"")=31,0,COUNTIFS(P165:AT165,3,P194:AT194,"")+COUNTIFS(P165:AT165,3,P194:AT194,"■"))</f>
        <v>0</v>
      </c>
      <c r="BN194" s="45">
        <f>IF(COUNTIF(P194:AT194,"")=31,0,COUNTIFS(P165:AT165,3,P194:AT194,"■"))</f>
        <v>0</v>
      </c>
      <c r="BO194" s="232" t="str">
        <f t="shared" si="66"/>
        <v>***</v>
      </c>
      <c r="BP194" s="233"/>
      <c r="BQ194" s="42"/>
      <c r="BR194" s="45">
        <f>IF(COUNTIF(P194:AT194,"")=31,0,COUNTIFS(P165:AT165,4,P194:AT194,"")+COUNTIFS(P165:AT165,4,P194:AT194,"■"))</f>
        <v>0</v>
      </c>
      <c r="BS194" s="45">
        <f>IF(COUNTIF(P194:AT194,"")=31,0,COUNTIFS(P165:AT165,4,P194:AT194,"■"))</f>
        <v>0</v>
      </c>
      <c r="BT194" s="232" t="str">
        <f t="shared" si="67"/>
        <v>***</v>
      </c>
      <c r="BU194" s="233"/>
      <c r="BV194" s="42"/>
      <c r="BW194" s="45">
        <f>IF(COUNTIF(P194:AT194,"")=31,0,COUNTIFS(P165:AT165,5,P194:AT194,"")+COUNTIFS(P165:AT165,5,P194:AT194,"■"))</f>
        <v>0</v>
      </c>
      <c r="BX194" s="45">
        <f>IF(COUNTIF(P194:AT194,"")=31,0,COUNTIFS(P165:AT165,5,P194:AT194,"■"))</f>
        <v>0</v>
      </c>
      <c r="BY194" s="232" t="str">
        <f t="shared" si="68"/>
        <v>***</v>
      </c>
      <c r="BZ194" s="233"/>
      <c r="CA194" s="42"/>
      <c r="CB194" s="45">
        <f>IF(COUNTIF(P194:AT194,"")=31,0,COUNTIFS(P165:AT165,6,P194:AT194,"")+COUNTIFS(P165:AT165,6,P194:AT194,"■"))</f>
        <v>0</v>
      </c>
      <c r="CC194" s="45">
        <f>IF(COUNTIF(P194:AT194,"")=31,0,COUNTIFS(P165:AT165,6,P194:AT194,"■"))</f>
        <v>0</v>
      </c>
      <c r="CD194" s="232" t="str">
        <f t="shared" si="69"/>
        <v>***</v>
      </c>
      <c r="CE194" s="233"/>
      <c r="CF194" s="42"/>
      <c r="CG194" s="45">
        <f t="shared" si="73"/>
        <v>0</v>
      </c>
      <c r="CH194" s="45">
        <f t="shared" si="77"/>
        <v>0</v>
      </c>
      <c r="CI194" s="232" t="str">
        <f t="shared" si="71"/>
        <v>***</v>
      </c>
      <c r="CJ194" s="233"/>
      <c r="CK194" s="42"/>
      <c r="CL194" s="234">
        <f t="shared" si="74"/>
        <v>0</v>
      </c>
      <c r="CM194" s="235"/>
      <c r="CN194" s="234">
        <f t="shared" si="75"/>
        <v>0</v>
      </c>
      <c r="CO194" s="235"/>
      <c r="CP194" s="232" t="str">
        <f t="shared" si="72"/>
        <v>***</v>
      </c>
      <c r="CQ194" s="233"/>
      <c r="CR194" s="43"/>
      <c r="CU194" s="128">
        <f t="shared" si="59"/>
        <v>186</v>
      </c>
      <c r="CV194" s="128"/>
      <c r="CW194" s="128"/>
      <c r="CX194" s="128"/>
      <c r="CY194" s="128"/>
    </row>
    <row r="195" spans="1:103" s="1" customFormat="1" ht="18.75">
      <c r="A195" s="72" t="s">
        <v>59</v>
      </c>
      <c r="D195" s="238">
        <f t="shared" si="76"/>
        <v>21</v>
      </c>
      <c r="E195" s="246"/>
      <c r="F195" s="241"/>
      <c r="G195" s="242"/>
      <c r="H195" s="242"/>
      <c r="I195" s="242"/>
      <c r="J195" s="242"/>
      <c r="K195" s="243"/>
      <c r="L195" s="244"/>
      <c r="M195" s="256"/>
      <c r="N195" s="256"/>
      <c r="O195" s="257"/>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3"/>
      <c r="AU195" s="44"/>
      <c r="AV195" s="26"/>
      <c r="AW195" s="245">
        <f t="shared" si="62"/>
        <v>21</v>
      </c>
      <c r="AX195" s="246"/>
      <c r="AY195" s="247" t="str">
        <f t="shared" si="63"/>
        <v/>
      </c>
      <c r="AZ195" s="248"/>
      <c r="BA195" s="248"/>
      <c r="BB195" s="249"/>
      <c r="BC195" s="45">
        <f>IF(COUNTIF(P195:AT195,"")=31,0,COUNTIFS(P165:AT165,1,P195:AT195,"")+COUNTIFS(P165:AT165,1,P195:AT195,"■"))</f>
        <v>0</v>
      </c>
      <c r="BD195" s="45">
        <f>IF(COUNTIF(P195:AT195,"")=31,0,COUNTIFS(P165:AT165,1,P195:AT195,"■"))</f>
        <v>0</v>
      </c>
      <c r="BE195" s="250" t="str">
        <f t="shared" si="64"/>
        <v>***</v>
      </c>
      <c r="BF195" s="233"/>
      <c r="BG195" s="47"/>
      <c r="BH195" s="45">
        <f>IF(COUNTIF(P195:AT195,"")=31,0,COUNTIFS(P165:AT165,2,P195:AT195,"")+COUNTIFS(P165:AT165,2,P195:AT195,"■"))</f>
        <v>0</v>
      </c>
      <c r="BI195" s="45">
        <f>IF(COUNTIF(P195:AT195,"")=31,0,COUNTIFS(P165:AT165,2,P195:AT195,"■"))</f>
        <v>0</v>
      </c>
      <c r="BJ195" s="232" t="str">
        <f t="shared" si="65"/>
        <v>***</v>
      </c>
      <c r="BK195" s="233"/>
      <c r="BL195" s="42"/>
      <c r="BM195" s="45">
        <f>IF(COUNTIF(P195:AT195,"")=31,0,COUNTIFS(P165:AT165,3,P195:AT195,"")+COUNTIFS(P165:AT165,3,P195:AT195,"■"))</f>
        <v>0</v>
      </c>
      <c r="BN195" s="45">
        <f>IF(COUNTIF(P195:AT195,"")=31,0,COUNTIFS(P165:AT165,3,P195:AT195,"■"))</f>
        <v>0</v>
      </c>
      <c r="BO195" s="232" t="str">
        <f t="shared" si="66"/>
        <v>***</v>
      </c>
      <c r="BP195" s="233"/>
      <c r="BQ195" s="42"/>
      <c r="BR195" s="45">
        <f>IF(COUNTIF(P195:AT195,"")=31,0,COUNTIFS(P165:AT165,4,P195:AT195,"")+COUNTIFS(P165:AT165,4,P195:AT195,"■"))</f>
        <v>0</v>
      </c>
      <c r="BS195" s="45">
        <f>IF(COUNTIF(P195:AT195,"")=31,0,COUNTIFS(P165:AT165,4,P195:AT195,"■"))</f>
        <v>0</v>
      </c>
      <c r="BT195" s="232" t="str">
        <f t="shared" si="67"/>
        <v>***</v>
      </c>
      <c r="BU195" s="233"/>
      <c r="BV195" s="42"/>
      <c r="BW195" s="45">
        <f>IF(COUNTIF(P195:AT195,"")=31,0,COUNTIFS(P165:AT165,5,P195:AT195,"")+COUNTIFS(P165:AT165,5,P195:AT195,"■"))</f>
        <v>0</v>
      </c>
      <c r="BX195" s="45">
        <f>IF(COUNTIF(P195:AT195,"")=31,0,COUNTIFS(P165:AT165,5,P195:AT195,"■"))</f>
        <v>0</v>
      </c>
      <c r="BY195" s="232" t="str">
        <f t="shared" si="68"/>
        <v>***</v>
      </c>
      <c r="BZ195" s="233"/>
      <c r="CA195" s="42"/>
      <c r="CB195" s="45">
        <f>IF(COUNTIF(P195:AT195,"")=31,0,COUNTIFS(P165:AT165,6,P195:AT195,"")+COUNTIFS(P165:AT165,6,P195:AT195,"■"))</f>
        <v>0</v>
      </c>
      <c r="CC195" s="45">
        <f>IF(COUNTIF(P195:AT195,"")=31,0,COUNTIFS(P165:AT165,6,P195:AT195,"■"))</f>
        <v>0</v>
      </c>
      <c r="CD195" s="232" t="str">
        <f t="shared" si="69"/>
        <v>***</v>
      </c>
      <c r="CE195" s="233"/>
      <c r="CF195" s="42"/>
      <c r="CG195" s="45">
        <f t="shared" si="73"/>
        <v>0</v>
      </c>
      <c r="CH195" s="45">
        <f t="shared" si="77"/>
        <v>0</v>
      </c>
      <c r="CI195" s="232" t="str">
        <f t="shared" si="71"/>
        <v>***</v>
      </c>
      <c r="CJ195" s="233"/>
      <c r="CK195" s="42"/>
      <c r="CL195" s="234">
        <f t="shared" si="74"/>
        <v>0</v>
      </c>
      <c r="CM195" s="235"/>
      <c r="CN195" s="234">
        <f t="shared" si="75"/>
        <v>0</v>
      </c>
      <c r="CO195" s="235"/>
      <c r="CP195" s="232" t="str">
        <f t="shared" si="72"/>
        <v>***</v>
      </c>
      <c r="CQ195" s="233"/>
      <c r="CR195" s="43"/>
      <c r="CU195" s="128">
        <f t="shared" si="59"/>
        <v>187</v>
      </c>
      <c r="CV195" s="128"/>
      <c r="CW195" s="128"/>
      <c r="CX195" s="128"/>
      <c r="CY195" s="128"/>
    </row>
    <row r="196" spans="1:103" s="1" customFormat="1" ht="18.75">
      <c r="A196" s="72" t="s">
        <v>59</v>
      </c>
      <c r="D196" s="238">
        <f t="shared" si="76"/>
        <v>22</v>
      </c>
      <c r="E196" s="246"/>
      <c r="F196" s="241"/>
      <c r="G196" s="242"/>
      <c r="H196" s="242"/>
      <c r="I196" s="242"/>
      <c r="J196" s="242"/>
      <c r="K196" s="243"/>
      <c r="L196" s="244"/>
      <c r="M196" s="256"/>
      <c r="N196" s="256"/>
      <c r="O196" s="257"/>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3"/>
      <c r="AU196" s="44"/>
      <c r="AV196" s="26"/>
      <c r="AW196" s="245">
        <f t="shared" si="62"/>
        <v>22</v>
      </c>
      <c r="AX196" s="246"/>
      <c r="AY196" s="247" t="str">
        <f t="shared" si="63"/>
        <v/>
      </c>
      <c r="AZ196" s="248"/>
      <c r="BA196" s="248"/>
      <c r="BB196" s="249"/>
      <c r="BC196" s="45">
        <f>IF(COUNTIF(P196:AT196,"")=31,0,COUNTIFS(P165:AT165,1,P196:AT196,"")+COUNTIFS(P165:AT165,1,P196:AT196,"■"))</f>
        <v>0</v>
      </c>
      <c r="BD196" s="45">
        <f>IF(COUNTIF(P196:AT196,"")=31,0,COUNTIFS(P165:AT165,1,P196:AT196,"■"))</f>
        <v>0</v>
      </c>
      <c r="BE196" s="250" t="str">
        <f t="shared" si="64"/>
        <v>***</v>
      </c>
      <c r="BF196" s="233"/>
      <c r="BG196" s="47"/>
      <c r="BH196" s="45">
        <f>IF(COUNTIF(P196:AT196,"")=31,0,COUNTIFS(P165:AT165,2,P196:AT196,"")+COUNTIFS(P165:AT165,2,P196:AT196,"■"))</f>
        <v>0</v>
      </c>
      <c r="BI196" s="45">
        <f>IF(COUNTIF(P196:AT196,"")=31,0,COUNTIFS(P165:AT165,2,P196:AT196,"■"))</f>
        <v>0</v>
      </c>
      <c r="BJ196" s="232" t="str">
        <f t="shared" si="65"/>
        <v>***</v>
      </c>
      <c r="BK196" s="233"/>
      <c r="BL196" s="42"/>
      <c r="BM196" s="45">
        <f>IF(COUNTIF(P196:AT196,"")=31,0,COUNTIFS(P165:AT165,3,P196:AT196,"")+COUNTIFS(P165:AT165,3,P196:AT196,"■"))</f>
        <v>0</v>
      </c>
      <c r="BN196" s="45">
        <f>IF(COUNTIF(P196:AT196,"")=31,0,COUNTIFS(P165:AT165,3,P196:AT196,"■"))</f>
        <v>0</v>
      </c>
      <c r="BO196" s="232" t="str">
        <f t="shared" si="66"/>
        <v>***</v>
      </c>
      <c r="BP196" s="233"/>
      <c r="BQ196" s="42"/>
      <c r="BR196" s="45">
        <f>IF(COUNTIF(P196:AT196,"")=31,0,COUNTIFS(P165:AT165,4,P196:AT196,"")+COUNTIFS(P165:AT165,4,P196:AT196,"■"))</f>
        <v>0</v>
      </c>
      <c r="BS196" s="45">
        <f>IF(COUNTIF(P196:AT196,"")=31,0,COUNTIFS(P165:AT165,4,P196:AT196,"■"))</f>
        <v>0</v>
      </c>
      <c r="BT196" s="232" t="str">
        <f t="shared" si="67"/>
        <v>***</v>
      </c>
      <c r="BU196" s="233"/>
      <c r="BV196" s="42"/>
      <c r="BW196" s="45">
        <f>IF(COUNTIF(P196:AT196,"")=31,0,COUNTIFS(P165:AT165,5,P196:AT196,"")+COUNTIFS(P165:AT165,5,P196:AT196,"■"))</f>
        <v>0</v>
      </c>
      <c r="BX196" s="45">
        <f>IF(COUNTIF(P196:AT196,"")=31,0,COUNTIFS(P165:AT165,5,P196:AT196,"■"))</f>
        <v>0</v>
      </c>
      <c r="BY196" s="232" t="str">
        <f t="shared" si="68"/>
        <v>***</v>
      </c>
      <c r="BZ196" s="233"/>
      <c r="CA196" s="42"/>
      <c r="CB196" s="45">
        <f>IF(COUNTIF(P196:AT196,"")=31,0,COUNTIFS(P165:AT165,6,P196:AT196,"")+COUNTIFS(P165:AT165,6,P196:AT196,"■"))</f>
        <v>0</v>
      </c>
      <c r="CC196" s="45">
        <f>IF(COUNTIF(P196:AT196,"")=31,0,COUNTIFS(P165:AT165,6,P196:AT196,"■"))</f>
        <v>0</v>
      </c>
      <c r="CD196" s="232" t="str">
        <f t="shared" si="69"/>
        <v>***</v>
      </c>
      <c r="CE196" s="233"/>
      <c r="CF196" s="42"/>
      <c r="CG196" s="45">
        <f t="shared" si="73"/>
        <v>0</v>
      </c>
      <c r="CH196" s="45">
        <f t="shared" si="77"/>
        <v>0</v>
      </c>
      <c r="CI196" s="232" t="str">
        <f t="shared" si="71"/>
        <v>***</v>
      </c>
      <c r="CJ196" s="233"/>
      <c r="CK196" s="42"/>
      <c r="CL196" s="234">
        <f t="shared" si="74"/>
        <v>0</v>
      </c>
      <c r="CM196" s="235"/>
      <c r="CN196" s="234">
        <f t="shared" si="75"/>
        <v>0</v>
      </c>
      <c r="CO196" s="235"/>
      <c r="CP196" s="232" t="str">
        <f t="shared" si="72"/>
        <v>***</v>
      </c>
      <c r="CQ196" s="233"/>
      <c r="CR196" s="43"/>
      <c r="CU196" s="128">
        <f t="shared" si="59"/>
        <v>188</v>
      </c>
      <c r="CV196" s="128"/>
      <c r="CW196" s="128"/>
      <c r="CX196" s="128"/>
      <c r="CY196" s="128"/>
    </row>
    <row r="197" spans="1:103" s="1" customFormat="1" ht="18.75">
      <c r="A197" s="72" t="s">
        <v>59</v>
      </c>
      <c r="D197" s="238">
        <f t="shared" si="76"/>
        <v>23</v>
      </c>
      <c r="E197" s="246"/>
      <c r="F197" s="241"/>
      <c r="G197" s="242"/>
      <c r="H197" s="242"/>
      <c r="I197" s="242"/>
      <c r="J197" s="242"/>
      <c r="K197" s="243"/>
      <c r="L197" s="244"/>
      <c r="M197" s="256"/>
      <c r="N197" s="256"/>
      <c r="O197" s="257"/>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3"/>
      <c r="AU197" s="44"/>
      <c r="AV197" s="26"/>
      <c r="AW197" s="245">
        <f t="shared" si="62"/>
        <v>23</v>
      </c>
      <c r="AX197" s="246"/>
      <c r="AY197" s="247" t="str">
        <f t="shared" si="63"/>
        <v/>
      </c>
      <c r="AZ197" s="248"/>
      <c r="BA197" s="248"/>
      <c r="BB197" s="249"/>
      <c r="BC197" s="45">
        <f>IF(COUNTIF(P197:AT197,"")=31,0,COUNTIFS(P165:AT165,1,P197:AT197,"")+COUNTIFS(P165:AT165,1,P197:AT197,"■"))</f>
        <v>0</v>
      </c>
      <c r="BD197" s="45">
        <f>IF(COUNTIF(P197:AT197,"")=31,0,COUNTIFS(P165:AT165,1,P197:AT197,"■"))</f>
        <v>0</v>
      </c>
      <c r="BE197" s="250" t="str">
        <f t="shared" si="64"/>
        <v>***</v>
      </c>
      <c r="BF197" s="233"/>
      <c r="BG197" s="47"/>
      <c r="BH197" s="45">
        <f>IF(COUNTIF(P197:AT197,"")=31,0,COUNTIFS(P165:AT165,2,P197:AT197,"")+COUNTIFS(P165:AT165,2,P197:AT197,"■"))</f>
        <v>0</v>
      </c>
      <c r="BI197" s="45">
        <f>IF(COUNTIF(P197:AT197,"")=31,0,COUNTIFS(P165:AT165,2,P197:AT197,"■"))</f>
        <v>0</v>
      </c>
      <c r="BJ197" s="232" t="str">
        <f t="shared" si="65"/>
        <v>***</v>
      </c>
      <c r="BK197" s="233"/>
      <c r="BL197" s="42"/>
      <c r="BM197" s="45">
        <f>IF(COUNTIF(P197:AT197,"")=31,0,COUNTIFS(P165:AT165,3,P197:AT197,"")+COUNTIFS(P165:AT165,3,P197:AT197,"■"))</f>
        <v>0</v>
      </c>
      <c r="BN197" s="45">
        <f>IF(COUNTIF(P197:AT197,"")=31,0,COUNTIFS(P165:AT165,3,P197:AT197,"■"))</f>
        <v>0</v>
      </c>
      <c r="BO197" s="232" t="str">
        <f t="shared" si="66"/>
        <v>***</v>
      </c>
      <c r="BP197" s="233"/>
      <c r="BQ197" s="42"/>
      <c r="BR197" s="45">
        <f>IF(COUNTIF(P197:AT197,"")=31,0,COUNTIFS(P165:AT165,4,P197:AT197,"")+COUNTIFS(P165:AT165,4,P197:AT197,"■"))</f>
        <v>0</v>
      </c>
      <c r="BS197" s="45">
        <f>IF(COUNTIF(P197:AT197,"")=31,0,COUNTIFS(P165:AT165,4,P197:AT197,"■"))</f>
        <v>0</v>
      </c>
      <c r="BT197" s="232" t="str">
        <f t="shared" si="67"/>
        <v>***</v>
      </c>
      <c r="BU197" s="233"/>
      <c r="BV197" s="42"/>
      <c r="BW197" s="45">
        <f>IF(COUNTIF(P197:AT197,"")=31,0,COUNTIFS(P165:AT165,5,P197:AT197,"")+COUNTIFS(P165:AT165,5,P197:AT197,"■"))</f>
        <v>0</v>
      </c>
      <c r="BX197" s="45">
        <f>IF(COUNTIF(P197:AT197,"")=31,0,COUNTIFS(P165:AT165,5,P197:AT197,"■"))</f>
        <v>0</v>
      </c>
      <c r="BY197" s="232" t="str">
        <f t="shared" si="68"/>
        <v>***</v>
      </c>
      <c r="BZ197" s="233"/>
      <c r="CA197" s="42"/>
      <c r="CB197" s="45">
        <f>IF(COUNTIF(P197:AT197,"")=31,0,COUNTIFS(P165:AT165,6,P197:AT197,"")+COUNTIFS(P165:AT165,6,P197:AT197,"■"))</f>
        <v>0</v>
      </c>
      <c r="CC197" s="45">
        <f>IF(COUNTIF(P197:AT197,"")=31,0,COUNTIFS(P165:AT165,6,P197:AT197,"■"))</f>
        <v>0</v>
      </c>
      <c r="CD197" s="232" t="str">
        <f t="shared" si="69"/>
        <v>***</v>
      </c>
      <c r="CE197" s="233"/>
      <c r="CF197" s="42"/>
      <c r="CG197" s="45">
        <f t="shared" si="73"/>
        <v>0</v>
      </c>
      <c r="CH197" s="45">
        <f t="shared" si="77"/>
        <v>0</v>
      </c>
      <c r="CI197" s="232" t="str">
        <f t="shared" si="71"/>
        <v>***</v>
      </c>
      <c r="CJ197" s="233"/>
      <c r="CK197" s="42"/>
      <c r="CL197" s="234">
        <f t="shared" si="74"/>
        <v>0</v>
      </c>
      <c r="CM197" s="235"/>
      <c r="CN197" s="234">
        <f t="shared" si="75"/>
        <v>0</v>
      </c>
      <c r="CO197" s="235"/>
      <c r="CP197" s="232" t="str">
        <f t="shared" si="72"/>
        <v>***</v>
      </c>
      <c r="CQ197" s="233"/>
      <c r="CR197" s="43"/>
      <c r="CU197" s="128">
        <f t="shared" si="59"/>
        <v>189</v>
      </c>
      <c r="CV197" s="128"/>
      <c r="CW197" s="128"/>
      <c r="CX197" s="128"/>
      <c r="CY197" s="128"/>
    </row>
    <row r="198" spans="1:103" s="1" customFormat="1" ht="18.75">
      <c r="A198" s="72" t="s">
        <v>59</v>
      </c>
      <c r="D198" s="238">
        <f t="shared" si="76"/>
        <v>24</v>
      </c>
      <c r="E198" s="246"/>
      <c r="F198" s="241"/>
      <c r="G198" s="242"/>
      <c r="H198" s="242"/>
      <c r="I198" s="242"/>
      <c r="J198" s="242"/>
      <c r="K198" s="243"/>
      <c r="L198" s="244"/>
      <c r="M198" s="256"/>
      <c r="N198" s="256"/>
      <c r="O198" s="257"/>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3"/>
      <c r="AU198" s="44"/>
      <c r="AV198" s="26"/>
      <c r="AW198" s="245">
        <f t="shared" si="62"/>
        <v>24</v>
      </c>
      <c r="AX198" s="246"/>
      <c r="AY198" s="247" t="str">
        <f t="shared" si="63"/>
        <v/>
      </c>
      <c r="AZ198" s="248"/>
      <c r="BA198" s="248"/>
      <c r="BB198" s="249"/>
      <c r="BC198" s="45">
        <f>IF(COUNTIF(P198:AT198,"")=31,0,COUNTIFS(P165:AT165,1,P198:AT198,"")+COUNTIFS(P165:AT165,1,P198:AT198,"■"))</f>
        <v>0</v>
      </c>
      <c r="BD198" s="45">
        <f>IF(COUNTIF(P198:AT198,"")=31,0,COUNTIFS(P165:AT165,1,P198:AT198,"■"))</f>
        <v>0</v>
      </c>
      <c r="BE198" s="250" t="str">
        <f t="shared" si="64"/>
        <v>***</v>
      </c>
      <c r="BF198" s="233"/>
      <c r="BG198" s="47"/>
      <c r="BH198" s="45">
        <f>IF(COUNTIF(P198:AT198,"")=31,0,COUNTIFS(P165:AT165,2,P198:AT198,"")+COUNTIFS(P165:AT165,2,P198:AT198,"■"))</f>
        <v>0</v>
      </c>
      <c r="BI198" s="45">
        <f>IF(COUNTIF(P198:AT198,"")=31,0,COUNTIFS(P165:AT165,2,P198:AT198,"■"))</f>
        <v>0</v>
      </c>
      <c r="BJ198" s="232" t="str">
        <f t="shared" si="65"/>
        <v>***</v>
      </c>
      <c r="BK198" s="233"/>
      <c r="BL198" s="42"/>
      <c r="BM198" s="45">
        <f>IF(COUNTIF(P198:AT198,"")=31,0,COUNTIFS(P165:AT165,3,P198:AT198,"")+COUNTIFS(P165:AT165,3,P198:AT198,"■"))</f>
        <v>0</v>
      </c>
      <c r="BN198" s="45">
        <f>IF(COUNTIF(P198:AT198,"")=31,0,COUNTIFS(P165:AT165,3,P198:AT198,"■"))</f>
        <v>0</v>
      </c>
      <c r="BO198" s="232" t="str">
        <f t="shared" si="66"/>
        <v>***</v>
      </c>
      <c r="BP198" s="233"/>
      <c r="BQ198" s="42"/>
      <c r="BR198" s="45">
        <f>IF(COUNTIF(P198:AT198,"")=31,0,COUNTIFS(P165:AT165,4,P198:AT198,"")+COUNTIFS(P165:AT165,4,P198:AT198,"■"))</f>
        <v>0</v>
      </c>
      <c r="BS198" s="45">
        <f>IF(COUNTIF(P198:AT198,"")=31,0,COUNTIFS(P165:AT165,4,P198:AT198,"■"))</f>
        <v>0</v>
      </c>
      <c r="BT198" s="232" t="str">
        <f t="shared" si="67"/>
        <v>***</v>
      </c>
      <c r="BU198" s="233"/>
      <c r="BV198" s="42"/>
      <c r="BW198" s="45">
        <f>IF(COUNTIF(P198:AT198,"")=31,0,COUNTIFS(P165:AT165,5,P198:AT198,"")+COUNTIFS(P165:AT165,5,P198:AT198,"■"))</f>
        <v>0</v>
      </c>
      <c r="BX198" s="45">
        <f>IF(COUNTIF(P198:AT198,"")=31,0,COUNTIFS(P165:AT165,5,P198:AT198,"■"))</f>
        <v>0</v>
      </c>
      <c r="BY198" s="232" t="str">
        <f t="shared" si="68"/>
        <v>***</v>
      </c>
      <c r="BZ198" s="233"/>
      <c r="CA198" s="42"/>
      <c r="CB198" s="45">
        <f>IF(COUNTIF(P198:AT198,"")=31,0,COUNTIFS(P165:AT165,6,P198:AT198,"")+COUNTIFS(P165:AT165,6,P198:AT198,"■"))</f>
        <v>0</v>
      </c>
      <c r="CC198" s="45">
        <f>IF(COUNTIF(P198:AT198,"")=31,0,COUNTIFS(P165:AT165,6,P198:AT198,"■"))</f>
        <v>0</v>
      </c>
      <c r="CD198" s="232" t="str">
        <f t="shared" si="69"/>
        <v>***</v>
      </c>
      <c r="CE198" s="233"/>
      <c r="CF198" s="42"/>
      <c r="CG198" s="45">
        <f t="shared" si="73"/>
        <v>0</v>
      </c>
      <c r="CH198" s="45">
        <f t="shared" si="77"/>
        <v>0</v>
      </c>
      <c r="CI198" s="232" t="str">
        <f t="shared" si="71"/>
        <v>***</v>
      </c>
      <c r="CJ198" s="233"/>
      <c r="CK198" s="42"/>
      <c r="CL198" s="234">
        <f t="shared" si="74"/>
        <v>0</v>
      </c>
      <c r="CM198" s="235"/>
      <c r="CN198" s="234">
        <f t="shared" si="75"/>
        <v>0</v>
      </c>
      <c r="CO198" s="235"/>
      <c r="CP198" s="232" t="str">
        <f t="shared" si="72"/>
        <v>***</v>
      </c>
      <c r="CQ198" s="233"/>
      <c r="CR198" s="43"/>
      <c r="CU198" s="128">
        <f t="shared" si="59"/>
        <v>190</v>
      </c>
      <c r="CV198" s="128"/>
      <c r="CW198" s="128"/>
      <c r="CX198" s="128"/>
      <c r="CY198" s="128"/>
    </row>
    <row r="199" spans="1:103" s="1" customFormat="1" ht="18.75">
      <c r="A199" s="72" t="s">
        <v>59</v>
      </c>
      <c r="D199" s="238">
        <f t="shared" si="76"/>
        <v>25</v>
      </c>
      <c r="E199" s="246"/>
      <c r="F199" s="241"/>
      <c r="G199" s="242"/>
      <c r="H199" s="242"/>
      <c r="I199" s="242"/>
      <c r="J199" s="242"/>
      <c r="K199" s="243"/>
      <c r="L199" s="244"/>
      <c r="M199" s="256"/>
      <c r="N199" s="256"/>
      <c r="O199" s="257"/>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3"/>
      <c r="AU199" s="44"/>
      <c r="AV199" s="26"/>
      <c r="AW199" s="245">
        <f t="shared" si="62"/>
        <v>25</v>
      </c>
      <c r="AX199" s="246"/>
      <c r="AY199" s="247" t="str">
        <f t="shared" si="63"/>
        <v/>
      </c>
      <c r="AZ199" s="248"/>
      <c r="BA199" s="248"/>
      <c r="BB199" s="249"/>
      <c r="BC199" s="45">
        <f>IF(COUNTIF(P199:AT199,"")=31,0,COUNTIFS(P165:AT165,1,P199:AT199,"")+COUNTIFS(P165:AT165,1,P199:AT199,"■"))</f>
        <v>0</v>
      </c>
      <c r="BD199" s="45">
        <f>IF(COUNTIF(P199:AT199,"")=31,0,COUNTIFS(P165:AT165,1,P199:AT199,"■"))</f>
        <v>0</v>
      </c>
      <c r="BE199" s="250" t="str">
        <f t="shared" si="64"/>
        <v>***</v>
      </c>
      <c r="BF199" s="233"/>
      <c r="BG199" s="47"/>
      <c r="BH199" s="45">
        <f>IF(COUNTIF(P199:AT199,"")=31,0,COUNTIFS(P165:AT165,2,P199:AT199,"")+COUNTIFS(P165:AT165,2,P199:AT199,"■"))</f>
        <v>0</v>
      </c>
      <c r="BI199" s="45">
        <f>IF(COUNTIF(P199:AT199,"")=31,0,COUNTIFS(P165:AT165,2,P199:AT199,"■"))</f>
        <v>0</v>
      </c>
      <c r="BJ199" s="232" t="str">
        <f t="shared" si="65"/>
        <v>***</v>
      </c>
      <c r="BK199" s="233"/>
      <c r="BL199" s="42"/>
      <c r="BM199" s="45">
        <f>IF(COUNTIF(P199:AT199,"")=31,0,COUNTIFS(P165:AT165,3,P199:AT199,"")+COUNTIFS(P165:AT165,3,P199:AT199,"■"))</f>
        <v>0</v>
      </c>
      <c r="BN199" s="45">
        <f>IF(COUNTIF(P199:AT199,"")=31,0,COUNTIFS(P165:AT165,3,P199:AT199,"■"))</f>
        <v>0</v>
      </c>
      <c r="BO199" s="232" t="str">
        <f t="shared" si="66"/>
        <v>***</v>
      </c>
      <c r="BP199" s="233"/>
      <c r="BQ199" s="42"/>
      <c r="BR199" s="45">
        <f>IF(COUNTIF(P199:AT199,"")=31,0,COUNTIFS(P165:AT165,4,P199:AT199,"")+COUNTIFS(P165:AT165,4,P199:AT199,"■"))</f>
        <v>0</v>
      </c>
      <c r="BS199" s="45">
        <f>IF(COUNTIF(P199:AT199,"")=31,0,COUNTIFS(P165:AT165,4,P199:AT199,"■"))</f>
        <v>0</v>
      </c>
      <c r="BT199" s="232" t="str">
        <f t="shared" si="67"/>
        <v>***</v>
      </c>
      <c r="BU199" s="233"/>
      <c r="BV199" s="42"/>
      <c r="BW199" s="45">
        <f>IF(COUNTIF(P199:AT199,"")=31,0,COUNTIFS(P165:AT165,5,P199:AT199,"")+COUNTIFS(P165:AT165,5,P199:AT199,"■"))</f>
        <v>0</v>
      </c>
      <c r="BX199" s="45">
        <f>IF(COUNTIF(P199:AT199,"")=31,0,COUNTIFS(P165:AT165,5,P199:AT199,"■"))</f>
        <v>0</v>
      </c>
      <c r="BY199" s="232" t="str">
        <f t="shared" si="68"/>
        <v>***</v>
      </c>
      <c r="BZ199" s="233"/>
      <c r="CA199" s="42"/>
      <c r="CB199" s="45">
        <f>IF(COUNTIF(P199:AT199,"")=31,0,COUNTIFS(P165:AT165,6,P199:AT199,"")+COUNTIFS(P165:AT165,6,P199:AT199,"■"))</f>
        <v>0</v>
      </c>
      <c r="CC199" s="45">
        <f>IF(COUNTIF(P199:AT199,"")=31,0,COUNTIFS(P165:AT165,6,P199:AT199,"■"))</f>
        <v>0</v>
      </c>
      <c r="CD199" s="232" t="str">
        <f t="shared" si="69"/>
        <v>***</v>
      </c>
      <c r="CE199" s="233"/>
      <c r="CF199" s="42"/>
      <c r="CG199" s="45">
        <f t="shared" si="73"/>
        <v>0</v>
      </c>
      <c r="CH199" s="45">
        <f t="shared" si="77"/>
        <v>0</v>
      </c>
      <c r="CI199" s="232" t="str">
        <f t="shared" si="71"/>
        <v>***</v>
      </c>
      <c r="CJ199" s="233"/>
      <c r="CK199" s="42"/>
      <c r="CL199" s="234">
        <f t="shared" si="74"/>
        <v>0</v>
      </c>
      <c r="CM199" s="235"/>
      <c r="CN199" s="234">
        <f t="shared" si="75"/>
        <v>0</v>
      </c>
      <c r="CO199" s="235"/>
      <c r="CP199" s="232" t="str">
        <f t="shared" si="72"/>
        <v>***</v>
      </c>
      <c r="CQ199" s="233"/>
      <c r="CR199" s="43"/>
      <c r="CU199" s="128">
        <f t="shared" si="59"/>
        <v>191</v>
      </c>
      <c r="CV199" s="128"/>
      <c r="CW199" s="128"/>
      <c r="CX199" s="128"/>
      <c r="CY199" s="128"/>
    </row>
    <row r="200" spans="1:103" s="1" customFormat="1" ht="18.75">
      <c r="A200" s="72" t="s">
        <v>59</v>
      </c>
      <c r="D200" s="238">
        <f t="shared" si="76"/>
        <v>26</v>
      </c>
      <c r="E200" s="246"/>
      <c r="F200" s="241"/>
      <c r="G200" s="242"/>
      <c r="H200" s="242"/>
      <c r="I200" s="242"/>
      <c r="J200" s="242"/>
      <c r="K200" s="243"/>
      <c r="L200" s="244"/>
      <c r="M200" s="256"/>
      <c r="N200" s="256"/>
      <c r="O200" s="257"/>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3"/>
      <c r="AU200" s="44"/>
      <c r="AV200" s="26"/>
      <c r="AW200" s="245">
        <f t="shared" si="62"/>
        <v>26</v>
      </c>
      <c r="AX200" s="246"/>
      <c r="AY200" s="247" t="str">
        <f t="shared" si="63"/>
        <v/>
      </c>
      <c r="AZ200" s="248"/>
      <c r="BA200" s="248"/>
      <c r="BB200" s="249"/>
      <c r="BC200" s="45">
        <f>IF(COUNTIF(P200:AT200,"")=31,0,COUNTIFS(P165:AT165,1,P200:AT200,"")+COUNTIFS(P165:AT165,1,P200:AT200,"■"))</f>
        <v>0</v>
      </c>
      <c r="BD200" s="45">
        <f>IF(COUNTIF(P200:AT200,"")=31,0,COUNTIFS(P165:AT165,1,P200:AT200,"■"))</f>
        <v>0</v>
      </c>
      <c r="BE200" s="250" t="str">
        <f t="shared" si="64"/>
        <v>***</v>
      </c>
      <c r="BF200" s="233"/>
      <c r="BG200" s="47"/>
      <c r="BH200" s="45">
        <f>IF(COUNTIF(P200:AT200,"")=31,0,COUNTIFS(P165:AT165,2,P200:AT200,"")+COUNTIFS(P165:AT165,2,P200:AT200,"■"))</f>
        <v>0</v>
      </c>
      <c r="BI200" s="45">
        <f>IF(COUNTIF(P200:AT200,"")=31,0,COUNTIFS(P165:AT165,2,P200:AT200,"■"))</f>
        <v>0</v>
      </c>
      <c r="BJ200" s="232" t="str">
        <f t="shared" si="65"/>
        <v>***</v>
      </c>
      <c r="BK200" s="233"/>
      <c r="BL200" s="42"/>
      <c r="BM200" s="45">
        <f>IF(COUNTIF(P200:AT200,"")=31,0,COUNTIFS(P165:AT165,3,P200:AT200,"")+COUNTIFS(P165:AT165,3,P200:AT200,"■"))</f>
        <v>0</v>
      </c>
      <c r="BN200" s="45">
        <f>IF(COUNTIF(P200:AT200,"")=31,0,COUNTIFS(P165:AT165,3,P200:AT200,"■"))</f>
        <v>0</v>
      </c>
      <c r="BO200" s="232" t="str">
        <f t="shared" si="66"/>
        <v>***</v>
      </c>
      <c r="BP200" s="233"/>
      <c r="BQ200" s="42"/>
      <c r="BR200" s="45">
        <f>IF(COUNTIF(P200:AT200,"")=31,0,COUNTIFS(P165:AT165,4,P200:AT200,"")+COUNTIFS(P165:AT165,4,P200:AT200,"■"))</f>
        <v>0</v>
      </c>
      <c r="BS200" s="45">
        <f>IF(COUNTIF(P200:AT200,"")=31,0,COUNTIFS(P165:AT165,4,P200:AT200,"■"))</f>
        <v>0</v>
      </c>
      <c r="BT200" s="232" t="str">
        <f t="shared" si="67"/>
        <v>***</v>
      </c>
      <c r="BU200" s="233"/>
      <c r="BV200" s="42"/>
      <c r="BW200" s="45">
        <f>IF(COUNTIF(P200:AT200,"")=31,0,COUNTIFS(P165:AT165,5,P200:AT200,"")+COUNTIFS(P165:AT165,5,P200:AT200,"■"))</f>
        <v>0</v>
      </c>
      <c r="BX200" s="45">
        <f>IF(COUNTIF(P200:AT200,"")=31,0,COUNTIFS(P165:AT165,5,P200:AT200,"■"))</f>
        <v>0</v>
      </c>
      <c r="BY200" s="232" t="str">
        <f t="shared" si="68"/>
        <v>***</v>
      </c>
      <c r="BZ200" s="233"/>
      <c r="CA200" s="42"/>
      <c r="CB200" s="45">
        <f>IF(COUNTIF(P200:AT200,"")=31,0,COUNTIFS(P165:AT165,6,P200:AT200,"")+COUNTIFS(P165:AT165,6,P200:AT200,"■"))</f>
        <v>0</v>
      </c>
      <c r="CC200" s="45">
        <f>IF(COUNTIF(P200:AT200,"")=31,0,COUNTIFS(P165:AT165,6,P200:AT200,"■"))</f>
        <v>0</v>
      </c>
      <c r="CD200" s="232" t="str">
        <f t="shared" si="69"/>
        <v>***</v>
      </c>
      <c r="CE200" s="233"/>
      <c r="CF200" s="42"/>
      <c r="CG200" s="45">
        <f t="shared" si="73"/>
        <v>0</v>
      </c>
      <c r="CH200" s="45">
        <f t="shared" si="77"/>
        <v>0</v>
      </c>
      <c r="CI200" s="232" t="str">
        <f t="shared" si="71"/>
        <v>***</v>
      </c>
      <c r="CJ200" s="233"/>
      <c r="CK200" s="42"/>
      <c r="CL200" s="234">
        <f t="shared" si="74"/>
        <v>0</v>
      </c>
      <c r="CM200" s="235"/>
      <c r="CN200" s="234">
        <f t="shared" si="75"/>
        <v>0</v>
      </c>
      <c r="CO200" s="235"/>
      <c r="CP200" s="232" t="str">
        <f t="shared" si="72"/>
        <v>***</v>
      </c>
      <c r="CQ200" s="233"/>
      <c r="CR200" s="43"/>
      <c r="CU200" s="128">
        <f t="shared" si="59"/>
        <v>192</v>
      </c>
      <c r="CV200" s="128"/>
      <c r="CW200" s="128"/>
      <c r="CX200" s="128"/>
      <c r="CY200" s="128"/>
    </row>
    <row r="201" spans="1:103" s="1" customFormat="1" ht="18.75">
      <c r="A201" s="72" t="s">
        <v>59</v>
      </c>
      <c r="D201" s="238">
        <f t="shared" si="76"/>
        <v>27</v>
      </c>
      <c r="E201" s="246"/>
      <c r="F201" s="241"/>
      <c r="G201" s="242"/>
      <c r="H201" s="242"/>
      <c r="I201" s="242"/>
      <c r="J201" s="242"/>
      <c r="K201" s="243"/>
      <c r="L201" s="244"/>
      <c r="M201" s="256"/>
      <c r="N201" s="256"/>
      <c r="O201" s="257"/>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3"/>
      <c r="AU201" s="44"/>
      <c r="AV201" s="26"/>
      <c r="AW201" s="245">
        <f t="shared" si="62"/>
        <v>27</v>
      </c>
      <c r="AX201" s="246"/>
      <c r="AY201" s="247" t="str">
        <f t="shared" si="63"/>
        <v/>
      </c>
      <c r="AZ201" s="248"/>
      <c r="BA201" s="248"/>
      <c r="BB201" s="249"/>
      <c r="BC201" s="45">
        <f>IF(COUNTIF(P201:AT201,"")=31,0,COUNTIFS(P165:AT165,1,P201:AT201,"")+COUNTIFS(P165:AT165,1,P201:AT201,"■"))</f>
        <v>0</v>
      </c>
      <c r="BD201" s="45">
        <f>IF(COUNTIF(P201:AT201,"")=31,0,COUNTIFS(P165:AT165,1,P201:AT201,"■"))</f>
        <v>0</v>
      </c>
      <c r="BE201" s="250" t="str">
        <f t="shared" si="64"/>
        <v>***</v>
      </c>
      <c r="BF201" s="233"/>
      <c r="BG201" s="47"/>
      <c r="BH201" s="45">
        <f>IF(COUNTIF(P201:AT201,"")=31,0,COUNTIFS(P165:AT165,2,P201:AT201,"")+COUNTIFS(P165:AT165,2,P201:AT201,"■"))</f>
        <v>0</v>
      </c>
      <c r="BI201" s="45">
        <f>IF(COUNTIF(P201:AT201,"")=31,0,COUNTIFS(P165:AT165,2,P201:AT201,"■"))</f>
        <v>0</v>
      </c>
      <c r="BJ201" s="232" t="str">
        <f t="shared" si="65"/>
        <v>***</v>
      </c>
      <c r="BK201" s="233"/>
      <c r="BL201" s="42"/>
      <c r="BM201" s="45">
        <f>IF(COUNTIF(P201:AT201,"")=31,0,COUNTIFS(P165:AT165,3,P201:AT201,"")+COUNTIFS(P165:AT165,3,P201:AT201,"■"))</f>
        <v>0</v>
      </c>
      <c r="BN201" s="45">
        <f>IF(COUNTIF(P201:AT201,"")=31,0,COUNTIFS(P165:AT165,3,P201:AT201,"■"))</f>
        <v>0</v>
      </c>
      <c r="BO201" s="232" t="str">
        <f t="shared" si="66"/>
        <v>***</v>
      </c>
      <c r="BP201" s="233"/>
      <c r="BQ201" s="42"/>
      <c r="BR201" s="45">
        <f>IF(COUNTIF(P201:AT201,"")=31,0,COUNTIFS(P165:AT165,4,P201:AT201,"")+COUNTIFS(P165:AT165,4,P201:AT201,"■"))</f>
        <v>0</v>
      </c>
      <c r="BS201" s="45">
        <f>IF(COUNTIF(P201:AT201,"")=31,0,COUNTIFS(P165:AT165,4,P201:AT201,"■"))</f>
        <v>0</v>
      </c>
      <c r="BT201" s="232" t="str">
        <f t="shared" si="67"/>
        <v>***</v>
      </c>
      <c r="BU201" s="233"/>
      <c r="BV201" s="42"/>
      <c r="BW201" s="45">
        <f>IF(COUNTIF(P201:AT201,"")=31,0,COUNTIFS(P165:AT165,5,P201:AT201,"")+COUNTIFS(P165:AT165,5,P201:AT201,"■"))</f>
        <v>0</v>
      </c>
      <c r="BX201" s="45">
        <f>IF(COUNTIF(P201:AT201,"")=31,0,COUNTIFS(P165:AT165,5,P201:AT201,"■"))</f>
        <v>0</v>
      </c>
      <c r="BY201" s="232" t="str">
        <f t="shared" si="68"/>
        <v>***</v>
      </c>
      <c r="BZ201" s="233"/>
      <c r="CA201" s="42"/>
      <c r="CB201" s="45">
        <f>IF(COUNTIF(P201:AT201,"")=31,0,COUNTIFS(P165:AT165,6,P201:AT201,"")+COUNTIFS(P165:AT165,6,P201:AT201,"■"))</f>
        <v>0</v>
      </c>
      <c r="CC201" s="45">
        <f>IF(COUNTIF(P201:AT201,"")=31,0,COUNTIFS(P165:AT165,6,P201:AT201,"■"))</f>
        <v>0</v>
      </c>
      <c r="CD201" s="232" t="str">
        <f t="shared" si="69"/>
        <v>***</v>
      </c>
      <c r="CE201" s="233"/>
      <c r="CF201" s="42"/>
      <c r="CG201" s="45">
        <f t="shared" si="73"/>
        <v>0</v>
      </c>
      <c r="CH201" s="45">
        <f t="shared" si="77"/>
        <v>0</v>
      </c>
      <c r="CI201" s="232" t="str">
        <f t="shared" si="71"/>
        <v>***</v>
      </c>
      <c r="CJ201" s="233"/>
      <c r="CK201" s="42"/>
      <c r="CL201" s="234">
        <f t="shared" si="74"/>
        <v>0</v>
      </c>
      <c r="CM201" s="235"/>
      <c r="CN201" s="234">
        <f t="shared" si="75"/>
        <v>0</v>
      </c>
      <c r="CO201" s="235"/>
      <c r="CP201" s="232" t="str">
        <f t="shared" si="72"/>
        <v>***</v>
      </c>
      <c r="CQ201" s="233"/>
      <c r="CR201" s="43"/>
      <c r="CU201" s="128">
        <f t="shared" si="59"/>
        <v>193</v>
      </c>
      <c r="CV201" s="128"/>
      <c r="CW201" s="128"/>
      <c r="CX201" s="128"/>
      <c r="CY201" s="128"/>
    </row>
    <row r="202" spans="1:103" s="1" customFormat="1" ht="18.75">
      <c r="A202" s="72" t="s">
        <v>59</v>
      </c>
      <c r="D202" s="238">
        <f t="shared" si="76"/>
        <v>28</v>
      </c>
      <c r="E202" s="246"/>
      <c r="F202" s="241"/>
      <c r="G202" s="242"/>
      <c r="H202" s="242"/>
      <c r="I202" s="242"/>
      <c r="J202" s="242"/>
      <c r="K202" s="243"/>
      <c r="L202" s="244"/>
      <c r="M202" s="256"/>
      <c r="N202" s="256"/>
      <c r="O202" s="257"/>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3"/>
      <c r="AU202" s="44"/>
      <c r="AV202" s="26"/>
      <c r="AW202" s="245">
        <f t="shared" si="62"/>
        <v>28</v>
      </c>
      <c r="AX202" s="246"/>
      <c r="AY202" s="247" t="str">
        <f t="shared" si="63"/>
        <v/>
      </c>
      <c r="AZ202" s="248"/>
      <c r="BA202" s="248"/>
      <c r="BB202" s="249"/>
      <c r="BC202" s="45">
        <f>IF(COUNTIF(P202:AT202,"")=31,0,COUNTIFS(P165:AT165,1,P202:AT202,"")+COUNTIFS(P165:AT165,1,P202:AT202,"■"))</f>
        <v>0</v>
      </c>
      <c r="BD202" s="45">
        <f>IF(COUNTIF(P202:AT202,"")=31,0,COUNTIFS(P165:AT165,1,P202:AT202,"■"))</f>
        <v>0</v>
      </c>
      <c r="BE202" s="250" t="str">
        <f t="shared" si="64"/>
        <v>***</v>
      </c>
      <c r="BF202" s="233"/>
      <c r="BG202" s="47"/>
      <c r="BH202" s="45">
        <f>IF(COUNTIF(P202:AT202,"")=31,0,COUNTIFS(P165:AT165,2,P202:AT202,"")+COUNTIFS(P165:AT165,2,P202:AT202,"■"))</f>
        <v>0</v>
      </c>
      <c r="BI202" s="45">
        <f>IF(COUNTIF(P202:AT202,"")=31,0,COUNTIFS(P165:AT165,2,P202:AT202,"■"))</f>
        <v>0</v>
      </c>
      <c r="BJ202" s="232" t="str">
        <f t="shared" si="65"/>
        <v>***</v>
      </c>
      <c r="BK202" s="233"/>
      <c r="BL202" s="42"/>
      <c r="BM202" s="45">
        <f>IF(COUNTIF(P202:AT202,"")=31,0,COUNTIFS(P165:AT165,3,P202:AT202,"")+COUNTIFS(P165:AT165,3,P202:AT202,"■"))</f>
        <v>0</v>
      </c>
      <c r="BN202" s="45">
        <f>IF(COUNTIF(P202:AT202,"")=31,0,COUNTIFS(P165:AT165,3,P202:AT202,"■"))</f>
        <v>0</v>
      </c>
      <c r="BO202" s="232" t="str">
        <f t="shared" si="66"/>
        <v>***</v>
      </c>
      <c r="BP202" s="233"/>
      <c r="BQ202" s="42"/>
      <c r="BR202" s="45">
        <f>IF(COUNTIF(P202:AT202,"")=31,0,COUNTIFS(P165:AT165,4,P202:AT202,"")+COUNTIFS(P165:AT165,4,P202:AT202,"■"))</f>
        <v>0</v>
      </c>
      <c r="BS202" s="45">
        <f>IF(COUNTIF(P202:AT202,"")=31,0,COUNTIFS(P165:AT165,4,P202:AT202,"■"))</f>
        <v>0</v>
      </c>
      <c r="BT202" s="232" t="str">
        <f t="shared" si="67"/>
        <v>***</v>
      </c>
      <c r="BU202" s="233"/>
      <c r="BV202" s="42"/>
      <c r="BW202" s="45">
        <f>IF(COUNTIF(P202:AT202,"")=31,0,COUNTIFS(P165:AT165,5,P202:AT202,"")+COUNTIFS(P165:AT165,5,P202:AT202,"■"))</f>
        <v>0</v>
      </c>
      <c r="BX202" s="45">
        <f>IF(COUNTIF(P202:AT202,"")=31,0,COUNTIFS(P165:AT165,5,P202:AT202,"■"))</f>
        <v>0</v>
      </c>
      <c r="BY202" s="232" t="str">
        <f t="shared" si="68"/>
        <v>***</v>
      </c>
      <c r="BZ202" s="233"/>
      <c r="CA202" s="42"/>
      <c r="CB202" s="45">
        <f>IF(COUNTIF(P202:AT202,"")=31,0,COUNTIFS(P165:AT165,6,P202:AT202,"")+COUNTIFS(P165:AT165,6,P202:AT202,"■"))</f>
        <v>0</v>
      </c>
      <c r="CC202" s="45">
        <f>IF(COUNTIF(P202:AT202,"")=31,0,COUNTIFS(P165:AT165,6,P202:AT202,"■"))</f>
        <v>0</v>
      </c>
      <c r="CD202" s="232" t="str">
        <f t="shared" si="69"/>
        <v>***</v>
      </c>
      <c r="CE202" s="233"/>
      <c r="CF202" s="42"/>
      <c r="CG202" s="45">
        <f t="shared" si="73"/>
        <v>0</v>
      </c>
      <c r="CH202" s="45">
        <f t="shared" si="77"/>
        <v>0</v>
      </c>
      <c r="CI202" s="232" t="str">
        <f t="shared" si="71"/>
        <v>***</v>
      </c>
      <c r="CJ202" s="233"/>
      <c r="CK202" s="42"/>
      <c r="CL202" s="234">
        <f t="shared" si="74"/>
        <v>0</v>
      </c>
      <c r="CM202" s="235"/>
      <c r="CN202" s="234">
        <f t="shared" si="75"/>
        <v>0</v>
      </c>
      <c r="CO202" s="235"/>
      <c r="CP202" s="232" t="str">
        <f t="shared" si="72"/>
        <v>***</v>
      </c>
      <c r="CQ202" s="233"/>
      <c r="CR202" s="43"/>
      <c r="CU202" s="128">
        <f t="shared" si="59"/>
        <v>194</v>
      </c>
      <c r="CV202" s="128"/>
      <c r="CW202" s="128"/>
      <c r="CX202" s="128"/>
      <c r="CY202" s="128"/>
    </row>
    <row r="203" spans="1:103" s="1" customFormat="1" ht="18.75">
      <c r="A203" s="72" t="s">
        <v>59</v>
      </c>
      <c r="D203" s="238">
        <f t="shared" si="76"/>
        <v>29</v>
      </c>
      <c r="E203" s="246"/>
      <c r="F203" s="241"/>
      <c r="G203" s="242"/>
      <c r="H203" s="242"/>
      <c r="I203" s="242"/>
      <c r="J203" s="242"/>
      <c r="K203" s="243"/>
      <c r="L203" s="244"/>
      <c r="M203" s="256"/>
      <c r="N203" s="256"/>
      <c r="O203" s="257"/>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3"/>
      <c r="AU203" s="44"/>
      <c r="AV203" s="26"/>
      <c r="AW203" s="245">
        <f t="shared" si="62"/>
        <v>29</v>
      </c>
      <c r="AX203" s="246"/>
      <c r="AY203" s="247" t="str">
        <f t="shared" si="63"/>
        <v/>
      </c>
      <c r="AZ203" s="248"/>
      <c r="BA203" s="248"/>
      <c r="BB203" s="249"/>
      <c r="BC203" s="45">
        <f>IF(COUNTIF(P203:AT203,"")=31,0,COUNTIFS(P165:AT165,1,P203:AT203,"")+COUNTIFS(P165:AT165,1,P203:AT203,"■"))</f>
        <v>0</v>
      </c>
      <c r="BD203" s="45">
        <f>IF(COUNTIF(P203:AT203,"")=31,0,COUNTIFS(P165:AT165,1,P203:AT203,"■"))</f>
        <v>0</v>
      </c>
      <c r="BE203" s="250" t="str">
        <f t="shared" si="64"/>
        <v>***</v>
      </c>
      <c r="BF203" s="233"/>
      <c r="BG203" s="47"/>
      <c r="BH203" s="45">
        <f>IF(COUNTIF(P203:AT203,"")=31,0,COUNTIFS(P165:AT165,2,P203:AT203,"")+COUNTIFS(P165:AT165,2,P203:AT203,"■"))</f>
        <v>0</v>
      </c>
      <c r="BI203" s="45">
        <f>IF(COUNTIF(P203:AT203,"")=31,0,COUNTIFS(P165:AT165,2,P203:AT203,"■"))</f>
        <v>0</v>
      </c>
      <c r="BJ203" s="232" t="str">
        <f t="shared" si="65"/>
        <v>***</v>
      </c>
      <c r="BK203" s="233"/>
      <c r="BL203" s="42"/>
      <c r="BM203" s="45">
        <f>IF(COUNTIF(P203:AT203,"")=31,0,COUNTIFS(P165:AT165,3,P203:AT203,"")+COUNTIFS(P165:AT165,3,P203:AT203,"■"))</f>
        <v>0</v>
      </c>
      <c r="BN203" s="45">
        <f>IF(COUNTIF(P203:AT203,"")=31,0,COUNTIFS(P165:AT165,3,P203:AT203,"■"))</f>
        <v>0</v>
      </c>
      <c r="BO203" s="232" t="str">
        <f t="shared" si="66"/>
        <v>***</v>
      </c>
      <c r="BP203" s="233"/>
      <c r="BQ203" s="42"/>
      <c r="BR203" s="45">
        <f>IF(COUNTIF(P203:AT203,"")=31,0,COUNTIFS(P165:AT165,4,P203:AT203,"")+COUNTIFS(P165:AT165,4,P203:AT203,"■"))</f>
        <v>0</v>
      </c>
      <c r="BS203" s="45">
        <f>IF(COUNTIF(P203:AT203,"")=31,0,COUNTIFS(P165:AT165,4,P203:AT203,"■"))</f>
        <v>0</v>
      </c>
      <c r="BT203" s="232" t="str">
        <f t="shared" si="67"/>
        <v>***</v>
      </c>
      <c r="BU203" s="233"/>
      <c r="BV203" s="42"/>
      <c r="BW203" s="45">
        <f>IF(COUNTIF(P203:AT203,"")=31,0,COUNTIFS(P165:AT165,5,P203:AT203,"")+COUNTIFS(P165:AT165,5,P203:AT203,"■"))</f>
        <v>0</v>
      </c>
      <c r="BX203" s="45">
        <f>IF(COUNTIF(P203:AT203,"")=31,0,COUNTIFS(P165:AT165,5,P203:AT203,"■"))</f>
        <v>0</v>
      </c>
      <c r="BY203" s="232" t="str">
        <f t="shared" si="68"/>
        <v>***</v>
      </c>
      <c r="BZ203" s="233"/>
      <c r="CA203" s="42"/>
      <c r="CB203" s="45">
        <f>IF(COUNTIF(P203:AT203,"")=31,0,COUNTIFS(P165:AT165,6,P203:AT203,"")+COUNTIFS(P165:AT165,6,P203:AT203,"■"))</f>
        <v>0</v>
      </c>
      <c r="CC203" s="45">
        <f>IF(COUNTIF(P203:AT203,"")=31,0,COUNTIFS(P165:AT165,6,P203:AT203,"■"))</f>
        <v>0</v>
      </c>
      <c r="CD203" s="232" t="str">
        <f t="shared" si="69"/>
        <v>***</v>
      </c>
      <c r="CE203" s="233"/>
      <c r="CF203" s="42"/>
      <c r="CG203" s="45">
        <f t="shared" si="73"/>
        <v>0</v>
      </c>
      <c r="CH203" s="45">
        <f t="shared" si="77"/>
        <v>0</v>
      </c>
      <c r="CI203" s="232" t="str">
        <f t="shared" si="71"/>
        <v>***</v>
      </c>
      <c r="CJ203" s="233"/>
      <c r="CK203" s="42"/>
      <c r="CL203" s="234">
        <f t="shared" si="74"/>
        <v>0</v>
      </c>
      <c r="CM203" s="235"/>
      <c r="CN203" s="234">
        <f t="shared" si="75"/>
        <v>0</v>
      </c>
      <c r="CO203" s="235"/>
      <c r="CP203" s="232" t="str">
        <f t="shared" si="72"/>
        <v>***</v>
      </c>
      <c r="CQ203" s="233"/>
      <c r="CR203" s="43"/>
      <c r="CU203" s="128">
        <f t="shared" si="59"/>
        <v>195</v>
      </c>
      <c r="CV203" s="128"/>
      <c r="CW203" s="128"/>
      <c r="CX203" s="128"/>
      <c r="CY203" s="128"/>
    </row>
    <row r="204" spans="1:103" s="1" customFormat="1" ht="18.75">
      <c r="A204" s="72" t="s">
        <v>59</v>
      </c>
      <c r="D204" s="238">
        <f t="shared" si="76"/>
        <v>30</v>
      </c>
      <c r="E204" s="246"/>
      <c r="F204" s="241"/>
      <c r="G204" s="242"/>
      <c r="H204" s="242"/>
      <c r="I204" s="242"/>
      <c r="J204" s="242"/>
      <c r="K204" s="243"/>
      <c r="L204" s="244"/>
      <c r="M204" s="256"/>
      <c r="N204" s="256"/>
      <c r="O204" s="257"/>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3"/>
      <c r="AU204" s="44"/>
      <c r="AV204" s="26"/>
      <c r="AW204" s="245">
        <f t="shared" si="62"/>
        <v>30</v>
      </c>
      <c r="AX204" s="246"/>
      <c r="AY204" s="247" t="str">
        <f t="shared" si="63"/>
        <v/>
      </c>
      <c r="AZ204" s="248"/>
      <c r="BA204" s="248"/>
      <c r="BB204" s="249"/>
      <c r="BC204" s="45">
        <f>IF(COUNTIF(P204:AT204,"")=31,0,COUNTIFS(P165:AT165,1,P204:AT204,"")+COUNTIFS(P165:AT165,1,P204:AT204,"■"))</f>
        <v>0</v>
      </c>
      <c r="BD204" s="45">
        <f>IF(COUNTIF(P204:AT204,"")=31,0,COUNTIFS(P165:AT165,1,P204:AT204,"■"))</f>
        <v>0</v>
      </c>
      <c r="BE204" s="250" t="str">
        <f t="shared" si="64"/>
        <v>***</v>
      </c>
      <c r="BF204" s="233"/>
      <c r="BG204" s="47"/>
      <c r="BH204" s="45">
        <f>IF(COUNTIF(P204:AT204,"")=31,0,COUNTIFS(P165:AT165,2,P204:AT204,"")+COUNTIFS(P165:AT165,2,P204:AT204,"■"))</f>
        <v>0</v>
      </c>
      <c r="BI204" s="45">
        <f>IF(COUNTIF(P204:AT204,"")=31,0,COUNTIFS(P165:AT165,2,P204:AT204,"■"))</f>
        <v>0</v>
      </c>
      <c r="BJ204" s="232" t="str">
        <f t="shared" si="65"/>
        <v>***</v>
      </c>
      <c r="BK204" s="233"/>
      <c r="BL204" s="42"/>
      <c r="BM204" s="45">
        <f>IF(COUNTIF(P204:AT204,"")=31,0,COUNTIFS(P165:AT165,3,P204:AT204,"")+COUNTIFS(P165:AT165,3,P204:AT204,"■"))</f>
        <v>0</v>
      </c>
      <c r="BN204" s="45">
        <f>IF(COUNTIF(P204:AT204,"")=31,0,COUNTIFS(P165:AT165,3,P204:AT204,"■"))</f>
        <v>0</v>
      </c>
      <c r="BO204" s="232" t="str">
        <f t="shared" si="66"/>
        <v>***</v>
      </c>
      <c r="BP204" s="233"/>
      <c r="BQ204" s="42"/>
      <c r="BR204" s="45">
        <f>IF(COUNTIF(P204:AT204,"")=31,0,COUNTIFS(P165:AT165,4,P204:AT204,"")+COUNTIFS(P165:AT165,4,P204:AT204,"■"))</f>
        <v>0</v>
      </c>
      <c r="BS204" s="45">
        <f>IF(COUNTIF(P204:AT204,"")=31,0,COUNTIFS(P165:AT165,4,P204:AT204,"■"))</f>
        <v>0</v>
      </c>
      <c r="BT204" s="232" t="str">
        <f t="shared" si="67"/>
        <v>***</v>
      </c>
      <c r="BU204" s="233"/>
      <c r="BV204" s="42"/>
      <c r="BW204" s="45">
        <f>IF(COUNTIF(P204:AT204,"")=31,0,COUNTIFS(P165:AT165,5,P204:AT204,"")+COUNTIFS(P165:AT165,5,P204:AT204,"■"))</f>
        <v>0</v>
      </c>
      <c r="BX204" s="45">
        <f>IF(COUNTIF(P204:AT204,"")=31,0,COUNTIFS(P165:AT165,5,P204:AT204,"■"))</f>
        <v>0</v>
      </c>
      <c r="BY204" s="232" t="str">
        <f t="shared" si="68"/>
        <v>***</v>
      </c>
      <c r="BZ204" s="233"/>
      <c r="CA204" s="42"/>
      <c r="CB204" s="45">
        <f>IF(COUNTIF(P204:AT204,"")=31,0,COUNTIFS(P165:AT165,6,P204:AT204,"")+COUNTIFS(P165:AT165,6,P204:AT204,"■"))</f>
        <v>0</v>
      </c>
      <c r="CC204" s="45">
        <f>IF(COUNTIF(P204:AT204,"")=31,0,COUNTIFS(P165:AT165,6,P204:AT204,"■"))</f>
        <v>0</v>
      </c>
      <c r="CD204" s="232" t="str">
        <f t="shared" si="69"/>
        <v>***</v>
      </c>
      <c r="CE204" s="233"/>
      <c r="CF204" s="42"/>
      <c r="CG204" s="45">
        <f t="shared" si="73"/>
        <v>0</v>
      </c>
      <c r="CH204" s="45">
        <f t="shared" si="77"/>
        <v>0</v>
      </c>
      <c r="CI204" s="232" t="str">
        <f t="shared" si="71"/>
        <v>***</v>
      </c>
      <c r="CJ204" s="233"/>
      <c r="CK204" s="42"/>
      <c r="CL204" s="234">
        <f t="shared" si="74"/>
        <v>0</v>
      </c>
      <c r="CM204" s="235"/>
      <c r="CN204" s="234">
        <f t="shared" si="75"/>
        <v>0</v>
      </c>
      <c r="CO204" s="235"/>
      <c r="CP204" s="232" t="str">
        <f t="shared" si="72"/>
        <v>***</v>
      </c>
      <c r="CQ204" s="233"/>
      <c r="CR204" s="43"/>
      <c r="CU204" s="128">
        <f t="shared" si="59"/>
        <v>196</v>
      </c>
      <c r="CV204" s="128"/>
      <c r="CW204" s="128"/>
      <c r="CX204" s="128"/>
      <c r="CY204" s="128"/>
    </row>
    <row r="205" spans="1:103" s="1" customFormat="1" ht="18.75">
      <c r="A205" s="72" t="s">
        <v>59</v>
      </c>
      <c r="D205" s="238">
        <f t="shared" si="76"/>
        <v>31</v>
      </c>
      <c r="E205" s="246"/>
      <c r="F205" s="241"/>
      <c r="G205" s="242"/>
      <c r="H205" s="242"/>
      <c r="I205" s="242"/>
      <c r="J205" s="242"/>
      <c r="K205" s="243"/>
      <c r="L205" s="244"/>
      <c r="M205" s="256"/>
      <c r="N205" s="256"/>
      <c r="O205" s="257"/>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3"/>
      <c r="AU205" s="44"/>
      <c r="AV205" s="26"/>
      <c r="AW205" s="245">
        <f t="shared" si="62"/>
        <v>31</v>
      </c>
      <c r="AX205" s="246"/>
      <c r="AY205" s="247" t="str">
        <f t="shared" si="63"/>
        <v/>
      </c>
      <c r="AZ205" s="248"/>
      <c r="BA205" s="248"/>
      <c r="BB205" s="249"/>
      <c r="BC205" s="45">
        <f>IF(COUNTIF(P205:AT205,"")=31,0,COUNTIFS(P165:AT165,1,P205:AT205,"")+COUNTIFS(P165:AT165,1,P205:AT205,"■"))</f>
        <v>0</v>
      </c>
      <c r="BD205" s="45">
        <f>IF(COUNTIF(P205:AT205,"")=31,0,COUNTIFS(P165:AT165,1,P205:AT205,"■"))</f>
        <v>0</v>
      </c>
      <c r="BE205" s="250" t="str">
        <f t="shared" si="64"/>
        <v>***</v>
      </c>
      <c r="BF205" s="233"/>
      <c r="BG205" s="47"/>
      <c r="BH205" s="45">
        <f>IF(COUNTIF(P205:AT205,"")=31,0,COUNTIFS(P165:AT165,2,P205:AT205,"")+COUNTIFS(P165:AT165,2,P205:AT205,"■"))</f>
        <v>0</v>
      </c>
      <c r="BI205" s="45">
        <f>IF(COUNTIF(P205:AT205,"")=31,0,COUNTIFS(P165:AT165,2,P205:AT205,"■"))</f>
        <v>0</v>
      </c>
      <c r="BJ205" s="232" t="str">
        <f t="shared" si="65"/>
        <v>***</v>
      </c>
      <c r="BK205" s="233"/>
      <c r="BL205" s="42"/>
      <c r="BM205" s="45">
        <f>IF(COUNTIF(P205:AT205,"")=31,0,COUNTIFS(P165:AT165,3,P205:AT205,"")+COUNTIFS(P165:AT165,3,P205:AT205,"■"))</f>
        <v>0</v>
      </c>
      <c r="BN205" s="45">
        <f>IF(COUNTIF(P205:AT205,"")=31,0,COUNTIFS(P165:AT165,3,P205:AT205,"■"))</f>
        <v>0</v>
      </c>
      <c r="BO205" s="232" t="str">
        <f t="shared" si="66"/>
        <v>***</v>
      </c>
      <c r="BP205" s="233"/>
      <c r="BQ205" s="42"/>
      <c r="BR205" s="45">
        <f>IF(COUNTIF(P205:AT205,"")=31,0,COUNTIFS(P165:AT165,4,P205:AT205,"")+COUNTIFS(P165:AT165,4,P205:AT205,"■"))</f>
        <v>0</v>
      </c>
      <c r="BS205" s="45">
        <f>IF(COUNTIF(P205:AT205,"")=31,0,COUNTIFS(P165:AT165,4,P205:AT205,"■"))</f>
        <v>0</v>
      </c>
      <c r="BT205" s="232" t="str">
        <f t="shared" si="67"/>
        <v>***</v>
      </c>
      <c r="BU205" s="233"/>
      <c r="BV205" s="42"/>
      <c r="BW205" s="45">
        <f>IF(COUNTIF(P205:AT205,"")=31,0,COUNTIFS(P165:AT165,5,P205:AT205,"")+COUNTIFS(P165:AT165,5,P205:AT205,"■"))</f>
        <v>0</v>
      </c>
      <c r="BX205" s="45">
        <f>IF(COUNTIF(P205:AT205,"")=31,0,COUNTIFS(P165:AT165,5,P205:AT205,"■"))</f>
        <v>0</v>
      </c>
      <c r="BY205" s="232" t="str">
        <f t="shared" si="68"/>
        <v>***</v>
      </c>
      <c r="BZ205" s="233"/>
      <c r="CA205" s="42"/>
      <c r="CB205" s="45">
        <f>IF(COUNTIF(P205:AT205,"")=31,0,COUNTIFS(P165:AT165,6,P205:AT205,"")+COUNTIFS(P165:AT165,6,P205:AT205,"■"))</f>
        <v>0</v>
      </c>
      <c r="CC205" s="45">
        <f>IF(COUNTIF(P205:AT205,"")=31,0,COUNTIFS(P165:AT165,6,P205:AT205,"■"))</f>
        <v>0</v>
      </c>
      <c r="CD205" s="232" t="str">
        <f t="shared" si="69"/>
        <v>***</v>
      </c>
      <c r="CE205" s="233"/>
      <c r="CF205" s="42"/>
      <c r="CG205" s="45">
        <f t="shared" si="73"/>
        <v>0</v>
      </c>
      <c r="CH205" s="45">
        <f t="shared" si="77"/>
        <v>0</v>
      </c>
      <c r="CI205" s="232" t="str">
        <f t="shared" si="71"/>
        <v>***</v>
      </c>
      <c r="CJ205" s="233"/>
      <c r="CK205" s="42"/>
      <c r="CL205" s="234">
        <f t="shared" si="74"/>
        <v>0</v>
      </c>
      <c r="CM205" s="235"/>
      <c r="CN205" s="234">
        <f t="shared" si="75"/>
        <v>0</v>
      </c>
      <c r="CO205" s="235"/>
      <c r="CP205" s="232" t="str">
        <f t="shared" si="72"/>
        <v>***</v>
      </c>
      <c r="CQ205" s="233"/>
      <c r="CR205" s="43"/>
      <c r="CU205" s="128">
        <f t="shared" si="59"/>
        <v>197</v>
      </c>
      <c r="CV205" s="128"/>
      <c r="CW205" s="128"/>
      <c r="CX205" s="128"/>
      <c r="CY205" s="128"/>
    </row>
    <row r="206" spans="1:103" s="1" customFormat="1" ht="18.75">
      <c r="A206" s="72" t="s">
        <v>59</v>
      </c>
      <c r="D206" s="238">
        <f t="shared" si="76"/>
        <v>32</v>
      </c>
      <c r="E206" s="246"/>
      <c r="F206" s="241"/>
      <c r="G206" s="242"/>
      <c r="H206" s="242"/>
      <c r="I206" s="242"/>
      <c r="J206" s="242"/>
      <c r="K206" s="243"/>
      <c r="L206" s="244"/>
      <c r="M206" s="256"/>
      <c r="N206" s="256"/>
      <c r="O206" s="257"/>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3"/>
      <c r="AU206" s="44"/>
      <c r="AV206" s="26"/>
      <c r="AW206" s="245">
        <f t="shared" si="62"/>
        <v>32</v>
      </c>
      <c r="AX206" s="246"/>
      <c r="AY206" s="247" t="str">
        <f t="shared" si="63"/>
        <v/>
      </c>
      <c r="AZ206" s="248"/>
      <c r="BA206" s="248"/>
      <c r="BB206" s="249"/>
      <c r="BC206" s="45">
        <f>IF(COUNTIF(P206:AT206,"")=31,0,COUNTIFS(P165:AT165,1,P206:AT206,"")+COUNTIFS(P165:AT165,1,P206:AT206,"■"))</f>
        <v>0</v>
      </c>
      <c r="BD206" s="45">
        <f>IF(COUNTIF(P206:AT206,"")=31,0,COUNTIFS(P165:AT165,1,P206:AT206,"■"))</f>
        <v>0</v>
      </c>
      <c r="BE206" s="250" t="str">
        <f t="shared" si="64"/>
        <v>***</v>
      </c>
      <c r="BF206" s="233"/>
      <c r="BG206" s="47"/>
      <c r="BH206" s="45">
        <f>IF(COUNTIF(P206:AT206,"")=31,0,COUNTIFS(P165:AT165,2,P206:AT206,"")+COUNTIFS(P165:AT165,2,P206:AT206,"■"))</f>
        <v>0</v>
      </c>
      <c r="BI206" s="45">
        <f>IF(COUNTIF(P206:AT206,"")=31,0,COUNTIFS(P165:AT165,2,P206:AT206,"■"))</f>
        <v>0</v>
      </c>
      <c r="BJ206" s="232" t="str">
        <f t="shared" si="65"/>
        <v>***</v>
      </c>
      <c r="BK206" s="233"/>
      <c r="BL206" s="42"/>
      <c r="BM206" s="45">
        <f>IF(COUNTIF(P206:AT206,"")=31,0,COUNTIFS(P165:AT165,3,P206:AT206,"")+COUNTIFS(P165:AT165,3,P206:AT206,"■"))</f>
        <v>0</v>
      </c>
      <c r="BN206" s="45">
        <f>IF(COUNTIF(P206:AT206,"")=31,0,COUNTIFS(P165:AT165,3,P206:AT206,"■"))</f>
        <v>0</v>
      </c>
      <c r="BO206" s="232" t="str">
        <f t="shared" si="66"/>
        <v>***</v>
      </c>
      <c r="BP206" s="233"/>
      <c r="BQ206" s="42"/>
      <c r="BR206" s="45">
        <f>IF(COUNTIF(P206:AT206,"")=31,0,COUNTIFS(P165:AT165,4,P206:AT206,"")+COUNTIFS(P165:AT165,4,P206:AT206,"■"))</f>
        <v>0</v>
      </c>
      <c r="BS206" s="45">
        <f>IF(COUNTIF(P206:AT206,"")=31,0,COUNTIFS(P165:AT165,4,P206:AT206,"■"))</f>
        <v>0</v>
      </c>
      <c r="BT206" s="232" t="str">
        <f t="shared" si="67"/>
        <v>***</v>
      </c>
      <c r="BU206" s="233"/>
      <c r="BV206" s="42"/>
      <c r="BW206" s="45">
        <f>IF(COUNTIF(P206:AT206,"")=31,0,COUNTIFS(P165:AT165,5,P206:AT206,"")+COUNTIFS(P165:AT165,5,P206:AT206,"■"))</f>
        <v>0</v>
      </c>
      <c r="BX206" s="45">
        <f>IF(COUNTIF(P206:AT206,"")=31,0,COUNTIFS(P165:AT165,5,P206:AT206,"■"))</f>
        <v>0</v>
      </c>
      <c r="BY206" s="232" t="str">
        <f t="shared" si="68"/>
        <v>***</v>
      </c>
      <c r="BZ206" s="233"/>
      <c r="CA206" s="42"/>
      <c r="CB206" s="45">
        <f>IF(COUNTIF(P206:AT206,"")=31,0,COUNTIFS(P165:AT165,6,P206:AT206,"")+COUNTIFS(P165:AT165,6,P206:AT206,"■"))</f>
        <v>0</v>
      </c>
      <c r="CC206" s="45">
        <f>IF(COUNTIF(P206:AT206,"")=31,0,COUNTIFS(P165:AT165,6,P206:AT206,"■"))</f>
        <v>0</v>
      </c>
      <c r="CD206" s="232" t="str">
        <f t="shared" si="69"/>
        <v>***</v>
      </c>
      <c r="CE206" s="233"/>
      <c r="CF206" s="42"/>
      <c r="CG206" s="45">
        <f t="shared" si="73"/>
        <v>0</v>
      </c>
      <c r="CH206" s="45">
        <f t="shared" si="77"/>
        <v>0</v>
      </c>
      <c r="CI206" s="232" t="str">
        <f t="shared" si="71"/>
        <v>***</v>
      </c>
      <c r="CJ206" s="233"/>
      <c r="CK206" s="42"/>
      <c r="CL206" s="234">
        <f t="shared" si="74"/>
        <v>0</v>
      </c>
      <c r="CM206" s="235"/>
      <c r="CN206" s="234">
        <f t="shared" si="75"/>
        <v>0</v>
      </c>
      <c r="CO206" s="235"/>
      <c r="CP206" s="232" t="str">
        <f t="shared" si="72"/>
        <v>***</v>
      </c>
      <c r="CQ206" s="233"/>
      <c r="CR206" s="43"/>
      <c r="CU206" s="128">
        <f t="shared" si="59"/>
        <v>198</v>
      </c>
      <c r="CV206" s="128"/>
      <c r="CW206" s="128"/>
      <c r="CX206" s="128"/>
      <c r="CY206" s="128"/>
    </row>
    <row r="207" spans="1:103" s="1" customFormat="1" ht="18.75">
      <c r="A207" s="72" t="s">
        <v>59</v>
      </c>
      <c r="D207" s="238">
        <f t="shared" si="76"/>
        <v>33</v>
      </c>
      <c r="E207" s="246"/>
      <c r="F207" s="241"/>
      <c r="G207" s="242"/>
      <c r="H207" s="242"/>
      <c r="I207" s="242"/>
      <c r="J207" s="242"/>
      <c r="K207" s="243"/>
      <c r="L207" s="244"/>
      <c r="M207" s="256"/>
      <c r="N207" s="256"/>
      <c r="O207" s="257"/>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3"/>
      <c r="AU207" s="44"/>
      <c r="AV207" s="26"/>
      <c r="AW207" s="245">
        <f t="shared" si="62"/>
        <v>33</v>
      </c>
      <c r="AX207" s="246"/>
      <c r="AY207" s="247" t="str">
        <f t="shared" si="63"/>
        <v/>
      </c>
      <c r="AZ207" s="248"/>
      <c r="BA207" s="248"/>
      <c r="BB207" s="249"/>
      <c r="BC207" s="45">
        <f>IF(COUNTIF(P207:AT207,"")=31,0,COUNTIFS(P165:AT165,1,P207:AT207,"")+COUNTIFS(P165:AT165,1,P207:AT207,"■"))</f>
        <v>0</v>
      </c>
      <c r="BD207" s="45">
        <f>IF(COUNTIF(P207:AT207,"")=31,0,COUNTIFS(P165:AT165,1,P207:AT207,"■"))</f>
        <v>0</v>
      </c>
      <c r="BE207" s="250" t="str">
        <f t="shared" si="64"/>
        <v>***</v>
      </c>
      <c r="BF207" s="233"/>
      <c r="BG207" s="47"/>
      <c r="BH207" s="45">
        <f>IF(COUNTIF(P207:AT207,"")=31,0,COUNTIFS(P165:AT165,2,P207:AT207,"")+COUNTIFS(P165:AT165,2,P207:AT207,"■"))</f>
        <v>0</v>
      </c>
      <c r="BI207" s="45">
        <f>IF(COUNTIF(P207:AT207,"")=31,0,COUNTIFS(P165:AT165,2,P207:AT207,"■"))</f>
        <v>0</v>
      </c>
      <c r="BJ207" s="232" t="str">
        <f t="shared" si="65"/>
        <v>***</v>
      </c>
      <c r="BK207" s="233"/>
      <c r="BL207" s="42"/>
      <c r="BM207" s="45">
        <f>IF(COUNTIF(P207:AT207,"")=31,0,COUNTIFS(P165:AT165,3,P207:AT207,"")+COUNTIFS(P165:AT165,3,P207:AT207,"■"))</f>
        <v>0</v>
      </c>
      <c r="BN207" s="45">
        <f>IF(COUNTIF(P207:AT207,"")=31,0,COUNTIFS(P165:AT165,3,P207:AT207,"■"))</f>
        <v>0</v>
      </c>
      <c r="BO207" s="232" t="str">
        <f t="shared" si="66"/>
        <v>***</v>
      </c>
      <c r="BP207" s="233"/>
      <c r="BQ207" s="42"/>
      <c r="BR207" s="45">
        <f>IF(COUNTIF(P207:AT207,"")=31,0,COUNTIFS(P165:AT165,4,P207:AT207,"")+COUNTIFS(P165:AT165,4,P207:AT207,"■"))</f>
        <v>0</v>
      </c>
      <c r="BS207" s="45">
        <f>IF(COUNTIF(P207:AT207,"")=31,0,COUNTIFS(P165:AT165,4,P207:AT207,"■"))</f>
        <v>0</v>
      </c>
      <c r="BT207" s="232" t="str">
        <f t="shared" si="67"/>
        <v>***</v>
      </c>
      <c r="BU207" s="233"/>
      <c r="BV207" s="42"/>
      <c r="BW207" s="45">
        <f>IF(COUNTIF(P207:AT207,"")=31,0,COUNTIFS(P165:AT165,5,P207:AT207,"")+COUNTIFS(P165:AT165,5,P207:AT207,"■"))</f>
        <v>0</v>
      </c>
      <c r="BX207" s="45">
        <f>IF(COUNTIF(P207:AT207,"")=31,0,COUNTIFS(P165:AT165,5,P207:AT207,"■"))</f>
        <v>0</v>
      </c>
      <c r="BY207" s="232" t="str">
        <f t="shared" si="68"/>
        <v>***</v>
      </c>
      <c r="BZ207" s="233"/>
      <c r="CA207" s="42"/>
      <c r="CB207" s="45">
        <f>IF(COUNTIF(P207:AT207,"")=31,0,COUNTIFS(P165:AT165,6,P207:AT207,"")+COUNTIFS(P165:AT165,6,P207:AT207,"■"))</f>
        <v>0</v>
      </c>
      <c r="CC207" s="45">
        <f>IF(COUNTIF(P207:AT207,"")=31,0,COUNTIFS(P165:AT165,6,P207:AT207,"■"))</f>
        <v>0</v>
      </c>
      <c r="CD207" s="232" t="str">
        <f t="shared" si="69"/>
        <v>***</v>
      </c>
      <c r="CE207" s="233"/>
      <c r="CF207" s="42"/>
      <c r="CG207" s="45">
        <f t="shared" si="73"/>
        <v>0</v>
      </c>
      <c r="CH207" s="45">
        <f t="shared" si="77"/>
        <v>0</v>
      </c>
      <c r="CI207" s="232" t="str">
        <f t="shared" si="71"/>
        <v>***</v>
      </c>
      <c r="CJ207" s="233"/>
      <c r="CK207" s="42"/>
      <c r="CL207" s="234">
        <f t="shared" si="74"/>
        <v>0</v>
      </c>
      <c r="CM207" s="235"/>
      <c r="CN207" s="234">
        <f t="shared" si="75"/>
        <v>0</v>
      </c>
      <c r="CO207" s="235"/>
      <c r="CP207" s="232" t="str">
        <f t="shared" si="72"/>
        <v>***</v>
      </c>
      <c r="CQ207" s="233"/>
      <c r="CR207" s="43"/>
      <c r="CU207" s="128">
        <f t="shared" si="59"/>
        <v>199</v>
      </c>
      <c r="CV207" s="128"/>
      <c r="CW207" s="128"/>
      <c r="CX207" s="128"/>
      <c r="CY207" s="128"/>
    </row>
    <row r="208" spans="1:103" s="1" customFormat="1" ht="18.75">
      <c r="A208" s="72" t="s">
        <v>59</v>
      </c>
      <c r="D208" s="238">
        <f t="shared" si="76"/>
        <v>34</v>
      </c>
      <c r="E208" s="246"/>
      <c r="F208" s="241"/>
      <c r="G208" s="242"/>
      <c r="H208" s="242"/>
      <c r="I208" s="242"/>
      <c r="J208" s="242"/>
      <c r="K208" s="243"/>
      <c r="L208" s="244"/>
      <c r="M208" s="256"/>
      <c r="N208" s="256"/>
      <c r="O208" s="257"/>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3"/>
      <c r="AU208" s="44"/>
      <c r="AV208" s="26"/>
      <c r="AW208" s="245">
        <f t="shared" si="62"/>
        <v>34</v>
      </c>
      <c r="AX208" s="246"/>
      <c r="AY208" s="247" t="str">
        <f t="shared" si="63"/>
        <v/>
      </c>
      <c r="AZ208" s="248"/>
      <c r="BA208" s="248"/>
      <c r="BB208" s="249"/>
      <c r="BC208" s="45">
        <f>IF(COUNTIF(P208:AT208,"")=31,0,COUNTIFS(P165:AT165,1,P208:AT208,"")+COUNTIFS(P165:AT165,1,P208:AT208,"■"))</f>
        <v>0</v>
      </c>
      <c r="BD208" s="45">
        <f>IF(COUNTIF(P208:AT208,"")=31,0,COUNTIFS(P165:AT165,1,P208:AT208,"■"))</f>
        <v>0</v>
      </c>
      <c r="BE208" s="250" t="str">
        <f t="shared" si="64"/>
        <v>***</v>
      </c>
      <c r="BF208" s="233"/>
      <c r="BG208" s="47"/>
      <c r="BH208" s="45">
        <f>IF(COUNTIF(P208:AT208,"")=31,0,COUNTIFS(P165:AT165,2,P208:AT208,"")+COUNTIFS(P165:AT165,2,P208:AT208,"■"))</f>
        <v>0</v>
      </c>
      <c r="BI208" s="45">
        <f>IF(COUNTIF(P208:AT208,"")=31,0,COUNTIFS(P165:AT165,2,P208:AT208,"■"))</f>
        <v>0</v>
      </c>
      <c r="BJ208" s="232" t="str">
        <f t="shared" si="65"/>
        <v>***</v>
      </c>
      <c r="BK208" s="233"/>
      <c r="BL208" s="42"/>
      <c r="BM208" s="45">
        <f>IF(COUNTIF(P208:AT208,"")=31,0,COUNTIFS(P165:AT165,3,P208:AT208,"")+COUNTIFS(P165:AT165,3,P208:AT208,"■"))</f>
        <v>0</v>
      </c>
      <c r="BN208" s="45">
        <f>IF(COUNTIF(P208:AT208,"")=31,0,COUNTIFS(P165:AT165,3,P208:AT208,"■"))</f>
        <v>0</v>
      </c>
      <c r="BO208" s="232" t="str">
        <f t="shared" si="66"/>
        <v>***</v>
      </c>
      <c r="BP208" s="233"/>
      <c r="BQ208" s="42"/>
      <c r="BR208" s="45">
        <f>IF(COUNTIF(P208:AT208,"")=31,0,COUNTIFS(P165:AT165,4,P208:AT208,"")+COUNTIFS(P165:AT165,4,P208:AT208,"■"))</f>
        <v>0</v>
      </c>
      <c r="BS208" s="45">
        <f>IF(COUNTIF(P208:AT208,"")=31,0,COUNTIFS(P165:AT165,4,P208:AT208,"■"))</f>
        <v>0</v>
      </c>
      <c r="BT208" s="232" t="str">
        <f t="shared" si="67"/>
        <v>***</v>
      </c>
      <c r="BU208" s="233"/>
      <c r="BV208" s="42"/>
      <c r="BW208" s="45">
        <f>IF(COUNTIF(P208:AT208,"")=31,0,COUNTIFS(P165:AT165,5,P208:AT208,"")+COUNTIFS(P165:AT165,5,P208:AT208,"■"))</f>
        <v>0</v>
      </c>
      <c r="BX208" s="45">
        <f>IF(COUNTIF(P208:AT208,"")=31,0,COUNTIFS(P165:AT165,5,P208:AT208,"■"))</f>
        <v>0</v>
      </c>
      <c r="BY208" s="232" t="str">
        <f t="shared" si="68"/>
        <v>***</v>
      </c>
      <c r="BZ208" s="233"/>
      <c r="CA208" s="42"/>
      <c r="CB208" s="45">
        <f>IF(COUNTIF(P208:AT208,"")=31,0,COUNTIFS(P165:AT165,6,P208:AT208,"")+COUNTIFS(P165:AT165,6,P208:AT208,"■"))</f>
        <v>0</v>
      </c>
      <c r="CC208" s="45">
        <f>IF(COUNTIF(P208:AT208,"")=31,0,COUNTIFS(P165:AT165,6,P208:AT208,"■"))</f>
        <v>0</v>
      </c>
      <c r="CD208" s="232" t="str">
        <f t="shared" si="69"/>
        <v>***</v>
      </c>
      <c r="CE208" s="233"/>
      <c r="CF208" s="42"/>
      <c r="CG208" s="45">
        <f t="shared" si="73"/>
        <v>0</v>
      </c>
      <c r="CH208" s="45">
        <f t="shared" si="77"/>
        <v>0</v>
      </c>
      <c r="CI208" s="232" t="str">
        <f t="shared" si="71"/>
        <v>***</v>
      </c>
      <c r="CJ208" s="233"/>
      <c r="CK208" s="42"/>
      <c r="CL208" s="234">
        <f t="shared" si="74"/>
        <v>0</v>
      </c>
      <c r="CM208" s="235"/>
      <c r="CN208" s="234">
        <f t="shared" si="75"/>
        <v>0</v>
      </c>
      <c r="CO208" s="235"/>
      <c r="CP208" s="232" t="str">
        <f t="shared" si="72"/>
        <v>***</v>
      </c>
      <c r="CQ208" s="233"/>
      <c r="CR208" s="43"/>
      <c r="CU208" s="128">
        <f t="shared" si="59"/>
        <v>200</v>
      </c>
      <c r="CV208" s="128"/>
      <c r="CW208" s="128"/>
      <c r="CX208" s="128"/>
      <c r="CY208" s="128"/>
    </row>
    <row r="209" spans="1:103" s="1" customFormat="1" ht="18.75">
      <c r="A209" s="72" t="s">
        <v>59</v>
      </c>
      <c r="D209" s="238">
        <f t="shared" si="76"/>
        <v>35</v>
      </c>
      <c r="E209" s="246"/>
      <c r="F209" s="241"/>
      <c r="G209" s="242"/>
      <c r="H209" s="242"/>
      <c r="I209" s="242"/>
      <c r="J209" s="242"/>
      <c r="K209" s="243"/>
      <c r="L209" s="244"/>
      <c r="M209" s="256"/>
      <c r="N209" s="256"/>
      <c r="O209" s="257"/>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3"/>
      <c r="AU209" s="44"/>
      <c r="AV209" s="26"/>
      <c r="AW209" s="245">
        <f t="shared" si="62"/>
        <v>35</v>
      </c>
      <c r="AX209" s="246"/>
      <c r="AY209" s="247" t="str">
        <f t="shared" si="63"/>
        <v/>
      </c>
      <c r="AZ209" s="248"/>
      <c r="BA209" s="248"/>
      <c r="BB209" s="249"/>
      <c r="BC209" s="45">
        <f>IF(COUNTIF(P209:AT209,"")=31,0,COUNTIFS(P165:AT165,1,P209:AT209,"")+COUNTIFS(P165:AT165,1,P209:AT209,"■"))</f>
        <v>0</v>
      </c>
      <c r="BD209" s="45">
        <f>IF(COUNTIF(P209:AT209,"")=31,0,COUNTIFS(P165:AT165,1,P209:AT209,"■"))</f>
        <v>0</v>
      </c>
      <c r="BE209" s="250" t="str">
        <f t="shared" si="64"/>
        <v>***</v>
      </c>
      <c r="BF209" s="233"/>
      <c r="BG209" s="47"/>
      <c r="BH209" s="45">
        <f>IF(COUNTIF(P209:AT209,"")=31,0,COUNTIFS(P165:AT165,2,P209:AT209,"")+COUNTIFS(P165:AT165,2,P209:AT209,"■"))</f>
        <v>0</v>
      </c>
      <c r="BI209" s="45">
        <f>IF(COUNTIF(P209:AT209,"")=31,0,COUNTIFS(P165:AT165,2,P209:AT209,"■"))</f>
        <v>0</v>
      </c>
      <c r="BJ209" s="232" t="str">
        <f t="shared" si="65"/>
        <v>***</v>
      </c>
      <c r="BK209" s="233"/>
      <c r="BL209" s="42"/>
      <c r="BM209" s="45">
        <f>IF(COUNTIF(P209:AT209,"")=31,0,COUNTIFS(P165:AT165,3,P209:AT209,"")+COUNTIFS(P165:AT165,3,P209:AT209,"■"))</f>
        <v>0</v>
      </c>
      <c r="BN209" s="45">
        <f>IF(COUNTIF(P209:AT209,"")=31,0,COUNTIFS(P165:AT165,3,P209:AT209,"■"))</f>
        <v>0</v>
      </c>
      <c r="BO209" s="232" t="str">
        <f t="shared" si="66"/>
        <v>***</v>
      </c>
      <c r="BP209" s="233"/>
      <c r="BQ209" s="42"/>
      <c r="BR209" s="45">
        <f>IF(COUNTIF(P209:AT209,"")=31,0,COUNTIFS(P165:AT165,4,P209:AT209,"")+COUNTIFS(P165:AT165,4,P209:AT209,"■"))</f>
        <v>0</v>
      </c>
      <c r="BS209" s="45">
        <f>IF(COUNTIF(P209:AT209,"")=31,0,COUNTIFS(P165:AT165,4,P209:AT209,"■"))</f>
        <v>0</v>
      </c>
      <c r="BT209" s="232" t="str">
        <f t="shared" si="67"/>
        <v>***</v>
      </c>
      <c r="BU209" s="233"/>
      <c r="BV209" s="42"/>
      <c r="BW209" s="45">
        <f>IF(COUNTIF(P209:AT209,"")=31,0,COUNTIFS(P165:AT165,5,P209:AT209,"")+COUNTIFS(P165:AT165,5,P209:AT209,"■"))</f>
        <v>0</v>
      </c>
      <c r="BX209" s="45">
        <f>IF(COUNTIF(P209:AT209,"")=31,0,COUNTIFS(P165:AT165,5,P209:AT209,"■"))</f>
        <v>0</v>
      </c>
      <c r="BY209" s="232" t="str">
        <f t="shared" si="68"/>
        <v>***</v>
      </c>
      <c r="BZ209" s="233"/>
      <c r="CA209" s="42"/>
      <c r="CB209" s="45">
        <f>IF(COUNTIF(P209:AT209,"")=31,0,COUNTIFS(P165:AT165,6,P209:AT209,"")+COUNTIFS(P165:AT165,6,P209:AT209,"■"))</f>
        <v>0</v>
      </c>
      <c r="CC209" s="45">
        <f>IF(COUNTIF(P209:AT209,"")=31,0,COUNTIFS(P165:AT165,6,P209:AT209,"■"))</f>
        <v>0</v>
      </c>
      <c r="CD209" s="232" t="str">
        <f t="shared" si="69"/>
        <v>***</v>
      </c>
      <c r="CE209" s="233"/>
      <c r="CF209" s="42"/>
      <c r="CG209" s="45">
        <f t="shared" si="73"/>
        <v>0</v>
      </c>
      <c r="CH209" s="45">
        <f t="shared" si="77"/>
        <v>0</v>
      </c>
      <c r="CI209" s="232" t="str">
        <f t="shared" si="71"/>
        <v>***</v>
      </c>
      <c r="CJ209" s="233"/>
      <c r="CK209" s="42"/>
      <c r="CL209" s="234">
        <f t="shared" si="74"/>
        <v>0</v>
      </c>
      <c r="CM209" s="235"/>
      <c r="CN209" s="234">
        <f t="shared" si="75"/>
        <v>0</v>
      </c>
      <c r="CO209" s="235"/>
      <c r="CP209" s="232" t="str">
        <f t="shared" si="72"/>
        <v>***</v>
      </c>
      <c r="CQ209" s="233"/>
      <c r="CR209" s="43"/>
      <c r="CU209" s="128">
        <f t="shared" si="59"/>
        <v>201</v>
      </c>
      <c r="CV209" s="128"/>
      <c r="CW209" s="128"/>
      <c r="CX209" s="128"/>
      <c r="CY209" s="128"/>
    </row>
    <row r="210" spans="1:103" s="1" customFormat="1" ht="18.75">
      <c r="A210" s="72" t="s">
        <v>59</v>
      </c>
      <c r="D210" s="238">
        <f t="shared" si="76"/>
        <v>36</v>
      </c>
      <c r="E210" s="246"/>
      <c r="F210" s="241"/>
      <c r="G210" s="242"/>
      <c r="H210" s="242"/>
      <c r="I210" s="242"/>
      <c r="J210" s="242"/>
      <c r="K210" s="243"/>
      <c r="L210" s="244"/>
      <c r="M210" s="256"/>
      <c r="N210" s="256"/>
      <c r="O210" s="257"/>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3"/>
      <c r="AU210" s="44"/>
      <c r="AV210" s="26"/>
      <c r="AW210" s="245">
        <f t="shared" si="62"/>
        <v>36</v>
      </c>
      <c r="AX210" s="246"/>
      <c r="AY210" s="247" t="str">
        <f t="shared" si="63"/>
        <v/>
      </c>
      <c r="AZ210" s="248"/>
      <c r="BA210" s="248"/>
      <c r="BB210" s="249"/>
      <c r="BC210" s="45">
        <f>IF(COUNTIF(P210:AT210,"")=31,0,COUNTIFS(P165:AT165,1,P210:AT210,"")+COUNTIFS(P165:AT165,1,P210:AT210,"■"))</f>
        <v>0</v>
      </c>
      <c r="BD210" s="45">
        <f>IF(COUNTIF(P210:AT210,"")=31,0,COUNTIFS(P165:AT165,1,P210:AT210,"■"))</f>
        <v>0</v>
      </c>
      <c r="BE210" s="250" t="str">
        <f t="shared" si="64"/>
        <v>***</v>
      </c>
      <c r="BF210" s="233"/>
      <c r="BG210" s="47"/>
      <c r="BH210" s="45">
        <f>IF(COUNTIF(P210:AT210,"")=31,0,COUNTIFS(P165:AT165,2,P210:AT210,"")+COUNTIFS(P165:AT165,2,P210:AT210,"■"))</f>
        <v>0</v>
      </c>
      <c r="BI210" s="45">
        <f>IF(COUNTIF(P210:AT210,"")=31,0,COUNTIFS(P165:AT165,2,P210:AT210,"■"))</f>
        <v>0</v>
      </c>
      <c r="BJ210" s="232" t="str">
        <f t="shared" si="65"/>
        <v>***</v>
      </c>
      <c r="BK210" s="233"/>
      <c r="BL210" s="42"/>
      <c r="BM210" s="45">
        <f>IF(COUNTIF(P210:AT210,"")=31,0,COUNTIFS(P165:AT165,3,P210:AT210,"")+COUNTIFS(P165:AT165,3,P210:AT210,"■"))</f>
        <v>0</v>
      </c>
      <c r="BN210" s="45">
        <f>IF(COUNTIF(P210:AT210,"")=31,0,COUNTIFS(P165:AT165,3,P210:AT210,"■"))</f>
        <v>0</v>
      </c>
      <c r="BO210" s="232" t="str">
        <f t="shared" si="66"/>
        <v>***</v>
      </c>
      <c r="BP210" s="233"/>
      <c r="BQ210" s="42"/>
      <c r="BR210" s="45">
        <f>IF(COUNTIF(P210:AT210,"")=31,0,COUNTIFS(P165:AT165,4,P210:AT210,"")+COUNTIFS(P165:AT165,4,P210:AT210,"■"))</f>
        <v>0</v>
      </c>
      <c r="BS210" s="45">
        <f>IF(COUNTIF(P210:AT210,"")=31,0,COUNTIFS(P165:AT165,4,P210:AT210,"■"))</f>
        <v>0</v>
      </c>
      <c r="BT210" s="232" t="str">
        <f t="shared" si="67"/>
        <v>***</v>
      </c>
      <c r="BU210" s="233"/>
      <c r="BV210" s="42"/>
      <c r="BW210" s="45">
        <f>IF(COUNTIF(P210:AT210,"")=31,0,COUNTIFS(P165:AT165,5,P210:AT210,"")+COUNTIFS(P165:AT165,5,P210:AT210,"■"))</f>
        <v>0</v>
      </c>
      <c r="BX210" s="45">
        <f>IF(COUNTIF(P210:AT210,"")=31,0,COUNTIFS(P165:AT165,5,P210:AT210,"■"))</f>
        <v>0</v>
      </c>
      <c r="BY210" s="232" t="str">
        <f t="shared" si="68"/>
        <v>***</v>
      </c>
      <c r="BZ210" s="233"/>
      <c r="CA210" s="42"/>
      <c r="CB210" s="45">
        <f>IF(COUNTIF(P210:AT210,"")=31,0,COUNTIFS(P165:AT165,6,P210:AT210,"")+COUNTIFS(P165:AT165,6,P210:AT210,"■"))</f>
        <v>0</v>
      </c>
      <c r="CC210" s="45">
        <f>IF(COUNTIF(P210:AT210,"")=31,0,COUNTIFS(P165:AT165,6,P210:AT210,"■"))</f>
        <v>0</v>
      </c>
      <c r="CD210" s="232" t="str">
        <f t="shared" si="69"/>
        <v>***</v>
      </c>
      <c r="CE210" s="233"/>
      <c r="CF210" s="42"/>
      <c r="CG210" s="45">
        <f t="shared" si="73"/>
        <v>0</v>
      </c>
      <c r="CH210" s="45">
        <f t="shared" si="77"/>
        <v>0</v>
      </c>
      <c r="CI210" s="232" t="str">
        <f t="shared" si="71"/>
        <v>***</v>
      </c>
      <c r="CJ210" s="233"/>
      <c r="CK210" s="42"/>
      <c r="CL210" s="234">
        <f t="shared" si="74"/>
        <v>0</v>
      </c>
      <c r="CM210" s="235"/>
      <c r="CN210" s="234">
        <f t="shared" si="75"/>
        <v>0</v>
      </c>
      <c r="CO210" s="235"/>
      <c r="CP210" s="232" t="str">
        <f t="shared" si="72"/>
        <v>***</v>
      </c>
      <c r="CQ210" s="233"/>
      <c r="CR210" s="43"/>
      <c r="CU210" s="128">
        <f t="shared" si="59"/>
        <v>202</v>
      </c>
      <c r="CV210" s="128"/>
      <c r="CW210" s="128"/>
      <c r="CX210" s="128"/>
      <c r="CY210" s="128"/>
    </row>
    <row r="211" spans="1:103" s="1" customFormat="1" ht="18.75">
      <c r="A211" s="72" t="s">
        <v>59</v>
      </c>
      <c r="D211" s="238">
        <f t="shared" si="76"/>
        <v>37</v>
      </c>
      <c r="E211" s="246"/>
      <c r="F211" s="241"/>
      <c r="G211" s="242"/>
      <c r="H211" s="242"/>
      <c r="I211" s="242"/>
      <c r="J211" s="242"/>
      <c r="K211" s="243"/>
      <c r="L211" s="244"/>
      <c r="M211" s="256"/>
      <c r="N211" s="256"/>
      <c r="O211" s="257"/>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3"/>
      <c r="AU211" s="44"/>
      <c r="AV211" s="26"/>
      <c r="AW211" s="245">
        <f t="shared" si="62"/>
        <v>37</v>
      </c>
      <c r="AX211" s="246"/>
      <c r="AY211" s="247" t="str">
        <f t="shared" si="63"/>
        <v/>
      </c>
      <c r="AZ211" s="248"/>
      <c r="BA211" s="248"/>
      <c r="BB211" s="249"/>
      <c r="BC211" s="45">
        <f>IF(COUNTIF(P211:AT211,"")=31,0,COUNTIFS(P165:AT165,1,P211:AT211,"")+COUNTIFS(P165:AT165,1,P211:AT211,"■"))</f>
        <v>0</v>
      </c>
      <c r="BD211" s="45">
        <f>IF(COUNTIF(P211:AT211,"")=31,0,COUNTIFS(P165:AT165,1,P211:AT211,"■"))</f>
        <v>0</v>
      </c>
      <c r="BE211" s="250" t="str">
        <f t="shared" si="64"/>
        <v>***</v>
      </c>
      <c r="BF211" s="233"/>
      <c r="BG211" s="47"/>
      <c r="BH211" s="45">
        <f>IF(COUNTIF(P211:AT211,"")=31,0,COUNTIFS(P165:AT165,2,P211:AT211,"")+COUNTIFS(P165:AT165,2,P211:AT211,"■"))</f>
        <v>0</v>
      </c>
      <c r="BI211" s="45">
        <f>IF(COUNTIF(P211:AT211,"")=31,0,COUNTIFS(P165:AT165,2,P211:AT211,"■"))</f>
        <v>0</v>
      </c>
      <c r="BJ211" s="232" t="str">
        <f t="shared" si="65"/>
        <v>***</v>
      </c>
      <c r="BK211" s="233"/>
      <c r="BL211" s="42"/>
      <c r="BM211" s="45">
        <f>IF(COUNTIF(P211:AT211,"")=31,0,COUNTIFS(P165:AT165,3,P211:AT211,"")+COUNTIFS(P165:AT165,3,P211:AT211,"■"))</f>
        <v>0</v>
      </c>
      <c r="BN211" s="45">
        <f>IF(COUNTIF(P211:AT211,"")=31,0,COUNTIFS(P165:AT165,3,P211:AT211,"■"))</f>
        <v>0</v>
      </c>
      <c r="BO211" s="232" t="str">
        <f t="shared" si="66"/>
        <v>***</v>
      </c>
      <c r="BP211" s="233"/>
      <c r="BQ211" s="42"/>
      <c r="BR211" s="45">
        <f>IF(COUNTIF(P211:AT211,"")=31,0,COUNTIFS(P165:AT165,4,P211:AT211,"")+COUNTIFS(P165:AT165,4,P211:AT211,"■"))</f>
        <v>0</v>
      </c>
      <c r="BS211" s="45">
        <f>IF(COUNTIF(P211:AT211,"")=31,0,COUNTIFS(P165:AT165,4,P211:AT211,"■"))</f>
        <v>0</v>
      </c>
      <c r="BT211" s="232" t="str">
        <f t="shared" si="67"/>
        <v>***</v>
      </c>
      <c r="BU211" s="233"/>
      <c r="BV211" s="42"/>
      <c r="BW211" s="45">
        <f>IF(COUNTIF(P211:AT211,"")=31,0,COUNTIFS(P165:AT165,5,P211:AT211,"")+COUNTIFS(P165:AT165,5,P211:AT211,"■"))</f>
        <v>0</v>
      </c>
      <c r="BX211" s="45">
        <f>IF(COUNTIF(P211:AT211,"")=31,0,COUNTIFS(P165:AT165,5,P211:AT211,"■"))</f>
        <v>0</v>
      </c>
      <c r="BY211" s="232" t="str">
        <f t="shared" si="68"/>
        <v>***</v>
      </c>
      <c r="BZ211" s="233"/>
      <c r="CA211" s="42"/>
      <c r="CB211" s="45">
        <f>IF(COUNTIF(P211:AT211,"")=31,0,COUNTIFS(P165:AT165,6,P211:AT211,"")+COUNTIFS(P165:AT165,6,P211:AT211,"■"))</f>
        <v>0</v>
      </c>
      <c r="CC211" s="45">
        <f>IF(COUNTIF(P211:AT211,"")=31,0,COUNTIFS(P165:AT165,6,P211:AT211,"■"))</f>
        <v>0</v>
      </c>
      <c r="CD211" s="232" t="str">
        <f t="shared" si="69"/>
        <v>***</v>
      </c>
      <c r="CE211" s="233"/>
      <c r="CF211" s="42"/>
      <c r="CG211" s="45">
        <f t="shared" si="73"/>
        <v>0</v>
      </c>
      <c r="CH211" s="45">
        <f t="shared" si="77"/>
        <v>0</v>
      </c>
      <c r="CI211" s="232" t="str">
        <f t="shared" si="71"/>
        <v>***</v>
      </c>
      <c r="CJ211" s="233"/>
      <c r="CK211" s="42"/>
      <c r="CL211" s="234">
        <f t="shared" si="74"/>
        <v>0</v>
      </c>
      <c r="CM211" s="235"/>
      <c r="CN211" s="234">
        <f t="shared" si="75"/>
        <v>0</v>
      </c>
      <c r="CO211" s="235"/>
      <c r="CP211" s="232" t="str">
        <f t="shared" si="72"/>
        <v>***</v>
      </c>
      <c r="CQ211" s="233"/>
      <c r="CR211" s="43"/>
      <c r="CU211" s="128">
        <f t="shared" si="59"/>
        <v>203</v>
      </c>
      <c r="CV211" s="128"/>
      <c r="CW211" s="128"/>
      <c r="CX211" s="128"/>
      <c r="CY211" s="128"/>
    </row>
    <row r="212" spans="1:103" s="1" customFormat="1" ht="18.75">
      <c r="A212" s="72" t="s">
        <v>59</v>
      </c>
      <c r="D212" s="238">
        <f t="shared" si="76"/>
        <v>38</v>
      </c>
      <c r="E212" s="246"/>
      <c r="F212" s="241"/>
      <c r="G212" s="242"/>
      <c r="H212" s="242"/>
      <c r="I212" s="242"/>
      <c r="J212" s="242"/>
      <c r="K212" s="243"/>
      <c r="L212" s="244"/>
      <c r="M212" s="256"/>
      <c r="N212" s="256"/>
      <c r="O212" s="257"/>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3"/>
      <c r="AU212" s="44"/>
      <c r="AV212" s="26"/>
      <c r="AW212" s="245">
        <f t="shared" si="62"/>
        <v>38</v>
      </c>
      <c r="AX212" s="246"/>
      <c r="AY212" s="247" t="str">
        <f t="shared" si="63"/>
        <v/>
      </c>
      <c r="AZ212" s="248"/>
      <c r="BA212" s="248"/>
      <c r="BB212" s="249"/>
      <c r="BC212" s="45">
        <f>IF(COUNTIF(P212:AT212,"")=31,0,COUNTIFS(P165:AT165,1,P212:AT212,"")+COUNTIFS(P165:AT165,1,P212:AT212,"■"))</f>
        <v>0</v>
      </c>
      <c r="BD212" s="45">
        <f>IF(COUNTIF(P212:AT212,"")=31,0,COUNTIFS(P165:AT165,1,P212:AT212,"■"))</f>
        <v>0</v>
      </c>
      <c r="BE212" s="250" t="str">
        <f t="shared" si="64"/>
        <v>***</v>
      </c>
      <c r="BF212" s="233"/>
      <c r="BG212" s="47"/>
      <c r="BH212" s="45">
        <f>IF(COUNTIF(P212:AT212,"")=31,0,COUNTIFS(P165:AT165,2,P212:AT212,"")+COUNTIFS(P165:AT165,2,P212:AT212,"■"))</f>
        <v>0</v>
      </c>
      <c r="BI212" s="45">
        <f>IF(COUNTIF(P212:AT212,"")=31,0,COUNTIFS(P165:AT165,2,P212:AT212,"■"))</f>
        <v>0</v>
      </c>
      <c r="BJ212" s="232" t="str">
        <f t="shared" si="65"/>
        <v>***</v>
      </c>
      <c r="BK212" s="233"/>
      <c r="BL212" s="42"/>
      <c r="BM212" s="45">
        <f>IF(COUNTIF(P212:AT212,"")=31,0,COUNTIFS(P165:AT165,3,P212:AT212,"")+COUNTIFS(P165:AT165,3,P212:AT212,"■"))</f>
        <v>0</v>
      </c>
      <c r="BN212" s="45">
        <f>IF(COUNTIF(P212:AT212,"")=31,0,COUNTIFS(P165:AT165,3,P212:AT212,"■"))</f>
        <v>0</v>
      </c>
      <c r="BO212" s="232" t="str">
        <f t="shared" si="66"/>
        <v>***</v>
      </c>
      <c r="BP212" s="233"/>
      <c r="BQ212" s="42"/>
      <c r="BR212" s="45">
        <f>IF(COUNTIF(P212:AT212,"")=31,0,COUNTIFS(P165:AT165,4,P212:AT212,"")+COUNTIFS(P165:AT165,4,P212:AT212,"■"))</f>
        <v>0</v>
      </c>
      <c r="BS212" s="45">
        <f>IF(COUNTIF(P212:AT212,"")=31,0,COUNTIFS(P165:AT165,4,P212:AT212,"■"))</f>
        <v>0</v>
      </c>
      <c r="BT212" s="232" t="str">
        <f t="shared" si="67"/>
        <v>***</v>
      </c>
      <c r="BU212" s="233"/>
      <c r="BV212" s="42"/>
      <c r="BW212" s="45">
        <f>IF(COUNTIF(P212:AT212,"")=31,0,COUNTIFS(P165:AT165,5,P212:AT212,"")+COUNTIFS(P165:AT165,5,P212:AT212,"■"))</f>
        <v>0</v>
      </c>
      <c r="BX212" s="45">
        <f>IF(COUNTIF(P212:AT212,"")=31,0,COUNTIFS(P165:AT165,5,P212:AT212,"■"))</f>
        <v>0</v>
      </c>
      <c r="BY212" s="232" t="str">
        <f t="shared" si="68"/>
        <v>***</v>
      </c>
      <c r="BZ212" s="233"/>
      <c r="CA212" s="42"/>
      <c r="CB212" s="45">
        <f>IF(COUNTIF(P212:AT212,"")=31,0,COUNTIFS(P165:AT165,6,P212:AT212,"")+COUNTIFS(P165:AT165,6,P212:AT212,"■"))</f>
        <v>0</v>
      </c>
      <c r="CC212" s="45">
        <f>IF(COUNTIF(P212:AT212,"")=31,0,COUNTIFS(P165:AT165,6,P212:AT212,"■"))</f>
        <v>0</v>
      </c>
      <c r="CD212" s="232" t="str">
        <f t="shared" si="69"/>
        <v>***</v>
      </c>
      <c r="CE212" s="233"/>
      <c r="CF212" s="42"/>
      <c r="CG212" s="45">
        <f t="shared" si="73"/>
        <v>0</v>
      </c>
      <c r="CH212" s="45">
        <f t="shared" si="77"/>
        <v>0</v>
      </c>
      <c r="CI212" s="232" t="str">
        <f t="shared" si="71"/>
        <v>***</v>
      </c>
      <c r="CJ212" s="233"/>
      <c r="CK212" s="42"/>
      <c r="CL212" s="234">
        <f t="shared" si="74"/>
        <v>0</v>
      </c>
      <c r="CM212" s="235"/>
      <c r="CN212" s="234">
        <f t="shared" si="75"/>
        <v>0</v>
      </c>
      <c r="CO212" s="235"/>
      <c r="CP212" s="232" t="str">
        <f t="shared" si="72"/>
        <v>***</v>
      </c>
      <c r="CQ212" s="233"/>
      <c r="CR212" s="43"/>
      <c r="CU212" s="128">
        <f t="shared" si="59"/>
        <v>204</v>
      </c>
      <c r="CV212" s="128"/>
      <c r="CW212" s="128"/>
      <c r="CX212" s="128"/>
      <c r="CY212" s="128"/>
    </row>
    <row r="213" spans="1:103" s="1" customFormat="1" ht="18.75">
      <c r="A213" s="72" t="s">
        <v>59</v>
      </c>
      <c r="D213" s="238">
        <f t="shared" si="76"/>
        <v>39</v>
      </c>
      <c r="E213" s="246"/>
      <c r="F213" s="241"/>
      <c r="G213" s="242"/>
      <c r="H213" s="242"/>
      <c r="I213" s="242"/>
      <c r="J213" s="242"/>
      <c r="K213" s="243"/>
      <c r="L213" s="244"/>
      <c r="M213" s="256"/>
      <c r="N213" s="256"/>
      <c r="O213" s="257"/>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3"/>
      <c r="AU213" s="44"/>
      <c r="AV213" s="26"/>
      <c r="AW213" s="245">
        <f t="shared" si="62"/>
        <v>39</v>
      </c>
      <c r="AX213" s="246"/>
      <c r="AY213" s="247" t="str">
        <f t="shared" si="63"/>
        <v/>
      </c>
      <c r="AZ213" s="248"/>
      <c r="BA213" s="248"/>
      <c r="BB213" s="249"/>
      <c r="BC213" s="45">
        <f>IF(COUNTIF(P213:AT213,"")=31,0,COUNTIFS(P165:AT165,1,P213:AT213,"")+COUNTIFS(P165:AT165,1,P213:AT213,"■"))</f>
        <v>0</v>
      </c>
      <c r="BD213" s="45">
        <f>IF(COUNTIF(P213:AT213,"")=31,0,COUNTIFS(P165:AT165,1,P213:AT213,"■"))</f>
        <v>0</v>
      </c>
      <c r="BE213" s="250" t="str">
        <f t="shared" si="64"/>
        <v>***</v>
      </c>
      <c r="BF213" s="233"/>
      <c r="BG213" s="47"/>
      <c r="BH213" s="45">
        <f>IF(COUNTIF(P213:AT213,"")=31,0,COUNTIFS(P165:AT165,2,P213:AT213,"")+COUNTIFS(P165:AT165,2,P213:AT213,"■"))</f>
        <v>0</v>
      </c>
      <c r="BI213" s="45">
        <f>IF(COUNTIF(P213:AT213,"")=31,0,COUNTIFS(P165:AT165,2,P213:AT213,"■"))</f>
        <v>0</v>
      </c>
      <c r="BJ213" s="232" t="str">
        <f t="shared" si="65"/>
        <v>***</v>
      </c>
      <c r="BK213" s="233"/>
      <c r="BL213" s="42"/>
      <c r="BM213" s="45">
        <f>IF(COUNTIF(P213:AT213,"")=31,0,COUNTIFS(P165:AT165,3,P213:AT213,"")+COUNTIFS(P165:AT165,3,P213:AT213,"■"))</f>
        <v>0</v>
      </c>
      <c r="BN213" s="45">
        <f>IF(COUNTIF(P213:AT213,"")=31,0,COUNTIFS(P165:AT165,3,P213:AT213,"■"))</f>
        <v>0</v>
      </c>
      <c r="BO213" s="232" t="str">
        <f t="shared" si="66"/>
        <v>***</v>
      </c>
      <c r="BP213" s="233"/>
      <c r="BQ213" s="42"/>
      <c r="BR213" s="45">
        <f>IF(COUNTIF(P213:AT213,"")=31,0,COUNTIFS(P165:AT165,4,P213:AT213,"")+COUNTIFS(P165:AT165,4,P213:AT213,"■"))</f>
        <v>0</v>
      </c>
      <c r="BS213" s="45">
        <f>IF(COUNTIF(P213:AT213,"")=31,0,COUNTIFS(P165:AT165,4,P213:AT213,"■"))</f>
        <v>0</v>
      </c>
      <c r="BT213" s="232" t="str">
        <f t="shared" si="67"/>
        <v>***</v>
      </c>
      <c r="BU213" s="233"/>
      <c r="BV213" s="42"/>
      <c r="BW213" s="45">
        <f>IF(COUNTIF(P213:AT213,"")=31,0,COUNTIFS(P165:AT165,5,P213:AT213,"")+COUNTIFS(P165:AT165,5,P213:AT213,"■"))</f>
        <v>0</v>
      </c>
      <c r="BX213" s="45">
        <f>IF(COUNTIF(P213:AT213,"")=31,0,COUNTIFS(P165:AT165,5,P213:AT213,"■"))</f>
        <v>0</v>
      </c>
      <c r="BY213" s="232" t="str">
        <f t="shared" si="68"/>
        <v>***</v>
      </c>
      <c r="BZ213" s="233"/>
      <c r="CA213" s="42"/>
      <c r="CB213" s="45">
        <f>IF(COUNTIF(P213:AT213,"")=31,0,COUNTIFS(P165:AT165,6,P213:AT213,"")+COUNTIFS(P165:AT165,6,P213:AT213,"■"))</f>
        <v>0</v>
      </c>
      <c r="CC213" s="45">
        <f>IF(COUNTIF(P213:AT213,"")=31,0,COUNTIFS(P165:AT165,6,P213:AT213,"■"))</f>
        <v>0</v>
      </c>
      <c r="CD213" s="232" t="str">
        <f t="shared" si="69"/>
        <v>***</v>
      </c>
      <c r="CE213" s="233"/>
      <c r="CF213" s="42"/>
      <c r="CG213" s="45">
        <f t="shared" si="73"/>
        <v>0</v>
      </c>
      <c r="CH213" s="45">
        <f t="shared" si="77"/>
        <v>0</v>
      </c>
      <c r="CI213" s="232" t="str">
        <f t="shared" si="71"/>
        <v>***</v>
      </c>
      <c r="CJ213" s="233"/>
      <c r="CK213" s="42"/>
      <c r="CL213" s="234">
        <f t="shared" si="74"/>
        <v>0</v>
      </c>
      <c r="CM213" s="235"/>
      <c r="CN213" s="234">
        <f t="shared" si="75"/>
        <v>0</v>
      </c>
      <c r="CO213" s="235"/>
      <c r="CP213" s="232" t="str">
        <f t="shared" si="72"/>
        <v>***</v>
      </c>
      <c r="CQ213" s="233"/>
      <c r="CR213" s="43"/>
      <c r="CU213" s="128">
        <f t="shared" si="59"/>
        <v>205</v>
      </c>
      <c r="CV213" s="128"/>
      <c r="CW213" s="128"/>
      <c r="CX213" s="128"/>
      <c r="CY213" s="128"/>
    </row>
    <row r="214" spans="1:103" s="1" customFormat="1" ht="18.75">
      <c r="A214" s="72" t="s">
        <v>59</v>
      </c>
      <c r="D214" s="238">
        <f t="shared" si="76"/>
        <v>40</v>
      </c>
      <c r="E214" s="246"/>
      <c r="F214" s="241"/>
      <c r="G214" s="242"/>
      <c r="H214" s="242"/>
      <c r="I214" s="242"/>
      <c r="J214" s="242"/>
      <c r="K214" s="243"/>
      <c r="L214" s="244"/>
      <c r="M214" s="256"/>
      <c r="N214" s="256"/>
      <c r="O214" s="257"/>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3"/>
      <c r="AU214" s="44"/>
      <c r="AV214" s="26"/>
      <c r="AW214" s="245">
        <f t="shared" si="62"/>
        <v>40</v>
      </c>
      <c r="AX214" s="246"/>
      <c r="AY214" s="247" t="str">
        <f t="shared" si="63"/>
        <v/>
      </c>
      <c r="AZ214" s="248"/>
      <c r="BA214" s="248"/>
      <c r="BB214" s="249"/>
      <c r="BC214" s="45">
        <f>IF(COUNTIF(P214:AT214,"")=31,0,COUNTIFS(P165:AT165,1,P214:AT214,"")+COUNTIFS(P165:AT165,1,P214:AT214,"■"))</f>
        <v>0</v>
      </c>
      <c r="BD214" s="45">
        <f>IF(COUNTIF(P214:AT214,"")=31,0,COUNTIFS(P165:AT165,1,P214:AT214,"■"))</f>
        <v>0</v>
      </c>
      <c r="BE214" s="250" t="str">
        <f t="shared" si="64"/>
        <v>***</v>
      </c>
      <c r="BF214" s="233"/>
      <c r="BG214" s="47"/>
      <c r="BH214" s="45">
        <f>IF(COUNTIF(P214:AT214,"")=31,0,COUNTIFS(P165:AT165,2,P214:AT214,"")+COUNTIFS(P165:AT165,2,P214:AT214,"■"))</f>
        <v>0</v>
      </c>
      <c r="BI214" s="45">
        <f>IF(COUNTIF(P214:AT214,"")=31,0,COUNTIFS(P165:AT165,2,P214:AT214,"■"))</f>
        <v>0</v>
      </c>
      <c r="BJ214" s="232" t="str">
        <f t="shared" si="65"/>
        <v>***</v>
      </c>
      <c r="BK214" s="233"/>
      <c r="BL214" s="42"/>
      <c r="BM214" s="45">
        <f>IF(COUNTIF(P214:AT214,"")=31,0,COUNTIFS(P165:AT165,3,P214:AT214,"")+COUNTIFS(P165:AT165,3,P214:AT214,"■"))</f>
        <v>0</v>
      </c>
      <c r="BN214" s="45">
        <f>IF(COUNTIF(P214:AT214,"")=31,0,COUNTIFS(P165:AT165,3,P214:AT214,"■"))</f>
        <v>0</v>
      </c>
      <c r="BO214" s="232" t="str">
        <f t="shared" si="66"/>
        <v>***</v>
      </c>
      <c r="BP214" s="233"/>
      <c r="BQ214" s="42"/>
      <c r="BR214" s="45">
        <f>IF(COUNTIF(P214:AT214,"")=31,0,COUNTIFS(P165:AT165,4,P214:AT214,"")+COUNTIFS(P165:AT165,4,P214:AT214,"■"))</f>
        <v>0</v>
      </c>
      <c r="BS214" s="45">
        <f>IF(COUNTIF(P214:AT214,"")=31,0,COUNTIFS(P165:AT165,4,P214:AT214,"■"))</f>
        <v>0</v>
      </c>
      <c r="BT214" s="232" t="str">
        <f t="shared" si="67"/>
        <v>***</v>
      </c>
      <c r="BU214" s="233"/>
      <c r="BV214" s="42"/>
      <c r="BW214" s="45">
        <f>IF(COUNTIF(P214:AT214,"")=31,0,COUNTIFS(P165:AT165,5,P214:AT214,"")+COUNTIFS(P165:AT165,5,P214:AT214,"■"))</f>
        <v>0</v>
      </c>
      <c r="BX214" s="45">
        <f>IF(COUNTIF(P214:AT214,"")=31,0,COUNTIFS(P165:AT165,5,P214:AT214,"■"))</f>
        <v>0</v>
      </c>
      <c r="BY214" s="232" t="str">
        <f t="shared" si="68"/>
        <v>***</v>
      </c>
      <c r="BZ214" s="233"/>
      <c r="CA214" s="42"/>
      <c r="CB214" s="45">
        <f>IF(COUNTIF(P214:AT214,"")=31,0,COUNTIFS(P165:AT165,6,P214:AT214,"")+COUNTIFS(P165:AT165,6,P214:AT214,"■"))</f>
        <v>0</v>
      </c>
      <c r="CC214" s="45">
        <f>IF(COUNTIF(P214:AT214,"")=31,0,COUNTIFS(P165:AT165,6,P214:AT214,"■"))</f>
        <v>0</v>
      </c>
      <c r="CD214" s="232" t="str">
        <f t="shared" si="69"/>
        <v>***</v>
      </c>
      <c r="CE214" s="233"/>
      <c r="CF214" s="42"/>
      <c r="CG214" s="45">
        <f t="shared" si="73"/>
        <v>0</v>
      </c>
      <c r="CH214" s="45">
        <f t="shared" si="77"/>
        <v>0</v>
      </c>
      <c r="CI214" s="232" t="str">
        <f t="shared" si="71"/>
        <v>***</v>
      </c>
      <c r="CJ214" s="233"/>
      <c r="CK214" s="42"/>
      <c r="CL214" s="234">
        <f t="shared" si="74"/>
        <v>0</v>
      </c>
      <c r="CM214" s="235"/>
      <c r="CN214" s="234">
        <f t="shared" si="75"/>
        <v>0</v>
      </c>
      <c r="CO214" s="235"/>
      <c r="CP214" s="232" t="str">
        <f t="shared" si="72"/>
        <v>***</v>
      </c>
      <c r="CQ214" s="233"/>
      <c r="CR214" s="43"/>
      <c r="CU214" s="128">
        <f t="shared" si="59"/>
        <v>206</v>
      </c>
      <c r="CV214" s="128"/>
      <c r="CW214" s="128"/>
      <c r="CX214" s="128"/>
      <c r="CY214" s="128"/>
    </row>
    <row r="215" spans="1:103" s="1" customFormat="1" ht="18.75">
      <c r="A215" s="72" t="s">
        <v>59</v>
      </c>
      <c r="D215" s="238">
        <f t="shared" si="76"/>
        <v>41</v>
      </c>
      <c r="E215" s="246"/>
      <c r="F215" s="241"/>
      <c r="G215" s="242"/>
      <c r="H215" s="242"/>
      <c r="I215" s="242"/>
      <c r="J215" s="242"/>
      <c r="K215" s="243"/>
      <c r="L215" s="244"/>
      <c r="M215" s="256"/>
      <c r="N215" s="256"/>
      <c r="O215" s="257"/>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3"/>
      <c r="AU215" s="44"/>
      <c r="AV215" s="26"/>
      <c r="AW215" s="245">
        <f t="shared" si="62"/>
        <v>41</v>
      </c>
      <c r="AX215" s="246"/>
      <c r="AY215" s="247" t="str">
        <f t="shared" si="63"/>
        <v/>
      </c>
      <c r="AZ215" s="248"/>
      <c r="BA215" s="248"/>
      <c r="BB215" s="249"/>
      <c r="BC215" s="45">
        <f>IF(COUNTIF(P215:AT215,"")=31,0,COUNTIFS(P165:AT165,1,P215:AT215,"")+COUNTIFS(P165:AT165,1,P215:AT215,"■"))</f>
        <v>0</v>
      </c>
      <c r="BD215" s="45">
        <f>IF(COUNTIF(P215:AT215,"")=31,0,COUNTIFS(P165:AT165,1,P215:AT215,"■"))</f>
        <v>0</v>
      </c>
      <c r="BE215" s="250" t="str">
        <f t="shared" si="64"/>
        <v>***</v>
      </c>
      <c r="BF215" s="233"/>
      <c r="BG215" s="47"/>
      <c r="BH215" s="45">
        <f>IF(COUNTIF(P215:AT215,"")=31,0,COUNTIFS(P165:AT165,2,P215:AT215,"")+COUNTIFS(P165:AT165,2,P215:AT215,"■"))</f>
        <v>0</v>
      </c>
      <c r="BI215" s="45">
        <f>IF(COUNTIF(P215:AT215,"")=31,0,COUNTIFS(P165:AT165,2,P215:AT215,"■"))</f>
        <v>0</v>
      </c>
      <c r="BJ215" s="232" t="str">
        <f t="shared" si="65"/>
        <v>***</v>
      </c>
      <c r="BK215" s="233"/>
      <c r="BL215" s="42"/>
      <c r="BM215" s="45">
        <f>IF(COUNTIF(P215:AT215,"")=31,0,COUNTIFS(P165:AT165,3,P215:AT215,"")+COUNTIFS(P165:AT165,3,P215:AT215,"■"))</f>
        <v>0</v>
      </c>
      <c r="BN215" s="45">
        <f>IF(COUNTIF(P215:AT215,"")=31,0,COUNTIFS(P165:AT165,3,P215:AT215,"■"))</f>
        <v>0</v>
      </c>
      <c r="BO215" s="232" t="str">
        <f t="shared" si="66"/>
        <v>***</v>
      </c>
      <c r="BP215" s="233"/>
      <c r="BQ215" s="42"/>
      <c r="BR215" s="45">
        <f>IF(COUNTIF(P215:AT215,"")=31,0,COUNTIFS(P165:AT165,4,P215:AT215,"")+COUNTIFS(P165:AT165,4,P215:AT215,"■"))</f>
        <v>0</v>
      </c>
      <c r="BS215" s="45">
        <f>IF(COUNTIF(P215:AT215,"")=31,0,COUNTIFS(P165:AT165,4,P215:AT215,"■"))</f>
        <v>0</v>
      </c>
      <c r="BT215" s="232" t="str">
        <f t="shared" si="67"/>
        <v>***</v>
      </c>
      <c r="BU215" s="233"/>
      <c r="BV215" s="42"/>
      <c r="BW215" s="45">
        <f>IF(COUNTIF(P215:AT215,"")=31,0,COUNTIFS(P165:AT165,5,P215:AT215,"")+COUNTIFS(P165:AT165,5,P215:AT215,"■"))</f>
        <v>0</v>
      </c>
      <c r="BX215" s="45">
        <f>IF(COUNTIF(P215:AT215,"")=31,0,COUNTIFS(P165:AT165,5,P215:AT215,"■"))</f>
        <v>0</v>
      </c>
      <c r="BY215" s="232" t="str">
        <f t="shared" si="68"/>
        <v>***</v>
      </c>
      <c r="BZ215" s="233"/>
      <c r="CA215" s="42"/>
      <c r="CB215" s="45">
        <f>IF(COUNTIF(P215:AT215,"")=31,0,COUNTIFS(P165:AT165,6,P215:AT215,"")+COUNTIFS(P165:AT165,6,P215:AT215,"■"))</f>
        <v>0</v>
      </c>
      <c r="CC215" s="45">
        <f>IF(COUNTIF(P215:AT215,"")=31,0,COUNTIFS(P165:AT165,6,P215:AT215,"■"))</f>
        <v>0</v>
      </c>
      <c r="CD215" s="232" t="str">
        <f t="shared" si="69"/>
        <v>***</v>
      </c>
      <c r="CE215" s="233"/>
      <c r="CF215" s="42"/>
      <c r="CG215" s="45">
        <f t="shared" si="73"/>
        <v>0</v>
      </c>
      <c r="CH215" s="45">
        <f t="shared" si="77"/>
        <v>0</v>
      </c>
      <c r="CI215" s="232" t="str">
        <f t="shared" si="71"/>
        <v>***</v>
      </c>
      <c r="CJ215" s="233"/>
      <c r="CK215" s="42"/>
      <c r="CL215" s="234">
        <f t="shared" si="74"/>
        <v>0</v>
      </c>
      <c r="CM215" s="235"/>
      <c r="CN215" s="234">
        <f t="shared" si="75"/>
        <v>0</v>
      </c>
      <c r="CO215" s="235"/>
      <c r="CP215" s="232" t="str">
        <f t="shared" si="72"/>
        <v>***</v>
      </c>
      <c r="CQ215" s="233"/>
      <c r="CR215" s="43"/>
      <c r="CU215" s="128">
        <f t="shared" si="59"/>
        <v>207</v>
      </c>
      <c r="CV215" s="128"/>
      <c r="CW215" s="128"/>
      <c r="CX215" s="128"/>
      <c r="CY215" s="128"/>
    </row>
    <row r="216" spans="1:103" s="1" customFormat="1" ht="18.75">
      <c r="A216" s="72" t="s">
        <v>59</v>
      </c>
      <c r="D216" s="238">
        <f t="shared" si="76"/>
        <v>42</v>
      </c>
      <c r="E216" s="246"/>
      <c r="F216" s="241"/>
      <c r="G216" s="242"/>
      <c r="H216" s="242"/>
      <c r="I216" s="242"/>
      <c r="J216" s="242"/>
      <c r="K216" s="243"/>
      <c r="L216" s="244"/>
      <c r="M216" s="256"/>
      <c r="N216" s="256"/>
      <c r="O216" s="257"/>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3"/>
      <c r="AU216" s="44"/>
      <c r="AV216" s="26"/>
      <c r="AW216" s="245">
        <f t="shared" si="62"/>
        <v>42</v>
      </c>
      <c r="AX216" s="246"/>
      <c r="AY216" s="247" t="str">
        <f t="shared" si="63"/>
        <v/>
      </c>
      <c r="AZ216" s="248"/>
      <c r="BA216" s="248"/>
      <c r="BB216" s="249"/>
      <c r="BC216" s="45">
        <f>IF(COUNTIF(P216:AT216,"")=31,0,COUNTIFS(P165:AT165,1,P216:AT216,"")+COUNTIFS(P165:AT165,1,P216:AT216,"■"))</f>
        <v>0</v>
      </c>
      <c r="BD216" s="45">
        <f>IF(COUNTIF(P216:AT216,"")=31,0,COUNTIFS(P165:AT165,1,P216:AT216,"■"))</f>
        <v>0</v>
      </c>
      <c r="BE216" s="250" t="str">
        <f t="shared" si="64"/>
        <v>***</v>
      </c>
      <c r="BF216" s="233"/>
      <c r="BG216" s="47"/>
      <c r="BH216" s="45">
        <f>IF(COUNTIF(P216:AT216,"")=31,0,COUNTIFS(P165:AT165,2,P216:AT216,"")+COUNTIFS(P165:AT165,2,P216:AT216,"■"))</f>
        <v>0</v>
      </c>
      <c r="BI216" s="45">
        <f>IF(COUNTIF(P216:AT216,"")=31,0,COUNTIFS(P165:AT165,2,P216:AT216,"■"))</f>
        <v>0</v>
      </c>
      <c r="BJ216" s="232" t="str">
        <f t="shared" si="65"/>
        <v>***</v>
      </c>
      <c r="BK216" s="233"/>
      <c r="BL216" s="42"/>
      <c r="BM216" s="45">
        <f>IF(COUNTIF(P216:AT216,"")=31,0,COUNTIFS(P165:AT165,3,P216:AT216,"")+COUNTIFS(P165:AT165,3,P216:AT216,"■"))</f>
        <v>0</v>
      </c>
      <c r="BN216" s="45">
        <f>IF(COUNTIF(P216:AT216,"")=31,0,COUNTIFS(P165:AT165,3,P216:AT216,"■"))</f>
        <v>0</v>
      </c>
      <c r="BO216" s="232" t="str">
        <f t="shared" si="66"/>
        <v>***</v>
      </c>
      <c r="BP216" s="233"/>
      <c r="BQ216" s="42"/>
      <c r="BR216" s="45">
        <f>IF(COUNTIF(P216:AT216,"")=31,0,COUNTIFS(P165:AT165,4,P216:AT216,"")+COUNTIFS(P165:AT165,4,P216:AT216,"■"))</f>
        <v>0</v>
      </c>
      <c r="BS216" s="45">
        <f>IF(COUNTIF(P216:AT216,"")=31,0,COUNTIFS(P165:AT165,4,P216:AT216,"■"))</f>
        <v>0</v>
      </c>
      <c r="BT216" s="232" t="str">
        <f t="shared" si="67"/>
        <v>***</v>
      </c>
      <c r="BU216" s="233"/>
      <c r="BV216" s="42"/>
      <c r="BW216" s="45">
        <f>IF(COUNTIF(P216:AT216,"")=31,0,COUNTIFS(P165:AT165,5,P216:AT216,"")+COUNTIFS(P165:AT165,5,P216:AT216,"■"))</f>
        <v>0</v>
      </c>
      <c r="BX216" s="45">
        <f>IF(COUNTIF(P216:AT216,"")=31,0,COUNTIFS(P165:AT165,5,P216:AT216,"■"))</f>
        <v>0</v>
      </c>
      <c r="BY216" s="232" t="str">
        <f t="shared" si="68"/>
        <v>***</v>
      </c>
      <c r="BZ216" s="233"/>
      <c r="CA216" s="42"/>
      <c r="CB216" s="45">
        <f>IF(COUNTIF(P216:AT216,"")=31,0,COUNTIFS(P165:AT165,6,P216:AT216,"")+COUNTIFS(P165:AT165,6,P216:AT216,"■"))</f>
        <v>0</v>
      </c>
      <c r="CC216" s="45">
        <f>IF(COUNTIF(P216:AT216,"")=31,0,COUNTIFS(P165:AT165,6,P216:AT216,"■"))</f>
        <v>0</v>
      </c>
      <c r="CD216" s="232" t="str">
        <f t="shared" si="69"/>
        <v>***</v>
      </c>
      <c r="CE216" s="233"/>
      <c r="CF216" s="42"/>
      <c r="CG216" s="45">
        <f t="shared" si="73"/>
        <v>0</v>
      </c>
      <c r="CH216" s="45">
        <f t="shared" si="77"/>
        <v>0</v>
      </c>
      <c r="CI216" s="232" t="str">
        <f t="shared" si="71"/>
        <v>***</v>
      </c>
      <c r="CJ216" s="233"/>
      <c r="CK216" s="42"/>
      <c r="CL216" s="234">
        <f t="shared" si="74"/>
        <v>0</v>
      </c>
      <c r="CM216" s="235"/>
      <c r="CN216" s="234">
        <f t="shared" si="75"/>
        <v>0</v>
      </c>
      <c r="CO216" s="235"/>
      <c r="CP216" s="232" t="str">
        <f t="shared" si="72"/>
        <v>***</v>
      </c>
      <c r="CQ216" s="233"/>
      <c r="CR216" s="43"/>
      <c r="CU216" s="128">
        <f t="shared" si="59"/>
        <v>208</v>
      </c>
      <c r="CV216" s="128"/>
      <c r="CW216" s="128"/>
      <c r="CX216" s="128"/>
      <c r="CY216" s="128"/>
    </row>
    <row r="217" spans="1:103" s="1" customFormat="1" ht="18.75">
      <c r="A217" s="72" t="s">
        <v>59</v>
      </c>
      <c r="D217" s="238">
        <f t="shared" si="76"/>
        <v>43</v>
      </c>
      <c r="E217" s="246"/>
      <c r="F217" s="241"/>
      <c r="G217" s="242"/>
      <c r="H217" s="242"/>
      <c r="I217" s="242"/>
      <c r="J217" s="242"/>
      <c r="K217" s="243"/>
      <c r="L217" s="244"/>
      <c r="M217" s="256"/>
      <c r="N217" s="256"/>
      <c r="O217" s="257"/>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3"/>
      <c r="AU217" s="44"/>
      <c r="AV217" s="26"/>
      <c r="AW217" s="245">
        <f t="shared" si="62"/>
        <v>43</v>
      </c>
      <c r="AX217" s="246"/>
      <c r="AY217" s="247" t="str">
        <f t="shared" si="63"/>
        <v/>
      </c>
      <c r="AZ217" s="248"/>
      <c r="BA217" s="248"/>
      <c r="BB217" s="249"/>
      <c r="BC217" s="45">
        <f>IF(COUNTIF(P217:AT217,"")=31,0,COUNTIFS(P165:AT165,1,P217:AT217,"")+COUNTIFS(P165:AT165,1,P217:AT217,"■"))</f>
        <v>0</v>
      </c>
      <c r="BD217" s="45">
        <f>IF(COUNTIF(P217:AT217,"")=31,0,COUNTIFS(P165:AT165,1,P217:AT217,"■"))</f>
        <v>0</v>
      </c>
      <c r="BE217" s="250" t="str">
        <f t="shared" si="64"/>
        <v>***</v>
      </c>
      <c r="BF217" s="233"/>
      <c r="BG217" s="47"/>
      <c r="BH217" s="45">
        <f>IF(COUNTIF(P217:AT217,"")=31,0,COUNTIFS(P165:AT165,2,P217:AT217,"")+COUNTIFS(P165:AT165,2,P217:AT217,"■"))</f>
        <v>0</v>
      </c>
      <c r="BI217" s="45">
        <f>IF(COUNTIF(P217:AT217,"")=31,0,COUNTIFS(P165:AT165,2,P217:AT217,"■"))</f>
        <v>0</v>
      </c>
      <c r="BJ217" s="232" t="str">
        <f t="shared" si="65"/>
        <v>***</v>
      </c>
      <c r="BK217" s="233"/>
      <c r="BL217" s="42"/>
      <c r="BM217" s="45">
        <f>IF(COUNTIF(P217:AT217,"")=31,0,COUNTIFS(P165:AT165,3,P217:AT217,"")+COUNTIFS(P165:AT165,3,P217:AT217,"■"))</f>
        <v>0</v>
      </c>
      <c r="BN217" s="45">
        <f>IF(COUNTIF(P217:AT217,"")=31,0,COUNTIFS(P165:AT165,3,P217:AT217,"■"))</f>
        <v>0</v>
      </c>
      <c r="BO217" s="232" t="str">
        <f t="shared" si="66"/>
        <v>***</v>
      </c>
      <c r="BP217" s="233"/>
      <c r="BQ217" s="42"/>
      <c r="BR217" s="45">
        <f>IF(COUNTIF(P217:AT217,"")=31,0,COUNTIFS(P165:AT165,4,P217:AT217,"")+COUNTIFS(P165:AT165,4,P217:AT217,"■"))</f>
        <v>0</v>
      </c>
      <c r="BS217" s="45">
        <f>IF(COUNTIF(P217:AT217,"")=31,0,COUNTIFS(P165:AT165,4,P217:AT217,"■"))</f>
        <v>0</v>
      </c>
      <c r="BT217" s="232" t="str">
        <f t="shared" si="67"/>
        <v>***</v>
      </c>
      <c r="BU217" s="233"/>
      <c r="BV217" s="42"/>
      <c r="BW217" s="45">
        <f>IF(COUNTIF(P217:AT217,"")=31,0,COUNTIFS(P165:AT165,5,P217:AT217,"")+COUNTIFS(P165:AT165,5,P217:AT217,"■"))</f>
        <v>0</v>
      </c>
      <c r="BX217" s="45">
        <f>IF(COUNTIF(P217:AT217,"")=31,0,COUNTIFS(P165:AT165,5,P217:AT217,"■"))</f>
        <v>0</v>
      </c>
      <c r="BY217" s="232" t="str">
        <f t="shared" si="68"/>
        <v>***</v>
      </c>
      <c r="BZ217" s="233"/>
      <c r="CA217" s="42"/>
      <c r="CB217" s="45">
        <f>IF(COUNTIF(P217:AT217,"")=31,0,COUNTIFS(P165:AT165,6,P217:AT217,"")+COUNTIFS(P165:AT165,6,P217:AT217,"■"))</f>
        <v>0</v>
      </c>
      <c r="CC217" s="45">
        <f>IF(COUNTIF(P217:AT217,"")=31,0,COUNTIFS(P165:AT165,6,P217:AT217,"■"))</f>
        <v>0</v>
      </c>
      <c r="CD217" s="232" t="str">
        <f t="shared" si="69"/>
        <v>***</v>
      </c>
      <c r="CE217" s="233"/>
      <c r="CF217" s="42"/>
      <c r="CG217" s="45">
        <f t="shared" si="73"/>
        <v>0</v>
      </c>
      <c r="CH217" s="45">
        <f t="shared" si="77"/>
        <v>0</v>
      </c>
      <c r="CI217" s="232" t="str">
        <f t="shared" si="71"/>
        <v>***</v>
      </c>
      <c r="CJ217" s="233"/>
      <c r="CK217" s="42"/>
      <c r="CL217" s="234">
        <f t="shared" si="74"/>
        <v>0</v>
      </c>
      <c r="CM217" s="235"/>
      <c r="CN217" s="234">
        <f t="shared" si="75"/>
        <v>0</v>
      </c>
      <c r="CO217" s="235"/>
      <c r="CP217" s="232" t="str">
        <f t="shared" si="72"/>
        <v>***</v>
      </c>
      <c r="CQ217" s="233"/>
      <c r="CR217" s="43"/>
      <c r="CU217" s="128">
        <f t="shared" si="59"/>
        <v>209</v>
      </c>
      <c r="CV217" s="128"/>
      <c r="CW217" s="128"/>
      <c r="CX217" s="128"/>
      <c r="CY217" s="128"/>
    </row>
    <row r="218" spans="1:103" s="1" customFormat="1" ht="18.75">
      <c r="A218" s="72" t="s">
        <v>59</v>
      </c>
      <c r="D218" s="238">
        <f t="shared" si="76"/>
        <v>44</v>
      </c>
      <c r="E218" s="246"/>
      <c r="F218" s="241"/>
      <c r="G218" s="242"/>
      <c r="H218" s="242"/>
      <c r="I218" s="242"/>
      <c r="J218" s="242"/>
      <c r="K218" s="243"/>
      <c r="L218" s="244"/>
      <c r="M218" s="256"/>
      <c r="N218" s="256"/>
      <c r="O218" s="257"/>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3"/>
      <c r="AU218" s="44"/>
      <c r="AV218" s="26"/>
      <c r="AW218" s="245">
        <f t="shared" si="62"/>
        <v>44</v>
      </c>
      <c r="AX218" s="246"/>
      <c r="AY218" s="247" t="str">
        <f t="shared" si="63"/>
        <v/>
      </c>
      <c r="AZ218" s="248"/>
      <c r="BA218" s="248"/>
      <c r="BB218" s="249"/>
      <c r="BC218" s="45">
        <f>IF(COUNTIF(P218:AT218,"")=31,0,COUNTIFS(P165:AT165,1,P218:AT218,"")+COUNTIFS(P165:AT165,1,P218:AT218,"■"))</f>
        <v>0</v>
      </c>
      <c r="BD218" s="45">
        <f>IF(COUNTIF(P218:AT218,"")=31,0,COUNTIFS(P165:AT165,1,P218:AT218,"■"))</f>
        <v>0</v>
      </c>
      <c r="BE218" s="250" t="str">
        <f t="shared" si="64"/>
        <v>***</v>
      </c>
      <c r="BF218" s="233"/>
      <c r="BG218" s="47"/>
      <c r="BH218" s="45">
        <f>IF(COUNTIF(P218:AT218,"")=31,0,COUNTIFS(P165:AT165,2,P218:AT218,"")+COUNTIFS(P165:AT165,2,P218:AT218,"■"))</f>
        <v>0</v>
      </c>
      <c r="BI218" s="45">
        <f>IF(COUNTIF(P218:AT218,"")=31,0,COUNTIFS(P165:AT165,2,P218:AT218,"■"))</f>
        <v>0</v>
      </c>
      <c r="BJ218" s="232" t="str">
        <f t="shared" si="65"/>
        <v>***</v>
      </c>
      <c r="BK218" s="233"/>
      <c r="BL218" s="42"/>
      <c r="BM218" s="45">
        <f>IF(COUNTIF(P218:AT218,"")=31,0,COUNTIFS(P165:AT165,3,P218:AT218,"")+COUNTIFS(P165:AT165,3,P218:AT218,"■"))</f>
        <v>0</v>
      </c>
      <c r="BN218" s="45">
        <f>IF(COUNTIF(P218:AT218,"")=31,0,COUNTIFS(P165:AT165,3,P218:AT218,"■"))</f>
        <v>0</v>
      </c>
      <c r="BO218" s="232" t="str">
        <f t="shared" si="66"/>
        <v>***</v>
      </c>
      <c r="BP218" s="233"/>
      <c r="BQ218" s="42"/>
      <c r="BR218" s="45">
        <f>IF(COUNTIF(P218:AT218,"")=31,0,COUNTIFS(P165:AT165,4,P218:AT218,"")+COUNTIFS(P165:AT165,4,P218:AT218,"■"))</f>
        <v>0</v>
      </c>
      <c r="BS218" s="45">
        <f>IF(COUNTIF(P218:AT218,"")=31,0,COUNTIFS(P165:AT165,4,P218:AT218,"■"))</f>
        <v>0</v>
      </c>
      <c r="BT218" s="232" t="str">
        <f t="shared" si="67"/>
        <v>***</v>
      </c>
      <c r="BU218" s="233"/>
      <c r="BV218" s="42"/>
      <c r="BW218" s="45">
        <f>IF(COUNTIF(P218:AT218,"")=31,0,COUNTIFS(P165:AT165,5,P218:AT218,"")+COUNTIFS(P165:AT165,5,P218:AT218,"■"))</f>
        <v>0</v>
      </c>
      <c r="BX218" s="45">
        <f>IF(COUNTIF(P218:AT218,"")=31,0,COUNTIFS(P165:AT165,5,P218:AT218,"■"))</f>
        <v>0</v>
      </c>
      <c r="BY218" s="232" t="str">
        <f t="shared" si="68"/>
        <v>***</v>
      </c>
      <c r="BZ218" s="233"/>
      <c r="CA218" s="42"/>
      <c r="CB218" s="45">
        <f>IF(COUNTIF(P218:AT218,"")=31,0,COUNTIFS(P165:AT165,6,P218:AT218,"")+COUNTIFS(P165:AT165,6,P218:AT218,"■"))</f>
        <v>0</v>
      </c>
      <c r="CC218" s="45">
        <f>IF(COUNTIF(P218:AT218,"")=31,0,COUNTIFS(P165:AT165,6,P218:AT218,"■"))</f>
        <v>0</v>
      </c>
      <c r="CD218" s="232" t="str">
        <f t="shared" si="69"/>
        <v>***</v>
      </c>
      <c r="CE218" s="233"/>
      <c r="CF218" s="42"/>
      <c r="CG218" s="45">
        <f t="shared" si="73"/>
        <v>0</v>
      </c>
      <c r="CH218" s="45">
        <f t="shared" si="77"/>
        <v>0</v>
      </c>
      <c r="CI218" s="232" t="str">
        <f t="shared" si="71"/>
        <v>***</v>
      </c>
      <c r="CJ218" s="233"/>
      <c r="CK218" s="42"/>
      <c r="CL218" s="234">
        <f t="shared" si="74"/>
        <v>0</v>
      </c>
      <c r="CM218" s="235"/>
      <c r="CN218" s="234">
        <f t="shared" si="75"/>
        <v>0</v>
      </c>
      <c r="CO218" s="235"/>
      <c r="CP218" s="232" t="str">
        <f t="shared" si="72"/>
        <v>***</v>
      </c>
      <c r="CQ218" s="233"/>
      <c r="CR218" s="43"/>
      <c r="CU218" s="128">
        <f t="shared" si="59"/>
        <v>210</v>
      </c>
      <c r="CV218" s="128"/>
      <c r="CW218" s="128"/>
      <c r="CX218" s="128"/>
      <c r="CY218" s="128"/>
    </row>
    <row r="219" spans="1:103" s="1" customFormat="1" ht="18.75">
      <c r="A219" s="72" t="s">
        <v>59</v>
      </c>
      <c r="D219" s="238">
        <f t="shared" si="76"/>
        <v>45</v>
      </c>
      <c r="E219" s="246"/>
      <c r="F219" s="241"/>
      <c r="G219" s="242"/>
      <c r="H219" s="242"/>
      <c r="I219" s="242"/>
      <c r="J219" s="242"/>
      <c r="K219" s="243"/>
      <c r="L219" s="244"/>
      <c r="M219" s="256"/>
      <c r="N219" s="256"/>
      <c r="O219" s="257"/>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3"/>
      <c r="AU219" s="44"/>
      <c r="AV219" s="26"/>
      <c r="AW219" s="245">
        <f t="shared" si="62"/>
        <v>45</v>
      </c>
      <c r="AX219" s="246"/>
      <c r="AY219" s="247" t="str">
        <f t="shared" si="63"/>
        <v/>
      </c>
      <c r="AZ219" s="248"/>
      <c r="BA219" s="248"/>
      <c r="BB219" s="249"/>
      <c r="BC219" s="45">
        <f>IF(COUNTIF(P219:AT219,"")=31,0,COUNTIFS(P165:AT165,1,P219:AT219,"")+COUNTIFS(P165:AT165,1,P219:AT219,"■"))</f>
        <v>0</v>
      </c>
      <c r="BD219" s="45">
        <f>IF(COUNTIF(P219:AT219,"")=31,0,COUNTIFS(P165:AT165,1,P219:AT219,"■"))</f>
        <v>0</v>
      </c>
      <c r="BE219" s="250" t="str">
        <f t="shared" si="64"/>
        <v>***</v>
      </c>
      <c r="BF219" s="233"/>
      <c r="BG219" s="47"/>
      <c r="BH219" s="45">
        <f>IF(COUNTIF(P219:AT219,"")=31,0,COUNTIFS(P165:AT165,2,P219:AT219,"")+COUNTIFS(P165:AT165,2,P219:AT219,"■"))</f>
        <v>0</v>
      </c>
      <c r="BI219" s="45">
        <f>IF(COUNTIF(P219:AT219,"")=31,0,COUNTIFS(P165:AT165,2,P219:AT219,"■"))</f>
        <v>0</v>
      </c>
      <c r="BJ219" s="232" t="str">
        <f t="shared" si="65"/>
        <v>***</v>
      </c>
      <c r="BK219" s="233"/>
      <c r="BL219" s="42"/>
      <c r="BM219" s="45">
        <f>IF(COUNTIF(P219:AT219,"")=31,0,COUNTIFS(P165:AT165,3,P219:AT219,"")+COUNTIFS(P165:AT165,3,P219:AT219,"■"))</f>
        <v>0</v>
      </c>
      <c r="BN219" s="45">
        <f>IF(COUNTIF(P219:AT219,"")=31,0,COUNTIFS(P165:AT165,3,P219:AT219,"■"))</f>
        <v>0</v>
      </c>
      <c r="BO219" s="232" t="str">
        <f t="shared" si="66"/>
        <v>***</v>
      </c>
      <c r="BP219" s="233"/>
      <c r="BQ219" s="42"/>
      <c r="BR219" s="45">
        <f>IF(COUNTIF(P219:AT219,"")=31,0,COUNTIFS(P165:AT165,4,P219:AT219,"")+COUNTIFS(P165:AT165,4,P219:AT219,"■"))</f>
        <v>0</v>
      </c>
      <c r="BS219" s="45">
        <f>IF(COUNTIF(P219:AT219,"")=31,0,COUNTIFS(P165:AT165,4,P219:AT219,"■"))</f>
        <v>0</v>
      </c>
      <c r="BT219" s="232" t="str">
        <f t="shared" si="67"/>
        <v>***</v>
      </c>
      <c r="BU219" s="233"/>
      <c r="BV219" s="42"/>
      <c r="BW219" s="45">
        <f>IF(COUNTIF(P219:AT219,"")=31,0,COUNTIFS(P165:AT165,5,P219:AT219,"")+COUNTIFS(P165:AT165,5,P219:AT219,"■"))</f>
        <v>0</v>
      </c>
      <c r="BX219" s="45">
        <f>IF(COUNTIF(P219:AT219,"")=31,0,COUNTIFS(P165:AT165,5,P219:AT219,"■"))</f>
        <v>0</v>
      </c>
      <c r="BY219" s="232" t="str">
        <f t="shared" si="68"/>
        <v>***</v>
      </c>
      <c r="BZ219" s="233"/>
      <c r="CA219" s="42"/>
      <c r="CB219" s="45">
        <f>IF(COUNTIF(P219:AT219,"")=31,0,COUNTIFS(P165:AT165,6,P219:AT219,"")+COUNTIFS(P165:AT165,6,P219:AT219,"■"))</f>
        <v>0</v>
      </c>
      <c r="CC219" s="45">
        <f>IF(COUNTIF(P219:AT219,"")=31,0,COUNTIFS(P165:AT165,6,P219:AT219,"■"))</f>
        <v>0</v>
      </c>
      <c r="CD219" s="232" t="str">
        <f t="shared" si="69"/>
        <v>***</v>
      </c>
      <c r="CE219" s="233"/>
      <c r="CF219" s="42"/>
      <c r="CG219" s="45">
        <f t="shared" si="73"/>
        <v>0</v>
      </c>
      <c r="CH219" s="45">
        <f t="shared" si="77"/>
        <v>0</v>
      </c>
      <c r="CI219" s="232" t="str">
        <f t="shared" si="71"/>
        <v>***</v>
      </c>
      <c r="CJ219" s="233"/>
      <c r="CK219" s="42"/>
      <c r="CL219" s="234">
        <f t="shared" si="74"/>
        <v>0</v>
      </c>
      <c r="CM219" s="235"/>
      <c r="CN219" s="234">
        <f t="shared" si="75"/>
        <v>0</v>
      </c>
      <c r="CO219" s="235"/>
      <c r="CP219" s="232" t="str">
        <f t="shared" si="72"/>
        <v>***</v>
      </c>
      <c r="CQ219" s="233"/>
      <c r="CR219" s="43"/>
      <c r="CU219" s="128">
        <f t="shared" si="59"/>
        <v>211</v>
      </c>
      <c r="CV219" s="128"/>
      <c r="CW219" s="128"/>
      <c r="CX219" s="128"/>
      <c r="CY219" s="128"/>
    </row>
    <row r="220" spans="1:103" s="1" customFormat="1" ht="18.75">
      <c r="A220" s="72" t="s">
        <v>59</v>
      </c>
      <c r="D220" s="238">
        <f t="shared" si="76"/>
        <v>46</v>
      </c>
      <c r="E220" s="246"/>
      <c r="F220" s="241"/>
      <c r="G220" s="242"/>
      <c r="H220" s="242"/>
      <c r="I220" s="242"/>
      <c r="J220" s="242"/>
      <c r="K220" s="243"/>
      <c r="L220" s="244"/>
      <c r="M220" s="256"/>
      <c r="N220" s="256"/>
      <c r="O220" s="257"/>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3"/>
      <c r="AU220" s="44"/>
      <c r="AV220" s="26"/>
      <c r="AW220" s="245">
        <f t="shared" si="62"/>
        <v>46</v>
      </c>
      <c r="AX220" s="246"/>
      <c r="AY220" s="247" t="str">
        <f t="shared" si="63"/>
        <v/>
      </c>
      <c r="AZ220" s="248"/>
      <c r="BA220" s="248"/>
      <c r="BB220" s="249"/>
      <c r="BC220" s="45">
        <f>IF(COUNTIF(P220:AT220,"")=31,0,COUNTIFS(P165:AT165,1,P220:AT220,"")+COUNTIFS(P165:AT165,1,P220:AT220,"■"))</f>
        <v>0</v>
      </c>
      <c r="BD220" s="45">
        <f>IF(COUNTIF(P220:AT220,"")=31,0,COUNTIFS(P165:AT165,1,P220:AT220,"■"))</f>
        <v>0</v>
      </c>
      <c r="BE220" s="250" t="str">
        <f t="shared" si="64"/>
        <v>***</v>
      </c>
      <c r="BF220" s="233"/>
      <c r="BG220" s="47"/>
      <c r="BH220" s="45">
        <f>IF(COUNTIF(P220:AT220,"")=31,0,COUNTIFS(P165:AT165,2,P220:AT220,"")+COUNTIFS(P165:AT165,2,P220:AT220,"■"))</f>
        <v>0</v>
      </c>
      <c r="BI220" s="45">
        <f>IF(COUNTIF(P220:AT220,"")=31,0,COUNTIFS(P165:AT165,2,P220:AT220,"■"))</f>
        <v>0</v>
      </c>
      <c r="BJ220" s="232" t="str">
        <f t="shared" si="65"/>
        <v>***</v>
      </c>
      <c r="BK220" s="233"/>
      <c r="BL220" s="42"/>
      <c r="BM220" s="45">
        <f>IF(COUNTIF(P220:AT220,"")=31,0,COUNTIFS(P165:AT165,3,P220:AT220,"")+COUNTIFS(P165:AT165,3,P220:AT220,"■"))</f>
        <v>0</v>
      </c>
      <c r="BN220" s="45">
        <f>IF(COUNTIF(P220:AT220,"")=31,0,COUNTIFS(P165:AT165,3,P220:AT220,"■"))</f>
        <v>0</v>
      </c>
      <c r="BO220" s="232" t="str">
        <f t="shared" si="66"/>
        <v>***</v>
      </c>
      <c r="BP220" s="233"/>
      <c r="BQ220" s="42"/>
      <c r="BR220" s="45">
        <f>IF(COUNTIF(P220:AT220,"")=31,0,COUNTIFS(P165:AT165,4,P220:AT220,"")+COUNTIFS(P165:AT165,4,P220:AT220,"■"))</f>
        <v>0</v>
      </c>
      <c r="BS220" s="45">
        <f>IF(COUNTIF(P220:AT220,"")=31,0,COUNTIFS(P165:AT165,4,P220:AT220,"■"))</f>
        <v>0</v>
      </c>
      <c r="BT220" s="232" t="str">
        <f t="shared" si="67"/>
        <v>***</v>
      </c>
      <c r="BU220" s="233"/>
      <c r="BV220" s="42"/>
      <c r="BW220" s="45">
        <f>IF(COUNTIF(P220:AT220,"")=31,0,COUNTIFS(P165:AT165,5,P220:AT220,"")+COUNTIFS(P165:AT165,5,P220:AT220,"■"))</f>
        <v>0</v>
      </c>
      <c r="BX220" s="45">
        <f>IF(COUNTIF(P220:AT220,"")=31,0,COUNTIFS(P165:AT165,5,P220:AT220,"■"))</f>
        <v>0</v>
      </c>
      <c r="BY220" s="232" t="str">
        <f t="shared" si="68"/>
        <v>***</v>
      </c>
      <c r="BZ220" s="233"/>
      <c r="CA220" s="42"/>
      <c r="CB220" s="45">
        <f>IF(COUNTIF(P220:AT220,"")=31,0,COUNTIFS(P165:AT165,6,P220:AT220,"")+COUNTIFS(P165:AT165,6,P220:AT220,"■"))</f>
        <v>0</v>
      </c>
      <c r="CC220" s="45">
        <f>IF(COUNTIF(P220:AT220,"")=31,0,COUNTIFS(P165:AT165,6,P220:AT220,"■"))</f>
        <v>0</v>
      </c>
      <c r="CD220" s="232" t="str">
        <f t="shared" si="69"/>
        <v>***</v>
      </c>
      <c r="CE220" s="233"/>
      <c r="CF220" s="42"/>
      <c r="CG220" s="45">
        <f t="shared" si="73"/>
        <v>0</v>
      </c>
      <c r="CH220" s="45">
        <f t="shared" si="77"/>
        <v>0</v>
      </c>
      <c r="CI220" s="232" t="str">
        <f t="shared" si="71"/>
        <v>***</v>
      </c>
      <c r="CJ220" s="233"/>
      <c r="CK220" s="42"/>
      <c r="CL220" s="234">
        <f t="shared" si="74"/>
        <v>0</v>
      </c>
      <c r="CM220" s="235"/>
      <c r="CN220" s="234">
        <f t="shared" si="75"/>
        <v>0</v>
      </c>
      <c r="CO220" s="235"/>
      <c r="CP220" s="232" t="str">
        <f t="shared" si="72"/>
        <v>***</v>
      </c>
      <c r="CQ220" s="233"/>
      <c r="CR220" s="43"/>
      <c r="CU220" s="128">
        <f t="shared" si="59"/>
        <v>212</v>
      </c>
      <c r="CV220" s="128"/>
      <c r="CW220" s="128"/>
      <c r="CX220" s="128"/>
      <c r="CY220" s="128"/>
    </row>
    <row r="221" spans="1:103" s="1" customFormat="1" ht="18.75">
      <c r="A221" s="72" t="s">
        <v>59</v>
      </c>
      <c r="D221" s="238">
        <f t="shared" si="76"/>
        <v>47</v>
      </c>
      <c r="E221" s="246"/>
      <c r="F221" s="241"/>
      <c r="G221" s="242"/>
      <c r="H221" s="242"/>
      <c r="I221" s="242"/>
      <c r="J221" s="242"/>
      <c r="K221" s="243"/>
      <c r="L221" s="244"/>
      <c r="M221" s="256"/>
      <c r="N221" s="256"/>
      <c r="O221" s="257"/>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3"/>
      <c r="AU221" s="44"/>
      <c r="AV221" s="26"/>
      <c r="AW221" s="245">
        <f t="shared" si="62"/>
        <v>47</v>
      </c>
      <c r="AX221" s="246"/>
      <c r="AY221" s="247" t="str">
        <f t="shared" si="63"/>
        <v/>
      </c>
      <c r="AZ221" s="248"/>
      <c r="BA221" s="248"/>
      <c r="BB221" s="249"/>
      <c r="BC221" s="45">
        <f>IF(COUNTIF(P221:AT221,"")=31,0,COUNTIFS(P165:AT165,1,P221:AT221,"")+COUNTIFS(P165:AT165,1,P221:AT221,"■"))</f>
        <v>0</v>
      </c>
      <c r="BD221" s="45">
        <f>IF(COUNTIF(P221:AT221,"")=31,0,COUNTIFS(P165:AT165,1,P221:AT221,"■"))</f>
        <v>0</v>
      </c>
      <c r="BE221" s="250" t="str">
        <f t="shared" si="64"/>
        <v>***</v>
      </c>
      <c r="BF221" s="233"/>
      <c r="BG221" s="47"/>
      <c r="BH221" s="45">
        <f>IF(COUNTIF(P221:AT221,"")=31,0,COUNTIFS(P165:AT165,2,P221:AT221,"")+COUNTIFS(P165:AT165,2,P221:AT221,"■"))</f>
        <v>0</v>
      </c>
      <c r="BI221" s="45">
        <f>IF(COUNTIF(P221:AT221,"")=31,0,COUNTIFS(P165:AT165,2,P221:AT221,"■"))</f>
        <v>0</v>
      </c>
      <c r="BJ221" s="232" t="str">
        <f t="shared" si="65"/>
        <v>***</v>
      </c>
      <c r="BK221" s="233"/>
      <c r="BL221" s="42"/>
      <c r="BM221" s="45">
        <f>IF(COUNTIF(P221:AT221,"")=31,0,COUNTIFS(P165:AT165,3,P221:AT221,"")+COUNTIFS(P165:AT165,3,P221:AT221,"■"))</f>
        <v>0</v>
      </c>
      <c r="BN221" s="45">
        <f>IF(COUNTIF(P221:AT221,"")=31,0,COUNTIFS(P165:AT165,3,P221:AT221,"■"))</f>
        <v>0</v>
      </c>
      <c r="BO221" s="232" t="str">
        <f t="shared" si="66"/>
        <v>***</v>
      </c>
      <c r="BP221" s="233"/>
      <c r="BQ221" s="42"/>
      <c r="BR221" s="45">
        <f>IF(COUNTIF(P221:AT221,"")=31,0,COUNTIFS(P165:AT165,4,P221:AT221,"")+COUNTIFS(P165:AT165,4,P221:AT221,"■"))</f>
        <v>0</v>
      </c>
      <c r="BS221" s="45">
        <f>IF(COUNTIF(P221:AT221,"")=31,0,COUNTIFS(P165:AT165,4,P221:AT221,"■"))</f>
        <v>0</v>
      </c>
      <c r="BT221" s="232" t="str">
        <f t="shared" si="67"/>
        <v>***</v>
      </c>
      <c r="BU221" s="233"/>
      <c r="BV221" s="42"/>
      <c r="BW221" s="45">
        <f>IF(COUNTIF(P221:AT221,"")=31,0,COUNTIFS(P165:AT165,5,P221:AT221,"")+COUNTIFS(P165:AT165,5,P221:AT221,"■"))</f>
        <v>0</v>
      </c>
      <c r="BX221" s="45">
        <f>IF(COUNTIF(P221:AT221,"")=31,0,COUNTIFS(P165:AT165,5,P221:AT221,"■"))</f>
        <v>0</v>
      </c>
      <c r="BY221" s="232" t="str">
        <f t="shared" si="68"/>
        <v>***</v>
      </c>
      <c r="BZ221" s="233"/>
      <c r="CA221" s="42"/>
      <c r="CB221" s="45">
        <f>IF(COUNTIF(P221:AT221,"")=31,0,COUNTIFS(P165:AT165,6,P221:AT221,"")+COUNTIFS(P165:AT165,6,P221:AT221,"■"))</f>
        <v>0</v>
      </c>
      <c r="CC221" s="45">
        <f>IF(COUNTIF(P221:AT221,"")=31,0,COUNTIFS(P165:AT165,6,P221:AT221,"■"))</f>
        <v>0</v>
      </c>
      <c r="CD221" s="232" t="str">
        <f t="shared" si="69"/>
        <v>***</v>
      </c>
      <c r="CE221" s="233"/>
      <c r="CF221" s="42"/>
      <c r="CG221" s="45">
        <f t="shared" si="73"/>
        <v>0</v>
      </c>
      <c r="CH221" s="45">
        <f t="shared" si="77"/>
        <v>0</v>
      </c>
      <c r="CI221" s="232" t="str">
        <f t="shared" si="71"/>
        <v>***</v>
      </c>
      <c r="CJ221" s="233"/>
      <c r="CK221" s="42"/>
      <c r="CL221" s="234">
        <f t="shared" si="74"/>
        <v>0</v>
      </c>
      <c r="CM221" s="235"/>
      <c r="CN221" s="234">
        <f t="shared" si="75"/>
        <v>0</v>
      </c>
      <c r="CO221" s="235"/>
      <c r="CP221" s="232" t="str">
        <f t="shared" si="72"/>
        <v>***</v>
      </c>
      <c r="CQ221" s="233"/>
      <c r="CR221" s="43"/>
      <c r="CU221" s="128">
        <f t="shared" si="59"/>
        <v>213</v>
      </c>
      <c r="CV221" s="128"/>
      <c r="CW221" s="128"/>
      <c r="CX221" s="128"/>
      <c r="CY221" s="128"/>
    </row>
    <row r="222" spans="1:103" s="1" customFormat="1" ht="18.75">
      <c r="A222" s="72" t="s">
        <v>59</v>
      </c>
      <c r="D222" s="238">
        <f t="shared" si="76"/>
        <v>48</v>
      </c>
      <c r="E222" s="246"/>
      <c r="F222" s="241"/>
      <c r="G222" s="242"/>
      <c r="H222" s="242"/>
      <c r="I222" s="242"/>
      <c r="J222" s="242"/>
      <c r="K222" s="243"/>
      <c r="L222" s="244"/>
      <c r="M222" s="256"/>
      <c r="N222" s="256"/>
      <c r="O222" s="257"/>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3"/>
      <c r="AU222" s="44"/>
      <c r="AV222" s="26"/>
      <c r="AW222" s="245">
        <f t="shared" si="62"/>
        <v>48</v>
      </c>
      <c r="AX222" s="246"/>
      <c r="AY222" s="247" t="str">
        <f t="shared" si="63"/>
        <v/>
      </c>
      <c r="AZ222" s="248"/>
      <c r="BA222" s="248"/>
      <c r="BB222" s="249"/>
      <c r="BC222" s="45">
        <f>IF(COUNTIF(P222:AT222,"")=31,0,COUNTIFS(P165:AT165,1,P222:AT222,"")+COUNTIFS(P165:AT165,1,P222:AT222,"■"))</f>
        <v>0</v>
      </c>
      <c r="BD222" s="45">
        <f>IF(COUNTIF(P222:AT222,"")=31,0,COUNTIFS(P165:AT165,1,P222:AT222,"■"))</f>
        <v>0</v>
      </c>
      <c r="BE222" s="250" t="str">
        <f t="shared" si="64"/>
        <v>***</v>
      </c>
      <c r="BF222" s="233"/>
      <c r="BG222" s="47"/>
      <c r="BH222" s="45">
        <f>IF(COUNTIF(P222:AT222,"")=31,0,COUNTIFS(P165:AT165,2,P222:AT222,"")+COUNTIFS(P165:AT165,2,P222:AT222,"■"))</f>
        <v>0</v>
      </c>
      <c r="BI222" s="45">
        <f>IF(COUNTIF(P222:AT222,"")=31,0,COUNTIFS(P165:AT165,2,P222:AT222,"■"))</f>
        <v>0</v>
      </c>
      <c r="BJ222" s="232" t="str">
        <f t="shared" si="65"/>
        <v>***</v>
      </c>
      <c r="BK222" s="233"/>
      <c r="BL222" s="42"/>
      <c r="BM222" s="45">
        <f>IF(COUNTIF(P222:AT222,"")=31,0,COUNTIFS(P165:AT165,3,P222:AT222,"")+COUNTIFS(P165:AT165,3,P222:AT222,"■"))</f>
        <v>0</v>
      </c>
      <c r="BN222" s="45">
        <f>IF(COUNTIF(P222:AT222,"")=31,0,COUNTIFS(P165:AT165,3,P222:AT222,"■"))</f>
        <v>0</v>
      </c>
      <c r="BO222" s="232" t="str">
        <f t="shared" si="66"/>
        <v>***</v>
      </c>
      <c r="BP222" s="233"/>
      <c r="BQ222" s="42"/>
      <c r="BR222" s="45">
        <f>IF(COUNTIF(P222:AT222,"")=31,0,COUNTIFS(P165:AT165,4,P222:AT222,"")+COUNTIFS(P165:AT165,4,P222:AT222,"■"))</f>
        <v>0</v>
      </c>
      <c r="BS222" s="45">
        <f>IF(COUNTIF(P222:AT222,"")=31,0,COUNTIFS(P165:AT165,4,P222:AT222,"■"))</f>
        <v>0</v>
      </c>
      <c r="BT222" s="232" t="str">
        <f t="shared" si="67"/>
        <v>***</v>
      </c>
      <c r="BU222" s="233"/>
      <c r="BV222" s="42"/>
      <c r="BW222" s="45">
        <f>IF(COUNTIF(P222:AT222,"")=31,0,COUNTIFS(P165:AT165,5,P222:AT222,"")+COUNTIFS(P165:AT165,5,P222:AT222,"■"))</f>
        <v>0</v>
      </c>
      <c r="BX222" s="45">
        <f>IF(COUNTIF(P222:AT222,"")=31,0,COUNTIFS(P165:AT165,5,P222:AT222,"■"))</f>
        <v>0</v>
      </c>
      <c r="BY222" s="232" t="str">
        <f t="shared" si="68"/>
        <v>***</v>
      </c>
      <c r="BZ222" s="233"/>
      <c r="CA222" s="42"/>
      <c r="CB222" s="45">
        <f>IF(COUNTIF(P222:AT222,"")=31,0,COUNTIFS(P165:AT165,6,P222:AT222,"")+COUNTIFS(P165:AT165,6,P222:AT222,"■"))</f>
        <v>0</v>
      </c>
      <c r="CC222" s="45">
        <f>IF(COUNTIF(P222:AT222,"")=31,0,COUNTIFS(P165:AT165,6,P222:AT222,"■"))</f>
        <v>0</v>
      </c>
      <c r="CD222" s="232" t="str">
        <f t="shared" si="69"/>
        <v>***</v>
      </c>
      <c r="CE222" s="233"/>
      <c r="CF222" s="42"/>
      <c r="CG222" s="45">
        <f t="shared" si="73"/>
        <v>0</v>
      </c>
      <c r="CH222" s="45">
        <f t="shared" si="77"/>
        <v>0</v>
      </c>
      <c r="CI222" s="232" t="str">
        <f t="shared" si="71"/>
        <v>***</v>
      </c>
      <c r="CJ222" s="233"/>
      <c r="CK222" s="42"/>
      <c r="CL222" s="234">
        <f t="shared" si="74"/>
        <v>0</v>
      </c>
      <c r="CM222" s="235"/>
      <c r="CN222" s="234">
        <f t="shared" si="75"/>
        <v>0</v>
      </c>
      <c r="CO222" s="235"/>
      <c r="CP222" s="232" t="str">
        <f t="shared" si="72"/>
        <v>***</v>
      </c>
      <c r="CQ222" s="233"/>
      <c r="CR222" s="43"/>
      <c r="CU222" s="128">
        <f t="shared" si="59"/>
        <v>214</v>
      </c>
      <c r="CV222" s="128"/>
      <c r="CW222" s="128"/>
      <c r="CX222" s="128"/>
      <c r="CY222" s="128"/>
    </row>
    <row r="223" spans="1:103" s="1" customFormat="1" ht="18.75">
      <c r="A223" s="72" t="s">
        <v>59</v>
      </c>
      <c r="D223" s="238">
        <f t="shared" si="76"/>
        <v>49</v>
      </c>
      <c r="E223" s="246"/>
      <c r="F223" s="241"/>
      <c r="G223" s="242"/>
      <c r="H223" s="242"/>
      <c r="I223" s="242"/>
      <c r="J223" s="242"/>
      <c r="K223" s="243"/>
      <c r="L223" s="244"/>
      <c r="M223" s="256"/>
      <c r="N223" s="256"/>
      <c r="O223" s="257"/>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3"/>
      <c r="AU223" s="44"/>
      <c r="AV223" s="26"/>
      <c r="AW223" s="245">
        <f t="shared" si="62"/>
        <v>49</v>
      </c>
      <c r="AX223" s="246"/>
      <c r="AY223" s="247" t="str">
        <f t="shared" si="63"/>
        <v/>
      </c>
      <c r="AZ223" s="248"/>
      <c r="BA223" s="248"/>
      <c r="BB223" s="249"/>
      <c r="BC223" s="45">
        <f>IF(COUNTIF(P223:AT223,"")=31,0,COUNTIFS(P165:AT165,1,P223:AT223,"")+COUNTIFS(P165:AT165,1,P223:AT223,"■"))</f>
        <v>0</v>
      </c>
      <c r="BD223" s="45">
        <f>IF(COUNTIF(P223:AT223,"")=31,0,COUNTIFS(P165:AT165,1,P223:AT223,"■"))</f>
        <v>0</v>
      </c>
      <c r="BE223" s="250" t="str">
        <f t="shared" si="64"/>
        <v>***</v>
      </c>
      <c r="BF223" s="233"/>
      <c r="BG223" s="47"/>
      <c r="BH223" s="45">
        <f>IF(COUNTIF(P223:AT223,"")=31,0,COUNTIFS(P165:AT165,2,P223:AT223,"")+COUNTIFS(P165:AT165,2,P223:AT223,"■"))</f>
        <v>0</v>
      </c>
      <c r="BI223" s="45">
        <f>IF(COUNTIF(P223:AT223,"")=31,0,COUNTIFS(P165:AT165,2,P223:AT223,"■"))</f>
        <v>0</v>
      </c>
      <c r="BJ223" s="232" t="str">
        <f t="shared" si="65"/>
        <v>***</v>
      </c>
      <c r="BK223" s="233"/>
      <c r="BL223" s="42"/>
      <c r="BM223" s="45">
        <f>IF(COUNTIF(P223:AT223,"")=31,0,COUNTIFS(P165:AT165,3,P223:AT223,"")+COUNTIFS(P165:AT165,3,P223:AT223,"■"))</f>
        <v>0</v>
      </c>
      <c r="BN223" s="45">
        <f>IF(COUNTIF(P223:AT223,"")=31,0,COUNTIFS(P165:AT165,3,P223:AT223,"■"))</f>
        <v>0</v>
      </c>
      <c r="BO223" s="232" t="str">
        <f t="shared" si="66"/>
        <v>***</v>
      </c>
      <c r="BP223" s="233"/>
      <c r="BQ223" s="42"/>
      <c r="BR223" s="45">
        <f>IF(COUNTIF(P223:AT223,"")=31,0,COUNTIFS(P165:AT165,4,P223:AT223,"")+COUNTIFS(P165:AT165,4,P223:AT223,"■"))</f>
        <v>0</v>
      </c>
      <c r="BS223" s="45">
        <f>IF(COUNTIF(P223:AT223,"")=31,0,COUNTIFS(P165:AT165,4,P223:AT223,"■"))</f>
        <v>0</v>
      </c>
      <c r="BT223" s="232" t="str">
        <f t="shared" si="67"/>
        <v>***</v>
      </c>
      <c r="BU223" s="233"/>
      <c r="BV223" s="42"/>
      <c r="BW223" s="45">
        <f>IF(COUNTIF(P223:AT223,"")=31,0,COUNTIFS(P165:AT165,5,P223:AT223,"")+COUNTIFS(P165:AT165,5,P223:AT223,"■"))</f>
        <v>0</v>
      </c>
      <c r="BX223" s="45">
        <f>IF(COUNTIF(P223:AT223,"")=31,0,COUNTIFS(P165:AT165,5,P223:AT223,"■"))</f>
        <v>0</v>
      </c>
      <c r="BY223" s="232" t="str">
        <f t="shared" si="68"/>
        <v>***</v>
      </c>
      <c r="BZ223" s="233"/>
      <c r="CA223" s="42"/>
      <c r="CB223" s="45">
        <f>IF(COUNTIF(P223:AT223,"")=31,0,COUNTIFS(P165:AT165,6,P223:AT223,"")+COUNTIFS(P165:AT165,6,P223:AT223,"■"))</f>
        <v>0</v>
      </c>
      <c r="CC223" s="45">
        <f>IF(COUNTIF(P223:AT223,"")=31,0,COUNTIFS(P165:AT165,6,P223:AT223,"■"))</f>
        <v>0</v>
      </c>
      <c r="CD223" s="232" t="str">
        <f t="shared" si="69"/>
        <v>***</v>
      </c>
      <c r="CE223" s="233"/>
      <c r="CF223" s="42"/>
      <c r="CG223" s="45">
        <f t="shared" si="73"/>
        <v>0</v>
      </c>
      <c r="CH223" s="45">
        <f t="shared" si="77"/>
        <v>0</v>
      </c>
      <c r="CI223" s="232" t="str">
        <f t="shared" si="71"/>
        <v>***</v>
      </c>
      <c r="CJ223" s="233"/>
      <c r="CK223" s="42"/>
      <c r="CL223" s="234">
        <f t="shared" si="74"/>
        <v>0</v>
      </c>
      <c r="CM223" s="235"/>
      <c r="CN223" s="234">
        <f t="shared" si="75"/>
        <v>0</v>
      </c>
      <c r="CO223" s="235"/>
      <c r="CP223" s="232" t="str">
        <f t="shared" si="72"/>
        <v>***</v>
      </c>
      <c r="CQ223" s="233"/>
      <c r="CR223" s="43"/>
      <c r="CU223" s="128">
        <f t="shared" si="59"/>
        <v>215</v>
      </c>
      <c r="CV223" s="128"/>
      <c r="CW223" s="128"/>
      <c r="CX223" s="128"/>
      <c r="CY223" s="128"/>
    </row>
    <row r="224" spans="1:103" s="1" customFormat="1" ht="18.75">
      <c r="A224" s="72" t="s">
        <v>59</v>
      </c>
      <c r="D224" s="238">
        <f t="shared" si="76"/>
        <v>50</v>
      </c>
      <c r="E224" s="246"/>
      <c r="F224" s="241"/>
      <c r="G224" s="242"/>
      <c r="H224" s="242"/>
      <c r="I224" s="242"/>
      <c r="J224" s="242"/>
      <c r="K224" s="243"/>
      <c r="L224" s="244"/>
      <c r="M224" s="256"/>
      <c r="N224" s="256"/>
      <c r="O224" s="257"/>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3"/>
      <c r="AU224" s="44"/>
      <c r="AV224" s="26"/>
      <c r="AW224" s="245">
        <f t="shared" si="62"/>
        <v>50</v>
      </c>
      <c r="AX224" s="246"/>
      <c r="AY224" s="247" t="str">
        <f t="shared" si="63"/>
        <v/>
      </c>
      <c r="AZ224" s="248"/>
      <c r="BA224" s="248"/>
      <c r="BB224" s="249"/>
      <c r="BC224" s="45">
        <f>IF(COUNTIF(P224:AT224,"")=31,0,COUNTIFS(P165:AT165,1,P224:AT224,"")+COUNTIFS(P165:AT165,1,P224:AT224,"■"))</f>
        <v>0</v>
      </c>
      <c r="BD224" s="45">
        <f>IF(COUNTIF(P224:AT224,"")=31,0,COUNTIFS(P165:AT165,1,P224:AT224,"■"))</f>
        <v>0</v>
      </c>
      <c r="BE224" s="250" t="str">
        <f t="shared" si="64"/>
        <v>***</v>
      </c>
      <c r="BF224" s="233"/>
      <c r="BG224" s="47"/>
      <c r="BH224" s="45">
        <f>IF(COUNTIF(P224:AT224,"")=31,0,COUNTIFS(P165:AT165,2,P224:AT224,"")+COUNTIFS(P165:AT165,2,P224:AT224,"■"))</f>
        <v>0</v>
      </c>
      <c r="BI224" s="45">
        <f>IF(COUNTIF(P224:AT224,"")=31,0,COUNTIFS(P165:AT165,2,P224:AT224,"■"))</f>
        <v>0</v>
      </c>
      <c r="BJ224" s="232" t="str">
        <f t="shared" si="65"/>
        <v>***</v>
      </c>
      <c r="BK224" s="233"/>
      <c r="BL224" s="42"/>
      <c r="BM224" s="45">
        <f>IF(COUNTIF(P224:AT224,"")=31,0,COUNTIFS(P165:AT165,3,P224:AT224,"")+COUNTIFS(P165:AT165,3,P224:AT224,"■"))</f>
        <v>0</v>
      </c>
      <c r="BN224" s="45">
        <f>IF(COUNTIF(P224:AT224,"")=31,0,COUNTIFS(P165:AT165,3,P224:AT224,"■"))</f>
        <v>0</v>
      </c>
      <c r="BO224" s="232" t="str">
        <f t="shared" si="66"/>
        <v>***</v>
      </c>
      <c r="BP224" s="233"/>
      <c r="BQ224" s="42"/>
      <c r="BR224" s="45">
        <f>IF(COUNTIF(P224:AT224,"")=31,0,COUNTIFS(P165:AT165,4,P224:AT224,"")+COUNTIFS(P165:AT165,4,P224:AT224,"■"))</f>
        <v>0</v>
      </c>
      <c r="BS224" s="45">
        <f>IF(COUNTIF(P224:AT224,"")=31,0,COUNTIFS(P165:AT165,4,P224:AT224,"■"))</f>
        <v>0</v>
      </c>
      <c r="BT224" s="232" t="str">
        <f t="shared" si="67"/>
        <v>***</v>
      </c>
      <c r="BU224" s="233"/>
      <c r="BV224" s="42"/>
      <c r="BW224" s="45">
        <f>IF(COUNTIF(P224:AT224,"")=31,0,COUNTIFS(P165:AT165,5,P224:AT224,"")+COUNTIFS(P165:AT165,5,P224:AT224,"■"))</f>
        <v>0</v>
      </c>
      <c r="BX224" s="45">
        <f>IF(COUNTIF(P224:AT224,"")=31,0,COUNTIFS(P165:AT165,5,P224:AT224,"■"))</f>
        <v>0</v>
      </c>
      <c r="BY224" s="232" t="str">
        <f t="shared" si="68"/>
        <v>***</v>
      </c>
      <c r="BZ224" s="233"/>
      <c r="CA224" s="42"/>
      <c r="CB224" s="45">
        <f>IF(COUNTIF(P224:AT224,"")=31,0,COUNTIFS(P165:AT165,6,P224:AT224,"")+COUNTIFS(P165:AT165,6,P224:AT224,"■"))</f>
        <v>0</v>
      </c>
      <c r="CC224" s="45">
        <f>IF(COUNTIF(P224:AT224,"")=31,0,COUNTIFS(P165:AT165,6,P224:AT224,"■"))</f>
        <v>0</v>
      </c>
      <c r="CD224" s="232" t="str">
        <f t="shared" si="69"/>
        <v>***</v>
      </c>
      <c r="CE224" s="233"/>
      <c r="CF224" s="42"/>
      <c r="CG224" s="45">
        <f t="shared" si="73"/>
        <v>0</v>
      </c>
      <c r="CH224" s="45">
        <f t="shared" si="77"/>
        <v>0</v>
      </c>
      <c r="CI224" s="232" t="str">
        <f t="shared" si="71"/>
        <v>***</v>
      </c>
      <c r="CJ224" s="233"/>
      <c r="CK224" s="42"/>
      <c r="CL224" s="234">
        <f t="shared" si="74"/>
        <v>0</v>
      </c>
      <c r="CM224" s="235"/>
      <c r="CN224" s="234">
        <f t="shared" si="75"/>
        <v>0</v>
      </c>
      <c r="CO224" s="235"/>
      <c r="CP224" s="232" t="str">
        <f t="shared" si="72"/>
        <v>***</v>
      </c>
      <c r="CQ224" s="233"/>
      <c r="CR224" s="43"/>
      <c r="CU224" s="128">
        <f t="shared" si="59"/>
        <v>216</v>
      </c>
      <c r="CV224" s="128"/>
      <c r="CW224" s="128"/>
      <c r="CX224" s="128"/>
      <c r="CY224" s="128"/>
    </row>
    <row r="225" spans="1:103" s="1" customFormat="1" ht="18.75">
      <c r="A225" s="72" t="s">
        <v>59</v>
      </c>
      <c r="D225" s="238">
        <f t="shared" si="76"/>
        <v>51</v>
      </c>
      <c r="E225" s="246"/>
      <c r="F225" s="241"/>
      <c r="G225" s="242"/>
      <c r="H225" s="242"/>
      <c r="I225" s="242"/>
      <c r="J225" s="242"/>
      <c r="K225" s="243"/>
      <c r="L225" s="244"/>
      <c r="M225" s="256"/>
      <c r="N225" s="256"/>
      <c r="O225" s="257"/>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3"/>
      <c r="AU225" s="44"/>
      <c r="AV225" s="26"/>
      <c r="AW225" s="245">
        <f t="shared" si="62"/>
        <v>51</v>
      </c>
      <c r="AX225" s="246"/>
      <c r="AY225" s="247" t="str">
        <f t="shared" si="63"/>
        <v/>
      </c>
      <c r="AZ225" s="248"/>
      <c r="BA225" s="248"/>
      <c r="BB225" s="249"/>
      <c r="BC225" s="45">
        <f>IF(COUNTIF(P225:AT225,"")=31,0,COUNTIFS(P165:AT165,1,P225:AT225,"")+COUNTIFS(P165:AT165,1,P225:AT225,"■"))</f>
        <v>0</v>
      </c>
      <c r="BD225" s="45">
        <f>IF(COUNTIF(P225:AT225,"")=31,0,COUNTIFS(P165:AT165,1,P225:AT225,"■"))</f>
        <v>0</v>
      </c>
      <c r="BE225" s="250" t="str">
        <f t="shared" si="64"/>
        <v>***</v>
      </c>
      <c r="BF225" s="233"/>
      <c r="BG225" s="47"/>
      <c r="BH225" s="45">
        <f>IF(COUNTIF(P225:AT225,"")=31,0,COUNTIFS(P165:AT165,2,P225:AT225,"")+COUNTIFS(P165:AT165,2,P225:AT225,"■"))</f>
        <v>0</v>
      </c>
      <c r="BI225" s="45">
        <f>IF(COUNTIF(P225:AT225,"")=31,0,COUNTIFS(P165:AT165,2,P225:AT225,"■"))</f>
        <v>0</v>
      </c>
      <c r="BJ225" s="232" t="str">
        <f t="shared" si="65"/>
        <v>***</v>
      </c>
      <c r="BK225" s="233"/>
      <c r="BL225" s="42"/>
      <c r="BM225" s="45">
        <f>IF(COUNTIF(P225:AT225,"")=31,0,COUNTIFS(P165:AT165,3,P225:AT225,"")+COUNTIFS(P165:AT165,3,P225:AT225,"■"))</f>
        <v>0</v>
      </c>
      <c r="BN225" s="45">
        <f>IF(COUNTIF(P225:AT225,"")=31,0,COUNTIFS(P165:AT165,3,P225:AT225,"■"))</f>
        <v>0</v>
      </c>
      <c r="BO225" s="232" t="str">
        <f t="shared" si="66"/>
        <v>***</v>
      </c>
      <c r="BP225" s="233"/>
      <c r="BQ225" s="42"/>
      <c r="BR225" s="45">
        <f>IF(COUNTIF(P225:AT225,"")=31,0,COUNTIFS(P165:AT165,4,P225:AT225,"")+COUNTIFS(P165:AT165,4,P225:AT225,"■"))</f>
        <v>0</v>
      </c>
      <c r="BS225" s="45">
        <f>IF(COUNTIF(P225:AT225,"")=31,0,COUNTIFS(P165:AT165,4,P225:AT225,"■"))</f>
        <v>0</v>
      </c>
      <c r="BT225" s="232" t="str">
        <f t="shared" si="67"/>
        <v>***</v>
      </c>
      <c r="BU225" s="233"/>
      <c r="BV225" s="42"/>
      <c r="BW225" s="45">
        <f>IF(COUNTIF(P225:AT225,"")=31,0,COUNTIFS(P165:AT165,5,P225:AT225,"")+COUNTIFS(P165:AT165,5,P225:AT225,"■"))</f>
        <v>0</v>
      </c>
      <c r="BX225" s="45">
        <f>IF(COUNTIF(P225:AT225,"")=31,0,COUNTIFS(P165:AT165,5,P225:AT225,"■"))</f>
        <v>0</v>
      </c>
      <c r="BY225" s="232" t="str">
        <f t="shared" si="68"/>
        <v>***</v>
      </c>
      <c r="BZ225" s="233"/>
      <c r="CA225" s="42"/>
      <c r="CB225" s="45">
        <f>IF(COUNTIF(P225:AT225,"")=31,0,COUNTIFS(P165:AT165,6,P225:AT225,"")+COUNTIFS(P165:AT165,6,P225:AT225,"■"))</f>
        <v>0</v>
      </c>
      <c r="CC225" s="45">
        <f>IF(COUNTIF(P225:AT225,"")=31,0,COUNTIFS(P165:AT165,6,P225:AT225,"■"))</f>
        <v>0</v>
      </c>
      <c r="CD225" s="232" t="str">
        <f t="shared" si="69"/>
        <v>***</v>
      </c>
      <c r="CE225" s="233"/>
      <c r="CF225" s="42"/>
      <c r="CG225" s="45">
        <f t="shared" si="73"/>
        <v>0</v>
      </c>
      <c r="CH225" s="45">
        <f t="shared" si="77"/>
        <v>0</v>
      </c>
      <c r="CI225" s="232" t="str">
        <f t="shared" si="71"/>
        <v>***</v>
      </c>
      <c r="CJ225" s="233"/>
      <c r="CK225" s="42"/>
      <c r="CL225" s="234">
        <f t="shared" si="74"/>
        <v>0</v>
      </c>
      <c r="CM225" s="235"/>
      <c r="CN225" s="234">
        <f t="shared" si="75"/>
        <v>0</v>
      </c>
      <c r="CO225" s="235"/>
      <c r="CP225" s="232" t="str">
        <f t="shared" si="72"/>
        <v>***</v>
      </c>
      <c r="CQ225" s="233"/>
      <c r="CR225" s="43"/>
      <c r="CU225" s="128">
        <f t="shared" si="59"/>
        <v>217</v>
      </c>
      <c r="CV225" s="128"/>
      <c r="CW225" s="128"/>
      <c r="CX225" s="128"/>
      <c r="CY225" s="128"/>
    </row>
    <row r="226" spans="1:103" s="1" customFormat="1" ht="18.75">
      <c r="A226" s="72" t="s">
        <v>59</v>
      </c>
      <c r="D226" s="238">
        <f t="shared" si="76"/>
        <v>52</v>
      </c>
      <c r="E226" s="246"/>
      <c r="F226" s="241"/>
      <c r="G226" s="242"/>
      <c r="H226" s="242"/>
      <c r="I226" s="242"/>
      <c r="J226" s="242"/>
      <c r="K226" s="243"/>
      <c r="L226" s="244"/>
      <c r="M226" s="256"/>
      <c r="N226" s="256"/>
      <c r="O226" s="257"/>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3"/>
      <c r="AU226" s="44"/>
      <c r="AV226" s="27"/>
      <c r="AW226" s="245">
        <f t="shared" si="62"/>
        <v>52</v>
      </c>
      <c r="AX226" s="246"/>
      <c r="AY226" s="247" t="str">
        <f t="shared" si="63"/>
        <v/>
      </c>
      <c r="AZ226" s="248"/>
      <c r="BA226" s="248"/>
      <c r="BB226" s="249"/>
      <c r="BC226" s="45">
        <f>IF(COUNTIF(P226:AT226,"")=31,0,COUNTIFS(P165:AT165,1,P226:AT226,"")+COUNTIFS(P165:AT165,1,P226:AT226,"■"))</f>
        <v>0</v>
      </c>
      <c r="BD226" s="45">
        <f>IF(COUNTIF(P226:AT226,"")=31,0,COUNTIFS(P165:AT165,1,P226:AT226,"■"))</f>
        <v>0</v>
      </c>
      <c r="BE226" s="250" t="str">
        <f t="shared" si="64"/>
        <v>***</v>
      </c>
      <c r="BF226" s="233"/>
      <c r="BG226" s="47"/>
      <c r="BH226" s="45">
        <f>IF(COUNTIF(P226:AT226,"")=31,0,COUNTIFS(P165:AT165,2,P226:AT226,"")+COUNTIFS(P165:AT165,2,P226:AT226,"■"))</f>
        <v>0</v>
      </c>
      <c r="BI226" s="45">
        <f>IF(COUNTIF(P226:AT226,"")=31,0,COUNTIFS(P165:AT165,2,P226:AT226,"■"))</f>
        <v>0</v>
      </c>
      <c r="BJ226" s="232" t="str">
        <f t="shared" si="65"/>
        <v>***</v>
      </c>
      <c r="BK226" s="233"/>
      <c r="BL226" s="42"/>
      <c r="BM226" s="45">
        <f>IF(COUNTIF(P226:AT226,"")=31,0,COUNTIFS(P165:AT165,3,P226:AT226,"")+COUNTIFS(P165:AT165,3,P226:AT226,"■"))</f>
        <v>0</v>
      </c>
      <c r="BN226" s="45">
        <f>IF(COUNTIF(P226:AT226,"")=31,0,COUNTIFS(P165:AT165,3,P226:AT226,"■"))</f>
        <v>0</v>
      </c>
      <c r="BO226" s="232" t="str">
        <f t="shared" si="66"/>
        <v>***</v>
      </c>
      <c r="BP226" s="233"/>
      <c r="BQ226" s="42"/>
      <c r="BR226" s="45">
        <f>IF(COUNTIF(P226:AT226,"")=31,0,COUNTIFS(P165:AT165,4,P226:AT226,"")+COUNTIFS(P165:AT165,4,P226:AT226,"■"))</f>
        <v>0</v>
      </c>
      <c r="BS226" s="45">
        <f>IF(COUNTIF(P226:AT226,"")=31,0,COUNTIFS(P165:AT165,4,P226:AT226,"■"))</f>
        <v>0</v>
      </c>
      <c r="BT226" s="232" t="str">
        <f t="shared" si="67"/>
        <v>***</v>
      </c>
      <c r="BU226" s="233"/>
      <c r="BV226" s="42"/>
      <c r="BW226" s="45">
        <f>IF(COUNTIF(P226:AT226,"")=31,0,COUNTIFS(P165:AT165,5,P226:AT226,"")+COUNTIFS(P165:AT165,5,P226:AT226,"■"))</f>
        <v>0</v>
      </c>
      <c r="BX226" s="45">
        <f>IF(COUNTIF(P226:AT226,"")=31,0,COUNTIFS(P165:AT165,5,P226:AT226,"■"))</f>
        <v>0</v>
      </c>
      <c r="BY226" s="232" t="str">
        <f t="shared" si="68"/>
        <v>***</v>
      </c>
      <c r="BZ226" s="233"/>
      <c r="CA226" s="42"/>
      <c r="CB226" s="45">
        <f>IF(COUNTIF(P226:AT226,"")=31,0,COUNTIFS(P165:AT165,6,P226:AT226,"")+COUNTIFS(P165:AT165,6,P226:AT226,"■"))</f>
        <v>0</v>
      </c>
      <c r="CC226" s="45">
        <f>IF(COUNTIF(P226:AT226,"")=31,0,COUNTIFS(P165:AT165,6,P226:AT226,"■"))</f>
        <v>0</v>
      </c>
      <c r="CD226" s="232" t="str">
        <f t="shared" si="69"/>
        <v>***</v>
      </c>
      <c r="CE226" s="233"/>
      <c r="CF226" s="42"/>
      <c r="CG226" s="45">
        <f t="shared" si="73"/>
        <v>0</v>
      </c>
      <c r="CH226" s="45">
        <f t="shared" si="77"/>
        <v>0</v>
      </c>
      <c r="CI226" s="232" t="str">
        <f t="shared" si="71"/>
        <v>***</v>
      </c>
      <c r="CJ226" s="233"/>
      <c r="CK226" s="42"/>
      <c r="CL226" s="234">
        <f t="shared" si="74"/>
        <v>0</v>
      </c>
      <c r="CM226" s="235"/>
      <c r="CN226" s="234">
        <f t="shared" si="75"/>
        <v>0</v>
      </c>
      <c r="CO226" s="235"/>
      <c r="CP226" s="232" t="str">
        <f t="shared" si="72"/>
        <v>***</v>
      </c>
      <c r="CQ226" s="233"/>
      <c r="CR226" s="43"/>
      <c r="CU226" s="128">
        <f t="shared" si="59"/>
        <v>218</v>
      </c>
      <c r="CV226" s="128"/>
      <c r="CW226" s="128"/>
      <c r="CX226" s="128"/>
      <c r="CY226" s="128"/>
    </row>
    <row r="227" spans="1:103" s="1" customFormat="1" ht="18.75">
      <c r="A227" s="72" t="s">
        <v>59</v>
      </c>
      <c r="D227" s="238">
        <f t="shared" si="76"/>
        <v>53</v>
      </c>
      <c r="E227" s="246"/>
      <c r="F227" s="241"/>
      <c r="G227" s="242"/>
      <c r="H227" s="242"/>
      <c r="I227" s="242"/>
      <c r="J227" s="242"/>
      <c r="K227" s="243"/>
      <c r="L227" s="244"/>
      <c r="M227" s="256"/>
      <c r="N227" s="256"/>
      <c r="O227" s="257"/>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3"/>
      <c r="AU227" s="44"/>
      <c r="AV227" s="27"/>
      <c r="AW227" s="245">
        <f t="shared" si="62"/>
        <v>53</v>
      </c>
      <c r="AX227" s="246"/>
      <c r="AY227" s="247" t="str">
        <f t="shared" si="63"/>
        <v/>
      </c>
      <c r="AZ227" s="248"/>
      <c r="BA227" s="248"/>
      <c r="BB227" s="249"/>
      <c r="BC227" s="45">
        <f>IF(COUNTIF(P227:AT227,"")=31,0,COUNTIFS(P165:AT165,1,P227:AT227,"")+COUNTIFS(P165:AT165,1,P227:AT227,"■"))</f>
        <v>0</v>
      </c>
      <c r="BD227" s="45">
        <f>IF(COUNTIF(P227:AT227,"")=31,0,COUNTIFS(P165:AT165,1,P227:AT227,"■"))</f>
        <v>0</v>
      </c>
      <c r="BE227" s="250" t="str">
        <f t="shared" si="64"/>
        <v>***</v>
      </c>
      <c r="BF227" s="233"/>
      <c r="BG227" s="47"/>
      <c r="BH227" s="45">
        <f>IF(COUNTIF(P227:AT227,"")=31,0,COUNTIFS(P165:AT165,2,P227:AT227,"")+COUNTIFS(P165:AT165,2,P227:AT227,"■"))</f>
        <v>0</v>
      </c>
      <c r="BI227" s="45">
        <f>IF(COUNTIF(P227:AT227,"")=31,0,COUNTIFS(P165:AT165,2,P227:AT227,"■"))</f>
        <v>0</v>
      </c>
      <c r="BJ227" s="232" t="str">
        <f t="shared" si="65"/>
        <v>***</v>
      </c>
      <c r="BK227" s="233"/>
      <c r="BL227" s="42"/>
      <c r="BM227" s="45">
        <f>IF(COUNTIF(P227:AT227,"")=31,0,COUNTIFS(P165:AT165,3,P227:AT227,"")+COUNTIFS(P165:AT165,3,P227:AT227,"■"))</f>
        <v>0</v>
      </c>
      <c r="BN227" s="45">
        <f>IF(COUNTIF(P227:AT227,"")=31,0,COUNTIFS(P165:AT165,3,P227:AT227,"■"))</f>
        <v>0</v>
      </c>
      <c r="BO227" s="232" t="str">
        <f t="shared" si="66"/>
        <v>***</v>
      </c>
      <c r="BP227" s="233"/>
      <c r="BQ227" s="42"/>
      <c r="BR227" s="45">
        <f>IF(COUNTIF(P227:AT227,"")=31,0,COUNTIFS(P165:AT165,4,P227:AT227,"")+COUNTIFS(P165:AT165,4,P227:AT227,"■"))</f>
        <v>0</v>
      </c>
      <c r="BS227" s="45">
        <f>IF(COUNTIF(P227:AT227,"")=31,0,COUNTIFS(P165:AT165,4,P227:AT227,"■"))</f>
        <v>0</v>
      </c>
      <c r="BT227" s="232" t="str">
        <f t="shared" si="67"/>
        <v>***</v>
      </c>
      <c r="BU227" s="233"/>
      <c r="BV227" s="42"/>
      <c r="BW227" s="45">
        <f>IF(COUNTIF(P227:AT227,"")=31,0,COUNTIFS(P165:AT165,5,P227:AT227,"")+COUNTIFS(P165:AT165,5,P227:AT227,"■"))</f>
        <v>0</v>
      </c>
      <c r="BX227" s="45">
        <f>IF(COUNTIF(P227:AT227,"")=31,0,COUNTIFS(P165:AT165,5,P227:AT227,"■"))</f>
        <v>0</v>
      </c>
      <c r="BY227" s="232" t="str">
        <f t="shared" si="68"/>
        <v>***</v>
      </c>
      <c r="BZ227" s="233"/>
      <c r="CA227" s="42"/>
      <c r="CB227" s="45">
        <f>IF(COUNTIF(P227:AT227,"")=31,0,COUNTIFS(P165:AT165,6,P227:AT227,"")+COUNTIFS(P165:AT165,6,P227:AT227,"■"))</f>
        <v>0</v>
      </c>
      <c r="CC227" s="45">
        <f>IF(COUNTIF(P227:AT227,"")=31,0,COUNTIFS(P165:AT165,6,P227:AT227,"■"))</f>
        <v>0</v>
      </c>
      <c r="CD227" s="232" t="str">
        <f t="shared" si="69"/>
        <v>***</v>
      </c>
      <c r="CE227" s="233"/>
      <c r="CF227" s="42"/>
      <c r="CG227" s="45">
        <f t="shared" si="73"/>
        <v>0</v>
      </c>
      <c r="CH227" s="45">
        <f t="shared" si="77"/>
        <v>0</v>
      </c>
      <c r="CI227" s="232" t="str">
        <f t="shared" si="71"/>
        <v>***</v>
      </c>
      <c r="CJ227" s="233"/>
      <c r="CK227" s="42"/>
      <c r="CL227" s="234">
        <f t="shared" si="74"/>
        <v>0</v>
      </c>
      <c r="CM227" s="235"/>
      <c r="CN227" s="234">
        <f t="shared" si="75"/>
        <v>0</v>
      </c>
      <c r="CO227" s="235"/>
      <c r="CP227" s="232" t="str">
        <f t="shared" si="72"/>
        <v>***</v>
      </c>
      <c r="CQ227" s="233"/>
      <c r="CR227" s="43"/>
      <c r="CU227" s="128">
        <f t="shared" si="59"/>
        <v>219</v>
      </c>
      <c r="CV227" s="128"/>
      <c r="CW227" s="128"/>
      <c r="CX227" s="128"/>
      <c r="CY227" s="128"/>
    </row>
    <row r="228" spans="1:103" s="1" customFormat="1" ht="18.75">
      <c r="A228" s="72" t="s">
        <v>59</v>
      </c>
      <c r="D228" s="238">
        <f t="shared" si="76"/>
        <v>54</v>
      </c>
      <c r="E228" s="246"/>
      <c r="F228" s="241"/>
      <c r="G228" s="242"/>
      <c r="H228" s="242"/>
      <c r="I228" s="242"/>
      <c r="J228" s="242"/>
      <c r="K228" s="243"/>
      <c r="L228" s="244"/>
      <c r="M228" s="256"/>
      <c r="N228" s="256"/>
      <c r="O228" s="257"/>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3"/>
      <c r="AU228" s="44"/>
      <c r="AV228" s="26"/>
      <c r="AW228" s="245">
        <f t="shared" si="62"/>
        <v>54</v>
      </c>
      <c r="AX228" s="246"/>
      <c r="AY228" s="247" t="str">
        <f t="shared" si="63"/>
        <v/>
      </c>
      <c r="AZ228" s="248"/>
      <c r="BA228" s="248"/>
      <c r="BB228" s="249"/>
      <c r="BC228" s="45">
        <f>IF(COUNTIF(P228:AT228,"")=31,0,COUNTIFS(P165:AT165,1,P228:AT228,"")+COUNTIFS(P165:AT165,1,P228:AT228,"■"))</f>
        <v>0</v>
      </c>
      <c r="BD228" s="45">
        <f>IF(COUNTIF(P228:AT228,"")=31,0,COUNTIFS(P165:AT165,1,P228:AT228,"■"))</f>
        <v>0</v>
      </c>
      <c r="BE228" s="250" t="str">
        <f t="shared" si="64"/>
        <v>***</v>
      </c>
      <c r="BF228" s="233"/>
      <c r="BG228" s="47"/>
      <c r="BH228" s="45">
        <f>IF(COUNTIF(P228:AT228,"")=31,0,COUNTIFS(P165:AT165,2,P228:AT228,"")+COUNTIFS(P165:AT165,2,P228:AT228,"■"))</f>
        <v>0</v>
      </c>
      <c r="BI228" s="45">
        <f>IF(COUNTIF(P228:AT228,"")=31,0,COUNTIFS(P165:AT165,2,P228:AT228,"■"))</f>
        <v>0</v>
      </c>
      <c r="BJ228" s="232" t="str">
        <f t="shared" si="65"/>
        <v>***</v>
      </c>
      <c r="BK228" s="233"/>
      <c r="BL228" s="42"/>
      <c r="BM228" s="45">
        <f>IF(COUNTIF(P228:AT228,"")=31,0,COUNTIFS(P165:AT165,3,P228:AT228,"")+COUNTIFS(P165:AT165,3,P228:AT228,"■"))</f>
        <v>0</v>
      </c>
      <c r="BN228" s="45">
        <f>IF(COUNTIF(P228:AT228,"")=31,0,COUNTIFS(P165:AT165,3,P228:AT228,"■"))</f>
        <v>0</v>
      </c>
      <c r="BO228" s="232" t="str">
        <f t="shared" si="66"/>
        <v>***</v>
      </c>
      <c r="BP228" s="233"/>
      <c r="BQ228" s="42"/>
      <c r="BR228" s="45">
        <f>IF(COUNTIF(P228:AT228,"")=31,0,COUNTIFS(P165:AT165,4,P228:AT228,"")+COUNTIFS(P165:AT165,4,P228:AT228,"■"))</f>
        <v>0</v>
      </c>
      <c r="BS228" s="45">
        <f>IF(COUNTIF(P228:AT228,"")=31,0,COUNTIFS(P165:AT165,4,P228:AT228,"■"))</f>
        <v>0</v>
      </c>
      <c r="BT228" s="232" t="str">
        <f t="shared" si="67"/>
        <v>***</v>
      </c>
      <c r="BU228" s="233"/>
      <c r="BV228" s="42"/>
      <c r="BW228" s="45">
        <f>IF(COUNTIF(P228:AT228,"")=31,0,COUNTIFS(P165:AT165,5,P228:AT228,"")+COUNTIFS(P165:AT165,5,P228:AT228,"■"))</f>
        <v>0</v>
      </c>
      <c r="BX228" s="45">
        <f>IF(COUNTIF(P228:AT228,"")=31,0,COUNTIFS(P165:AT165,5,P228:AT228,"■"))</f>
        <v>0</v>
      </c>
      <c r="BY228" s="232" t="str">
        <f t="shared" si="68"/>
        <v>***</v>
      </c>
      <c r="BZ228" s="233"/>
      <c r="CA228" s="42"/>
      <c r="CB228" s="45">
        <f>IF(COUNTIF(P228:AT228,"")=31,0,COUNTIFS(P165:AT165,6,P228:AT228,"")+COUNTIFS(P165:AT165,6,P228:AT228,"■"))</f>
        <v>0</v>
      </c>
      <c r="CC228" s="45">
        <f>IF(COUNTIF(P228:AT228,"")=31,0,COUNTIFS(P165:AT165,6,P228:AT228,"■"))</f>
        <v>0</v>
      </c>
      <c r="CD228" s="232" t="str">
        <f t="shared" si="69"/>
        <v>***</v>
      </c>
      <c r="CE228" s="233"/>
      <c r="CF228" s="42"/>
      <c r="CG228" s="45">
        <f t="shared" si="73"/>
        <v>0</v>
      </c>
      <c r="CH228" s="45">
        <f t="shared" si="77"/>
        <v>0</v>
      </c>
      <c r="CI228" s="232" t="str">
        <f t="shared" si="71"/>
        <v>***</v>
      </c>
      <c r="CJ228" s="233"/>
      <c r="CK228" s="42"/>
      <c r="CL228" s="234">
        <f t="shared" si="74"/>
        <v>0</v>
      </c>
      <c r="CM228" s="235"/>
      <c r="CN228" s="234">
        <f t="shared" si="75"/>
        <v>0</v>
      </c>
      <c r="CO228" s="235"/>
      <c r="CP228" s="232" t="str">
        <f t="shared" si="72"/>
        <v>***</v>
      </c>
      <c r="CQ228" s="233"/>
      <c r="CR228" s="43"/>
      <c r="CU228" s="128">
        <f t="shared" si="59"/>
        <v>220</v>
      </c>
      <c r="CV228" s="128"/>
      <c r="CW228" s="128"/>
      <c r="CX228" s="128"/>
      <c r="CY228" s="128"/>
    </row>
    <row r="229" spans="1:103" s="1" customFormat="1" ht="18.75">
      <c r="A229" s="72" t="s">
        <v>59</v>
      </c>
      <c r="D229" s="238">
        <f t="shared" si="76"/>
        <v>55</v>
      </c>
      <c r="E229" s="246"/>
      <c r="F229" s="241"/>
      <c r="G229" s="242"/>
      <c r="H229" s="242"/>
      <c r="I229" s="242"/>
      <c r="J229" s="242"/>
      <c r="K229" s="243"/>
      <c r="L229" s="244"/>
      <c r="M229" s="242"/>
      <c r="N229" s="242"/>
      <c r="O229" s="243"/>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3"/>
      <c r="AU229" s="44"/>
      <c r="AV229" s="26"/>
      <c r="AW229" s="245">
        <f t="shared" si="62"/>
        <v>55</v>
      </c>
      <c r="AX229" s="246"/>
      <c r="AY229" s="247" t="str">
        <f t="shared" si="63"/>
        <v/>
      </c>
      <c r="AZ229" s="248"/>
      <c r="BA229" s="248"/>
      <c r="BB229" s="249"/>
      <c r="BC229" s="45">
        <f>IF(COUNTIF(P229:AT229,"")=31,0,COUNTIFS(P165:AT165,1,P229:AT229,"")+COUNTIFS(P165:AT165,1,P229:AT229,"■"))</f>
        <v>0</v>
      </c>
      <c r="BD229" s="45">
        <f>IF(COUNTIF(P229:AT229,"")=31,0,COUNTIFS(P165:AT165,1,P229:AT229,"■"))</f>
        <v>0</v>
      </c>
      <c r="BE229" s="250" t="str">
        <f t="shared" si="64"/>
        <v>***</v>
      </c>
      <c r="BF229" s="233"/>
      <c r="BG229" s="47"/>
      <c r="BH229" s="45">
        <f>IF(COUNTIF(P229:AT229,"")=31,0,COUNTIFS(P165:AT165,2,P229:AT229,"")+COUNTIFS(P165:AT165,2,P229:AT229,"■"))</f>
        <v>0</v>
      </c>
      <c r="BI229" s="45">
        <f>IF(COUNTIF(P229:AT229,"")=31,0,COUNTIFS(P165:AT165,2,P229:AT229,"■"))</f>
        <v>0</v>
      </c>
      <c r="BJ229" s="232" t="str">
        <f t="shared" si="65"/>
        <v>***</v>
      </c>
      <c r="BK229" s="233"/>
      <c r="BL229" s="42"/>
      <c r="BM229" s="45">
        <f>IF(COUNTIF(P229:AT229,"")=31,0,COUNTIFS(P165:AT165,3,P229:AT229,"")+COUNTIFS(P165:AT165,3,P229:AT229,"■"))</f>
        <v>0</v>
      </c>
      <c r="BN229" s="45">
        <f>IF(COUNTIF(P229:AT229,"")=31,0,COUNTIFS(P165:AT165,3,P229:AT229,"■"))</f>
        <v>0</v>
      </c>
      <c r="BO229" s="232" t="str">
        <f t="shared" si="66"/>
        <v>***</v>
      </c>
      <c r="BP229" s="233"/>
      <c r="BQ229" s="42"/>
      <c r="BR229" s="45">
        <f>IF(COUNTIF(P229:AT229,"")=31,0,COUNTIFS(P165:AT165,4,P229:AT229,"")+COUNTIFS(P165:AT165,4,P229:AT229,"■"))</f>
        <v>0</v>
      </c>
      <c r="BS229" s="45">
        <f>IF(COUNTIF(P229:AT229,"")=31,0,COUNTIFS(P165:AT165,4,P229:AT229,"■"))</f>
        <v>0</v>
      </c>
      <c r="BT229" s="232" t="str">
        <f t="shared" si="67"/>
        <v>***</v>
      </c>
      <c r="BU229" s="233"/>
      <c r="BV229" s="42"/>
      <c r="BW229" s="45">
        <f>IF(COUNTIF(P229:AT229,"")=31,0,COUNTIFS(P165:AT165,5,P229:AT229,"")+COUNTIFS(P165:AT165,5,P229:AT229,"■"))</f>
        <v>0</v>
      </c>
      <c r="BX229" s="45">
        <f>IF(COUNTIF(P229:AT229,"")=31,0,COUNTIFS(P165:AT165,5,P229:AT229,"■"))</f>
        <v>0</v>
      </c>
      <c r="BY229" s="232" t="str">
        <f t="shared" si="68"/>
        <v>***</v>
      </c>
      <c r="BZ229" s="233"/>
      <c r="CA229" s="42"/>
      <c r="CB229" s="45">
        <f>IF(COUNTIF(P229:AT229,"")=31,0,COUNTIFS(P165:AT165,6,P229:AT229,"")+COUNTIFS(P165:AT165,6,P229:AT229,"■"))</f>
        <v>0</v>
      </c>
      <c r="CC229" s="45">
        <f>IF(COUNTIF(P229:AT229,"")=31,0,COUNTIFS(P165:AT165,6,P229:AT229,"■"))</f>
        <v>0</v>
      </c>
      <c r="CD229" s="232" t="str">
        <f t="shared" si="69"/>
        <v>***</v>
      </c>
      <c r="CE229" s="233"/>
      <c r="CF229" s="42"/>
      <c r="CG229" s="45">
        <f t="shared" si="73"/>
        <v>0</v>
      </c>
      <c r="CH229" s="45">
        <f t="shared" si="77"/>
        <v>0</v>
      </c>
      <c r="CI229" s="232" t="str">
        <f t="shared" si="71"/>
        <v>***</v>
      </c>
      <c r="CJ229" s="233"/>
      <c r="CK229" s="42"/>
      <c r="CL229" s="234">
        <f t="shared" si="74"/>
        <v>0</v>
      </c>
      <c r="CM229" s="235"/>
      <c r="CN229" s="234">
        <f t="shared" si="75"/>
        <v>0</v>
      </c>
      <c r="CO229" s="235"/>
      <c r="CP229" s="232" t="str">
        <f t="shared" si="72"/>
        <v>***</v>
      </c>
      <c r="CQ229" s="233"/>
      <c r="CR229" s="43"/>
      <c r="CU229" s="128">
        <f t="shared" si="59"/>
        <v>221</v>
      </c>
      <c r="CV229" s="128"/>
      <c r="CW229" s="128"/>
      <c r="CX229" s="128"/>
      <c r="CY229" s="128"/>
    </row>
    <row r="230" spans="1:103" s="1" customFormat="1" ht="18.75">
      <c r="A230" s="72" t="s">
        <v>59</v>
      </c>
      <c r="D230" s="238">
        <f t="shared" si="76"/>
        <v>56</v>
      </c>
      <c r="E230" s="246"/>
      <c r="F230" s="241"/>
      <c r="G230" s="242"/>
      <c r="H230" s="242"/>
      <c r="I230" s="242"/>
      <c r="J230" s="242"/>
      <c r="K230" s="243"/>
      <c r="L230" s="244"/>
      <c r="M230" s="242"/>
      <c r="N230" s="242"/>
      <c r="O230" s="243"/>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3"/>
      <c r="AU230" s="44"/>
      <c r="AV230" s="26"/>
      <c r="AW230" s="245">
        <f t="shared" si="62"/>
        <v>56</v>
      </c>
      <c r="AX230" s="246"/>
      <c r="AY230" s="247" t="str">
        <f t="shared" si="63"/>
        <v/>
      </c>
      <c r="AZ230" s="248"/>
      <c r="BA230" s="248"/>
      <c r="BB230" s="249"/>
      <c r="BC230" s="45">
        <f>IF(COUNTIF(P230:AT230,"")=31,0,COUNTIFS(P165:AT165,1,P230:AT230,"")+COUNTIFS(P165:AT165,1,P230:AT230,"■"))</f>
        <v>0</v>
      </c>
      <c r="BD230" s="45">
        <f>IF(COUNTIF(P230:AT230,"")=31,0,COUNTIFS(P165:AT165,1,P230:AT230,"■"))</f>
        <v>0</v>
      </c>
      <c r="BE230" s="250" t="str">
        <f t="shared" si="64"/>
        <v>***</v>
      </c>
      <c r="BF230" s="233"/>
      <c r="BG230" s="47"/>
      <c r="BH230" s="45">
        <f>IF(COUNTIF(P230:AT230,"")=31,0,COUNTIFS(P165:AT165,2,P230:AT230,"")+COUNTIFS(P165:AT165,2,P230:AT230,"■"))</f>
        <v>0</v>
      </c>
      <c r="BI230" s="45">
        <f>IF(COUNTIF(P230:AT230,"")=31,0,COUNTIFS(P165:AT165,2,P230:AT230,"■"))</f>
        <v>0</v>
      </c>
      <c r="BJ230" s="232" t="str">
        <f t="shared" si="65"/>
        <v>***</v>
      </c>
      <c r="BK230" s="233"/>
      <c r="BL230" s="42"/>
      <c r="BM230" s="45">
        <f>IF(COUNTIF(P230:AT230,"")=31,0,COUNTIFS(P165:AT165,3,P230:AT230,"")+COUNTIFS(P165:AT165,3,P230:AT230,"■"))</f>
        <v>0</v>
      </c>
      <c r="BN230" s="45">
        <f>IF(COUNTIF(P230:AT230,"")=31,0,COUNTIFS(P165:AT165,3,P230:AT230,"■"))</f>
        <v>0</v>
      </c>
      <c r="BO230" s="232" t="str">
        <f t="shared" si="66"/>
        <v>***</v>
      </c>
      <c r="BP230" s="233"/>
      <c r="BQ230" s="42"/>
      <c r="BR230" s="45">
        <f>IF(COUNTIF(P230:AT230,"")=31,0,COUNTIFS(P165:AT165,4,P230:AT230,"")+COUNTIFS(P165:AT165,4,P230:AT230,"■"))</f>
        <v>0</v>
      </c>
      <c r="BS230" s="45">
        <f>IF(COUNTIF(P230:AT230,"")=31,0,COUNTIFS(P165:AT165,4,P230:AT230,"■"))</f>
        <v>0</v>
      </c>
      <c r="BT230" s="232" t="str">
        <f t="shared" si="67"/>
        <v>***</v>
      </c>
      <c r="BU230" s="233"/>
      <c r="BV230" s="42"/>
      <c r="BW230" s="45">
        <f>IF(COUNTIF(P230:AT230,"")=31,0,COUNTIFS(P165:AT165,5,P230:AT230,"")+COUNTIFS(P165:AT165,5,P230:AT230,"■"))</f>
        <v>0</v>
      </c>
      <c r="BX230" s="45">
        <f>IF(COUNTIF(P230:AT230,"")=31,0,COUNTIFS(P165:AT165,5,P230:AT230,"■"))</f>
        <v>0</v>
      </c>
      <c r="BY230" s="232" t="str">
        <f t="shared" si="68"/>
        <v>***</v>
      </c>
      <c r="BZ230" s="233"/>
      <c r="CA230" s="42"/>
      <c r="CB230" s="45">
        <f>IF(COUNTIF(P230:AT230,"")=31,0,COUNTIFS(P165:AT165,6,P230:AT230,"")+COUNTIFS(P165:AT165,6,P230:AT230,"■"))</f>
        <v>0</v>
      </c>
      <c r="CC230" s="45">
        <f>IF(COUNTIF(P230:AT230,"")=31,0,COUNTIFS(P165:AT165,6,P230:AT230,"■"))</f>
        <v>0</v>
      </c>
      <c r="CD230" s="232" t="str">
        <f t="shared" si="69"/>
        <v>***</v>
      </c>
      <c r="CE230" s="233"/>
      <c r="CF230" s="42"/>
      <c r="CG230" s="45">
        <f t="shared" si="73"/>
        <v>0</v>
      </c>
      <c r="CH230" s="45">
        <f t="shared" si="77"/>
        <v>0</v>
      </c>
      <c r="CI230" s="232" t="str">
        <f t="shared" si="71"/>
        <v>***</v>
      </c>
      <c r="CJ230" s="233"/>
      <c r="CK230" s="42"/>
      <c r="CL230" s="234">
        <f t="shared" si="74"/>
        <v>0</v>
      </c>
      <c r="CM230" s="235"/>
      <c r="CN230" s="234">
        <f t="shared" si="75"/>
        <v>0</v>
      </c>
      <c r="CO230" s="235"/>
      <c r="CP230" s="232" t="str">
        <f t="shared" si="72"/>
        <v>***</v>
      </c>
      <c r="CQ230" s="233"/>
      <c r="CR230" s="43"/>
      <c r="CU230" s="128">
        <f t="shared" si="59"/>
        <v>222</v>
      </c>
      <c r="CV230" s="128"/>
      <c r="CW230" s="128"/>
      <c r="CX230" s="128"/>
      <c r="CY230" s="128"/>
    </row>
    <row r="231" spans="1:103" s="1" customFormat="1" ht="18.75">
      <c r="A231" s="72" t="s">
        <v>59</v>
      </c>
      <c r="D231" s="238">
        <f t="shared" si="76"/>
        <v>57</v>
      </c>
      <c r="E231" s="246"/>
      <c r="F231" s="241"/>
      <c r="G231" s="242"/>
      <c r="H231" s="242"/>
      <c r="I231" s="242"/>
      <c r="J231" s="242"/>
      <c r="K231" s="243"/>
      <c r="L231" s="244"/>
      <c r="M231" s="242"/>
      <c r="N231" s="242"/>
      <c r="O231" s="243"/>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3"/>
      <c r="AU231" s="44"/>
      <c r="AV231" s="26"/>
      <c r="AW231" s="245">
        <f t="shared" si="62"/>
        <v>57</v>
      </c>
      <c r="AX231" s="246"/>
      <c r="AY231" s="247" t="str">
        <f t="shared" si="63"/>
        <v/>
      </c>
      <c r="AZ231" s="248"/>
      <c r="BA231" s="248"/>
      <c r="BB231" s="249"/>
      <c r="BC231" s="45">
        <f>IF(COUNTIF(P231:AT231,"")=31,0,COUNTIFS(P165:AT165,1,P231:AT231,"")+COUNTIFS(P165:AT165,1,P231:AT231,"■"))</f>
        <v>0</v>
      </c>
      <c r="BD231" s="45">
        <f>IF(COUNTIF(P231:AT231,"")=31,0,COUNTIFS(P165:AT165,1,P231:AT231,"■"))</f>
        <v>0</v>
      </c>
      <c r="BE231" s="250" t="str">
        <f t="shared" si="64"/>
        <v>***</v>
      </c>
      <c r="BF231" s="233"/>
      <c r="BG231" s="47"/>
      <c r="BH231" s="45">
        <f>IF(COUNTIF(P231:AT231,"")=31,0,COUNTIFS(P165:AT165,2,P231:AT231,"")+COUNTIFS(P165:AT165,2,P231:AT231,"■"))</f>
        <v>0</v>
      </c>
      <c r="BI231" s="45">
        <f>IF(COUNTIF(P231:AT231,"")=31,0,COUNTIFS(P165:AT165,2,P231:AT231,"■"))</f>
        <v>0</v>
      </c>
      <c r="BJ231" s="232" t="str">
        <f t="shared" si="65"/>
        <v>***</v>
      </c>
      <c r="BK231" s="233"/>
      <c r="BL231" s="42"/>
      <c r="BM231" s="45">
        <f>IF(COUNTIF(P231:AT231,"")=31,0,COUNTIFS(P165:AT165,3,P231:AT231,"")+COUNTIFS(P165:AT165,3,P231:AT231,"■"))</f>
        <v>0</v>
      </c>
      <c r="BN231" s="45">
        <f>IF(COUNTIF(P231:AT231,"")=31,0,COUNTIFS(P165:AT165,3,P231:AT231,"■"))</f>
        <v>0</v>
      </c>
      <c r="BO231" s="232" t="str">
        <f t="shared" si="66"/>
        <v>***</v>
      </c>
      <c r="BP231" s="233"/>
      <c r="BQ231" s="42"/>
      <c r="BR231" s="45">
        <f>IF(COUNTIF(P231:AT231,"")=31,0,COUNTIFS(P165:AT165,4,P231:AT231,"")+COUNTIFS(P165:AT165,4,P231:AT231,"■"))</f>
        <v>0</v>
      </c>
      <c r="BS231" s="45">
        <f>IF(COUNTIF(P231:AT231,"")=31,0,COUNTIFS(P165:AT165,4,P231:AT231,"■"))</f>
        <v>0</v>
      </c>
      <c r="BT231" s="232" t="str">
        <f t="shared" si="67"/>
        <v>***</v>
      </c>
      <c r="BU231" s="233"/>
      <c r="BV231" s="42"/>
      <c r="BW231" s="45">
        <f>IF(COUNTIF(P231:AT231,"")=31,0,COUNTIFS(P165:AT165,5,P231:AT231,"")+COUNTIFS(P165:AT165,5,P231:AT231,"■"))</f>
        <v>0</v>
      </c>
      <c r="BX231" s="45">
        <f>IF(COUNTIF(P231:AT231,"")=31,0,COUNTIFS(P165:AT165,5,P231:AT231,"■"))</f>
        <v>0</v>
      </c>
      <c r="BY231" s="232" t="str">
        <f t="shared" si="68"/>
        <v>***</v>
      </c>
      <c r="BZ231" s="233"/>
      <c r="CA231" s="42"/>
      <c r="CB231" s="45">
        <f>IF(COUNTIF(P231:AT231,"")=31,0,COUNTIFS(P165:AT165,6,P231:AT231,"")+COUNTIFS(P165:AT165,6,P231:AT231,"■"))</f>
        <v>0</v>
      </c>
      <c r="CC231" s="45">
        <f>IF(COUNTIF(P231:AT231,"")=31,0,COUNTIFS(P165:AT165,6,P231:AT231,"■"))</f>
        <v>0</v>
      </c>
      <c r="CD231" s="232" t="str">
        <f t="shared" si="69"/>
        <v>***</v>
      </c>
      <c r="CE231" s="233"/>
      <c r="CF231" s="42"/>
      <c r="CG231" s="45">
        <f t="shared" si="73"/>
        <v>0</v>
      </c>
      <c r="CH231" s="45">
        <f t="shared" si="77"/>
        <v>0</v>
      </c>
      <c r="CI231" s="232" t="str">
        <f t="shared" si="71"/>
        <v>***</v>
      </c>
      <c r="CJ231" s="233"/>
      <c r="CK231" s="42"/>
      <c r="CL231" s="234">
        <f t="shared" si="74"/>
        <v>0</v>
      </c>
      <c r="CM231" s="235"/>
      <c r="CN231" s="234">
        <f t="shared" si="75"/>
        <v>0</v>
      </c>
      <c r="CO231" s="235"/>
      <c r="CP231" s="232" t="str">
        <f t="shared" si="72"/>
        <v>***</v>
      </c>
      <c r="CQ231" s="233"/>
      <c r="CR231" s="43"/>
      <c r="CU231" s="128">
        <f t="shared" si="59"/>
        <v>223</v>
      </c>
      <c r="CV231" s="128"/>
      <c r="CW231" s="128"/>
      <c r="CX231" s="128"/>
      <c r="CY231" s="128"/>
    </row>
    <row r="232" spans="1:103" s="1" customFormat="1" ht="18.75">
      <c r="A232" s="72" t="s">
        <v>59</v>
      </c>
      <c r="D232" s="238">
        <f t="shared" si="76"/>
        <v>58</v>
      </c>
      <c r="E232" s="246"/>
      <c r="F232" s="272"/>
      <c r="G232" s="273"/>
      <c r="H232" s="273"/>
      <c r="I232" s="273"/>
      <c r="J232" s="273"/>
      <c r="K232" s="274"/>
      <c r="L232" s="275"/>
      <c r="M232" s="273"/>
      <c r="N232" s="273"/>
      <c r="O232" s="274"/>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101"/>
      <c r="AU232" s="44"/>
      <c r="AV232" s="26"/>
      <c r="AW232" s="245">
        <f t="shared" si="62"/>
        <v>58</v>
      </c>
      <c r="AX232" s="246"/>
      <c r="AY232" s="247" t="str">
        <f t="shared" si="63"/>
        <v/>
      </c>
      <c r="AZ232" s="248"/>
      <c r="BA232" s="248"/>
      <c r="BB232" s="249"/>
      <c r="BC232" s="45">
        <f>IF(COUNTIF(P232:AT232,"")=31,0,COUNTIFS(P165:AT165,1,P232:AT232,"")+COUNTIFS(P165:AT165,1,P232:AT232,"■"))</f>
        <v>0</v>
      </c>
      <c r="BD232" s="45">
        <f>IF(COUNTIF(P232:AT232,"")=31,0,COUNTIFS(P165:AT165,1,P232:AT232,"■"))</f>
        <v>0</v>
      </c>
      <c r="BE232" s="250" t="str">
        <f t="shared" si="64"/>
        <v>***</v>
      </c>
      <c r="BF232" s="233"/>
      <c r="BG232" s="47"/>
      <c r="BH232" s="45">
        <f>IF(COUNTIF(P232:AT232,"")=31,0,COUNTIFS(P165:AT165,2,P232:AT232,"")+COUNTIFS(P165:AT165,2,P232:AT232,"■"))</f>
        <v>0</v>
      </c>
      <c r="BI232" s="45">
        <f>IF(COUNTIF(P232:AT232,"")=31,0,COUNTIFS(P165:AT165,2,P232:AT232,"■"))</f>
        <v>0</v>
      </c>
      <c r="BJ232" s="232" t="str">
        <f t="shared" si="65"/>
        <v>***</v>
      </c>
      <c r="BK232" s="233"/>
      <c r="BL232" s="42"/>
      <c r="BM232" s="45">
        <f>IF(COUNTIF(P232:AT232,"")=31,0,COUNTIFS(P165:AT165,3,P232:AT232,"")+COUNTIFS(P165:AT165,3,P232:AT232,"■"))</f>
        <v>0</v>
      </c>
      <c r="BN232" s="45">
        <f>IF(COUNTIF(P232:AT232,"")=31,0,COUNTIFS(P165:AT165,3,P232:AT232,"■"))</f>
        <v>0</v>
      </c>
      <c r="BO232" s="232" t="str">
        <f t="shared" si="66"/>
        <v>***</v>
      </c>
      <c r="BP232" s="233"/>
      <c r="BQ232" s="42"/>
      <c r="BR232" s="45">
        <f>IF(COUNTIF(P232:AT232,"")=31,0,COUNTIFS(P165:AT165,4,P232:AT232,"")+COUNTIFS(P165:AT165,4,P232:AT232,"■"))</f>
        <v>0</v>
      </c>
      <c r="BS232" s="45">
        <f>IF(COUNTIF(P232:AT232,"")=31,0,COUNTIFS(P165:AT165,4,P232:AT232,"■"))</f>
        <v>0</v>
      </c>
      <c r="BT232" s="232" t="str">
        <f t="shared" si="67"/>
        <v>***</v>
      </c>
      <c r="BU232" s="233"/>
      <c r="BV232" s="42"/>
      <c r="BW232" s="45">
        <f>IF(COUNTIF(P232:AT232,"")=31,0,COUNTIFS(P165:AT165,5,P232:AT232,"")+COUNTIFS(P165:AT165,5,P232:AT232,"■"))</f>
        <v>0</v>
      </c>
      <c r="BX232" s="45">
        <f>IF(COUNTIF(P232:AT232,"")=31,0,COUNTIFS(P165:AT165,5,P232:AT232,"■"))</f>
        <v>0</v>
      </c>
      <c r="BY232" s="232" t="str">
        <f t="shared" si="68"/>
        <v>***</v>
      </c>
      <c r="BZ232" s="233"/>
      <c r="CA232" s="42"/>
      <c r="CB232" s="45">
        <f>IF(COUNTIF(P232:AT232,"")=31,0,COUNTIFS(P165:AT165,6,P232:AT232,"")+COUNTIFS(P165:AT165,6,P232:AT232,"■"))</f>
        <v>0</v>
      </c>
      <c r="CC232" s="45">
        <f>IF(COUNTIF(P232:AT232,"")=31,0,COUNTIFS(P165:AT165,6,P232:AT232,"■"))</f>
        <v>0</v>
      </c>
      <c r="CD232" s="232" t="str">
        <f t="shared" si="69"/>
        <v>***</v>
      </c>
      <c r="CE232" s="233"/>
      <c r="CF232" s="42"/>
      <c r="CG232" s="45">
        <f t="shared" si="73"/>
        <v>0</v>
      </c>
      <c r="CH232" s="45">
        <f t="shared" si="77"/>
        <v>0</v>
      </c>
      <c r="CI232" s="232" t="str">
        <f t="shared" si="71"/>
        <v>***</v>
      </c>
      <c r="CJ232" s="233"/>
      <c r="CK232" s="42"/>
      <c r="CL232" s="234">
        <f t="shared" si="74"/>
        <v>0</v>
      </c>
      <c r="CM232" s="235"/>
      <c r="CN232" s="234">
        <f t="shared" si="75"/>
        <v>0</v>
      </c>
      <c r="CO232" s="235"/>
      <c r="CP232" s="232" t="str">
        <f t="shared" si="72"/>
        <v>***</v>
      </c>
      <c r="CQ232" s="233"/>
      <c r="CR232" s="43"/>
      <c r="CU232" s="128">
        <f t="shared" si="59"/>
        <v>224</v>
      </c>
      <c r="CV232" s="128"/>
      <c r="CW232" s="128"/>
      <c r="CX232" s="128"/>
      <c r="CY232" s="128"/>
    </row>
    <row r="233" spans="1:103" s="1" customFormat="1" ht="18.75">
      <c r="A233" s="72" t="s">
        <v>59</v>
      </c>
      <c r="D233" s="258" t="s">
        <v>102</v>
      </c>
      <c r="E233" s="259"/>
      <c r="F233" s="262"/>
      <c r="G233" s="263"/>
      <c r="H233" s="263"/>
      <c r="I233" s="263"/>
      <c r="J233" s="263"/>
      <c r="K233" s="263"/>
      <c r="L233" s="263"/>
      <c r="M233" s="263"/>
      <c r="N233" s="263"/>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c r="AL233" s="263"/>
      <c r="AM233" s="263"/>
      <c r="AN233" s="263"/>
      <c r="AO233" s="263"/>
      <c r="AP233" s="263"/>
      <c r="AQ233" s="263"/>
      <c r="AR233" s="263"/>
      <c r="AS233" s="263"/>
      <c r="AT233" s="264"/>
      <c r="AU233" s="44"/>
      <c r="AV233" s="26"/>
      <c r="AW233" s="267" t="s">
        <v>87</v>
      </c>
      <c r="AX233" s="268"/>
      <c r="AY233" s="268"/>
      <c r="AZ233" s="268"/>
      <c r="BA233" s="268"/>
      <c r="BB233" s="268"/>
      <c r="BC233" s="269" t="str">
        <f>IF(COUNTA(BG175:BG232)=0,"",IF(AND(COUNTIF(BG175:BG232,"○")=0,COUNTIF(BG175:BG232,"×")=0),"－",IF(COUNTIF(BG175:BG232,"×")&gt;=1,"×","○")))</f>
        <v/>
      </c>
      <c r="BD233" s="270"/>
      <c r="BE233" s="270"/>
      <c r="BF233" s="270"/>
      <c r="BG233" s="270"/>
      <c r="BH233" s="269" t="str">
        <f>IF(COUNTA(BL175:BL232)=0,"",IF(AND(COUNTIF(BL175:BL232,"○")=0,COUNTIF(BL175:BL232,"×")=0),"－",IF(COUNTIF(BL175:BL232,"×")&gt;=1,"×","○")))</f>
        <v/>
      </c>
      <c r="BI233" s="270"/>
      <c r="BJ233" s="270"/>
      <c r="BK233" s="270"/>
      <c r="BL233" s="270"/>
      <c r="BM233" s="269" t="str">
        <f>IF(COUNTA(BQ175:BQ232)=0,"",IF(AND(COUNTIF(BQ175:BQ232,"○")=0,COUNTIF(BQ175:BQ232,"×")=0),"－",IF(COUNTIF(BQ175:BQ232,"×")&gt;=1,"×","○")))</f>
        <v/>
      </c>
      <c r="BN233" s="270"/>
      <c r="BO233" s="270"/>
      <c r="BP233" s="270"/>
      <c r="BQ233" s="270"/>
      <c r="BR233" s="269" t="str">
        <f>IF(COUNTA(BV175:BV232)=0,"",IF(AND(COUNTIF(BV175:BV232,"○")=0,COUNTIF(BV175:BV232,"×")=0),"－",IF(COUNTIF(BV175:BV232,"×")&gt;=1,"×","○")))</f>
        <v/>
      </c>
      <c r="BS233" s="270"/>
      <c r="BT233" s="270"/>
      <c r="BU233" s="270"/>
      <c r="BV233" s="270"/>
      <c r="BW233" s="269" t="str">
        <f>IF(COUNTA(CA175:CA232)=0,"",IF(AND(COUNTIF(CA175:CA232,"○")=0,COUNTIF(CA175:CA232,"×")=0),"－",IF(COUNTIF(CA175:CA232,"×")&gt;=1,"×","○")))</f>
        <v/>
      </c>
      <c r="BX233" s="270"/>
      <c r="BY233" s="270"/>
      <c r="BZ233" s="270"/>
      <c r="CA233" s="270"/>
      <c r="CB233" s="269" t="str">
        <f>IF(COUNTA(CF175:CF232)=0,"",IF(AND(COUNTIF(CF175:CF232,"○")=0,COUNTIF(CF175:CF232,"×")=0),"－",IF(COUNTIF(CF175:CF232,"×")&gt;=1,"×","○")))</f>
        <v/>
      </c>
      <c r="CC233" s="270"/>
      <c r="CD233" s="270"/>
      <c r="CE233" s="270"/>
      <c r="CF233" s="270"/>
      <c r="CG233" s="280"/>
      <c r="CH233" s="281"/>
      <c r="CI233" s="281"/>
      <c r="CJ233" s="281"/>
      <c r="CK233" s="281"/>
      <c r="CL233" s="280"/>
      <c r="CM233" s="281"/>
      <c r="CN233" s="281"/>
      <c r="CO233" s="281"/>
      <c r="CP233" s="281"/>
      <c r="CQ233" s="281"/>
      <c r="CR233" s="282"/>
      <c r="CU233" s="128">
        <f t="shared" si="59"/>
        <v>225</v>
      </c>
      <c r="CV233" s="128"/>
      <c r="CW233" s="128"/>
      <c r="CX233" s="128"/>
      <c r="CY233" s="128"/>
    </row>
    <row r="234" spans="1:103" s="1" customFormat="1" ht="19.5" thickBot="1">
      <c r="A234" s="72" t="s">
        <v>59</v>
      </c>
      <c r="D234" s="260"/>
      <c r="E234" s="261"/>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5"/>
      <c r="AB234" s="265"/>
      <c r="AC234" s="265"/>
      <c r="AD234" s="265"/>
      <c r="AE234" s="265"/>
      <c r="AF234" s="265"/>
      <c r="AG234" s="265"/>
      <c r="AH234" s="265"/>
      <c r="AI234" s="265"/>
      <c r="AJ234" s="265"/>
      <c r="AK234" s="265"/>
      <c r="AL234" s="265"/>
      <c r="AM234" s="265"/>
      <c r="AN234" s="265"/>
      <c r="AO234" s="265"/>
      <c r="AP234" s="265"/>
      <c r="AQ234" s="265"/>
      <c r="AR234" s="265"/>
      <c r="AS234" s="265"/>
      <c r="AT234" s="266"/>
      <c r="AU234" s="26"/>
      <c r="AV234" s="26"/>
      <c r="AW234" s="283" t="s">
        <v>88</v>
      </c>
      <c r="AX234" s="284"/>
      <c r="AY234" s="284"/>
      <c r="AZ234" s="284"/>
      <c r="BA234" s="284"/>
      <c r="BB234" s="284"/>
      <c r="BC234" s="285" t="str">
        <f>IF(COUNTIF(BC233:CF233,"")=30,"",IF(AND(COUNTIF(BC233:CF233,"○")=0,COUNTIF(BC233:CF233,"×")=0),"－",IF(COUNTIF(BC233:CF233,"×")&gt;=1,"×","○")))</f>
        <v/>
      </c>
      <c r="BD234" s="286"/>
      <c r="BE234" s="286"/>
      <c r="BF234" s="286"/>
      <c r="BG234" s="286"/>
      <c r="BH234" s="287"/>
      <c r="BI234" s="287"/>
      <c r="BJ234" s="287"/>
      <c r="BK234" s="287"/>
      <c r="BL234" s="287"/>
      <c r="BM234" s="287"/>
      <c r="BN234" s="287"/>
      <c r="BO234" s="287"/>
      <c r="BP234" s="287"/>
      <c r="BQ234" s="287"/>
      <c r="BR234" s="287"/>
      <c r="BS234" s="287"/>
      <c r="BT234" s="287"/>
      <c r="BU234" s="287"/>
      <c r="BV234" s="287"/>
      <c r="BW234" s="287"/>
      <c r="BX234" s="287"/>
      <c r="BY234" s="287"/>
      <c r="BZ234" s="287"/>
      <c r="CA234" s="287"/>
      <c r="CB234" s="287"/>
      <c r="CC234" s="287"/>
      <c r="CD234" s="287"/>
      <c r="CE234" s="287"/>
      <c r="CF234" s="287"/>
      <c r="CG234" s="285" t="str">
        <f>IF(COUNTA(CK175:CK232)=0,"",IF(AND(COUNTIF(CK175:CK232,"○")=0,COUNTIF(CK175:CK232,"×")=0),"－",IF(COUNTIF(CK175:CK232,"×")&gt;=1,"×","○")))</f>
        <v/>
      </c>
      <c r="CH234" s="286"/>
      <c r="CI234" s="286"/>
      <c r="CJ234" s="286"/>
      <c r="CK234" s="286"/>
      <c r="CL234" s="285" t="str">
        <f>IF(COUNTA(CR175:CR232)=0,"",IF(AND(COUNTIF(CR175:CR232,"○")=0,COUNTIF(CR175:CR232,"×")=0),"－",IF(COUNTIF(CR175:CR232,"×")&gt;=1,"×","○")))</f>
        <v/>
      </c>
      <c r="CM234" s="285"/>
      <c r="CN234" s="286"/>
      <c r="CO234" s="286"/>
      <c r="CP234" s="286"/>
      <c r="CQ234" s="286"/>
      <c r="CR234" s="288"/>
      <c r="CU234" s="99">
        <f t="shared" si="59"/>
        <v>226</v>
      </c>
      <c r="CV234" s="100" t="str">
        <f>IF(COUNTIF(P173:AT173,"")=31,"",P164)</f>
        <v/>
      </c>
      <c r="CW234" s="99" t="str">
        <f>BC234</f>
        <v/>
      </c>
      <c r="CX234" s="99" t="str">
        <f>CG234</f>
        <v/>
      </c>
      <c r="CY234" s="99" t="str">
        <f>CL234</f>
        <v/>
      </c>
    </row>
    <row r="235" spans="1:103" s="1" customFormat="1" ht="16.5">
      <c r="A235" s="55" t="s">
        <v>59</v>
      </c>
      <c r="D235" s="97" t="s">
        <v>131</v>
      </c>
      <c r="E235" s="96"/>
      <c r="F235" s="96"/>
      <c r="G235" s="96"/>
      <c r="I235" s="96"/>
      <c r="J235" s="96"/>
      <c r="K235" s="96"/>
      <c r="L235" s="96"/>
      <c r="M235" s="96"/>
      <c r="N235" s="96"/>
      <c r="AU235" s="26"/>
      <c r="AV235" s="26"/>
      <c r="AW235" s="89" t="s">
        <v>105</v>
      </c>
      <c r="AX235" s="88"/>
      <c r="AZ235" s="90"/>
      <c r="BA235" s="90"/>
      <c r="BB235" s="90"/>
      <c r="BC235" s="90"/>
      <c r="BD235" s="90"/>
      <c r="BE235" s="90"/>
      <c r="BF235" s="90"/>
      <c r="BG235" s="90"/>
      <c r="BH235" s="90"/>
      <c r="BI235" s="90"/>
      <c r="BJ235" s="90"/>
      <c r="BK235" s="90"/>
      <c r="BL235" s="90"/>
      <c r="BM235" s="90"/>
      <c r="BN235" s="90"/>
      <c r="BO235" s="90"/>
      <c r="BP235" s="90"/>
      <c r="BQ235" s="90"/>
      <c r="BR235" s="90"/>
      <c r="BS235" s="90"/>
      <c r="BT235" s="90"/>
      <c r="BU235" s="90"/>
      <c r="BV235" s="90"/>
      <c r="BW235" s="90"/>
      <c r="BX235" s="90"/>
      <c r="BY235" s="90"/>
      <c r="BZ235" s="90"/>
      <c r="CA235" s="90"/>
      <c r="CB235" s="90"/>
      <c r="CC235" s="90"/>
      <c r="CD235" s="90"/>
      <c r="CE235" s="90"/>
      <c r="CF235" s="90"/>
      <c r="CG235" s="90"/>
      <c r="CH235" s="90"/>
      <c r="CI235" s="90"/>
      <c r="CJ235" s="90"/>
      <c r="CK235" s="90"/>
      <c r="CL235" s="90"/>
      <c r="CM235" s="90"/>
      <c r="CN235" s="90"/>
      <c r="CO235" s="90"/>
      <c r="CP235" s="90"/>
      <c r="CQ235" s="90"/>
      <c r="CR235" s="91"/>
      <c r="CU235" s="128">
        <f t="shared" si="59"/>
        <v>227</v>
      </c>
      <c r="CV235" s="128"/>
      <c r="CW235" s="128"/>
      <c r="CX235" s="128"/>
      <c r="CY235" s="128"/>
    </row>
    <row r="236" spans="1:103" s="1" customFormat="1" ht="16.5">
      <c r="A236" s="55" t="s">
        <v>59</v>
      </c>
      <c r="D236" s="96" t="s">
        <v>120</v>
      </c>
      <c r="E236" s="96"/>
      <c r="F236" s="96"/>
      <c r="G236" s="96"/>
      <c r="H236" s="96"/>
      <c r="I236" s="96"/>
      <c r="J236" s="96"/>
      <c r="K236" s="96"/>
      <c r="L236" s="96"/>
      <c r="M236" s="96"/>
      <c r="N236" s="96"/>
      <c r="O236" s="96"/>
      <c r="P236" s="96"/>
      <c r="Q236" s="96"/>
      <c r="R236" s="96"/>
      <c r="S236" s="96"/>
      <c r="T236" s="96"/>
      <c r="U236" s="96"/>
      <c r="V236" s="96"/>
      <c r="W236" s="96"/>
      <c r="X236" s="96"/>
      <c r="Y236" s="96"/>
      <c r="Z236" s="96"/>
      <c r="AA236" s="96"/>
      <c r="AB236" s="96"/>
      <c r="AC236" s="96"/>
      <c r="AD236" s="96"/>
      <c r="AE236" s="96"/>
      <c r="AF236" s="96"/>
      <c r="AG236" s="96"/>
      <c r="AH236" s="96"/>
      <c r="AI236" s="96"/>
      <c r="AJ236" s="96"/>
      <c r="AK236" s="96"/>
      <c r="AL236" s="98"/>
      <c r="AM236" s="96"/>
      <c r="AN236" s="96"/>
      <c r="AO236" s="96"/>
      <c r="AP236" s="96"/>
      <c r="AQ236" s="96"/>
      <c r="AR236" s="96"/>
      <c r="AS236" s="96"/>
      <c r="AT236" s="96"/>
      <c r="AU236" s="26"/>
      <c r="AV236" s="26"/>
      <c r="AW236" s="93" t="s">
        <v>122</v>
      </c>
      <c r="AX236" s="88"/>
      <c r="AZ236" s="92"/>
      <c r="BA236" s="92"/>
      <c r="BB236" s="92"/>
      <c r="BC236" s="92"/>
      <c r="BD236" s="92"/>
      <c r="BE236" s="92"/>
      <c r="BF236" s="92"/>
      <c r="BG236" s="92"/>
      <c r="BH236" s="92"/>
      <c r="BI236" s="92"/>
      <c r="BJ236" s="92"/>
      <c r="BK236" s="92"/>
      <c r="BL236" s="92"/>
      <c r="BM236" s="92"/>
      <c r="BN236" s="92"/>
      <c r="BO236" s="92"/>
      <c r="BP236" s="92"/>
      <c r="BQ236" s="92"/>
      <c r="BR236" s="92"/>
      <c r="BS236" s="92"/>
      <c r="BT236" s="92"/>
      <c r="BU236" s="92"/>
      <c r="BV236" s="92"/>
      <c r="BW236" s="92"/>
      <c r="BX236" s="92"/>
      <c r="BY236" s="92"/>
      <c r="BZ236" s="92"/>
      <c r="CA236" s="92"/>
      <c r="CB236" s="92"/>
      <c r="CC236" s="92"/>
      <c r="CD236" s="92"/>
      <c r="CE236" s="92"/>
      <c r="CF236" s="92"/>
      <c r="CG236" s="92"/>
      <c r="CH236" s="92"/>
      <c r="CI236" s="92"/>
      <c r="CJ236" s="92"/>
      <c r="CK236" s="92"/>
      <c r="CL236" s="92"/>
      <c r="CM236" s="92"/>
      <c r="CN236" s="92"/>
      <c r="CO236" s="92"/>
      <c r="CP236" s="92"/>
      <c r="CQ236" s="92"/>
      <c r="CR236" s="91"/>
      <c r="CU236" s="128">
        <f t="shared" si="59"/>
        <v>228</v>
      </c>
      <c r="CV236" s="128"/>
      <c r="CW236" s="128"/>
      <c r="CX236" s="128"/>
      <c r="CY236" s="128"/>
    </row>
    <row r="237" spans="1:103" s="1" customFormat="1" ht="16.5">
      <c r="A237" s="55" t="s">
        <v>59</v>
      </c>
      <c r="D237" s="96" t="s">
        <v>121</v>
      </c>
      <c r="E237" s="96"/>
      <c r="F237" s="96"/>
      <c r="G237" s="96"/>
      <c r="H237" s="96"/>
      <c r="I237" s="96"/>
      <c r="O237" s="96"/>
      <c r="P237" s="96"/>
      <c r="Q237" s="96"/>
      <c r="R237" s="96"/>
      <c r="S237" s="96"/>
      <c r="T237" s="96"/>
      <c r="U237" s="96"/>
      <c r="V237" s="96"/>
      <c r="W237" s="96"/>
      <c r="X237" s="96"/>
      <c r="Y237" s="96"/>
      <c r="Z237" s="96"/>
      <c r="AA237" s="96"/>
      <c r="AB237" s="96"/>
      <c r="AC237" s="96"/>
      <c r="AD237" s="96"/>
      <c r="AE237" s="96"/>
      <c r="AF237" s="96"/>
      <c r="AG237" s="96"/>
      <c r="AH237" s="96"/>
      <c r="AI237" s="96"/>
      <c r="AJ237" s="96"/>
      <c r="AK237" s="96"/>
      <c r="AL237" s="98"/>
      <c r="AM237" s="96"/>
      <c r="AN237" s="96"/>
      <c r="AO237" s="96"/>
      <c r="AP237" s="96"/>
      <c r="AQ237" s="96"/>
      <c r="AR237" s="96"/>
      <c r="AS237" s="96"/>
      <c r="AT237" s="96"/>
      <c r="AU237" s="26"/>
      <c r="AV237" s="26"/>
      <c r="AW237" s="93" t="s">
        <v>106</v>
      </c>
      <c r="AX237" s="88"/>
      <c r="AZ237" s="88"/>
      <c r="BA237" s="88"/>
      <c r="BB237" s="88"/>
      <c r="BC237" s="94"/>
      <c r="BD237" s="91"/>
      <c r="BE237" s="91"/>
      <c r="BF237" s="91"/>
      <c r="BG237" s="91"/>
      <c r="BH237" s="95"/>
      <c r="BI237" s="95"/>
      <c r="BJ237" s="95"/>
      <c r="BK237" s="95"/>
      <c r="BL237" s="95"/>
      <c r="BM237" s="95"/>
      <c r="BN237" s="95"/>
      <c r="BO237" s="95"/>
      <c r="BP237" s="95"/>
      <c r="BQ237" s="95"/>
      <c r="BR237" s="95"/>
      <c r="BS237" s="95"/>
      <c r="BT237" s="95"/>
      <c r="BU237" s="95"/>
      <c r="BV237" s="95"/>
      <c r="BW237" s="95"/>
      <c r="BX237" s="95"/>
      <c r="BY237" s="95"/>
      <c r="BZ237" s="95"/>
      <c r="CA237" s="95"/>
      <c r="CB237" s="95"/>
      <c r="CC237" s="95"/>
      <c r="CD237" s="95"/>
      <c r="CE237" s="95"/>
      <c r="CF237" s="95"/>
      <c r="CG237" s="94"/>
      <c r="CH237" s="91"/>
      <c r="CI237" s="91"/>
      <c r="CJ237" s="91"/>
      <c r="CK237" s="91"/>
      <c r="CL237" s="94"/>
      <c r="CM237" s="94"/>
      <c r="CN237" s="91"/>
      <c r="CO237" s="91"/>
      <c r="CP237" s="91"/>
      <c r="CQ237" s="91"/>
      <c r="CR237" s="91"/>
      <c r="CU237" s="128">
        <f t="shared" si="59"/>
        <v>229</v>
      </c>
      <c r="CV237" s="128"/>
      <c r="CW237" s="128"/>
      <c r="CX237" s="128"/>
      <c r="CY237" s="128"/>
    </row>
    <row r="238" spans="1:103" s="1" customFormat="1" ht="16.5">
      <c r="A238" s="55" t="s">
        <v>59</v>
      </c>
      <c r="D238" s="96" t="s">
        <v>108</v>
      </c>
      <c r="E238" s="96"/>
      <c r="F238" s="96"/>
      <c r="G238" s="96"/>
      <c r="H238" s="96"/>
      <c r="I238" s="96"/>
      <c r="O238" s="96"/>
      <c r="P238" s="96"/>
      <c r="Q238" s="96"/>
      <c r="R238" s="96"/>
      <c r="S238" s="96"/>
      <c r="T238" s="96"/>
      <c r="U238" s="96"/>
      <c r="V238" s="96"/>
      <c r="W238" s="96"/>
      <c r="X238" s="96"/>
      <c r="Y238" s="96"/>
      <c r="Z238" s="96"/>
      <c r="AA238" s="96"/>
      <c r="AB238" s="96"/>
      <c r="AC238" s="96"/>
      <c r="AD238" s="96"/>
      <c r="AE238" s="96"/>
      <c r="AF238" s="96"/>
      <c r="AG238" s="96"/>
      <c r="AH238" s="96"/>
      <c r="AI238" s="96"/>
      <c r="AJ238" s="96"/>
      <c r="AK238" s="96"/>
      <c r="AL238" s="98"/>
      <c r="AM238" s="96"/>
      <c r="AN238" s="96"/>
      <c r="AO238" s="96"/>
      <c r="AP238" s="96"/>
      <c r="AQ238" s="96"/>
      <c r="AR238" s="96"/>
      <c r="AS238" s="96"/>
      <c r="AT238" s="96"/>
      <c r="AU238" s="26"/>
      <c r="AV238" s="26"/>
      <c r="AW238" s="93" t="s">
        <v>83</v>
      </c>
      <c r="AX238" s="88"/>
      <c r="AZ238" s="96"/>
      <c r="BA238" s="88"/>
      <c r="BB238" s="88"/>
      <c r="BC238" s="94"/>
      <c r="BD238" s="91"/>
      <c r="BE238" s="91"/>
      <c r="BF238" s="91"/>
      <c r="BG238" s="91"/>
      <c r="BH238" s="95"/>
      <c r="BI238" s="95"/>
      <c r="BJ238" s="95"/>
      <c r="BK238" s="95"/>
      <c r="BL238" s="95"/>
      <c r="BM238" s="95"/>
      <c r="BN238" s="95"/>
      <c r="BO238" s="95"/>
      <c r="BP238" s="95"/>
      <c r="BQ238" s="95"/>
      <c r="BR238" s="95"/>
      <c r="BS238" s="95"/>
      <c r="BT238" s="95"/>
      <c r="BU238" s="95"/>
      <c r="BV238" s="95"/>
      <c r="BW238" s="95"/>
      <c r="BX238" s="95"/>
      <c r="BY238" s="95"/>
      <c r="BZ238" s="95"/>
      <c r="CA238" s="95"/>
      <c r="CB238" s="95"/>
      <c r="CC238" s="95"/>
      <c r="CD238" s="95"/>
      <c r="CE238" s="95"/>
      <c r="CF238" s="95"/>
      <c r="CG238" s="94"/>
      <c r="CH238" s="91"/>
      <c r="CI238" s="91"/>
      <c r="CJ238" s="91"/>
      <c r="CK238" s="91"/>
      <c r="CL238" s="94"/>
      <c r="CM238" s="94"/>
      <c r="CN238" s="91"/>
      <c r="CO238" s="91"/>
      <c r="CP238" s="91"/>
      <c r="CQ238" s="91"/>
      <c r="CR238" s="91"/>
      <c r="CU238" s="128">
        <f t="shared" si="59"/>
        <v>230</v>
      </c>
      <c r="CV238" s="128"/>
      <c r="CW238" s="128"/>
      <c r="CX238" s="128"/>
      <c r="CY238" s="128"/>
    </row>
    <row r="239" spans="1:103" s="1" customFormat="1" ht="16.5">
      <c r="A239" s="55" t="s">
        <v>59</v>
      </c>
      <c r="D239" s="96" t="s">
        <v>123</v>
      </c>
      <c r="J239" s="96"/>
      <c r="K239" s="96"/>
      <c r="L239" s="96"/>
      <c r="M239" s="96"/>
      <c r="N239" s="96"/>
      <c r="O239" s="96"/>
      <c r="P239" s="96"/>
      <c r="Q239" s="96"/>
      <c r="R239" s="96"/>
      <c r="S239" s="96"/>
      <c r="T239" s="96"/>
      <c r="U239" s="96"/>
      <c r="V239" s="96"/>
      <c r="W239" s="96"/>
      <c r="X239" s="96"/>
      <c r="Y239" s="96"/>
      <c r="Z239" s="96"/>
      <c r="AA239" s="96"/>
      <c r="AB239" s="96"/>
      <c r="AC239" s="96"/>
      <c r="AD239" s="96"/>
      <c r="AE239" s="96"/>
      <c r="AF239" s="96"/>
      <c r="AG239" s="96"/>
      <c r="AH239" s="96"/>
      <c r="AI239" s="96"/>
      <c r="AJ239" s="96"/>
      <c r="AK239" s="96"/>
      <c r="AL239" s="98"/>
      <c r="AM239" s="96"/>
      <c r="AN239" s="96"/>
      <c r="AO239" s="96"/>
      <c r="AP239" s="96"/>
      <c r="AQ239" s="96"/>
      <c r="AR239" s="96"/>
      <c r="AS239" s="96"/>
      <c r="AT239" s="96"/>
      <c r="AU239" s="26"/>
      <c r="AV239" s="26"/>
      <c r="AW239" s="89" t="s">
        <v>107</v>
      </c>
      <c r="AX239" s="88"/>
      <c r="AZ239" s="96"/>
      <c r="BA239" s="88"/>
      <c r="BB239" s="88"/>
      <c r="BC239" s="94"/>
      <c r="BD239" s="91"/>
      <c r="BE239" s="91"/>
      <c r="BF239" s="91"/>
      <c r="BG239" s="91"/>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c r="CD239" s="95"/>
      <c r="CE239" s="95"/>
      <c r="CF239" s="95"/>
      <c r="CG239" s="94"/>
      <c r="CH239" s="91"/>
      <c r="CI239" s="91"/>
      <c r="CJ239" s="91"/>
      <c r="CK239" s="91"/>
      <c r="CL239" s="94"/>
      <c r="CM239" s="94"/>
      <c r="CN239" s="91"/>
      <c r="CO239" s="91"/>
      <c r="CP239" s="91"/>
      <c r="CQ239" s="91"/>
      <c r="CR239" s="91"/>
      <c r="CU239" s="128">
        <f t="shared" si="59"/>
        <v>231</v>
      </c>
      <c r="CV239" s="128"/>
      <c r="CW239" s="128"/>
      <c r="CX239" s="128"/>
      <c r="CY239" s="128"/>
    </row>
    <row r="240" spans="1:103" s="1" customFormat="1" ht="16.5">
      <c r="A240" s="55" t="s">
        <v>18</v>
      </c>
      <c r="D240" s="96"/>
      <c r="E240" s="96"/>
      <c r="F240" s="96"/>
      <c r="G240" s="96"/>
      <c r="H240" s="96"/>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8"/>
      <c r="AM240" s="96"/>
      <c r="AN240" s="96"/>
      <c r="AO240" s="96"/>
      <c r="AP240" s="96"/>
      <c r="AQ240" s="96"/>
      <c r="AR240" s="96"/>
      <c r="AS240" s="96"/>
      <c r="AT240" s="96"/>
      <c r="AU240" s="26"/>
      <c r="AV240" s="26"/>
      <c r="AW240" s="96" t="s">
        <v>124</v>
      </c>
      <c r="AX240" s="88"/>
      <c r="AY240" s="89"/>
      <c r="AZ240" s="96"/>
      <c r="BA240" s="88"/>
      <c r="BB240" s="88"/>
      <c r="BC240" s="94"/>
      <c r="BD240" s="91"/>
      <c r="BE240" s="91"/>
      <c r="BF240" s="91"/>
      <c r="BG240" s="91"/>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c r="CD240" s="95"/>
      <c r="CE240" s="95"/>
      <c r="CF240" s="95"/>
      <c r="CG240" s="94"/>
      <c r="CH240" s="91"/>
      <c r="CI240" s="91"/>
      <c r="CJ240" s="91"/>
      <c r="CK240" s="91"/>
      <c r="CL240" s="94"/>
      <c r="CM240" s="94"/>
      <c r="CN240" s="91"/>
      <c r="CO240" s="91"/>
      <c r="CP240" s="91"/>
      <c r="CQ240" s="91"/>
      <c r="CR240" s="91"/>
      <c r="CU240" s="128">
        <f t="shared" si="59"/>
        <v>232</v>
      </c>
      <c r="CV240" s="128"/>
      <c r="CW240" s="128"/>
      <c r="CX240" s="128"/>
      <c r="CY240" s="128"/>
    </row>
    <row r="241" spans="1:103" ht="15" thickBot="1">
      <c r="A241" s="55" t="s">
        <v>18</v>
      </c>
      <c r="CU241" s="128">
        <f t="shared" si="59"/>
        <v>233</v>
      </c>
      <c r="CV241" s="128"/>
      <c r="CW241" s="128"/>
      <c r="CX241" s="128"/>
      <c r="CY241" s="128"/>
    </row>
    <row r="242" spans="1:103" s="1" customFormat="1" ht="18.75">
      <c r="A242" s="72" t="s">
        <v>59</v>
      </c>
      <c r="D242" s="182" t="s">
        <v>11</v>
      </c>
      <c r="E242" s="183"/>
      <c r="F242" s="184"/>
      <c r="G242" s="184"/>
      <c r="H242" s="184"/>
      <c r="I242" s="184"/>
      <c r="J242" s="184"/>
      <c r="K242" s="184"/>
      <c r="L242" s="184"/>
      <c r="M242" s="184"/>
      <c r="N242" s="184"/>
      <c r="O242" s="184"/>
      <c r="P242" s="185" t="str">
        <f>IFERROR(IF(P164=0,"",DATE(YEAR(P164),MONTH(P164)+1,1)),"")</f>
        <v/>
      </c>
      <c r="Q242" s="185"/>
      <c r="R242" s="185"/>
      <c r="S242" s="185"/>
      <c r="T242" s="185"/>
      <c r="U242" s="185"/>
      <c r="V242" s="185"/>
      <c r="W242" s="185"/>
      <c r="X242" s="185"/>
      <c r="Y242" s="185"/>
      <c r="Z242" s="185"/>
      <c r="AA242" s="185"/>
      <c r="AB242" s="185"/>
      <c r="AC242" s="185"/>
      <c r="AD242" s="185"/>
      <c r="AE242" s="185"/>
      <c r="AF242" s="185"/>
      <c r="AG242" s="185"/>
      <c r="AH242" s="185"/>
      <c r="AI242" s="185"/>
      <c r="AJ242" s="185"/>
      <c r="AK242" s="185"/>
      <c r="AL242" s="185"/>
      <c r="AM242" s="185"/>
      <c r="AN242" s="185"/>
      <c r="AO242" s="185"/>
      <c r="AP242" s="185"/>
      <c r="AQ242" s="185"/>
      <c r="AR242" s="185"/>
      <c r="AS242" s="185"/>
      <c r="AT242" s="186"/>
      <c r="AU242" s="28"/>
      <c r="AV242" s="26"/>
      <c r="AW242" s="187" t="s">
        <v>40</v>
      </c>
      <c r="AX242" s="188"/>
      <c r="AY242" s="188"/>
      <c r="AZ242" s="188"/>
      <c r="BA242" s="188"/>
      <c r="BB242" s="183"/>
      <c r="BC242" s="189" t="str">
        <f>P242</f>
        <v/>
      </c>
      <c r="BD242" s="190"/>
      <c r="BE242" s="190"/>
      <c r="BF242" s="190"/>
      <c r="BG242" s="190"/>
      <c r="BH242" s="190"/>
      <c r="BI242" s="190"/>
      <c r="BJ242" s="190"/>
      <c r="BK242" s="190"/>
      <c r="BL242" s="190"/>
      <c r="BM242" s="190"/>
      <c r="BN242" s="190"/>
      <c r="BO242" s="190"/>
      <c r="BP242" s="190"/>
      <c r="BQ242" s="190"/>
      <c r="BR242" s="190"/>
      <c r="BS242" s="190"/>
      <c r="BT242" s="190"/>
      <c r="BU242" s="190"/>
      <c r="BV242" s="190"/>
      <c r="BW242" s="190"/>
      <c r="BX242" s="190"/>
      <c r="BY242" s="190"/>
      <c r="BZ242" s="190"/>
      <c r="CA242" s="190"/>
      <c r="CB242" s="190"/>
      <c r="CC242" s="190"/>
      <c r="CD242" s="190"/>
      <c r="CE242" s="190"/>
      <c r="CF242" s="190"/>
      <c r="CG242" s="190"/>
      <c r="CH242" s="190"/>
      <c r="CI242" s="190"/>
      <c r="CJ242" s="190"/>
      <c r="CK242" s="190"/>
      <c r="CL242" s="190"/>
      <c r="CM242" s="190"/>
      <c r="CN242" s="190"/>
      <c r="CO242" s="190"/>
      <c r="CP242" s="190"/>
      <c r="CQ242" s="190"/>
      <c r="CR242" s="191"/>
      <c r="CU242" s="128">
        <f t="shared" si="59"/>
        <v>234</v>
      </c>
      <c r="CV242" s="128"/>
      <c r="CW242" s="128"/>
      <c r="CX242" s="128"/>
      <c r="CY242" s="128"/>
    </row>
    <row r="243" spans="1:103" s="1" customFormat="1" ht="18.75">
      <c r="A243" s="72" t="s">
        <v>59</v>
      </c>
      <c r="D243" s="153" t="s">
        <v>7</v>
      </c>
      <c r="E243" s="154"/>
      <c r="F243" s="155"/>
      <c r="G243" s="155"/>
      <c r="H243" s="155"/>
      <c r="I243" s="155"/>
      <c r="J243" s="155"/>
      <c r="K243" s="155"/>
      <c r="L243" s="155"/>
      <c r="M243" s="155"/>
      <c r="N243" s="155"/>
      <c r="O243" s="155"/>
      <c r="P243" s="29" t="str">
        <f t="shared" ref="P243:AQ243" si="78">IFERROR(WEEKNUM(P244,2)-WEEKNUM(DATE(YEAR(P244),MONTH(P244),1),2)+1,"")</f>
        <v/>
      </c>
      <c r="Q243" s="29" t="str">
        <f t="shared" si="78"/>
        <v/>
      </c>
      <c r="R243" s="29" t="str">
        <f t="shared" si="78"/>
        <v/>
      </c>
      <c r="S243" s="29" t="str">
        <f t="shared" si="78"/>
        <v/>
      </c>
      <c r="T243" s="29" t="str">
        <f t="shared" si="78"/>
        <v/>
      </c>
      <c r="U243" s="29" t="str">
        <f t="shared" si="78"/>
        <v/>
      </c>
      <c r="V243" s="29" t="str">
        <f t="shared" si="78"/>
        <v/>
      </c>
      <c r="W243" s="29" t="str">
        <f t="shared" si="78"/>
        <v/>
      </c>
      <c r="X243" s="29" t="str">
        <f t="shared" si="78"/>
        <v/>
      </c>
      <c r="Y243" s="29" t="str">
        <f t="shared" si="78"/>
        <v/>
      </c>
      <c r="Z243" s="29" t="str">
        <f t="shared" si="78"/>
        <v/>
      </c>
      <c r="AA243" s="29" t="str">
        <f t="shared" si="78"/>
        <v/>
      </c>
      <c r="AB243" s="29" t="str">
        <f t="shared" si="78"/>
        <v/>
      </c>
      <c r="AC243" s="29" t="str">
        <f t="shared" si="78"/>
        <v/>
      </c>
      <c r="AD243" s="29" t="str">
        <f t="shared" si="78"/>
        <v/>
      </c>
      <c r="AE243" s="29" t="str">
        <f t="shared" si="78"/>
        <v/>
      </c>
      <c r="AF243" s="29" t="str">
        <f t="shared" si="78"/>
        <v/>
      </c>
      <c r="AG243" s="29" t="str">
        <f t="shared" si="78"/>
        <v/>
      </c>
      <c r="AH243" s="29" t="str">
        <f t="shared" si="78"/>
        <v/>
      </c>
      <c r="AI243" s="29" t="str">
        <f t="shared" si="78"/>
        <v/>
      </c>
      <c r="AJ243" s="29" t="str">
        <f t="shared" si="78"/>
        <v/>
      </c>
      <c r="AK243" s="29" t="str">
        <f t="shared" si="78"/>
        <v/>
      </c>
      <c r="AL243" s="29" t="str">
        <f t="shared" si="78"/>
        <v/>
      </c>
      <c r="AM243" s="29" t="str">
        <f t="shared" si="78"/>
        <v/>
      </c>
      <c r="AN243" s="29" t="str">
        <f t="shared" si="78"/>
        <v/>
      </c>
      <c r="AO243" s="29" t="str">
        <f t="shared" si="78"/>
        <v/>
      </c>
      <c r="AP243" s="29" t="str">
        <f t="shared" si="78"/>
        <v/>
      </c>
      <c r="AQ243" s="29" t="str">
        <f t="shared" si="78"/>
        <v/>
      </c>
      <c r="AR243" s="29" t="str">
        <f>IF(AR244="","",WEEKNUM(AR244,2)-WEEKNUM(DATE(YEAR(AR244),MONTH(AR244),1),2)+1)</f>
        <v/>
      </c>
      <c r="AS243" s="29" t="str">
        <f>IF(AS244="","",WEEKNUM(AS244,2)-WEEKNUM(DATE(YEAR(AS244),MONTH(AS244),1),2)+1)</f>
        <v/>
      </c>
      <c r="AT243" s="30" t="str">
        <f>IF(AT244="","",WEEKNUM(AT244,2)-WEEKNUM(DATE(YEAR(AT244),MONTH(AT244),1),2)+1)</f>
        <v/>
      </c>
      <c r="AU243" s="31"/>
      <c r="AV243" s="26"/>
      <c r="AW243" s="194" t="s">
        <v>37</v>
      </c>
      <c r="AX243" s="195"/>
      <c r="AY243" s="196"/>
      <c r="AZ243" s="196"/>
      <c r="BA243" s="196"/>
      <c r="BB243" s="197"/>
      <c r="BC243" s="155" t="s">
        <v>31</v>
      </c>
      <c r="BD243" s="155"/>
      <c r="BE243" s="155"/>
      <c r="BF243" s="155"/>
      <c r="BG243" s="155"/>
      <c r="BH243" s="155"/>
      <c r="BI243" s="155"/>
      <c r="BJ243" s="155"/>
      <c r="BK243" s="155"/>
      <c r="BL243" s="155"/>
      <c r="BM243" s="155"/>
      <c r="BN243" s="155"/>
      <c r="BO243" s="155"/>
      <c r="BP243" s="155"/>
      <c r="BQ243" s="155"/>
      <c r="BR243" s="155"/>
      <c r="BS243" s="155"/>
      <c r="BT243" s="155"/>
      <c r="BU243" s="155"/>
      <c r="BV243" s="155"/>
      <c r="BW243" s="155"/>
      <c r="BX243" s="155"/>
      <c r="BY243" s="155"/>
      <c r="BZ243" s="155"/>
      <c r="CA243" s="155"/>
      <c r="CB243" s="155"/>
      <c r="CC243" s="155"/>
      <c r="CD243" s="155"/>
      <c r="CE243" s="155"/>
      <c r="CF243" s="155"/>
      <c r="CG243" s="201" t="s">
        <v>35</v>
      </c>
      <c r="CH243" s="202"/>
      <c r="CI243" s="202"/>
      <c r="CJ243" s="202"/>
      <c r="CK243" s="203"/>
      <c r="CL243" s="202" t="s">
        <v>36</v>
      </c>
      <c r="CM243" s="202"/>
      <c r="CN243" s="202"/>
      <c r="CO243" s="202"/>
      <c r="CP243" s="202"/>
      <c r="CQ243" s="202"/>
      <c r="CR243" s="207"/>
      <c r="CU243" s="128">
        <f t="shared" si="59"/>
        <v>235</v>
      </c>
      <c r="CV243" s="128"/>
      <c r="CW243" s="128"/>
      <c r="CX243" s="128"/>
      <c r="CY243" s="128"/>
    </row>
    <row r="244" spans="1:103" s="1" customFormat="1" ht="18.75">
      <c r="A244" s="72" t="s">
        <v>59</v>
      </c>
      <c r="D244" s="153" t="s">
        <v>1</v>
      </c>
      <c r="E244" s="154"/>
      <c r="F244" s="155"/>
      <c r="G244" s="155"/>
      <c r="H244" s="155"/>
      <c r="I244" s="155"/>
      <c r="J244" s="155"/>
      <c r="K244" s="155"/>
      <c r="L244" s="155"/>
      <c r="M244" s="155"/>
      <c r="N244" s="155"/>
      <c r="O244" s="155"/>
      <c r="P244" s="32" t="str">
        <f>P242</f>
        <v/>
      </c>
      <c r="Q244" s="32" t="str">
        <f t="shared" ref="Q244:AQ244" si="79">IFERROR(P244+1,"")</f>
        <v/>
      </c>
      <c r="R244" s="32" t="str">
        <f t="shared" si="79"/>
        <v/>
      </c>
      <c r="S244" s="32" t="str">
        <f t="shared" si="79"/>
        <v/>
      </c>
      <c r="T244" s="32" t="str">
        <f t="shared" si="79"/>
        <v/>
      </c>
      <c r="U244" s="32" t="str">
        <f t="shared" si="79"/>
        <v/>
      </c>
      <c r="V244" s="32" t="str">
        <f t="shared" si="79"/>
        <v/>
      </c>
      <c r="W244" s="32" t="str">
        <f t="shared" si="79"/>
        <v/>
      </c>
      <c r="X244" s="32" t="str">
        <f t="shared" si="79"/>
        <v/>
      </c>
      <c r="Y244" s="32" t="str">
        <f t="shared" si="79"/>
        <v/>
      </c>
      <c r="Z244" s="32" t="str">
        <f t="shared" si="79"/>
        <v/>
      </c>
      <c r="AA244" s="32" t="str">
        <f t="shared" si="79"/>
        <v/>
      </c>
      <c r="AB244" s="32" t="str">
        <f t="shared" si="79"/>
        <v/>
      </c>
      <c r="AC244" s="32" t="str">
        <f t="shared" si="79"/>
        <v/>
      </c>
      <c r="AD244" s="32" t="str">
        <f t="shared" si="79"/>
        <v/>
      </c>
      <c r="AE244" s="32" t="str">
        <f t="shared" si="79"/>
        <v/>
      </c>
      <c r="AF244" s="32" t="str">
        <f t="shared" si="79"/>
        <v/>
      </c>
      <c r="AG244" s="32" t="str">
        <f t="shared" si="79"/>
        <v/>
      </c>
      <c r="AH244" s="32" t="str">
        <f t="shared" si="79"/>
        <v/>
      </c>
      <c r="AI244" s="32" t="str">
        <f t="shared" si="79"/>
        <v/>
      </c>
      <c r="AJ244" s="32" t="str">
        <f t="shared" si="79"/>
        <v/>
      </c>
      <c r="AK244" s="32" t="str">
        <f t="shared" si="79"/>
        <v/>
      </c>
      <c r="AL244" s="32" t="str">
        <f t="shared" si="79"/>
        <v/>
      </c>
      <c r="AM244" s="32" t="str">
        <f t="shared" si="79"/>
        <v/>
      </c>
      <c r="AN244" s="32" t="str">
        <f t="shared" si="79"/>
        <v/>
      </c>
      <c r="AO244" s="32" t="str">
        <f t="shared" si="79"/>
        <v/>
      </c>
      <c r="AP244" s="32" t="str">
        <f t="shared" si="79"/>
        <v/>
      </c>
      <c r="AQ244" s="32" t="str">
        <f t="shared" si="79"/>
        <v/>
      </c>
      <c r="AR244" s="32" t="str">
        <f>IFERROR(IF(DAY(AQ244+1)=1,"",AQ244+1),"")</f>
        <v/>
      </c>
      <c r="AS244" s="32" t="str">
        <f>IFERROR(IF(AND(DAY(AQ244+2)&gt;=1,DAY(AQ244+2)&lt;=2),"",AQ244+2),"")</f>
        <v/>
      </c>
      <c r="AT244" s="33" t="str">
        <f>IFERROR(IF(AND(DAY(AQ244+3)&gt;=1,DAY(AQ244+3)&lt;=3),"",AQ244+3),"")</f>
        <v/>
      </c>
      <c r="AU244" s="34"/>
      <c r="AV244" s="26"/>
      <c r="AW244" s="198"/>
      <c r="AX244" s="199"/>
      <c r="AY244" s="199"/>
      <c r="AZ244" s="199"/>
      <c r="BA244" s="199"/>
      <c r="BB244" s="200"/>
      <c r="BC244" s="193">
        <v>1</v>
      </c>
      <c r="BD244" s="193"/>
      <c r="BE244" s="193"/>
      <c r="BF244" s="193"/>
      <c r="BG244" s="193"/>
      <c r="BH244" s="193">
        <v>2</v>
      </c>
      <c r="BI244" s="193"/>
      <c r="BJ244" s="193"/>
      <c r="BK244" s="193"/>
      <c r="BL244" s="193"/>
      <c r="BM244" s="193">
        <v>3</v>
      </c>
      <c r="BN244" s="193"/>
      <c r="BO244" s="193"/>
      <c r="BP244" s="193"/>
      <c r="BQ244" s="193"/>
      <c r="BR244" s="193">
        <v>4</v>
      </c>
      <c r="BS244" s="193"/>
      <c r="BT244" s="193"/>
      <c r="BU244" s="193"/>
      <c r="BV244" s="193"/>
      <c r="BW244" s="193">
        <v>5</v>
      </c>
      <c r="BX244" s="193"/>
      <c r="BY244" s="193"/>
      <c r="BZ244" s="193"/>
      <c r="CA244" s="193"/>
      <c r="CB244" s="193">
        <v>6</v>
      </c>
      <c r="CC244" s="193"/>
      <c r="CD244" s="193"/>
      <c r="CE244" s="193"/>
      <c r="CF244" s="193"/>
      <c r="CG244" s="276"/>
      <c r="CH244" s="277"/>
      <c r="CI244" s="277"/>
      <c r="CJ244" s="277"/>
      <c r="CK244" s="278"/>
      <c r="CL244" s="277"/>
      <c r="CM244" s="277"/>
      <c r="CN244" s="277"/>
      <c r="CO244" s="277"/>
      <c r="CP244" s="277"/>
      <c r="CQ244" s="277"/>
      <c r="CR244" s="279"/>
      <c r="CU244" s="128">
        <f t="shared" si="59"/>
        <v>236</v>
      </c>
      <c r="CV244" s="128"/>
      <c r="CW244" s="128"/>
      <c r="CX244" s="128"/>
      <c r="CY244" s="128"/>
    </row>
    <row r="245" spans="1:103" s="1" customFormat="1" ht="18.75">
      <c r="A245" s="72" t="s">
        <v>59</v>
      </c>
      <c r="D245" s="153" t="s">
        <v>2</v>
      </c>
      <c r="E245" s="154"/>
      <c r="F245" s="155"/>
      <c r="G245" s="155"/>
      <c r="H245" s="155"/>
      <c r="I245" s="155"/>
      <c r="J245" s="155"/>
      <c r="K245" s="155"/>
      <c r="L245" s="155"/>
      <c r="M245" s="155"/>
      <c r="N245" s="155"/>
      <c r="O245" s="155"/>
      <c r="P245" s="35" t="str">
        <f t="shared" ref="P245:AT245" si="80">TEXT(P244,"aaa")</f>
        <v/>
      </c>
      <c r="Q245" s="35" t="str">
        <f t="shared" si="80"/>
        <v/>
      </c>
      <c r="R245" s="35" t="str">
        <f t="shared" si="80"/>
        <v/>
      </c>
      <c r="S245" s="35" t="str">
        <f t="shared" si="80"/>
        <v/>
      </c>
      <c r="T245" s="35" t="str">
        <f t="shared" si="80"/>
        <v/>
      </c>
      <c r="U245" s="35" t="str">
        <f t="shared" si="80"/>
        <v/>
      </c>
      <c r="V245" s="35" t="str">
        <f t="shared" si="80"/>
        <v/>
      </c>
      <c r="W245" s="35" t="str">
        <f t="shared" si="80"/>
        <v/>
      </c>
      <c r="X245" s="35" t="str">
        <f t="shared" si="80"/>
        <v/>
      </c>
      <c r="Y245" s="35" t="str">
        <f t="shared" si="80"/>
        <v/>
      </c>
      <c r="Z245" s="35" t="str">
        <f t="shared" si="80"/>
        <v/>
      </c>
      <c r="AA245" s="35" t="str">
        <f t="shared" si="80"/>
        <v/>
      </c>
      <c r="AB245" s="35" t="str">
        <f t="shared" si="80"/>
        <v/>
      </c>
      <c r="AC245" s="35" t="str">
        <f t="shared" si="80"/>
        <v/>
      </c>
      <c r="AD245" s="35" t="str">
        <f t="shared" si="80"/>
        <v/>
      </c>
      <c r="AE245" s="35" t="str">
        <f t="shared" si="80"/>
        <v/>
      </c>
      <c r="AF245" s="35" t="str">
        <f t="shared" si="80"/>
        <v/>
      </c>
      <c r="AG245" s="35" t="str">
        <f t="shared" si="80"/>
        <v/>
      </c>
      <c r="AH245" s="35" t="str">
        <f t="shared" si="80"/>
        <v/>
      </c>
      <c r="AI245" s="35" t="str">
        <f t="shared" si="80"/>
        <v/>
      </c>
      <c r="AJ245" s="35" t="str">
        <f t="shared" si="80"/>
        <v/>
      </c>
      <c r="AK245" s="35" t="str">
        <f t="shared" si="80"/>
        <v/>
      </c>
      <c r="AL245" s="35" t="str">
        <f t="shared" si="80"/>
        <v/>
      </c>
      <c r="AM245" s="35" t="str">
        <f t="shared" si="80"/>
        <v/>
      </c>
      <c r="AN245" s="35" t="str">
        <f t="shared" si="80"/>
        <v/>
      </c>
      <c r="AO245" s="35" t="str">
        <f t="shared" si="80"/>
        <v/>
      </c>
      <c r="AP245" s="35" t="str">
        <f t="shared" si="80"/>
        <v/>
      </c>
      <c r="AQ245" s="35" t="str">
        <f t="shared" si="80"/>
        <v/>
      </c>
      <c r="AR245" s="35" t="str">
        <f t="shared" si="80"/>
        <v/>
      </c>
      <c r="AS245" s="35" t="str">
        <f t="shared" si="80"/>
        <v/>
      </c>
      <c r="AT245" s="36" t="str">
        <f t="shared" si="80"/>
        <v/>
      </c>
      <c r="AU245" s="37"/>
      <c r="AV245" s="26"/>
      <c r="AW245" s="156" t="s">
        <v>38</v>
      </c>
      <c r="AX245" s="157"/>
      <c r="AY245" s="158"/>
      <c r="AZ245" s="158"/>
      <c r="BA245" s="158"/>
      <c r="BB245" s="159"/>
      <c r="BC245" s="166" t="s">
        <v>33</v>
      </c>
      <c r="BD245" s="169" t="s">
        <v>24</v>
      </c>
      <c r="BE245" s="172" t="s">
        <v>28</v>
      </c>
      <c r="BF245" s="173"/>
      <c r="BG245" s="176" t="s">
        <v>32</v>
      </c>
      <c r="BH245" s="166" t="s">
        <v>33</v>
      </c>
      <c r="BI245" s="218" t="s">
        <v>24</v>
      </c>
      <c r="BJ245" s="172" t="s">
        <v>28</v>
      </c>
      <c r="BK245" s="173"/>
      <c r="BL245" s="221" t="s">
        <v>32</v>
      </c>
      <c r="BM245" s="166" t="s">
        <v>33</v>
      </c>
      <c r="BN245" s="218" t="s">
        <v>24</v>
      </c>
      <c r="BO245" s="172" t="s">
        <v>28</v>
      </c>
      <c r="BP245" s="173"/>
      <c r="BQ245" s="221" t="s">
        <v>32</v>
      </c>
      <c r="BR245" s="166" t="s">
        <v>33</v>
      </c>
      <c r="BS245" s="218" t="s">
        <v>24</v>
      </c>
      <c r="BT245" s="172" t="s">
        <v>28</v>
      </c>
      <c r="BU245" s="173"/>
      <c r="BV245" s="221" t="s">
        <v>32</v>
      </c>
      <c r="BW245" s="166" t="s">
        <v>33</v>
      </c>
      <c r="BX245" s="218" t="s">
        <v>24</v>
      </c>
      <c r="BY245" s="172" t="s">
        <v>28</v>
      </c>
      <c r="BZ245" s="173"/>
      <c r="CA245" s="221" t="s">
        <v>32</v>
      </c>
      <c r="CB245" s="166" t="s">
        <v>33</v>
      </c>
      <c r="CC245" s="218" t="s">
        <v>24</v>
      </c>
      <c r="CD245" s="172" t="s">
        <v>28</v>
      </c>
      <c r="CE245" s="173"/>
      <c r="CF245" s="221" t="s">
        <v>32</v>
      </c>
      <c r="CG245" s="166" t="s">
        <v>33</v>
      </c>
      <c r="CH245" s="218" t="s">
        <v>24</v>
      </c>
      <c r="CI245" s="172" t="s">
        <v>28</v>
      </c>
      <c r="CJ245" s="173"/>
      <c r="CK245" s="221" t="s">
        <v>32</v>
      </c>
      <c r="CL245" s="226" t="s">
        <v>33</v>
      </c>
      <c r="CM245" s="227"/>
      <c r="CN245" s="222" t="s">
        <v>24</v>
      </c>
      <c r="CO245" s="223"/>
      <c r="CP245" s="172" t="s">
        <v>28</v>
      </c>
      <c r="CQ245" s="173"/>
      <c r="CR245" s="209" t="s">
        <v>32</v>
      </c>
      <c r="CU245" s="128">
        <f t="shared" si="59"/>
        <v>237</v>
      </c>
      <c r="CV245" s="128"/>
      <c r="CW245" s="128"/>
      <c r="CX245" s="128"/>
      <c r="CY245" s="128"/>
    </row>
    <row r="246" spans="1:103" s="1" customFormat="1" ht="18.75">
      <c r="A246" s="72" t="s">
        <v>59</v>
      </c>
      <c r="D246" s="211" t="s">
        <v>4</v>
      </c>
      <c r="E246" s="212"/>
      <c r="F246" s="213"/>
      <c r="G246" s="213"/>
      <c r="H246" s="213"/>
      <c r="I246" s="213"/>
      <c r="J246" s="213"/>
      <c r="K246" s="213"/>
      <c r="L246" s="213"/>
      <c r="M246" s="213"/>
      <c r="N246" s="213"/>
      <c r="O246" s="213"/>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39"/>
      <c r="AU246" s="38"/>
      <c r="AV246" s="26"/>
      <c r="AW246" s="160"/>
      <c r="AX246" s="161"/>
      <c r="AY246" s="161"/>
      <c r="AZ246" s="161"/>
      <c r="BA246" s="161"/>
      <c r="BB246" s="162"/>
      <c r="BC246" s="167"/>
      <c r="BD246" s="170"/>
      <c r="BE246" s="174"/>
      <c r="BF246" s="175"/>
      <c r="BG246" s="170"/>
      <c r="BH246" s="167"/>
      <c r="BI246" s="219"/>
      <c r="BJ246" s="174"/>
      <c r="BK246" s="175"/>
      <c r="BL246" s="219"/>
      <c r="BM246" s="167"/>
      <c r="BN246" s="219"/>
      <c r="BO246" s="174"/>
      <c r="BP246" s="175"/>
      <c r="BQ246" s="219"/>
      <c r="BR246" s="167"/>
      <c r="BS246" s="219"/>
      <c r="BT246" s="174"/>
      <c r="BU246" s="175"/>
      <c r="BV246" s="219"/>
      <c r="BW246" s="167"/>
      <c r="BX246" s="219"/>
      <c r="BY246" s="174"/>
      <c r="BZ246" s="175"/>
      <c r="CA246" s="219"/>
      <c r="CB246" s="167"/>
      <c r="CC246" s="219"/>
      <c r="CD246" s="174"/>
      <c r="CE246" s="175"/>
      <c r="CF246" s="219"/>
      <c r="CG246" s="167"/>
      <c r="CH246" s="219"/>
      <c r="CI246" s="174"/>
      <c r="CJ246" s="175"/>
      <c r="CK246" s="219"/>
      <c r="CL246" s="228"/>
      <c r="CM246" s="229"/>
      <c r="CN246" s="224"/>
      <c r="CO246" s="225"/>
      <c r="CP246" s="174"/>
      <c r="CQ246" s="175"/>
      <c r="CR246" s="210"/>
      <c r="CU246" s="128">
        <f t="shared" si="59"/>
        <v>238</v>
      </c>
      <c r="CV246" s="128"/>
      <c r="CW246" s="128"/>
      <c r="CX246" s="128"/>
      <c r="CY246" s="128"/>
    </row>
    <row r="247" spans="1:103" s="1" customFormat="1" ht="18.75">
      <c r="A247" s="72" t="s">
        <v>59</v>
      </c>
      <c r="D247" s="214"/>
      <c r="E247" s="215"/>
      <c r="F247" s="213"/>
      <c r="G247" s="213"/>
      <c r="H247" s="213"/>
      <c r="I247" s="213"/>
      <c r="J247" s="213"/>
      <c r="K247" s="213"/>
      <c r="L247" s="213"/>
      <c r="M247" s="213"/>
      <c r="N247" s="213"/>
      <c r="O247" s="213"/>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217"/>
      <c r="AL247" s="217"/>
      <c r="AM247" s="217"/>
      <c r="AN247" s="217"/>
      <c r="AO247" s="217"/>
      <c r="AP247" s="217"/>
      <c r="AQ247" s="217"/>
      <c r="AR247" s="217"/>
      <c r="AS247" s="217"/>
      <c r="AT247" s="240"/>
      <c r="AU247" s="39"/>
      <c r="AV247" s="26"/>
      <c r="AW247" s="160"/>
      <c r="AX247" s="161"/>
      <c r="AY247" s="161"/>
      <c r="AZ247" s="161"/>
      <c r="BA247" s="161"/>
      <c r="BB247" s="162"/>
      <c r="BC247" s="167"/>
      <c r="BD247" s="170"/>
      <c r="BE247" s="174"/>
      <c r="BF247" s="175"/>
      <c r="BG247" s="170"/>
      <c r="BH247" s="167"/>
      <c r="BI247" s="219"/>
      <c r="BJ247" s="174"/>
      <c r="BK247" s="175"/>
      <c r="BL247" s="219"/>
      <c r="BM247" s="167"/>
      <c r="BN247" s="219"/>
      <c r="BO247" s="174"/>
      <c r="BP247" s="175"/>
      <c r="BQ247" s="219"/>
      <c r="BR247" s="167"/>
      <c r="BS247" s="219"/>
      <c r="BT247" s="174"/>
      <c r="BU247" s="175"/>
      <c r="BV247" s="219"/>
      <c r="BW247" s="167"/>
      <c r="BX247" s="219"/>
      <c r="BY247" s="174"/>
      <c r="BZ247" s="175"/>
      <c r="CA247" s="219"/>
      <c r="CB247" s="167"/>
      <c r="CC247" s="219"/>
      <c r="CD247" s="174"/>
      <c r="CE247" s="175"/>
      <c r="CF247" s="219"/>
      <c r="CG247" s="167"/>
      <c r="CH247" s="219"/>
      <c r="CI247" s="174"/>
      <c r="CJ247" s="175"/>
      <c r="CK247" s="219"/>
      <c r="CL247" s="228"/>
      <c r="CM247" s="229"/>
      <c r="CN247" s="224"/>
      <c r="CO247" s="225"/>
      <c r="CP247" s="174"/>
      <c r="CQ247" s="175"/>
      <c r="CR247" s="210"/>
      <c r="CU247" s="128">
        <f t="shared" si="59"/>
        <v>239</v>
      </c>
      <c r="CV247" s="128"/>
      <c r="CW247" s="128"/>
      <c r="CX247" s="128"/>
      <c r="CY247" s="128"/>
    </row>
    <row r="248" spans="1:103" s="1" customFormat="1" ht="18.75">
      <c r="A248" s="72" t="s">
        <v>59</v>
      </c>
      <c r="D248" s="214"/>
      <c r="E248" s="215"/>
      <c r="F248" s="213"/>
      <c r="G248" s="213"/>
      <c r="H248" s="213"/>
      <c r="I248" s="213"/>
      <c r="J248" s="213"/>
      <c r="K248" s="213"/>
      <c r="L248" s="213"/>
      <c r="M248" s="213"/>
      <c r="N248" s="213"/>
      <c r="O248" s="213"/>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c r="AQ248" s="217"/>
      <c r="AR248" s="217"/>
      <c r="AS248" s="217"/>
      <c r="AT248" s="240"/>
      <c r="AU248" s="39"/>
      <c r="AV248" s="26"/>
      <c r="AW248" s="160"/>
      <c r="AX248" s="161"/>
      <c r="AY248" s="161"/>
      <c r="AZ248" s="161"/>
      <c r="BA248" s="161"/>
      <c r="BB248" s="162"/>
      <c r="BC248" s="167"/>
      <c r="BD248" s="170"/>
      <c r="BE248" s="174"/>
      <c r="BF248" s="175"/>
      <c r="BG248" s="170"/>
      <c r="BH248" s="167"/>
      <c r="BI248" s="219"/>
      <c r="BJ248" s="174"/>
      <c r="BK248" s="175"/>
      <c r="BL248" s="219"/>
      <c r="BM248" s="167"/>
      <c r="BN248" s="219"/>
      <c r="BO248" s="174"/>
      <c r="BP248" s="175"/>
      <c r="BQ248" s="219"/>
      <c r="BR248" s="167"/>
      <c r="BS248" s="219"/>
      <c r="BT248" s="174"/>
      <c r="BU248" s="175"/>
      <c r="BV248" s="219"/>
      <c r="BW248" s="167"/>
      <c r="BX248" s="219"/>
      <c r="BY248" s="174"/>
      <c r="BZ248" s="175"/>
      <c r="CA248" s="219"/>
      <c r="CB248" s="167"/>
      <c r="CC248" s="219"/>
      <c r="CD248" s="174"/>
      <c r="CE248" s="175"/>
      <c r="CF248" s="219"/>
      <c r="CG248" s="167"/>
      <c r="CH248" s="219"/>
      <c r="CI248" s="174"/>
      <c r="CJ248" s="175"/>
      <c r="CK248" s="219"/>
      <c r="CL248" s="228"/>
      <c r="CM248" s="229"/>
      <c r="CN248" s="224"/>
      <c r="CO248" s="225"/>
      <c r="CP248" s="174"/>
      <c r="CQ248" s="175"/>
      <c r="CR248" s="210"/>
      <c r="CU248" s="128">
        <f t="shared" si="59"/>
        <v>240</v>
      </c>
      <c r="CV248" s="128"/>
      <c r="CW248" s="128"/>
      <c r="CX248" s="128"/>
      <c r="CY248" s="128"/>
    </row>
    <row r="249" spans="1:103" s="1" customFormat="1" ht="18.75">
      <c r="A249" s="72" t="s">
        <v>59</v>
      </c>
      <c r="D249" s="214"/>
      <c r="E249" s="215"/>
      <c r="F249" s="213"/>
      <c r="G249" s="213"/>
      <c r="H249" s="213"/>
      <c r="I249" s="213"/>
      <c r="J249" s="213"/>
      <c r="K249" s="213"/>
      <c r="L249" s="213"/>
      <c r="M249" s="213"/>
      <c r="N249" s="213"/>
      <c r="O249" s="213"/>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c r="AQ249" s="217"/>
      <c r="AR249" s="217"/>
      <c r="AS249" s="217"/>
      <c r="AT249" s="240"/>
      <c r="AU249" s="39"/>
      <c r="AV249" s="26"/>
      <c r="AW249" s="160"/>
      <c r="AX249" s="161"/>
      <c r="AY249" s="161"/>
      <c r="AZ249" s="161"/>
      <c r="BA249" s="161"/>
      <c r="BB249" s="162"/>
      <c r="BC249" s="168"/>
      <c r="BD249" s="171"/>
      <c r="BE249" s="174"/>
      <c r="BF249" s="175"/>
      <c r="BG249" s="171"/>
      <c r="BH249" s="168"/>
      <c r="BI249" s="219"/>
      <c r="BJ249" s="174"/>
      <c r="BK249" s="175"/>
      <c r="BL249" s="219"/>
      <c r="BM249" s="168"/>
      <c r="BN249" s="219"/>
      <c r="BO249" s="174"/>
      <c r="BP249" s="175"/>
      <c r="BQ249" s="219"/>
      <c r="BR249" s="168"/>
      <c r="BS249" s="219"/>
      <c r="BT249" s="174"/>
      <c r="BU249" s="175"/>
      <c r="BV249" s="219"/>
      <c r="BW249" s="168"/>
      <c r="BX249" s="219"/>
      <c r="BY249" s="174"/>
      <c r="BZ249" s="175"/>
      <c r="CA249" s="219"/>
      <c r="CB249" s="168"/>
      <c r="CC249" s="219"/>
      <c r="CD249" s="174"/>
      <c r="CE249" s="175"/>
      <c r="CF249" s="219"/>
      <c r="CG249" s="168"/>
      <c r="CH249" s="219"/>
      <c r="CI249" s="174"/>
      <c r="CJ249" s="175"/>
      <c r="CK249" s="219"/>
      <c r="CL249" s="228"/>
      <c r="CM249" s="229"/>
      <c r="CN249" s="224"/>
      <c r="CO249" s="225"/>
      <c r="CP249" s="174"/>
      <c r="CQ249" s="175"/>
      <c r="CR249" s="210"/>
      <c r="CU249" s="128">
        <f t="shared" si="59"/>
        <v>241</v>
      </c>
      <c r="CV249" s="128"/>
      <c r="CW249" s="128"/>
      <c r="CX249" s="128"/>
      <c r="CY249" s="128"/>
    </row>
    <row r="250" spans="1:103" s="1" customFormat="1" ht="18.75">
      <c r="A250" s="72" t="s">
        <v>59</v>
      </c>
      <c r="D250" s="214"/>
      <c r="E250" s="215"/>
      <c r="F250" s="213"/>
      <c r="G250" s="213"/>
      <c r="H250" s="213"/>
      <c r="I250" s="213"/>
      <c r="J250" s="213"/>
      <c r="K250" s="213"/>
      <c r="L250" s="213"/>
      <c r="M250" s="213"/>
      <c r="N250" s="213"/>
      <c r="O250" s="213"/>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40"/>
      <c r="AU250" s="39"/>
      <c r="AV250" s="26"/>
      <c r="AW250" s="163"/>
      <c r="AX250" s="164"/>
      <c r="AY250" s="164"/>
      <c r="AZ250" s="164"/>
      <c r="BA250" s="164"/>
      <c r="BB250" s="165"/>
      <c r="BC250" s="40" t="s">
        <v>9</v>
      </c>
      <c r="BD250" s="40" t="s">
        <v>129</v>
      </c>
      <c r="BE250" s="236" t="s">
        <v>130</v>
      </c>
      <c r="BF250" s="237"/>
      <c r="BG250" s="40"/>
      <c r="BH250" s="40" t="s">
        <v>9</v>
      </c>
      <c r="BI250" s="40" t="s">
        <v>129</v>
      </c>
      <c r="BJ250" s="236" t="s">
        <v>130</v>
      </c>
      <c r="BK250" s="237"/>
      <c r="BL250" s="40"/>
      <c r="BM250" s="40" t="s">
        <v>9</v>
      </c>
      <c r="BN250" s="40" t="s">
        <v>129</v>
      </c>
      <c r="BO250" s="236" t="s">
        <v>130</v>
      </c>
      <c r="BP250" s="237"/>
      <c r="BQ250" s="40"/>
      <c r="BR250" s="40" t="s">
        <v>9</v>
      </c>
      <c r="BS250" s="40" t="s">
        <v>129</v>
      </c>
      <c r="BT250" s="236" t="s">
        <v>130</v>
      </c>
      <c r="BU250" s="237"/>
      <c r="BV250" s="40"/>
      <c r="BW250" s="40" t="s">
        <v>9</v>
      </c>
      <c r="BX250" s="40" t="s">
        <v>129</v>
      </c>
      <c r="BY250" s="236" t="s">
        <v>130</v>
      </c>
      <c r="BZ250" s="237"/>
      <c r="CA250" s="40"/>
      <c r="CB250" s="40" t="s">
        <v>9</v>
      </c>
      <c r="CC250" s="40" t="s">
        <v>129</v>
      </c>
      <c r="CD250" s="236" t="s">
        <v>130</v>
      </c>
      <c r="CE250" s="237"/>
      <c r="CF250" s="40"/>
      <c r="CG250" s="40" t="s">
        <v>9</v>
      </c>
      <c r="CH250" s="40" t="s">
        <v>129</v>
      </c>
      <c r="CI250" s="236" t="s">
        <v>130</v>
      </c>
      <c r="CJ250" s="237"/>
      <c r="CK250" s="40"/>
      <c r="CL250" s="236" t="s">
        <v>9</v>
      </c>
      <c r="CM250" s="200"/>
      <c r="CN250" s="236" t="s">
        <v>129</v>
      </c>
      <c r="CO250" s="200"/>
      <c r="CP250" s="236" t="s">
        <v>130</v>
      </c>
      <c r="CQ250" s="237"/>
      <c r="CR250" s="41"/>
      <c r="CU250" s="128">
        <f t="shared" si="59"/>
        <v>242</v>
      </c>
      <c r="CV250" s="128"/>
      <c r="CW250" s="128"/>
      <c r="CX250" s="128"/>
      <c r="CY250" s="128"/>
    </row>
    <row r="251" spans="1:103" s="1" customFormat="1" ht="18.75">
      <c r="A251" s="72" t="s">
        <v>59</v>
      </c>
      <c r="D251" s="153" t="s">
        <v>25</v>
      </c>
      <c r="E251" s="154"/>
      <c r="F251" s="213"/>
      <c r="G251" s="213"/>
      <c r="H251" s="213"/>
      <c r="I251" s="213"/>
      <c r="J251" s="213"/>
      <c r="K251" s="213"/>
      <c r="L251" s="213"/>
      <c r="M251" s="213"/>
      <c r="N251" s="213"/>
      <c r="O251" s="213"/>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3"/>
      <c r="AU251" s="44"/>
      <c r="AV251" s="26"/>
      <c r="AW251" s="238" t="s">
        <v>39</v>
      </c>
      <c r="AX251" s="231"/>
      <c r="AY251" s="231"/>
      <c r="AZ251" s="231"/>
      <c r="BA251" s="231"/>
      <c r="BB251" s="154"/>
      <c r="BC251" s="45">
        <f>IF(COUNTIF(P251:AT251,"")=31,0,COUNTIFS(P243:AT243,1,P251:AT251,"")+COUNTIFS(P243:AT243,1,P251:AT251,"■"))</f>
        <v>0</v>
      </c>
      <c r="BD251" s="45">
        <f>IF(COUNTIF(P251:AT251,"")=31,0,COUNTIFS(P243:AT243,1,P251:AT251,"■"))</f>
        <v>0</v>
      </c>
      <c r="BE251" s="232" t="str">
        <f>IFERROR(ROUNDDOWN(BD251/BC251,3),"***")</f>
        <v>***</v>
      </c>
      <c r="BF251" s="233"/>
      <c r="BG251" s="18"/>
      <c r="BH251" s="45">
        <f>IF(COUNTIF(P251:AT251,"")=31,0,COUNTIFS(P243:AT243,2,P251:AT251,"")+COUNTIFS(P243:AT243,2,P251:AT251,"■"))</f>
        <v>0</v>
      </c>
      <c r="BI251" s="45">
        <f>IF(COUNTIF(P251:AT251,"")=31,0,COUNTIFS(P243:AT243,2,P251:AT251,"■"))</f>
        <v>0</v>
      </c>
      <c r="BJ251" s="232" t="str">
        <f>IFERROR(ROUNDDOWN(BI251/BH251,3),"***")</f>
        <v>***</v>
      </c>
      <c r="BK251" s="233"/>
      <c r="BL251" s="18"/>
      <c r="BM251" s="45">
        <f>IF(COUNTIF(P251:AT251,"")=31,0,COUNTIFS(P243:AT243,3,P251:AT251,"")+COUNTIFS(P243:AT243,3,P251:AT251,"■"))</f>
        <v>0</v>
      </c>
      <c r="BN251" s="45">
        <f>IF(COUNTIF(P251:AT251,"")=31,0,COUNTIFS(P243:AT243,3,P251:AT251,"■"))</f>
        <v>0</v>
      </c>
      <c r="BO251" s="232" t="str">
        <f>IFERROR(ROUNDDOWN(BN251/BM251,3),"***")</f>
        <v>***</v>
      </c>
      <c r="BP251" s="233"/>
      <c r="BQ251" s="18"/>
      <c r="BR251" s="45">
        <f>IF(COUNTIF(P251:AT251,"")=31,0,COUNTIFS(P243:AT243,4,P251:AT251,"")+COUNTIFS(P243:AT243,4,P251:AT251,"■"))</f>
        <v>0</v>
      </c>
      <c r="BS251" s="45">
        <f>IF(COUNTIF(P251:AT251,"")=31,0,COUNTIFS(P243:AT243,4,P251:AT251,"■"))</f>
        <v>0</v>
      </c>
      <c r="BT251" s="232" t="str">
        <f>IFERROR(ROUNDDOWN(BS251/BR251,3),"***")</f>
        <v>***</v>
      </c>
      <c r="BU251" s="233"/>
      <c r="BV251" s="18"/>
      <c r="BW251" s="45">
        <f>IF(COUNTIF(P251:AT251,"")=31,0,COUNTIFS(P243:AT243,5,P251:AT251,"")+COUNTIFS(P243:AT243,5,P251:AT251,"■"))</f>
        <v>0</v>
      </c>
      <c r="BX251" s="45">
        <f>IF(COUNTIF(P251:AT251,"")=31,0,COUNTIFS(P243:AT243,5,P251:AT251,"■"))</f>
        <v>0</v>
      </c>
      <c r="BY251" s="232" t="str">
        <f>IFERROR(ROUNDDOWN(BX251/BW251,3),"***")</f>
        <v>***</v>
      </c>
      <c r="BZ251" s="233"/>
      <c r="CA251" s="18"/>
      <c r="CB251" s="45">
        <f>IF(COUNTIF(P251:AT251,"")=31,0,COUNTIFS(P243:AT243,6,P251:AT251,"")+COUNTIFS(P243:AT243,6,P251:AT251,"■"))</f>
        <v>0</v>
      </c>
      <c r="CC251" s="45">
        <f>IF(COUNTIF(P251:AT251,"")=31,0,COUNTIFS(P243:AT243,6,P251:AT251,"■"))</f>
        <v>0</v>
      </c>
      <c r="CD251" s="232" t="str">
        <f>IFERROR(ROUNDDOWN(CC251/CB251,3),"***")</f>
        <v>***</v>
      </c>
      <c r="CE251" s="233"/>
      <c r="CF251" s="18"/>
      <c r="CG251" s="45">
        <f>IF(COUNTIF(P251:AT251,"")=31,0,SUM(BC251,BH251,BM251,BR251,BW251,CB251))</f>
        <v>0</v>
      </c>
      <c r="CH251" s="45">
        <f>IF(COUNTIF(P251:AT251,"")=31,0,SUM(BD251,BI251,BN251,BS251,BX251,CC251))</f>
        <v>0</v>
      </c>
      <c r="CI251" s="232" t="str">
        <f>IFERROR(ROUNDDOWN(CH251/CG251,3),"***")</f>
        <v>***</v>
      </c>
      <c r="CJ251" s="233"/>
      <c r="CK251" s="18"/>
      <c r="CL251" s="234">
        <f>IF(COUNTIF(P251:AT251,"")=31,0,CL173+CG251)</f>
        <v>0</v>
      </c>
      <c r="CM251" s="235"/>
      <c r="CN251" s="234">
        <f>IF(COUNTIF(P251:AT251,"")=31,0,CN173+CH251)</f>
        <v>0</v>
      </c>
      <c r="CO251" s="235"/>
      <c r="CP251" s="232" t="str">
        <f>IFERROR(ROUNDDOWN(CN251/CL251,3),"***")</f>
        <v>***</v>
      </c>
      <c r="CQ251" s="233"/>
      <c r="CR251" s="23"/>
      <c r="CU251" s="128">
        <f t="shared" si="59"/>
        <v>243</v>
      </c>
      <c r="CV251" s="128"/>
      <c r="CW251" s="128"/>
      <c r="CX251" s="128"/>
      <c r="CY251" s="128"/>
    </row>
    <row r="252" spans="1:103" s="1" customFormat="1" ht="18.75">
      <c r="A252" s="72" t="s">
        <v>59</v>
      </c>
      <c r="D252" s="238" t="s">
        <v>34</v>
      </c>
      <c r="E252" s="246"/>
      <c r="F252" s="253" t="s">
        <v>26</v>
      </c>
      <c r="G252" s="253"/>
      <c r="H252" s="253"/>
      <c r="I252" s="253"/>
      <c r="J252" s="253"/>
      <c r="K252" s="254"/>
      <c r="L252" s="236" t="s">
        <v>27</v>
      </c>
      <c r="M252" s="255"/>
      <c r="N252" s="255"/>
      <c r="O252" s="237"/>
      <c r="P252" s="49" t="str">
        <f t="shared" ref="P252:AT252" si="81">P244</f>
        <v/>
      </c>
      <c r="Q252" s="49" t="str">
        <f t="shared" si="81"/>
        <v/>
      </c>
      <c r="R252" s="49" t="str">
        <f t="shared" si="81"/>
        <v/>
      </c>
      <c r="S252" s="49" t="str">
        <f t="shared" si="81"/>
        <v/>
      </c>
      <c r="T252" s="49" t="str">
        <f t="shared" si="81"/>
        <v/>
      </c>
      <c r="U252" s="49" t="str">
        <f t="shared" si="81"/>
        <v/>
      </c>
      <c r="V252" s="49" t="str">
        <f t="shared" si="81"/>
        <v/>
      </c>
      <c r="W252" s="49" t="str">
        <f t="shared" si="81"/>
        <v/>
      </c>
      <c r="X252" s="49" t="str">
        <f t="shared" si="81"/>
        <v/>
      </c>
      <c r="Y252" s="49" t="str">
        <f t="shared" si="81"/>
        <v/>
      </c>
      <c r="Z252" s="49" t="str">
        <f t="shared" si="81"/>
        <v/>
      </c>
      <c r="AA252" s="49" t="str">
        <f t="shared" si="81"/>
        <v/>
      </c>
      <c r="AB252" s="49" t="str">
        <f t="shared" si="81"/>
        <v/>
      </c>
      <c r="AC252" s="49" t="str">
        <f t="shared" si="81"/>
        <v/>
      </c>
      <c r="AD252" s="49" t="str">
        <f t="shared" si="81"/>
        <v/>
      </c>
      <c r="AE252" s="49" t="str">
        <f t="shared" si="81"/>
        <v/>
      </c>
      <c r="AF252" s="49" t="str">
        <f t="shared" si="81"/>
        <v/>
      </c>
      <c r="AG252" s="49" t="str">
        <f t="shared" si="81"/>
        <v/>
      </c>
      <c r="AH252" s="49" t="str">
        <f t="shared" si="81"/>
        <v/>
      </c>
      <c r="AI252" s="49" t="str">
        <f t="shared" si="81"/>
        <v/>
      </c>
      <c r="AJ252" s="49" t="str">
        <f t="shared" si="81"/>
        <v/>
      </c>
      <c r="AK252" s="49" t="str">
        <f t="shared" si="81"/>
        <v/>
      </c>
      <c r="AL252" s="49" t="str">
        <f t="shared" si="81"/>
        <v/>
      </c>
      <c r="AM252" s="49" t="str">
        <f t="shared" si="81"/>
        <v/>
      </c>
      <c r="AN252" s="49" t="str">
        <f t="shared" si="81"/>
        <v/>
      </c>
      <c r="AO252" s="49" t="str">
        <f t="shared" si="81"/>
        <v/>
      </c>
      <c r="AP252" s="49" t="str">
        <f t="shared" si="81"/>
        <v/>
      </c>
      <c r="AQ252" s="49" t="str">
        <f t="shared" si="81"/>
        <v/>
      </c>
      <c r="AR252" s="49" t="str">
        <f t="shared" si="81"/>
        <v/>
      </c>
      <c r="AS252" s="49" t="str">
        <f t="shared" si="81"/>
        <v/>
      </c>
      <c r="AT252" s="50" t="str">
        <f t="shared" si="81"/>
        <v/>
      </c>
      <c r="AU252" s="46"/>
      <c r="AV252" s="26"/>
      <c r="AW252" s="238" t="s">
        <v>34</v>
      </c>
      <c r="AX252" s="246"/>
      <c r="AY252" s="230" t="s">
        <v>27</v>
      </c>
      <c r="AZ252" s="231"/>
      <c r="BA252" s="231"/>
      <c r="BB252" s="154"/>
      <c r="BC252" s="193">
        <v>1</v>
      </c>
      <c r="BD252" s="193"/>
      <c r="BE252" s="193"/>
      <c r="BF252" s="193"/>
      <c r="BG252" s="193"/>
      <c r="BH252" s="193">
        <v>2</v>
      </c>
      <c r="BI252" s="193"/>
      <c r="BJ252" s="193"/>
      <c r="BK252" s="193"/>
      <c r="BL252" s="193"/>
      <c r="BM252" s="193">
        <v>3</v>
      </c>
      <c r="BN252" s="193"/>
      <c r="BO252" s="193"/>
      <c r="BP252" s="193"/>
      <c r="BQ252" s="193"/>
      <c r="BR252" s="193">
        <v>4</v>
      </c>
      <c r="BS252" s="193"/>
      <c r="BT252" s="193"/>
      <c r="BU252" s="193"/>
      <c r="BV252" s="193"/>
      <c r="BW252" s="193">
        <v>5</v>
      </c>
      <c r="BX252" s="193"/>
      <c r="BY252" s="193"/>
      <c r="BZ252" s="193"/>
      <c r="CA252" s="193"/>
      <c r="CB252" s="193">
        <v>6</v>
      </c>
      <c r="CC252" s="193"/>
      <c r="CD252" s="193"/>
      <c r="CE252" s="193"/>
      <c r="CF252" s="193"/>
      <c r="CG252" s="193" t="s">
        <v>29</v>
      </c>
      <c r="CH252" s="193"/>
      <c r="CI252" s="193"/>
      <c r="CJ252" s="193"/>
      <c r="CK252" s="193"/>
      <c r="CL252" s="193" t="s">
        <v>30</v>
      </c>
      <c r="CM252" s="193"/>
      <c r="CN252" s="193"/>
      <c r="CO252" s="193"/>
      <c r="CP252" s="193"/>
      <c r="CQ252" s="251"/>
      <c r="CR252" s="252"/>
      <c r="CU252" s="128">
        <f t="shared" si="59"/>
        <v>244</v>
      </c>
      <c r="CV252" s="128"/>
      <c r="CW252" s="128"/>
      <c r="CX252" s="128"/>
      <c r="CY252" s="128"/>
    </row>
    <row r="253" spans="1:103" s="1" customFormat="1" ht="18.75">
      <c r="A253" s="72" t="s">
        <v>59</v>
      </c>
      <c r="D253" s="238">
        <v>1</v>
      </c>
      <c r="E253" s="246"/>
      <c r="F253" s="241"/>
      <c r="G253" s="242"/>
      <c r="H253" s="242"/>
      <c r="I253" s="242"/>
      <c r="J253" s="242"/>
      <c r="K253" s="243"/>
      <c r="L253" s="244"/>
      <c r="M253" s="242"/>
      <c r="N253" s="242"/>
      <c r="O253" s="243"/>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3"/>
      <c r="AU253" s="44"/>
      <c r="AV253" s="26"/>
      <c r="AW253" s="245">
        <f t="shared" ref="AW253:AW310" si="82">D253</f>
        <v>1</v>
      </c>
      <c r="AX253" s="246"/>
      <c r="AY253" s="247" t="str">
        <f t="shared" ref="AY253:AY310" si="83">IF(L253=0,"",L253)</f>
        <v/>
      </c>
      <c r="AZ253" s="248"/>
      <c r="BA253" s="248"/>
      <c r="BB253" s="249"/>
      <c r="BC253" s="45">
        <f>IF(COUNTIF(P253:AT253,"")=31,0,COUNTIFS(P243:AT243,1,P253:AT253,"")+COUNTIFS(P243:AT243,1,P253:AT253,"■"))</f>
        <v>0</v>
      </c>
      <c r="BD253" s="45">
        <f>IF(COUNTIF(P253:AT253,"")=31,0,COUNTIFS(P243:AT243,1,P253:AT253,"■"))</f>
        <v>0</v>
      </c>
      <c r="BE253" s="250" t="str">
        <f t="shared" ref="BE253:BE310" si="84">IFERROR(ROUNDDOWN(BD253/BC253,3),"***")</f>
        <v>***</v>
      </c>
      <c r="BF253" s="233"/>
      <c r="BG253" s="42"/>
      <c r="BH253" s="45">
        <f>IF(COUNTIF(P253:AT253,"")=31,0,COUNTIFS(P243:AT243,2,P253:AT253,"")+COUNTIFS(P243:AT243,2,P253:AT253,"■"))</f>
        <v>0</v>
      </c>
      <c r="BI253" s="45">
        <f>IF(COUNTIF(P253:AT253,"")=31,0,COUNTIFS(P243:AT243,2,P253:AT253,"■"))</f>
        <v>0</v>
      </c>
      <c r="BJ253" s="232" t="str">
        <f t="shared" ref="BJ253:BJ310" si="85">IFERROR(ROUNDDOWN(BI253/BH253,3),"***")</f>
        <v>***</v>
      </c>
      <c r="BK253" s="233"/>
      <c r="BL253" s="42"/>
      <c r="BM253" s="45">
        <f>IF(COUNTIF(P253:AT253,"")=31,0,COUNTIFS(P243:AT243,3,P253:AT253,"")+COUNTIFS(P243:AT243,3,P253:AT253,"■"))</f>
        <v>0</v>
      </c>
      <c r="BN253" s="45">
        <f>IF(COUNTIF(P253:AT253,"")=31,0,COUNTIFS(P243:AT243,3,P253:AT253,"■"))</f>
        <v>0</v>
      </c>
      <c r="BO253" s="232" t="str">
        <f t="shared" ref="BO253:BO310" si="86">IFERROR(ROUNDDOWN(BN253/BM253,3),"***")</f>
        <v>***</v>
      </c>
      <c r="BP253" s="233"/>
      <c r="BQ253" s="42"/>
      <c r="BR253" s="45">
        <f>IF(COUNTIF(P253:AT253,"")=31,0,COUNTIFS(P243:AT243,4,P253:AT253,"")+COUNTIFS(P243:AT243,4,P253:AT253,"■"))</f>
        <v>0</v>
      </c>
      <c r="BS253" s="45">
        <f>IF(COUNTIF(P253:AT253,"")=31,0,COUNTIFS(P243:AT243,4,P253:AT253,"■"))</f>
        <v>0</v>
      </c>
      <c r="BT253" s="232" t="str">
        <f t="shared" ref="BT253:BT310" si="87">IFERROR(ROUNDDOWN(BS253/BR253,3),"***")</f>
        <v>***</v>
      </c>
      <c r="BU253" s="233"/>
      <c r="BV253" s="42"/>
      <c r="BW253" s="45">
        <f>IF(COUNTIF(P253:AT253,"")=31,0,COUNTIFS(P243:AT243,5,P253:AT253,"")+COUNTIFS(P243:AT243,5,P253:AT253,"■"))</f>
        <v>0</v>
      </c>
      <c r="BX253" s="45">
        <f>IF(COUNTIF(P253:AT253,"")=31,0,COUNTIFS(P243:AT243,5,P253:AT253,"■"))</f>
        <v>0</v>
      </c>
      <c r="BY253" s="232" t="str">
        <f t="shared" ref="BY253:BY310" si="88">IFERROR(ROUNDDOWN(BX253/BW253,3),"***")</f>
        <v>***</v>
      </c>
      <c r="BZ253" s="233"/>
      <c r="CA253" s="42"/>
      <c r="CB253" s="45">
        <f>IF(COUNTIF(P253:AT253,"")=31,0,COUNTIFS(P243:AT243,6,P253:AT253,"")+COUNTIFS(P243:AT243,6,P253:AT253,"■"))</f>
        <v>0</v>
      </c>
      <c r="CC253" s="45">
        <f>IF(COUNTIF(P253:AT253,"")=31,0,COUNTIFS(P243:AT243,6,P253:AT253,"■"))</f>
        <v>0</v>
      </c>
      <c r="CD253" s="232" t="str">
        <f t="shared" ref="CD253:CD310" si="89">IFERROR(ROUNDDOWN(CC253/CB253,3),"***")</f>
        <v>***</v>
      </c>
      <c r="CE253" s="233"/>
      <c r="CF253" s="42"/>
      <c r="CG253" s="45">
        <f>IF(COUNTIF(P253:AT253,"")=31,0,SUM(BC253,BH253,BM253,BR253,BW253,CB253))</f>
        <v>0</v>
      </c>
      <c r="CH253" s="45">
        <f t="shared" ref="CH253" si="90">IF(COUNTIF(P253:AT253,"")=31,0,SUM(BD253,BI253,BN253,BS253,BX253,CC253))</f>
        <v>0</v>
      </c>
      <c r="CI253" s="232" t="str">
        <f t="shared" ref="CI253:CI310" si="91">IFERROR(ROUNDDOWN(CH253/CG253,3),"***")</f>
        <v>***</v>
      </c>
      <c r="CJ253" s="233"/>
      <c r="CK253" s="42"/>
      <c r="CL253" s="234">
        <f>IF(COUNTIF(P253:AT253,"")=31,0,CG253)</f>
        <v>0</v>
      </c>
      <c r="CM253" s="235"/>
      <c r="CN253" s="234">
        <f>IF(COUNTIF(P253:AT253,"")=31,0,CH253)</f>
        <v>0</v>
      </c>
      <c r="CO253" s="235"/>
      <c r="CP253" s="232" t="str">
        <f t="shared" ref="CP253:CP310" si="92">IFERROR(ROUNDDOWN(CN253/CL253,3),"***")</f>
        <v>***</v>
      </c>
      <c r="CQ253" s="233"/>
      <c r="CR253" s="43"/>
      <c r="CU253" s="128">
        <f t="shared" si="59"/>
        <v>245</v>
      </c>
      <c r="CV253" s="128"/>
      <c r="CW253" s="128"/>
      <c r="CX253" s="128"/>
      <c r="CY253" s="128"/>
    </row>
    <row r="254" spans="1:103" s="1" customFormat="1" ht="18.75">
      <c r="A254" s="72" t="s">
        <v>59</v>
      </c>
      <c r="D254" s="238">
        <f>D253+1</f>
        <v>2</v>
      </c>
      <c r="E254" s="246"/>
      <c r="F254" s="241"/>
      <c r="G254" s="242"/>
      <c r="H254" s="242"/>
      <c r="I254" s="242"/>
      <c r="J254" s="242"/>
      <c r="K254" s="243"/>
      <c r="L254" s="244"/>
      <c r="M254" s="242"/>
      <c r="N254" s="242"/>
      <c r="O254" s="243"/>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3"/>
      <c r="AU254" s="44"/>
      <c r="AV254" s="26"/>
      <c r="AW254" s="245">
        <f t="shared" si="82"/>
        <v>2</v>
      </c>
      <c r="AX254" s="246"/>
      <c r="AY254" s="247" t="str">
        <f t="shared" si="83"/>
        <v/>
      </c>
      <c r="AZ254" s="248"/>
      <c r="BA254" s="248"/>
      <c r="BB254" s="249"/>
      <c r="BC254" s="45">
        <f>IF(COUNTIF(P254:AT254,"")=31,0,COUNTIFS(P243:AT243,1,P254:AT254,"")+COUNTIFS(P243:AT243,1,P254:AT254,"■"))</f>
        <v>0</v>
      </c>
      <c r="BD254" s="45">
        <f>IF(COUNTIF(P254:AT254,"")=31,0,COUNTIFS(P243:AT243,1,P254:AT254,"■"))</f>
        <v>0</v>
      </c>
      <c r="BE254" s="250" t="str">
        <f t="shared" si="84"/>
        <v>***</v>
      </c>
      <c r="BF254" s="233"/>
      <c r="BG254" s="42"/>
      <c r="BH254" s="45">
        <f>IF(COUNTIF(P254:AT254,"")=31,0,COUNTIFS(P243:AT243,2,P254:AT254,"")+COUNTIFS(P243:AT243,2,P254:AT254,"■"))</f>
        <v>0</v>
      </c>
      <c r="BI254" s="45">
        <f>IF(COUNTIF(P254:AT254,"")=31,0,COUNTIFS(P243:AT243,2,P254:AT254,"■"))</f>
        <v>0</v>
      </c>
      <c r="BJ254" s="232" t="str">
        <f t="shared" si="85"/>
        <v>***</v>
      </c>
      <c r="BK254" s="233"/>
      <c r="BL254" s="42"/>
      <c r="BM254" s="45">
        <f>IF(COUNTIF(P254:AT254,"")=31,0,COUNTIFS(P243:AT243,3,P254:AT254,"")+COUNTIFS(P243:AT243,3,P254:AT254,"■"))</f>
        <v>0</v>
      </c>
      <c r="BN254" s="45">
        <f>IF(COUNTIF(P254:AT254,"")=31,0,COUNTIFS(P243:AT243,3,P254:AT254,"■"))</f>
        <v>0</v>
      </c>
      <c r="BO254" s="232" t="str">
        <f t="shared" si="86"/>
        <v>***</v>
      </c>
      <c r="BP254" s="233"/>
      <c r="BQ254" s="42"/>
      <c r="BR254" s="45">
        <f>IF(COUNTIF(P254:AT254,"")=31,0,COUNTIFS(P243:AT243,4,P254:AT254,"")+COUNTIFS(P243:AT243,4,P254:AT254,"■"))</f>
        <v>0</v>
      </c>
      <c r="BS254" s="45">
        <f>IF(COUNTIF(P254:AT254,"")=31,0,COUNTIFS(P243:AT243,4,P254:AT254,"■"))</f>
        <v>0</v>
      </c>
      <c r="BT254" s="232" t="str">
        <f t="shared" si="87"/>
        <v>***</v>
      </c>
      <c r="BU254" s="233"/>
      <c r="BV254" s="42"/>
      <c r="BW254" s="45">
        <f>IF(COUNTIF(P254:AT254,"")=31,0,COUNTIFS(P243:AT243,5,P254:AT254,"")+COUNTIFS(P243:AT243,5,P254:AT254,"■"))</f>
        <v>0</v>
      </c>
      <c r="BX254" s="45">
        <f>IF(COUNTIF(P254:AT254,"")=31,0,COUNTIFS(P243:AT243,5,P254:AT254,"■"))</f>
        <v>0</v>
      </c>
      <c r="BY254" s="232" t="str">
        <f t="shared" si="88"/>
        <v>***</v>
      </c>
      <c r="BZ254" s="233"/>
      <c r="CA254" s="42"/>
      <c r="CB254" s="45">
        <f>IF(COUNTIF(P254:AT254,"")=31,0,COUNTIFS(P243:AT243,6,P254:AT254,"")+COUNTIFS(P243:AT243,6,P254:AT254,"■"))</f>
        <v>0</v>
      </c>
      <c r="CC254" s="45">
        <f>IF(COUNTIF(P254:AT254,"")=31,0,COUNTIFS(P243:AT243,6,P254:AT254,"■"))</f>
        <v>0</v>
      </c>
      <c r="CD254" s="232" t="str">
        <f t="shared" si="89"/>
        <v>***</v>
      </c>
      <c r="CE254" s="233"/>
      <c r="CF254" s="42"/>
      <c r="CG254" s="45">
        <f t="shared" ref="CG254:CG310" si="93">IF(COUNTIF(P254:AT254,"")=31,0,SUM(BC254,BH254,BM254,BR254,BW254,CB254))</f>
        <v>0</v>
      </c>
      <c r="CH254" s="45">
        <f>IF(COUNTIF(P254:AT254,"")=31,0,SUM(BD254,BI254,BN254,BS254,BX254,CC254))</f>
        <v>0</v>
      </c>
      <c r="CI254" s="232" t="str">
        <f t="shared" si="91"/>
        <v>***</v>
      </c>
      <c r="CJ254" s="233"/>
      <c r="CK254" s="42"/>
      <c r="CL254" s="234">
        <f t="shared" ref="CL254:CL310" si="94">IF(COUNTIF(P254:AT254,"")=31,0,CG254)</f>
        <v>0</v>
      </c>
      <c r="CM254" s="235"/>
      <c r="CN254" s="234">
        <f t="shared" ref="CN254:CN310" si="95">IF(COUNTIF(P254:AT254,"")=31,0,CH254)</f>
        <v>0</v>
      </c>
      <c r="CO254" s="235"/>
      <c r="CP254" s="232" t="str">
        <f t="shared" si="92"/>
        <v>***</v>
      </c>
      <c r="CQ254" s="233"/>
      <c r="CR254" s="43"/>
      <c r="CU254" s="128">
        <f t="shared" si="59"/>
        <v>246</v>
      </c>
      <c r="CV254" s="128"/>
      <c r="CW254" s="128"/>
      <c r="CX254" s="128"/>
      <c r="CY254" s="128"/>
    </row>
    <row r="255" spans="1:103" s="1" customFormat="1" ht="18.75">
      <c r="A255" s="72" t="s">
        <v>59</v>
      </c>
      <c r="D255" s="238">
        <f t="shared" ref="D255:D310" si="96">D254+1</f>
        <v>3</v>
      </c>
      <c r="E255" s="246"/>
      <c r="F255" s="241"/>
      <c r="G255" s="242"/>
      <c r="H255" s="242"/>
      <c r="I255" s="242"/>
      <c r="J255" s="242"/>
      <c r="K255" s="243"/>
      <c r="L255" s="244"/>
      <c r="M255" s="242"/>
      <c r="N255" s="242"/>
      <c r="O255" s="243"/>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3"/>
      <c r="AU255" s="44"/>
      <c r="AV255" s="26"/>
      <c r="AW255" s="245">
        <f t="shared" si="82"/>
        <v>3</v>
      </c>
      <c r="AX255" s="246"/>
      <c r="AY255" s="247" t="str">
        <f t="shared" si="83"/>
        <v/>
      </c>
      <c r="AZ255" s="248"/>
      <c r="BA255" s="248"/>
      <c r="BB255" s="249"/>
      <c r="BC255" s="45">
        <f>IF(COUNTIF(P255:AT255,"")=31,0,COUNTIFS(P243:AT243,1,P255:AT255,"")+COUNTIFS(P243:AT243,1,P255:AT255,"■"))</f>
        <v>0</v>
      </c>
      <c r="BD255" s="45">
        <f>IF(COUNTIF(P255:AT255,"")=31,0,COUNTIFS(P243:AT243,1,P255:AT255,"■"))</f>
        <v>0</v>
      </c>
      <c r="BE255" s="250" t="str">
        <f t="shared" si="84"/>
        <v>***</v>
      </c>
      <c r="BF255" s="233"/>
      <c r="BG255" s="42"/>
      <c r="BH255" s="45">
        <f>IF(COUNTIF(P255:AT255,"")=31,0,COUNTIFS(P243:AT243,2,P255:AT255,"")+COUNTIFS(P243:AT243,2,P255:AT255,"■"))</f>
        <v>0</v>
      </c>
      <c r="BI255" s="45">
        <f>IF(COUNTIF(P255:AT255,"")=31,0,COUNTIFS(P243:AT243,2,P255:AT255,"■"))</f>
        <v>0</v>
      </c>
      <c r="BJ255" s="232" t="str">
        <f t="shared" si="85"/>
        <v>***</v>
      </c>
      <c r="BK255" s="233"/>
      <c r="BL255" s="42"/>
      <c r="BM255" s="45">
        <f>IF(COUNTIF(P255:AT255,"")=31,0,COUNTIFS(P243:AT243,3,P255:AT255,"")+COUNTIFS(P243:AT243,3,P255:AT255,"■"))</f>
        <v>0</v>
      </c>
      <c r="BN255" s="45">
        <f>IF(COUNTIF(P255:AT255,"")=31,0,COUNTIFS(P243:AT243,3,P255:AT255,"■"))</f>
        <v>0</v>
      </c>
      <c r="BO255" s="232" t="str">
        <f t="shared" si="86"/>
        <v>***</v>
      </c>
      <c r="BP255" s="233"/>
      <c r="BQ255" s="42"/>
      <c r="BR255" s="45">
        <f>IF(COUNTIF(P255:AT255,"")=31,0,COUNTIFS(P243:AT243,4,P255:AT255,"")+COUNTIFS(P243:AT243,4,P255:AT255,"■"))</f>
        <v>0</v>
      </c>
      <c r="BS255" s="45">
        <f>IF(COUNTIF(P255:AT255,"")=31,0,COUNTIFS(P243:AT243,4,P255:AT255,"■"))</f>
        <v>0</v>
      </c>
      <c r="BT255" s="232" t="str">
        <f t="shared" si="87"/>
        <v>***</v>
      </c>
      <c r="BU255" s="233"/>
      <c r="BV255" s="42"/>
      <c r="BW255" s="45">
        <f>IF(COUNTIF(P255:AT255,"")=31,0,COUNTIFS(P243:AT243,5,P255:AT255,"")+COUNTIFS(P243:AT243,5,P255:AT255,"■"))</f>
        <v>0</v>
      </c>
      <c r="BX255" s="45">
        <f>IF(COUNTIF(P255:AT255,"")=31,0,COUNTIFS(P243:AT243,5,P255:AT255,"■"))</f>
        <v>0</v>
      </c>
      <c r="BY255" s="232" t="str">
        <f t="shared" si="88"/>
        <v>***</v>
      </c>
      <c r="BZ255" s="233"/>
      <c r="CA255" s="42"/>
      <c r="CB255" s="45">
        <f>IF(COUNTIF(P255:AT255,"")=31,0,COUNTIFS(P243:AT243,6,P255:AT255,"")+COUNTIFS(P243:AT243,6,P255:AT255,"■"))</f>
        <v>0</v>
      </c>
      <c r="CC255" s="45">
        <f>IF(COUNTIF(P255:AT255,"")=31,0,COUNTIFS(P243:AT243,6,P255:AT255,"■"))</f>
        <v>0</v>
      </c>
      <c r="CD255" s="232" t="str">
        <f t="shared" si="89"/>
        <v>***</v>
      </c>
      <c r="CE255" s="233"/>
      <c r="CF255" s="42"/>
      <c r="CG255" s="45">
        <f t="shared" si="93"/>
        <v>0</v>
      </c>
      <c r="CH255" s="45">
        <f t="shared" ref="CH255:CH310" si="97">IF(COUNTIF(P255:AT255,"")=31,0,SUM(BD255,BI255,BN255,BS255,BX255,CC255))</f>
        <v>0</v>
      </c>
      <c r="CI255" s="232" t="str">
        <f t="shared" si="91"/>
        <v>***</v>
      </c>
      <c r="CJ255" s="233"/>
      <c r="CK255" s="42"/>
      <c r="CL255" s="234">
        <f t="shared" si="94"/>
        <v>0</v>
      </c>
      <c r="CM255" s="235"/>
      <c r="CN255" s="234">
        <f t="shared" si="95"/>
        <v>0</v>
      </c>
      <c r="CO255" s="235"/>
      <c r="CP255" s="232" t="str">
        <f t="shared" si="92"/>
        <v>***</v>
      </c>
      <c r="CQ255" s="233"/>
      <c r="CR255" s="43"/>
      <c r="CU255" s="128">
        <f t="shared" si="59"/>
        <v>247</v>
      </c>
      <c r="CV255" s="128"/>
      <c r="CW255" s="128"/>
      <c r="CX255" s="128"/>
      <c r="CY255" s="128"/>
    </row>
    <row r="256" spans="1:103" s="1" customFormat="1" ht="18.75">
      <c r="A256" s="72" t="s">
        <v>59</v>
      </c>
      <c r="D256" s="238">
        <f t="shared" si="96"/>
        <v>4</v>
      </c>
      <c r="E256" s="246"/>
      <c r="F256" s="241"/>
      <c r="G256" s="242"/>
      <c r="H256" s="242"/>
      <c r="I256" s="242"/>
      <c r="J256" s="242"/>
      <c r="K256" s="243"/>
      <c r="L256" s="244"/>
      <c r="M256" s="256"/>
      <c r="N256" s="256"/>
      <c r="O256" s="257"/>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3"/>
      <c r="AU256" s="44"/>
      <c r="AV256" s="26"/>
      <c r="AW256" s="245">
        <f t="shared" si="82"/>
        <v>4</v>
      </c>
      <c r="AX256" s="246"/>
      <c r="AY256" s="247" t="str">
        <f t="shared" si="83"/>
        <v/>
      </c>
      <c r="AZ256" s="248"/>
      <c r="BA256" s="248"/>
      <c r="BB256" s="249"/>
      <c r="BC256" s="45">
        <f>IF(COUNTIF(P256:AT256,"")=31,0,COUNTIFS(P243:AT243,1,P256:AT256,"")+COUNTIFS(P243:AT243,1,P256:AT256,"■"))</f>
        <v>0</v>
      </c>
      <c r="BD256" s="45">
        <f>IF(COUNTIF(P256:AT256,"")=31,0,COUNTIFS(P243:AT243,1,P256:AT256,"■"))</f>
        <v>0</v>
      </c>
      <c r="BE256" s="250" t="str">
        <f t="shared" si="84"/>
        <v>***</v>
      </c>
      <c r="BF256" s="233"/>
      <c r="BG256" s="42"/>
      <c r="BH256" s="45">
        <f>IF(COUNTIF(P256:AT256,"")=31,0,COUNTIFS(P243:AT243,2,P256:AT256,"")+COUNTIFS(P243:AT243,2,P256:AT256,"■"))</f>
        <v>0</v>
      </c>
      <c r="BI256" s="45">
        <f>IF(COUNTIF(P256:AT256,"")=31,0,COUNTIFS(P243:AT243,2,P256:AT256,"■"))</f>
        <v>0</v>
      </c>
      <c r="BJ256" s="232" t="str">
        <f t="shared" si="85"/>
        <v>***</v>
      </c>
      <c r="BK256" s="233"/>
      <c r="BL256" s="42"/>
      <c r="BM256" s="45">
        <f>IF(COUNTIF(P256:AT256,"")=31,0,COUNTIFS(P243:AT243,3,P256:AT256,"")+COUNTIFS(P243:AT243,3,P256:AT256,"■"))</f>
        <v>0</v>
      </c>
      <c r="BN256" s="45">
        <f>IF(COUNTIF(P256:AT256,"")=31,0,COUNTIFS(P243:AT243,3,P256:AT256,"■"))</f>
        <v>0</v>
      </c>
      <c r="BO256" s="232" t="str">
        <f t="shared" si="86"/>
        <v>***</v>
      </c>
      <c r="BP256" s="233"/>
      <c r="BQ256" s="42"/>
      <c r="BR256" s="45">
        <f>IF(COUNTIF(P256:AT256,"")=31,0,COUNTIFS(P243:AT243,4,P256:AT256,"")+COUNTIFS(P243:AT243,4,P256:AT256,"■"))</f>
        <v>0</v>
      </c>
      <c r="BS256" s="45">
        <f>IF(COUNTIF(P256:AT256,"")=31,0,COUNTIFS(P243:AT243,4,P256:AT256,"■"))</f>
        <v>0</v>
      </c>
      <c r="BT256" s="232" t="str">
        <f t="shared" si="87"/>
        <v>***</v>
      </c>
      <c r="BU256" s="233"/>
      <c r="BV256" s="42"/>
      <c r="BW256" s="45">
        <f>IF(COUNTIF(P256:AT256,"")=31,0,COUNTIFS(P243:AT243,5,P256:AT256,"")+COUNTIFS(P243:AT243,5,P256:AT256,"■"))</f>
        <v>0</v>
      </c>
      <c r="BX256" s="45">
        <f>IF(COUNTIF(P256:AT256,"")=31,0,COUNTIFS(P243:AT243,5,P256:AT256,"■"))</f>
        <v>0</v>
      </c>
      <c r="BY256" s="232" t="str">
        <f t="shared" si="88"/>
        <v>***</v>
      </c>
      <c r="BZ256" s="233"/>
      <c r="CA256" s="42"/>
      <c r="CB256" s="45">
        <f>IF(COUNTIF(P256:AT256,"")=31,0,COUNTIFS(P243:AT243,6,P256:AT256,"")+COUNTIFS(P243:AT243,6,P256:AT256,"■"))</f>
        <v>0</v>
      </c>
      <c r="CC256" s="45">
        <f>IF(COUNTIF(P256:AT256,"")=31,0,COUNTIFS(P243:AT243,6,P256:AT256,"■"))</f>
        <v>0</v>
      </c>
      <c r="CD256" s="232" t="str">
        <f t="shared" si="89"/>
        <v>***</v>
      </c>
      <c r="CE256" s="233"/>
      <c r="CF256" s="42"/>
      <c r="CG256" s="45">
        <f t="shared" si="93"/>
        <v>0</v>
      </c>
      <c r="CH256" s="45">
        <f t="shared" si="97"/>
        <v>0</v>
      </c>
      <c r="CI256" s="232" t="str">
        <f t="shared" si="91"/>
        <v>***</v>
      </c>
      <c r="CJ256" s="233"/>
      <c r="CK256" s="42"/>
      <c r="CL256" s="234">
        <f t="shared" si="94"/>
        <v>0</v>
      </c>
      <c r="CM256" s="235"/>
      <c r="CN256" s="234">
        <f t="shared" si="95"/>
        <v>0</v>
      </c>
      <c r="CO256" s="235"/>
      <c r="CP256" s="232" t="str">
        <f t="shared" si="92"/>
        <v>***</v>
      </c>
      <c r="CQ256" s="233"/>
      <c r="CR256" s="43"/>
      <c r="CU256" s="128">
        <f t="shared" si="59"/>
        <v>248</v>
      </c>
      <c r="CV256" s="128"/>
      <c r="CW256" s="128"/>
      <c r="CX256" s="128"/>
      <c r="CY256" s="128"/>
    </row>
    <row r="257" spans="1:103" s="1" customFormat="1" ht="18.75">
      <c r="A257" s="72" t="s">
        <v>59</v>
      </c>
      <c r="D257" s="238">
        <f t="shared" si="96"/>
        <v>5</v>
      </c>
      <c r="E257" s="246"/>
      <c r="F257" s="241"/>
      <c r="G257" s="242"/>
      <c r="H257" s="242"/>
      <c r="I257" s="242"/>
      <c r="J257" s="242"/>
      <c r="K257" s="243"/>
      <c r="L257" s="244"/>
      <c r="M257" s="256"/>
      <c r="N257" s="256"/>
      <c r="O257" s="257"/>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3"/>
      <c r="AU257" s="44"/>
      <c r="AV257" s="26"/>
      <c r="AW257" s="245">
        <f t="shared" si="82"/>
        <v>5</v>
      </c>
      <c r="AX257" s="246"/>
      <c r="AY257" s="247" t="str">
        <f t="shared" si="83"/>
        <v/>
      </c>
      <c r="AZ257" s="248"/>
      <c r="BA257" s="248"/>
      <c r="BB257" s="249"/>
      <c r="BC257" s="45">
        <f>IF(COUNTIF(P257:AT257,"")=31,0,COUNTIFS(P243:AT243,1,P257:AT257,"")+COUNTIFS(P243:AT243,1,P257:AT257,"■"))</f>
        <v>0</v>
      </c>
      <c r="BD257" s="45">
        <f>IF(COUNTIF(P257:AT257,"")=31,0,COUNTIFS(P243:AT243,1,P257:AT257,"■"))</f>
        <v>0</v>
      </c>
      <c r="BE257" s="250" t="str">
        <f t="shared" si="84"/>
        <v>***</v>
      </c>
      <c r="BF257" s="233"/>
      <c r="BG257" s="42"/>
      <c r="BH257" s="45">
        <f>IF(COUNTIF(P257:AT257,"")=31,0,COUNTIFS(P243:AT243,2,P257:AT257,"")+COUNTIFS(P243:AT243,2,P257:AT257,"■"))</f>
        <v>0</v>
      </c>
      <c r="BI257" s="45">
        <f>IF(COUNTIF(P257:AT257,"")=31,0,COUNTIFS(P243:AT243,2,P257:AT257,"■"))</f>
        <v>0</v>
      </c>
      <c r="BJ257" s="232" t="str">
        <f t="shared" si="85"/>
        <v>***</v>
      </c>
      <c r="BK257" s="233"/>
      <c r="BL257" s="42"/>
      <c r="BM257" s="45">
        <f>IF(COUNTIF(P257:AT257,"")=31,0,COUNTIFS(P243:AT243,3,P257:AT257,"")+COUNTIFS(P243:AT243,3,P257:AT257,"■"))</f>
        <v>0</v>
      </c>
      <c r="BN257" s="45">
        <f>IF(COUNTIF(P257:AT257,"")=31,0,COUNTIFS(P243:AT243,3,P257:AT257,"■"))</f>
        <v>0</v>
      </c>
      <c r="BO257" s="232" t="str">
        <f t="shared" si="86"/>
        <v>***</v>
      </c>
      <c r="BP257" s="233"/>
      <c r="BQ257" s="42"/>
      <c r="BR257" s="45">
        <f>IF(COUNTIF(P257:AT257,"")=31,0,COUNTIFS(P243:AT243,4,P257:AT257,"")+COUNTIFS(P243:AT243,4,P257:AT257,"■"))</f>
        <v>0</v>
      </c>
      <c r="BS257" s="45">
        <f>IF(COUNTIF(P257:AT257,"")=31,0,COUNTIFS(P243:AT243,4,P257:AT257,"■"))</f>
        <v>0</v>
      </c>
      <c r="BT257" s="232" t="str">
        <f t="shared" si="87"/>
        <v>***</v>
      </c>
      <c r="BU257" s="233"/>
      <c r="BV257" s="42"/>
      <c r="BW257" s="45">
        <f>IF(COUNTIF(P257:AT257,"")=31,0,COUNTIFS(P243:AT243,5,P257:AT257,"")+COUNTIFS(P243:AT243,5,P257:AT257,"■"))</f>
        <v>0</v>
      </c>
      <c r="BX257" s="45">
        <f>IF(COUNTIF(P257:AT257,"")=31,0,COUNTIFS(P243:AT243,5,P257:AT257,"■"))</f>
        <v>0</v>
      </c>
      <c r="BY257" s="232" t="str">
        <f t="shared" si="88"/>
        <v>***</v>
      </c>
      <c r="BZ257" s="233"/>
      <c r="CA257" s="42"/>
      <c r="CB257" s="45">
        <f>IF(COUNTIF(P257:AT257,"")=31,0,COUNTIFS(P243:AT243,6,P257:AT257,"")+COUNTIFS(P243:AT243,6,P257:AT257,"■"))</f>
        <v>0</v>
      </c>
      <c r="CC257" s="45">
        <f>IF(COUNTIF(P257:AT257,"")=31,0,COUNTIFS(P243:AT243,6,P257:AT257,"■"))</f>
        <v>0</v>
      </c>
      <c r="CD257" s="232" t="str">
        <f t="shared" si="89"/>
        <v>***</v>
      </c>
      <c r="CE257" s="233"/>
      <c r="CF257" s="42"/>
      <c r="CG257" s="45">
        <f t="shared" si="93"/>
        <v>0</v>
      </c>
      <c r="CH257" s="45">
        <f t="shared" si="97"/>
        <v>0</v>
      </c>
      <c r="CI257" s="232" t="str">
        <f t="shared" si="91"/>
        <v>***</v>
      </c>
      <c r="CJ257" s="233"/>
      <c r="CK257" s="42"/>
      <c r="CL257" s="234">
        <f t="shared" si="94"/>
        <v>0</v>
      </c>
      <c r="CM257" s="235"/>
      <c r="CN257" s="234">
        <f t="shared" si="95"/>
        <v>0</v>
      </c>
      <c r="CO257" s="235"/>
      <c r="CP257" s="232" t="str">
        <f t="shared" si="92"/>
        <v>***</v>
      </c>
      <c r="CQ257" s="233"/>
      <c r="CR257" s="43"/>
      <c r="CU257" s="128">
        <f t="shared" si="59"/>
        <v>249</v>
      </c>
      <c r="CV257" s="128"/>
      <c r="CW257" s="128"/>
      <c r="CX257" s="128"/>
      <c r="CY257" s="128"/>
    </row>
    <row r="258" spans="1:103" s="1" customFormat="1" ht="18.75">
      <c r="A258" s="72" t="s">
        <v>59</v>
      </c>
      <c r="D258" s="238">
        <f t="shared" si="96"/>
        <v>6</v>
      </c>
      <c r="E258" s="246"/>
      <c r="F258" s="241"/>
      <c r="G258" s="242"/>
      <c r="H258" s="242"/>
      <c r="I258" s="242"/>
      <c r="J258" s="242"/>
      <c r="K258" s="243"/>
      <c r="L258" s="244"/>
      <c r="M258" s="256"/>
      <c r="N258" s="256"/>
      <c r="O258" s="257"/>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3"/>
      <c r="AU258" s="44"/>
      <c r="AV258" s="27"/>
      <c r="AW258" s="245">
        <f t="shared" si="82"/>
        <v>6</v>
      </c>
      <c r="AX258" s="246"/>
      <c r="AY258" s="247" t="str">
        <f t="shared" si="83"/>
        <v/>
      </c>
      <c r="AZ258" s="248"/>
      <c r="BA258" s="248"/>
      <c r="BB258" s="249"/>
      <c r="BC258" s="45">
        <f>IF(COUNTIF(P258:AT258,"")=31,0,COUNTIFS(P243:AT243,1,P258:AT258,"")+COUNTIFS(P243:AT243,1,P258:AT258,"■"))</f>
        <v>0</v>
      </c>
      <c r="BD258" s="45">
        <f>IF(COUNTIF(P258:AT258,"")=31,0,COUNTIFS(P243:AT243,1,P258:AT258,"■"))</f>
        <v>0</v>
      </c>
      <c r="BE258" s="250" t="str">
        <f t="shared" si="84"/>
        <v>***</v>
      </c>
      <c r="BF258" s="233"/>
      <c r="BG258" s="42"/>
      <c r="BH258" s="45">
        <f>IF(COUNTIF(P258:AT258,"")=31,0,COUNTIFS(P243:AT243,2,P258:AT258,"")+COUNTIFS(P243:AT243,2,P258:AT258,"■"))</f>
        <v>0</v>
      </c>
      <c r="BI258" s="45">
        <f>IF(COUNTIF(P258:AT258,"")=31,0,COUNTIFS(P243:AT243,2,P258:AT258,"■"))</f>
        <v>0</v>
      </c>
      <c r="BJ258" s="232" t="str">
        <f t="shared" si="85"/>
        <v>***</v>
      </c>
      <c r="BK258" s="233"/>
      <c r="BL258" s="42"/>
      <c r="BM258" s="45">
        <f>IF(COUNTIF(P258:AT258,"")=31,0,COUNTIFS(P243:AT243,3,P258:AT258,"")+COUNTIFS(P243:AT243,3,P258:AT258,"■"))</f>
        <v>0</v>
      </c>
      <c r="BN258" s="45">
        <f>IF(COUNTIF(P258:AT258,"")=31,0,COUNTIFS(P243:AT243,3,P258:AT258,"■"))</f>
        <v>0</v>
      </c>
      <c r="BO258" s="232" t="str">
        <f t="shared" si="86"/>
        <v>***</v>
      </c>
      <c r="BP258" s="233"/>
      <c r="BQ258" s="42"/>
      <c r="BR258" s="45">
        <f>IF(COUNTIF(P258:AT258,"")=31,0,COUNTIFS(P243:AT243,4,P258:AT258,"")+COUNTIFS(P243:AT243,4,P258:AT258,"■"))</f>
        <v>0</v>
      </c>
      <c r="BS258" s="45">
        <f>IF(COUNTIF(P258:AT258,"")=31,0,COUNTIFS(P243:AT243,4,P258:AT258,"■"))</f>
        <v>0</v>
      </c>
      <c r="BT258" s="232" t="str">
        <f t="shared" si="87"/>
        <v>***</v>
      </c>
      <c r="BU258" s="233"/>
      <c r="BV258" s="42"/>
      <c r="BW258" s="45">
        <f>IF(COUNTIF(P258:AT258,"")=31,0,COUNTIFS(P243:AT243,5,P258:AT258,"")+COUNTIFS(P243:AT243,5,P258:AT258,"■"))</f>
        <v>0</v>
      </c>
      <c r="BX258" s="45">
        <f>IF(COUNTIF(P258:AT258,"")=31,0,COUNTIFS(P243:AT243,5,P258:AT258,"■"))</f>
        <v>0</v>
      </c>
      <c r="BY258" s="232" t="str">
        <f t="shared" si="88"/>
        <v>***</v>
      </c>
      <c r="BZ258" s="233"/>
      <c r="CA258" s="42"/>
      <c r="CB258" s="45">
        <f>IF(COUNTIF(P258:AT258,"")=31,0,COUNTIFS(P243:AT243,6,P258:AT258,"")+COUNTIFS(P243:AT243,6,P258:AT258,"■"))</f>
        <v>0</v>
      </c>
      <c r="CC258" s="45">
        <f>IF(COUNTIF(P258:AT258,"")=31,0,COUNTIFS(P243:AT243,6,P258:AT258,"■"))</f>
        <v>0</v>
      </c>
      <c r="CD258" s="232" t="str">
        <f t="shared" si="89"/>
        <v>***</v>
      </c>
      <c r="CE258" s="233"/>
      <c r="CF258" s="42"/>
      <c r="CG258" s="45">
        <f t="shared" si="93"/>
        <v>0</v>
      </c>
      <c r="CH258" s="45">
        <f t="shared" si="97"/>
        <v>0</v>
      </c>
      <c r="CI258" s="232" t="str">
        <f t="shared" si="91"/>
        <v>***</v>
      </c>
      <c r="CJ258" s="233"/>
      <c r="CK258" s="42"/>
      <c r="CL258" s="234">
        <f t="shared" si="94"/>
        <v>0</v>
      </c>
      <c r="CM258" s="235"/>
      <c r="CN258" s="234">
        <f t="shared" si="95"/>
        <v>0</v>
      </c>
      <c r="CO258" s="235"/>
      <c r="CP258" s="232" t="str">
        <f t="shared" si="92"/>
        <v>***</v>
      </c>
      <c r="CQ258" s="233"/>
      <c r="CR258" s="43"/>
      <c r="CU258" s="128">
        <f t="shared" si="59"/>
        <v>250</v>
      </c>
      <c r="CV258" s="128"/>
      <c r="CW258" s="128"/>
      <c r="CX258" s="128"/>
      <c r="CY258" s="128"/>
    </row>
    <row r="259" spans="1:103" s="1" customFormat="1" ht="18.75">
      <c r="A259" s="72" t="s">
        <v>59</v>
      </c>
      <c r="D259" s="238">
        <f t="shared" si="96"/>
        <v>7</v>
      </c>
      <c r="E259" s="246"/>
      <c r="F259" s="241"/>
      <c r="G259" s="242"/>
      <c r="H259" s="242"/>
      <c r="I259" s="242"/>
      <c r="J259" s="242"/>
      <c r="K259" s="243"/>
      <c r="L259" s="244"/>
      <c r="M259" s="256"/>
      <c r="N259" s="256"/>
      <c r="O259" s="257"/>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3"/>
      <c r="AU259" s="44"/>
      <c r="AV259" s="27"/>
      <c r="AW259" s="245">
        <f t="shared" si="82"/>
        <v>7</v>
      </c>
      <c r="AX259" s="246"/>
      <c r="AY259" s="247" t="str">
        <f t="shared" si="83"/>
        <v/>
      </c>
      <c r="AZ259" s="248"/>
      <c r="BA259" s="248"/>
      <c r="BB259" s="249"/>
      <c r="BC259" s="45">
        <f>IF(COUNTIF(P259:AT259,"")=31,0,COUNTIFS(P243:AT243,1,P259:AT259,"")+COUNTIFS(P243:AT243,1,P259:AT259,"■"))</f>
        <v>0</v>
      </c>
      <c r="BD259" s="45">
        <f>IF(COUNTIF(P259:AT259,"")=31,0,COUNTIFS(P243:AT243,1,P259:AT259,"■"))</f>
        <v>0</v>
      </c>
      <c r="BE259" s="250" t="str">
        <f t="shared" si="84"/>
        <v>***</v>
      </c>
      <c r="BF259" s="233"/>
      <c r="BG259" s="42"/>
      <c r="BH259" s="45">
        <f>IF(COUNTIF(P259:AT259,"")=31,0,COUNTIFS(P243:AT243,2,P259:AT259,"")+COUNTIFS(P243:AT243,2,P259:AT259,"■"))</f>
        <v>0</v>
      </c>
      <c r="BI259" s="45">
        <f>IF(COUNTIF(P259:AT259,"")=31,0,COUNTIFS(P243:AT243,2,P259:AT259,"■"))</f>
        <v>0</v>
      </c>
      <c r="BJ259" s="232" t="str">
        <f t="shared" si="85"/>
        <v>***</v>
      </c>
      <c r="BK259" s="233"/>
      <c r="BL259" s="42"/>
      <c r="BM259" s="45">
        <f>IF(COUNTIF(P259:AT259,"")=31,0,COUNTIFS(P243:AT243,3,P259:AT259,"")+COUNTIFS(P243:AT243,3,P259:AT259,"■"))</f>
        <v>0</v>
      </c>
      <c r="BN259" s="45">
        <f>IF(COUNTIF(P259:AT259,"")=31,0,COUNTIFS(P243:AT243,3,P259:AT259,"■"))</f>
        <v>0</v>
      </c>
      <c r="BO259" s="232" t="str">
        <f t="shared" si="86"/>
        <v>***</v>
      </c>
      <c r="BP259" s="233"/>
      <c r="BQ259" s="42"/>
      <c r="BR259" s="45">
        <f>IF(COUNTIF(P259:AT259,"")=31,0,COUNTIFS(P243:AT243,4,P259:AT259,"")+COUNTIFS(P243:AT243,4,P259:AT259,"■"))</f>
        <v>0</v>
      </c>
      <c r="BS259" s="45">
        <f>IF(COUNTIF(P259:AT259,"")=31,0,COUNTIFS(P243:AT243,4,P259:AT259,"■"))</f>
        <v>0</v>
      </c>
      <c r="BT259" s="232" t="str">
        <f t="shared" si="87"/>
        <v>***</v>
      </c>
      <c r="BU259" s="233"/>
      <c r="BV259" s="42"/>
      <c r="BW259" s="45">
        <f>IF(COUNTIF(P259:AT259,"")=31,0,COUNTIFS(P243:AT243,5,P259:AT259,"")+COUNTIFS(P243:AT243,5,P259:AT259,"■"))</f>
        <v>0</v>
      </c>
      <c r="BX259" s="45">
        <f>IF(COUNTIF(P259:AT259,"")=31,0,COUNTIFS(P243:AT243,5,P259:AT259,"■"))</f>
        <v>0</v>
      </c>
      <c r="BY259" s="232" t="str">
        <f t="shared" si="88"/>
        <v>***</v>
      </c>
      <c r="BZ259" s="233"/>
      <c r="CA259" s="42"/>
      <c r="CB259" s="45">
        <f>IF(COUNTIF(P259:AT259,"")=31,0,COUNTIFS(P243:AT243,6,P259:AT259,"")+COUNTIFS(P243:AT243,6,P259:AT259,"■"))</f>
        <v>0</v>
      </c>
      <c r="CC259" s="45">
        <f>IF(COUNTIF(P259:AT259,"")=31,0,COUNTIFS(P243:AT243,6,P259:AT259,"■"))</f>
        <v>0</v>
      </c>
      <c r="CD259" s="232" t="str">
        <f t="shared" si="89"/>
        <v>***</v>
      </c>
      <c r="CE259" s="233"/>
      <c r="CF259" s="42"/>
      <c r="CG259" s="45">
        <f t="shared" si="93"/>
        <v>0</v>
      </c>
      <c r="CH259" s="45">
        <f t="shared" si="97"/>
        <v>0</v>
      </c>
      <c r="CI259" s="232" t="str">
        <f t="shared" si="91"/>
        <v>***</v>
      </c>
      <c r="CJ259" s="233"/>
      <c r="CK259" s="42"/>
      <c r="CL259" s="234">
        <f t="shared" si="94"/>
        <v>0</v>
      </c>
      <c r="CM259" s="235"/>
      <c r="CN259" s="234">
        <f t="shared" si="95"/>
        <v>0</v>
      </c>
      <c r="CO259" s="235"/>
      <c r="CP259" s="232" t="str">
        <f t="shared" si="92"/>
        <v>***</v>
      </c>
      <c r="CQ259" s="233"/>
      <c r="CR259" s="43"/>
      <c r="CU259" s="128">
        <f t="shared" si="59"/>
        <v>251</v>
      </c>
      <c r="CV259" s="128"/>
      <c r="CW259" s="128"/>
      <c r="CX259" s="128"/>
      <c r="CY259" s="128"/>
    </row>
    <row r="260" spans="1:103" s="1" customFormat="1" ht="18.75">
      <c r="A260" s="72" t="s">
        <v>59</v>
      </c>
      <c r="D260" s="238">
        <f t="shared" si="96"/>
        <v>8</v>
      </c>
      <c r="E260" s="246"/>
      <c r="F260" s="241"/>
      <c r="G260" s="242"/>
      <c r="H260" s="242"/>
      <c r="I260" s="242"/>
      <c r="J260" s="242"/>
      <c r="K260" s="243"/>
      <c r="L260" s="244"/>
      <c r="M260" s="256"/>
      <c r="N260" s="256"/>
      <c r="O260" s="257"/>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3"/>
      <c r="AU260" s="44"/>
      <c r="AV260" s="27"/>
      <c r="AW260" s="245">
        <f t="shared" si="82"/>
        <v>8</v>
      </c>
      <c r="AX260" s="246"/>
      <c r="AY260" s="247" t="str">
        <f t="shared" si="83"/>
        <v/>
      </c>
      <c r="AZ260" s="248"/>
      <c r="BA260" s="248"/>
      <c r="BB260" s="249"/>
      <c r="BC260" s="45">
        <f>IF(COUNTIF(P260:AT260,"")=31,0,COUNTIFS(P243:AT243,1,P260:AT260,"")+COUNTIFS(P243:AT243,1,P260:AT260,"■"))</f>
        <v>0</v>
      </c>
      <c r="BD260" s="45">
        <f>IF(COUNTIF(P260:AT260,"")=31,0,COUNTIFS(P243:AT243,1,P260:AT260,"■"))</f>
        <v>0</v>
      </c>
      <c r="BE260" s="250" t="str">
        <f t="shared" si="84"/>
        <v>***</v>
      </c>
      <c r="BF260" s="233"/>
      <c r="BG260" s="42"/>
      <c r="BH260" s="45">
        <f>IF(COUNTIF(P260:AT260,"")=31,0,COUNTIFS(P243:AT243,2,P260:AT260,"")+COUNTIFS(P243:AT243,2,P260:AT260,"■"))</f>
        <v>0</v>
      </c>
      <c r="BI260" s="45">
        <f>IF(COUNTIF(P260:AT260,"")=31,0,COUNTIFS(P243:AT243,2,P260:AT260,"■"))</f>
        <v>0</v>
      </c>
      <c r="BJ260" s="232" t="str">
        <f t="shared" si="85"/>
        <v>***</v>
      </c>
      <c r="BK260" s="233"/>
      <c r="BL260" s="42"/>
      <c r="BM260" s="45">
        <f>IF(COUNTIF(P260:AT260,"")=31,0,COUNTIFS(P243:AT243,3,P260:AT260,"")+COUNTIFS(P243:AT243,3,P260:AT260,"■"))</f>
        <v>0</v>
      </c>
      <c r="BN260" s="45">
        <f>IF(COUNTIF(P260:AT260,"")=31,0,COUNTIFS(P243:AT243,3,P260:AT260,"■"))</f>
        <v>0</v>
      </c>
      <c r="BO260" s="232" t="str">
        <f t="shared" si="86"/>
        <v>***</v>
      </c>
      <c r="BP260" s="233"/>
      <c r="BQ260" s="42"/>
      <c r="BR260" s="45">
        <f>IF(COUNTIF(P260:AT260,"")=31,0,COUNTIFS(P243:AT243,4,P260:AT260,"")+COUNTIFS(P243:AT243,4,P260:AT260,"■"))</f>
        <v>0</v>
      </c>
      <c r="BS260" s="45">
        <f>IF(COUNTIF(P260:AT260,"")=31,0,COUNTIFS(P243:AT243,4,P260:AT260,"■"))</f>
        <v>0</v>
      </c>
      <c r="BT260" s="232" t="str">
        <f t="shared" si="87"/>
        <v>***</v>
      </c>
      <c r="BU260" s="233"/>
      <c r="BV260" s="42"/>
      <c r="BW260" s="45">
        <f>IF(COUNTIF(P260:AT260,"")=31,0,COUNTIFS(P243:AT243,5,P260:AT260,"")+COUNTIFS(P243:AT243,5,P260:AT260,"■"))</f>
        <v>0</v>
      </c>
      <c r="BX260" s="45">
        <f>IF(COUNTIF(P260:AT260,"")=31,0,COUNTIFS(P243:AT243,5,P260:AT260,"■"))</f>
        <v>0</v>
      </c>
      <c r="BY260" s="232" t="str">
        <f t="shared" si="88"/>
        <v>***</v>
      </c>
      <c r="BZ260" s="233"/>
      <c r="CA260" s="42"/>
      <c r="CB260" s="45">
        <f>IF(COUNTIF(P260:AT260,"")=31,0,COUNTIFS(P243:AT243,6,P260:AT260,"")+COUNTIFS(P243:AT243,6,P260:AT260,"■"))</f>
        <v>0</v>
      </c>
      <c r="CC260" s="45">
        <f>IF(COUNTIF(P260:AT260,"")=31,0,COUNTIFS(P243:AT243,6,P260:AT260,"■"))</f>
        <v>0</v>
      </c>
      <c r="CD260" s="232" t="str">
        <f t="shared" si="89"/>
        <v>***</v>
      </c>
      <c r="CE260" s="233"/>
      <c r="CF260" s="42"/>
      <c r="CG260" s="45">
        <f t="shared" si="93"/>
        <v>0</v>
      </c>
      <c r="CH260" s="45">
        <f t="shared" si="97"/>
        <v>0</v>
      </c>
      <c r="CI260" s="232" t="str">
        <f t="shared" si="91"/>
        <v>***</v>
      </c>
      <c r="CJ260" s="233"/>
      <c r="CK260" s="42"/>
      <c r="CL260" s="234">
        <f t="shared" si="94"/>
        <v>0</v>
      </c>
      <c r="CM260" s="235"/>
      <c r="CN260" s="234">
        <f t="shared" si="95"/>
        <v>0</v>
      </c>
      <c r="CO260" s="235"/>
      <c r="CP260" s="232" t="str">
        <f t="shared" si="92"/>
        <v>***</v>
      </c>
      <c r="CQ260" s="233"/>
      <c r="CR260" s="43"/>
      <c r="CU260" s="128">
        <f t="shared" si="59"/>
        <v>252</v>
      </c>
      <c r="CV260" s="128"/>
      <c r="CW260" s="128"/>
      <c r="CX260" s="128"/>
      <c r="CY260" s="128"/>
    </row>
    <row r="261" spans="1:103" s="1" customFormat="1" ht="18.75">
      <c r="A261" s="72" t="s">
        <v>59</v>
      </c>
      <c r="D261" s="238">
        <f t="shared" si="96"/>
        <v>9</v>
      </c>
      <c r="E261" s="246"/>
      <c r="F261" s="241"/>
      <c r="G261" s="242"/>
      <c r="H261" s="242"/>
      <c r="I261" s="242"/>
      <c r="J261" s="242"/>
      <c r="K261" s="243"/>
      <c r="L261" s="244"/>
      <c r="M261" s="256"/>
      <c r="N261" s="256"/>
      <c r="O261" s="257"/>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3"/>
      <c r="AU261" s="44"/>
      <c r="AV261" s="27"/>
      <c r="AW261" s="245">
        <f t="shared" si="82"/>
        <v>9</v>
      </c>
      <c r="AX261" s="246"/>
      <c r="AY261" s="247" t="str">
        <f t="shared" si="83"/>
        <v/>
      </c>
      <c r="AZ261" s="248"/>
      <c r="BA261" s="248"/>
      <c r="BB261" s="249"/>
      <c r="BC261" s="45">
        <f>IF(COUNTIF(P261:AT261,"")=31,0,COUNTIFS(P243:AT243,1,P261:AT261,"")+COUNTIFS(P243:AT243,1,P261:AT261,"■"))</f>
        <v>0</v>
      </c>
      <c r="BD261" s="45">
        <f>IF(COUNTIF(P261:AT261,"")=31,0,COUNTIFS(P243:AT243,1,P261:AT261,"■"))</f>
        <v>0</v>
      </c>
      <c r="BE261" s="250" t="str">
        <f t="shared" si="84"/>
        <v>***</v>
      </c>
      <c r="BF261" s="233"/>
      <c r="BG261" s="42"/>
      <c r="BH261" s="45">
        <f>IF(COUNTIF(P261:AT261,"")=31,0,COUNTIFS(P243:AT243,2,P261:AT261,"")+COUNTIFS(P243:AT243,2,P261:AT261,"■"))</f>
        <v>0</v>
      </c>
      <c r="BI261" s="45">
        <f>IF(COUNTIF(P261:AT261,"")=31,0,COUNTIFS(P243:AT243,2,P261:AT261,"■"))</f>
        <v>0</v>
      </c>
      <c r="BJ261" s="232" t="str">
        <f t="shared" si="85"/>
        <v>***</v>
      </c>
      <c r="BK261" s="233"/>
      <c r="BL261" s="42"/>
      <c r="BM261" s="45">
        <f>IF(COUNTIF(P261:AT261,"")=31,0,COUNTIFS(P243:AT243,3,P261:AT261,"")+COUNTIFS(P243:AT243,3,P261:AT261,"■"))</f>
        <v>0</v>
      </c>
      <c r="BN261" s="45">
        <f>IF(COUNTIF(P261:AT261,"")=31,0,COUNTIFS(P243:AT243,3,P261:AT261,"■"))</f>
        <v>0</v>
      </c>
      <c r="BO261" s="232" t="str">
        <f t="shared" si="86"/>
        <v>***</v>
      </c>
      <c r="BP261" s="233"/>
      <c r="BQ261" s="42"/>
      <c r="BR261" s="45">
        <f>IF(COUNTIF(P261:AT261,"")=31,0,COUNTIFS(P243:AT243,4,P261:AT261,"")+COUNTIFS(P243:AT243,4,P261:AT261,"■"))</f>
        <v>0</v>
      </c>
      <c r="BS261" s="45">
        <f>IF(COUNTIF(P261:AT261,"")=31,0,COUNTIFS(P243:AT243,4,P261:AT261,"■"))</f>
        <v>0</v>
      </c>
      <c r="BT261" s="232" t="str">
        <f t="shared" si="87"/>
        <v>***</v>
      </c>
      <c r="BU261" s="233"/>
      <c r="BV261" s="42"/>
      <c r="BW261" s="45">
        <f>IF(COUNTIF(P261:AT261,"")=31,0,COUNTIFS(P243:AT243,5,P261:AT261,"")+COUNTIFS(P243:AT243,5,P261:AT261,"■"))</f>
        <v>0</v>
      </c>
      <c r="BX261" s="45">
        <f>IF(COUNTIF(P261:AT261,"")=31,0,COUNTIFS(P243:AT243,5,P261:AT261,"■"))</f>
        <v>0</v>
      </c>
      <c r="BY261" s="232" t="str">
        <f t="shared" si="88"/>
        <v>***</v>
      </c>
      <c r="BZ261" s="233"/>
      <c r="CA261" s="42"/>
      <c r="CB261" s="45">
        <f>IF(COUNTIF(P261:AT261,"")=31,0,COUNTIFS(P243:AT243,6,P261:AT261,"")+COUNTIFS(P243:AT243,6,P261:AT261,"■"))</f>
        <v>0</v>
      </c>
      <c r="CC261" s="45">
        <f>IF(COUNTIF(P261:AT261,"")=31,0,COUNTIFS(P243:AT243,6,P261:AT261,"■"))</f>
        <v>0</v>
      </c>
      <c r="CD261" s="232" t="str">
        <f t="shared" si="89"/>
        <v>***</v>
      </c>
      <c r="CE261" s="233"/>
      <c r="CF261" s="42"/>
      <c r="CG261" s="45">
        <f t="shared" si="93"/>
        <v>0</v>
      </c>
      <c r="CH261" s="45">
        <f t="shared" si="97"/>
        <v>0</v>
      </c>
      <c r="CI261" s="232" t="str">
        <f t="shared" si="91"/>
        <v>***</v>
      </c>
      <c r="CJ261" s="233"/>
      <c r="CK261" s="42"/>
      <c r="CL261" s="234">
        <f t="shared" si="94"/>
        <v>0</v>
      </c>
      <c r="CM261" s="235"/>
      <c r="CN261" s="234">
        <f t="shared" si="95"/>
        <v>0</v>
      </c>
      <c r="CO261" s="235"/>
      <c r="CP261" s="232" t="str">
        <f t="shared" si="92"/>
        <v>***</v>
      </c>
      <c r="CQ261" s="233"/>
      <c r="CR261" s="43"/>
      <c r="CU261" s="128">
        <f t="shared" si="59"/>
        <v>253</v>
      </c>
      <c r="CV261" s="128"/>
      <c r="CW261" s="128"/>
      <c r="CX261" s="128"/>
      <c r="CY261" s="128"/>
    </row>
    <row r="262" spans="1:103" s="1" customFormat="1" ht="18.75">
      <c r="A262" s="72" t="s">
        <v>59</v>
      </c>
      <c r="D262" s="238">
        <f t="shared" si="96"/>
        <v>10</v>
      </c>
      <c r="E262" s="246"/>
      <c r="F262" s="241"/>
      <c r="G262" s="242"/>
      <c r="H262" s="242"/>
      <c r="I262" s="242"/>
      <c r="J262" s="242"/>
      <c r="K262" s="243"/>
      <c r="L262" s="244"/>
      <c r="M262" s="256"/>
      <c r="N262" s="256"/>
      <c r="O262" s="257"/>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3"/>
      <c r="AU262" s="44"/>
      <c r="AV262" s="27"/>
      <c r="AW262" s="245">
        <f t="shared" si="82"/>
        <v>10</v>
      </c>
      <c r="AX262" s="246"/>
      <c r="AY262" s="247" t="str">
        <f t="shared" si="83"/>
        <v/>
      </c>
      <c r="AZ262" s="248"/>
      <c r="BA262" s="248"/>
      <c r="BB262" s="249"/>
      <c r="BC262" s="45">
        <f>IF(COUNTIF(P262:AT262,"")=31,0,COUNTIFS(P243:AT243,1,P262:AT262,"")+COUNTIFS(P243:AT243,1,P262:AT262,"■"))</f>
        <v>0</v>
      </c>
      <c r="BD262" s="45">
        <f>IF(COUNTIF(P262:AT262,"")=31,0,COUNTIFS(P243:AT243,1,P262:AT262,"■"))</f>
        <v>0</v>
      </c>
      <c r="BE262" s="250" t="str">
        <f t="shared" si="84"/>
        <v>***</v>
      </c>
      <c r="BF262" s="233"/>
      <c r="BG262" s="42"/>
      <c r="BH262" s="45">
        <f>IF(COUNTIF(P262:AT262,"")=31,0,COUNTIFS(P243:AT243,2,P262:AT262,"")+COUNTIFS(P243:AT243,2,P262:AT262,"■"))</f>
        <v>0</v>
      </c>
      <c r="BI262" s="45">
        <f>IF(COUNTIF(P262:AT262,"")=31,0,COUNTIFS(P243:AT243,2,P262:AT262,"■"))</f>
        <v>0</v>
      </c>
      <c r="BJ262" s="232" t="str">
        <f t="shared" si="85"/>
        <v>***</v>
      </c>
      <c r="BK262" s="233"/>
      <c r="BL262" s="42"/>
      <c r="BM262" s="45">
        <f>IF(COUNTIF(P262:AT262,"")=31,0,COUNTIFS(P243:AT243,3,P262:AT262,"")+COUNTIFS(P243:AT243,3,P262:AT262,"■"))</f>
        <v>0</v>
      </c>
      <c r="BN262" s="45">
        <f>IF(COUNTIF(P262:AT262,"")=31,0,COUNTIFS(P243:AT243,3,P262:AT262,"■"))</f>
        <v>0</v>
      </c>
      <c r="BO262" s="232" t="str">
        <f t="shared" si="86"/>
        <v>***</v>
      </c>
      <c r="BP262" s="233"/>
      <c r="BQ262" s="42"/>
      <c r="BR262" s="45">
        <f>IF(COUNTIF(P262:AT262,"")=31,0,COUNTIFS(P243:AT243,4,P262:AT262,"")+COUNTIFS(P243:AT243,4,P262:AT262,"■"))</f>
        <v>0</v>
      </c>
      <c r="BS262" s="45">
        <f>IF(COUNTIF(P262:AT262,"")=31,0,COUNTIFS(P243:AT243,4,P262:AT262,"■"))</f>
        <v>0</v>
      </c>
      <c r="BT262" s="232" t="str">
        <f t="shared" si="87"/>
        <v>***</v>
      </c>
      <c r="BU262" s="233"/>
      <c r="BV262" s="42"/>
      <c r="BW262" s="45">
        <f>IF(COUNTIF(P262:AT262,"")=31,0,COUNTIFS(P243:AT243,5,P262:AT262,"")+COUNTIFS(P243:AT243,5,P262:AT262,"■"))</f>
        <v>0</v>
      </c>
      <c r="BX262" s="45">
        <f>IF(COUNTIF(P262:AT262,"")=31,0,COUNTIFS(P243:AT243,5,P262:AT262,"■"))</f>
        <v>0</v>
      </c>
      <c r="BY262" s="232" t="str">
        <f t="shared" si="88"/>
        <v>***</v>
      </c>
      <c r="BZ262" s="233"/>
      <c r="CA262" s="42"/>
      <c r="CB262" s="45">
        <f>IF(COUNTIF(P262:AT262,"")=31,0,COUNTIFS(P243:AT243,6,P262:AT262,"")+COUNTIFS(P243:AT243,6,P262:AT262,"■"))</f>
        <v>0</v>
      </c>
      <c r="CC262" s="45">
        <f>IF(COUNTIF(P262:AT262,"")=31,0,COUNTIFS(P243:AT243,6,P262:AT262,"■"))</f>
        <v>0</v>
      </c>
      <c r="CD262" s="232" t="str">
        <f t="shared" si="89"/>
        <v>***</v>
      </c>
      <c r="CE262" s="233"/>
      <c r="CF262" s="42"/>
      <c r="CG262" s="45">
        <f t="shared" si="93"/>
        <v>0</v>
      </c>
      <c r="CH262" s="45">
        <f t="shared" si="97"/>
        <v>0</v>
      </c>
      <c r="CI262" s="232" t="str">
        <f t="shared" si="91"/>
        <v>***</v>
      </c>
      <c r="CJ262" s="233"/>
      <c r="CK262" s="42"/>
      <c r="CL262" s="234">
        <f t="shared" si="94"/>
        <v>0</v>
      </c>
      <c r="CM262" s="235"/>
      <c r="CN262" s="234">
        <f t="shared" si="95"/>
        <v>0</v>
      </c>
      <c r="CO262" s="235"/>
      <c r="CP262" s="232" t="str">
        <f t="shared" si="92"/>
        <v>***</v>
      </c>
      <c r="CQ262" s="233"/>
      <c r="CR262" s="43"/>
      <c r="CU262" s="128">
        <f t="shared" si="59"/>
        <v>254</v>
      </c>
      <c r="CV262" s="128"/>
      <c r="CW262" s="128"/>
      <c r="CX262" s="128"/>
      <c r="CY262" s="128"/>
    </row>
    <row r="263" spans="1:103" s="1" customFormat="1" ht="18.75">
      <c r="A263" s="72" t="s">
        <v>59</v>
      </c>
      <c r="D263" s="238">
        <f t="shared" si="96"/>
        <v>11</v>
      </c>
      <c r="E263" s="246"/>
      <c r="F263" s="241"/>
      <c r="G263" s="242"/>
      <c r="H263" s="242"/>
      <c r="I263" s="242"/>
      <c r="J263" s="242"/>
      <c r="K263" s="243"/>
      <c r="L263" s="244"/>
      <c r="M263" s="256"/>
      <c r="N263" s="256"/>
      <c r="O263" s="257"/>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3"/>
      <c r="AU263" s="44"/>
      <c r="AV263" s="27"/>
      <c r="AW263" s="245">
        <f t="shared" si="82"/>
        <v>11</v>
      </c>
      <c r="AX263" s="369"/>
      <c r="AY263" s="247" t="str">
        <f t="shared" si="83"/>
        <v/>
      </c>
      <c r="AZ263" s="248"/>
      <c r="BA263" s="248"/>
      <c r="BB263" s="249"/>
      <c r="BC263" s="45">
        <f>IF(COUNTIF(P263:AT263,"")=31,0,COUNTIFS(P243:AT243,1,P263:AT263,"")+COUNTIFS(P243:AT243,1,P263:AT263,"■"))</f>
        <v>0</v>
      </c>
      <c r="BD263" s="45">
        <f>IF(COUNTIF(P263:AT263,"")=31,0,COUNTIFS(P243:AT243,1,P263:AT263,"■"))</f>
        <v>0</v>
      </c>
      <c r="BE263" s="250" t="str">
        <f t="shared" si="84"/>
        <v>***</v>
      </c>
      <c r="BF263" s="233"/>
      <c r="BG263" s="42"/>
      <c r="BH263" s="45">
        <f>IF(COUNTIF(P263:AT263,"")=31,0,COUNTIFS(P243:AT243,2,P263:AT263,"")+COUNTIFS(P243:AT243,2,P263:AT263,"■"))</f>
        <v>0</v>
      </c>
      <c r="BI263" s="45">
        <f>IF(COUNTIF(P263:AT263,"")=31,0,COUNTIFS(P243:AT243,2,P263:AT263,"■"))</f>
        <v>0</v>
      </c>
      <c r="BJ263" s="232" t="str">
        <f t="shared" si="85"/>
        <v>***</v>
      </c>
      <c r="BK263" s="233"/>
      <c r="BL263" s="42"/>
      <c r="BM263" s="45">
        <f>IF(COUNTIF(P263:AT263,"")=31,0,COUNTIFS(P243:AT243,3,P263:AT263,"")+COUNTIFS(P243:AT243,3,P263:AT263,"■"))</f>
        <v>0</v>
      </c>
      <c r="BN263" s="45">
        <f>IF(COUNTIF(P263:AT263,"")=31,0,COUNTIFS(P243:AT243,3,P263:AT263,"■"))</f>
        <v>0</v>
      </c>
      <c r="BO263" s="232" t="str">
        <f t="shared" si="86"/>
        <v>***</v>
      </c>
      <c r="BP263" s="233"/>
      <c r="BQ263" s="42"/>
      <c r="BR263" s="45">
        <f>IF(COUNTIF(P263:AT263,"")=31,0,COUNTIFS(P243:AT243,4,P263:AT263,"")+COUNTIFS(P243:AT243,4,P263:AT263,"■"))</f>
        <v>0</v>
      </c>
      <c r="BS263" s="45">
        <f>IF(COUNTIF(P263:AT263,"")=31,0,COUNTIFS(P243:AT243,4,P263:AT263,"■"))</f>
        <v>0</v>
      </c>
      <c r="BT263" s="232" t="str">
        <f t="shared" si="87"/>
        <v>***</v>
      </c>
      <c r="BU263" s="233"/>
      <c r="BV263" s="42"/>
      <c r="BW263" s="45">
        <f>IF(COUNTIF(P263:AT263,"")=31,0,COUNTIFS(P243:AT243,5,P263:AT263,"")+COUNTIFS(P243:AT243,5,P263:AT263,"■"))</f>
        <v>0</v>
      </c>
      <c r="BX263" s="45">
        <f>IF(COUNTIF(P263:AT263,"")=31,0,COUNTIFS(P243:AT243,5,P263:AT263,"■"))</f>
        <v>0</v>
      </c>
      <c r="BY263" s="232" t="str">
        <f t="shared" si="88"/>
        <v>***</v>
      </c>
      <c r="BZ263" s="233"/>
      <c r="CA263" s="42"/>
      <c r="CB263" s="45">
        <f>IF(COUNTIF(P263:AT263,"")=31,0,COUNTIFS(P243:AT243,6,P263:AT263,"")+COUNTIFS(P243:AT243,6,P263:AT263,"■"))</f>
        <v>0</v>
      </c>
      <c r="CC263" s="45">
        <f>IF(COUNTIF(P263:AT263,"")=31,0,COUNTIFS(P243:AT243,6,P263:AT263,"■"))</f>
        <v>0</v>
      </c>
      <c r="CD263" s="232" t="str">
        <f t="shared" si="89"/>
        <v>***</v>
      </c>
      <c r="CE263" s="233"/>
      <c r="CF263" s="42"/>
      <c r="CG263" s="45">
        <f t="shared" si="93"/>
        <v>0</v>
      </c>
      <c r="CH263" s="45">
        <f t="shared" si="97"/>
        <v>0</v>
      </c>
      <c r="CI263" s="232" t="str">
        <f t="shared" si="91"/>
        <v>***</v>
      </c>
      <c r="CJ263" s="233"/>
      <c r="CK263" s="42"/>
      <c r="CL263" s="234">
        <f t="shared" si="94"/>
        <v>0</v>
      </c>
      <c r="CM263" s="235"/>
      <c r="CN263" s="234">
        <f t="shared" si="95"/>
        <v>0</v>
      </c>
      <c r="CO263" s="235"/>
      <c r="CP263" s="232" t="str">
        <f t="shared" si="92"/>
        <v>***</v>
      </c>
      <c r="CQ263" s="233"/>
      <c r="CR263" s="43"/>
      <c r="CU263" s="128">
        <f t="shared" si="59"/>
        <v>255</v>
      </c>
      <c r="CV263" s="128"/>
      <c r="CW263" s="128"/>
      <c r="CX263" s="128"/>
      <c r="CY263" s="128"/>
    </row>
    <row r="264" spans="1:103" s="1" customFormat="1" ht="18.75">
      <c r="A264" s="72" t="s">
        <v>59</v>
      </c>
      <c r="D264" s="238">
        <f t="shared" si="96"/>
        <v>12</v>
      </c>
      <c r="E264" s="246"/>
      <c r="F264" s="241"/>
      <c r="G264" s="242"/>
      <c r="H264" s="242"/>
      <c r="I264" s="242"/>
      <c r="J264" s="242"/>
      <c r="K264" s="243"/>
      <c r="L264" s="244"/>
      <c r="M264" s="256"/>
      <c r="N264" s="256"/>
      <c r="O264" s="257"/>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3"/>
      <c r="AU264" s="44"/>
      <c r="AV264" s="27"/>
      <c r="AW264" s="245">
        <f t="shared" si="82"/>
        <v>12</v>
      </c>
      <c r="AX264" s="246"/>
      <c r="AY264" s="247" t="str">
        <f t="shared" si="83"/>
        <v/>
      </c>
      <c r="AZ264" s="248"/>
      <c r="BA264" s="248"/>
      <c r="BB264" s="249"/>
      <c r="BC264" s="45">
        <f>IF(COUNTIF(P264:AT264,"")=31,0,COUNTIFS(P243:AT243,1,P264:AT264,"")+COUNTIFS(P243:AT243,1,P264:AT264,"■"))</f>
        <v>0</v>
      </c>
      <c r="BD264" s="45">
        <f>IF(COUNTIF(P264:AT264,"")=31,0,COUNTIFS(P243:AT243,1,P264:AT264,"■"))</f>
        <v>0</v>
      </c>
      <c r="BE264" s="250" t="str">
        <f t="shared" si="84"/>
        <v>***</v>
      </c>
      <c r="BF264" s="233"/>
      <c r="BG264" s="47"/>
      <c r="BH264" s="45">
        <f>IF(COUNTIF(P264:AT264,"")=31,0,COUNTIFS(P243:AT243,2,P264:AT264,"")+COUNTIFS(P243:AT243,2,P264:AT264,"■"))</f>
        <v>0</v>
      </c>
      <c r="BI264" s="45">
        <f>IF(COUNTIF(P264:AT264,"")=31,0,COUNTIFS(P243:AT243,2,P264:AT264,"■"))</f>
        <v>0</v>
      </c>
      <c r="BJ264" s="232" t="str">
        <f t="shared" si="85"/>
        <v>***</v>
      </c>
      <c r="BK264" s="233"/>
      <c r="BL264" s="42"/>
      <c r="BM264" s="45">
        <f>IF(COUNTIF(P264:AT264,"")=31,0,COUNTIFS(P243:AT243,3,P264:AT264,"")+COUNTIFS(P243:AT243,3,P264:AT264,"■"))</f>
        <v>0</v>
      </c>
      <c r="BN264" s="45">
        <f>IF(COUNTIF(P264:AT264,"")=31,0,COUNTIFS(P243:AT243,3,P264:AT264,"■"))</f>
        <v>0</v>
      </c>
      <c r="BO264" s="232" t="str">
        <f t="shared" si="86"/>
        <v>***</v>
      </c>
      <c r="BP264" s="233"/>
      <c r="BQ264" s="42"/>
      <c r="BR264" s="45">
        <f>IF(COUNTIF(P264:AT264,"")=31,0,COUNTIFS(P243:AT243,4,P264:AT264,"")+COUNTIFS(P243:AT243,4,P264:AT264,"■"))</f>
        <v>0</v>
      </c>
      <c r="BS264" s="45">
        <f>IF(COUNTIF(P264:AT264,"")=31,0,COUNTIFS(P243:AT243,4,P264:AT264,"■"))</f>
        <v>0</v>
      </c>
      <c r="BT264" s="232" t="str">
        <f t="shared" si="87"/>
        <v>***</v>
      </c>
      <c r="BU264" s="233"/>
      <c r="BV264" s="42"/>
      <c r="BW264" s="45">
        <f>IF(COUNTIF(P264:AT264,"")=31,0,COUNTIFS(P243:AT243,5,P264:AT264,"")+COUNTIFS(P243:AT243,5,P264:AT264,"■"))</f>
        <v>0</v>
      </c>
      <c r="BX264" s="45">
        <f>IF(COUNTIF(P264:AT264,"")=31,0,COUNTIFS(P243:AT243,5,P264:AT264,"■"))</f>
        <v>0</v>
      </c>
      <c r="BY264" s="232" t="str">
        <f t="shared" si="88"/>
        <v>***</v>
      </c>
      <c r="BZ264" s="233"/>
      <c r="CA264" s="42"/>
      <c r="CB264" s="45">
        <f>IF(COUNTIF(P264:AT264,"")=31,0,COUNTIFS(P243:AT243,6,P264:AT264,"")+COUNTIFS(P243:AT243,6,P264:AT264,"■"))</f>
        <v>0</v>
      </c>
      <c r="CC264" s="45">
        <f>IF(COUNTIF(P264:AT264,"")=31,0,COUNTIFS(P243:AT243,6,P264:AT264,"■"))</f>
        <v>0</v>
      </c>
      <c r="CD264" s="232" t="str">
        <f t="shared" si="89"/>
        <v>***</v>
      </c>
      <c r="CE264" s="233"/>
      <c r="CF264" s="42"/>
      <c r="CG264" s="45">
        <f t="shared" si="93"/>
        <v>0</v>
      </c>
      <c r="CH264" s="45">
        <f t="shared" si="97"/>
        <v>0</v>
      </c>
      <c r="CI264" s="232" t="str">
        <f t="shared" si="91"/>
        <v>***</v>
      </c>
      <c r="CJ264" s="233"/>
      <c r="CK264" s="42"/>
      <c r="CL264" s="234">
        <f t="shared" si="94"/>
        <v>0</v>
      </c>
      <c r="CM264" s="235"/>
      <c r="CN264" s="234">
        <f t="shared" si="95"/>
        <v>0</v>
      </c>
      <c r="CO264" s="235"/>
      <c r="CP264" s="232" t="str">
        <f t="shared" si="92"/>
        <v>***</v>
      </c>
      <c r="CQ264" s="233"/>
      <c r="CR264" s="43"/>
      <c r="CU264" s="128">
        <f t="shared" si="59"/>
        <v>256</v>
      </c>
      <c r="CV264" s="128"/>
      <c r="CW264" s="128"/>
      <c r="CX264" s="128"/>
      <c r="CY264" s="128"/>
    </row>
    <row r="265" spans="1:103" s="1" customFormat="1" ht="18.75">
      <c r="A265" s="72" t="s">
        <v>59</v>
      </c>
      <c r="D265" s="238">
        <f t="shared" si="96"/>
        <v>13</v>
      </c>
      <c r="E265" s="246"/>
      <c r="F265" s="241"/>
      <c r="G265" s="242"/>
      <c r="H265" s="242"/>
      <c r="I265" s="242"/>
      <c r="J265" s="242"/>
      <c r="K265" s="243"/>
      <c r="L265" s="244"/>
      <c r="M265" s="256"/>
      <c r="N265" s="256"/>
      <c r="O265" s="257"/>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3"/>
      <c r="AU265" s="44"/>
      <c r="AV265" s="27"/>
      <c r="AW265" s="245">
        <f t="shared" si="82"/>
        <v>13</v>
      </c>
      <c r="AX265" s="246"/>
      <c r="AY265" s="247" t="str">
        <f t="shared" si="83"/>
        <v/>
      </c>
      <c r="AZ265" s="248"/>
      <c r="BA265" s="248"/>
      <c r="BB265" s="249"/>
      <c r="BC265" s="45">
        <f>IF(COUNTIF(P265:AT265,"")=31,0,COUNTIFS(P243:AT243,1,P265:AT265,"")+COUNTIFS(P243:AT243,1,P265:AT265,"■"))</f>
        <v>0</v>
      </c>
      <c r="BD265" s="45">
        <f>IF(COUNTIF(P265:AT265,"")=31,0,COUNTIFS(P243:AT243,1,P265:AT265,"■"))</f>
        <v>0</v>
      </c>
      <c r="BE265" s="250" t="str">
        <f t="shared" si="84"/>
        <v>***</v>
      </c>
      <c r="BF265" s="233"/>
      <c r="BG265" s="47"/>
      <c r="BH265" s="45">
        <f>IF(COUNTIF(P265:AT265,"")=31,0,COUNTIFS(P243:AT243,2,P265:AT265,"")+COUNTIFS(P243:AT243,2,P265:AT265,"■"))</f>
        <v>0</v>
      </c>
      <c r="BI265" s="45">
        <f>IF(COUNTIF(P265:AT265,"")=31,0,COUNTIFS(P243:AT243,2,P265:AT265,"■"))</f>
        <v>0</v>
      </c>
      <c r="BJ265" s="232" t="str">
        <f t="shared" si="85"/>
        <v>***</v>
      </c>
      <c r="BK265" s="233"/>
      <c r="BL265" s="42"/>
      <c r="BM265" s="45">
        <f>IF(COUNTIF(P265:AT265,"")=31,0,COUNTIFS(P243:AT243,3,P265:AT265,"")+COUNTIFS(P243:AT243,3,P265:AT265,"■"))</f>
        <v>0</v>
      </c>
      <c r="BN265" s="45">
        <f>IF(COUNTIF(P265:AT265,"")=31,0,COUNTIFS(P243:AT243,3,P265:AT265,"■"))</f>
        <v>0</v>
      </c>
      <c r="BO265" s="232" t="str">
        <f t="shared" si="86"/>
        <v>***</v>
      </c>
      <c r="BP265" s="233"/>
      <c r="BQ265" s="42"/>
      <c r="BR265" s="45">
        <f>IF(COUNTIF(P265:AT265,"")=31,0,COUNTIFS(P243:AT243,4,P265:AT265,"")+COUNTIFS(P243:AT243,4,P265:AT265,"■"))</f>
        <v>0</v>
      </c>
      <c r="BS265" s="45">
        <f>IF(COUNTIF(P265:AT265,"")=31,0,COUNTIFS(P243:AT243,4,P265:AT265,"■"))</f>
        <v>0</v>
      </c>
      <c r="BT265" s="232" t="str">
        <f t="shared" si="87"/>
        <v>***</v>
      </c>
      <c r="BU265" s="233"/>
      <c r="BV265" s="42"/>
      <c r="BW265" s="45">
        <f>IF(COUNTIF(P265:AT265,"")=31,0,COUNTIFS(P243:AT243,5,P265:AT265,"")+COUNTIFS(P243:AT243,5,P265:AT265,"■"))</f>
        <v>0</v>
      </c>
      <c r="BX265" s="45">
        <f>IF(COUNTIF(P265:AT265,"")=31,0,COUNTIFS(P243:AT243,5,P265:AT265,"■"))</f>
        <v>0</v>
      </c>
      <c r="BY265" s="232" t="str">
        <f t="shared" si="88"/>
        <v>***</v>
      </c>
      <c r="BZ265" s="233"/>
      <c r="CA265" s="42"/>
      <c r="CB265" s="45">
        <f>IF(COUNTIF(P265:AT265,"")=31,0,COUNTIFS(P243:AT243,6,P265:AT265,"")+COUNTIFS(P243:AT243,6,P265:AT265,"■"))</f>
        <v>0</v>
      </c>
      <c r="CC265" s="45">
        <f>IF(COUNTIF(P265:AT265,"")=31,0,COUNTIFS(P243:AT243,6,P265:AT265,"■"))</f>
        <v>0</v>
      </c>
      <c r="CD265" s="232" t="str">
        <f t="shared" si="89"/>
        <v>***</v>
      </c>
      <c r="CE265" s="233"/>
      <c r="CF265" s="42"/>
      <c r="CG265" s="45">
        <f t="shared" si="93"/>
        <v>0</v>
      </c>
      <c r="CH265" s="45">
        <f t="shared" si="97"/>
        <v>0</v>
      </c>
      <c r="CI265" s="232" t="str">
        <f t="shared" si="91"/>
        <v>***</v>
      </c>
      <c r="CJ265" s="233"/>
      <c r="CK265" s="42"/>
      <c r="CL265" s="234">
        <f t="shared" si="94"/>
        <v>0</v>
      </c>
      <c r="CM265" s="235"/>
      <c r="CN265" s="234">
        <f t="shared" si="95"/>
        <v>0</v>
      </c>
      <c r="CO265" s="235"/>
      <c r="CP265" s="232" t="str">
        <f t="shared" si="92"/>
        <v>***</v>
      </c>
      <c r="CQ265" s="233"/>
      <c r="CR265" s="43"/>
      <c r="CU265" s="128">
        <f t="shared" si="59"/>
        <v>257</v>
      </c>
      <c r="CV265" s="128"/>
      <c r="CW265" s="128"/>
      <c r="CX265" s="128"/>
      <c r="CY265" s="128"/>
    </row>
    <row r="266" spans="1:103" s="1" customFormat="1" ht="18.75">
      <c r="A266" s="72" t="s">
        <v>59</v>
      </c>
      <c r="D266" s="238">
        <f t="shared" si="96"/>
        <v>14</v>
      </c>
      <c r="E266" s="246"/>
      <c r="F266" s="241"/>
      <c r="G266" s="242"/>
      <c r="H266" s="242"/>
      <c r="I266" s="242"/>
      <c r="J266" s="242"/>
      <c r="K266" s="243"/>
      <c r="L266" s="244"/>
      <c r="M266" s="256"/>
      <c r="N266" s="256"/>
      <c r="O266" s="257"/>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3"/>
      <c r="AU266" s="44"/>
      <c r="AV266" s="27"/>
      <c r="AW266" s="245">
        <f t="shared" si="82"/>
        <v>14</v>
      </c>
      <c r="AX266" s="246"/>
      <c r="AY266" s="247" t="str">
        <f t="shared" si="83"/>
        <v/>
      </c>
      <c r="AZ266" s="248"/>
      <c r="BA266" s="248"/>
      <c r="BB266" s="249"/>
      <c r="BC266" s="45">
        <f>IF(COUNTIF(P266:AT266,"")=31,0,COUNTIFS(P243:AT243,1,P266:AT266,"")+COUNTIFS(P243:AT243,1,P266:AT266,"■"))</f>
        <v>0</v>
      </c>
      <c r="BD266" s="45">
        <f>IF(COUNTIF(P266:AT266,"")=31,0,COUNTIFS(P243:AT243,1,P266:AT266,"■"))</f>
        <v>0</v>
      </c>
      <c r="BE266" s="250" t="str">
        <f t="shared" si="84"/>
        <v>***</v>
      </c>
      <c r="BF266" s="233"/>
      <c r="BG266" s="47"/>
      <c r="BH266" s="45">
        <f>IF(COUNTIF(P266:AT266,"")=31,0,COUNTIFS(P243:AT243,2,P266:AT266,"")+COUNTIFS(P243:AT243,2,P266:AT266,"■"))</f>
        <v>0</v>
      </c>
      <c r="BI266" s="45">
        <f>IF(COUNTIF(P266:AT266,"")=31,0,COUNTIFS(P243:AT243,2,P266:AT266,"■"))</f>
        <v>0</v>
      </c>
      <c r="BJ266" s="232" t="str">
        <f t="shared" si="85"/>
        <v>***</v>
      </c>
      <c r="BK266" s="233"/>
      <c r="BL266" s="42"/>
      <c r="BM266" s="45">
        <f>IF(COUNTIF(P266:AT266,"")=31,0,COUNTIFS(P243:AT243,3,P266:AT266,"")+COUNTIFS(P243:AT243,3,P266:AT266,"■"))</f>
        <v>0</v>
      </c>
      <c r="BN266" s="45">
        <f>IF(COUNTIF(P266:AT266,"")=31,0,COUNTIFS(P243:AT243,3,P266:AT266,"■"))</f>
        <v>0</v>
      </c>
      <c r="BO266" s="232" t="str">
        <f t="shared" si="86"/>
        <v>***</v>
      </c>
      <c r="BP266" s="233"/>
      <c r="BQ266" s="42"/>
      <c r="BR266" s="45">
        <f>IF(COUNTIF(P266:AT266,"")=31,0,COUNTIFS(P243:AT243,4,P266:AT266,"")+COUNTIFS(P243:AT243,4,P266:AT266,"■"))</f>
        <v>0</v>
      </c>
      <c r="BS266" s="45">
        <f>IF(COUNTIF(P266:AT266,"")=31,0,COUNTIFS(P243:AT243,4,P266:AT266,"■"))</f>
        <v>0</v>
      </c>
      <c r="BT266" s="232" t="str">
        <f t="shared" si="87"/>
        <v>***</v>
      </c>
      <c r="BU266" s="233"/>
      <c r="BV266" s="42"/>
      <c r="BW266" s="45">
        <f>IF(COUNTIF(P266:AT266,"")=31,0,COUNTIFS(P243:AT243,5,P266:AT266,"")+COUNTIFS(P243:AT243,5,P266:AT266,"■"))</f>
        <v>0</v>
      </c>
      <c r="BX266" s="45">
        <f>IF(COUNTIF(P266:AT266,"")=31,0,COUNTIFS(P243:AT243,5,P266:AT266,"■"))</f>
        <v>0</v>
      </c>
      <c r="BY266" s="232" t="str">
        <f t="shared" si="88"/>
        <v>***</v>
      </c>
      <c r="BZ266" s="233"/>
      <c r="CA266" s="42"/>
      <c r="CB266" s="45">
        <f>IF(COUNTIF(P266:AT266,"")=31,0,COUNTIFS(P243:AT243,6,P266:AT266,"")+COUNTIFS(P243:AT243,6,P266:AT266,"■"))</f>
        <v>0</v>
      </c>
      <c r="CC266" s="45">
        <f>IF(COUNTIF(P266:AT266,"")=31,0,COUNTIFS(P243:AT243,6,P266:AT266,"■"))</f>
        <v>0</v>
      </c>
      <c r="CD266" s="232" t="str">
        <f t="shared" si="89"/>
        <v>***</v>
      </c>
      <c r="CE266" s="233"/>
      <c r="CF266" s="42"/>
      <c r="CG266" s="45">
        <f t="shared" si="93"/>
        <v>0</v>
      </c>
      <c r="CH266" s="45">
        <f t="shared" si="97"/>
        <v>0</v>
      </c>
      <c r="CI266" s="232" t="str">
        <f t="shared" si="91"/>
        <v>***</v>
      </c>
      <c r="CJ266" s="233"/>
      <c r="CK266" s="42"/>
      <c r="CL266" s="234">
        <f t="shared" si="94"/>
        <v>0</v>
      </c>
      <c r="CM266" s="235"/>
      <c r="CN266" s="234">
        <f t="shared" si="95"/>
        <v>0</v>
      </c>
      <c r="CO266" s="235"/>
      <c r="CP266" s="232" t="str">
        <f t="shared" si="92"/>
        <v>***</v>
      </c>
      <c r="CQ266" s="233"/>
      <c r="CR266" s="43"/>
      <c r="CU266" s="128">
        <f t="shared" si="59"/>
        <v>258</v>
      </c>
      <c r="CV266" s="128"/>
      <c r="CW266" s="128"/>
      <c r="CX266" s="128"/>
      <c r="CY266" s="128"/>
    </row>
    <row r="267" spans="1:103" s="1" customFormat="1" ht="18.75">
      <c r="A267" s="72" t="s">
        <v>59</v>
      </c>
      <c r="D267" s="238">
        <f t="shared" si="96"/>
        <v>15</v>
      </c>
      <c r="E267" s="246"/>
      <c r="F267" s="241"/>
      <c r="G267" s="242"/>
      <c r="H267" s="242"/>
      <c r="I267" s="242"/>
      <c r="J267" s="242"/>
      <c r="K267" s="243"/>
      <c r="L267" s="244"/>
      <c r="M267" s="256"/>
      <c r="N267" s="256"/>
      <c r="O267" s="257"/>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3"/>
      <c r="AU267" s="44"/>
      <c r="AV267" s="27"/>
      <c r="AW267" s="245">
        <f t="shared" si="82"/>
        <v>15</v>
      </c>
      <c r="AX267" s="246"/>
      <c r="AY267" s="247" t="str">
        <f t="shared" si="83"/>
        <v/>
      </c>
      <c r="AZ267" s="248"/>
      <c r="BA267" s="248"/>
      <c r="BB267" s="249"/>
      <c r="BC267" s="45">
        <f>IF(COUNTIF(P267:AT267,"")=31,0,COUNTIFS(P243:AT243,1,P267:AT267,"")+COUNTIFS(P243:AT243,1,P267:AT267,"■"))</f>
        <v>0</v>
      </c>
      <c r="BD267" s="45">
        <f>IF(COUNTIF(P267:AT267,"")=31,0,COUNTIFS(P243:AT243,1,P267:AT267,"■"))</f>
        <v>0</v>
      </c>
      <c r="BE267" s="250" t="str">
        <f t="shared" si="84"/>
        <v>***</v>
      </c>
      <c r="BF267" s="233"/>
      <c r="BG267" s="47"/>
      <c r="BH267" s="45">
        <f>IF(COUNTIF(P267:AT267,"")=31,0,COUNTIFS(P243:AT243,2,P267:AT267,"")+COUNTIFS(P243:AT243,2,P267:AT267,"■"))</f>
        <v>0</v>
      </c>
      <c r="BI267" s="45">
        <f>IF(COUNTIF(P267:AT267,"")=31,0,COUNTIFS(P243:AT243,2,P267:AT267,"■"))</f>
        <v>0</v>
      </c>
      <c r="BJ267" s="232" t="str">
        <f t="shared" si="85"/>
        <v>***</v>
      </c>
      <c r="BK267" s="233"/>
      <c r="BL267" s="42"/>
      <c r="BM267" s="45">
        <f>IF(COUNTIF(P267:AT267,"")=31,0,COUNTIFS(P243:AT243,3,P267:AT267,"")+COUNTIFS(P243:AT243,3,P267:AT267,"■"))</f>
        <v>0</v>
      </c>
      <c r="BN267" s="45">
        <f>IF(COUNTIF(P267:AT267,"")=31,0,COUNTIFS(P243:AT243,3,P267:AT267,"■"))</f>
        <v>0</v>
      </c>
      <c r="BO267" s="232" t="str">
        <f t="shared" si="86"/>
        <v>***</v>
      </c>
      <c r="BP267" s="233"/>
      <c r="BQ267" s="42"/>
      <c r="BR267" s="45">
        <f>IF(COUNTIF(P267:AT267,"")=31,0,COUNTIFS(P243:AT243,4,P267:AT267,"")+COUNTIFS(P243:AT243,4,P267:AT267,"■"))</f>
        <v>0</v>
      </c>
      <c r="BS267" s="45">
        <f>IF(COUNTIF(P267:AT267,"")=31,0,COUNTIFS(P243:AT243,4,P267:AT267,"■"))</f>
        <v>0</v>
      </c>
      <c r="BT267" s="232" t="str">
        <f t="shared" si="87"/>
        <v>***</v>
      </c>
      <c r="BU267" s="233"/>
      <c r="BV267" s="42"/>
      <c r="BW267" s="45">
        <f>IF(COUNTIF(P267:AT267,"")=31,0,COUNTIFS(P243:AT243,5,P267:AT267,"")+COUNTIFS(P243:AT243,5,P267:AT267,"■"))</f>
        <v>0</v>
      </c>
      <c r="BX267" s="45">
        <f>IF(COUNTIF(P267:AT267,"")=31,0,COUNTIFS(P243:AT243,5,P267:AT267,"■"))</f>
        <v>0</v>
      </c>
      <c r="BY267" s="232" t="str">
        <f t="shared" si="88"/>
        <v>***</v>
      </c>
      <c r="BZ267" s="233"/>
      <c r="CA267" s="42"/>
      <c r="CB267" s="45">
        <f>IF(COUNTIF(P267:AT267,"")=31,0,COUNTIFS(P243:AT243,6,P267:AT267,"")+COUNTIFS(P243:AT243,6,P267:AT267,"■"))</f>
        <v>0</v>
      </c>
      <c r="CC267" s="45">
        <f>IF(COUNTIF(P267:AT267,"")=31,0,COUNTIFS(P243:AT243,6,P267:AT267,"■"))</f>
        <v>0</v>
      </c>
      <c r="CD267" s="232" t="str">
        <f t="shared" si="89"/>
        <v>***</v>
      </c>
      <c r="CE267" s="233"/>
      <c r="CF267" s="42"/>
      <c r="CG267" s="45">
        <f t="shared" si="93"/>
        <v>0</v>
      </c>
      <c r="CH267" s="45">
        <f t="shared" si="97"/>
        <v>0</v>
      </c>
      <c r="CI267" s="232" t="str">
        <f t="shared" si="91"/>
        <v>***</v>
      </c>
      <c r="CJ267" s="233"/>
      <c r="CK267" s="42"/>
      <c r="CL267" s="234">
        <f t="shared" si="94"/>
        <v>0</v>
      </c>
      <c r="CM267" s="235"/>
      <c r="CN267" s="234">
        <f t="shared" si="95"/>
        <v>0</v>
      </c>
      <c r="CO267" s="235"/>
      <c r="CP267" s="232" t="str">
        <f t="shared" si="92"/>
        <v>***</v>
      </c>
      <c r="CQ267" s="233"/>
      <c r="CR267" s="43"/>
      <c r="CU267" s="128">
        <f t="shared" si="59"/>
        <v>259</v>
      </c>
      <c r="CV267" s="128"/>
      <c r="CW267" s="128"/>
      <c r="CX267" s="128"/>
      <c r="CY267" s="128"/>
    </row>
    <row r="268" spans="1:103" s="1" customFormat="1" ht="18.75">
      <c r="A268" s="72" t="s">
        <v>59</v>
      </c>
      <c r="D268" s="238">
        <f t="shared" si="96"/>
        <v>16</v>
      </c>
      <c r="E268" s="246"/>
      <c r="F268" s="241"/>
      <c r="G268" s="242"/>
      <c r="H268" s="242"/>
      <c r="I268" s="242"/>
      <c r="J268" s="242"/>
      <c r="K268" s="243"/>
      <c r="L268" s="244"/>
      <c r="M268" s="256"/>
      <c r="N268" s="256"/>
      <c r="O268" s="257"/>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3"/>
      <c r="AU268" s="44"/>
      <c r="AV268" s="27"/>
      <c r="AW268" s="245">
        <f t="shared" si="82"/>
        <v>16</v>
      </c>
      <c r="AX268" s="246"/>
      <c r="AY268" s="247" t="str">
        <f t="shared" si="83"/>
        <v/>
      </c>
      <c r="AZ268" s="248"/>
      <c r="BA268" s="248"/>
      <c r="BB268" s="249"/>
      <c r="BC268" s="45">
        <f>IF(COUNTIF(P268:AT268,"")=31,0,COUNTIFS(P243:AT243,1,P268:AT268,"")+COUNTIFS(P243:AT243,1,P268:AT268,"■"))</f>
        <v>0</v>
      </c>
      <c r="BD268" s="45">
        <f>IF(COUNTIF(P268:AT268,"")=31,0,COUNTIFS(P243:AT243,1,P268:AT268,"■"))</f>
        <v>0</v>
      </c>
      <c r="BE268" s="250" t="str">
        <f t="shared" si="84"/>
        <v>***</v>
      </c>
      <c r="BF268" s="233"/>
      <c r="BG268" s="47"/>
      <c r="BH268" s="45">
        <f>IF(COUNTIF(P268:AT268,"")=31,0,COUNTIFS(P243:AT243,2,P268:AT268,"")+COUNTIFS(P243:AT243,2,P268:AT268,"■"))</f>
        <v>0</v>
      </c>
      <c r="BI268" s="45">
        <f>IF(COUNTIF(P268:AT268,"")=31,0,COUNTIFS(P243:AT243,2,P268:AT268,"■"))</f>
        <v>0</v>
      </c>
      <c r="BJ268" s="232" t="str">
        <f t="shared" si="85"/>
        <v>***</v>
      </c>
      <c r="BK268" s="233"/>
      <c r="BL268" s="42"/>
      <c r="BM268" s="45">
        <f>IF(COUNTIF(P268:AT268,"")=31,0,COUNTIFS(P243:AT243,3,P268:AT268,"")+COUNTIFS(P243:AT243,3,P268:AT268,"■"))</f>
        <v>0</v>
      </c>
      <c r="BN268" s="45">
        <f>IF(COUNTIF(P268:AT268,"")=31,0,COUNTIFS(P243:AT243,3,P268:AT268,"■"))</f>
        <v>0</v>
      </c>
      <c r="BO268" s="232" t="str">
        <f t="shared" si="86"/>
        <v>***</v>
      </c>
      <c r="BP268" s="233"/>
      <c r="BQ268" s="42"/>
      <c r="BR268" s="45">
        <f>IF(COUNTIF(P268:AT268,"")=31,0,COUNTIFS(P243:AT243,4,P268:AT268,"")+COUNTIFS(P243:AT243,4,P268:AT268,"■"))</f>
        <v>0</v>
      </c>
      <c r="BS268" s="45">
        <f>IF(COUNTIF(P268:AT268,"")=31,0,COUNTIFS(P243:AT243,4,P268:AT268,"■"))</f>
        <v>0</v>
      </c>
      <c r="BT268" s="232" t="str">
        <f t="shared" si="87"/>
        <v>***</v>
      </c>
      <c r="BU268" s="233"/>
      <c r="BV268" s="42"/>
      <c r="BW268" s="45">
        <f>IF(COUNTIF(P268:AT268,"")=31,0,COUNTIFS(P243:AT243,5,P268:AT268,"")+COUNTIFS(P243:AT243,5,P268:AT268,"■"))</f>
        <v>0</v>
      </c>
      <c r="BX268" s="45">
        <f>IF(COUNTIF(P268:AT268,"")=31,0,COUNTIFS(P243:AT243,5,P268:AT268,"■"))</f>
        <v>0</v>
      </c>
      <c r="BY268" s="232" t="str">
        <f t="shared" si="88"/>
        <v>***</v>
      </c>
      <c r="BZ268" s="233"/>
      <c r="CA268" s="42"/>
      <c r="CB268" s="45">
        <f>IF(COUNTIF(P268:AT268,"")=31,0,COUNTIFS(P243:AT243,6,P268:AT268,"")+COUNTIFS(P243:AT243,6,P268:AT268,"■"))</f>
        <v>0</v>
      </c>
      <c r="CC268" s="45">
        <f>IF(COUNTIF(P268:AT268,"")=31,0,COUNTIFS(P243:AT243,6,P268:AT268,"■"))</f>
        <v>0</v>
      </c>
      <c r="CD268" s="232" t="str">
        <f t="shared" si="89"/>
        <v>***</v>
      </c>
      <c r="CE268" s="233"/>
      <c r="CF268" s="42"/>
      <c r="CG268" s="45">
        <f t="shared" si="93"/>
        <v>0</v>
      </c>
      <c r="CH268" s="45">
        <f t="shared" si="97"/>
        <v>0</v>
      </c>
      <c r="CI268" s="232" t="str">
        <f t="shared" si="91"/>
        <v>***</v>
      </c>
      <c r="CJ268" s="233"/>
      <c r="CK268" s="42"/>
      <c r="CL268" s="234">
        <f t="shared" si="94"/>
        <v>0</v>
      </c>
      <c r="CM268" s="235"/>
      <c r="CN268" s="234">
        <f t="shared" si="95"/>
        <v>0</v>
      </c>
      <c r="CO268" s="235"/>
      <c r="CP268" s="232" t="str">
        <f t="shared" si="92"/>
        <v>***</v>
      </c>
      <c r="CQ268" s="233"/>
      <c r="CR268" s="43"/>
      <c r="CU268" s="128">
        <f t="shared" si="59"/>
        <v>260</v>
      </c>
      <c r="CV268" s="128"/>
      <c r="CW268" s="128"/>
      <c r="CX268" s="128"/>
      <c r="CY268" s="128"/>
    </row>
    <row r="269" spans="1:103" s="1" customFormat="1" ht="18.75">
      <c r="A269" s="72" t="s">
        <v>59</v>
      </c>
      <c r="D269" s="238">
        <f t="shared" si="96"/>
        <v>17</v>
      </c>
      <c r="E269" s="246"/>
      <c r="F269" s="241"/>
      <c r="G269" s="242"/>
      <c r="H269" s="242"/>
      <c r="I269" s="242"/>
      <c r="J269" s="242"/>
      <c r="K269" s="243"/>
      <c r="L269" s="244"/>
      <c r="M269" s="256"/>
      <c r="N269" s="256"/>
      <c r="O269" s="257"/>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3"/>
      <c r="AU269" s="44"/>
      <c r="AV269" s="27"/>
      <c r="AW269" s="245">
        <f t="shared" si="82"/>
        <v>17</v>
      </c>
      <c r="AX269" s="246"/>
      <c r="AY269" s="247" t="str">
        <f t="shared" si="83"/>
        <v/>
      </c>
      <c r="AZ269" s="248"/>
      <c r="BA269" s="248"/>
      <c r="BB269" s="249"/>
      <c r="BC269" s="45">
        <f>IF(COUNTIF(P269:AT269,"")=31,0,COUNTIFS(P243:AT243,1,P269:AT269,"")+COUNTIFS(P243:AT243,1,P269:AT269,"■"))</f>
        <v>0</v>
      </c>
      <c r="BD269" s="45">
        <f>IF(COUNTIF(P269:AT269,"")=31,0,COUNTIFS(P243:AT243,1,P269:AT269,"■"))</f>
        <v>0</v>
      </c>
      <c r="BE269" s="250" t="str">
        <f t="shared" si="84"/>
        <v>***</v>
      </c>
      <c r="BF269" s="233"/>
      <c r="BG269" s="47"/>
      <c r="BH269" s="45">
        <f>IF(COUNTIF(P269:AT269,"")=31,0,COUNTIFS(P243:AT243,2,P269:AT269,"")+COUNTIFS(P243:AT243,2,P269:AT269,"■"))</f>
        <v>0</v>
      </c>
      <c r="BI269" s="45">
        <f>IF(COUNTIF(P269:AT269,"")=31,0,COUNTIFS(P243:AT243,2,P269:AT269,"■"))</f>
        <v>0</v>
      </c>
      <c r="BJ269" s="232" t="str">
        <f t="shared" si="85"/>
        <v>***</v>
      </c>
      <c r="BK269" s="233"/>
      <c r="BL269" s="42"/>
      <c r="BM269" s="45">
        <f>IF(COUNTIF(P269:AT269,"")=31,0,COUNTIFS(P243:AT243,3,P269:AT269,"")+COUNTIFS(P243:AT243,3,P269:AT269,"■"))</f>
        <v>0</v>
      </c>
      <c r="BN269" s="45">
        <f>IF(COUNTIF(P269:AT269,"")=31,0,COUNTIFS(P243:AT243,3,P269:AT269,"■"))</f>
        <v>0</v>
      </c>
      <c r="BO269" s="232" t="str">
        <f t="shared" si="86"/>
        <v>***</v>
      </c>
      <c r="BP269" s="233"/>
      <c r="BQ269" s="42"/>
      <c r="BR269" s="45">
        <f>IF(COUNTIF(P269:AT269,"")=31,0,COUNTIFS(P243:AT243,4,P269:AT269,"")+COUNTIFS(P243:AT243,4,P269:AT269,"■"))</f>
        <v>0</v>
      </c>
      <c r="BS269" s="45">
        <f>IF(COUNTIF(P269:AT269,"")=31,0,COUNTIFS(P243:AT243,4,P269:AT269,"■"))</f>
        <v>0</v>
      </c>
      <c r="BT269" s="232" t="str">
        <f t="shared" si="87"/>
        <v>***</v>
      </c>
      <c r="BU269" s="233"/>
      <c r="BV269" s="42"/>
      <c r="BW269" s="45">
        <f>IF(COUNTIF(P269:AT269,"")=31,0,COUNTIFS(P243:AT243,5,P269:AT269,"")+COUNTIFS(P243:AT243,5,P269:AT269,"■"))</f>
        <v>0</v>
      </c>
      <c r="BX269" s="45">
        <f>IF(COUNTIF(P269:AT269,"")=31,0,COUNTIFS(P243:AT243,5,P269:AT269,"■"))</f>
        <v>0</v>
      </c>
      <c r="BY269" s="232" t="str">
        <f t="shared" si="88"/>
        <v>***</v>
      </c>
      <c r="BZ269" s="233"/>
      <c r="CA269" s="42"/>
      <c r="CB269" s="45">
        <f>IF(COUNTIF(P269:AT269,"")=31,0,COUNTIFS(P243:AT243,6,P269:AT269,"")+COUNTIFS(P243:AT243,6,P269:AT269,"■"))</f>
        <v>0</v>
      </c>
      <c r="CC269" s="45">
        <f>IF(COUNTIF(P269:AT269,"")=31,0,COUNTIFS(P243:AT243,6,P269:AT269,"■"))</f>
        <v>0</v>
      </c>
      <c r="CD269" s="232" t="str">
        <f t="shared" si="89"/>
        <v>***</v>
      </c>
      <c r="CE269" s="233"/>
      <c r="CF269" s="42"/>
      <c r="CG269" s="45">
        <f t="shared" si="93"/>
        <v>0</v>
      </c>
      <c r="CH269" s="45">
        <f t="shared" si="97"/>
        <v>0</v>
      </c>
      <c r="CI269" s="232" t="str">
        <f t="shared" si="91"/>
        <v>***</v>
      </c>
      <c r="CJ269" s="233"/>
      <c r="CK269" s="42"/>
      <c r="CL269" s="234">
        <f t="shared" si="94"/>
        <v>0</v>
      </c>
      <c r="CM269" s="235"/>
      <c r="CN269" s="234">
        <f t="shared" si="95"/>
        <v>0</v>
      </c>
      <c r="CO269" s="235"/>
      <c r="CP269" s="232" t="str">
        <f t="shared" si="92"/>
        <v>***</v>
      </c>
      <c r="CQ269" s="233"/>
      <c r="CR269" s="43"/>
      <c r="CU269" s="128">
        <f t="shared" si="59"/>
        <v>261</v>
      </c>
      <c r="CV269" s="128"/>
      <c r="CW269" s="128"/>
      <c r="CX269" s="128"/>
      <c r="CY269" s="128"/>
    </row>
    <row r="270" spans="1:103" s="1" customFormat="1" ht="18.75">
      <c r="A270" s="72" t="s">
        <v>59</v>
      </c>
      <c r="D270" s="238">
        <f t="shared" si="96"/>
        <v>18</v>
      </c>
      <c r="E270" s="246"/>
      <c r="F270" s="241"/>
      <c r="G270" s="242"/>
      <c r="H270" s="242"/>
      <c r="I270" s="242"/>
      <c r="J270" s="242"/>
      <c r="K270" s="243"/>
      <c r="L270" s="244"/>
      <c r="M270" s="256"/>
      <c r="N270" s="256"/>
      <c r="O270" s="257"/>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3"/>
      <c r="AU270" s="44"/>
      <c r="AV270" s="27"/>
      <c r="AW270" s="245">
        <f t="shared" si="82"/>
        <v>18</v>
      </c>
      <c r="AX270" s="246"/>
      <c r="AY270" s="247" t="str">
        <f t="shared" si="83"/>
        <v/>
      </c>
      <c r="AZ270" s="248"/>
      <c r="BA270" s="248"/>
      <c r="BB270" s="249"/>
      <c r="BC270" s="45">
        <f>IF(COUNTIF(P270:AT270,"")=31,0,COUNTIFS(P243:AT243,1,P270:AT270,"")+COUNTIFS(P243:AT243,1,P270:AT270,"■"))</f>
        <v>0</v>
      </c>
      <c r="BD270" s="45">
        <f>IF(COUNTIF(P270:AT270,"")=31,0,COUNTIFS(P243:AT243,1,P270:AT270,"■"))</f>
        <v>0</v>
      </c>
      <c r="BE270" s="250" t="str">
        <f t="shared" si="84"/>
        <v>***</v>
      </c>
      <c r="BF270" s="233"/>
      <c r="BG270" s="47"/>
      <c r="BH270" s="45">
        <f>IF(COUNTIF(P270:AT270,"")=31,0,COUNTIFS(P243:AT243,2,P270:AT270,"")+COUNTIFS(P243:AT243,2,P270:AT270,"■"))</f>
        <v>0</v>
      </c>
      <c r="BI270" s="45">
        <f>IF(COUNTIF(P270:AT270,"")=31,0,COUNTIFS(P243:AT243,2,P270:AT270,"■"))</f>
        <v>0</v>
      </c>
      <c r="BJ270" s="232" t="str">
        <f t="shared" si="85"/>
        <v>***</v>
      </c>
      <c r="BK270" s="233"/>
      <c r="BL270" s="42"/>
      <c r="BM270" s="45">
        <f>IF(COUNTIF(P270:AT270,"")=31,0,COUNTIFS(P243:AT243,3,P270:AT270,"")+COUNTIFS(P243:AT243,3,P270:AT270,"■"))</f>
        <v>0</v>
      </c>
      <c r="BN270" s="45">
        <f>IF(COUNTIF(P270:AT270,"")=31,0,COUNTIFS(P243:AT243,3,P270:AT270,"■"))</f>
        <v>0</v>
      </c>
      <c r="BO270" s="232" t="str">
        <f t="shared" si="86"/>
        <v>***</v>
      </c>
      <c r="BP270" s="233"/>
      <c r="BQ270" s="42"/>
      <c r="BR270" s="45">
        <f>IF(COUNTIF(P270:AT270,"")=31,0,COUNTIFS(P243:AT243,4,P270:AT270,"")+COUNTIFS(P243:AT243,4,P270:AT270,"■"))</f>
        <v>0</v>
      </c>
      <c r="BS270" s="45">
        <f>IF(COUNTIF(P270:AT270,"")=31,0,COUNTIFS(P243:AT243,4,P270:AT270,"■"))</f>
        <v>0</v>
      </c>
      <c r="BT270" s="232" t="str">
        <f t="shared" si="87"/>
        <v>***</v>
      </c>
      <c r="BU270" s="233"/>
      <c r="BV270" s="42"/>
      <c r="BW270" s="45">
        <f>IF(COUNTIF(P270:AT270,"")=31,0,COUNTIFS(P243:AT243,5,P270:AT270,"")+COUNTIFS(P243:AT243,5,P270:AT270,"■"))</f>
        <v>0</v>
      </c>
      <c r="BX270" s="45">
        <f>IF(COUNTIF(P270:AT270,"")=31,0,COUNTIFS(P243:AT243,5,P270:AT270,"■"))</f>
        <v>0</v>
      </c>
      <c r="BY270" s="232" t="str">
        <f t="shared" si="88"/>
        <v>***</v>
      </c>
      <c r="BZ270" s="233"/>
      <c r="CA270" s="42"/>
      <c r="CB270" s="45">
        <f>IF(COUNTIF(P270:AT270,"")=31,0,COUNTIFS(P243:AT243,6,P270:AT270,"")+COUNTIFS(P243:AT243,6,P270:AT270,"■"))</f>
        <v>0</v>
      </c>
      <c r="CC270" s="45">
        <f>IF(COUNTIF(P270:AT270,"")=31,0,COUNTIFS(P243:AT243,6,P270:AT270,"■"))</f>
        <v>0</v>
      </c>
      <c r="CD270" s="232" t="str">
        <f t="shared" si="89"/>
        <v>***</v>
      </c>
      <c r="CE270" s="233"/>
      <c r="CF270" s="42"/>
      <c r="CG270" s="45">
        <f t="shared" si="93"/>
        <v>0</v>
      </c>
      <c r="CH270" s="45">
        <f t="shared" si="97"/>
        <v>0</v>
      </c>
      <c r="CI270" s="232" t="str">
        <f t="shared" si="91"/>
        <v>***</v>
      </c>
      <c r="CJ270" s="233"/>
      <c r="CK270" s="42"/>
      <c r="CL270" s="234">
        <f t="shared" si="94"/>
        <v>0</v>
      </c>
      <c r="CM270" s="235"/>
      <c r="CN270" s="234">
        <f t="shared" si="95"/>
        <v>0</v>
      </c>
      <c r="CO270" s="235"/>
      <c r="CP270" s="232" t="str">
        <f t="shared" si="92"/>
        <v>***</v>
      </c>
      <c r="CQ270" s="233"/>
      <c r="CR270" s="43"/>
      <c r="CU270" s="128">
        <f t="shared" si="59"/>
        <v>262</v>
      </c>
      <c r="CV270" s="128"/>
      <c r="CW270" s="128"/>
      <c r="CX270" s="128"/>
      <c r="CY270" s="128"/>
    </row>
    <row r="271" spans="1:103" s="1" customFormat="1" ht="18.75">
      <c r="A271" s="72" t="s">
        <v>59</v>
      </c>
      <c r="D271" s="238">
        <f t="shared" si="96"/>
        <v>19</v>
      </c>
      <c r="E271" s="246"/>
      <c r="F271" s="241"/>
      <c r="G271" s="242"/>
      <c r="H271" s="242"/>
      <c r="I271" s="242"/>
      <c r="J271" s="242"/>
      <c r="K271" s="243"/>
      <c r="L271" s="244"/>
      <c r="M271" s="256"/>
      <c r="N271" s="256"/>
      <c r="O271" s="257"/>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3"/>
      <c r="AU271" s="44"/>
      <c r="AV271" s="27"/>
      <c r="AW271" s="245">
        <f t="shared" si="82"/>
        <v>19</v>
      </c>
      <c r="AX271" s="246"/>
      <c r="AY271" s="247" t="str">
        <f t="shared" si="83"/>
        <v/>
      </c>
      <c r="AZ271" s="248"/>
      <c r="BA271" s="248"/>
      <c r="BB271" s="249"/>
      <c r="BC271" s="45">
        <f>IF(COUNTIF(P271:AT271,"")=31,0,COUNTIFS(P243:AT243,1,P271:AT271,"")+COUNTIFS(P243:AT243,1,P271:AT271,"■"))</f>
        <v>0</v>
      </c>
      <c r="BD271" s="45">
        <f>IF(COUNTIF(P271:AT271,"")=31,0,COUNTIFS(P243:AT243,1,P271:AT271,"■"))</f>
        <v>0</v>
      </c>
      <c r="BE271" s="250" t="str">
        <f t="shared" si="84"/>
        <v>***</v>
      </c>
      <c r="BF271" s="233"/>
      <c r="BG271" s="47"/>
      <c r="BH271" s="45">
        <f>IF(COUNTIF(P271:AT271,"")=31,0,COUNTIFS(P243:AT243,2,P271:AT271,"")+COUNTIFS(P243:AT243,2,P271:AT271,"■"))</f>
        <v>0</v>
      </c>
      <c r="BI271" s="45">
        <f>IF(COUNTIF(P271:AT271,"")=31,0,COUNTIFS(P243:AT243,2,P271:AT271,"■"))</f>
        <v>0</v>
      </c>
      <c r="BJ271" s="232" t="str">
        <f t="shared" si="85"/>
        <v>***</v>
      </c>
      <c r="BK271" s="233"/>
      <c r="BL271" s="42"/>
      <c r="BM271" s="45">
        <f>IF(COUNTIF(P271:AT271,"")=31,0,COUNTIFS(P243:AT243,3,P271:AT271,"")+COUNTIFS(P243:AT243,3,P271:AT271,"■"))</f>
        <v>0</v>
      </c>
      <c r="BN271" s="45">
        <f>IF(COUNTIF(P271:AT271,"")=31,0,COUNTIFS(P243:AT243,3,P271:AT271,"■"))</f>
        <v>0</v>
      </c>
      <c r="BO271" s="232" t="str">
        <f t="shared" si="86"/>
        <v>***</v>
      </c>
      <c r="BP271" s="233"/>
      <c r="BQ271" s="42"/>
      <c r="BR271" s="45">
        <f>IF(COUNTIF(P271:AT271,"")=31,0,COUNTIFS(P243:AT243,4,P271:AT271,"")+COUNTIFS(P243:AT243,4,P271:AT271,"■"))</f>
        <v>0</v>
      </c>
      <c r="BS271" s="45">
        <f>IF(COUNTIF(P271:AT271,"")=31,0,COUNTIFS(P243:AT243,4,P271:AT271,"■"))</f>
        <v>0</v>
      </c>
      <c r="BT271" s="232" t="str">
        <f t="shared" si="87"/>
        <v>***</v>
      </c>
      <c r="BU271" s="233"/>
      <c r="BV271" s="42"/>
      <c r="BW271" s="45">
        <f>IF(COUNTIF(P271:AT271,"")=31,0,COUNTIFS(P243:AT243,5,P271:AT271,"")+COUNTIFS(P243:AT243,5,P271:AT271,"■"))</f>
        <v>0</v>
      </c>
      <c r="BX271" s="45">
        <f>IF(COUNTIF(P271:AT271,"")=31,0,COUNTIFS(P243:AT243,5,P271:AT271,"■"))</f>
        <v>0</v>
      </c>
      <c r="BY271" s="232" t="str">
        <f t="shared" si="88"/>
        <v>***</v>
      </c>
      <c r="BZ271" s="233"/>
      <c r="CA271" s="42"/>
      <c r="CB271" s="45">
        <f>IF(COUNTIF(P271:AT271,"")=31,0,COUNTIFS(P243:AT243,6,P271:AT271,"")+COUNTIFS(P243:AT243,6,P271:AT271,"■"))</f>
        <v>0</v>
      </c>
      <c r="CC271" s="45">
        <f>IF(COUNTIF(P271:AT271,"")=31,0,COUNTIFS(P243:AT243,6,P271:AT271,"■"))</f>
        <v>0</v>
      </c>
      <c r="CD271" s="232" t="str">
        <f t="shared" si="89"/>
        <v>***</v>
      </c>
      <c r="CE271" s="233"/>
      <c r="CF271" s="42"/>
      <c r="CG271" s="45">
        <f t="shared" si="93"/>
        <v>0</v>
      </c>
      <c r="CH271" s="45">
        <f t="shared" si="97"/>
        <v>0</v>
      </c>
      <c r="CI271" s="232" t="str">
        <f t="shared" si="91"/>
        <v>***</v>
      </c>
      <c r="CJ271" s="233"/>
      <c r="CK271" s="42"/>
      <c r="CL271" s="234">
        <f t="shared" si="94"/>
        <v>0</v>
      </c>
      <c r="CM271" s="235"/>
      <c r="CN271" s="234">
        <f t="shared" si="95"/>
        <v>0</v>
      </c>
      <c r="CO271" s="235"/>
      <c r="CP271" s="232" t="str">
        <f t="shared" si="92"/>
        <v>***</v>
      </c>
      <c r="CQ271" s="233"/>
      <c r="CR271" s="43"/>
      <c r="CU271" s="128">
        <f t="shared" si="59"/>
        <v>263</v>
      </c>
      <c r="CV271" s="128"/>
      <c r="CW271" s="128"/>
      <c r="CX271" s="128"/>
      <c r="CY271" s="128"/>
    </row>
    <row r="272" spans="1:103" s="1" customFormat="1" ht="18.75">
      <c r="A272" s="72" t="s">
        <v>59</v>
      </c>
      <c r="D272" s="238">
        <f t="shared" si="96"/>
        <v>20</v>
      </c>
      <c r="E272" s="246"/>
      <c r="F272" s="241"/>
      <c r="G272" s="242"/>
      <c r="H272" s="242"/>
      <c r="I272" s="242"/>
      <c r="J272" s="242"/>
      <c r="K272" s="243"/>
      <c r="L272" s="244"/>
      <c r="M272" s="256"/>
      <c r="N272" s="256"/>
      <c r="O272" s="257"/>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3"/>
      <c r="AU272" s="44"/>
      <c r="AV272" s="27"/>
      <c r="AW272" s="245">
        <f t="shared" si="82"/>
        <v>20</v>
      </c>
      <c r="AX272" s="246"/>
      <c r="AY272" s="247" t="str">
        <f t="shared" si="83"/>
        <v/>
      </c>
      <c r="AZ272" s="248"/>
      <c r="BA272" s="248"/>
      <c r="BB272" s="249"/>
      <c r="BC272" s="45">
        <f>IF(COUNTIF(P272:AT272,"")=31,0,COUNTIFS(P243:AT243,1,P272:AT272,"")+COUNTIFS(P243:AT243,1,P272:AT272,"■"))</f>
        <v>0</v>
      </c>
      <c r="BD272" s="45">
        <f>IF(COUNTIF(P272:AT272,"")=31,0,COUNTIFS(P243:AT243,1,P272:AT272,"■"))</f>
        <v>0</v>
      </c>
      <c r="BE272" s="250" t="str">
        <f t="shared" si="84"/>
        <v>***</v>
      </c>
      <c r="BF272" s="233"/>
      <c r="BG272" s="47"/>
      <c r="BH272" s="45">
        <f>IF(COUNTIF(P272:AT272,"")=31,0,COUNTIFS(P243:AT243,2,P272:AT272,"")+COUNTIFS(P243:AT243,2,P272:AT272,"■"))</f>
        <v>0</v>
      </c>
      <c r="BI272" s="45">
        <f>IF(COUNTIF(P272:AT272,"")=31,0,COUNTIFS(P243:AT243,2,P272:AT272,"■"))</f>
        <v>0</v>
      </c>
      <c r="BJ272" s="232" t="str">
        <f t="shared" si="85"/>
        <v>***</v>
      </c>
      <c r="BK272" s="233"/>
      <c r="BL272" s="42"/>
      <c r="BM272" s="45">
        <f>IF(COUNTIF(P272:AT272,"")=31,0,COUNTIFS(P243:AT243,3,P272:AT272,"")+COUNTIFS(P243:AT243,3,P272:AT272,"■"))</f>
        <v>0</v>
      </c>
      <c r="BN272" s="45">
        <f>IF(COUNTIF(P272:AT272,"")=31,0,COUNTIFS(P243:AT243,3,P272:AT272,"■"))</f>
        <v>0</v>
      </c>
      <c r="BO272" s="232" t="str">
        <f t="shared" si="86"/>
        <v>***</v>
      </c>
      <c r="BP272" s="233"/>
      <c r="BQ272" s="42"/>
      <c r="BR272" s="45">
        <f>IF(COUNTIF(P272:AT272,"")=31,0,COUNTIFS(P243:AT243,4,P272:AT272,"")+COUNTIFS(P243:AT243,4,P272:AT272,"■"))</f>
        <v>0</v>
      </c>
      <c r="BS272" s="45">
        <f>IF(COUNTIF(P272:AT272,"")=31,0,COUNTIFS(P243:AT243,4,P272:AT272,"■"))</f>
        <v>0</v>
      </c>
      <c r="BT272" s="232" t="str">
        <f t="shared" si="87"/>
        <v>***</v>
      </c>
      <c r="BU272" s="233"/>
      <c r="BV272" s="42"/>
      <c r="BW272" s="45">
        <f>IF(COUNTIF(P272:AT272,"")=31,0,COUNTIFS(P243:AT243,5,P272:AT272,"")+COUNTIFS(P243:AT243,5,P272:AT272,"■"))</f>
        <v>0</v>
      </c>
      <c r="BX272" s="45">
        <f>IF(COUNTIF(P272:AT272,"")=31,0,COUNTIFS(P243:AT243,5,P272:AT272,"■"))</f>
        <v>0</v>
      </c>
      <c r="BY272" s="232" t="str">
        <f t="shared" si="88"/>
        <v>***</v>
      </c>
      <c r="BZ272" s="233"/>
      <c r="CA272" s="42"/>
      <c r="CB272" s="45">
        <f>IF(COUNTIF(P272:AT272,"")=31,0,COUNTIFS(P243:AT243,6,P272:AT272,"")+COUNTIFS(P243:AT243,6,P272:AT272,"■"))</f>
        <v>0</v>
      </c>
      <c r="CC272" s="45">
        <f>IF(COUNTIF(P272:AT272,"")=31,0,COUNTIFS(P243:AT243,6,P272:AT272,"■"))</f>
        <v>0</v>
      </c>
      <c r="CD272" s="232" t="str">
        <f t="shared" si="89"/>
        <v>***</v>
      </c>
      <c r="CE272" s="233"/>
      <c r="CF272" s="42"/>
      <c r="CG272" s="45">
        <f t="shared" si="93"/>
        <v>0</v>
      </c>
      <c r="CH272" s="45">
        <f t="shared" si="97"/>
        <v>0</v>
      </c>
      <c r="CI272" s="232" t="str">
        <f t="shared" si="91"/>
        <v>***</v>
      </c>
      <c r="CJ272" s="233"/>
      <c r="CK272" s="42"/>
      <c r="CL272" s="234">
        <f t="shared" si="94"/>
        <v>0</v>
      </c>
      <c r="CM272" s="235"/>
      <c r="CN272" s="234">
        <f t="shared" si="95"/>
        <v>0</v>
      </c>
      <c r="CO272" s="235"/>
      <c r="CP272" s="232" t="str">
        <f t="shared" si="92"/>
        <v>***</v>
      </c>
      <c r="CQ272" s="233"/>
      <c r="CR272" s="43"/>
      <c r="CU272" s="128">
        <f t="shared" si="59"/>
        <v>264</v>
      </c>
      <c r="CV272" s="128"/>
      <c r="CW272" s="128"/>
      <c r="CX272" s="128"/>
      <c r="CY272" s="128"/>
    </row>
    <row r="273" spans="1:103" s="1" customFormat="1" ht="18.75">
      <c r="A273" s="72" t="s">
        <v>59</v>
      </c>
      <c r="D273" s="238">
        <f t="shared" si="96"/>
        <v>21</v>
      </c>
      <c r="E273" s="246"/>
      <c r="F273" s="241"/>
      <c r="G273" s="242"/>
      <c r="H273" s="242"/>
      <c r="I273" s="242"/>
      <c r="J273" s="242"/>
      <c r="K273" s="243"/>
      <c r="L273" s="244"/>
      <c r="M273" s="256"/>
      <c r="N273" s="256"/>
      <c r="O273" s="257"/>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3"/>
      <c r="AU273" s="44"/>
      <c r="AV273" s="27"/>
      <c r="AW273" s="245">
        <f t="shared" si="82"/>
        <v>21</v>
      </c>
      <c r="AX273" s="246"/>
      <c r="AY273" s="247" t="str">
        <f t="shared" si="83"/>
        <v/>
      </c>
      <c r="AZ273" s="248"/>
      <c r="BA273" s="248"/>
      <c r="BB273" s="249"/>
      <c r="BC273" s="45">
        <f>IF(COUNTIF(P273:AT273,"")=31,0,COUNTIFS(P243:AT243,1,P273:AT273,"")+COUNTIFS(P243:AT243,1,P273:AT273,"■"))</f>
        <v>0</v>
      </c>
      <c r="BD273" s="45">
        <f>IF(COUNTIF(P273:AT273,"")=31,0,COUNTIFS(P243:AT243,1,P273:AT273,"■"))</f>
        <v>0</v>
      </c>
      <c r="BE273" s="250" t="str">
        <f t="shared" si="84"/>
        <v>***</v>
      </c>
      <c r="BF273" s="233"/>
      <c r="BG273" s="47"/>
      <c r="BH273" s="45">
        <f>IF(COUNTIF(P273:AT273,"")=31,0,COUNTIFS(P243:AT243,2,P273:AT273,"")+COUNTIFS(P243:AT243,2,P273:AT273,"■"))</f>
        <v>0</v>
      </c>
      <c r="BI273" s="45">
        <f>IF(COUNTIF(P273:AT273,"")=31,0,COUNTIFS(P243:AT243,2,P273:AT273,"■"))</f>
        <v>0</v>
      </c>
      <c r="BJ273" s="232" t="str">
        <f t="shared" si="85"/>
        <v>***</v>
      </c>
      <c r="BK273" s="233"/>
      <c r="BL273" s="42"/>
      <c r="BM273" s="45">
        <f>IF(COUNTIF(P273:AT273,"")=31,0,COUNTIFS(P243:AT243,3,P273:AT273,"")+COUNTIFS(P243:AT243,3,P273:AT273,"■"))</f>
        <v>0</v>
      </c>
      <c r="BN273" s="45">
        <f>IF(COUNTIF(P273:AT273,"")=31,0,COUNTIFS(P243:AT243,3,P273:AT273,"■"))</f>
        <v>0</v>
      </c>
      <c r="BO273" s="232" t="str">
        <f t="shared" si="86"/>
        <v>***</v>
      </c>
      <c r="BP273" s="233"/>
      <c r="BQ273" s="42"/>
      <c r="BR273" s="45">
        <f>IF(COUNTIF(P273:AT273,"")=31,0,COUNTIFS(P243:AT243,4,P273:AT273,"")+COUNTIFS(P243:AT243,4,P273:AT273,"■"))</f>
        <v>0</v>
      </c>
      <c r="BS273" s="45">
        <f>IF(COUNTIF(P273:AT273,"")=31,0,COUNTIFS(P243:AT243,4,P273:AT273,"■"))</f>
        <v>0</v>
      </c>
      <c r="BT273" s="232" t="str">
        <f t="shared" si="87"/>
        <v>***</v>
      </c>
      <c r="BU273" s="233"/>
      <c r="BV273" s="42"/>
      <c r="BW273" s="45">
        <f>IF(COUNTIF(P273:AT273,"")=31,0,COUNTIFS(P243:AT243,5,P273:AT273,"")+COUNTIFS(P243:AT243,5,P273:AT273,"■"))</f>
        <v>0</v>
      </c>
      <c r="BX273" s="45">
        <f>IF(COUNTIF(P273:AT273,"")=31,0,COUNTIFS(P243:AT243,5,P273:AT273,"■"))</f>
        <v>0</v>
      </c>
      <c r="BY273" s="232" t="str">
        <f t="shared" si="88"/>
        <v>***</v>
      </c>
      <c r="BZ273" s="233"/>
      <c r="CA273" s="42"/>
      <c r="CB273" s="45">
        <f>IF(COUNTIF(P273:AT273,"")=31,0,COUNTIFS(P243:AT243,6,P273:AT273,"")+COUNTIFS(P243:AT243,6,P273:AT273,"■"))</f>
        <v>0</v>
      </c>
      <c r="CC273" s="45">
        <f>IF(COUNTIF(P273:AT273,"")=31,0,COUNTIFS(P243:AT243,6,P273:AT273,"■"))</f>
        <v>0</v>
      </c>
      <c r="CD273" s="232" t="str">
        <f t="shared" si="89"/>
        <v>***</v>
      </c>
      <c r="CE273" s="233"/>
      <c r="CF273" s="42"/>
      <c r="CG273" s="45">
        <f t="shared" si="93"/>
        <v>0</v>
      </c>
      <c r="CH273" s="45">
        <f t="shared" si="97"/>
        <v>0</v>
      </c>
      <c r="CI273" s="232" t="str">
        <f t="shared" si="91"/>
        <v>***</v>
      </c>
      <c r="CJ273" s="233"/>
      <c r="CK273" s="42"/>
      <c r="CL273" s="234">
        <f t="shared" si="94"/>
        <v>0</v>
      </c>
      <c r="CM273" s="235"/>
      <c r="CN273" s="234">
        <f t="shared" si="95"/>
        <v>0</v>
      </c>
      <c r="CO273" s="235"/>
      <c r="CP273" s="232" t="str">
        <f t="shared" si="92"/>
        <v>***</v>
      </c>
      <c r="CQ273" s="233"/>
      <c r="CR273" s="43"/>
      <c r="CU273" s="128">
        <f t="shared" si="59"/>
        <v>265</v>
      </c>
      <c r="CV273" s="128"/>
      <c r="CW273" s="128"/>
      <c r="CX273" s="128"/>
      <c r="CY273" s="128"/>
    </row>
    <row r="274" spans="1:103" s="1" customFormat="1" ht="18.75">
      <c r="A274" s="72" t="s">
        <v>59</v>
      </c>
      <c r="D274" s="238">
        <f t="shared" si="96"/>
        <v>22</v>
      </c>
      <c r="E274" s="246"/>
      <c r="F274" s="241"/>
      <c r="G274" s="242"/>
      <c r="H274" s="242"/>
      <c r="I274" s="242"/>
      <c r="J274" s="242"/>
      <c r="K274" s="243"/>
      <c r="L274" s="244"/>
      <c r="M274" s="256"/>
      <c r="N274" s="256"/>
      <c r="O274" s="257"/>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3"/>
      <c r="AU274" s="44"/>
      <c r="AV274" s="27"/>
      <c r="AW274" s="245">
        <f t="shared" si="82"/>
        <v>22</v>
      </c>
      <c r="AX274" s="246"/>
      <c r="AY274" s="247" t="str">
        <f t="shared" si="83"/>
        <v/>
      </c>
      <c r="AZ274" s="248"/>
      <c r="BA274" s="248"/>
      <c r="BB274" s="249"/>
      <c r="BC274" s="45">
        <f>IF(COUNTIF(P274:AT274,"")=31,0,COUNTIFS(P243:AT243,1,P274:AT274,"")+COUNTIFS(P243:AT243,1,P274:AT274,"■"))</f>
        <v>0</v>
      </c>
      <c r="BD274" s="45">
        <f>IF(COUNTIF(P274:AT274,"")=31,0,COUNTIFS(P243:AT243,1,P274:AT274,"■"))</f>
        <v>0</v>
      </c>
      <c r="BE274" s="250" t="str">
        <f t="shared" si="84"/>
        <v>***</v>
      </c>
      <c r="BF274" s="233"/>
      <c r="BG274" s="47"/>
      <c r="BH274" s="45">
        <f>IF(COUNTIF(P274:AT274,"")=31,0,COUNTIFS(P243:AT243,2,P274:AT274,"")+COUNTIFS(P243:AT243,2,P274:AT274,"■"))</f>
        <v>0</v>
      </c>
      <c r="BI274" s="45">
        <f>IF(COUNTIF(P274:AT274,"")=31,0,COUNTIFS(P243:AT243,2,P274:AT274,"■"))</f>
        <v>0</v>
      </c>
      <c r="BJ274" s="232" t="str">
        <f t="shared" si="85"/>
        <v>***</v>
      </c>
      <c r="BK274" s="233"/>
      <c r="BL274" s="42"/>
      <c r="BM274" s="45">
        <f>IF(COUNTIF(P274:AT274,"")=31,0,COUNTIFS(P243:AT243,3,P274:AT274,"")+COUNTIFS(P243:AT243,3,P274:AT274,"■"))</f>
        <v>0</v>
      </c>
      <c r="BN274" s="45">
        <f>IF(COUNTIF(P274:AT274,"")=31,0,COUNTIFS(P243:AT243,3,P274:AT274,"■"))</f>
        <v>0</v>
      </c>
      <c r="BO274" s="232" t="str">
        <f t="shared" si="86"/>
        <v>***</v>
      </c>
      <c r="BP274" s="233"/>
      <c r="BQ274" s="42"/>
      <c r="BR274" s="45">
        <f>IF(COUNTIF(P274:AT274,"")=31,0,COUNTIFS(P243:AT243,4,P274:AT274,"")+COUNTIFS(P243:AT243,4,P274:AT274,"■"))</f>
        <v>0</v>
      </c>
      <c r="BS274" s="45">
        <f>IF(COUNTIF(P274:AT274,"")=31,0,COUNTIFS(P243:AT243,4,P274:AT274,"■"))</f>
        <v>0</v>
      </c>
      <c r="BT274" s="232" t="str">
        <f t="shared" si="87"/>
        <v>***</v>
      </c>
      <c r="BU274" s="233"/>
      <c r="BV274" s="42"/>
      <c r="BW274" s="45">
        <f>IF(COUNTIF(P274:AT274,"")=31,0,COUNTIFS(P243:AT243,5,P274:AT274,"")+COUNTIFS(P243:AT243,5,P274:AT274,"■"))</f>
        <v>0</v>
      </c>
      <c r="BX274" s="45">
        <f>IF(COUNTIF(P274:AT274,"")=31,0,COUNTIFS(P243:AT243,5,P274:AT274,"■"))</f>
        <v>0</v>
      </c>
      <c r="BY274" s="232" t="str">
        <f t="shared" si="88"/>
        <v>***</v>
      </c>
      <c r="BZ274" s="233"/>
      <c r="CA274" s="42"/>
      <c r="CB274" s="45">
        <f>IF(COUNTIF(P274:AT274,"")=31,0,COUNTIFS(P243:AT243,6,P274:AT274,"")+COUNTIFS(P243:AT243,6,P274:AT274,"■"))</f>
        <v>0</v>
      </c>
      <c r="CC274" s="45">
        <f>IF(COUNTIF(P274:AT274,"")=31,0,COUNTIFS(P243:AT243,6,P274:AT274,"■"))</f>
        <v>0</v>
      </c>
      <c r="CD274" s="232" t="str">
        <f t="shared" si="89"/>
        <v>***</v>
      </c>
      <c r="CE274" s="233"/>
      <c r="CF274" s="42"/>
      <c r="CG274" s="45">
        <f t="shared" si="93"/>
        <v>0</v>
      </c>
      <c r="CH274" s="45">
        <f t="shared" si="97"/>
        <v>0</v>
      </c>
      <c r="CI274" s="232" t="str">
        <f t="shared" si="91"/>
        <v>***</v>
      </c>
      <c r="CJ274" s="233"/>
      <c r="CK274" s="42"/>
      <c r="CL274" s="234">
        <f t="shared" si="94"/>
        <v>0</v>
      </c>
      <c r="CM274" s="235"/>
      <c r="CN274" s="234">
        <f t="shared" si="95"/>
        <v>0</v>
      </c>
      <c r="CO274" s="235"/>
      <c r="CP274" s="232" t="str">
        <f t="shared" si="92"/>
        <v>***</v>
      </c>
      <c r="CQ274" s="233"/>
      <c r="CR274" s="43"/>
      <c r="CU274" s="128">
        <f t="shared" si="59"/>
        <v>266</v>
      </c>
      <c r="CV274" s="128"/>
      <c r="CW274" s="128"/>
      <c r="CX274" s="128"/>
      <c r="CY274" s="128"/>
    </row>
    <row r="275" spans="1:103" s="1" customFormat="1" ht="18.75">
      <c r="A275" s="72" t="s">
        <v>59</v>
      </c>
      <c r="D275" s="238">
        <f t="shared" si="96"/>
        <v>23</v>
      </c>
      <c r="E275" s="246"/>
      <c r="F275" s="241"/>
      <c r="G275" s="242"/>
      <c r="H275" s="242"/>
      <c r="I275" s="242"/>
      <c r="J275" s="242"/>
      <c r="K275" s="243"/>
      <c r="L275" s="244"/>
      <c r="M275" s="256"/>
      <c r="N275" s="256"/>
      <c r="O275" s="257"/>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3"/>
      <c r="AU275" s="44"/>
      <c r="AV275" s="27"/>
      <c r="AW275" s="245">
        <f t="shared" si="82"/>
        <v>23</v>
      </c>
      <c r="AX275" s="246"/>
      <c r="AY275" s="247" t="str">
        <f t="shared" si="83"/>
        <v/>
      </c>
      <c r="AZ275" s="248"/>
      <c r="BA275" s="248"/>
      <c r="BB275" s="249"/>
      <c r="BC275" s="45">
        <f>IF(COUNTIF(P275:AT275,"")=31,0,COUNTIFS(P243:AT243,1,P275:AT275,"")+COUNTIFS(P243:AT243,1,P275:AT275,"■"))</f>
        <v>0</v>
      </c>
      <c r="BD275" s="45">
        <f>IF(COUNTIF(P275:AT275,"")=31,0,COUNTIFS(P243:AT243,1,P275:AT275,"■"))</f>
        <v>0</v>
      </c>
      <c r="BE275" s="250" t="str">
        <f t="shared" si="84"/>
        <v>***</v>
      </c>
      <c r="BF275" s="233"/>
      <c r="BG275" s="47"/>
      <c r="BH275" s="45">
        <f>IF(COUNTIF(P275:AT275,"")=31,0,COUNTIFS(P243:AT243,2,P275:AT275,"")+COUNTIFS(P243:AT243,2,P275:AT275,"■"))</f>
        <v>0</v>
      </c>
      <c r="BI275" s="45">
        <f>IF(COUNTIF(P275:AT275,"")=31,0,COUNTIFS(P243:AT243,2,P275:AT275,"■"))</f>
        <v>0</v>
      </c>
      <c r="BJ275" s="232" t="str">
        <f t="shared" si="85"/>
        <v>***</v>
      </c>
      <c r="BK275" s="233"/>
      <c r="BL275" s="42"/>
      <c r="BM275" s="45">
        <f>IF(COUNTIF(P275:AT275,"")=31,0,COUNTIFS(P243:AT243,3,P275:AT275,"")+COUNTIFS(P243:AT243,3,P275:AT275,"■"))</f>
        <v>0</v>
      </c>
      <c r="BN275" s="45">
        <f>IF(COUNTIF(P275:AT275,"")=31,0,COUNTIFS(P243:AT243,3,P275:AT275,"■"))</f>
        <v>0</v>
      </c>
      <c r="BO275" s="232" t="str">
        <f t="shared" si="86"/>
        <v>***</v>
      </c>
      <c r="BP275" s="233"/>
      <c r="BQ275" s="42"/>
      <c r="BR275" s="45">
        <f>IF(COUNTIF(P275:AT275,"")=31,0,COUNTIFS(P243:AT243,4,P275:AT275,"")+COUNTIFS(P243:AT243,4,P275:AT275,"■"))</f>
        <v>0</v>
      </c>
      <c r="BS275" s="45">
        <f>IF(COUNTIF(P275:AT275,"")=31,0,COUNTIFS(P243:AT243,4,P275:AT275,"■"))</f>
        <v>0</v>
      </c>
      <c r="BT275" s="232" t="str">
        <f t="shared" si="87"/>
        <v>***</v>
      </c>
      <c r="BU275" s="233"/>
      <c r="BV275" s="42"/>
      <c r="BW275" s="45">
        <f>IF(COUNTIF(P275:AT275,"")=31,0,COUNTIFS(P243:AT243,5,P275:AT275,"")+COUNTIFS(P243:AT243,5,P275:AT275,"■"))</f>
        <v>0</v>
      </c>
      <c r="BX275" s="45">
        <f>IF(COUNTIF(P275:AT275,"")=31,0,COUNTIFS(P243:AT243,5,P275:AT275,"■"))</f>
        <v>0</v>
      </c>
      <c r="BY275" s="232" t="str">
        <f t="shared" si="88"/>
        <v>***</v>
      </c>
      <c r="BZ275" s="233"/>
      <c r="CA275" s="42"/>
      <c r="CB275" s="45">
        <f>IF(COUNTIF(P275:AT275,"")=31,0,COUNTIFS(P243:AT243,6,P275:AT275,"")+COUNTIFS(P243:AT243,6,P275:AT275,"■"))</f>
        <v>0</v>
      </c>
      <c r="CC275" s="45">
        <f>IF(COUNTIF(P275:AT275,"")=31,0,COUNTIFS(P243:AT243,6,P275:AT275,"■"))</f>
        <v>0</v>
      </c>
      <c r="CD275" s="232" t="str">
        <f t="shared" si="89"/>
        <v>***</v>
      </c>
      <c r="CE275" s="233"/>
      <c r="CF275" s="42"/>
      <c r="CG275" s="45">
        <f t="shared" si="93"/>
        <v>0</v>
      </c>
      <c r="CH275" s="45">
        <f t="shared" si="97"/>
        <v>0</v>
      </c>
      <c r="CI275" s="232" t="str">
        <f t="shared" si="91"/>
        <v>***</v>
      </c>
      <c r="CJ275" s="233"/>
      <c r="CK275" s="42"/>
      <c r="CL275" s="234">
        <f t="shared" si="94"/>
        <v>0</v>
      </c>
      <c r="CM275" s="235"/>
      <c r="CN275" s="234">
        <f t="shared" si="95"/>
        <v>0</v>
      </c>
      <c r="CO275" s="235"/>
      <c r="CP275" s="232" t="str">
        <f t="shared" si="92"/>
        <v>***</v>
      </c>
      <c r="CQ275" s="233"/>
      <c r="CR275" s="43"/>
      <c r="CU275" s="128">
        <f t="shared" si="59"/>
        <v>267</v>
      </c>
      <c r="CV275" s="128"/>
      <c r="CW275" s="128"/>
      <c r="CX275" s="128"/>
      <c r="CY275" s="128"/>
    </row>
    <row r="276" spans="1:103" s="1" customFormat="1" ht="18.75">
      <c r="A276" s="72" t="s">
        <v>59</v>
      </c>
      <c r="D276" s="238">
        <f t="shared" si="96"/>
        <v>24</v>
      </c>
      <c r="E276" s="246"/>
      <c r="F276" s="241"/>
      <c r="G276" s="242"/>
      <c r="H276" s="242"/>
      <c r="I276" s="242"/>
      <c r="J276" s="242"/>
      <c r="K276" s="243"/>
      <c r="L276" s="244"/>
      <c r="M276" s="256"/>
      <c r="N276" s="256"/>
      <c r="O276" s="257"/>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3"/>
      <c r="AU276" s="44"/>
      <c r="AV276" s="27"/>
      <c r="AW276" s="245">
        <f t="shared" si="82"/>
        <v>24</v>
      </c>
      <c r="AX276" s="246"/>
      <c r="AY276" s="247" t="str">
        <f t="shared" si="83"/>
        <v/>
      </c>
      <c r="AZ276" s="248"/>
      <c r="BA276" s="248"/>
      <c r="BB276" s="249"/>
      <c r="BC276" s="45">
        <f>IF(COUNTIF(P276:AT276,"")=31,0,COUNTIFS(P243:AT243,1,P276:AT276,"")+COUNTIFS(P243:AT243,1,P276:AT276,"■"))</f>
        <v>0</v>
      </c>
      <c r="BD276" s="45">
        <f>IF(COUNTIF(P276:AT276,"")=31,0,COUNTIFS(P243:AT243,1,P276:AT276,"■"))</f>
        <v>0</v>
      </c>
      <c r="BE276" s="250" t="str">
        <f t="shared" si="84"/>
        <v>***</v>
      </c>
      <c r="BF276" s="233"/>
      <c r="BG276" s="47"/>
      <c r="BH276" s="45">
        <f>IF(COUNTIF(P276:AT276,"")=31,0,COUNTIFS(P243:AT243,2,P276:AT276,"")+COUNTIFS(P243:AT243,2,P276:AT276,"■"))</f>
        <v>0</v>
      </c>
      <c r="BI276" s="45">
        <f>IF(COUNTIF(P276:AT276,"")=31,0,COUNTIFS(P243:AT243,2,P276:AT276,"■"))</f>
        <v>0</v>
      </c>
      <c r="BJ276" s="232" t="str">
        <f t="shared" si="85"/>
        <v>***</v>
      </c>
      <c r="BK276" s="233"/>
      <c r="BL276" s="42"/>
      <c r="BM276" s="45">
        <f>IF(COUNTIF(P276:AT276,"")=31,0,COUNTIFS(P243:AT243,3,P276:AT276,"")+COUNTIFS(P243:AT243,3,P276:AT276,"■"))</f>
        <v>0</v>
      </c>
      <c r="BN276" s="45">
        <f>IF(COUNTIF(P276:AT276,"")=31,0,COUNTIFS(P243:AT243,3,P276:AT276,"■"))</f>
        <v>0</v>
      </c>
      <c r="BO276" s="232" t="str">
        <f t="shared" si="86"/>
        <v>***</v>
      </c>
      <c r="BP276" s="233"/>
      <c r="BQ276" s="42"/>
      <c r="BR276" s="45">
        <f>IF(COUNTIF(P276:AT276,"")=31,0,COUNTIFS(P243:AT243,4,P276:AT276,"")+COUNTIFS(P243:AT243,4,P276:AT276,"■"))</f>
        <v>0</v>
      </c>
      <c r="BS276" s="45">
        <f>IF(COUNTIF(P276:AT276,"")=31,0,COUNTIFS(P243:AT243,4,P276:AT276,"■"))</f>
        <v>0</v>
      </c>
      <c r="BT276" s="232" t="str">
        <f t="shared" si="87"/>
        <v>***</v>
      </c>
      <c r="BU276" s="233"/>
      <c r="BV276" s="42"/>
      <c r="BW276" s="45">
        <f>IF(COUNTIF(P276:AT276,"")=31,0,COUNTIFS(P243:AT243,5,P276:AT276,"")+COUNTIFS(P243:AT243,5,P276:AT276,"■"))</f>
        <v>0</v>
      </c>
      <c r="BX276" s="45">
        <f>IF(COUNTIF(P276:AT276,"")=31,0,COUNTIFS(P243:AT243,5,P276:AT276,"■"))</f>
        <v>0</v>
      </c>
      <c r="BY276" s="232" t="str">
        <f t="shared" si="88"/>
        <v>***</v>
      </c>
      <c r="BZ276" s="233"/>
      <c r="CA276" s="42"/>
      <c r="CB276" s="45">
        <f>IF(COUNTIF(P276:AT276,"")=31,0,COUNTIFS(P243:AT243,6,P276:AT276,"")+COUNTIFS(P243:AT243,6,P276:AT276,"■"))</f>
        <v>0</v>
      </c>
      <c r="CC276" s="45">
        <f>IF(COUNTIF(P276:AT276,"")=31,0,COUNTIFS(P243:AT243,6,P276:AT276,"■"))</f>
        <v>0</v>
      </c>
      <c r="CD276" s="232" t="str">
        <f t="shared" si="89"/>
        <v>***</v>
      </c>
      <c r="CE276" s="233"/>
      <c r="CF276" s="42"/>
      <c r="CG276" s="45">
        <f t="shared" si="93"/>
        <v>0</v>
      </c>
      <c r="CH276" s="45">
        <f t="shared" si="97"/>
        <v>0</v>
      </c>
      <c r="CI276" s="232" t="str">
        <f t="shared" si="91"/>
        <v>***</v>
      </c>
      <c r="CJ276" s="233"/>
      <c r="CK276" s="42"/>
      <c r="CL276" s="234">
        <f t="shared" si="94"/>
        <v>0</v>
      </c>
      <c r="CM276" s="235"/>
      <c r="CN276" s="234">
        <f t="shared" si="95"/>
        <v>0</v>
      </c>
      <c r="CO276" s="235"/>
      <c r="CP276" s="232" t="str">
        <f t="shared" si="92"/>
        <v>***</v>
      </c>
      <c r="CQ276" s="233"/>
      <c r="CR276" s="43"/>
      <c r="CU276" s="128">
        <f t="shared" si="59"/>
        <v>268</v>
      </c>
      <c r="CV276" s="128"/>
      <c r="CW276" s="128"/>
      <c r="CX276" s="128"/>
      <c r="CY276" s="128"/>
    </row>
    <row r="277" spans="1:103" s="1" customFormat="1" ht="18.75">
      <c r="A277" s="72" t="s">
        <v>59</v>
      </c>
      <c r="D277" s="238">
        <f t="shared" si="96"/>
        <v>25</v>
      </c>
      <c r="E277" s="246"/>
      <c r="F277" s="241"/>
      <c r="G277" s="242"/>
      <c r="H277" s="242"/>
      <c r="I277" s="242"/>
      <c r="J277" s="242"/>
      <c r="K277" s="243"/>
      <c r="L277" s="244"/>
      <c r="M277" s="256"/>
      <c r="N277" s="256"/>
      <c r="O277" s="257"/>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3"/>
      <c r="AU277" s="44"/>
      <c r="AV277" s="27"/>
      <c r="AW277" s="245">
        <f t="shared" si="82"/>
        <v>25</v>
      </c>
      <c r="AX277" s="246"/>
      <c r="AY277" s="247" t="str">
        <f t="shared" si="83"/>
        <v/>
      </c>
      <c r="AZ277" s="248"/>
      <c r="BA277" s="248"/>
      <c r="BB277" s="249"/>
      <c r="BC277" s="45">
        <f>IF(COUNTIF(P277:AT277,"")=31,0,COUNTIFS(P243:AT243,1,P277:AT277,"")+COUNTIFS(P243:AT243,1,P277:AT277,"■"))</f>
        <v>0</v>
      </c>
      <c r="BD277" s="45">
        <f>IF(COUNTIF(P277:AT277,"")=31,0,COUNTIFS(P243:AT243,1,P277:AT277,"■"))</f>
        <v>0</v>
      </c>
      <c r="BE277" s="250" t="str">
        <f t="shared" si="84"/>
        <v>***</v>
      </c>
      <c r="BF277" s="233"/>
      <c r="BG277" s="47"/>
      <c r="BH277" s="45">
        <f>IF(COUNTIF(P277:AT277,"")=31,0,COUNTIFS(P243:AT243,2,P277:AT277,"")+COUNTIFS(P243:AT243,2,P277:AT277,"■"))</f>
        <v>0</v>
      </c>
      <c r="BI277" s="45">
        <f>IF(COUNTIF(P277:AT277,"")=31,0,COUNTIFS(P243:AT243,2,P277:AT277,"■"))</f>
        <v>0</v>
      </c>
      <c r="BJ277" s="232" t="str">
        <f t="shared" si="85"/>
        <v>***</v>
      </c>
      <c r="BK277" s="233"/>
      <c r="BL277" s="42"/>
      <c r="BM277" s="45">
        <f>IF(COUNTIF(P277:AT277,"")=31,0,COUNTIFS(P243:AT243,3,P277:AT277,"")+COUNTIFS(P243:AT243,3,P277:AT277,"■"))</f>
        <v>0</v>
      </c>
      <c r="BN277" s="45">
        <f>IF(COUNTIF(P277:AT277,"")=31,0,COUNTIFS(P243:AT243,3,P277:AT277,"■"))</f>
        <v>0</v>
      </c>
      <c r="BO277" s="232" t="str">
        <f t="shared" si="86"/>
        <v>***</v>
      </c>
      <c r="BP277" s="233"/>
      <c r="BQ277" s="42"/>
      <c r="BR277" s="45">
        <f>IF(COUNTIF(P277:AT277,"")=31,0,COUNTIFS(P243:AT243,4,P277:AT277,"")+COUNTIFS(P243:AT243,4,P277:AT277,"■"))</f>
        <v>0</v>
      </c>
      <c r="BS277" s="45">
        <f>IF(COUNTIF(P277:AT277,"")=31,0,COUNTIFS(P243:AT243,4,P277:AT277,"■"))</f>
        <v>0</v>
      </c>
      <c r="BT277" s="232" t="str">
        <f t="shared" si="87"/>
        <v>***</v>
      </c>
      <c r="BU277" s="233"/>
      <c r="BV277" s="42"/>
      <c r="BW277" s="45">
        <f>IF(COUNTIF(P277:AT277,"")=31,0,COUNTIFS(P243:AT243,5,P277:AT277,"")+COUNTIFS(P243:AT243,5,P277:AT277,"■"))</f>
        <v>0</v>
      </c>
      <c r="BX277" s="45">
        <f>IF(COUNTIF(P277:AT277,"")=31,0,COUNTIFS(P243:AT243,5,P277:AT277,"■"))</f>
        <v>0</v>
      </c>
      <c r="BY277" s="232" t="str">
        <f t="shared" si="88"/>
        <v>***</v>
      </c>
      <c r="BZ277" s="233"/>
      <c r="CA277" s="42"/>
      <c r="CB277" s="45">
        <f>IF(COUNTIF(P277:AT277,"")=31,0,COUNTIFS(P243:AT243,6,P277:AT277,"")+COUNTIFS(P243:AT243,6,P277:AT277,"■"))</f>
        <v>0</v>
      </c>
      <c r="CC277" s="45">
        <f>IF(COUNTIF(P277:AT277,"")=31,0,COUNTIFS(P243:AT243,6,P277:AT277,"■"))</f>
        <v>0</v>
      </c>
      <c r="CD277" s="232" t="str">
        <f t="shared" si="89"/>
        <v>***</v>
      </c>
      <c r="CE277" s="233"/>
      <c r="CF277" s="42"/>
      <c r="CG277" s="45">
        <f t="shared" si="93"/>
        <v>0</v>
      </c>
      <c r="CH277" s="45">
        <f t="shared" si="97"/>
        <v>0</v>
      </c>
      <c r="CI277" s="232" t="str">
        <f t="shared" si="91"/>
        <v>***</v>
      </c>
      <c r="CJ277" s="233"/>
      <c r="CK277" s="42"/>
      <c r="CL277" s="234">
        <f t="shared" si="94"/>
        <v>0</v>
      </c>
      <c r="CM277" s="235"/>
      <c r="CN277" s="234">
        <f t="shared" si="95"/>
        <v>0</v>
      </c>
      <c r="CO277" s="235"/>
      <c r="CP277" s="232" t="str">
        <f t="shared" si="92"/>
        <v>***</v>
      </c>
      <c r="CQ277" s="233"/>
      <c r="CR277" s="43"/>
      <c r="CU277" s="128">
        <f t="shared" si="59"/>
        <v>269</v>
      </c>
      <c r="CV277" s="128"/>
      <c r="CW277" s="128"/>
      <c r="CX277" s="128"/>
      <c r="CY277" s="128"/>
    </row>
    <row r="278" spans="1:103" s="1" customFormat="1" ht="18.75">
      <c r="A278" s="72" t="s">
        <v>59</v>
      </c>
      <c r="D278" s="238">
        <f t="shared" si="96"/>
        <v>26</v>
      </c>
      <c r="E278" s="246"/>
      <c r="F278" s="241"/>
      <c r="G278" s="242"/>
      <c r="H278" s="242"/>
      <c r="I278" s="242"/>
      <c r="J278" s="242"/>
      <c r="K278" s="243"/>
      <c r="L278" s="244"/>
      <c r="M278" s="256"/>
      <c r="N278" s="256"/>
      <c r="O278" s="257"/>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3"/>
      <c r="AU278" s="44"/>
      <c r="AV278" s="27"/>
      <c r="AW278" s="245">
        <f t="shared" si="82"/>
        <v>26</v>
      </c>
      <c r="AX278" s="246"/>
      <c r="AY278" s="247" t="str">
        <f t="shared" si="83"/>
        <v/>
      </c>
      <c r="AZ278" s="248"/>
      <c r="BA278" s="248"/>
      <c r="BB278" s="249"/>
      <c r="BC278" s="45">
        <f>IF(COUNTIF(P278:AT278,"")=31,0,COUNTIFS(P243:AT243,1,P278:AT278,"")+COUNTIFS(P243:AT243,1,P278:AT278,"■"))</f>
        <v>0</v>
      </c>
      <c r="BD278" s="45">
        <f>IF(COUNTIF(P278:AT278,"")=31,0,COUNTIFS(P243:AT243,1,P278:AT278,"■"))</f>
        <v>0</v>
      </c>
      <c r="BE278" s="250" t="str">
        <f t="shared" si="84"/>
        <v>***</v>
      </c>
      <c r="BF278" s="233"/>
      <c r="BG278" s="47"/>
      <c r="BH278" s="45">
        <f>IF(COUNTIF(P278:AT278,"")=31,0,COUNTIFS(P243:AT243,2,P278:AT278,"")+COUNTIFS(P243:AT243,2,P278:AT278,"■"))</f>
        <v>0</v>
      </c>
      <c r="BI278" s="45">
        <f>IF(COUNTIF(P278:AT278,"")=31,0,COUNTIFS(P243:AT243,2,P278:AT278,"■"))</f>
        <v>0</v>
      </c>
      <c r="BJ278" s="232" t="str">
        <f t="shared" si="85"/>
        <v>***</v>
      </c>
      <c r="BK278" s="233"/>
      <c r="BL278" s="42"/>
      <c r="BM278" s="45">
        <f>IF(COUNTIF(P278:AT278,"")=31,0,COUNTIFS(P243:AT243,3,P278:AT278,"")+COUNTIFS(P243:AT243,3,P278:AT278,"■"))</f>
        <v>0</v>
      </c>
      <c r="BN278" s="45">
        <f>IF(COUNTIF(P278:AT278,"")=31,0,COUNTIFS(P243:AT243,3,P278:AT278,"■"))</f>
        <v>0</v>
      </c>
      <c r="BO278" s="232" t="str">
        <f t="shared" si="86"/>
        <v>***</v>
      </c>
      <c r="BP278" s="233"/>
      <c r="BQ278" s="42"/>
      <c r="BR278" s="45">
        <f>IF(COUNTIF(P278:AT278,"")=31,0,COUNTIFS(P243:AT243,4,P278:AT278,"")+COUNTIFS(P243:AT243,4,P278:AT278,"■"))</f>
        <v>0</v>
      </c>
      <c r="BS278" s="45">
        <f>IF(COUNTIF(P278:AT278,"")=31,0,COUNTIFS(P243:AT243,4,P278:AT278,"■"))</f>
        <v>0</v>
      </c>
      <c r="BT278" s="232" t="str">
        <f t="shared" si="87"/>
        <v>***</v>
      </c>
      <c r="BU278" s="233"/>
      <c r="BV278" s="42"/>
      <c r="BW278" s="45">
        <f>IF(COUNTIF(P278:AT278,"")=31,0,COUNTIFS(P243:AT243,5,P278:AT278,"")+COUNTIFS(P243:AT243,5,P278:AT278,"■"))</f>
        <v>0</v>
      </c>
      <c r="BX278" s="45">
        <f>IF(COUNTIF(P278:AT278,"")=31,0,COUNTIFS(P243:AT243,5,P278:AT278,"■"))</f>
        <v>0</v>
      </c>
      <c r="BY278" s="232" t="str">
        <f t="shared" si="88"/>
        <v>***</v>
      </c>
      <c r="BZ278" s="233"/>
      <c r="CA278" s="42"/>
      <c r="CB278" s="45">
        <f>IF(COUNTIF(P278:AT278,"")=31,0,COUNTIFS(P243:AT243,6,P278:AT278,"")+COUNTIFS(P243:AT243,6,P278:AT278,"■"))</f>
        <v>0</v>
      </c>
      <c r="CC278" s="45">
        <f>IF(COUNTIF(P278:AT278,"")=31,0,COUNTIFS(P243:AT243,6,P278:AT278,"■"))</f>
        <v>0</v>
      </c>
      <c r="CD278" s="232" t="str">
        <f t="shared" si="89"/>
        <v>***</v>
      </c>
      <c r="CE278" s="233"/>
      <c r="CF278" s="42"/>
      <c r="CG278" s="45">
        <f t="shared" si="93"/>
        <v>0</v>
      </c>
      <c r="CH278" s="45">
        <f t="shared" si="97"/>
        <v>0</v>
      </c>
      <c r="CI278" s="232" t="str">
        <f t="shared" si="91"/>
        <v>***</v>
      </c>
      <c r="CJ278" s="233"/>
      <c r="CK278" s="42"/>
      <c r="CL278" s="234">
        <f t="shared" si="94"/>
        <v>0</v>
      </c>
      <c r="CM278" s="235"/>
      <c r="CN278" s="234">
        <f t="shared" si="95"/>
        <v>0</v>
      </c>
      <c r="CO278" s="235"/>
      <c r="CP278" s="232" t="str">
        <f t="shared" si="92"/>
        <v>***</v>
      </c>
      <c r="CQ278" s="233"/>
      <c r="CR278" s="43"/>
      <c r="CU278" s="128">
        <f t="shared" si="59"/>
        <v>270</v>
      </c>
      <c r="CV278" s="128"/>
      <c r="CW278" s="128"/>
      <c r="CX278" s="128"/>
      <c r="CY278" s="128"/>
    </row>
    <row r="279" spans="1:103" s="1" customFormat="1" ht="18.75">
      <c r="A279" s="72" t="s">
        <v>59</v>
      </c>
      <c r="D279" s="238">
        <f t="shared" si="96"/>
        <v>27</v>
      </c>
      <c r="E279" s="246"/>
      <c r="F279" s="241"/>
      <c r="G279" s="242"/>
      <c r="H279" s="242"/>
      <c r="I279" s="242"/>
      <c r="J279" s="242"/>
      <c r="K279" s="243"/>
      <c r="L279" s="244"/>
      <c r="M279" s="256"/>
      <c r="N279" s="256"/>
      <c r="O279" s="257"/>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3"/>
      <c r="AU279" s="44"/>
      <c r="AV279" s="27"/>
      <c r="AW279" s="245">
        <f t="shared" si="82"/>
        <v>27</v>
      </c>
      <c r="AX279" s="246"/>
      <c r="AY279" s="247" t="str">
        <f t="shared" si="83"/>
        <v/>
      </c>
      <c r="AZ279" s="248"/>
      <c r="BA279" s="248"/>
      <c r="BB279" s="249"/>
      <c r="BC279" s="45">
        <f>IF(COUNTIF(P279:AT279,"")=31,0,COUNTIFS(P243:AT243,1,P279:AT279,"")+COUNTIFS(P243:AT243,1,P279:AT279,"■"))</f>
        <v>0</v>
      </c>
      <c r="BD279" s="45">
        <f>IF(COUNTIF(P279:AT279,"")=31,0,COUNTIFS(P243:AT243,1,P279:AT279,"■"))</f>
        <v>0</v>
      </c>
      <c r="BE279" s="250" t="str">
        <f t="shared" si="84"/>
        <v>***</v>
      </c>
      <c r="BF279" s="233"/>
      <c r="BG279" s="47"/>
      <c r="BH279" s="45">
        <f>IF(COUNTIF(P279:AT279,"")=31,0,COUNTIFS(P243:AT243,2,P279:AT279,"")+COUNTIFS(P243:AT243,2,P279:AT279,"■"))</f>
        <v>0</v>
      </c>
      <c r="BI279" s="45">
        <f>IF(COUNTIF(P279:AT279,"")=31,0,COUNTIFS(P243:AT243,2,P279:AT279,"■"))</f>
        <v>0</v>
      </c>
      <c r="BJ279" s="232" t="str">
        <f t="shared" si="85"/>
        <v>***</v>
      </c>
      <c r="BK279" s="233"/>
      <c r="BL279" s="42"/>
      <c r="BM279" s="45">
        <f>IF(COUNTIF(P279:AT279,"")=31,0,COUNTIFS(P243:AT243,3,P279:AT279,"")+COUNTIFS(P243:AT243,3,P279:AT279,"■"))</f>
        <v>0</v>
      </c>
      <c r="BN279" s="45">
        <f>IF(COUNTIF(P279:AT279,"")=31,0,COUNTIFS(P243:AT243,3,P279:AT279,"■"))</f>
        <v>0</v>
      </c>
      <c r="BO279" s="232" t="str">
        <f t="shared" si="86"/>
        <v>***</v>
      </c>
      <c r="BP279" s="233"/>
      <c r="BQ279" s="42"/>
      <c r="BR279" s="45">
        <f>IF(COUNTIF(P279:AT279,"")=31,0,COUNTIFS(P243:AT243,4,P279:AT279,"")+COUNTIFS(P243:AT243,4,P279:AT279,"■"))</f>
        <v>0</v>
      </c>
      <c r="BS279" s="45">
        <f>IF(COUNTIF(P279:AT279,"")=31,0,COUNTIFS(P243:AT243,4,P279:AT279,"■"))</f>
        <v>0</v>
      </c>
      <c r="BT279" s="232" t="str">
        <f t="shared" si="87"/>
        <v>***</v>
      </c>
      <c r="BU279" s="233"/>
      <c r="BV279" s="42"/>
      <c r="BW279" s="45">
        <f>IF(COUNTIF(P279:AT279,"")=31,0,COUNTIFS(P243:AT243,5,P279:AT279,"")+COUNTIFS(P243:AT243,5,P279:AT279,"■"))</f>
        <v>0</v>
      </c>
      <c r="BX279" s="45">
        <f>IF(COUNTIF(P279:AT279,"")=31,0,COUNTIFS(P243:AT243,5,P279:AT279,"■"))</f>
        <v>0</v>
      </c>
      <c r="BY279" s="232" t="str">
        <f t="shared" si="88"/>
        <v>***</v>
      </c>
      <c r="BZ279" s="233"/>
      <c r="CA279" s="42"/>
      <c r="CB279" s="45">
        <f>IF(COUNTIF(P279:AT279,"")=31,0,COUNTIFS(P243:AT243,6,P279:AT279,"")+COUNTIFS(P243:AT243,6,P279:AT279,"■"))</f>
        <v>0</v>
      </c>
      <c r="CC279" s="45">
        <f>IF(COUNTIF(P279:AT279,"")=31,0,COUNTIFS(P243:AT243,6,P279:AT279,"■"))</f>
        <v>0</v>
      </c>
      <c r="CD279" s="232" t="str">
        <f t="shared" si="89"/>
        <v>***</v>
      </c>
      <c r="CE279" s="233"/>
      <c r="CF279" s="42"/>
      <c r="CG279" s="45">
        <f t="shared" si="93"/>
        <v>0</v>
      </c>
      <c r="CH279" s="45">
        <f t="shared" si="97"/>
        <v>0</v>
      </c>
      <c r="CI279" s="232" t="str">
        <f t="shared" si="91"/>
        <v>***</v>
      </c>
      <c r="CJ279" s="233"/>
      <c r="CK279" s="42"/>
      <c r="CL279" s="234">
        <f t="shared" si="94"/>
        <v>0</v>
      </c>
      <c r="CM279" s="235"/>
      <c r="CN279" s="234">
        <f t="shared" si="95"/>
        <v>0</v>
      </c>
      <c r="CO279" s="235"/>
      <c r="CP279" s="232" t="str">
        <f t="shared" si="92"/>
        <v>***</v>
      </c>
      <c r="CQ279" s="233"/>
      <c r="CR279" s="43"/>
      <c r="CU279" s="128">
        <f t="shared" si="59"/>
        <v>271</v>
      </c>
      <c r="CV279" s="128"/>
      <c r="CW279" s="128"/>
      <c r="CX279" s="128"/>
      <c r="CY279" s="128"/>
    </row>
    <row r="280" spans="1:103" s="1" customFormat="1" ht="18.75">
      <c r="A280" s="72" t="s">
        <v>59</v>
      </c>
      <c r="D280" s="238">
        <f t="shared" si="96"/>
        <v>28</v>
      </c>
      <c r="E280" s="246"/>
      <c r="F280" s="241"/>
      <c r="G280" s="242"/>
      <c r="H280" s="242"/>
      <c r="I280" s="242"/>
      <c r="J280" s="242"/>
      <c r="K280" s="243"/>
      <c r="L280" s="244"/>
      <c r="M280" s="256"/>
      <c r="N280" s="256"/>
      <c r="O280" s="257"/>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3"/>
      <c r="AU280" s="44"/>
      <c r="AV280" s="27"/>
      <c r="AW280" s="245">
        <f t="shared" si="82"/>
        <v>28</v>
      </c>
      <c r="AX280" s="246"/>
      <c r="AY280" s="247" t="str">
        <f t="shared" si="83"/>
        <v/>
      </c>
      <c r="AZ280" s="248"/>
      <c r="BA280" s="248"/>
      <c r="BB280" s="249"/>
      <c r="BC280" s="45">
        <f>IF(COUNTIF(P280:AT280,"")=31,0,COUNTIFS(P243:AT243,1,P280:AT280,"")+COUNTIFS(P243:AT243,1,P280:AT280,"■"))</f>
        <v>0</v>
      </c>
      <c r="BD280" s="45">
        <f>IF(COUNTIF(P280:AT280,"")=31,0,COUNTIFS(P243:AT243,1,P280:AT280,"■"))</f>
        <v>0</v>
      </c>
      <c r="BE280" s="250" t="str">
        <f t="shared" si="84"/>
        <v>***</v>
      </c>
      <c r="BF280" s="233"/>
      <c r="BG280" s="47"/>
      <c r="BH280" s="45">
        <f>IF(COUNTIF(P280:AT280,"")=31,0,COUNTIFS(P243:AT243,2,P280:AT280,"")+COUNTIFS(P243:AT243,2,P280:AT280,"■"))</f>
        <v>0</v>
      </c>
      <c r="BI280" s="45">
        <f>IF(COUNTIF(P280:AT280,"")=31,0,COUNTIFS(P243:AT243,2,P280:AT280,"■"))</f>
        <v>0</v>
      </c>
      <c r="BJ280" s="232" t="str">
        <f t="shared" si="85"/>
        <v>***</v>
      </c>
      <c r="BK280" s="233"/>
      <c r="BL280" s="42"/>
      <c r="BM280" s="45">
        <f>IF(COUNTIF(P280:AT280,"")=31,0,COUNTIFS(P243:AT243,3,P280:AT280,"")+COUNTIFS(P243:AT243,3,P280:AT280,"■"))</f>
        <v>0</v>
      </c>
      <c r="BN280" s="45">
        <f>IF(COUNTIF(P280:AT280,"")=31,0,COUNTIFS(P243:AT243,3,P280:AT280,"■"))</f>
        <v>0</v>
      </c>
      <c r="BO280" s="232" t="str">
        <f t="shared" si="86"/>
        <v>***</v>
      </c>
      <c r="BP280" s="233"/>
      <c r="BQ280" s="42"/>
      <c r="BR280" s="45">
        <f>IF(COUNTIF(P280:AT280,"")=31,0,COUNTIFS(P243:AT243,4,P280:AT280,"")+COUNTIFS(P243:AT243,4,P280:AT280,"■"))</f>
        <v>0</v>
      </c>
      <c r="BS280" s="45">
        <f>IF(COUNTIF(P280:AT280,"")=31,0,COUNTIFS(P243:AT243,4,P280:AT280,"■"))</f>
        <v>0</v>
      </c>
      <c r="BT280" s="232" t="str">
        <f t="shared" si="87"/>
        <v>***</v>
      </c>
      <c r="BU280" s="233"/>
      <c r="BV280" s="42"/>
      <c r="BW280" s="45">
        <f>IF(COUNTIF(P280:AT280,"")=31,0,COUNTIFS(P243:AT243,5,P280:AT280,"")+COUNTIFS(P243:AT243,5,P280:AT280,"■"))</f>
        <v>0</v>
      </c>
      <c r="BX280" s="45">
        <f>IF(COUNTIF(P280:AT280,"")=31,0,COUNTIFS(P243:AT243,5,P280:AT280,"■"))</f>
        <v>0</v>
      </c>
      <c r="BY280" s="232" t="str">
        <f t="shared" si="88"/>
        <v>***</v>
      </c>
      <c r="BZ280" s="233"/>
      <c r="CA280" s="42"/>
      <c r="CB280" s="45">
        <f>IF(COUNTIF(P280:AT280,"")=31,0,COUNTIFS(P243:AT243,6,P280:AT280,"")+COUNTIFS(P243:AT243,6,P280:AT280,"■"))</f>
        <v>0</v>
      </c>
      <c r="CC280" s="45">
        <f>IF(COUNTIF(P280:AT280,"")=31,0,COUNTIFS(P243:AT243,6,P280:AT280,"■"))</f>
        <v>0</v>
      </c>
      <c r="CD280" s="232" t="str">
        <f t="shared" si="89"/>
        <v>***</v>
      </c>
      <c r="CE280" s="233"/>
      <c r="CF280" s="42"/>
      <c r="CG280" s="45">
        <f t="shared" si="93"/>
        <v>0</v>
      </c>
      <c r="CH280" s="45">
        <f t="shared" si="97"/>
        <v>0</v>
      </c>
      <c r="CI280" s="232" t="str">
        <f t="shared" si="91"/>
        <v>***</v>
      </c>
      <c r="CJ280" s="233"/>
      <c r="CK280" s="42"/>
      <c r="CL280" s="234">
        <f t="shared" si="94"/>
        <v>0</v>
      </c>
      <c r="CM280" s="235"/>
      <c r="CN280" s="234">
        <f t="shared" si="95"/>
        <v>0</v>
      </c>
      <c r="CO280" s="235"/>
      <c r="CP280" s="232" t="str">
        <f t="shared" si="92"/>
        <v>***</v>
      </c>
      <c r="CQ280" s="233"/>
      <c r="CR280" s="43"/>
      <c r="CU280" s="128">
        <f t="shared" si="59"/>
        <v>272</v>
      </c>
      <c r="CV280" s="128"/>
      <c r="CW280" s="128"/>
      <c r="CX280" s="128"/>
      <c r="CY280" s="128"/>
    </row>
    <row r="281" spans="1:103" s="1" customFormat="1" ht="18.75">
      <c r="A281" s="72" t="s">
        <v>59</v>
      </c>
      <c r="D281" s="238">
        <f t="shared" si="96"/>
        <v>29</v>
      </c>
      <c r="E281" s="246"/>
      <c r="F281" s="241"/>
      <c r="G281" s="242"/>
      <c r="H281" s="242"/>
      <c r="I281" s="242"/>
      <c r="J281" s="242"/>
      <c r="K281" s="243"/>
      <c r="L281" s="244"/>
      <c r="M281" s="256"/>
      <c r="N281" s="256"/>
      <c r="O281" s="257"/>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3"/>
      <c r="AU281" s="44"/>
      <c r="AV281" s="27"/>
      <c r="AW281" s="245">
        <f t="shared" si="82"/>
        <v>29</v>
      </c>
      <c r="AX281" s="246"/>
      <c r="AY281" s="247" t="str">
        <f t="shared" si="83"/>
        <v/>
      </c>
      <c r="AZ281" s="248"/>
      <c r="BA281" s="248"/>
      <c r="BB281" s="249"/>
      <c r="BC281" s="45">
        <f>IF(COUNTIF(P281:AT281,"")=31,0,COUNTIFS(P243:AT243,1,P281:AT281,"")+COUNTIFS(P243:AT243,1,P281:AT281,"■"))</f>
        <v>0</v>
      </c>
      <c r="BD281" s="45">
        <f>IF(COUNTIF(P281:AT281,"")=31,0,COUNTIFS(P243:AT243,1,P281:AT281,"■"))</f>
        <v>0</v>
      </c>
      <c r="BE281" s="250" t="str">
        <f t="shared" si="84"/>
        <v>***</v>
      </c>
      <c r="BF281" s="233"/>
      <c r="BG281" s="47"/>
      <c r="BH281" s="45">
        <f>IF(COUNTIF(P281:AT281,"")=31,0,COUNTIFS(P243:AT243,2,P281:AT281,"")+COUNTIFS(P243:AT243,2,P281:AT281,"■"))</f>
        <v>0</v>
      </c>
      <c r="BI281" s="45">
        <f>IF(COUNTIF(P281:AT281,"")=31,0,COUNTIFS(P243:AT243,2,P281:AT281,"■"))</f>
        <v>0</v>
      </c>
      <c r="BJ281" s="232" t="str">
        <f t="shared" si="85"/>
        <v>***</v>
      </c>
      <c r="BK281" s="233"/>
      <c r="BL281" s="42"/>
      <c r="BM281" s="45">
        <f>IF(COUNTIF(P281:AT281,"")=31,0,COUNTIFS(P243:AT243,3,P281:AT281,"")+COUNTIFS(P243:AT243,3,P281:AT281,"■"))</f>
        <v>0</v>
      </c>
      <c r="BN281" s="45">
        <f>IF(COUNTIF(P281:AT281,"")=31,0,COUNTIFS(P243:AT243,3,P281:AT281,"■"))</f>
        <v>0</v>
      </c>
      <c r="BO281" s="232" t="str">
        <f t="shared" si="86"/>
        <v>***</v>
      </c>
      <c r="BP281" s="233"/>
      <c r="BQ281" s="42"/>
      <c r="BR281" s="45">
        <f>IF(COUNTIF(P281:AT281,"")=31,0,COUNTIFS(P243:AT243,4,P281:AT281,"")+COUNTIFS(P243:AT243,4,P281:AT281,"■"))</f>
        <v>0</v>
      </c>
      <c r="BS281" s="45">
        <f>IF(COUNTIF(P281:AT281,"")=31,0,COUNTIFS(P243:AT243,4,P281:AT281,"■"))</f>
        <v>0</v>
      </c>
      <c r="BT281" s="232" t="str">
        <f t="shared" si="87"/>
        <v>***</v>
      </c>
      <c r="BU281" s="233"/>
      <c r="BV281" s="42"/>
      <c r="BW281" s="45">
        <f>IF(COUNTIF(P281:AT281,"")=31,0,COUNTIFS(P243:AT243,5,P281:AT281,"")+COUNTIFS(P243:AT243,5,P281:AT281,"■"))</f>
        <v>0</v>
      </c>
      <c r="BX281" s="45">
        <f>IF(COUNTIF(P281:AT281,"")=31,0,COUNTIFS(P243:AT243,5,P281:AT281,"■"))</f>
        <v>0</v>
      </c>
      <c r="BY281" s="232" t="str">
        <f t="shared" si="88"/>
        <v>***</v>
      </c>
      <c r="BZ281" s="233"/>
      <c r="CA281" s="42"/>
      <c r="CB281" s="45">
        <f>IF(COUNTIF(P281:AT281,"")=31,0,COUNTIFS(P243:AT243,6,P281:AT281,"")+COUNTIFS(P243:AT243,6,P281:AT281,"■"))</f>
        <v>0</v>
      </c>
      <c r="CC281" s="45">
        <f>IF(COUNTIF(P281:AT281,"")=31,0,COUNTIFS(P243:AT243,6,P281:AT281,"■"))</f>
        <v>0</v>
      </c>
      <c r="CD281" s="232" t="str">
        <f t="shared" si="89"/>
        <v>***</v>
      </c>
      <c r="CE281" s="233"/>
      <c r="CF281" s="42"/>
      <c r="CG281" s="45">
        <f t="shared" si="93"/>
        <v>0</v>
      </c>
      <c r="CH281" s="45">
        <f t="shared" si="97"/>
        <v>0</v>
      </c>
      <c r="CI281" s="232" t="str">
        <f t="shared" si="91"/>
        <v>***</v>
      </c>
      <c r="CJ281" s="233"/>
      <c r="CK281" s="42"/>
      <c r="CL281" s="234">
        <f t="shared" si="94"/>
        <v>0</v>
      </c>
      <c r="CM281" s="235"/>
      <c r="CN281" s="234">
        <f t="shared" si="95"/>
        <v>0</v>
      </c>
      <c r="CO281" s="235"/>
      <c r="CP281" s="232" t="str">
        <f t="shared" si="92"/>
        <v>***</v>
      </c>
      <c r="CQ281" s="233"/>
      <c r="CR281" s="43"/>
      <c r="CU281" s="128">
        <f t="shared" si="59"/>
        <v>273</v>
      </c>
      <c r="CV281" s="128"/>
      <c r="CW281" s="128"/>
      <c r="CX281" s="128"/>
      <c r="CY281" s="128"/>
    </row>
    <row r="282" spans="1:103" s="1" customFormat="1" ht="18.75">
      <c r="A282" s="72" t="s">
        <v>59</v>
      </c>
      <c r="D282" s="238">
        <f t="shared" si="96"/>
        <v>30</v>
      </c>
      <c r="E282" s="246"/>
      <c r="F282" s="241"/>
      <c r="G282" s="242"/>
      <c r="H282" s="242"/>
      <c r="I282" s="242"/>
      <c r="J282" s="242"/>
      <c r="K282" s="243"/>
      <c r="L282" s="244"/>
      <c r="M282" s="256"/>
      <c r="N282" s="256"/>
      <c r="O282" s="257"/>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3"/>
      <c r="AU282" s="44"/>
      <c r="AV282" s="27"/>
      <c r="AW282" s="245">
        <f t="shared" si="82"/>
        <v>30</v>
      </c>
      <c r="AX282" s="246"/>
      <c r="AY282" s="247" t="str">
        <f t="shared" si="83"/>
        <v/>
      </c>
      <c r="AZ282" s="248"/>
      <c r="BA282" s="248"/>
      <c r="BB282" s="249"/>
      <c r="BC282" s="45">
        <f>IF(COUNTIF(P282:AT282,"")=31,0,COUNTIFS(P243:AT243,1,P282:AT282,"")+COUNTIFS(P243:AT243,1,P282:AT282,"■"))</f>
        <v>0</v>
      </c>
      <c r="BD282" s="45">
        <f>IF(COUNTIF(P282:AT282,"")=31,0,COUNTIFS(P243:AT243,1,P282:AT282,"■"))</f>
        <v>0</v>
      </c>
      <c r="BE282" s="250" t="str">
        <f t="shared" si="84"/>
        <v>***</v>
      </c>
      <c r="BF282" s="233"/>
      <c r="BG282" s="47"/>
      <c r="BH282" s="45">
        <f>IF(COUNTIF(P282:AT282,"")=31,0,COUNTIFS(P243:AT243,2,P282:AT282,"")+COUNTIFS(P243:AT243,2,P282:AT282,"■"))</f>
        <v>0</v>
      </c>
      <c r="BI282" s="45">
        <f>IF(COUNTIF(P282:AT282,"")=31,0,COUNTIFS(P243:AT243,2,P282:AT282,"■"))</f>
        <v>0</v>
      </c>
      <c r="BJ282" s="232" t="str">
        <f t="shared" si="85"/>
        <v>***</v>
      </c>
      <c r="BK282" s="233"/>
      <c r="BL282" s="42"/>
      <c r="BM282" s="45">
        <f>IF(COUNTIF(P282:AT282,"")=31,0,COUNTIFS(P243:AT243,3,P282:AT282,"")+COUNTIFS(P243:AT243,3,P282:AT282,"■"))</f>
        <v>0</v>
      </c>
      <c r="BN282" s="45">
        <f>IF(COUNTIF(P282:AT282,"")=31,0,COUNTIFS(P243:AT243,3,P282:AT282,"■"))</f>
        <v>0</v>
      </c>
      <c r="BO282" s="232" t="str">
        <f t="shared" si="86"/>
        <v>***</v>
      </c>
      <c r="BP282" s="233"/>
      <c r="BQ282" s="42"/>
      <c r="BR282" s="45">
        <f>IF(COUNTIF(P282:AT282,"")=31,0,COUNTIFS(P243:AT243,4,P282:AT282,"")+COUNTIFS(P243:AT243,4,P282:AT282,"■"))</f>
        <v>0</v>
      </c>
      <c r="BS282" s="45">
        <f>IF(COUNTIF(P282:AT282,"")=31,0,COUNTIFS(P243:AT243,4,P282:AT282,"■"))</f>
        <v>0</v>
      </c>
      <c r="BT282" s="232" t="str">
        <f t="shared" si="87"/>
        <v>***</v>
      </c>
      <c r="BU282" s="233"/>
      <c r="BV282" s="42"/>
      <c r="BW282" s="45">
        <f>IF(COUNTIF(P282:AT282,"")=31,0,COUNTIFS(P243:AT243,5,P282:AT282,"")+COUNTIFS(P243:AT243,5,P282:AT282,"■"))</f>
        <v>0</v>
      </c>
      <c r="BX282" s="45">
        <f>IF(COUNTIF(P282:AT282,"")=31,0,COUNTIFS(P243:AT243,5,P282:AT282,"■"))</f>
        <v>0</v>
      </c>
      <c r="BY282" s="232" t="str">
        <f t="shared" si="88"/>
        <v>***</v>
      </c>
      <c r="BZ282" s="233"/>
      <c r="CA282" s="42"/>
      <c r="CB282" s="45">
        <f>IF(COUNTIF(P282:AT282,"")=31,0,COUNTIFS(P243:AT243,6,P282:AT282,"")+COUNTIFS(P243:AT243,6,P282:AT282,"■"))</f>
        <v>0</v>
      </c>
      <c r="CC282" s="45">
        <f>IF(COUNTIF(P282:AT282,"")=31,0,COUNTIFS(P243:AT243,6,P282:AT282,"■"))</f>
        <v>0</v>
      </c>
      <c r="CD282" s="232" t="str">
        <f t="shared" si="89"/>
        <v>***</v>
      </c>
      <c r="CE282" s="233"/>
      <c r="CF282" s="42"/>
      <c r="CG282" s="45">
        <f t="shared" si="93"/>
        <v>0</v>
      </c>
      <c r="CH282" s="45">
        <f t="shared" si="97"/>
        <v>0</v>
      </c>
      <c r="CI282" s="232" t="str">
        <f t="shared" si="91"/>
        <v>***</v>
      </c>
      <c r="CJ282" s="233"/>
      <c r="CK282" s="42"/>
      <c r="CL282" s="234">
        <f t="shared" si="94"/>
        <v>0</v>
      </c>
      <c r="CM282" s="235"/>
      <c r="CN282" s="234">
        <f t="shared" si="95"/>
        <v>0</v>
      </c>
      <c r="CO282" s="235"/>
      <c r="CP282" s="232" t="str">
        <f t="shared" si="92"/>
        <v>***</v>
      </c>
      <c r="CQ282" s="233"/>
      <c r="CR282" s="43"/>
      <c r="CU282" s="128">
        <f t="shared" si="59"/>
        <v>274</v>
      </c>
      <c r="CV282" s="128"/>
      <c r="CW282" s="128"/>
      <c r="CX282" s="128"/>
      <c r="CY282" s="128"/>
    </row>
    <row r="283" spans="1:103" s="1" customFormat="1" ht="18.75">
      <c r="A283" s="72" t="s">
        <v>59</v>
      </c>
      <c r="D283" s="238">
        <f t="shared" si="96"/>
        <v>31</v>
      </c>
      <c r="E283" s="246"/>
      <c r="F283" s="241"/>
      <c r="G283" s="242"/>
      <c r="H283" s="242"/>
      <c r="I283" s="242"/>
      <c r="J283" s="242"/>
      <c r="K283" s="243"/>
      <c r="L283" s="244"/>
      <c r="M283" s="256"/>
      <c r="N283" s="256"/>
      <c r="O283" s="257"/>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3"/>
      <c r="AU283" s="44"/>
      <c r="AV283" s="27"/>
      <c r="AW283" s="245">
        <f t="shared" si="82"/>
        <v>31</v>
      </c>
      <c r="AX283" s="246"/>
      <c r="AY283" s="247" t="str">
        <f t="shared" si="83"/>
        <v/>
      </c>
      <c r="AZ283" s="248"/>
      <c r="BA283" s="248"/>
      <c r="BB283" s="249"/>
      <c r="BC283" s="45">
        <f>IF(COUNTIF(P283:AT283,"")=31,0,COUNTIFS(P243:AT243,1,P283:AT283,"")+COUNTIFS(P243:AT243,1,P283:AT283,"■"))</f>
        <v>0</v>
      </c>
      <c r="BD283" s="45">
        <f>IF(COUNTIF(P283:AT283,"")=31,0,COUNTIFS(P243:AT243,1,P283:AT283,"■"))</f>
        <v>0</v>
      </c>
      <c r="BE283" s="250" t="str">
        <f t="shared" si="84"/>
        <v>***</v>
      </c>
      <c r="BF283" s="233"/>
      <c r="BG283" s="47"/>
      <c r="BH283" s="45">
        <f>IF(COUNTIF(P283:AT283,"")=31,0,COUNTIFS(P243:AT243,2,P283:AT283,"")+COUNTIFS(P243:AT243,2,P283:AT283,"■"))</f>
        <v>0</v>
      </c>
      <c r="BI283" s="45">
        <f>IF(COUNTIF(P283:AT283,"")=31,0,COUNTIFS(P243:AT243,2,P283:AT283,"■"))</f>
        <v>0</v>
      </c>
      <c r="BJ283" s="232" t="str">
        <f t="shared" si="85"/>
        <v>***</v>
      </c>
      <c r="BK283" s="233"/>
      <c r="BL283" s="42"/>
      <c r="BM283" s="45">
        <f>IF(COUNTIF(P283:AT283,"")=31,0,COUNTIFS(P243:AT243,3,P283:AT283,"")+COUNTIFS(P243:AT243,3,P283:AT283,"■"))</f>
        <v>0</v>
      </c>
      <c r="BN283" s="45">
        <f>IF(COUNTIF(P283:AT283,"")=31,0,COUNTIFS(P243:AT243,3,P283:AT283,"■"))</f>
        <v>0</v>
      </c>
      <c r="BO283" s="232" t="str">
        <f t="shared" si="86"/>
        <v>***</v>
      </c>
      <c r="BP283" s="233"/>
      <c r="BQ283" s="42"/>
      <c r="BR283" s="45">
        <f>IF(COUNTIF(P283:AT283,"")=31,0,COUNTIFS(P243:AT243,4,P283:AT283,"")+COUNTIFS(P243:AT243,4,P283:AT283,"■"))</f>
        <v>0</v>
      </c>
      <c r="BS283" s="45">
        <f>IF(COUNTIF(P283:AT283,"")=31,0,COUNTIFS(P243:AT243,4,P283:AT283,"■"))</f>
        <v>0</v>
      </c>
      <c r="BT283" s="232" t="str">
        <f t="shared" si="87"/>
        <v>***</v>
      </c>
      <c r="BU283" s="233"/>
      <c r="BV283" s="42"/>
      <c r="BW283" s="45">
        <f>IF(COUNTIF(P283:AT283,"")=31,0,COUNTIFS(P243:AT243,5,P283:AT283,"")+COUNTIFS(P243:AT243,5,P283:AT283,"■"))</f>
        <v>0</v>
      </c>
      <c r="BX283" s="45">
        <f>IF(COUNTIF(P283:AT283,"")=31,0,COUNTIFS(P243:AT243,5,P283:AT283,"■"))</f>
        <v>0</v>
      </c>
      <c r="BY283" s="232" t="str">
        <f t="shared" si="88"/>
        <v>***</v>
      </c>
      <c r="BZ283" s="233"/>
      <c r="CA283" s="42"/>
      <c r="CB283" s="45">
        <f>IF(COUNTIF(P283:AT283,"")=31,0,COUNTIFS(P243:AT243,6,P283:AT283,"")+COUNTIFS(P243:AT243,6,P283:AT283,"■"))</f>
        <v>0</v>
      </c>
      <c r="CC283" s="45">
        <f>IF(COUNTIF(P283:AT283,"")=31,0,COUNTIFS(P243:AT243,6,P283:AT283,"■"))</f>
        <v>0</v>
      </c>
      <c r="CD283" s="232" t="str">
        <f t="shared" si="89"/>
        <v>***</v>
      </c>
      <c r="CE283" s="233"/>
      <c r="CF283" s="42"/>
      <c r="CG283" s="45">
        <f t="shared" si="93"/>
        <v>0</v>
      </c>
      <c r="CH283" s="45">
        <f t="shared" si="97"/>
        <v>0</v>
      </c>
      <c r="CI283" s="232" t="str">
        <f t="shared" si="91"/>
        <v>***</v>
      </c>
      <c r="CJ283" s="233"/>
      <c r="CK283" s="42"/>
      <c r="CL283" s="234">
        <f t="shared" si="94"/>
        <v>0</v>
      </c>
      <c r="CM283" s="235"/>
      <c r="CN283" s="234">
        <f t="shared" si="95"/>
        <v>0</v>
      </c>
      <c r="CO283" s="235"/>
      <c r="CP283" s="232" t="str">
        <f t="shared" si="92"/>
        <v>***</v>
      </c>
      <c r="CQ283" s="233"/>
      <c r="CR283" s="43"/>
      <c r="CU283" s="128">
        <f t="shared" si="59"/>
        <v>275</v>
      </c>
      <c r="CV283" s="128"/>
      <c r="CW283" s="128"/>
      <c r="CX283" s="128"/>
      <c r="CY283" s="128"/>
    </row>
    <row r="284" spans="1:103" s="1" customFormat="1" ht="18.75">
      <c r="A284" s="72" t="s">
        <v>59</v>
      </c>
      <c r="D284" s="238">
        <f t="shared" si="96"/>
        <v>32</v>
      </c>
      <c r="E284" s="246"/>
      <c r="F284" s="241"/>
      <c r="G284" s="242"/>
      <c r="H284" s="242"/>
      <c r="I284" s="242"/>
      <c r="J284" s="242"/>
      <c r="K284" s="243"/>
      <c r="L284" s="244"/>
      <c r="M284" s="256"/>
      <c r="N284" s="256"/>
      <c r="O284" s="257"/>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3"/>
      <c r="AU284" s="44"/>
      <c r="AV284" s="27"/>
      <c r="AW284" s="245">
        <f t="shared" si="82"/>
        <v>32</v>
      </c>
      <c r="AX284" s="246"/>
      <c r="AY284" s="247" t="str">
        <f t="shared" si="83"/>
        <v/>
      </c>
      <c r="AZ284" s="248"/>
      <c r="BA284" s="248"/>
      <c r="BB284" s="249"/>
      <c r="BC284" s="45">
        <f>IF(COUNTIF(P284:AT284,"")=31,0,COUNTIFS(P243:AT243,1,P284:AT284,"")+COUNTIFS(P243:AT243,1,P284:AT284,"■"))</f>
        <v>0</v>
      </c>
      <c r="BD284" s="45">
        <f>IF(COUNTIF(P284:AT284,"")=31,0,COUNTIFS(P243:AT243,1,P284:AT284,"■"))</f>
        <v>0</v>
      </c>
      <c r="BE284" s="250" t="str">
        <f t="shared" si="84"/>
        <v>***</v>
      </c>
      <c r="BF284" s="233"/>
      <c r="BG284" s="47"/>
      <c r="BH284" s="45">
        <f>IF(COUNTIF(P284:AT284,"")=31,0,COUNTIFS(P243:AT243,2,P284:AT284,"")+COUNTIFS(P243:AT243,2,P284:AT284,"■"))</f>
        <v>0</v>
      </c>
      <c r="BI284" s="45">
        <f>IF(COUNTIF(P284:AT284,"")=31,0,COUNTIFS(P243:AT243,2,P284:AT284,"■"))</f>
        <v>0</v>
      </c>
      <c r="BJ284" s="232" t="str">
        <f t="shared" si="85"/>
        <v>***</v>
      </c>
      <c r="BK284" s="233"/>
      <c r="BL284" s="42"/>
      <c r="BM284" s="45">
        <f>IF(COUNTIF(P284:AT284,"")=31,0,COUNTIFS(P243:AT243,3,P284:AT284,"")+COUNTIFS(P243:AT243,3,P284:AT284,"■"))</f>
        <v>0</v>
      </c>
      <c r="BN284" s="45">
        <f>IF(COUNTIF(P284:AT284,"")=31,0,COUNTIFS(P243:AT243,3,P284:AT284,"■"))</f>
        <v>0</v>
      </c>
      <c r="BO284" s="232" t="str">
        <f t="shared" si="86"/>
        <v>***</v>
      </c>
      <c r="BP284" s="233"/>
      <c r="BQ284" s="42"/>
      <c r="BR284" s="45">
        <f>IF(COUNTIF(P284:AT284,"")=31,0,COUNTIFS(P243:AT243,4,P284:AT284,"")+COUNTIFS(P243:AT243,4,P284:AT284,"■"))</f>
        <v>0</v>
      </c>
      <c r="BS284" s="45">
        <f>IF(COUNTIF(P284:AT284,"")=31,0,COUNTIFS(P243:AT243,4,P284:AT284,"■"))</f>
        <v>0</v>
      </c>
      <c r="BT284" s="232" t="str">
        <f t="shared" si="87"/>
        <v>***</v>
      </c>
      <c r="BU284" s="233"/>
      <c r="BV284" s="42"/>
      <c r="BW284" s="45">
        <f>IF(COUNTIF(P284:AT284,"")=31,0,COUNTIFS(P243:AT243,5,P284:AT284,"")+COUNTIFS(P243:AT243,5,P284:AT284,"■"))</f>
        <v>0</v>
      </c>
      <c r="BX284" s="45">
        <f>IF(COUNTIF(P284:AT284,"")=31,0,COUNTIFS(P243:AT243,5,P284:AT284,"■"))</f>
        <v>0</v>
      </c>
      <c r="BY284" s="232" t="str">
        <f t="shared" si="88"/>
        <v>***</v>
      </c>
      <c r="BZ284" s="233"/>
      <c r="CA284" s="42"/>
      <c r="CB284" s="45">
        <f>IF(COUNTIF(P284:AT284,"")=31,0,COUNTIFS(P243:AT243,6,P284:AT284,"")+COUNTIFS(P243:AT243,6,P284:AT284,"■"))</f>
        <v>0</v>
      </c>
      <c r="CC284" s="45">
        <f>IF(COUNTIF(P284:AT284,"")=31,0,COUNTIFS(P243:AT243,6,P284:AT284,"■"))</f>
        <v>0</v>
      </c>
      <c r="CD284" s="232" t="str">
        <f t="shared" si="89"/>
        <v>***</v>
      </c>
      <c r="CE284" s="233"/>
      <c r="CF284" s="42"/>
      <c r="CG284" s="45">
        <f t="shared" si="93"/>
        <v>0</v>
      </c>
      <c r="CH284" s="45">
        <f t="shared" si="97"/>
        <v>0</v>
      </c>
      <c r="CI284" s="232" t="str">
        <f t="shared" si="91"/>
        <v>***</v>
      </c>
      <c r="CJ284" s="233"/>
      <c r="CK284" s="42"/>
      <c r="CL284" s="234">
        <f t="shared" si="94"/>
        <v>0</v>
      </c>
      <c r="CM284" s="235"/>
      <c r="CN284" s="234">
        <f t="shared" si="95"/>
        <v>0</v>
      </c>
      <c r="CO284" s="235"/>
      <c r="CP284" s="232" t="str">
        <f t="shared" si="92"/>
        <v>***</v>
      </c>
      <c r="CQ284" s="233"/>
      <c r="CR284" s="43"/>
      <c r="CU284" s="128">
        <f t="shared" si="59"/>
        <v>276</v>
      </c>
      <c r="CV284" s="128"/>
      <c r="CW284" s="128"/>
      <c r="CX284" s="128"/>
      <c r="CY284" s="128"/>
    </row>
    <row r="285" spans="1:103" s="1" customFormat="1" ht="18.75">
      <c r="A285" s="72" t="s">
        <v>59</v>
      </c>
      <c r="D285" s="238">
        <f t="shared" si="96"/>
        <v>33</v>
      </c>
      <c r="E285" s="246"/>
      <c r="F285" s="241"/>
      <c r="G285" s="242"/>
      <c r="H285" s="242"/>
      <c r="I285" s="242"/>
      <c r="J285" s="242"/>
      <c r="K285" s="243"/>
      <c r="L285" s="244"/>
      <c r="M285" s="256"/>
      <c r="N285" s="256"/>
      <c r="O285" s="257"/>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3"/>
      <c r="AU285" s="44"/>
      <c r="AV285" s="27"/>
      <c r="AW285" s="245">
        <f t="shared" si="82"/>
        <v>33</v>
      </c>
      <c r="AX285" s="246"/>
      <c r="AY285" s="247" t="str">
        <f t="shared" si="83"/>
        <v/>
      </c>
      <c r="AZ285" s="248"/>
      <c r="BA285" s="248"/>
      <c r="BB285" s="249"/>
      <c r="BC285" s="45">
        <f>IF(COUNTIF(P285:AT285,"")=31,0,COUNTIFS(P243:AT243,1,P285:AT285,"")+COUNTIFS(P243:AT243,1,P285:AT285,"■"))</f>
        <v>0</v>
      </c>
      <c r="BD285" s="45">
        <f>IF(COUNTIF(P285:AT285,"")=31,0,COUNTIFS(P243:AT243,1,P285:AT285,"■"))</f>
        <v>0</v>
      </c>
      <c r="BE285" s="250" t="str">
        <f t="shared" si="84"/>
        <v>***</v>
      </c>
      <c r="BF285" s="233"/>
      <c r="BG285" s="47"/>
      <c r="BH285" s="45">
        <f>IF(COUNTIF(P285:AT285,"")=31,0,COUNTIFS(P243:AT243,2,P285:AT285,"")+COUNTIFS(P243:AT243,2,P285:AT285,"■"))</f>
        <v>0</v>
      </c>
      <c r="BI285" s="45">
        <f>IF(COUNTIF(P285:AT285,"")=31,0,COUNTIFS(P243:AT243,2,P285:AT285,"■"))</f>
        <v>0</v>
      </c>
      <c r="BJ285" s="232" t="str">
        <f t="shared" si="85"/>
        <v>***</v>
      </c>
      <c r="BK285" s="233"/>
      <c r="BL285" s="42"/>
      <c r="BM285" s="45">
        <f>IF(COUNTIF(P285:AT285,"")=31,0,COUNTIFS(P243:AT243,3,P285:AT285,"")+COUNTIFS(P243:AT243,3,P285:AT285,"■"))</f>
        <v>0</v>
      </c>
      <c r="BN285" s="45">
        <f>IF(COUNTIF(P285:AT285,"")=31,0,COUNTIFS(P243:AT243,3,P285:AT285,"■"))</f>
        <v>0</v>
      </c>
      <c r="BO285" s="232" t="str">
        <f t="shared" si="86"/>
        <v>***</v>
      </c>
      <c r="BP285" s="233"/>
      <c r="BQ285" s="42"/>
      <c r="BR285" s="45">
        <f>IF(COUNTIF(P285:AT285,"")=31,0,COUNTIFS(P243:AT243,4,P285:AT285,"")+COUNTIFS(P243:AT243,4,P285:AT285,"■"))</f>
        <v>0</v>
      </c>
      <c r="BS285" s="45">
        <f>IF(COUNTIF(P285:AT285,"")=31,0,COUNTIFS(P243:AT243,4,P285:AT285,"■"))</f>
        <v>0</v>
      </c>
      <c r="BT285" s="232" t="str">
        <f t="shared" si="87"/>
        <v>***</v>
      </c>
      <c r="BU285" s="233"/>
      <c r="BV285" s="42"/>
      <c r="BW285" s="45">
        <f>IF(COUNTIF(P285:AT285,"")=31,0,COUNTIFS(P243:AT243,5,P285:AT285,"")+COUNTIFS(P243:AT243,5,P285:AT285,"■"))</f>
        <v>0</v>
      </c>
      <c r="BX285" s="45">
        <f>IF(COUNTIF(P285:AT285,"")=31,0,COUNTIFS(P243:AT243,5,P285:AT285,"■"))</f>
        <v>0</v>
      </c>
      <c r="BY285" s="232" t="str">
        <f t="shared" si="88"/>
        <v>***</v>
      </c>
      <c r="BZ285" s="233"/>
      <c r="CA285" s="42"/>
      <c r="CB285" s="45">
        <f>IF(COUNTIF(P285:AT285,"")=31,0,COUNTIFS(P243:AT243,6,P285:AT285,"")+COUNTIFS(P243:AT243,6,P285:AT285,"■"))</f>
        <v>0</v>
      </c>
      <c r="CC285" s="45">
        <f>IF(COUNTIF(P285:AT285,"")=31,0,COUNTIFS(P243:AT243,6,P285:AT285,"■"))</f>
        <v>0</v>
      </c>
      <c r="CD285" s="232" t="str">
        <f t="shared" si="89"/>
        <v>***</v>
      </c>
      <c r="CE285" s="233"/>
      <c r="CF285" s="42"/>
      <c r="CG285" s="45">
        <f t="shared" si="93"/>
        <v>0</v>
      </c>
      <c r="CH285" s="45">
        <f t="shared" si="97"/>
        <v>0</v>
      </c>
      <c r="CI285" s="232" t="str">
        <f t="shared" si="91"/>
        <v>***</v>
      </c>
      <c r="CJ285" s="233"/>
      <c r="CK285" s="42"/>
      <c r="CL285" s="234">
        <f t="shared" si="94"/>
        <v>0</v>
      </c>
      <c r="CM285" s="235"/>
      <c r="CN285" s="234">
        <f t="shared" si="95"/>
        <v>0</v>
      </c>
      <c r="CO285" s="235"/>
      <c r="CP285" s="232" t="str">
        <f t="shared" si="92"/>
        <v>***</v>
      </c>
      <c r="CQ285" s="233"/>
      <c r="CR285" s="43"/>
      <c r="CU285" s="128">
        <f t="shared" si="59"/>
        <v>277</v>
      </c>
      <c r="CV285" s="128"/>
      <c r="CW285" s="128"/>
      <c r="CX285" s="128"/>
      <c r="CY285" s="128"/>
    </row>
    <row r="286" spans="1:103" s="1" customFormat="1" ht="18.75">
      <c r="A286" s="72" t="s">
        <v>59</v>
      </c>
      <c r="D286" s="238">
        <f t="shared" si="96"/>
        <v>34</v>
      </c>
      <c r="E286" s="246"/>
      <c r="F286" s="241"/>
      <c r="G286" s="242"/>
      <c r="H286" s="242"/>
      <c r="I286" s="242"/>
      <c r="J286" s="242"/>
      <c r="K286" s="243"/>
      <c r="L286" s="244"/>
      <c r="M286" s="256"/>
      <c r="N286" s="256"/>
      <c r="O286" s="257"/>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3"/>
      <c r="AU286" s="44"/>
      <c r="AV286" s="27"/>
      <c r="AW286" s="245">
        <f t="shared" si="82"/>
        <v>34</v>
      </c>
      <c r="AX286" s="246"/>
      <c r="AY286" s="247" t="str">
        <f t="shared" si="83"/>
        <v/>
      </c>
      <c r="AZ286" s="248"/>
      <c r="BA286" s="248"/>
      <c r="BB286" s="249"/>
      <c r="BC286" s="45">
        <f>IF(COUNTIF(P286:AT286,"")=31,0,COUNTIFS(P243:AT243,1,P286:AT286,"")+COUNTIFS(P243:AT243,1,P286:AT286,"■"))</f>
        <v>0</v>
      </c>
      <c r="BD286" s="45">
        <f>IF(COUNTIF(P286:AT286,"")=31,0,COUNTIFS(P243:AT243,1,P286:AT286,"■"))</f>
        <v>0</v>
      </c>
      <c r="BE286" s="250" t="str">
        <f t="shared" si="84"/>
        <v>***</v>
      </c>
      <c r="BF286" s="233"/>
      <c r="BG286" s="47"/>
      <c r="BH286" s="45">
        <f>IF(COUNTIF(P286:AT286,"")=31,0,COUNTIFS(P243:AT243,2,P286:AT286,"")+COUNTIFS(P243:AT243,2,P286:AT286,"■"))</f>
        <v>0</v>
      </c>
      <c r="BI286" s="45">
        <f>IF(COUNTIF(P286:AT286,"")=31,0,COUNTIFS(P243:AT243,2,P286:AT286,"■"))</f>
        <v>0</v>
      </c>
      <c r="BJ286" s="232" t="str">
        <f t="shared" si="85"/>
        <v>***</v>
      </c>
      <c r="BK286" s="233"/>
      <c r="BL286" s="42"/>
      <c r="BM286" s="45">
        <f>IF(COUNTIF(P286:AT286,"")=31,0,COUNTIFS(P243:AT243,3,P286:AT286,"")+COUNTIFS(P243:AT243,3,P286:AT286,"■"))</f>
        <v>0</v>
      </c>
      <c r="BN286" s="45">
        <f>IF(COUNTIF(P286:AT286,"")=31,0,COUNTIFS(P243:AT243,3,P286:AT286,"■"))</f>
        <v>0</v>
      </c>
      <c r="BO286" s="232" t="str">
        <f t="shared" si="86"/>
        <v>***</v>
      </c>
      <c r="BP286" s="233"/>
      <c r="BQ286" s="42"/>
      <c r="BR286" s="45">
        <f>IF(COUNTIF(P286:AT286,"")=31,0,COUNTIFS(P243:AT243,4,P286:AT286,"")+COUNTIFS(P243:AT243,4,P286:AT286,"■"))</f>
        <v>0</v>
      </c>
      <c r="BS286" s="45">
        <f>IF(COUNTIF(P286:AT286,"")=31,0,COUNTIFS(P243:AT243,4,P286:AT286,"■"))</f>
        <v>0</v>
      </c>
      <c r="BT286" s="232" t="str">
        <f t="shared" si="87"/>
        <v>***</v>
      </c>
      <c r="BU286" s="233"/>
      <c r="BV286" s="42"/>
      <c r="BW286" s="45">
        <f>IF(COUNTIF(P286:AT286,"")=31,0,COUNTIFS(P243:AT243,5,P286:AT286,"")+COUNTIFS(P243:AT243,5,P286:AT286,"■"))</f>
        <v>0</v>
      </c>
      <c r="BX286" s="45">
        <f>IF(COUNTIF(P286:AT286,"")=31,0,COUNTIFS(P243:AT243,5,P286:AT286,"■"))</f>
        <v>0</v>
      </c>
      <c r="BY286" s="232" t="str">
        <f t="shared" si="88"/>
        <v>***</v>
      </c>
      <c r="BZ286" s="233"/>
      <c r="CA286" s="42"/>
      <c r="CB286" s="45">
        <f>IF(COUNTIF(P286:AT286,"")=31,0,COUNTIFS(P243:AT243,6,P286:AT286,"")+COUNTIFS(P243:AT243,6,P286:AT286,"■"))</f>
        <v>0</v>
      </c>
      <c r="CC286" s="45">
        <f>IF(COUNTIF(P286:AT286,"")=31,0,COUNTIFS(P243:AT243,6,P286:AT286,"■"))</f>
        <v>0</v>
      </c>
      <c r="CD286" s="232" t="str">
        <f t="shared" si="89"/>
        <v>***</v>
      </c>
      <c r="CE286" s="233"/>
      <c r="CF286" s="42"/>
      <c r="CG286" s="45">
        <f t="shared" si="93"/>
        <v>0</v>
      </c>
      <c r="CH286" s="45">
        <f t="shared" si="97"/>
        <v>0</v>
      </c>
      <c r="CI286" s="232" t="str">
        <f t="shared" si="91"/>
        <v>***</v>
      </c>
      <c r="CJ286" s="233"/>
      <c r="CK286" s="42"/>
      <c r="CL286" s="234">
        <f t="shared" si="94"/>
        <v>0</v>
      </c>
      <c r="CM286" s="235"/>
      <c r="CN286" s="234">
        <f t="shared" si="95"/>
        <v>0</v>
      </c>
      <c r="CO286" s="235"/>
      <c r="CP286" s="232" t="str">
        <f t="shared" si="92"/>
        <v>***</v>
      </c>
      <c r="CQ286" s="233"/>
      <c r="CR286" s="43"/>
      <c r="CU286" s="128">
        <f t="shared" si="59"/>
        <v>278</v>
      </c>
      <c r="CV286" s="128"/>
      <c r="CW286" s="128"/>
      <c r="CX286" s="128"/>
      <c r="CY286" s="128"/>
    </row>
    <row r="287" spans="1:103" s="1" customFormat="1" ht="18.75">
      <c r="A287" s="72" t="s">
        <v>59</v>
      </c>
      <c r="D287" s="238">
        <f t="shared" si="96"/>
        <v>35</v>
      </c>
      <c r="E287" s="246"/>
      <c r="F287" s="241"/>
      <c r="G287" s="242"/>
      <c r="H287" s="242"/>
      <c r="I287" s="242"/>
      <c r="J287" s="242"/>
      <c r="K287" s="243"/>
      <c r="L287" s="244"/>
      <c r="M287" s="256"/>
      <c r="N287" s="256"/>
      <c r="O287" s="257"/>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3"/>
      <c r="AU287" s="44"/>
      <c r="AV287" s="27"/>
      <c r="AW287" s="245">
        <f t="shared" si="82"/>
        <v>35</v>
      </c>
      <c r="AX287" s="246"/>
      <c r="AY287" s="247" t="str">
        <f t="shared" si="83"/>
        <v/>
      </c>
      <c r="AZ287" s="248"/>
      <c r="BA287" s="248"/>
      <c r="BB287" s="249"/>
      <c r="BC287" s="45">
        <f>IF(COUNTIF(P287:AT287,"")=31,0,COUNTIFS(P243:AT243,1,P287:AT287,"")+COUNTIFS(P243:AT243,1,P287:AT287,"■"))</f>
        <v>0</v>
      </c>
      <c r="BD287" s="45">
        <f>IF(COUNTIF(P287:AT287,"")=31,0,COUNTIFS(P243:AT243,1,P287:AT287,"■"))</f>
        <v>0</v>
      </c>
      <c r="BE287" s="250" t="str">
        <f t="shared" si="84"/>
        <v>***</v>
      </c>
      <c r="BF287" s="233"/>
      <c r="BG287" s="47"/>
      <c r="BH287" s="45">
        <f>IF(COUNTIF(P287:AT287,"")=31,0,COUNTIFS(P243:AT243,2,P287:AT287,"")+COUNTIFS(P243:AT243,2,P287:AT287,"■"))</f>
        <v>0</v>
      </c>
      <c r="BI287" s="45">
        <f>IF(COUNTIF(P287:AT287,"")=31,0,COUNTIFS(P243:AT243,2,P287:AT287,"■"))</f>
        <v>0</v>
      </c>
      <c r="BJ287" s="232" t="str">
        <f t="shared" si="85"/>
        <v>***</v>
      </c>
      <c r="BK287" s="233"/>
      <c r="BL287" s="42"/>
      <c r="BM287" s="45">
        <f>IF(COUNTIF(P287:AT287,"")=31,0,COUNTIFS(P243:AT243,3,P287:AT287,"")+COUNTIFS(P243:AT243,3,P287:AT287,"■"))</f>
        <v>0</v>
      </c>
      <c r="BN287" s="45">
        <f>IF(COUNTIF(P287:AT287,"")=31,0,COUNTIFS(P243:AT243,3,P287:AT287,"■"))</f>
        <v>0</v>
      </c>
      <c r="BO287" s="232" t="str">
        <f t="shared" si="86"/>
        <v>***</v>
      </c>
      <c r="BP287" s="233"/>
      <c r="BQ287" s="42"/>
      <c r="BR287" s="45">
        <f>IF(COUNTIF(P287:AT287,"")=31,0,COUNTIFS(P243:AT243,4,P287:AT287,"")+COUNTIFS(P243:AT243,4,P287:AT287,"■"))</f>
        <v>0</v>
      </c>
      <c r="BS287" s="45">
        <f>IF(COUNTIF(P287:AT287,"")=31,0,COUNTIFS(P243:AT243,4,P287:AT287,"■"))</f>
        <v>0</v>
      </c>
      <c r="BT287" s="232" t="str">
        <f t="shared" si="87"/>
        <v>***</v>
      </c>
      <c r="BU287" s="233"/>
      <c r="BV287" s="42"/>
      <c r="BW287" s="45">
        <f>IF(COUNTIF(P287:AT287,"")=31,0,COUNTIFS(P243:AT243,5,P287:AT287,"")+COUNTIFS(P243:AT243,5,P287:AT287,"■"))</f>
        <v>0</v>
      </c>
      <c r="BX287" s="45">
        <f>IF(COUNTIF(P287:AT287,"")=31,0,COUNTIFS(P243:AT243,5,P287:AT287,"■"))</f>
        <v>0</v>
      </c>
      <c r="BY287" s="232" t="str">
        <f t="shared" si="88"/>
        <v>***</v>
      </c>
      <c r="BZ287" s="233"/>
      <c r="CA287" s="42"/>
      <c r="CB287" s="45">
        <f>IF(COUNTIF(P287:AT287,"")=31,0,COUNTIFS(P243:AT243,6,P287:AT287,"")+COUNTIFS(P243:AT243,6,P287:AT287,"■"))</f>
        <v>0</v>
      </c>
      <c r="CC287" s="45">
        <f>IF(COUNTIF(P287:AT287,"")=31,0,COUNTIFS(P243:AT243,6,P287:AT287,"■"))</f>
        <v>0</v>
      </c>
      <c r="CD287" s="232" t="str">
        <f t="shared" si="89"/>
        <v>***</v>
      </c>
      <c r="CE287" s="233"/>
      <c r="CF287" s="42"/>
      <c r="CG287" s="45">
        <f t="shared" si="93"/>
        <v>0</v>
      </c>
      <c r="CH287" s="45">
        <f t="shared" si="97"/>
        <v>0</v>
      </c>
      <c r="CI287" s="232" t="str">
        <f t="shared" si="91"/>
        <v>***</v>
      </c>
      <c r="CJ287" s="233"/>
      <c r="CK287" s="42"/>
      <c r="CL287" s="234">
        <f t="shared" si="94"/>
        <v>0</v>
      </c>
      <c r="CM287" s="235"/>
      <c r="CN287" s="234">
        <f t="shared" si="95"/>
        <v>0</v>
      </c>
      <c r="CO287" s="235"/>
      <c r="CP287" s="232" t="str">
        <f t="shared" si="92"/>
        <v>***</v>
      </c>
      <c r="CQ287" s="233"/>
      <c r="CR287" s="43"/>
      <c r="CU287" s="128">
        <f t="shared" si="59"/>
        <v>279</v>
      </c>
      <c r="CV287" s="128"/>
      <c r="CW287" s="128"/>
      <c r="CX287" s="128"/>
      <c r="CY287" s="128"/>
    </row>
    <row r="288" spans="1:103" s="1" customFormat="1" ht="18.75">
      <c r="A288" s="72" t="s">
        <v>59</v>
      </c>
      <c r="D288" s="238">
        <f t="shared" si="96"/>
        <v>36</v>
      </c>
      <c r="E288" s="246"/>
      <c r="F288" s="241"/>
      <c r="G288" s="242"/>
      <c r="H288" s="242"/>
      <c r="I288" s="242"/>
      <c r="J288" s="242"/>
      <c r="K288" s="243"/>
      <c r="L288" s="244"/>
      <c r="M288" s="256"/>
      <c r="N288" s="256"/>
      <c r="O288" s="257"/>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3"/>
      <c r="AU288" s="44"/>
      <c r="AV288" s="27"/>
      <c r="AW288" s="245">
        <f t="shared" si="82"/>
        <v>36</v>
      </c>
      <c r="AX288" s="246"/>
      <c r="AY288" s="247" t="str">
        <f t="shared" si="83"/>
        <v/>
      </c>
      <c r="AZ288" s="248"/>
      <c r="BA288" s="248"/>
      <c r="BB288" s="249"/>
      <c r="BC288" s="45">
        <f>IF(COUNTIF(P288:AT288,"")=31,0,COUNTIFS(P243:AT243,1,P288:AT288,"")+COUNTIFS(P243:AT243,1,P288:AT288,"■"))</f>
        <v>0</v>
      </c>
      <c r="BD288" s="45">
        <f>IF(COUNTIF(P288:AT288,"")=31,0,COUNTIFS(P243:AT243,1,P288:AT288,"■"))</f>
        <v>0</v>
      </c>
      <c r="BE288" s="250" t="str">
        <f t="shared" si="84"/>
        <v>***</v>
      </c>
      <c r="BF288" s="233"/>
      <c r="BG288" s="47"/>
      <c r="BH288" s="45">
        <f>IF(COUNTIF(P288:AT288,"")=31,0,COUNTIFS(P243:AT243,2,P288:AT288,"")+COUNTIFS(P243:AT243,2,P288:AT288,"■"))</f>
        <v>0</v>
      </c>
      <c r="BI288" s="45">
        <f>IF(COUNTIF(P288:AT288,"")=31,0,COUNTIFS(P243:AT243,2,P288:AT288,"■"))</f>
        <v>0</v>
      </c>
      <c r="BJ288" s="232" t="str">
        <f t="shared" si="85"/>
        <v>***</v>
      </c>
      <c r="BK288" s="233"/>
      <c r="BL288" s="42"/>
      <c r="BM288" s="45">
        <f>IF(COUNTIF(P288:AT288,"")=31,0,COUNTIFS(P243:AT243,3,P288:AT288,"")+COUNTIFS(P243:AT243,3,P288:AT288,"■"))</f>
        <v>0</v>
      </c>
      <c r="BN288" s="45">
        <f>IF(COUNTIF(P288:AT288,"")=31,0,COUNTIFS(P243:AT243,3,P288:AT288,"■"))</f>
        <v>0</v>
      </c>
      <c r="BO288" s="232" t="str">
        <f t="shared" si="86"/>
        <v>***</v>
      </c>
      <c r="BP288" s="233"/>
      <c r="BQ288" s="42"/>
      <c r="BR288" s="45">
        <f>IF(COUNTIF(P288:AT288,"")=31,0,COUNTIFS(P243:AT243,4,P288:AT288,"")+COUNTIFS(P243:AT243,4,P288:AT288,"■"))</f>
        <v>0</v>
      </c>
      <c r="BS288" s="45">
        <f>IF(COUNTIF(P288:AT288,"")=31,0,COUNTIFS(P243:AT243,4,P288:AT288,"■"))</f>
        <v>0</v>
      </c>
      <c r="BT288" s="232" t="str">
        <f t="shared" si="87"/>
        <v>***</v>
      </c>
      <c r="BU288" s="233"/>
      <c r="BV288" s="42"/>
      <c r="BW288" s="45">
        <f>IF(COUNTIF(P288:AT288,"")=31,0,COUNTIFS(P243:AT243,5,P288:AT288,"")+COUNTIFS(P243:AT243,5,P288:AT288,"■"))</f>
        <v>0</v>
      </c>
      <c r="BX288" s="45">
        <f>IF(COUNTIF(P288:AT288,"")=31,0,COUNTIFS(P243:AT243,5,P288:AT288,"■"))</f>
        <v>0</v>
      </c>
      <c r="BY288" s="232" t="str">
        <f t="shared" si="88"/>
        <v>***</v>
      </c>
      <c r="BZ288" s="233"/>
      <c r="CA288" s="42"/>
      <c r="CB288" s="45">
        <f>IF(COUNTIF(P288:AT288,"")=31,0,COUNTIFS(P243:AT243,6,P288:AT288,"")+COUNTIFS(P243:AT243,6,P288:AT288,"■"))</f>
        <v>0</v>
      </c>
      <c r="CC288" s="45">
        <f>IF(COUNTIF(P288:AT288,"")=31,0,COUNTIFS(P243:AT243,6,P288:AT288,"■"))</f>
        <v>0</v>
      </c>
      <c r="CD288" s="232" t="str">
        <f t="shared" si="89"/>
        <v>***</v>
      </c>
      <c r="CE288" s="233"/>
      <c r="CF288" s="42"/>
      <c r="CG288" s="45">
        <f t="shared" si="93"/>
        <v>0</v>
      </c>
      <c r="CH288" s="45">
        <f t="shared" si="97"/>
        <v>0</v>
      </c>
      <c r="CI288" s="232" t="str">
        <f t="shared" si="91"/>
        <v>***</v>
      </c>
      <c r="CJ288" s="233"/>
      <c r="CK288" s="42"/>
      <c r="CL288" s="234">
        <f t="shared" si="94"/>
        <v>0</v>
      </c>
      <c r="CM288" s="235"/>
      <c r="CN288" s="234">
        <f t="shared" si="95"/>
        <v>0</v>
      </c>
      <c r="CO288" s="235"/>
      <c r="CP288" s="232" t="str">
        <f t="shared" si="92"/>
        <v>***</v>
      </c>
      <c r="CQ288" s="233"/>
      <c r="CR288" s="43"/>
      <c r="CU288" s="128">
        <f t="shared" si="59"/>
        <v>280</v>
      </c>
      <c r="CV288" s="128"/>
      <c r="CW288" s="128"/>
      <c r="CX288" s="128"/>
      <c r="CY288" s="128"/>
    </row>
    <row r="289" spans="1:103" s="1" customFormat="1" ht="18.75">
      <c r="A289" s="72" t="s">
        <v>59</v>
      </c>
      <c r="D289" s="238">
        <f t="shared" si="96"/>
        <v>37</v>
      </c>
      <c r="E289" s="246"/>
      <c r="F289" s="241"/>
      <c r="G289" s="242"/>
      <c r="H289" s="242"/>
      <c r="I289" s="242"/>
      <c r="J289" s="242"/>
      <c r="K289" s="243"/>
      <c r="L289" s="244"/>
      <c r="M289" s="256"/>
      <c r="N289" s="256"/>
      <c r="O289" s="257"/>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3"/>
      <c r="AU289" s="44"/>
      <c r="AV289" s="27"/>
      <c r="AW289" s="245">
        <f t="shared" si="82"/>
        <v>37</v>
      </c>
      <c r="AX289" s="246"/>
      <c r="AY289" s="247" t="str">
        <f t="shared" si="83"/>
        <v/>
      </c>
      <c r="AZ289" s="248"/>
      <c r="BA289" s="248"/>
      <c r="BB289" s="249"/>
      <c r="BC289" s="45">
        <f>IF(COUNTIF(P289:AT289,"")=31,0,COUNTIFS(P243:AT243,1,P289:AT289,"")+COUNTIFS(P243:AT243,1,P289:AT289,"■"))</f>
        <v>0</v>
      </c>
      <c r="BD289" s="45">
        <f>IF(COUNTIF(P289:AT289,"")=31,0,COUNTIFS(P243:AT243,1,P289:AT289,"■"))</f>
        <v>0</v>
      </c>
      <c r="BE289" s="250" t="str">
        <f t="shared" si="84"/>
        <v>***</v>
      </c>
      <c r="BF289" s="233"/>
      <c r="BG289" s="47"/>
      <c r="BH289" s="45">
        <f>IF(COUNTIF(P289:AT289,"")=31,0,COUNTIFS(P243:AT243,2,P289:AT289,"")+COUNTIFS(P243:AT243,2,P289:AT289,"■"))</f>
        <v>0</v>
      </c>
      <c r="BI289" s="45">
        <f>IF(COUNTIF(P289:AT289,"")=31,0,COUNTIFS(P243:AT243,2,P289:AT289,"■"))</f>
        <v>0</v>
      </c>
      <c r="BJ289" s="232" t="str">
        <f t="shared" si="85"/>
        <v>***</v>
      </c>
      <c r="BK289" s="233"/>
      <c r="BL289" s="42"/>
      <c r="BM289" s="45">
        <f>IF(COUNTIF(P289:AT289,"")=31,0,COUNTIFS(P243:AT243,3,P289:AT289,"")+COUNTIFS(P243:AT243,3,P289:AT289,"■"))</f>
        <v>0</v>
      </c>
      <c r="BN289" s="45">
        <f>IF(COUNTIF(P289:AT289,"")=31,0,COUNTIFS(P243:AT243,3,P289:AT289,"■"))</f>
        <v>0</v>
      </c>
      <c r="BO289" s="232" t="str">
        <f t="shared" si="86"/>
        <v>***</v>
      </c>
      <c r="BP289" s="233"/>
      <c r="BQ289" s="42"/>
      <c r="BR289" s="45">
        <f>IF(COUNTIF(P289:AT289,"")=31,0,COUNTIFS(P243:AT243,4,P289:AT289,"")+COUNTIFS(P243:AT243,4,P289:AT289,"■"))</f>
        <v>0</v>
      </c>
      <c r="BS289" s="45">
        <f>IF(COUNTIF(P289:AT289,"")=31,0,COUNTIFS(P243:AT243,4,P289:AT289,"■"))</f>
        <v>0</v>
      </c>
      <c r="BT289" s="232" t="str">
        <f t="shared" si="87"/>
        <v>***</v>
      </c>
      <c r="BU289" s="233"/>
      <c r="BV289" s="42"/>
      <c r="BW289" s="45">
        <f>IF(COUNTIF(P289:AT289,"")=31,0,COUNTIFS(P243:AT243,5,P289:AT289,"")+COUNTIFS(P243:AT243,5,P289:AT289,"■"))</f>
        <v>0</v>
      </c>
      <c r="BX289" s="45">
        <f>IF(COUNTIF(P289:AT289,"")=31,0,COUNTIFS(P243:AT243,5,P289:AT289,"■"))</f>
        <v>0</v>
      </c>
      <c r="BY289" s="232" t="str">
        <f t="shared" si="88"/>
        <v>***</v>
      </c>
      <c r="BZ289" s="233"/>
      <c r="CA289" s="42"/>
      <c r="CB289" s="45">
        <f>IF(COUNTIF(P289:AT289,"")=31,0,COUNTIFS(P243:AT243,6,P289:AT289,"")+COUNTIFS(P243:AT243,6,P289:AT289,"■"))</f>
        <v>0</v>
      </c>
      <c r="CC289" s="45">
        <f>IF(COUNTIF(P289:AT289,"")=31,0,COUNTIFS(P243:AT243,6,P289:AT289,"■"))</f>
        <v>0</v>
      </c>
      <c r="CD289" s="232" t="str">
        <f t="shared" si="89"/>
        <v>***</v>
      </c>
      <c r="CE289" s="233"/>
      <c r="CF289" s="42"/>
      <c r="CG289" s="45">
        <f t="shared" si="93"/>
        <v>0</v>
      </c>
      <c r="CH289" s="45">
        <f t="shared" si="97"/>
        <v>0</v>
      </c>
      <c r="CI289" s="232" t="str">
        <f t="shared" si="91"/>
        <v>***</v>
      </c>
      <c r="CJ289" s="233"/>
      <c r="CK289" s="42"/>
      <c r="CL289" s="234">
        <f t="shared" si="94"/>
        <v>0</v>
      </c>
      <c r="CM289" s="235"/>
      <c r="CN289" s="234">
        <f t="shared" si="95"/>
        <v>0</v>
      </c>
      <c r="CO289" s="235"/>
      <c r="CP289" s="232" t="str">
        <f t="shared" si="92"/>
        <v>***</v>
      </c>
      <c r="CQ289" s="233"/>
      <c r="CR289" s="43"/>
      <c r="CU289" s="128">
        <f t="shared" si="59"/>
        <v>281</v>
      </c>
      <c r="CV289" s="128"/>
      <c r="CW289" s="128"/>
      <c r="CX289" s="128"/>
      <c r="CY289" s="128"/>
    </row>
    <row r="290" spans="1:103" s="1" customFormat="1" ht="18.75">
      <c r="A290" s="72" t="s">
        <v>59</v>
      </c>
      <c r="D290" s="238">
        <f t="shared" si="96"/>
        <v>38</v>
      </c>
      <c r="E290" s="246"/>
      <c r="F290" s="241"/>
      <c r="G290" s="242"/>
      <c r="H290" s="242"/>
      <c r="I290" s="242"/>
      <c r="J290" s="242"/>
      <c r="K290" s="243"/>
      <c r="L290" s="244"/>
      <c r="M290" s="256"/>
      <c r="N290" s="256"/>
      <c r="O290" s="257"/>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3"/>
      <c r="AU290" s="44"/>
      <c r="AV290" s="27"/>
      <c r="AW290" s="245">
        <f t="shared" si="82"/>
        <v>38</v>
      </c>
      <c r="AX290" s="246"/>
      <c r="AY290" s="247" t="str">
        <f t="shared" si="83"/>
        <v/>
      </c>
      <c r="AZ290" s="248"/>
      <c r="BA290" s="248"/>
      <c r="BB290" s="249"/>
      <c r="BC290" s="45">
        <f>IF(COUNTIF(P290:AT290,"")=31,0,COUNTIFS(P243:AT243,1,P290:AT290,"")+COUNTIFS(P243:AT243,1,P290:AT290,"■"))</f>
        <v>0</v>
      </c>
      <c r="BD290" s="45">
        <f>IF(COUNTIF(P290:AT290,"")=31,0,COUNTIFS(P243:AT243,1,P290:AT290,"■"))</f>
        <v>0</v>
      </c>
      <c r="BE290" s="250" t="str">
        <f t="shared" si="84"/>
        <v>***</v>
      </c>
      <c r="BF290" s="233"/>
      <c r="BG290" s="47"/>
      <c r="BH290" s="45">
        <f>IF(COUNTIF(P290:AT290,"")=31,0,COUNTIFS(P243:AT243,2,P290:AT290,"")+COUNTIFS(P243:AT243,2,P290:AT290,"■"))</f>
        <v>0</v>
      </c>
      <c r="BI290" s="45">
        <f>IF(COUNTIF(P290:AT290,"")=31,0,COUNTIFS(P243:AT243,2,P290:AT290,"■"))</f>
        <v>0</v>
      </c>
      <c r="BJ290" s="232" t="str">
        <f t="shared" si="85"/>
        <v>***</v>
      </c>
      <c r="BK290" s="233"/>
      <c r="BL290" s="42"/>
      <c r="BM290" s="45">
        <f>IF(COUNTIF(P290:AT290,"")=31,0,COUNTIFS(P243:AT243,3,P290:AT290,"")+COUNTIFS(P243:AT243,3,P290:AT290,"■"))</f>
        <v>0</v>
      </c>
      <c r="BN290" s="45">
        <f>IF(COUNTIF(P290:AT290,"")=31,0,COUNTIFS(P243:AT243,3,P290:AT290,"■"))</f>
        <v>0</v>
      </c>
      <c r="BO290" s="232" t="str">
        <f t="shared" si="86"/>
        <v>***</v>
      </c>
      <c r="BP290" s="233"/>
      <c r="BQ290" s="42"/>
      <c r="BR290" s="45">
        <f>IF(COUNTIF(P290:AT290,"")=31,0,COUNTIFS(P243:AT243,4,P290:AT290,"")+COUNTIFS(P243:AT243,4,P290:AT290,"■"))</f>
        <v>0</v>
      </c>
      <c r="BS290" s="45">
        <f>IF(COUNTIF(P290:AT290,"")=31,0,COUNTIFS(P243:AT243,4,P290:AT290,"■"))</f>
        <v>0</v>
      </c>
      <c r="BT290" s="232" t="str">
        <f t="shared" si="87"/>
        <v>***</v>
      </c>
      <c r="BU290" s="233"/>
      <c r="BV290" s="42"/>
      <c r="BW290" s="45">
        <f>IF(COUNTIF(P290:AT290,"")=31,0,COUNTIFS(P243:AT243,5,P290:AT290,"")+COUNTIFS(P243:AT243,5,P290:AT290,"■"))</f>
        <v>0</v>
      </c>
      <c r="BX290" s="45">
        <f>IF(COUNTIF(P290:AT290,"")=31,0,COUNTIFS(P243:AT243,5,P290:AT290,"■"))</f>
        <v>0</v>
      </c>
      <c r="BY290" s="232" t="str">
        <f t="shared" si="88"/>
        <v>***</v>
      </c>
      <c r="BZ290" s="233"/>
      <c r="CA290" s="42"/>
      <c r="CB290" s="45">
        <f>IF(COUNTIF(P290:AT290,"")=31,0,COUNTIFS(P243:AT243,6,P290:AT290,"")+COUNTIFS(P243:AT243,6,P290:AT290,"■"))</f>
        <v>0</v>
      </c>
      <c r="CC290" s="45">
        <f>IF(COUNTIF(P290:AT290,"")=31,0,COUNTIFS(P243:AT243,6,P290:AT290,"■"))</f>
        <v>0</v>
      </c>
      <c r="CD290" s="232" t="str">
        <f t="shared" si="89"/>
        <v>***</v>
      </c>
      <c r="CE290" s="233"/>
      <c r="CF290" s="42"/>
      <c r="CG290" s="45">
        <f t="shared" si="93"/>
        <v>0</v>
      </c>
      <c r="CH290" s="45">
        <f t="shared" si="97"/>
        <v>0</v>
      </c>
      <c r="CI290" s="232" t="str">
        <f t="shared" si="91"/>
        <v>***</v>
      </c>
      <c r="CJ290" s="233"/>
      <c r="CK290" s="42"/>
      <c r="CL290" s="234">
        <f t="shared" si="94"/>
        <v>0</v>
      </c>
      <c r="CM290" s="235"/>
      <c r="CN290" s="234">
        <f t="shared" si="95"/>
        <v>0</v>
      </c>
      <c r="CO290" s="235"/>
      <c r="CP290" s="232" t="str">
        <f t="shared" si="92"/>
        <v>***</v>
      </c>
      <c r="CQ290" s="233"/>
      <c r="CR290" s="43"/>
      <c r="CU290" s="128">
        <f t="shared" si="59"/>
        <v>282</v>
      </c>
      <c r="CV290" s="128"/>
      <c r="CW290" s="128"/>
      <c r="CX290" s="128"/>
      <c r="CY290" s="128"/>
    </row>
    <row r="291" spans="1:103" s="1" customFormat="1" ht="18.75">
      <c r="A291" s="72" t="s">
        <v>59</v>
      </c>
      <c r="D291" s="238">
        <f t="shared" si="96"/>
        <v>39</v>
      </c>
      <c r="E291" s="246"/>
      <c r="F291" s="241"/>
      <c r="G291" s="242"/>
      <c r="H291" s="242"/>
      <c r="I291" s="242"/>
      <c r="J291" s="242"/>
      <c r="K291" s="243"/>
      <c r="L291" s="244"/>
      <c r="M291" s="256"/>
      <c r="N291" s="256"/>
      <c r="O291" s="257"/>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3"/>
      <c r="AU291" s="44"/>
      <c r="AV291" s="27"/>
      <c r="AW291" s="245">
        <f t="shared" si="82"/>
        <v>39</v>
      </c>
      <c r="AX291" s="246"/>
      <c r="AY291" s="247" t="str">
        <f t="shared" si="83"/>
        <v/>
      </c>
      <c r="AZ291" s="248"/>
      <c r="BA291" s="248"/>
      <c r="BB291" s="249"/>
      <c r="BC291" s="45">
        <f>IF(COUNTIF(P291:AT291,"")=31,0,COUNTIFS(P243:AT243,1,P291:AT291,"")+COUNTIFS(P243:AT243,1,P291:AT291,"■"))</f>
        <v>0</v>
      </c>
      <c r="BD291" s="45">
        <f>IF(COUNTIF(P291:AT291,"")=31,0,COUNTIFS(P243:AT243,1,P291:AT291,"■"))</f>
        <v>0</v>
      </c>
      <c r="BE291" s="250" t="str">
        <f t="shared" si="84"/>
        <v>***</v>
      </c>
      <c r="BF291" s="233"/>
      <c r="BG291" s="47"/>
      <c r="BH291" s="45">
        <f>IF(COUNTIF(P291:AT291,"")=31,0,COUNTIFS(P243:AT243,2,P291:AT291,"")+COUNTIFS(P243:AT243,2,P291:AT291,"■"))</f>
        <v>0</v>
      </c>
      <c r="BI291" s="45">
        <f>IF(COUNTIF(P291:AT291,"")=31,0,COUNTIFS(P243:AT243,2,P291:AT291,"■"))</f>
        <v>0</v>
      </c>
      <c r="BJ291" s="232" t="str">
        <f t="shared" si="85"/>
        <v>***</v>
      </c>
      <c r="BK291" s="233"/>
      <c r="BL291" s="42"/>
      <c r="BM291" s="45">
        <f>IF(COUNTIF(P291:AT291,"")=31,0,COUNTIFS(P243:AT243,3,P291:AT291,"")+COUNTIFS(P243:AT243,3,P291:AT291,"■"))</f>
        <v>0</v>
      </c>
      <c r="BN291" s="45">
        <f>IF(COUNTIF(P291:AT291,"")=31,0,COUNTIFS(P243:AT243,3,P291:AT291,"■"))</f>
        <v>0</v>
      </c>
      <c r="BO291" s="232" t="str">
        <f t="shared" si="86"/>
        <v>***</v>
      </c>
      <c r="BP291" s="233"/>
      <c r="BQ291" s="42"/>
      <c r="BR291" s="45">
        <f>IF(COUNTIF(P291:AT291,"")=31,0,COUNTIFS(P243:AT243,4,P291:AT291,"")+COUNTIFS(P243:AT243,4,P291:AT291,"■"))</f>
        <v>0</v>
      </c>
      <c r="BS291" s="45">
        <f>IF(COUNTIF(P291:AT291,"")=31,0,COUNTIFS(P243:AT243,4,P291:AT291,"■"))</f>
        <v>0</v>
      </c>
      <c r="BT291" s="232" t="str">
        <f t="shared" si="87"/>
        <v>***</v>
      </c>
      <c r="BU291" s="233"/>
      <c r="BV291" s="42"/>
      <c r="BW291" s="45">
        <f>IF(COUNTIF(P291:AT291,"")=31,0,COUNTIFS(P243:AT243,5,P291:AT291,"")+COUNTIFS(P243:AT243,5,P291:AT291,"■"))</f>
        <v>0</v>
      </c>
      <c r="BX291" s="45">
        <f>IF(COUNTIF(P291:AT291,"")=31,0,COUNTIFS(P243:AT243,5,P291:AT291,"■"))</f>
        <v>0</v>
      </c>
      <c r="BY291" s="232" t="str">
        <f t="shared" si="88"/>
        <v>***</v>
      </c>
      <c r="BZ291" s="233"/>
      <c r="CA291" s="42"/>
      <c r="CB291" s="45">
        <f>IF(COUNTIF(P291:AT291,"")=31,0,COUNTIFS(P243:AT243,6,P291:AT291,"")+COUNTIFS(P243:AT243,6,P291:AT291,"■"))</f>
        <v>0</v>
      </c>
      <c r="CC291" s="45">
        <f>IF(COUNTIF(P291:AT291,"")=31,0,COUNTIFS(P243:AT243,6,P291:AT291,"■"))</f>
        <v>0</v>
      </c>
      <c r="CD291" s="232" t="str">
        <f t="shared" si="89"/>
        <v>***</v>
      </c>
      <c r="CE291" s="233"/>
      <c r="CF291" s="42"/>
      <c r="CG291" s="45">
        <f t="shared" si="93"/>
        <v>0</v>
      </c>
      <c r="CH291" s="45">
        <f t="shared" si="97"/>
        <v>0</v>
      </c>
      <c r="CI291" s="232" t="str">
        <f t="shared" si="91"/>
        <v>***</v>
      </c>
      <c r="CJ291" s="233"/>
      <c r="CK291" s="42"/>
      <c r="CL291" s="234">
        <f t="shared" si="94"/>
        <v>0</v>
      </c>
      <c r="CM291" s="235"/>
      <c r="CN291" s="234">
        <f t="shared" si="95"/>
        <v>0</v>
      </c>
      <c r="CO291" s="235"/>
      <c r="CP291" s="232" t="str">
        <f t="shared" si="92"/>
        <v>***</v>
      </c>
      <c r="CQ291" s="233"/>
      <c r="CR291" s="43"/>
      <c r="CU291" s="128">
        <f t="shared" si="59"/>
        <v>283</v>
      </c>
      <c r="CV291" s="128"/>
      <c r="CW291" s="128"/>
      <c r="CX291" s="128"/>
      <c r="CY291" s="128"/>
    </row>
    <row r="292" spans="1:103" s="1" customFormat="1" ht="18.75">
      <c r="A292" s="72" t="s">
        <v>59</v>
      </c>
      <c r="D292" s="238">
        <f t="shared" si="96"/>
        <v>40</v>
      </c>
      <c r="E292" s="246"/>
      <c r="F292" s="241"/>
      <c r="G292" s="242"/>
      <c r="H292" s="242"/>
      <c r="I292" s="242"/>
      <c r="J292" s="242"/>
      <c r="K292" s="243"/>
      <c r="L292" s="244"/>
      <c r="M292" s="256"/>
      <c r="N292" s="256"/>
      <c r="O292" s="257"/>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3"/>
      <c r="AU292" s="44"/>
      <c r="AV292" s="27"/>
      <c r="AW292" s="245">
        <f t="shared" si="82"/>
        <v>40</v>
      </c>
      <c r="AX292" s="246"/>
      <c r="AY292" s="247" t="str">
        <f t="shared" si="83"/>
        <v/>
      </c>
      <c r="AZ292" s="248"/>
      <c r="BA292" s="248"/>
      <c r="BB292" s="249"/>
      <c r="BC292" s="45">
        <f>IF(COUNTIF(P292:AT292,"")=31,0,COUNTIFS(P243:AT243,1,P292:AT292,"")+COUNTIFS(P243:AT243,1,P292:AT292,"■"))</f>
        <v>0</v>
      </c>
      <c r="BD292" s="45">
        <f>IF(COUNTIF(P292:AT292,"")=31,0,COUNTIFS(P243:AT243,1,P292:AT292,"■"))</f>
        <v>0</v>
      </c>
      <c r="BE292" s="250" t="str">
        <f t="shared" si="84"/>
        <v>***</v>
      </c>
      <c r="BF292" s="233"/>
      <c r="BG292" s="47"/>
      <c r="BH292" s="45">
        <f>IF(COUNTIF(P292:AT292,"")=31,0,COUNTIFS(P243:AT243,2,P292:AT292,"")+COUNTIFS(P243:AT243,2,P292:AT292,"■"))</f>
        <v>0</v>
      </c>
      <c r="BI292" s="45">
        <f>IF(COUNTIF(P292:AT292,"")=31,0,COUNTIFS(P243:AT243,2,P292:AT292,"■"))</f>
        <v>0</v>
      </c>
      <c r="BJ292" s="232" t="str">
        <f t="shared" si="85"/>
        <v>***</v>
      </c>
      <c r="BK292" s="233"/>
      <c r="BL292" s="42"/>
      <c r="BM292" s="45">
        <f>IF(COUNTIF(P292:AT292,"")=31,0,COUNTIFS(P243:AT243,3,P292:AT292,"")+COUNTIFS(P243:AT243,3,P292:AT292,"■"))</f>
        <v>0</v>
      </c>
      <c r="BN292" s="45">
        <f>IF(COUNTIF(P292:AT292,"")=31,0,COUNTIFS(P243:AT243,3,P292:AT292,"■"))</f>
        <v>0</v>
      </c>
      <c r="BO292" s="232" t="str">
        <f t="shared" si="86"/>
        <v>***</v>
      </c>
      <c r="BP292" s="233"/>
      <c r="BQ292" s="42"/>
      <c r="BR292" s="45">
        <f>IF(COUNTIF(P292:AT292,"")=31,0,COUNTIFS(P243:AT243,4,P292:AT292,"")+COUNTIFS(P243:AT243,4,P292:AT292,"■"))</f>
        <v>0</v>
      </c>
      <c r="BS292" s="45">
        <f>IF(COUNTIF(P292:AT292,"")=31,0,COUNTIFS(P243:AT243,4,P292:AT292,"■"))</f>
        <v>0</v>
      </c>
      <c r="BT292" s="232" t="str">
        <f t="shared" si="87"/>
        <v>***</v>
      </c>
      <c r="BU292" s="233"/>
      <c r="BV292" s="42"/>
      <c r="BW292" s="45">
        <f>IF(COUNTIF(P292:AT292,"")=31,0,COUNTIFS(P243:AT243,5,P292:AT292,"")+COUNTIFS(P243:AT243,5,P292:AT292,"■"))</f>
        <v>0</v>
      </c>
      <c r="BX292" s="45">
        <f>IF(COUNTIF(P292:AT292,"")=31,0,COUNTIFS(P243:AT243,5,P292:AT292,"■"))</f>
        <v>0</v>
      </c>
      <c r="BY292" s="232" t="str">
        <f t="shared" si="88"/>
        <v>***</v>
      </c>
      <c r="BZ292" s="233"/>
      <c r="CA292" s="42"/>
      <c r="CB292" s="45">
        <f>IF(COUNTIF(P292:AT292,"")=31,0,COUNTIFS(P243:AT243,6,P292:AT292,"")+COUNTIFS(P243:AT243,6,P292:AT292,"■"))</f>
        <v>0</v>
      </c>
      <c r="CC292" s="45">
        <f>IF(COUNTIF(P292:AT292,"")=31,0,COUNTIFS(P243:AT243,6,P292:AT292,"■"))</f>
        <v>0</v>
      </c>
      <c r="CD292" s="232" t="str">
        <f t="shared" si="89"/>
        <v>***</v>
      </c>
      <c r="CE292" s="233"/>
      <c r="CF292" s="42"/>
      <c r="CG292" s="45">
        <f t="shared" si="93"/>
        <v>0</v>
      </c>
      <c r="CH292" s="45">
        <f t="shared" si="97"/>
        <v>0</v>
      </c>
      <c r="CI292" s="232" t="str">
        <f t="shared" si="91"/>
        <v>***</v>
      </c>
      <c r="CJ292" s="233"/>
      <c r="CK292" s="42"/>
      <c r="CL292" s="234">
        <f t="shared" si="94"/>
        <v>0</v>
      </c>
      <c r="CM292" s="235"/>
      <c r="CN292" s="234">
        <f t="shared" si="95"/>
        <v>0</v>
      </c>
      <c r="CO292" s="235"/>
      <c r="CP292" s="232" t="str">
        <f t="shared" si="92"/>
        <v>***</v>
      </c>
      <c r="CQ292" s="233"/>
      <c r="CR292" s="43"/>
      <c r="CU292" s="128">
        <f t="shared" si="59"/>
        <v>284</v>
      </c>
      <c r="CV292" s="128"/>
      <c r="CW292" s="128"/>
      <c r="CX292" s="128"/>
      <c r="CY292" s="128"/>
    </row>
    <row r="293" spans="1:103" s="1" customFormat="1" ht="18.75">
      <c r="A293" s="72" t="s">
        <v>59</v>
      </c>
      <c r="D293" s="238">
        <f t="shared" si="96"/>
        <v>41</v>
      </c>
      <c r="E293" s="246"/>
      <c r="F293" s="241"/>
      <c r="G293" s="242"/>
      <c r="H293" s="242"/>
      <c r="I293" s="242"/>
      <c r="J293" s="242"/>
      <c r="K293" s="243"/>
      <c r="L293" s="244"/>
      <c r="M293" s="256"/>
      <c r="N293" s="256"/>
      <c r="O293" s="257"/>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3"/>
      <c r="AU293" s="44"/>
      <c r="AV293" s="27"/>
      <c r="AW293" s="245">
        <f t="shared" si="82"/>
        <v>41</v>
      </c>
      <c r="AX293" s="246"/>
      <c r="AY293" s="247" t="str">
        <f t="shared" si="83"/>
        <v/>
      </c>
      <c r="AZ293" s="248"/>
      <c r="BA293" s="248"/>
      <c r="BB293" s="249"/>
      <c r="BC293" s="45">
        <f>IF(COUNTIF(P293:AT293,"")=31,0,COUNTIFS(P243:AT243,1,P293:AT293,"")+COUNTIFS(P243:AT243,1,P293:AT293,"■"))</f>
        <v>0</v>
      </c>
      <c r="BD293" s="45">
        <f>IF(COUNTIF(P293:AT293,"")=31,0,COUNTIFS(P243:AT243,1,P293:AT293,"■"))</f>
        <v>0</v>
      </c>
      <c r="BE293" s="250" t="str">
        <f t="shared" si="84"/>
        <v>***</v>
      </c>
      <c r="BF293" s="233"/>
      <c r="BG293" s="47"/>
      <c r="BH293" s="45">
        <f>IF(COUNTIF(P293:AT293,"")=31,0,COUNTIFS(P243:AT243,2,P293:AT293,"")+COUNTIFS(P243:AT243,2,P293:AT293,"■"))</f>
        <v>0</v>
      </c>
      <c r="BI293" s="45">
        <f>IF(COUNTIF(P293:AT293,"")=31,0,COUNTIFS(P243:AT243,2,P293:AT293,"■"))</f>
        <v>0</v>
      </c>
      <c r="BJ293" s="232" t="str">
        <f t="shared" si="85"/>
        <v>***</v>
      </c>
      <c r="BK293" s="233"/>
      <c r="BL293" s="42"/>
      <c r="BM293" s="45">
        <f>IF(COUNTIF(P293:AT293,"")=31,0,COUNTIFS(P243:AT243,3,P293:AT293,"")+COUNTIFS(P243:AT243,3,P293:AT293,"■"))</f>
        <v>0</v>
      </c>
      <c r="BN293" s="45">
        <f>IF(COUNTIF(P293:AT293,"")=31,0,COUNTIFS(P243:AT243,3,P293:AT293,"■"))</f>
        <v>0</v>
      </c>
      <c r="BO293" s="232" t="str">
        <f t="shared" si="86"/>
        <v>***</v>
      </c>
      <c r="BP293" s="233"/>
      <c r="BQ293" s="42"/>
      <c r="BR293" s="45">
        <f>IF(COUNTIF(P293:AT293,"")=31,0,COUNTIFS(P243:AT243,4,P293:AT293,"")+COUNTIFS(P243:AT243,4,P293:AT293,"■"))</f>
        <v>0</v>
      </c>
      <c r="BS293" s="45">
        <f>IF(COUNTIF(P293:AT293,"")=31,0,COUNTIFS(P243:AT243,4,P293:AT293,"■"))</f>
        <v>0</v>
      </c>
      <c r="BT293" s="232" t="str">
        <f t="shared" si="87"/>
        <v>***</v>
      </c>
      <c r="BU293" s="233"/>
      <c r="BV293" s="42"/>
      <c r="BW293" s="45">
        <f>IF(COUNTIF(P293:AT293,"")=31,0,COUNTIFS(P243:AT243,5,P293:AT293,"")+COUNTIFS(P243:AT243,5,P293:AT293,"■"))</f>
        <v>0</v>
      </c>
      <c r="BX293" s="45">
        <f>IF(COUNTIF(P293:AT293,"")=31,0,COUNTIFS(P243:AT243,5,P293:AT293,"■"))</f>
        <v>0</v>
      </c>
      <c r="BY293" s="232" t="str">
        <f t="shared" si="88"/>
        <v>***</v>
      </c>
      <c r="BZ293" s="233"/>
      <c r="CA293" s="42"/>
      <c r="CB293" s="45">
        <f>IF(COUNTIF(P293:AT293,"")=31,0,COUNTIFS(P243:AT243,6,P293:AT293,"")+COUNTIFS(P243:AT243,6,P293:AT293,"■"))</f>
        <v>0</v>
      </c>
      <c r="CC293" s="45">
        <f>IF(COUNTIF(P293:AT293,"")=31,0,COUNTIFS(P243:AT243,6,P293:AT293,"■"))</f>
        <v>0</v>
      </c>
      <c r="CD293" s="232" t="str">
        <f t="shared" si="89"/>
        <v>***</v>
      </c>
      <c r="CE293" s="233"/>
      <c r="CF293" s="42"/>
      <c r="CG293" s="45">
        <f t="shared" si="93"/>
        <v>0</v>
      </c>
      <c r="CH293" s="45">
        <f t="shared" si="97"/>
        <v>0</v>
      </c>
      <c r="CI293" s="232" t="str">
        <f t="shared" si="91"/>
        <v>***</v>
      </c>
      <c r="CJ293" s="233"/>
      <c r="CK293" s="42"/>
      <c r="CL293" s="234">
        <f t="shared" si="94"/>
        <v>0</v>
      </c>
      <c r="CM293" s="235"/>
      <c r="CN293" s="234">
        <f t="shared" si="95"/>
        <v>0</v>
      </c>
      <c r="CO293" s="235"/>
      <c r="CP293" s="232" t="str">
        <f t="shared" si="92"/>
        <v>***</v>
      </c>
      <c r="CQ293" s="233"/>
      <c r="CR293" s="43"/>
      <c r="CU293" s="128">
        <f t="shared" si="59"/>
        <v>285</v>
      </c>
      <c r="CV293" s="128"/>
      <c r="CW293" s="128"/>
      <c r="CX293" s="128"/>
      <c r="CY293" s="128"/>
    </row>
    <row r="294" spans="1:103" s="1" customFormat="1" ht="18.75">
      <c r="A294" s="72" t="s">
        <v>59</v>
      </c>
      <c r="D294" s="238">
        <f t="shared" si="96"/>
        <v>42</v>
      </c>
      <c r="E294" s="246"/>
      <c r="F294" s="241"/>
      <c r="G294" s="242"/>
      <c r="H294" s="242"/>
      <c r="I294" s="242"/>
      <c r="J294" s="242"/>
      <c r="K294" s="243"/>
      <c r="L294" s="244"/>
      <c r="M294" s="256"/>
      <c r="N294" s="256"/>
      <c r="O294" s="257"/>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3"/>
      <c r="AU294" s="44"/>
      <c r="AV294" s="27"/>
      <c r="AW294" s="245">
        <f t="shared" si="82"/>
        <v>42</v>
      </c>
      <c r="AX294" s="246"/>
      <c r="AY294" s="247" t="str">
        <f t="shared" si="83"/>
        <v/>
      </c>
      <c r="AZ294" s="248"/>
      <c r="BA294" s="248"/>
      <c r="BB294" s="249"/>
      <c r="BC294" s="45">
        <f>IF(COUNTIF(P294:AT294,"")=31,0,COUNTIFS(P243:AT243,1,P294:AT294,"")+COUNTIFS(P243:AT243,1,P294:AT294,"■"))</f>
        <v>0</v>
      </c>
      <c r="BD294" s="45">
        <f>IF(COUNTIF(P294:AT294,"")=31,0,COUNTIFS(P243:AT243,1,P294:AT294,"■"))</f>
        <v>0</v>
      </c>
      <c r="BE294" s="250" t="str">
        <f t="shared" si="84"/>
        <v>***</v>
      </c>
      <c r="BF294" s="233"/>
      <c r="BG294" s="47"/>
      <c r="BH294" s="45">
        <f>IF(COUNTIF(P294:AT294,"")=31,0,COUNTIFS(P243:AT243,2,P294:AT294,"")+COUNTIFS(P243:AT243,2,P294:AT294,"■"))</f>
        <v>0</v>
      </c>
      <c r="BI294" s="45">
        <f>IF(COUNTIF(P294:AT294,"")=31,0,COUNTIFS(P243:AT243,2,P294:AT294,"■"))</f>
        <v>0</v>
      </c>
      <c r="BJ294" s="232" t="str">
        <f t="shared" si="85"/>
        <v>***</v>
      </c>
      <c r="BK294" s="233"/>
      <c r="BL294" s="42"/>
      <c r="BM294" s="45">
        <f>IF(COUNTIF(P294:AT294,"")=31,0,COUNTIFS(P243:AT243,3,P294:AT294,"")+COUNTIFS(P243:AT243,3,P294:AT294,"■"))</f>
        <v>0</v>
      </c>
      <c r="BN294" s="45">
        <f>IF(COUNTIF(P294:AT294,"")=31,0,COUNTIFS(P243:AT243,3,P294:AT294,"■"))</f>
        <v>0</v>
      </c>
      <c r="BO294" s="232" t="str">
        <f t="shared" si="86"/>
        <v>***</v>
      </c>
      <c r="BP294" s="233"/>
      <c r="BQ294" s="42"/>
      <c r="BR294" s="45">
        <f>IF(COUNTIF(P294:AT294,"")=31,0,COUNTIFS(P243:AT243,4,P294:AT294,"")+COUNTIFS(P243:AT243,4,P294:AT294,"■"))</f>
        <v>0</v>
      </c>
      <c r="BS294" s="45">
        <f>IF(COUNTIF(P294:AT294,"")=31,0,COUNTIFS(P243:AT243,4,P294:AT294,"■"))</f>
        <v>0</v>
      </c>
      <c r="BT294" s="232" t="str">
        <f t="shared" si="87"/>
        <v>***</v>
      </c>
      <c r="BU294" s="233"/>
      <c r="BV294" s="42"/>
      <c r="BW294" s="45">
        <f>IF(COUNTIF(P294:AT294,"")=31,0,COUNTIFS(P243:AT243,5,P294:AT294,"")+COUNTIFS(P243:AT243,5,P294:AT294,"■"))</f>
        <v>0</v>
      </c>
      <c r="BX294" s="45">
        <f>IF(COUNTIF(P294:AT294,"")=31,0,COUNTIFS(P243:AT243,5,P294:AT294,"■"))</f>
        <v>0</v>
      </c>
      <c r="BY294" s="232" t="str">
        <f t="shared" si="88"/>
        <v>***</v>
      </c>
      <c r="BZ294" s="233"/>
      <c r="CA294" s="42"/>
      <c r="CB294" s="45">
        <f>IF(COUNTIF(P294:AT294,"")=31,0,COUNTIFS(P243:AT243,6,P294:AT294,"")+COUNTIFS(P243:AT243,6,P294:AT294,"■"))</f>
        <v>0</v>
      </c>
      <c r="CC294" s="45">
        <f>IF(COUNTIF(P294:AT294,"")=31,0,COUNTIFS(P243:AT243,6,P294:AT294,"■"))</f>
        <v>0</v>
      </c>
      <c r="CD294" s="232" t="str">
        <f t="shared" si="89"/>
        <v>***</v>
      </c>
      <c r="CE294" s="233"/>
      <c r="CF294" s="42"/>
      <c r="CG294" s="45">
        <f t="shared" si="93"/>
        <v>0</v>
      </c>
      <c r="CH294" s="45">
        <f t="shared" si="97"/>
        <v>0</v>
      </c>
      <c r="CI294" s="232" t="str">
        <f t="shared" si="91"/>
        <v>***</v>
      </c>
      <c r="CJ294" s="233"/>
      <c r="CK294" s="42"/>
      <c r="CL294" s="234">
        <f t="shared" si="94"/>
        <v>0</v>
      </c>
      <c r="CM294" s="235"/>
      <c r="CN294" s="234">
        <f t="shared" si="95"/>
        <v>0</v>
      </c>
      <c r="CO294" s="235"/>
      <c r="CP294" s="232" t="str">
        <f t="shared" si="92"/>
        <v>***</v>
      </c>
      <c r="CQ294" s="233"/>
      <c r="CR294" s="43"/>
      <c r="CU294" s="128">
        <f t="shared" si="59"/>
        <v>286</v>
      </c>
      <c r="CV294" s="128"/>
      <c r="CW294" s="128"/>
      <c r="CX294" s="128"/>
      <c r="CY294" s="128"/>
    </row>
    <row r="295" spans="1:103" s="1" customFormat="1" ht="18.75">
      <c r="A295" s="72" t="s">
        <v>59</v>
      </c>
      <c r="D295" s="238">
        <f t="shared" si="96"/>
        <v>43</v>
      </c>
      <c r="E295" s="246"/>
      <c r="F295" s="241"/>
      <c r="G295" s="242"/>
      <c r="H295" s="242"/>
      <c r="I295" s="242"/>
      <c r="J295" s="242"/>
      <c r="K295" s="243"/>
      <c r="L295" s="244"/>
      <c r="M295" s="256"/>
      <c r="N295" s="256"/>
      <c r="O295" s="257"/>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3"/>
      <c r="AU295" s="44"/>
      <c r="AV295" s="27"/>
      <c r="AW295" s="245">
        <f t="shared" si="82"/>
        <v>43</v>
      </c>
      <c r="AX295" s="246"/>
      <c r="AY295" s="247" t="str">
        <f t="shared" si="83"/>
        <v/>
      </c>
      <c r="AZ295" s="248"/>
      <c r="BA295" s="248"/>
      <c r="BB295" s="249"/>
      <c r="BC295" s="45">
        <f>IF(COUNTIF(P295:AT295,"")=31,0,COUNTIFS(P243:AT243,1,P295:AT295,"")+COUNTIFS(P243:AT243,1,P295:AT295,"■"))</f>
        <v>0</v>
      </c>
      <c r="BD295" s="45">
        <f>IF(COUNTIF(P295:AT295,"")=31,0,COUNTIFS(P243:AT243,1,P295:AT295,"■"))</f>
        <v>0</v>
      </c>
      <c r="BE295" s="250" t="str">
        <f t="shared" si="84"/>
        <v>***</v>
      </c>
      <c r="BF295" s="233"/>
      <c r="BG295" s="47"/>
      <c r="BH295" s="45">
        <f>IF(COUNTIF(P295:AT295,"")=31,0,COUNTIFS(P243:AT243,2,P295:AT295,"")+COUNTIFS(P243:AT243,2,P295:AT295,"■"))</f>
        <v>0</v>
      </c>
      <c r="BI295" s="45">
        <f>IF(COUNTIF(P295:AT295,"")=31,0,COUNTIFS(P243:AT243,2,P295:AT295,"■"))</f>
        <v>0</v>
      </c>
      <c r="BJ295" s="232" t="str">
        <f t="shared" si="85"/>
        <v>***</v>
      </c>
      <c r="BK295" s="233"/>
      <c r="BL295" s="42"/>
      <c r="BM295" s="45">
        <f>IF(COUNTIF(P295:AT295,"")=31,0,COUNTIFS(P243:AT243,3,P295:AT295,"")+COUNTIFS(P243:AT243,3,P295:AT295,"■"))</f>
        <v>0</v>
      </c>
      <c r="BN295" s="45">
        <f>IF(COUNTIF(P295:AT295,"")=31,0,COUNTIFS(P243:AT243,3,P295:AT295,"■"))</f>
        <v>0</v>
      </c>
      <c r="BO295" s="232" t="str">
        <f t="shared" si="86"/>
        <v>***</v>
      </c>
      <c r="BP295" s="233"/>
      <c r="BQ295" s="42"/>
      <c r="BR295" s="45">
        <f>IF(COUNTIF(P295:AT295,"")=31,0,COUNTIFS(P243:AT243,4,P295:AT295,"")+COUNTIFS(P243:AT243,4,P295:AT295,"■"))</f>
        <v>0</v>
      </c>
      <c r="BS295" s="45">
        <f>IF(COUNTIF(P295:AT295,"")=31,0,COUNTIFS(P243:AT243,4,P295:AT295,"■"))</f>
        <v>0</v>
      </c>
      <c r="BT295" s="232" t="str">
        <f t="shared" si="87"/>
        <v>***</v>
      </c>
      <c r="BU295" s="233"/>
      <c r="BV295" s="42"/>
      <c r="BW295" s="45">
        <f>IF(COUNTIF(P295:AT295,"")=31,0,COUNTIFS(P243:AT243,5,P295:AT295,"")+COUNTIFS(P243:AT243,5,P295:AT295,"■"))</f>
        <v>0</v>
      </c>
      <c r="BX295" s="45">
        <f>IF(COUNTIF(P295:AT295,"")=31,0,COUNTIFS(P243:AT243,5,P295:AT295,"■"))</f>
        <v>0</v>
      </c>
      <c r="BY295" s="232" t="str">
        <f t="shared" si="88"/>
        <v>***</v>
      </c>
      <c r="BZ295" s="233"/>
      <c r="CA295" s="42"/>
      <c r="CB295" s="45">
        <f>IF(COUNTIF(P295:AT295,"")=31,0,COUNTIFS(P243:AT243,6,P295:AT295,"")+COUNTIFS(P243:AT243,6,P295:AT295,"■"))</f>
        <v>0</v>
      </c>
      <c r="CC295" s="45">
        <f>IF(COUNTIF(P295:AT295,"")=31,0,COUNTIFS(P243:AT243,6,P295:AT295,"■"))</f>
        <v>0</v>
      </c>
      <c r="CD295" s="232" t="str">
        <f t="shared" si="89"/>
        <v>***</v>
      </c>
      <c r="CE295" s="233"/>
      <c r="CF295" s="42"/>
      <c r="CG295" s="45">
        <f t="shared" si="93"/>
        <v>0</v>
      </c>
      <c r="CH295" s="45">
        <f t="shared" si="97"/>
        <v>0</v>
      </c>
      <c r="CI295" s="232" t="str">
        <f t="shared" si="91"/>
        <v>***</v>
      </c>
      <c r="CJ295" s="233"/>
      <c r="CK295" s="42"/>
      <c r="CL295" s="234">
        <f t="shared" si="94"/>
        <v>0</v>
      </c>
      <c r="CM295" s="235"/>
      <c r="CN295" s="234">
        <f t="shared" si="95"/>
        <v>0</v>
      </c>
      <c r="CO295" s="235"/>
      <c r="CP295" s="232" t="str">
        <f t="shared" si="92"/>
        <v>***</v>
      </c>
      <c r="CQ295" s="233"/>
      <c r="CR295" s="43"/>
      <c r="CU295" s="128">
        <f t="shared" si="59"/>
        <v>287</v>
      </c>
      <c r="CV295" s="128"/>
      <c r="CW295" s="128"/>
      <c r="CX295" s="128"/>
      <c r="CY295" s="128"/>
    </row>
    <row r="296" spans="1:103" s="1" customFormat="1" ht="18.75">
      <c r="A296" s="72" t="s">
        <v>59</v>
      </c>
      <c r="D296" s="238">
        <f t="shared" si="96"/>
        <v>44</v>
      </c>
      <c r="E296" s="246"/>
      <c r="F296" s="241"/>
      <c r="G296" s="242"/>
      <c r="H296" s="242"/>
      <c r="I296" s="242"/>
      <c r="J296" s="242"/>
      <c r="K296" s="243"/>
      <c r="L296" s="244"/>
      <c r="M296" s="256"/>
      <c r="N296" s="256"/>
      <c r="O296" s="257"/>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3"/>
      <c r="AU296" s="44"/>
      <c r="AV296" s="27"/>
      <c r="AW296" s="245">
        <f t="shared" si="82"/>
        <v>44</v>
      </c>
      <c r="AX296" s="246"/>
      <c r="AY296" s="247" t="str">
        <f t="shared" si="83"/>
        <v/>
      </c>
      <c r="AZ296" s="248"/>
      <c r="BA296" s="248"/>
      <c r="BB296" s="249"/>
      <c r="BC296" s="45">
        <f>IF(COUNTIF(P296:AT296,"")=31,0,COUNTIFS(P243:AT243,1,P296:AT296,"")+COUNTIFS(P243:AT243,1,P296:AT296,"■"))</f>
        <v>0</v>
      </c>
      <c r="BD296" s="45">
        <f>IF(COUNTIF(P296:AT296,"")=31,0,COUNTIFS(P243:AT243,1,P296:AT296,"■"))</f>
        <v>0</v>
      </c>
      <c r="BE296" s="250" t="str">
        <f t="shared" si="84"/>
        <v>***</v>
      </c>
      <c r="BF296" s="233"/>
      <c r="BG296" s="47"/>
      <c r="BH296" s="45">
        <f>IF(COUNTIF(P296:AT296,"")=31,0,COUNTIFS(P243:AT243,2,P296:AT296,"")+COUNTIFS(P243:AT243,2,P296:AT296,"■"))</f>
        <v>0</v>
      </c>
      <c r="BI296" s="45">
        <f>IF(COUNTIF(P296:AT296,"")=31,0,COUNTIFS(P243:AT243,2,P296:AT296,"■"))</f>
        <v>0</v>
      </c>
      <c r="BJ296" s="232" t="str">
        <f t="shared" si="85"/>
        <v>***</v>
      </c>
      <c r="BK296" s="233"/>
      <c r="BL296" s="42"/>
      <c r="BM296" s="45">
        <f>IF(COUNTIF(P296:AT296,"")=31,0,COUNTIFS(P243:AT243,3,P296:AT296,"")+COUNTIFS(P243:AT243,3,P296:AT296,"■"))</f>
        <v>0</v>
      </c>
      <c r="BN296" s="45">
        <f>IF(COUNTIF(P296:AT296,"")=31,0,COUNTIFS(P243:AT243,3,P296:AT296,"■"))</f>
        <v>0</v>
      </c>
      <c r="BO296" s="232" t="str">
        <f t="shared" si="86"/>
        <v>***</v>
      </c>
      <c r="BP296" s="233"/>
      <c r="BQ296" s="42"/>
      <c r="BR296" s="45">
        <f>IF(COUNTIF(P296:AT296,"")=31,0,COUNTIFS(P243:AT243,4,P296:AT296,"")+COUNTIFS(P243:AT243,4,P296:AT296,"■"))</f>
        <v>0</v>
      </c>
      <c r="BS296" s="45">
        <f>IF(COUNTIF(P296:AT296,"")=31,0,COUNTIFS(P243:AT243,4,P296:AT296,"■"))</f>
        <v>0</v>
      </c>
      <c r="BT296" s="232" t="str">
        <f t="shared" si="87"/>
        <v>***</v>
      </c>
      <c r="BU296" s="233"/>
      <c r="BV296" s="42"/>
      <c r="BW296" s="45">
        <f>IF(COUNTIF(P296:AT296,"")=31,0,COUNTIFS(P243:AT243,5,P296:AT296,"")+COUNTIFS(P243:AT243,5,P296:AT296,"■"))</f>
        <v>0</v>
      </c>
      <c r="BX296" s="45">
        <f>IF(COUNTIF(P296:AT296,"")=31,0,COUNTIFS(P243:AT243,5,P296:AT296,"■"))</f>
        <v>0</v>
      </c>
      <c r="BY296" s="232" t="str">
        <f t="shared" si="88"/>
        <v>***</v>
      </c>
      <c r="BZ296" s="233"/>
      <c r="CA296" s="42"/>
      <c r="CB296" s="45">
        <f>IF(COUNTIF(P296:AT296,"")=31,0,COUNTIFS(P243:AT243,6,P296:AT296,"")+COUNTIFS(P243:AT243,6,P296:AT296,"■"))</f>
        <v>0</v>
      </c>
      <c r="CC296" s="45">
        <f>IF(COUNTIF(P296:AT296,"")=31,0,COUNTIFS(P243:AT243,6,P296:AT296,"■"))</f>
        <v>0</v>
      </c>
      <c r="CD296" s="232" t="str">
        <f t="shared" si="89"/>
        <v>***</v>
      </c>
      <c r="CE296" s="233"/>
      <c r="CF296" s="42"/>
      <c r="CG296" s="45">
        <f t="shared" si="93"/>
        <v>0</v>
      </c>
      <c r="CH296" s="45">
        <f t="shared" si="97"/>
        <v>0</v>
      </c>
      <c r="CI296" s="232" t="str">
        <f t="shared" si="91"/>
        <v>***</v>
      </c>
      <c r="CJ296" s="233"/>
      <c r="CK296" s="42"/>
      <c r="CL296" s="234">
        <f t="shared" si="94"/>
        <v>0</v>
      </c>
      <c r="CM296" s="235"/>
      <c r="CN296" s="234">
        <f t="shared" si="95"/>
        <v>0</v>
      </c>
      <c r="CO296" s="235"/>
      <c r="CP296" s="232" t="str">
        <f t="shared" si="92"/>
        <v>***</v>
      </c>
      <c r="CQ296" s="233"/>
      <c r="CR296" s="43"/>
      <c r="CU296" s="128">
        <f t="shared" si="59"/>
        <v>288</v>
      </c>
      <c r="CV296" s="128"/>
      <c r="CW296" s="128"/>
      <c r="CX296" s="128"/>
      <c r="CY296" s="128"/>
    </row>
    <row r="297" spans="1:103" s="1" customFormat="1" ht="18.75">
      <c r="A297" s="72" t="s">
        <v>59</v>
      </c>
      <c r="D297" s="238">
        <f t="shared" si="96"/>
        <v>45</v>
      </c>
      <c r="E297" s="246"/>
      <c r="F297" s="241"/>
      <c r="G297" s="242"/>
      <c r="H297" s="242"/>
      <c r="I297" s="242"/>
      <c r="J297" s="242"/>
      <c r="K297" s="243"/>
      <c r="L297" s="244"/>
      <c r="M297" s="256"/>
      <c r="N297" s="256"/>
      <c r="O297" s="257"/>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3"/>
      <c r="AU297" s="44"/>
      <c r="AV297" s="27"/>
      <c r="AW297" s="245">
        <f t="shared" si="82"/>
        <v>45</v>
      </c>
      <c r="AX297" s="246"/>
      <c r="AY297" s="247" t="str">
        <f t="shared" si="83"/>
        <v/>
      </c>
      <c r="AZ297" s="248"/>
      <c r="BA297" s="248"/>
      <c r="BB297" s="249"/>
      <c r="BC297" s="45">
        <f>IF(COUNTIF(P297:AT297,"")=31,0,COUNTIFS(P243:AT243,1,P297:AT297,"")+COUNTIFS(P243:AT243,1,P297:AT297,"■"))</f>
        <v>0</v>
      </c>
      <c r="BD297" s="45">
        <f>IF(COUNTIF(P297:AT297,"")=31,0,COUNTIFS(P243:AT243,1,P297:AT297,"■"))</f>
        <v>0</v>
      </c>
      <c r="BE297" s="250" t="str">
        <f t="shared" si="84"/>
        <v>***</v>
      </c>
      <c r="BF297" s="233"/>
      <c r="BG297" s="47"/>
      <c r="BH297" s="45">
        <f>IF(COUNTIF(P297:AT297,"")=31,0,COUNTIFS(P243:AT243,2,P297:AT297,"")+COUNTIFS(P243:AT243,2,P297:AT297,"■"))</f>
        <v>0</v>
      </c>
      <c r="BI297" s="45">
        <f>IF(COUNTIF(P297:AT297,"")=31,0,COUNTIFS(P243:AT243,2,P297:AT297,"■"))</f>
        <v>0</v>
      </c>
      <c r="BJ297" s="232" t="str">
        <f t="shared" si="85"/>
        <v>***</v>
      </c>
      <c r="BK297" s="233"/>
      <c r="BL297" s="42"/>
      <c r="BM297" s="45">
        <f>IF(COUNTIF(P297:AT297,"")=31,0,COUNTIFS(P243:AT243,3,P297:AT297,"")+COUNTIFS(P243:AT243,3,P297:AT297,"■"))</f>
        <v>0</v>
      </c>
      <c r="BN297" s="45">
        <f>IF(COUNTIF(P297:AT297,"")=31,0,COUNTIFS(P243:AT243,3,P297:AT297,"■"))</f>
        <v>0</v>
      </c>
      <c r="BO297" s="232" t="str">
        <f t="shared" si="86"/>
        <v>***</v>
      </c>
      <c r="BP297" s="233"/>
      <c r="BQ297" s="42"/>
      <c r="BR297" s="45">
        <f>IF(COUNTIF(P297:AT297,"")=31,0,COUNTIFS(P243:AT243,4,P297:AT297,"")+COUNTIFS(P243:AT243,4,P297:AT297,"■"))</f>
        <v>0</v>
      </c>
      <c r="BS297" s="45">
        <f>IF(COUNTIF(P297:AT297,"")=31,0,COUNTIFS(P243:AT243,4,P297:AT297,"■"))</f>
        <v>0</v>
      </c>
      <c r="BT297" s="232" t="str">
        <f t="shared" si="87"/>
        <v>***</v>
      </c>
      <c r="BU297" s="233"/>
      <c r="BV297" s="42"/>
      <c r="BW297" s="45">
        <f>IF(COUNTIF(P297:AT297,"")=31,0,COUNTIFS(P243:AT243,5,P297:AT297,"")+COUNTIFS(P243:AT243,5,P297:AT297,"■"))</f>
        <v>0</v>
      </c>
      <c r="BX297" s="45">
        <f>IF(COUNTIF(P297:AT297,"")=31,0,COUNTIFS(P243:AT243,5,P297:AT297,"■"))</f>
        <v>0</v>
      </c>
      <c r="BY297" s="232" t="str">
        <f t="shared" si="88"/>
        <v>***</v>
      </c>
      <c r="BZ297" s="233"/>
      <c r="CA297" s="42"/>
      <c r="CB297" s="45">
        <f>IF(COUNTIF(P297:AT297,"")=31,0,COUNTIFS(P243:AT243,6,P297:AT297,"")+COUNTIFS(P243:AT243,6,P297:AT297,"■"))</f>
        <v>0</v>
      </c>
      <c r="CC297" s="45">
        <f>IF(COUNTIF(P297:AT297,"")=31,0,COUNTIFS(P243:AT243,6,P297:AT297,"■"))</f>
        <v>0</v>
      </c>
      <c r="CD297" s="232" t="str">
        <f t="shared" si="89"/>
        <v>***</v>
      </c>
      <c r="CE297" s="233"/>
      <c r="CF297" s="42"/>
      <c r="CG297" s="45">
        <f t="shared" si="93"/>
        <v>0</v>
      </c>
      <c r="CH297" s="45">
        <f t="shared" si="97"/>
        <v>0</v>
      </c>
      <c r="CI297" s="232" t="str">
        <f t="shared" si="91"/>
        <v>***</v>
      </c>
      <c r="CJ297" s="233"/>
      <c r="CK297" s="42"/>
      <c r="CL297" s="234">
        <f t="shared" si="94"/>
        <v>0</v>
      </c>
      <c r="CM297" s="235"/>
      <c r="CN297" s="234">
        <f t="shared" si="95"/>
        <v>0</v>
      </c>
      <c r="CO297" s="235"/>
      <c r="CP297" s="232" t="str">
        <f t="shared" si="92"/>
        <v>***</v>
      </c>
      <c r="CQ297" s="233"/>
      <c r="CR297" s="43"/>
      <c r="CU297" s="128">
        <f t="shared" si="59"/>
        <v>289</v>
      </c>
      <c r="CV297" s="128"/>
      <c r="CW297" s="128"/>
      <c r="CX297" s="128"/>
      <c r="CY297" s="128"/>
    </row>
    <row r="298" spans="1:103" s="1" customFormat="1" ht="18.75">
      <c r="A298" s="72" t="s">
        <v>59</v>
      </c>
      <c r="D298" s="238">
        <f t="shared" si="96"/>
        <v>46</v>
      </c>
      <c r="E298" s="246"/>
      <c r="F298" s="241"/>
      <c r="G298" s="242"/>
      <c r="H298" s="242"/>
      <c r="I298" s="242"/>
      <c r="J298" s="242"/>
      <c r="K298" s="243"/>
      <c r="L298" s="244"/>
      <c r="M298" s="256"/>
      <c r="N298" s="256"/>
      <c r="O298" s="257"/>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3"/>
      <c r="AU298" s="44"/>
      <c r="AV298" s="27"/>
      <c r="AW298" s="245">
        <f t="shared" si="82"/>
        <v>46</v>
      </c>
      <c r="AX298" s="246"/>
      <c r="AY298" s="247" t="str">
        <f t="shared" si="83"/>
        <v/>
      </c>
      <c r="AZ298" s="248"/>
      <c r="BA298" s="248"/>
      <c r="BB298" s="249"/>
      <c r="BC298" s="45">
        <f>IF(COUNTIF(P298:AT298,"")=31,0,COUNTIFS(P243:AT243,1,P298:AT298,"")+COUNTIFS(P243:AT243,1,P298:AT298,"■"))</f>
        <v>0</v>
      </c>
      <c r="BD298" s="45">
        <f>IF(COUNTIF(P298:AT298,"")=31,0,COUNTIFS(P243:AT243,1,P298:AT298,"■"))</f>
        <v>0</v>
      </c>
      <c r="BE298" s="250" t="str">
        <f t="shared" si="84"/>
        <v>***</v>
      </c>
      <c r="BF298" s="233"/>
      <c r="BG298" s="47"/>
      <c r="BH298" s="45">
        <f>IF(COUNTIF(P298:AT298,"")=31,0,COUNTIFS(P243:AT243,2,P298:AT298,"")+COUNTIFS(P243:AT243,2,P298:AT298,"■"))</f>
        <v>0</v>
      </c>
      <c r="BI298" s="45">
        <f>IF(COUNTIF(P298:AT298,"")=31,0,COUNTIFS(P243:AT243,2,P298:AT298,"■"))</f>
        <v>0</v>
      </c>
      <c r="BJ298" s="232" t="str">
        <f t="shared" si="85"/>
        <v>***</v>
      </c>
      <c r="BK298" s="233"/>
      <c r="BL298" s="42"/>
      <c r="BM298" s="45">
        <f>IF(COUNTIF(P298:AT298,"")=31,0,COUNTIFS(P243:AT243,3,P298:AT298,"")+COUNTIFS(P243:AT243,3,P298:AT298,"■"))</f>
        <v>0</v>
      </c>
      <c r="BN298" s="45">
        <f>IF(COUNTIF(P298:AT298,"")=31,0,COUNTIFS(P243:AT243,3,P298:AT298,"■"))</f>
        <v>0</v>
      </c>
      <c r="BO298" s="232" t="str">
        <f t="shared" si="86"/>
        <v>***</v>
      </c>
      <c r="BP298" s="233"/>
      <c r="BQ298" s="42"/>
      <c r="BR298" s="45">
        <f>IF(COUNTIF(P298:AT298,"")=31,0,COUNTIFS(P243:AT243,4,P298:AT298,"")+COUNTIFS(P243:AT243,4,P298:AT298,"■"))</f>
        <v>0</v>
      </c>
      <c r="BS298" s="45">
        <f>IF(COUNTIF(P298:AT298,"")=31,0,COUNTIFS(P243:AT243,4,P298:AT298,"■"))</f>
        <v>0</v>
      </c>
      <c r="BT298" s="232" t="str">
        <f t="shared" si="87"/>
        <v>***</v>
      </c>
      <c r="BU298" s="233"/>
      <c r="BV298" s="42"/>
      <c r="BW298" s="45">
        <f>IF(COUNTIF(P298:AT298,"")=31,0,COUNTIFS(P243:AT243,5,P298:AT298,"")+COUNTIFS(P243:AT243,5,P298:AT298,"■"))</f>
        <v>0</v>
      </c>
      <c r="BX298" s="45">
        <f>IF(COUNTIF(P298:AT298,"")=31,0,COUNTIFS(P243:AT243,5,P298:AT298,"■"))</f>
        <v>0</v>
      </c>
      <c r="BY298" s="232" t="str">
        <f t="shared" si="88"/>
        <v>***</v>
      </c>
      <c r="BZ298" s="233"/>
      <c r="CA298" s="42"/>
      <c r="CB298" s="45">
        <f>IF(COUNTIF(P298:AT298,"")=31,0,COUNTIFS(P243:AT243,6,P298:AT298,"")+COUNTIFS(P243:AT243,6,P298:AT298,"■"))</f>
        <v>0</v>
      </c>
      <c r="CC298" s="45">
        <f>IF(COUNTIF(P298:AT298,"")=31,0,COUNTIFS(P243:AT243,6,P298:AT298,"■"))</f>
        <v>0</v>
      </c>
      <c r="CD298" s="232" t="str">
        <f t="shared" si="89"/>
        <v>***</v>
      </c>
      <c r="CE298" s="233"/>
      <c r="CF298" s="42"/>
      <c r="CG298" s="45">
        <f t="shared" si="93"/>
        <v>0</v>
      </c>
      <c r="CH298" s="45">
        <f t="shared" si="97"/>
        <v>0</v>
      </c>
      <c r="CI298" s="232" t="str">
        <f t="shared" si="91"/>
        <v>***</v>
      </c>
      <c r="CJ298" s="233"/>
      <c r="CK298" s="42"/>
      <c r="CL298" s="234">
        <f t="shared" si="94"/>
        <v>0</v>
      </c>
      <c r="CM298" s="235"/>
      <c r="CN298" s="234">
        <f t="shared" si="95"/>
        <v>0</v>
      </c>
      <c r="CO298" s="235"/>
      <c r="CP298" s="232" t="str">
        <f t="shared" si="92"/>
        <v>***</v>
      </c>
      <c r="CQ298" s="233"/>
      <c r="CR298" s="43"/>
      <c r="CU298" s="128">
        <f t="shared" si="59"/>
        <v>290</v>
      </c>
      <c r="CV298" s="128"/>
      <c r="CW298" s="128"/>
      <c r="CX298" s="128"/>
      <c r="CY298" s="128"/>
    </row>
    <row r="299" spans="1:103" s="1" customFormat="1" ht="18.75">
      <c r="A299" s="72" t="s">
        <v>59</v>
      </c>
      <c r="D299" s="238">
        <f t="shared" si="96"/>
        <v>47</v>
      </c>
      <c r="E299" s="246"/>
      <c r="F299" s="241"/>
      <c r="G299" s="242"/>
      <c r="H299" s="242"/>
      <c r="I299" s="242"/>
      <c r="J299" s="242"/>
      <c r="K299" s="243"/>
      <c r="L299" s="244"/>
      <c r="M299" s="256"/>
      <c r="N299" s="256"/>
      <c r="O299" s="257"/>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3"/>
      <c r="AU299" s="44"/>
      <c r="AV299" s="27"/>
      <c r="AW299" s="245">
        <f t="shared" si="82"/>
        <v>47</v>
      </c>
      <c r="AX299" s="246"/>
      <c r="AY299" s="247" t="str">
        <f t="shared" si="83"/>
        <v/>
      </c>
      <c r="AZ299" s="248"/>
      <c r="BA299" s="248"/>
      <c r="BB299" s="249"/>
      <c r="BC299" s="45">
        <f>IF(COUNTIF(P299:AT299,"")=31,0,COUNTIFS(P243:AT243,1,P299:AT299,"")+COUNTIFS(P243:AT243,1,P299:AT299,"■"))</f>
        <v>0</v>
      </c>
      <c r="BD299" s="45">
        <f>IF(COUNTIF(P299:AT299,"")=31,0,COUNTIFS(P243:AT243,1,P299:AT299,"■"))</f>
        <v>0</v>
      </c>
      <c r="BE299" s="250" t="str">
        <f t="shared" si="84"/>
        <v>***</v>
      </c>
      <c r="BF299" s="233"/>
      <c r="BG299" s="47"/>
      <c r="BH299" s="45">
        <f>IF(COUNTIF(P299:AT299,"")=31,0,COUNTIFS(P243:AT243,2,P299:AT299,"")+COUNTIFS(P243:AT243,2,P299:AT299,"■"))</f>
        <v>0</v>
      </c>
      <c r="BI299" s="45">
        <f>IF(COUNTIF(P299:AT299,"")=31,0,COUNTIFS(P243:AT243,2,P299:AT299,"■"))</f>
        <v>0</v>
      </c>
      <c r="BJ299" s="232" t="str">
        <f t="shared" si="85"/>
        <v>***</v>
      </c>
      <c r="BK299" s="233"/>
      <c r="BL299" s="42"/>
      <c r="BM299" s="45">
        <f>IF(COUNTIF(P299:AT299,"")=31,0,COUNTIFS(P243:AT243,3,P299:AT299,"")+COUNTIFS(P243:AT243,3,P299:AT299,"■"))</f>
        <v>0</v>
      </c>
      <c r="BN299" s="45">
        <f>IF(COUNTIF(P299:AT299,"")=31,0,COUNTIFS(P243:AT243,3,P299:AT299,"■"))</f>
        <v>0</v>
      </c>
      <c r="BO299" s="232" t="str">
        <f t="shared" si="86"/>
        <v>***</v>
      </c>
      <c r="BP299" s="233"/>
      <c r="BQ299" s="42"/>
      <c r="BR299" s="45">
        <f>IF(COUNTIF(P299:AT299,"")=31,0,COUNTIFS(P243:AT243,4,P299:AT299,"")+COUNTIFS(P243:AT243,4,P299:AT299,"■"))</f>
        <v>0</v>
      </c>
      <c r="BS299" s="45">
        <f>IF(COUNTIF(P299:AT299,"")=31,0,COUNTIFS(P243:AT243,4,P299:AT299,"■"))</f>
        <v>0</v>
      </c>
      <c r="BT299" s="232" t="str">
        <f t="shared" si="87"/>
        <v>***</v>
      </c>
      <c r="BU299" s="233"/>
      <c r="BV299" s="42"/>
      <c r="BW299" s="45">
        <f>IF(COUNTIF(P299:AT299,"")=31,0,COUNTIFS(P243:AT243,5,P299:AT299,"")+COUNTIFS(P243:AT243,5,P299:AT299,"■"))</f>
        <v>0</v>
      </c>
      <c r="BX299" s="45">
        <f>IF(COUNTIF(P299:AT299,"")=31,0,COUNTIFS(P243:AT243,5,P299:AT299,"■"))</f>
        <v>0</v>
      </c>
      <c r="BY299" s="232" t="str">
        <f t="shared" si="88"/>
        <v>***</v>
      </c>
      <c r="BZ299" s="233"/>
      <c r="CA299" s="42"/>
      <c r="CB299" s="45">
        <f>IF(COUNTIF(P299:AT299,"")=31,0,COUNTIFS(P243:AT243,6,P299:AT299,"")+COUNTIFS(P243:AT243,6,P299:AT299,"■"))</f>
        <v>0</v>
      </c>
      <c r="CC299" s="45">
        <f>IF(COUNTIF(P299:AT299,"")=31,0,COUNTIFS(P243:AT243,6,P299:AT299,"■"))</f>
        <v>0</v>
      </c>
      <c r="CD299" s="232" t="str">
        <f t="shared" si="89"/>
        <v>***</v>
      </c>
      <c r="CE299" s="233"/>
      <c r="CF299" s="42"/>
      <c r="CG299" s="45">
        <f t="shared" si="93"/>
        <v>0</v>
      </c>
      <c r="CH299" s="45">
        <f t="shared" si="97"/>
        <v>0</v>
      </c>
      <c r="CI299" s="232" t="str">
        <f t="shared" si="91"/>
        <v>***</v>
      </c>
      <c r="CJ299" s="233"/>
      <c r="CK299" s="42"/>
      <c r="CL299" s="234">
        <f t="shared" si="94"/>
        <v>0</v>
      </c>
      <c r="CM299" s="235"/>
      <c r="CN299" s="234">
        <f t="shared" si="95"/>
        <v>0</v>
      </c>
      <c r="CO299" s="235"/>
      <c r="CP299" s="232" t="str">
        <f t="shared" si="92"/>
        <v>***</v>
      </c>
      <c r="CQ299" s="233"/>
      <c r="CR299" s="43"/>
      <c r="CU299" s="128">
        <f t="shared" si="59"/>
        <v>291</v>
      </c>
      <c r="CV299" s="128"/>
      <c r="CW299" s="128"/>
      <c r="CX299" s="128"/>
      <c r="CY299" s="128"/>
    </row>
    <row r="300" spans="1:103" s="1" customFormat="1" ht="18.75">
      <c r="A300" s="72" t="s">
        <v>59</v>
      </c>
      <c r="D300" s="238">
        <f t="shared" si="96"/>
        <v>48</v>
      </c>
      <c r="E300" s="246"/>
      <c r="F300" s="241"/>
      <c r="G300" s="242"/>
      <c r="H300" s="242"/>
      <c r="I300" s="242"/>
      <c r="J300" s="242"/>
      <c r="K300" s="243"/>
      <c r="L300" s="244"/>
      <c r="M300" s="256"/>
      <c r="N300" s="256"/>
      <c r="O300" s="257"/>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3"/>
      <c r="AU300" s="44"/>
      <c r="AV300" s="27"/>
      <c r="AW300" s="245">
        <f t="shared" si="82"/>
        <v>48</v>
      </c>
      <c r="AX300" s="246"/>
      <c r="AY300" s="247" t="str">
        <f t="shared" si="83"/>
        <v/>
      </c>
      <c r="AZ300" s="248"/>
      <c r="BA300" s="248"/>
      <c r="BB300" s="249"/>
      <c r="BC300" s="45">
        <f>IF(COUNTIF(P300:AT300,"")=31,0,COUNTIFS(P243:AT243,1,P300:AT300,"")+COUNTIFS(P243:AT243,1,P300:AT300,"■"))</f>
        <v>0</v>
      </c>
      <c r="BD300" s="45">
        <f>IF(COUNTIF(P300:AT300,"")=31,0,COUNTIFS(P243:AT243,1,P300:AT300,"■"))</f>
        <v>0</v>
      </c>
      <c r="BE300" s="250" t="str">
        <f t="shared" si="84"/>
        <v>***</v>
      </c>
      <c r="BF300" s="233"/>
      <c r="BG300" s="47"/>
      <c r="BH300" s="45">
        <f>IF(COUNTIF(P300:AT300,"")=31,0,COUNTIFS(P243:AT243,2,P300:AT300,"")+COUNTIFS(P243:AT243,2,P300:AT300,"■"))</f>
        <v>0</v>
      </c>
      <c r="BI300" s="45">
        <f>IF(COUNTIF(P300:AT300,"")=31,0,COUNTIFS(P243:AT243,2,P300:AT300,"■"))</f>
        <v>0</v>
      </c>
      <c r="BJ300" s="232" t="str">
        <f t="shared" si="85"/>
        <v>***</v>
      </c>
      <c r="BK300" s="233"/>
      <c r="BL300" s="42"/>
      <c r="BM300" s="45">
        <f>IF(COUNTIF(P300:AT300,"")=31,0,COUNTIFS(P243:AT243,3,P300:AT300,"")+COUNTIFS(P243:AT243,3,P300:AT300,"■"))</f>
        <v>0</v>
      </c>
      <c r="BN300" s="45">
        <f>IF(COUNTIF(P300:AT300,"")=31,0,COUNTIFS(P243:AT243,3,P300:AT300,"■"))</f>
        <v>0</v>
      </c>
      <c r="BO300" s="232" t="str">
        <f t="shared" si="86"/>
        <v>***</v>
      </c>
      <c r="BP300" s="233"/>
      <c r="BQ300" s="42"/>
      <c r="BR300" s="45">
        <f>IF(COUNTIF(P300:AT300,"")=31,0,COUNTIFS(P243:AT243,4,P300:AT300,"")+COUNTIFS(P243:AT243,4,P300:AT300,"■"))</f>
        <v>0</v>
      </c>
      <c r="BS300" s="45">
        <f>IF(COUNTIF(P300:AT300,"")=31,0,COUNTIFS(P243:AT243,4,P300:AT300,"■"))</f>
        <v>0</v>
      </c>
      <c r="BT300" s="232" t="str">
        <f t="shared" si="87"/>
        <v>***</v>
      </c>
      <c r="BU300" s="233"/>
      <c r="BV300" s="42"/>
      <c r="BW300" s="45">
        <f>IF(COUNTIF(P300:AT300,"")=31,0,COUNTIFS(P243:AT243,5,P300:AT300,"")+COUNTIFS(P243:AT243,5,P300:AT300,"■"))</f>
        <v>0</v>
      </c>
      <c r="BX300" s="45">
        <f>IF(COUNTIF(P300:AT300,"")=31,0,COUNTIFS(P243:AT243,5,P300:AT300,"■"))</f>
        <v>0</v>
      </c>
      <c r="BY300" s="232" t="str">
        <f t="shared" si="88"/>
        <v>***</v>
      </c>
      <c r="BZ300" s="233"/>
      <c r="CA300" s="42"/>
      <c r="CB300" s="45">
        <f>IF(COUNTIF(P300:AT300,"")=31,0,COUNTIFS(P243:AT243,6,P300:AT300,"")+COUNTIFS(P243:AT243,6,P300:AT300,"■"))</f>
        <v>0</v>
      </c>
      <c r="CC300" s="45">
        <f>IF(COUNTIF(P300:AT300,"")=31,0,COUNTIFS(P243:AT243,6,P300:AT300,"■"))</f>
        <v>0</v>
      </c>
      <c r="CD300" s="232" t="str">
        <f t="shared" si="89"/>
        <v>***</v>
      </c>
      <c r="CE300" s="233"/>
      <c r="CF300" s="42"/>
      <c r="CG300" s="45">
        <f t="shared" si="93"/>
        <v>0</v>
      </c>
      <c r="CH300" s="45">
        <f t="shared" si="97"/>
        <v>0</v>
      </c>
      <c r="CI300" s="232" t="str">
        <f t="shared" si="91"/>
        <v>***</v>
      </c>
      <c r="CJ300" s="233"/>
      <c r="CK300" s="42"/>
      <c r="CL300" s="234">
        <f t="shared" si="94"/>
        <v>0</v>
      </c>
      <c r="CM300" s="235"/>
      <c r="CN300" s="234">
        <f t="shared" si="95"/>
        <v>0</v>
      </c>
      <c r="CO300" s="235"/>
      <c r="CP300" s="232" t="str">
        <f t="shared" si="92"/>
        <v>***</v>
      </c>
      <c r="CQ300" s="233"/>
      <c r="CR300" s="43"/>
      <c r="CU300" s="128">
        <f t="shared" si="59"/>
        <v>292</v>
      </c>
      <c r="CV300" s="128"/>
      <c r="CW300" s="128"/>
      <c r="CX300" s="128"/>
      <c r="CY300" s="128"/>
    </row>
    <row r="301" spans="1:103" s="1" customFormat="1" ht="18.75">
      <c r="A301" s="72" t="s">
        <v>59</v>
      </c>
      <c r="D301" s="238">
        <f t="shared" si="96"/>
        <v>49</v>
      </c>
      <c r="E301" s="246"/>
      <c r="F301" s="241"/>
      <c r="G301" s="242"/>
      <c r="H301" s="242"/>
      <c r="I301" s="242"/>
      <c r="J301" s="242"/>
      <c r="K301" s="243"/>
      <c r="L301" s="244"/>
      <c r="M301" s="256"/>
      <c r="N301" s="256"/>
      <c r="O301" s="257"/>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3"/>
      <c r="AU301" s="44"/>
      <c r="AV301" s="27"/>
      <c r="AW301" s="245">
        <f t="shared" si="82"/>
        <v>49</v>
      </c>
      <c r="AX301" s="246"/>
      <c r="AY301" s="247" t="str">
        <f t="shared" si="83"/>
        <v/>
      </c>
      <c r="AZ301" s="248"/>
      <c r="BA301" s="248"/>
      <c r="BB301" s="249"/>
      <c r="BC301" s="45">
        <f>IF(COUNTIF(P301:AT301,"")=31,0,COUNTIFS(P243:AT243,1,P301:AT301,"")+COUNTIFS(P243:AT243,1,P301:AT301,"■"))</f>
        <v>0</v>
      </c>
      <c r="BD301" s="45">
        <f>IF(COUNTIF(P301:AT301,"")=31,0,COUNTIFS(P243:AT243,1,P301:AT301,"■"))</f>
        <v>0</v>
      </c>
      <c r="BE301" s="250" t="str">
        <f t="shared" si="84"/>
        <v>***</v>
      </c>
      <c r="BF301" s="233"/>
      <c r="BG301" s="47"/>
      <c r="BH301" s="45">
        <f>IF(COUNTIF(P301:AT301,"")=31,0,COUNTIFS(P243:AT243,2,P301:AT301,"")+COUNTIFS(P243:AT243,2,P301:AT301,"■"))</f>
        <v>0</v>
      </c>
      <c r="BI301" s="45">
        <f>IF(COUNTIF(P301:AT301,"")=31,0,COUNTIFS(P243:AT243,2,P301:AT301,"■"))</f>
        <v>0</v>
      </c>
      <c r="BJ301" s="232" t="str">
        <f t="shared" si="85"/>
        <v>***</v>
      </c>
      <c r="BK301" s="233"/>
      <c r="BL301" s="42"/>
      <c r="BM301" s="45">
        <f>IF(COUNTIF(P301:AT301,"")=31,0,COUNTIFS(P243:AT243,3,P301:AT301,"")+COUNTIFS(P243:AT243,3,P301:AT301,"■"))</f>
        <v>0</v>
      </c>
      <c r="BN301" s="45">
        <f>IF(COUNTIF(P301:AT301,"")=31,0,COUNTIFS(P243:AT243,3,P301:AT301,"■"))</f>
        <v>0</v>
      </c>
      <c r="BO301" s="232" t="str">
        <f t="shared" si="86"/>
        <v>***</v>
      </c>
      <c r="BP301" s="233"/>
      <c r="BQ301" s="42"/>
      <c r="BR301" s="45">
        <f>IF(COUNTIF(P301:AT301,"")=31,0,COUNTIFS(P243:AT243,4,P301:AT301,"")+COUNTIFS(P243:AT243,4,P301:AT301,"■"))</f>
        <v>0</v>
      </c>
      <c r="BS301" s="45">
        <f>IF(COUNTIF(P301:AT301,"")=31,0,COUNTIFS(P243:AT243,4,P301:AT301,"■"))</f>
        <v>0</v>
      </c>
      <c r="BT301" s="232" t="str">
        <f t="shared" si="87"/>
        <v>***</v>
      </c>
      <c r="BU301" s="233"/>
      <c r="BV301" s="42"/>
      <c r="BW301" s="45">
        <f>IF(COUNTIF(P301:AT301,"")=31,0,COUNTIFS(P243:AT243,5,P301:AT301,"")+COUNTIFS(P243:AT243,5,P301:AT301,"■"))</f>
        <v>0</v>
      </c>
      <c r="BX301" s="45">
        <f>IF(COUNTIF(P301:AT301,"")=31,0,COUNTIFS(P243:AT243,5,P301:AT301,"■"))</f>
        <v>0</v>
      </c>
      <c r="BY301" s="232" t="str">
        <f t="shared" si="88"/>
        <v>***</v>
      </c>
      <c r="BZ301" s="233"/>
      <c r="CA301" s="42"/>
      <c r="CB301" s="45">
        <f>IF(COUNTIF(P301:AT301,"")=31,0,COUNTIFS(P243:AT243,6,P301:AT301,"")+COUNTIFS(P243:AT243,6,P301:AT301,"■"))</f>
        <v>0</v>
      </c>
      <c r="CC301" s="45">
        <f>IF(COUNTIF(P301:AT301,"")=31,0,COUNTIFS(P243:AT243,6,P301:AT301,"■"))</f>
        <v>0</v>
      </c>
      <c r="CD301" s="232" t="str">
        <f t="shared" si="89"/>
        <v>***</v>
      </c>
      <c r="CE301" s="233"/>
      <c r="CF301" s="42"/>
      <c r="CG301" s="45">
        <f t="shared" si="93"/>
        <v>0</v>
      </c>
      <c r="CH301" s="45">
        <f t="shared" si="97"/>
        <v>0</v>
      </c>
      <c r="CI301" s="232" t="str">
        <f t="shared" si="91"/>
        <v>***</v>
      </c>
      <c r="CJ301" s="233"/>
      <c r="CK301" s="42"/>
      <c r="CL301" s="234">
        <f t="shared" si="94"/>
        <v>0</v>
      </c>
      <c r="CM301" s="235"/>
      <c r="CN301" s="234">
        <f t="shared" si="95"/>
        <v>0</v>
      </c>
      <c r="CO301" s="235"/>
      <c r="CP301" s="232" t="str">
        <f t="shared" si="92"/>
        <v>***</v>
      </c>
      <c r="CQ301" s="233"/>
      <c r="CR301" s="43"/>
      <c r="CU301" s="128">
        <f t="shared" si="59"/>
        <v>293</v>
      </c>
      <c r="CV301" s="128"/>
      <c r="CW301" s="128"/>
      <c r="CX301" s="128"/>
      <c r="CY301" s="128"/>
    </row>
    <row r="302" spans="1:103" s="1" customFormat="1" ht="18.75">
      <c r="A302" s="72" t="s">
        <v>59</v>
      </c>
      <c r="D302" s="238">
        <f t="shared" si="96"/>
        <v>50</v>
      </c>
      <c r="E302" s="246"/>
      <c r="F302" s="241"/>
      <c r="G302" s="242"/>
      <c r="H302" s="242"/>
      <c r="I302" s="242"/>
      <c r="J302" s="242"/>
      <c r="K302" s="243"/>
      <c r="L302" s="244"/>
      <c r="M302" s="256"/>
      <c r="N302" s="256"/>
      <c r="O302" s="257"/>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3"/>
      <c r="AU302" s="44"/>
      <c r="AV302" s="27"/>
      <c r="AW302" s="245">
        <f t="shared" si="82"/>
        <v>50</v>
      </c>
      <c r="AX302" s="246"/>
      <c r="AY302" s="247" t="str">
        <f t="shared" si="83"/>
        <v/>
      </c>
      <c r="AZ302" s="248"/>
      <c r="BA302" s="248"/>
      <c r="BB302" s="249"/>
      <c r="BC302" s="45">
        <f>IF(COUNTIF(P302:AT302,"")=31,0,COUNTIFS(P243:AT243,1,P302:AT302,"")+COUNTIFS(P243:AT243,1,P302:AT302,"■"))</f>
        <v>0</v>
      </c>
      <c r="BD302" s="45">
        <f>IF(COUNTIF(P302:AT302,"")=31,0,COUNTIFS(P243:AT243,1,P302:AT302,"■"))</f>
        <v>0</v>
      </c>
      <c r="BE302" s="250" t="str">
        <f t="shared" si="84"/>
        <v>***</v>
      </c>
      <c r="BF302" s="233"/>
      <c r="BG302" s="47"/>
      <c r="BH302" s="45">
        <f>IF(COUNTIF(P302:AT302,"")=31,0,COUNTIFS(P243:AT243,2,P302:AT302,"")+COUNTIFS(P243:AT243,2,P302:AT302,"■"))</f>
        <v>0</v>
      </c>
      <c r="BI302" s="45">
        <f>IF(COUNTIF(P302:AT302,"")=31,0,COUNTIFS(P243:AT243,2,P302:AT302,"■"))</f>
        <v>0</v>
      </c>
      <c r="BJ302" s="232" t="str">
        <f t="shared" si="85"/>
        <v>***</v>
      </c>
      <c r="BK302" s="233"/>
      <c r="BL302" s="42"/>
      <c r="BM302" s="45">
        <f>IF(COUNTIF(P302:AT302,"")=31,0,COUNTIFS(P243:AT243,3,P302:AT302,"")+COUNTIFS(P243:AT243,3,P302:AT302,"■"))</f>
        <v>0</v>
      </c>
      <c r="BN302" s="45">
        <f>IF(COUNTIF(P302:AT302,"")=31,0,COUNTIFS(P243:AT243,3,P302:AT302,"■"))</f>
        <v>0</v>
      </c>
      <c r="BO302" s="232" t="str">
        <f t="shared" si="86"/>
        <v>***</v>
      </c>
      <c r="BP302" s="233"/>
      <c r="BQ302" s="42"/>
      <c r="BR302" s="45">
        <f>IF(COUNTIF(P302:AT302,"")=31,0,COUNTIFS(P243:AT243,4,P302:AT302,"")+COUNTIFS(P243:AT243,4,P302:AT302,"■"))</f>
        <v>0</v>
      </c>
      <c r="BS302" s="45">
        <f>IF(COUNTIF(P302:AT302,"")=31,0,COUNTIFS(P243:AT243,4,P302:AT302,"■"))</f>
        <v>0</v>
      </c>
      <c r="BT302" s="232" t="str">
        <f t="shared" si="87"/>
        <v>***</v>
      </c>
      <c r="BU302" s="233"/>
      <c r="BV302" s="42"/>
      <c r="BW302" s="45">
        <f>IF(COUNTIF(P302:AT302,"")=31,0,COUNTIFS(P243:AT243,5,P302:AT302,"")+COUNTIFS(P243:AT243,5,P302:AT302,"■"))</f>
        <v>0</v>
      </c>
      <c r="BX302" s="45">
        <f>IF(COUNTIF(P302:AT302,"")=31,0,COUNTIFS(P243:AT243,5,P302:AT302,"■"))</f>
        <v>0</v>
      </c>
      <c r="BY302" s="232" t="str">
        <f t="shared" si="88"/>
        <v>***</v>
      </c>
      <c r="BZ302" s="233"/>
      <c r="CA302" s="42"/>
      <c r="CB302" s="45">
        <f>IF(COUNTIF(P302:AT302,"")=31,0,COUNTIFS(P243:AT243,6,P302:AT302,"")+COUNTIFS(P243:AT243,6,P302:AT302,"■"))</f>
        <v>0</v>
      </c>
      <c r="CC302" s="45">
        <f>IF(COUNTIF(P302:AT302,"")=31,0,COUNTIFS(P243:AT243,6,P302:AT302,"■"))</f>
        <v>0</v>
      </c>
      <c r="CD302" s="232" t="str">
        <f t="shared" si="89"/>
        <v>***</v>
      </c>
      <c r="CE302" s="233"/>
      <c r="CF302" s="42"/>
      <c r="CG302" s="45">
        <f t="shared" si="93"/>
        <v>0</v>
      </c>
      <c r="CH302" s="45">
        <f t="shared" si="97"/>
        <v>0</v>
      </c>
      <c r="CI302" s="232" t="str">
        <f t="shared" si="91"/>
        <v>***</v>
      </c>
      <c r="CJ302" s="233"/>
      <c r="CK302" s="42"/>
      <c r="CL302" s="234">
        <f t="shared" si="94"/>
        <v>0</v>
      </c>
      <c r="CM302" s="235"/>
      <c r="CN302" s="234">
        <f t="shared" si="95"/>
        <v>0</v>
      </c>
      <c r="CO302" s="235"/>
      <c r="CP302" s="232" t="str">
        <f t="shared" si="92"/>
        <v>***</v>
      </c>
      <c r="CQ302" s="233"/>
      <c r="CR302" s="43"/>
      <c r="CU302" s="128">
        <f t="shared" si="59"/>
        <v>294</v>
      </c>
      <c r="CV302" s="128"/>
      <c r="CW302" s="128"/>
      <c r="CX302" s="128"/>
      <c r="CY302" s="128"/>
    </row>
    <row r="303" spans="1:103" s="1" customFormat="1" ht="18.75">
      <c r="A303" s="72" t="s">
        <v>59</v>
      </c>
      <c r="D303" s="238">
        <f t="shared" si="96"/>
        <v>51</v>
      </c>
      <c r="E303" s="246"/>
      <c r="F303" s="241"/>
      <c r="G303" s="242"/>
      <c r="H303" s="242"/>
      <c r="I303" s="242"/>
      <c r="J303" s="242"/>
      <c r="K303" s="243"/>
      <c r="L303" s="244"/>
      <c r="M303" s="256"/>
      <c r="N303" s="256"/>
      <c r="O303" s="257"/>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3"/>
      <c r="AU303" s="44"/>
      <c r="AV303" s="27"/>
      <c r="AW303" s="245">
        <f t="shared" si="82"/>
        <v>51</v>
      </c>
      <c r="AX303" s="246"/>
      <c r="AY303" s="247" t="str">
        <f t="shared" si="83"/>
        <v/>
      </c>
      <c r="AZ303" s="248"/>
      <c r="BA303" s="248"/>
      <c r="BB303" s="249"/>
      <c r="BC303" s="45">
        <f>IF(COUNTIF(P303:AT303,"")=31,0,COUNTIFS(P243:AT243,1,P303:AT303,"")+COUNTIFS(P243:AT243,1,P303:AT303,"■"))</f>
        <v>0</v>
      </c>
      <c r="BD303" s="45">
        <f>IF(COUNTIF(P303:AT303,"")=31,0,COUNTIFS(P243:AT243,1,P303:AT303,"■"))</f>
        <v>0</v>
      </c>
      <c r="BE303" s="250" t="str">
        <f t="shared" si="84"/>
        <v>***</v>
      </c>
      <c r="BF303" s="233"/>
      <c r="BG303" s="47"/>
      <c r="BH303" s="45">
        <f>IF(COUNTIF(P303:AT303,"")=31,0,COUNTIFS(P243:AT243,2,P303:AT303,"")+COUNTIFS(P243:AT243,2,P303:AT303,"■"))</f>
        <v>0</v>
      </c>
      <c r="BI303" s="45">
        <f>IF(COUNTIF(P303:AT303,"")=31,0,COUNTIFS(P243:AT243,2,P303:AT303,"■"))</f>
        <v>0</v>
      </c>
      <c r="BJ303" s="232" t="str">
        <f t="shared" si="85"/>
        <v>***</v>
      </c>
      <c r="BK303" s="233"/>
      <c r="BL303" s="42"/>
      <c r="BM303" s="45">
        <f>IF(COUNTIF(P303:AT303,"")=31,0,COUNTIFS(P243:AT243,3,P303:AT303,"")+COUNTIFS(P243:AT243,3,P303:AT303,"■"))</f>
        <v>0</v>
      </c>
      <c r="BN303" s="45">
        <f>IF(COUNTIF(P303:AT303,"")=31,0,COUNTIFS(P243:AT243,3,P303:AT303,"■"))</f>
        <v>0</v>
      </c>
      <c r="BO303" s="232" t="str">
        <f t="shared" si="86"/>
        <v>***</v>
      </c>
      <c r="BP303" s="233"/>
      <c r="BQ303" s="42"/>
      <c r="BR303" s="45">
        <f>IF(COUNTIF(P303:AT303,"")=31,0,COUNTIFS(P243:AT243,4,P303:AT303,"")+COUNTIFS(P243:AT243,4,P303:AT303,"■"))</f>
        <v>0</v>
      </c>
      <c r="BS303" s="45">
        <f>IF(COUNTIF(P303:AT303,"")=31,0,COUNTIFS(P243:AT243,4,P303:AT303,"■"))</f>
        <v>0</v>
      </c>
      <c r="BT303" s="232" t="str">
        <f t="shared" si="87"/>
        <v>***</v>
      </c>
      <c r="BU303" s="233"/>
      <c r="BV303" s="42"/>
      <c r="BW303" s="45">
        <f>IF(COUNTIF(P303:AT303,"")=31,0,COUNTIFS(P243:AT243,5,P303:AT303,"")+COUNTIFS(P243:AT243,5,P303:AT303,"■"))</f>
        <v>0</v>
      </c>
      <c r="BX303" s="45">
        <f>IF(COUNTIF(P303:AT303,"")=31,0,COUNTIFS(P243:AT243,5,P303:AT303,"■"))</f>
        <v>0</v>
      </c>
      <c r="BY303" s="232" t="str">
        <f t="shared" si="88"/>
        <v>***</v>
      </c>
      <c r="BZ303" s="233"/>
      <c r="CA303" s="42"/>
      <c r="CB303" s="45">
        <f>IF(COUNTIF(P303:AT303,"")=31,0,COUNTIFS(P243:AT243,6,P303:AT303,"")+COUNTIFS(P243:AT243,6,P303:AT303,"■"))</f>
        <v>0</v>
      </c>
      <c r="CC303" s="45">
        <f>IF(COUNTIF(P303:AT303,"")=31,0,COUNTIFS(P243:AT243,6,P303:AT303,"■"))</f>
        <v>0</v>
      </c>
      <c r="CD303" s="232" t="str">
        <f t="shared" si="89"/>
        <v>***</v>
      </c>
      <c r="CE303" s="233"/>
      <c r="CF303" s="42"/>
      <c r="CG303" s="45">
        <f t="shared" si="93"/>
        <v>0</v>
      </c>
      <c r="CH303" s="45">
        <f t="shared" si="97"/>
        <v>0</v>
      </c>
      <c r="CI303" s="232" t="str">
        <f t="shared" si="91"/>
        <v>***</v>
      </c>
      <c r="CJ303" s="233"/>
      <c r="CK303" s="42"/>
      <c r="CL303" s="234">
        <f t="shared" si="94"/>
        <v>0</v>
      </c>
      <c r="CM303" s="235"/>
      <c r="CN303" s="234">
        <f t="shared" si="95"/>
        <v>0</v>
      </c>
      <c r="CO303" s="235"/>
      <c r="CP303" s="232" t="str">
        <f t="shared" si="92"/>
        <v>***</v>
      </c>
      <c r="CQ303" s="233"/>
      <c r="CR303" s="43"/>
      <c r="CU303" s="128">
        <f t="shared" si="59"/>
        <v>295</v>
      </c>
      <c r="CV303" s="128"/>
      <c r="CW303" s="128"/>
      <c r="CX303" s="128"/>
      <c r="CY303" s="128"/>
    </row>
    <row r="304" spans="1:103" s="1" customFormat="1" ht="18.75">
      <c r="A304" s="72" t="s">
        <v>59</v>
      </c>
      <c r="D304" s="238">
        <f t="shared" si="96"/>
        <v>52</v>
      </c>
      <c r="E304" s="246"/>
      <c r="F304" s="241"/>
      <c r="G304" s="242"/>
      <c r="H304" s="242"/>
      <c r="I304" s="242"/>
      <c r="J304" s="242"/>
      <c r="K304" s="243"/>
      <c r="L304" s="244"/>
      <c r="M304" s="256"/>
      <c r="N304" s="256"/>
      <c r="O304" s="257"/>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3"/>
      <c r="AU304" s="44"/>
      <c r="AV304" s="27"/>
      <c r="AW304" s="245">
        <f t="shared" si="82"/>
        <v>52</v>
      </c>
      <c r="AX304" s="246"/>
      <c r="AY304" s="247" t="str">
        <f t="shared" si="83"/>
        <v/>
      </c>
      <c r="AZ304" s="248"/>
      <c r="BA304" s="248"/>
      <c r="BB304" s="249"/>
      <c r="BC304" s="45">
        <f>IF(COUNTIF(P304:AT304,"")=31,0,COUNTIFS(P243:AT243,1,P304:AT304,"")+COUNTIFS(P243:AT243,1,P304:AT304,"■"))</f>
        <v>0</v>
      </c>
      <c r="BD304" s="45">
        <f>IF(COUNTIF(P304:AT304,"")=31,0,COUNTIFS(P243:AT243,1,P304:AT304,"■"))</f>
        <v>0</v>
      </c>
      <c r="BE304" s="250" t="str">
        <f t="shared" si="84"/>
        <v>***</v>
      </c>
      <c r="BF304" s="233"/>
      <c r="BG304" s="47"/>
      <c r="BH304" s="45">
        <f>IF(COUNTIF(P304:AT304,"")=31,0,COUNTIFS(P243:AT243,2,P304:AT304,"")+COUNTIFS(P243:AT243,2,P304:AT304,"■"))</f>
        <v>0</v>
      </c>
      <c r="BI304" s="45">
        <f>IF(COUNTIF(P304:AT304,"")=31,0,COUNTIFS(P243:AT243,2,P304:AT304,"■"))</f>
        <v>0</v>
      </c>
      <c r="BJ304" s="232" t="str">
        <f t="shared" si="85"/>
        <v>***</v>
      </c>
      <c r="BK304" s="233"/>
      <c r="BL304" s="42"/>
      <c r="BM304" s="45">
        <f>IF(COUNTIF(P304:AT304,"")=31,0,COUNTIFS(P243:AT243,3,P304:AT304,"")+COUNTIFS(P243:AT243,3,P304:AT304,"■"))</f>
        <v>0</v>
      </c>
      <c r="BN304" s="45">
        <f>IF(COUNTIF(P304:AT304,"")=31,0,COUNTIFS(P243:AT243,3,P304:AT304,"■"))</f>
        <v>0</v>
      </c>
      <c r="BO304" s="232" t="str">
        <f t="shared" si="86"/>
        <v>***</v>
      </c>
      <c r="BP304" s="233"/>
      <c r="BQ304" s="42"/>
      <c r="BR304" s="45">
        <f>IF(COUNTIF(P304:AT304,"")=31,0,COUNTIFS(P243:AT243,4,P304:AT304,"")+COUNTIFS(P243:AT243,4,P304:AT304,"■"))</f>
        <v>0</v>
      </c>
      <c r="BS304" s="45">
        <f>IF(COUNTIF(P304:AT304,"")=31,0,COUNTIFS(P243:AT243,4,P304:AT304,"■"))</f>
        <v>0</v>
      </c>
      <c r="BT304" s="232" t="str">
        <f t="shared" si="87"/>
        <v>***</v>
      </c>
      <c r="BU304" s="233"/>
      <c r="BV304" s="42"/>
      <c r="BW304" s="45">
        <f>IF(COUNTIF(P304:AT304,"")=31,0,COUNTIFS(P243:AT243,5,P304:AT304,"")+COUNTIFS(P243:AT243,5,P304:AT304,"■"))</f>
        <v>0</v>
      </c>
      <c r="BX304" s="45">
        <f>IF(COUNTIF(P304:AT304,"")=31,0,COUNTIFS(P243:AT243,5,P304:AT304,"■"))</f>
        <v>0</v>
      </c>
      <c r="BY304" s="232" t="str">
        <f t="shared" si="88"/>
        <v>***</v>
      </c>
      <c r="BZ304" s="233"/>
      <c r="CA304" s="42"/>
      <c r="CB304" s="45">
        <f>IF(COUNTIF(P304:AT304,"")=31,0,COUNTIFS(P243:AT243,6,P304:AT304,"")+COUNTIFS(P243:AT243,6,P304:AT304,"■"))</f>
        <v>0</v>
      </c>
      <c r="CC304" s="45">
        <f>IF(COUNTIF(P304:AT304,"")=31,0,COUNTIFS(P243:AT243,6,P304:AT304,"■"))</f>
        <v>0</v>
      </c>
      <c r="CD304" s="232" t="str">
        <f t="shared" si="89"/>
        <v>***</v>
      </c>
      <c r="CE304" s="233"/>
      <c r="CF304" s="42"/>
      <c r="CG304" s="45">
        <f t="shared" si="93"/>
        <v>0</v>
      </c>
      <c r="CH304" s="45">
        <f t="shared" si="97"/>
        <v>0</v>
      </c>
      <c r="CI304" s="232" t="str">
        <f t="shared" si="91"/>
        <v>***</v>
      </c>
      <c r="CJ304" s="233"/>
      <c r="CK304" s="42"/>
      <c r="CL304" s="234">
        <f t="shared" si="94"/>
        <v>0</v>
      </c>
      <c r="CM304" s="235"/>
      <c r="CN304" s="234">
        <f t="shared" si="95"/>
        <v>0</v>
      </c>
      <c r="CO304" s="235"/>
      <c r="CP304" s="232" t="str">
        <f t="shared" si="92"/>
        <v>***</v>
      </c>
      <c r="CQ304" s="233"/>
      <c r="CR304" s="43"/>
      <c r="CU304" s="128">
        <f t="shared" si="59"/>
        <v>296</v>
      </c>
      <c r="CV304" s="128"/>
      <c r="CW304" s="128"/>
      <c r="CX304" s="128"/>
      <c r="CY304" s="128"/>
    </row>
    <row r="305" spans="1:103" s="1" customFormat="1" ht="18.75">
      <c r="A305" s="72" t="s">
        <v>59</v>
      </c>
      <c r="D305" s="238">
        <f t="shared" si="96"/>
        <v>53</v>
      </c>
      <c r="E305" s="246"/>
      <c r="F305" s="241"/>
      <c r="G305" s="242"/>
      <c r="H305" s="242"/>
      <c r="I305" s="242"/>
      <c r="J305" s="242"/>
      <c r="K305" s="243"/>
      <c r="L305" s="244"/>
      <c r="M305" s="256"/>
      <c r="N305" s="256"/>
      <c r="O305" s="257"/>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3"/>
      <c r="AU305" s="44"/>
      <c r="AV305" s="27"/>
      <c r="AW305" s="245">
        <f t="shared" si="82"/>
        <v>53</v>
      </c>
      <c r="AX305" s="246"/>
      <c r="AY305" s="247" t="str">
        <f t="shared" si="83"/>
        <v/>
      </c>
      <c r="AZ305" s="248"/>
      <c r="BA305" s="248"/>
      <c r="BB305" s="249"/>
      <c r="BC305" s="45">
        <f>IF(COUNTIF(P305:AT305,"")=31,0,COUNTIFS(P243:AT243,1,P305:AT305,"")+COUNTIFS(P243:AT243,1,P305:AT305,"■"))</f>
        <v>0</v>
      </c>
      <c r="BD305" s="45">
        <f>IF(COUNTIF(P305:AT305,"")=31,0,COUNTIFS(P243:AT243,1,P305:AT305,"■"))</f>
        <v>0</v>
      </c>
      <c r="BE305" s="250" t="str">
        <f t="shared" si="84"/>
        <v>***</v>
      </c>
      <c r="BF305" s="233"/>
      <c r="BG305" s="47"/>
      <c r="BH305" s="45">
        <f>IF(COUNTIF(P305:AT305,"")=31,0,COUNTIFS(P243:AT243,2,P305:AT305,"")+COUNTIFS(P243:AT243,2,P305:AT305,"■"))</f>
        <v>0</v>
      </c>
      <c r="BI305" s="45">
        <f>IF(COUNTIF(P305:AT305,"")=31,0,COUNTIFS(P243:AT243,2,P305:AT305,"■"))</f>
        <v>0</v>
      </c>
      <c r="BJ305" s="232" t="str">
        <f t="shared" si="85"/>
        <v>***</v>
      </c>
      <c r="BK305" s="233"/>
      <c r="BL305" s="42"/>
      <c r="BM305" s="45">
        <f>IF(COUNTIF(P305:AT305,"")=31,0,COUNTIFS(P243:AT243,3,P305:AT305,"")+COUNTIFS(P243:AT243,3,P305:AT305,"■"))</f>
        <v>0</v>
      </c>
      <c r="BN305" s="45">
        <f>IF(COUNTIF(P305:AT305,"")=31,0,COUNTIFS(P243:AT243,3,P305:AT305,"■"))</f>
        <v>0</v>
      </c>
      <c r="BO305" s="232" t="str">
        <f t="shared" si="86"/>
        <v>***</v>
      </c>
      <c r="BP305" s="233"/>
      <c r="BQ305" s="42"/>
      <c r="BR305" s="45">
        <f>IF(COUNTIF(P305:AT305,"")=31,0,COUNTIFS(P243:AT243,4,P305:AT305,"")+COUNTIFS(P243:AT243,4,P305:AT305,"■"))</f>
        <v>0</v>
      </c>
      <c r="BS305" s="45">
        <f>IF(COUNTIF(P305:AT305,"")=31,0,COUNTIFS(P243:AT243,4,P305:AT305,"■"))</f>
        <v>0</v>
      </c>
      <c r="BT305" s="232" t="str">
        <f t="shared" si="87"/>
        <v>***</v>
      </c>
      <c r="BU305" s="233"/>
      <c r="BV305" s="42"/>
      <c r="BW305" s="45">
        <f>IF(COUNTIF(P305:AT305,"")=31,0,COUNTIFS(P243:AT243,5,P305:AT305,"")+COUNTIFS(P243:AT243,5,P305:AT305,"■"))</f>
        <v>0</v>
      </c>
      <c r="BX305" s="45">
        <f>IF(COUNTIF(P305:AT305,"")=31,0,COUNTIFS(P243:AT243,5,P305:AT305,"■"))</f>
        <v>0</v>
      </c>
      <c r="BY305" s="232" t="str">
        <f t="shared" si="88"/>
        <v>***</v>
      </c>
      <c r="BZ305" s="233"/>
      <c r="CA305" s="42"/>
      <c r="CB305" s="45">
        <f>IF(COUNTIF(P305:AT305,"")=31,0,COUNTIFS(P243:AT243,6,P305:AT305,"")+COUNTIFS(P243:AT243,6,P305:AT305,"■"))</f>
        <v>0</v>
      </c>
      <c r="CC305" s="45">
        <f>IF(COUNTIF(P305:AT305,"")=31,0,COUNTIFS(P243:AT243,6,P305:AT305,"■"))</f>
        <v>0</v>
      </c>
      <c r="CD305" s="232" t="str">
        <f t="shared" si="89"/>
        <v>***</v>
      </c>
      <c r="CE305" s="233"/>
      <c r="CF305" s="42"/>
      <c r="CG305" s="45">
        <f t="shared" si="93"/>
        <v>0</v>
      </c>
      <c r="CH305" s="45">
        <f t="shared" si="97"/>
        <v>0</v>
      </c>
      <c r="CI305" s="232" t="str">
        <f t="shared" si="91"/>
        <v>***</v>
      </c>
      <c r="CJ305" s="233"/>
      <c r="CK305" s="42"/>
      <c r="CL305" s="234">
        <f t="shared" si="94"/>
        <v>0</v>
      </c>
      <c r="CM305" s="235"/>
      <c r="CN305" s="234">
        <f t="shared" si="95"/>
        <v>0</v>
      </c>
      <c r="CO305" s="235"/>
      <c r="CP305" s="232" t="str">
        <f t="shared" si="92"/>
        <v>***</v>
      </c>
      <c r="CQ305" s="233"/>
      <c r="CR305" s="43"/>
      <c r="CU305" s="128">
        <f t="shared" si="59"/>
        <v>297</v>
      </c>
      <c r="CV305" s="128"/>
      <c r="CW305" s="128"/>
      <c r="CX305" s="128"/>
      <c r="CY305" s="128"/>
    </row>
    <row r="306" spans="1:103" s="1" customFormat="1" ht="18.75">
      <c r="A306" s="72" t="s">
        <v>59</v>
      </c>
      <c r="D306" s="238">
        <f t="shared" si="96"/>
        <v>54</v>
      </c>
      <c r="E306" s="246"/>
      <c r="F306" s="241"/>
      <c r="G306" s="242"/>
      <c r="H306" s="242"/>
      <c r="I306" s="242"/>
      <c r="J306" s="242"/>
      <c r="K306" s="243"/>
      <c r="L306" s="244"/>
      <c r="M306" s="256"/>
      <c r="N306" s="256"/>
      <c r="O306" s="257"/>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3"/>
      <c r="AU306" s="44"/>
      <c r="AV306" s="26"/>
      <c r="AW306" s="245">
        <f t="shared" si="82"/>
        <v>54</v>
      </c>
      <c r="AX306" s="246"/>
      <c r="AY306" s="247" t="str">
        <f t="shared" si="83"/>
        <v/>
      </c>
      <c r="AZ306" s="248"/>
      <c r="BA306" s="248"/>
      <c r="BB306" s="249"/>
      <c r="BC306" s="45">
        <f>IF(COUNTIF(P306:AT306,"")=31,0,COUNTIFS(P243:AT243,1,P306:AT306,"")+COUNTIFS(P243:AT243,1,P306:AT306,"■"))</f>
        <v>0</v>
      </c>
      <c r="BD306" s="45">
        <f>IF(COUNTIF(P306:AT306,"")=31,0,COUNTIFS(P243:AT243,1,P306:AT306,"■"))</f>
        <v>0</v>
      </c>
      <c r="BE306" s="250" t="str">
        <f t="shared" si="84"/>
        <v>***</v>
      </c>
      <c r="BF306" s="233"/>
      <c r="BG306" s="47"/>
      <c r="BH306" s="45">
        <f>IF(COUNTIF(P306:AT306,"")=31,0,COUNTIFS(P243:AT243,2,P306:AT306,"")+COUNTIFS(P243:AT243,2,P306:AT306,"■"))</f>
        <v>0</v>
      </c>
      <c r="BI306" s="45">
        <f>IF(COUNTIF(P306:AT306,"")=31,0,COUNTIFS(P243:AT243,2,P306:AT306,"■"))</f>
        <v>0</v>
      </c>
      <c r="BJ306" s="232" t="str">
        <f t="shared" si="85"/>
        <v>***</v>
      </c>
      <c r="BK306" s="233"/>
      <c r="BL306" s="42"/>
      <c r="BM306" s="45">
        <f>IF(COUNTIF(P306:AT306,"")=31,0,COUNTIFS(P243:AT243,3,P306:AT306,"")+COUNTIFS(P243:AT243,3,P306:AT306,"■"))</f>
        <v>0</v>
      </c>
      <c r="BN306" s="45">
        <f>IF(COUNTIF(P306:AT306,"")=31,0,COUNTIFS(P243:AT243,3,P306:AT306,"■"))</f>
        <v>0</v>
      </c>
      <c r="BO306" s="232" t="str">
        <f t="shared" si="86"/>
        <v>***</v>
      </c>
      <c r="BP306" s="233"/>
      <c r="BQ306" s="42"/>
      <c r="BR306" s="45">
        <f>IF(COUNTIF(P306:AT306,"")=31,0,COUNTIFS(P243:AT243,4,P306:AT306,"")+COUNTIFS(P243:AT243,4,P306:AT306,"■"))</f>
        <v>0</v>
      </c>
      <c r="BS306" s="45">
        <f>IF(COUNTIF(P306:AT306,"")=31,0,COUNTIFS(P243:AT243,4,P306:AT306,"■"))</f>
        <v>0</v>
      </c>
      <c r="BT306" s="232" t="str">
        <f t="shared" si="87"/>
        <v>***</v>
      </c>
      <c r="BU306" s="233"/>
      <c r="BV306" s="42"/>
      <c r="BW306" s="45">
        <f>IF(COUNTIF(P306:AT306,"")=31,0,COUNTIFS(P243:AT243,5,P306:AT306,"")+COUNTIFS(P243:AT243,5,P306:AT306,"■"))</f>
        <v>0</v>
      </c>
      <c r="BX306" s="45">
        <f>IF(COUNTIF(P306:AT306,"")=31,0,COUNTIFS(P243:AT243,5,P306:AT306,"■"))</f>
        <v>0</v>
      </c>
      <c r="BY306" s="232" t="str">
        <f t="shared" si="88"/>
        <v>***</v>
      </c>
      <c r="BZ306" s="233"/>
      <c r="CA306" s="42"/>
      <c r="CB306" s="45">
        <f>IF(COUNTIF(P306:AT306,"")=31,0,COUNTIFS(P243:AT243,6,P306:AT306,"")+COUNTIFS(P243:AT243,6,P306:AT306,"■"))</f>
        <v>0</v>
      </c>
      <c r="CC306" s="45">
        <f>IF(COUNTIF(P306:AT306,"")=31,0,COUNTIFS(P243:AT243,6,P306:AT306,"■"))</f>
        <v>0</v>
      </c>
      <c r="CD306" s="232" t="str">
        <f t="shared" si="89"/>
        <v>***</v>
      </c>
      <c r="CE306" s="233"/>
      <c r="CF306" s="42"/>
      <c r="CG306" s="45">
        <f t="shared" si="93"/>
        <v>0</v>
      </c>
      <c r="CH306" s="45">
        <f t="shared" si="97"/>
        <v>0</v>
      </c>
      <c r="CI306" s="232" t="str">
        <f t="shared" si="91"/>
        <v>***</v>
      </c>
      <c r="CJ306" s="233"/>
      <c r="CK306" s="42"/>
      <c r="CL306" s="234">
        <f t="shared" si="94"/>
        <v>0</v>
      </c>
      <c r="CM306" s="235"/>
      <c r="CN306" s="234">
        <f t="shared" si="95"/>
        <v>0</v>
      </c>
      <c r="CO306" s="235"/>
      <c r="CP306" s="232" t="str">
        <f t="shared" si="92"/>
        <v>***</v>
      </c>
      <c r="CQ306" s="233"/>
      <c r="CR306" s="43"/>
      <c r="CU306" s="128">
        <f t="shared" si="59"/>
        <v>298</v>
      </c>
      <c r="CV306" s="128"/>
      <c r="CW306" s="128"/>
      <c r="CX306" s="128"/>
      <c r="CY306" s="128"/>
    </row>
    <row r="307" spans="1:103" s="1" customFormat="1" ht="18.75">
      <c r="A307" s="72" t="s">
        <v>59</v>
      </c>
      <c r="D307" s="238">
        <f t="shared" si="96"/>
        <v>55</v>
      </c>
      <c r="E307" s="246"/>
      <c r="F307" s="241"/>
      <c r="G307" s="242"/>
      <c r="H307" s="242"/>
      <c r="I307" s="242"/>
      <c r="J307" s="242"/>
      <c r="K307" s="243"/>
      <c r="L307" s="244"/>
      <c r="M307" s="242"/>
      <c r="N307" s="242"/>
      <c r="O307" s="243"/>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3"/>
      <c r="AU307" s="44"/>
      <c r="AV307" s="26"/>
      <c r="AW307" s="245">
        <f t="shared" si="82"/>
        <v>55</v>
      </c>
      <c r="AX307" s="246"/>
      <c r="AY307" s="247" t="str">
        <f t="shared" si="83"/>
        <v/>
      </c>
      <c r="AZ307" s="248"/>
      <c r="BA307" s="248"/>
      <c r="BB307" s="249"/>
      <c r="BC307" s="45">
        <f>IF(COUNTIF(P307:AT307,"")=31,0,COUNTIFS(P243:AT243,1,P307:AT307,"")+COUNTIFS(P243:AT243,1,P307:AT307,"■"))</f>
        <v>0</v>
      </c>
      <c r="BD307" s="45">
        <f>IF(COUNTIF(P307:AT307,"")=31,0,COUNTIFS(P243:AT243,1,P307:AT307,"■"))</f>
        <v>0</v>
      </c>
      <c r="BE307" s="250" t="str">
        <f t="shared" si="84"/>
        <v>***</v>
      </c>
      <c r="BF307" s="233"/>
      <c r="BG307" s="47"/>
      <c r="BH307" s="45">
        <f>IF(COUNTIF(P307:AT307,"")=31,0,COUNTIFS(P243:AT243,2,P307:AT307,"")+COUNTIFS(P243:AT243,2,P307:AT307,"■"))</f>
        <v>0</v>
      </c>
      <c r="BI307" s="45">
        <f>IF(COUNTIF(P307:AT307,"")=31,0,COUNTIFS(P243:AT243,2,P307:AT307,"■"))</f>
        <v>0</v>
      </c>
      <c r="BJ307" s="232" t="str">
        <f t="shared" si="85"/>
        <v>***</v>
      </c>
      <c r="BK307" s="233"/>
      <c r="BL307" s="42"/>
      <c r="BM307" s="45">
        <f>IF(COUNTIF(P307:AT307,"")=31,0,COUNTIFS(P243:AT243,3,P307:AT307,"")+COUNTIFS(P243:AT243,3,P307:AT307,"■"))</f>
        <v>0</v>
      </c>
      <c r="BN307" s="45">
        <f>IF(COUNTIF(P307:AT307,"")=31,0,COUNTIFS(P243:AT243,3,P307:AT307,"■"))</f>
        <v>0</v>
      </c>
      <c r="BO307" s="232" t="str">
        <f t="shared" si="86"/>
        <v>***</v>
      </c>
      <c r="BP307" s="233"/>
      <c r="BQ307" s="42"/>
      <c r="BR307" s="45">
        <f>IF(COUNTIF(P307:AT307,"")=31,0,COUNTIFS(P243:AT243,4,P307:AT307,"")+COUNTIFS(P243:AT243,4,P307:AT307,"■"))</f>
        <v>0</v>
      </c>
      <c r="BS307" s="45">
        <f>IF(COUNTIF(P307:AT307,"")=31,0,COUNTIFS(P243:AT243,4,P307:AT307,"■"))</f>
        <v>0</v>
      </c>
      <c r="BT307" s="232" t="str">
        <f t="shared" si="87"/>
        <v>***</v>
      </c>
      <c r="BU307" s="233"/>
      <c r="BV307" s="42"/>
      <c r="BW307" s="45">
        <f>IF(COUNTIF(P307:AT307,"")=31,0,COUNTIFS(P243:AT243,5,P307:AT307,"")+COUNTIFS(P243:AT243,5,P307:AT307,"■"))</f>
        <v>0</v>
      </c>
      <c r="BX307" s="45">
        <f>IF(COUNTIF(P307:AT307,"")=31,0,COUNTIFS(P243:AT243,5,P307:AT307,"■"))</f>
        <v>0</v>
      </c>
      <c r="BY307" s="232" t="str">
        <f t="shared" si="88"/>
        <v>***</v>
      </c>
      <c r="BZ307" s="233"/>
      <c r="CA307" s="42"/>
      <c r="CB307" s="45">
        <f>IF(COUNTIF(P307:AT307,"")=31,0,COUNTIFS(P243:AT243,6,P307:AT307,"")+COUNTIFS(P243:AT243,6,P307:AT307,"■"))</f>
        <v>0</v>
      </c>
      <c r="CC307" s="45">
        <f>IF(COUNTIF(P307:AT307,"")=31,0,COUNTIFS(P243:AT243,6,P307:AT307,"■"))</f>
        <v>0</v>
      </c>
      <c r="CD307" s="232" t="str">
        <f t="shared" si="89"/>
        <v>***</v>
      </c>
      <c r="CE307" s="233"/>
      <c r="CF307" s="42"/>
      <c r="CG307" s="45">
        <f t="shared" si="93"/>
        <v>0</v>
      </c>
      <c r="CH307" s="45">
        <f t="shared" si="97"/>
        <v>0</v>
      </c>
      <c r="CI307" s="232" t="str">
        <f t="shared" si="91"/>
        <v>***</v>
      </c>
      <c r="CJ307" s="233"/>
      <c r="CK307" s="42"/>
      <c r="CL307" s="234">
        <f t="shared" si="94"/>
        <v>0</v>
      </c>
      <c r="CM307" s="235"/>
      <c r="CN307" s="234">
        <f t="shared" si="95"/>
        <v>0</v>
      </c>
      <c r="CO307" s="235"/>
      <c r="CP307" s="232" t="str">
        <f t="shared" si="92"/>
        <v>***</v>
      </c>
      <c r="CQ307" s="233"/>
      <c r="CR307" s="43"/>
      <c r="CU307" s="128">
        <f t="shared" si="59"/>
        <v>299</v>
      </c>
      <c r="CV307" s="128"/>
      <c r="CW307" s="128"/>
      <c r="CX307" s="128"/>
      <c r="CY307" s="128"/>
    </row>
    <row r="308" spans="1:103" s="1" customFormat="1" ht="18.75">
      <c r="A308" s="72" t="s">
        <v>59</v>
      </c>
      <c r="D308" s="238">
        <f t="shared" si="96"/>
        <v>56</v>
      </c>
      <c r="E308" s="246"/>
      <c r="F308" s="241"/>
      <c r="G308" s="242"/>
      <c r="H308" s="242"/>
      <c r="I308" s="242"/>
      <c r="J308" s="242"/>
      <c r="K308" s="243"/>
      <c r="L308" s="244"/>
      <c r="M308" s="242"/>
      <c r="N308" s="242"/>
      <c r="O308" s="243"/>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3"/>
      <c r="AU308" s="44"/>
      <c r="AV308" s="26"/>
      <c r="AW308" s="245">
        <f t="shared" si="82"/>
        <v>56</v>
      </c>
      <c r="AX308" s="246"/>
      <c r="AY308" s="247" t="str">
        <f t="shared" si="83"/>
        <v/>
      </c>
      <c r="AZ308" s="248"/>
      <c r="BA308" s="248"/>
      <c r="BB308" s="249"/>
      <c r="BC308" s="45">
        <f>IF(COUNTIF(P308:AT308,"")=31,0,COUNTIFS(P243:AT243,1,P308:AT308,"")+COUNTIFS(P243:AT243,1,P308:AT308,"■"))</f>
        <v>0</v>
      </c>
      <c r="BD308" s="45">
        <f>IF(COUNTIF(P308:AT308,"")=31,0,COUNTIFS(P243:AT243,1,P308:AT308,"■"))</f>
        <v>0</v>
      </c>
      <c r="BE308" s="250" t="str">
        <f t="shared" si="84"/>
        <v>***</v>
      </c>
      <c r="BF308" s="233"/>
      <c r="BG308" s="47"/>
      <c r="BH308" s="45">
        <f>IF(COUNTIF(P308:AT308,"")=31,0,COUNTIFS(P243:AT243,2,P308:AT308,"")+COUNTIFS(P243:AT243,2,P308:AT308,"■"))</f>
        <v>0</v>
      </c>
      <c r="BI308" s="45">
        <f>IF(COUNTIF(P308:AT308,"")=31,0,COUNTIFS(P243:AT243,2,P308:AT308,"■"))</f>
        <v>0</v>
      </c>
      <c r="BJ308" s="232" t="str">
        <f t="shared" si="85"/>
        <v>***</v>
      </c>
      <c r="BK308" s="233"/>
      <c r="BL308" s="42"/>
      <c r="BM308" s="45">
        <f>IF(COUNTIF(P308:AT308,"")=31,0,COUNTIFS(P243:AT243,3,P308:AT308,"")+COUNTIFS(P243:AT243,3,P308:AT308,"■"))</f>
        <v>0</v>
      </c>
      <c r="BN308" s="45">
        <f>IF(COUNTIF(P308:AT308,"")=31,0,COUNTIFS(P243:AT243,3,P308:AT308,"■"))</f>
        <v>0</v>
      </c>
      <c r="BO308" s="232" t="str">
        <f t="shared" si="86"/>
        <v>***</v>
      </c>
      <c r="BP308" s="233"/>
      <c r="BQ308" s="42"/>
      <c r="BR308" s="45">
        <f>IF(COUNTIF(P308:AT308,"")=31,0,COUNTIFS(P243:AT243,4,P308:AT308,"")+COUNTIFS(P243:AT243,4,P308:AT308,"■"))</f>
        <v>0</v>
      </c>
      <c r="BS308" s="45">
        <f>IF(COUNTIF(P308:AT308,"")=31,0,COUNTIFS(P243:AT243,4,P308:AT308,"■"))</f>
        <v>0</v>
      </c>
      <c r="BT308" s="232" t="str">
        <f t="shared" si="87"/>
        <v>***</v>
      </c>
      <c r="BU308" s="233"/>
      <c r="BV308" s="42"/>
      <c r="BW308" s="45">
        <f>IF(COUNTIF(P308:AT308,"")=31,0,COUNTIFS(P243:AT243,5,P308:AT308,"")+COUNTIFS(P243:AT243,5,P308:AT308,"■"))</f>
        <v>0</v>
      </c>
      <c r="BX308" s="45">
        <f>IF(COUNTIF(P308:AT308,"")=31,0,COUNTIFS(P243:AT243,5,P308:AT308,"■"))</f>
        <v>0</v>
      </c>
      <c r="BY308" s="232" t="str">
        <f t="shared" si="88"/>
        <v>***</v>
      </c>
      <c r="BZ308" s="233"/>
      <c r="CA308" s="42"/>
      <c r="CB308" s="45">
        <f>IF(COUNTIF(P308:AT308,"")=31,0,COUNTIFS(P243:AT243,6,P308:AT308,"")+COUNTIFS(P243:AT243,6,P308:AT308,"■"))</f>
        <v>0</v>
      </c>
      <c r="CC308" s="45">
        <f>IF(COUNTIF(P308:AT308,"")=31,0,COUNTIFS(P243:AT243,6,P308:AT308,"■"))</f>
        <v>0</v>
      </c>
      <c r="CD308" s="232" t="str">
        <f t="shared" si="89"/>
        <v>***</v>
      </c>
      <c r="CE308" s="233"/>
      <c r="CF308" s="42"/>
      <c r="CG308" s="45">
        <f t="shared" si="93"/>
        <v>0</v>
      </c>
      <c r="CH308" s="45">
        <f t="shared" si="97"/>
        <v>0</v>
      </c>
      <c r="CI308" s="232" t="str">
        <f t="shared" si="91"/>
        <v>***</v>
      </c>
      <c r="CJ308" s="233"/>
      <c r="CK308" s="42"/>
      <c r="CL308" s="234">
        <f t="shared" si="94"/>
        <v>0</v>
      </c>
      <c r="CM308" s="235"/>
      <c r="CN308" s="234">
        <f t="shared" si="95"/>
        <v>0</v>
      </c>
      <c r="CO308" s="235"/>
      <c r="CP308" s="232" t="str">
        <f t="shared" si="92"/>
        <v>***</v>
      </c>
      <c r="CQ308" s="233"/>
      <c r="CR308" s="43"/>
      <c r="CU308" s="128">
        <f t="shared" si="59"/>
        <v>300</v>
      </c>
      <c r="CV308" s="128"/>
      <c r="CW308" s="128"/>
      <c r="CX308" s="128"/>
      <c r="CY308" s="128"/>
    </row>
    <row r="309" spans="1:103" s="1" customFormat="1" ht="18.75">
      <c r="A309" s="72" t="s">
        <v>59</v>
      </c>
      <c r="D309" s="238">
        <f t="shared" si="96"/>
        <v>57</v>
      </c>
      <c r="E309" s="246"/>
      <c r="F309" s="241"/>
      <c r="G309" s="242"/>
      <c r="H309" s="242"/>
      <c r="I309" s="242"/>
      <c r="J309" s="242"/>
      <c r="K309" s="243"/>
      <c r="L309" s="244"/>
      <c r="M309" s="242"/>
      <c r="N309" s="242"/>
      <c r="O309" s="243"/>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3"/>
      <c r="AU309" s="44"/>
      <c r="AV309" s="26"/>
      <c r="AW309" s="245">
        <f t="shared" si="82"/>
        <v>57</v>
      </c>
      <c r="AX309" s="246"/>
      <c r="AY309" s="247" t="str">
        <f t="shared" si="83"/>
        <v/>
      </c>
      <c r="AZ309" s="248"/>
      <c r="BA309" s="248"/>
      <c r="BB309" s="249"/>
      <c r="BC309" s="45">
        <f>IF(COUNTIF(P309:AT309,"")=31,0,COUNTIFS(P243:AT243,1,P309:AT309,"")+COUNTIFS(P243:AT243,1,P309:AT309,"■"))</f>
        <v>0</v>
      </c>
      <c r="BD309" s="45">
        <f>IF(COUNTIF(P309:AT309,"")=31,0,COUNTIFS(P243:AT243,1,P309:AT309,"■"))</f>
        <v>0</v>
      </c>
      <c r="BE309" s="250" t="str">
        <f t="shared" si="84"/>
        <v>***</v>
      </c>
      <c r="BF309" s="233"/>
      <c r="BG309" s="47"/>
      <c r="BH309" s="45">
        <f>IF(COUNTIF(P309:AT309,"")=31,0,COUNTIFS(P243:AT243,2,P309:AT309,"")+COUNTIFS(P243:AT243,2,P309:AT309,"■"))</f>
        <v>0</v>
      </c>
      <c r="BI309" s="45">
        <f>IF(COUNTIF(P309:AT309,"")=31,0,COUNTIFS(P243:AT243,2,P309:AT309,"■"))</f>
        <v>0</v>
      </c>
      <c r="BJ309" s="232" t="str">
        <f t="shared" si="85"/>
        <v>***</v>
      </c>
      <c r="BK309" s="233"/>
      <c r="BL309" s="42"/>
      <c r="BM309" s="45">
        <f>IF(COUNTIF(P309:AT309,"")=31,0,COUNTIFS(P243:AT243,3,P309:AT309,"")+COUNTIFS(P243:AT243,3,P309:AT309,"■"))</f>
        <v>0</v>
      </c>
      <c r="BN309" s="45">
        <f>IF(COUNTIF(P309:AT309,"")=31,0,COUNTIFS(P243:AT243,3,P309:AT309,"■"))</f>
        <v>0</v>
      </c>
      <c r="BO309" s="232" t="str">
        <f t="shared" si="86"/>
        <v>***</v>
      </c>
      <c r="BP309" s="233"/>
      <c r="BQ309" s="42"/>
      <c r="BR309" s="45">
        <f>IF(COUNTIF(P309:AT309,"")=31,0,COUNTIFS(P243:AT243,4,P309:AT309,"")+COUNTIFS(P243:AT243,4,P309:AT309,"■"))</f>
        <v>0</v>
      </c>
      <c r="BS309" s="45">
        <f>IF(COUNTIF(P309:AT309,"")=31,0,COUNTIFS(P243:AT243,4,P309:AT309,"■"))</f>
        <v>0</v>
      </c>
      <c r="BT309" s="232" t="str">
        <f t="shared" si="87"/>
        <v>***</v>
      </c>
      <c r="BU309" s="233"/>
      <c r="BV309" s="42"/>
      <c r="BW309" s="45">
        <f>IF(COUNTIF(P309:AT309,"")=31,0,COUNTIFS(P243:AT243,5,P309:AT309,"")+COUNTIFS(P243:AT243,5,P309:AT309,"■"))</f>
        <v>0</v>
      </c>
      <c r="BX309" s="45">
        <f>IF(COUNTIF(P309:AT309,"")=31,0,COUNTIFS(P243:AT243,5,P309:AT309,"■"))</f>
        <v>0</v>
      </c>
      <c r="BY309" s="232" t="str">
        <f t="shared" si="88"/>
        <v>***</v>
      </c>
      <c r="BZ309" s="233"/>
      <c r="CA309" s="42"/>
      <c r="CB309" s="45">
        <f>IF(COUNTIF(P309:AT309,"")=31,0,COUNTIFS(P243:AT243,6,P309:AT309,"")+COUNTIFS(P243:AT243,6,P309:AT309,"■"))</f>
        <v>0</v>
      </c>
      <c r="CC309" s="45">
        <f>IF(COUNTIF(P309:AT309,"")=31,0,COUNTIFS(P243:AT243,6,P309:AT309,"■"))</f>
        <v>0</v>
      </c>
      <c r="CD309" s="232" t="str">
        <f t="shared" si="89"/>
        <v>***</v>
      </c>
      <c r="CE309" s="233"/>
      <c r="CF309" s="42"/>
      <c r="CG309" s="45">
        <f t="shared" si="93"/>
        <v>0</v>
      </c>
      <c r="CH309" s="45">
        <f t="shared" si="97"/>
        <v>0</v>
      </c>
      <c r="CI309" s="232" t="str">
        <f t="shared" si="91"/>
        <v>***</v>
      </c>
      <c r="CJ309" s="233"/>
      <c r="CK309" s="42"/>
      <c r="CL309" s="234">
        <f t="shared" si="94"/>
        <v>0</v>
      </c>
      <c r="CM309" s="235"/>
      <c r="CN309" s="234">
        <f t="shared" si="95"/>
        <v>0</v>
      </c>
      <c r="CO309" s="235"/>
      <c r="CP309" s="232" t="str">
        <f t="shared" si="92"/>
        <v>***</v>
      </c>
      <c r="CQ309" s="233"/>
      <c r="CR309" s="43"/>
      <c r="CU309" s="128">
        <f t="shared" si="59"/>
        <v>301</v>
      </c>
      <c r="CV309" s="128"/>
      <c r="CW309" s="128"/>
      <c r="CX309" s="128"/>
      <c r="CY309" s="128"/>
    </row>
    <row r="310" spans="1:103" s="1" customFormat="1" ht="18.75">
      <c r="A310" s="72" t="s">
        <v>59</v>
      </c>
      <c r="D310" s="238">
        <f t="shared" si="96"/>
        <v>58</v>
      </c>
      <c r="E310" s="246"/>
      <c r="F310" s="272"/>
      <c r="G310" s="273"/>
      <c r="H310" s="273"/>
      <c r="I310" s="273"/>
      <c r="J310" s="273"/>
      <c r="K310" s="274"/>
      <c r="L310" s="275"/>
      <c r="M310" s="273"/>
      <c r="N310" s="273"/>
      <c r="O310" s="274"/>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101"/>
      <c r="AU310" s="44"/>
      <c r="AV310" s="26"/>
      <c r="AW310" s="245">
        <f t="shared" si="82"/>
        <v>58</v>
      </c>
      <c r="AX310" s="246"/>
      <c r="AY310" s="247" t="str">
        <f t="shared" si="83"/>
        <v/>
      </c>
      <c r="AZ310" s="248"/>
      <c r="BA310" s="248"/>
      <c r="BB310" s="249"/>
      <c r="BC310" s="45">
        <f>IF(COUNTIF(P310:AT310,"")=31,0,COUNTIFS(P243:AT243,1,P310:AT310,"")+COUNTIFS(P243:AT243,1,P310:AT310,"■"))</f>
        <v>0</v>
      </c>
      <c r="BD310" s="45">
        <f>IF(COUNTIF(P310:AT310,"")=31,0,COUNTIFS(P243:AT243,1,P310:AT310,"■"))</f>
        <v>0</v>
      </c>
      <c r="BE310" s="250" t="str">
        <f t="shared" si="84"/>
        <v>***</v>
      </c>
      <c r="BF310" s="233"/>
      <c r="BG310" s="47"/>
      <c r="BH310" s="45">
        <f>IF(COUNTIF(P310:AT310,"")=31,0,COUNTIFS(P243:AT243,2,P310:AT310,"")+COUNTIFS(P243:AT243,2,P310:AT310,"■"))</f>
        <v>0</v>
      </c>
      <c r="BI310" s="45">
        <f>IF(COUNTIF(P310:AT310,"")=31,0,COUNTIFS(P243:AT243,2,P310:AT310,"■"))</f>
        <v>0</v>
      </c>
      <c r="BJ310" s="232" t="str">
        <f t="shared" si="85"/>
        <v>***</v>
      </c>
      <c r="BK310" s="233"/>
      <c r="BL310" s="42"/>
      <c r="BM310" s="45">
        <f>IF(COUNTIF(P310:AT310,"")=31,0,COUNTIFS(P243:AT243,3,P310:AT310,"")+COUNTIFS(P243:AT243,3,P310:AT310,"■"))</f>
        <v>0</v>
      </c>
      <c r="BN310" s="45">
        <f>IF(COUNTIF(P310:AT310,"")=31,0,COUNTIFS(P243:AT243,3,P310:AT310,"■"))</f>
        <v>0</v>
      </c>
      <c r="BO310" s="232" t="str">
        <f t="shared" si="86"/>
        <v>***</v>
      </c>
      <c r="BP310" s="233"/>
      <c r="BQ310" s="42"/>
      <c r="BR310" s="45">
        <f>IF(COUNTIF(P310:AT310,"")=31,0,COUNTIFS(P243:AT243,4,P310:AT310,"")+COUNTIFS(P243:AT243,4,P310:AT310,"■"))</f>
        <v>0</v>
      </c>
      <c r="BS310" s="45">
        <f>IF(COUNTIF(P310:AT310,"")=31,0,COUNTIFS(P243:AT243,4,P310:AT310,"■"))</f>
        <v>0</v>
      </c>
      <c r="BT310" s="232" t="str">
        <f t="shared" si="87"/>
        <v>***</v>
      </c>
      <c r="BU310" s="233"/>
      <c r="BV310" s="42"/>
      <c r="BW310" s="45">
        <f>IF(COUNTIF(P310:AT310,"")=31,0,COUNTIFS(P243:AT243,5,P310:AT310,"")+COUNTIFS(P243:AT243,5,P310:AT310,"■"))</f>
        <v>0</v>
      </c>
      <c r="BX310" s="45">
        <f>IF(COUNTIF(P310:AT310,"")=31,0,COUNTIFS(P243:AT243,5,P310:AT310,"■"))</f>
        <v>0</v>
      </c>
      <c r="BY310" s="232" t="str">
        <f t="shared" si="88"/>
        <v>***</v>
      </c>
      <c r="BZ310" s="233"/>
      <c r="CA310" s="42"/>
      <c r="CB310" s="45">
        <f>IF(COUNTIF(P310:AT310,"")=31,0,COUNTIFS(P243:AT243,6,P310:AT310,"")+COUNTIFS(P243:AT243,6,P310:AT310,"■"))</f>
        <v>0</v>
      </c>
      <c r="CC310" s="45">
        <f>IF(COUNTIF(P310:AT310,"")=31,0,COUNTIFS(P243:AT243,6,P310:AT310,"■"))</f>
        <v>0</v>
      </c>
      <c r="CD310" s="232" t="str">
        <f t="shared" si="89"/>
        <v>***</v>
      </c>
      <c r="CE310" s="233"/>
      <c r="CF310" s="42"/>
      <c r="CG310" s="45">
        <f t="shared" si="93"/>
        <v>0</v>
      </c>
      <c r="CH310" s="45">
        <f t="shared" si="97"/>
        <v>0</v>
      </c>
      <c r="CI310" s="232" t="str">
        <f t="shared" si="91"/>
        <v>***</v>
      </c>
      <c r="CJ310" s="233"/>
      <c r="CK310" s="42"/>
      <c r="CL310" s="234">
        <f t="shared" si="94"/>
        <v>0</v>
      </c>
      <c r="CM310" s="235"/>
      <c r="CN310" s="234">
        <f t="shared" si="95"/>
        <v>0</v>
      </c>
      <c r="CO310" s="235"/>
      <c r="CP310" s="232" t="str">
        <f t="shared" si="92"/>
        <v>***</v>
      </c>
      <c r="CQ310" s="233"/>
      <c r="CR310" s="43"/>
      <c r="CU310" s="128">
        <f t="shared" si="59"/>
        <v>302</v>
      </c>
      <c r="CV310" s="128"/>
      <c r="CW310" s="128"/>
      <c r="CX310" s="128"/>
      <c r="CY310" s="128"/>
    </row>
    <row r="311" spans="1:103" s="1" customFormat="1" ht="18.75" customHeight="1">
      <c r="A311" s="72" t="s">
        <v>59</v>
      </c>
      <c r="D311" s="258" t="s">
        <v>102</v>
      </c>
      <c r="E311" s="259"/>
      <c r="F311" s="262"/>
      <c r="G311" s="263"/>
      <c r="H311" s="263"/>
      <c r="I311" s="263"/>
      <c r="J311" s="263"/>
      <c r="K311" s="263"/>
      <c r="L311" s="263"/>
      <c r="M311" s="263"/>
      <c r="N311" s="263"/>
      <c r="O311" s="263"/>
      <c r="P311" s="263"/>
      <c r="Q311" s="263"/>
      <c r="R311" s="263"/>
      <c r="S311" s="263"/>
      <c r="T311" s="263"/>
      <c r="U311" s="263"/>
      <c r="V311" s="263"/>
      <c r="W311" s="263"/>
      <c r="X311" s="263"/>
      <c r="Y311" s="263"/>
      <c r="Z311" s="263"/>
      <c r="AA311" s="263"/>
      <c r="AB311" s="263"/>
      <c r="AC311" s="263"/>
      <c r="AD311" s="263"/>
      <c r="AE311" s="263"/>
      <c r="AF311" s="263"/>
      <c r="AG311" s="263"/>
      <c r="AH311" s="263"/>
      <c r="AI311" s="263"/>
      <c r="AJ311" s="263"/>
      <c r="AK311" s="263"/>
      <c r="AL311" s="263"/>
      <c r="AM311" s="263"/>
      <c r="AN311" s="263"/>
      <c r="AO311" s="263"/>
      <c r="AP311" s="263"/>
      <c r="AQ311" s="263"/>
      <c r="AR311" s="263"/>
      <c r="AS311" s="263"/>
      <c r="AT311" s="264"/>
      <c r="AU311" s="44"/>
      <c r="AV311" s="26"/>
      <c r="AW311" s="267" t="s">
        <v>87</v>
      </c>
      <c r="AX311" s="268"/>
      <c r="AY311" s="268"/>
      <c r="AZ311" s="268"/>
      <c r="BA311" s="268"/>
      <c r="BB311" s="268"/>
      <c r="BC311" s="269" t="str">
        <f>IF(COUNTA(BG253:BG310)=0,"",IF(AND(COUNTIF(BG253:BG310,"○")=0,COUNTIF(BG253:BG310,"×")=0),"－",IF(COUNTIF(BG253:BG310,"×")&gt;=1,"×","○")))</f>
        <v/>
      </c>
      <c r="BD311" s="270"/>
      <c r="BE311" s="270"/>
      <c r="BF311" s="270"/>
      <c r="BG311" s="270"/>
      <c r="BH311" s="269" t="str">
        <f>IF(COUNTA(BL253:BL310)=0,"",IF(AND(COUNTIF(BL253:BL310,"○")=0,COUNTIF(BL253:BL310,"×")=0),"－",IF(COUNTIF(BL253:BL310,"×")&gt;=1,"×","○")))</f>
        <v/>
      </c>
      <c r="BI311" s="270"/>
      <c r="BJ311" s="270"/>
      <c r="BK311" s="270"/>
      <c r="BL311" s="270"/>
      <c r="BM311" s="269" t="str">
        <f>IF(COUNTA(BQ253:BQ310)=0,"",IF(AND(COUNTIF(BQ253:BQ310,"○")=0,COUNTIF(BQ253:BQ310,"×")=0),"－",IF(COUNTIF(BQ253:BQ310,"×")&gt;=1,"×","○")))</f>
        <v/>
      </c>
      <c r="BN311" s="270"/>
      <c r="BO311" s="270"/>
      <c r="BP311" s="270"/>
      <c r="BQ311" s="270"/>
      <c r="BR311" s="269" t="str">
        <f>IF(COUNTA(BV253:BV310)=0,"",IF(AND(COUNTIF(BV253:BV310,"○")=0,COUNTIF(BV253:BV310,"×")=0),"－",IF(COUNTIF(BV253:BV310,"×")&gt;=1,"×","○")))</f>
        <v/>
      </c>
      <c r="BS311" s="270"/>
      <c r="BT311" s="270"/>
      <c r="BU311" s="270"/>
      <c r="BV311" s="270"/>
      <c r="BW311" s="269" t="str">
        <f>IF(COUNTA(CA253:CA310)=0,"",IF(AND(COUNTIF(CA253:CA310,"○")=0,COUNTIF(CA253:CA310,"×")=0),"－",IF(COUNTIF(CA253:CA310,"×")&gt;=1,"×","○")))</f>
        <v/>
      </c>
      <c r="BX311" s="270"/>
      <c r="BY311" s="270"/>
      <c r="BZ311" s="270"/>
      <c r="CA311" s="270"/>
      <c r="CB311" s="269" t="str">
        <f>IF(COUNTA(CF253:CF310)=0,"",IF(AND(COUNTIF(CF253:CF310,"○")=0,COUNTIF(CF253:CF310,"×")=0),"－",IF(COUNTIF(CF253:CF310,"×")&gt;=1,"×","○")))</f>
        <v/>
      </c>
      <c r="CC311" s="270"/>
      <c r="CD311" s="270"/>
      <c r="CE311" s="270"/>
      <c r="CF311" s="270"/>
      <c r="CG311" s="280"/>
      <c r="CH311" s="281"/>
      <c r="CI311" s="281"/>
      <c r="CJ311" s="281"/>
      <c r="CK311" s="281"/>
      <c r="CL311" s="280"/>
      <c r="CM311" s="281"/>
      <c r="CN311" s="281"/>
      <c r="CO311" s="281"/>
      <c r="CP311" s="281"/>
      <c r="CQ311" s="281"/>
      <c r="CR311" s="282"/>
      <c r="CU311" s="128">
        <f t="shared" si="59"/>
        <v>303</v>
      </c>
      <c r="CV311" s="128"/>
      <c r="CW311" s="128"/>
      <c r="CX311" s="128"/>
      <c r="CY311" s="128"/>
    </row>
    <row r="312" spans="1:103" s="1" customFormat="1" ht="19.5" thickBot="1">
      <c r="A312" s="72" t="s">
        <v>59</v>
      </c>
      <c r="D312" s="260"/>
      <c r="E312" s="261"/>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5"/>
      <c r="AB312" s="265"/>
      <c r="AC312" s="265"/>
      <c r="AD312" s="265"/>
      <c r="AE312" s="265"/>
      <c r="AF312" s="265"/>
      <c r="AG312" s="265"/>
      <c r="AH312" s="265"/>
      <c r="AI312" s="265"/>
      <c r="AJ312" s="265"/>
      <c r="AK312" s="265"/>
      <c r="AL312" s="265"/>
      <c r="AM312" s="265"/>
      <c r="AN312" s="265"/>
      <c r="AO312" s="265"/>
      <c r="AP312" s="265"/>
      <c r="AQ312" s="265"/>
      <c r="AR312" s="265"/>
      <c r="AS312" s="265"/>
      <c r="AT312" s="266"/>
      <c r="AU312" s="26"/>
      <c r="AV312" s="26"/>
      <c r="AW312" s="283" t="s">
        <v>88</v>
      </c>
      <c r="AX312" s="284"/>
      <c r="AY312" s="284"/>
      <c r="AZ312" s="284"/>
      <c r="BA312" s="284"/>
      <c r="BB312" s="284"/>
      <c r="BC312" s="285" t="str">
        <f>IF(COUNTIF(BC311:CF311,"")=30,"",IF(AND(COUNTIF(BC311:CF311,"○")=0,COUNTIF(BC311:CF311,"×")=0),"－",IF(COUNTIF(BC311:CF311,"×")&gt;=1,"×","○")))</f>
        <v/>
      </c>
      <c r="BD312" s="286"/>
      <c r="BE312" s="286"/>
      <c r="BF312" s="286"/>
      <c r="BG312" s="286"/>
      <c r="BH312" s="287"/>
      <c r="BI312" s="287"/>
      <c r="BJ312" s="287"/>
      <c r="BK312" s="287"/>
      <c r="BL312" s="287"/>
      <c r="BM312" s="287"/>
      <c r="BN312" s="287"/>
      <c r="BO312" s="287"/>
      <c r="BP312" s="287"/>
      <c r="BQ312" s="287"/>
      <c r="BR312" s="287"/>
      <c r="BS312" s="287"/>
      <c r="BT312" s="287"/>
      <c r="BU312" s="287"/>
      <c r="BV312" s="287"/>
      <c r="BW312" s="287"/>
      <c r="BX312" s="287"/>
      <c r="BY312" s="287"/>
      <c r="BZ312" s="287"/>
      <c r="CA312" s="287"/>
      <c r="CB312" s="287"/>
      <c r="CC312" s="287"/>
      <c r="CD312" s="287"/>
      <c r="CE312" s="287"/>
      <c r="CF312" s="287"/>
      <c r="CG312" s="285" t="str">
        <f>IF(COUNTA(CK253:CK310)=0,"",IF(AND(COUNTIF(CK253:CK310,"○")=0,COUNTIF(CK253:CK310,"×")=0),"－",IF(COUNTIF(CK253:CK310,"×")&gt;=1,"×","○")))</f>
        <v/>
      </c>
      <c r="CH312" s="286"/>
      <c r="CI312" s="286"/>
      <c r="CJ312" s="286"/>
      <c r="CK312" s="286"/>
      <c r="CL312" s="285" t="str">
        <f>IF(COUNTA(CR253:CR310)=0,"",IF(AND(COUNTIF(CR253:CR310,"○")=0,COUNTIF(CR253:CR310,"×")=0),"－",IF(COUNTIF(CR253:CR310,"×")&gt;=1,"×","○")))</f>
        <v/>
      </c>
      <c r="CM312" s="285"/>
      <c r="CN312" s="286"/>
      <c r="CO312" s="286"/>
      <c r="CP312" s="286"/>
      <c r="CQ312" s="286"/>
      <c r="CR312" s="288"/>
      <c r="CU312" s="128">
        <f t="shared" si="59"/>
        <v>304</v>
      </c>
      <c r="CV312" s="100" t="str">
        <f>IF(COUNTIF(P251:AT251,"")=31,"",P242)</f>
        <v/>
      </c>
      <c r="CW312" s="99" t="str">
        <f>BC312</f>
        <v/>
      </c>
      <c r="CX312" s="99" t="str">
        <f>CG312</f>
        <v/>
      </c>
      <c r="CY312" s="99" t="str">
        <f>CL312</f>
        <v/>
      </c>
    </row>
    <row r="313" spans="1:103" s="1" customFormat="1" ht="16.5">
      <c r="A313" s="55" t="s">
        <v>59</v>
      </c>
      <c r="D313" s="97" t="s">
        <v>131</v>
      </c>
      <c r="E313" s="96"/>
      <c r="F313" s="96"/>
      <c r="G313" s="96"/>
      <c r="I313" s="96"/>
      <c r="J313" s="96"/>
      <c r="K313" s="96"/>
      <c r="L313" s="96"/>
      <c r="M313" s="96"/>
      <c r="N313" s="96"/>
      <c r="AU313" s="26"/>
      <c r="AV313" s="26"/>
      <c r="AW313" s="89" t="s">
        <v>105</v>
      </c>
      <c r="AX313" s="88"/>
      <c r="AZ313" s="90"/>
      <c r="BA313" s="90"/>
      <c r="BB313" s="90"/>
      <c r="BC313" s="90"/>
      <c r="BD313" s="90"/>
      <c r="BE313" s="90"/>
      <c r="BF313" s="90"/>
      <c r="BG313" s="90"/>
      <c r="BH313" s="90"/>
      <c r="BI313" s="90"/>
      <c r="BJ313" s="90"/>
      <c r="BK313" s="90"/>
      <c r="BL313" s="90"/>
      <c r="BM313" s="90"/>
      <c r="BN313" s="90"/>
      <c r="BO313" s="90"/>
      <c r="BP313" s="90"/>
      <c r="BQ313" s="90"/>
      <c r="BR313" s="90"/>
      <c r="BS313" s="90"/>
      <c r="BT313" s="90"/>
      <c r="BU313" s="90"/>
      <c r="BV313" s="90"/>
      <c r="BW313" s="90"/>
      <c r="BX313" s="90"/>
      <c r="BY313" s="90"/>
      <c r="BZ313" s="90"/>
      <c r="CA313" s="90"/>
      <c r="CB313" s="90"/>
      <c r="CC313" s="90"/>
      <c r="CD313" s="90"/>
      <c r="CE313" s="90"/>
      <c r="CF313" s="90"/>
      <c r="CG313" s="90"/>
      <c r="CH313" s="90"/>
      <c r="CI313" s="90"/>
      <c r="CJ313" s="90"/>
      <c r="CK313" s="90"/>
      <c r="CL313" s="90"/>
      <c r="CM313" s="90"/>
      <c r="CN313" s="90"/>
      <c r="CO313" s="90"/>
      <c r="CP313" s="90"/>
      <c r="CQ313" s="90"/>
      <c r="CR313" s="91"/>
      <c r="CU313" s="128">
        <f t="shared" si="59"/>
        <v>305</v>
      </c>
      <c r="CV313" s="128"/>
      <c r="CW313" s="128"/>
      <c r="CX313" s="128"/>
      <c r="CY313" s="128"/>
    </row>
    <row r="314" spans="1:103" s="1" customFormat="1" ht="16.5">
      <c r="A314" s="55" t="s">
        <v>59</v>
      </c>
      <c r="D314" s="96" t="s">
        <v>120</v>
      </c>
      <c r="E314" s="96"/>
      <c r="F314" s="96"/>
      <c r="G314" s="96"/>
      <c r="H314" s="96"/>
      <c r="I314" s="96"/>
      <c r="J314" s="96"/>
      <c r="K314" s="96"/>
      <c r="L314" s="96"/>
      <c r="M314" s="96"/>
      <c r="N314" s="96"/>
      <c r="O314" s="96"/>
      <c r="P314" s="96"/>
      <c r="Q314" s="96"/>
      <c r="R314" s="96"/>
      <c r="S314" s="96"/>
      <c r="T314" s="96"/>
      <c r="U314" s="96"/>
      <c r="V314" s="96"/>
      <c r="W314" s="96"/>
      <c r="X314" s="96"/>
      <c r="Y314" s="96"/>
      <c r="Z314" s="96"/>
      <c r="AA314" s="96"/>
      <c r="AB314" s="96"/>
      <c r="AC314" s="96"/>
      <c r="AD314" s="96"/>
      <c r="AE314" s="96"/>
      <c r="AF314" s="96"/>
      <c r="AG314" s="96"/>
      <c r="AH314" s="96"/>
      <c r="AI314" s="96"/>
      <c r="AJ314" s="96"/>
      <c r="AK314" s="96"/>
      <c r="AL314" s="98"/>
      <c r="AM314" s="96"/>
      <c r="AN314" s="96"/>
      <c r="AO314" s="96"/>
      <c r="AP314" s="96"/>
      <c r="AQ314" s="96"/>
      <c r="AR314" s="96"/>
      <c r="AS314" s="96"/>
      <c r="AT314" s="96"/>
      <c r="AU314" s="26"/>
      <c r="AV314" s="26"/>
      <c r="AW314" s="93" t="s">
        <v>122</v>
      </c>
      <c r="AX314" s="88"/>
      <c r="AZ314" s="92"/>
      <c r="BA314" s="92"/>
      <c r="BB314" s="92"/>
      <c r="BC314" s="92"/>
      <c r="BD314" s="92"/>
      <c r="BE314" s="92"/>
      <c r="BF314" s="92"/>
      <c r="BG314" s="92"/>
      <c r="BH314" s="92"/>
      <c r="BI314" s="92"/>
      <c r="BJ314" s="92"/>
      <c r="BK314" s="92"/>
      <c r="BL314" s="92"/>
      <c r="BM314" s="92"/>
      <c r="BN314" s="92"/>
      <c r="BO314" s="92"/>
      <c r="BP314" s="92"/>
      <c r="BQ314" s="92"/>
      <c r="BR314" s="92"/>
      <c r="BS314" s="92"/>
      <c r="BT314" s="92"/>
      <c r="BU314" s="92"/>
      <c r="BV314" s="92"/>
      <c r="BW314" s="92"/>
      <c r="BX314" s="92"/>
      <c r="BY314" s="92"/>
      <c r="BZ314" s="92"/>
      <c r="CA314" s="92"/>
      <c r="CB314" s="92"/>
      <c r="CC314" s="92"/>
      <c r="CD314" s="92"/>
      <c r="CE314" s="92"/>
      <c r="CF314" s="92"/>
      <c r="CG314" s="92"/>
      <c r="CH314" s="92"/>
      <c r="CI314" s="92"/>
      <c r="CJ314" s="92"/>
      <c r="CK314" s="92"/>
      <c r="CL314" s="92"/>
      <c r="CM314" s="92"/>
      <c r="CN314" s="92"/>
      <c r="CO314" s="92"/>
      <c r="CP314" s="92"/>
      <c r="CQ314" s="92"/>
      <c r="CR314" s="91"/>
      <c r="CU314" s="128">
        <f t="shared" si="59"/>
        <v>306</v>
      </c>
      <c r="CV314" s="128"/>
      <c r="CW314" s="128"/>
      <c r="CX314" s="128"/>
      <c r="CY314" s="128"/>
    </row>
    <row r="315" spans="1:103" s="1" customFormat="1" ht="16.5">
      <c r="A315" s="55" t="s">
        <v>59</v>
      </c>
      <c r="D315" s="96" t="s">
        <v>121</v>
      </c>
      <c r="E315" s="96"/>
      <c r="F315" s="96"/>
      <c r="G315" s="96"/>
      <c r="H315" s="96"/>
      <c r="I315" s="96"/>
      <c r="O315" s="96"/>
      <c r="P315" s="96"/>
      <c r="Q315" s="96"/>
      <c r="R315" s="96"/>
      <c r="S315" s="96"/>
      <c r="T315" s="96"/>
      <c r="U315" s="96"/>
      <c r="V315" s="96"/>
      <c r="W315" s="96"/>
      <c r="X315" s="96"/>
      <c r="Y315" s="96"/>
      <c r="Z315" s="96"/>
      <c r="AA315" s="96"/>
      <c r="AB315" s="96"/>
      <c r="AC315" s="96"/>
      <c r="AD315" s="96"/>
      <c r="AE315" s="96"/>
      <c r="AF315" s="96"/>
      <c r="AG315" s="96"/>
      <c r="AH315" s="96"/>
      <c r="AI315" s="96"/>
      <c r="AJ315" s="96"/>
      <c r="AK315" s="96"/>
      <c r="AL315" s="98"/>
      <c r="AM315" s="96"/>
      <c r="AN315" s="96"/>
      <c r="AO315" s="96"/>
      <c r="AP315" s="96"/>
      <c r="AQ315" s="96"/>
      <c r="AR315" s="96"/>
      <c r="AS315" s="96"/>
      <c r="AT315" s="96"/>
      <c r="AU315" s="26"/>
      <c r="AV315" s="26"/>
      <c r="AW315" s="93" t="s">
        <v>106</v>
      </c>
      <c r="AX315" s="88"/>
      <c r="AZ315" s="88"/>
      <c r="BA315" s="88"/>
      <c r="BB315" s="88"/>
      <c r="BC315" s="94"/>
      <c r="BD315" s="91"/>
      <c r="BE315" s="91"/>
      <c r="BF315" s="91"/>
      <c r="BG315" s="91"/>
      <c r="BH315" s="95"/>
      <c r="BI315" s="95"/>
      <c r="BJ315" s="95"/>
      <c r="BK315" s="95"/>
      <c r="BL315" s="95"/>
      <c r="BM315" s="95"/>
      <c r="BN315" s="95"/>
      <c r="BO315" s="95"/>
      <c r="BP315" s="95"/>
      <c r="BQ315" s="95"/>
      <c r="BR315" s="95"/>
      <c r="BS315" s="95"/>
      <c r="BT315" s="95"/>
      <c r="BU315" s="95"/>
      <c r="BV315" s="95"/>
      <c r="BW315" s="95"/>
      <c r="BX315" s="95"/>
      <c r="BY315" s="95"/>
      <c r="BZ315" s="95"/>
      <c r="CA315" s="95"/>
      <c r="CB315" s="95"/>
      <c r="CC315" s="95"/>
      <c r="CD315" s="95"/>
      <c r="CE315" s="95"/>
      <c r="CF315" s="95"/>
      <c r="CG315" s="94"/>
      <c r="CH315" s="91"/>
      <c r="CI315" s="91"/>
      <c r="CJ315" s="91"/>
      <c r="CK315" s="91"/>
      <c r="CL315" s="94"/>
      <c r="CM315" s="94"/>
      <c r="CN315" s="91"/>
      <c r="CO315" s="91"/>
      <c r="CP315" s="91"/>
      <c r="CQ315" s="91"/>
      <c r="CR315" s="91"/>
      <c r="CU315" s="128">
        <f t="shared" si="59"/>
        <v>307</v>
      </c>
      <c r="CV315" s="128"/>
      <c r="CW315" s="128"/>
      <c r="CX315" s="128"/>
      <c r="CY315" s="128"/>
    </row>
    <row r="316" spans="1:103" s="1" customFormat="1" ht="16.5">
      <c r="A316" s="55" t="s">
        <v>59</v>
      </c>
      <c r="D316" s="96" t="s">
        <v>108</v>
      </c>
      <c r="E316" s="96"/>
      <c r="F316" s="96"/>
      <c r="G316" s="96"/>
      <c r="H316" s="96"/>
      <c r="I316" s="96"/>
      <c r="O316" s="96"/>
      <c r="P316" s="96"/>
      <c r="Q316" s="96"/>
      <c r="R316" s="96"/>
      <c r="S316" s="96"/>
      <c r="T316" s="96"/>
      <c r="U316" s="96"/>
      <c r="V316" s="96"/>
      <c r="W316" s="96"/>
      <c r="X316" s="96"/>
      <c r="Y316" s="96"/>
      <c r="Z316" s="96"/>
      <c r="AA316" s="96"/>
      <c r="AB316" s="96"/>
      <c r="AC316" s="96"/>
      <c r="AD316" s="96"/>
      <c r="AE316" s="96"/>
      <c r="AF316" s="96"/>
      <c r="AG316" s="96"/>
      <c r="AH316" s="96"/>
      <c r="AI316" s="96"/>
      <c r="AJ316" s="96"/>
      <c r="AK316" s="96"/>
      <c r="AL316" s="98"/>
      <c r="AM316" s="96"/>
      <c r="AN316" s="96"/>
      <c r="AO316" s="96"/>
      <c r="AP316" s="96"/>
      <c r="AQ316" s="96"/>
      <c r="AR316" s="96"/>
      <c r="AS316" s="96"/>
      <c r="AT316" s="96"/>
      <c r="AU316" s="26"/>
      <c r="AV316" s="26"/>
      <c r="AW316" s="93" t="s">
        <v>83</v>
      </c>
      <c r="AX316" s="88"/>
      <c r="AZ316" s="96"/>
      <c r="BA316" s="88"/>
      <c r="BB316" s="88"/>
      <c r="BC316" s="94"/>
      <c r="BD316" s="91"/>
      <c r="BE316" s="91"/>
      <c r="BF316" s="91"/>
      <c r="BG316" s="91"/>
      <c r="BH316" s="95"/>
      <c r="BI316" s="95"/>
      <c r="BJ316" s="95"/>
      <c r="BK316" s="95"/>
      <c r="BL316" s="95"/>
      <c r="BM316" s="95"/>
      <c r="BN316" s="95"/>
      <c r="BO316" s="95"/>
      <c r="BP316" s="95"/>
      <c r="BQ316" s="95"/>
      <c r="BR316" s="95"/>
      <c r="BS316" s="95"/>
      <c r="BT316" s="95"/>
      <c r="BU316" s="95"/>
      <c r="BV316" s="95"/>
      <c r="BW316" s="95"/>
      <c r="BX316" s="95"/>
      <c r="BY316" s="95"/>
      <c r="BZ316" s="95"/>
      <c r="CA316" s="95"/>
      <c r="CB316" s="95"/>
      <c r="CC316" s="95"/>
      <c r="CD316" s="95"/>
      <c r="CE316" s="95"/>
      <c r="CF316" s="95"/>
      <c r="CG316" s="94"/>
      <c r="CH316" s="91"/>
      <c r="CI316" s="91"/>
      <c r="CJ316" s="91"/>
      <c r="CK316" s="91"/>
      <c r="CL316" s="94"/>
      <c r="CM316" s="94"/>
      <c r="CN316" s="91"/>
      <c r="CO316" s="91"/>
      <c r="CP316" s="91"/>
      <c r="CQ316" s="91"/>
      <c r="CR316" s="91"/>
      <c r="CU316" s="128">
        <f t="shared" si="59"/>
        <v>308</v>
      </c>
      <c r="CV316" s="128"/>
      <c r="CW316" s="128"/>
      <c r="CX316" s="128"/>
      <c r="CY316" s="128"/>
    </row>
    <row r="317" spans="1:103" s="1" customFormat="1" ht="16.5">
      <c r="A317" s="55" t="s">
        <v>59</v>
      </c>
      <c r="D317" s="96" t="s">
        <v>123</v>
      </c>
      <c r="J317" s="96"/>
      <c r="K317" s="96"/>
      <c r="L317" s="96"/>
      <c r="M317" s="96"/>
      <c r="N317" s="96"/>
      <c r="O317" s="96"/>
      <c r="P317" s="96"/>
      <c r="Q317" s="96"/>
      <c r="R317" s="96"/>
      <c r="S317" s="96"/>
      <c r="T317" s="96"/>
      <c r="U317" s="96"/>
      <c r="V317" s="96"/>
      <c r="W317" s="96"/>
      <c r="X317" s="96"/>
      <c r="Y317" s="96"/>
      <c r="Z317" s="96"/>
      <c r="AA317" s="96"/>
      <c r="AB317" s="96"/>
      <c r="AC317" s="96"/>
      <c r="AD317" s="96"/>
      <c r="AE317" s="96"/>
      <c r="AF317" s="96"/>
      <c r="AG317" s="96"/>
      <c r="AH317" s="96"/>
      <c r="AI317" s="96"/>
      <c r="AJ317" s="96"/>
      <c r="AK317" s="96"/>
      <c r="AL317" s="98"/>
      <c r="AM317" s="96"/>
      <c r="AN317" s="96"/>
      <c r="AO317" s="96"/>
      <c r="AP317" s="96"/>
      <c r="AQ317" s="96"/>
      <c r="AR317" s="96"/>
      <c r="AS317" s="96"/>
      <c r="AT317" s="96"/>
      <c r="AU317" s="26"/>
      <c r="AV317" s="26"/>
      <c r="AW317" s="89" t="s">
        <v>107</v>
      </c>
      <c r="AX317" s="88"/>
      <c r="AZ317" s="96"/>
      <c r="BA317" s="88"/>
      <c r="BB317" s="88"/>
      <c r="BC317" s="94"/>
      <c r="BD317" s="91"/>
      <c r="BE317" s="91"/>
      <c r="BF317" s="91"/>
      <c r="BG317" s="91"/>
      <c r="BH317" s="95"/>
      <c r="BI317" s="95"/>
      <c r="BJ317" s="95"/>
      <c r="BK317" s="95"/>
      <c r="BL317" s="95"/>
      <c r="BM317" s="95"/>
      <c r="BN317" s="95"/>
      <c r="BO317" s="95"/>
      <c r="BP317" s="95"/>
      <c r="BQ317" s="95"/>
      <c r="BR317" s="95"/>
      <c r="BS317" s="95"/>
      <c r="BT317" s="95"/>
      <c r="BU317" s="95"/>
      <c r="BV317" s="95"/>
      <c r="BW317" s="95"/>
      <c r="BX317" s="95"/>
      <c r="BY317" s="95"/>
      <c r="BZ317" s="95"/>
      <c r="CA317" s="95"/>
      <c r="CB317" s="95"/>
      <c r="CC317" s="95"/>
      <c r="CD317" s="95"/>
      <c r="CE317" s="95"/>
      <c r="CF317" s="95"/>
      <c r="CG317" s="94"/>
      <c r="CH317" s="91"/>
      <c r="CI317" s="91"/>
      <c r="CJ317" s="91"/>
      <c r="CK317" s="91"/>
      <c r="CL317" s="94"/>
      <c r="CM317" s="94"/>
      <c r="CN317" s="91"/>
      <c r="CO317" s="91"/>
      <c r="CP317" s="91"/>
      <c r="CQ317" s="91"/>
      <c r="CR317" s="91"/>
      <c r="CU317" s="128">
        <f t="shared" si="59"/>
        <v>309</v>
      </c>
      <c r="CV317" s="128"/>
      <c r="CW317" s="128"/>
      <c r="CX317" s="128"/>
      <c r="CY317" s="128"/>
    </row>
    <row r="318" spans="1:103" s="1" customFormat="1" ht="16.5">
      <c r="A318" s="55" t="s">
        <v>18</v>
      </c>
      <c r="D318" s="96"/>
      <c r="E318" s="96"/>
      <c r="F318" s="96"/>
      <c r="G318" s="96"/>
      <c r="H318" s="96"/>
      <c r="I318" s="96"/>
      <c r="J318" s="96"/>
      <c r="K318" s="96"/>
      <c r="L318" s="96"/>
      <c r="M318" s="96"/>
      <c r="N318" s="96"/>
      <c r="O318" s="96"/>
      <c r="P318" s="96"/>
      <c r="Q318" s="96"/>
      <c r="R318" s="96"/>
      <c r="S318" s="96"/>
      <c r="T318" s="96"/>
      <c r="U318" s="96"/>
      <c r="V318" s="96"/>
      <c r="W318" s="96"/>
      <c r="X318" s="96"/>
      <c r="Y318" s="96"/>
      <c r="Z318" s="96"/>
      <c r="AA318" s="96"/>
      <c r="AB318" s="96"/>
      <c r="AC318" s="96"/>
      <c r="AD318" s="96"/>
      <c r="AE318" s="96"/>
      <c r="AF318" s="96"/>
      <c r="AG318" s="96"/>
      <c r="AH318" s="96"/>
      <c r="AI318" s="96"/>
      <c r="AJ318" s="96"/>
      <c r="AK318" s="96"/>
      <c r="AL318" s="98"/>
      <c r="AM318" s="96"/>
      <c r="AN318" s="96"/>
      <c r="AO318" s="96"/>
      <c r="AP318" s="96"/>
      <c r="AQ318" s="96"/>
      <c r="AR318" s="96"/>
      <c r="AS318" s="96"/>
      <c r="AT318" s="96"/>
      <c r="AU318" s="26"/>
      <c r="AV318" s="26"/>
      <c r="AW318" s="96" t="s">
        <v>124</v>
      </c>
      <c r="AX318" s="88"/>
      <c r="AY318" s="89"/>
      <c r="AZ318" s="96"/>
      <c r="BA318" s="88"/>
      <c r="BB318" s="88"/>
      <c r="BC318" s="94"/>
      <c r="BD318" s="91"/>
      <c r="BE318" s="91"/>
      <c r="BF318" s="91"/>
      <c r="BG318" s="91"/>
      <c r="BH318" s="95"/>
      <c r="BI318" s="95"/>
      <c r="BJ318" s="95"/>
      <c r="BK318" s="95"/>
      <c r="BL318" s="95"/>
      <c r="BM318" s="95"/>
      <c r="BN318" s="95"/>
      <c r="BO318" s="95"/>
      <c r="BP318" s="95"/>
      <c r="BQ318" s="95"/>
      <c r="BR318" s="95"/>
      <c r="BS318" s="95"/>
      <c r="BT318" s="95"/>
      <c r="BU318" s="95"/>
      <c r="BV318" s="95"/>
      <c r="BW318" s="95"/>
      <c r="BX318" s="95"/>
      <c r="BY318" s="95"/>
      <c r="BZ318" s="95"/>
      <c r="CA318" s="95"/>
      <c r="CB318" s="95"/>
      <c r="CC318" s="95"/>
      <c r="CD318" s="95"/>
      <c r="CE318" s="95"/>
      <c r="CF318" s="95"/>
      <c r="CG318" s="94"/>
      <c r="CH318" s="91"/>
      <c r="CI318" s="91"/>
      <c r="CJ318" s="91"/>
      <c r="CK318" s="91"/>
      <c r="CL318" s="94"/>
      <c r="CM318" s="94"/>
      <c r="CN318" s="91"/>
      <c r="CO318" s="91"/>
      <c r="CP318" s="91"/>
      <c r="CQ318" s="91"/>
      <c r="CR318" s="91"/>
      <c r="CU318" s="128">
        <f t="shared" si="59"/>
        <v>310</v>
      </c>
      <c r="CV318" s="128"/>
      <c r="CW318" s="128"/>
      <c r="CX318" s="128"/>
      <c r="CY318" s="128"/>
    </row>
    <row r="319" spans="1:103" ht="15" thickBot="1">
      <c r="A319" s="55" t="s">
        <v>18</v>
      </c>
      <c r="CU319" s="128">
        <f t="shared" si="59"/>
        <v>311</v>
      </c>
      <c r="CV319" s="128"/>
      <c r="CW319" s="128"/>
      <c r="CX319" s="128"/>
      <c r="CY319" s="128"/>
    </row>
    <row r="320" spans="1:103" s="1" customFormat="1" ht="18.75">
      <c r="A320" s="72" t="s">
        <v>59</v>
      </c>
      <c r="D320" s="182" t="s">
        <v>11</v>
      </c>
      <c r="E320" s="183"/>
      <c r="F320" s="184"/>
      <c r="G320" s="184"/>
      <c r="H320" s="184"/>
      <c r="I320" s="184"/>
      <c r="J320" s="184"/>
      <c r="K320" s="184"/>
      <c r="L320" s="184"/>
      <c r="M320" s="184"/>
      <c r="N320" s="184"/>
      <c r="O320" s="184"/>
      <c r="P320" s="185" t="str">
        <f>IFERROR(IF(P242=0,"",DATE(YEAR(P242),MONTH(P242)+1,1)),"")</f>
        <v/>
      </c>
      <c r="Q320" s="185"/>
      <c r="R320" s="185"/>
      <c r="S320" s="185"/>
      <c r="T320" s="185"/>
      <c r="U320" s="185"/>
      <c r="V320" s="185"/>
      <c r="W320" s="185"/>
      <c r="X320" s="185"/>
      <c r="Y320" s="185"/>
      <c r="Z320" s="185"/>
      <c r="AA320" s="185"/>
      <c r="AB320" s="185"/>
      <c r="AC320" s="185"/>
      <c r="AD320" s="185"/>
      <c r="AE320" s="185"/>
      <c r="AF320" s="185"/>
      <c r="AG320" s="185"/>
      <c r="AH320" s="185"/>
      <c r="AI320" s="185"/>
      <c r="AJ320" s="185"/>
      <c r="AK320" s="185"/>
      <c r="AL320" s="185"/>
      <c r="AM320" s="185"/>
      <c r="AN320" s="185"/>
      <c r="AO320" s="185"/>
      <c r="AP320" s="185"/>
      <c r="AQ320" s="185"/>
      <c r="AR320" s="185"/>
      <c r="AS320" s="185"/>
      <c r="AT320" s="186"/>
      <c r="AU320" s="28"/>
      <c r="AV320" s="26"/>
      <c r="AW320" s="187" t="s">
        <v>40</v>
      </c>
      <c r="AX320" s="188"/>
      <c r="AY320" s="188"/>
      <c r="AZ320" s="188"/>
      <c r="BA320" s="188"/>
      <c r="BB320" s="183"/>
      <c r="BC320" s="189" t="str">
        <f>P320</f>
        <v/>
      </c>
      <c r="BD320" s="190"/>
      <c r="BE320" s="190"/>
      <c r="BF320" s="190"/>
      <c r="BG320" s="190"/>
      <c r="BH320" s="190"/>
      <c r="BI320" s="190"/>
      <c r="BJ320" s="190"/>
      <c r="BK320" s="190"/>
      <c r="BL320" s="190"/>
      <c r="BM320" s="190"/>
      <c r="BN320" s="190"/>
      <c r="BO320" s="190"/>
      <c r="BP320" s="190"/>
      <c r="BQ320" s="190"/>
      <c r="BR320" s="190"/>
      <c r="BS320" s="190"/>
      <c r="BT320" s="190"/>
      <c r="BU320" s="190"/>
      <c r="BV320" s="190"/>
      <c r="BW320" s="190"/>
      <c r="BX320" s="190"/>
      <c r="BY320" s="190"/>
      <c r="BZ320" s="190"/>
      <c r="CA320" s="190"/>
      <c r="CB320" s="190"/>
      <c r="CC320" s="190"/>
      <c r="CD320" s="190"/>
      <c r="CE320" s="190"/>
      <c r="CF320" s="190"/>
      <c r="CG320" s="190"/>
      <c r="CH320" s="190"/>
      <c r="CI320" s="190"/>
      <c r="CJ320" s="190"/>
      <c r="CK320" s="190"/>
      <c r="CL320" s="190"/>
      <c r="CM320" s="190"/>
      <c r="CN320" s="190"/>
      <c r="CO320" s="190"/>
      <c r="CP320" s="190"/>
      <c r="CQ320" s="190"/>
      <c r="CR320" s="191"/>
      <c r="CU320" s="128">
        <f t="shared" si="59"/>
        <v>312</v>
      </c>
      <c r="CV320" s="128"/>
      <c r="CW320" s="128"/>
      <c r="CX320" s="128"/>
      <c r="CY320" s="128"/>
    </row>
    <row r="321" spans="1:103" s="1" customFormat="1" ht="18.75">
      <c r="A321" s="72" t="s">
        <v>59</v>
      </c>
      <c r="D321" s="153" t="s">
        <v>7</v>
      </c>
      <c r="E321" s="154"/>
      <c r="F321" s="155"/>
      <c r="G321" s="155"/>
      <c r="H321" s="155"/>
      <c r="I321" s="155"/>
      <c r="J321" s="155"/>
      <c r="K321" s="155"/>
      <c r="L321" s="155"/>
      <c r="M321" s="155"/>
      <c r="N321" s="155"/>
      <c r="O321" s="155"/>
      <c r="P321" s="29" t="str">
        <f t="shared" ref="P321:AQ321" si="98">IFERROR(WEEKNUM(P322,2)-WEEKNUM(DATE(YEAR(P322),MONTH(P322),1),2)+1,"")</f>
        <v/>
      </c>
      <c r="Q321" s="29" t="str">
        <f t="shared" si="98"/>
        <v/>
      </c>
      <c r="R321" s="29" t="str">
        <f t="shared" si="98"/>
        <v/>
      </c>
      <c r="S321" s="29" t="str">
        <f t="shared" si="98"/>
        <v/>
      </c>
      <c r="T321" s="29" t="str">
        <f t="shared" si="98"/>
        <v/>
      </c>
      <c r="U321" s="29" t="str">
        <f t="shared" si="98"/>
        <v/>
      </c>
      <c r="V321" s="29" t="str">
        <f t="shared" si="98"/>
        <v/>
      </c>
      <c r="W321" s="29" t="str">
        <f t="shared" si="98"/>
        <v/>
      </c>
      <c r="X321" s="29" t="str">
        <f t="shared" si="98"/>
        <v/>
      </c>
      <c r="Y321" s="29" t="str">
        <f t="shared" si="98"/>
        <v/>
      </c>
      <c r="Z321" s="29" t="str">
        <f t="shared" si="98"/>
        <v/>
      </c>
      <c r="AA321" s="29" t="str">
        <f t="shared" si="98"/>
        <v/>
      </c>
      <c r="AB321" s="29" t="str">
        <f t="shared" si="98"/>
        <v/>
      </c>
      <c r="AC321" s="29" t="str">
        <f t="shared" si="98"/>
        <v/>
      </c>
      <c r="AD321" s="29" t="str">
        <f t="shared" si="98"/>
        <v/>
      </c>
      <c r="AE321" s="29" t="str">
        <f t="shared" si="98"/>
        <v/>
      </c>
      <c r="AF321" s="29" t="str">
        <f t="shared" si="98"/>
        <v/>
      </c>
      <c r="AG321" s="29" t="str">
        <f t="shared" si="98"/>
        <v/>
      </c>
      <c r="AH321" s="29" t="str">
        <f t="shared" si="98"/>
        <v/>
      </c>
      <c r="AI321" s="29" t="str">
        <f t="shared" si="98"/>
        <v/>
      </c>
      <c r="AJ321" s="29" t="str">
        <f t="shared" si="98"/>
        <v/>
      </c>
      <c r="AK321" s="29" t="str">
        <f t="shared" si="98"/>
        <v/>
      </c>
      <c r="AL321" s="29" t="str">
        <f t="shared" si="98"/>
        <v/>
      </c>
      <c r="AM321" s="29" t="str">
        <f t="shared" si="98"/>
        <v/>
      </c>
      <c r="AN321" s="29" t="str">
        <f t="shared" si="98"/>
        <v/>
      </c>
      <c r="AO321" s="29" t="str">
        <f t="shared" si="98"/>
        <v/>
      </c>
      <c r="AP321" s="29" t="str">
        <f t="shared" si="98"/>
        <v/>
      </c>
      <c r="AQ321" s="29" t="str">
        <f t="shared" si="98"/>
        <v/>
      </c>
      <c r="AR321" s="29" t="str">
        <f>IF(AR322="","",WEEKNUM(AR322,2)-WEEKNUM(DATE(YEAR(AR322),MONTH(AR322),1),2)+1)</f>
        <v/>
      </c>
      <c r="AS321" s="29" t="str">
        <f>IF(AS322="","",WEEKNUM(AS322,2)-WEEKNUM(DATE(YEAR(AS322),MONTH(AS322),1),2)+1)</f>
        <v/>
      </c>
      <c r="AT321" s="30" t="str">
        <f>IF(AT322="","",WEEKNUM(AT322,2)-WEEKNUM(DATE(YEAR(AT322),MONTH(AT322),1),2)+1)</f>
        <v/>
      </c>
      <c r="AU321" s="31"/>
      <c r="AV321" s="26"/>
      <c r="AW321" s="194" t="s">
        <v>37</v>
      </c>
      <c r="AX321" s="195"/>
      <c r="AY321" s="196"/>
      <c r="AZ321" s="196"/>
      <c r="BA321" s="196"/>
      <c r="BB321" s="197"/>
      <c r="BC321" s="155" t="s">
        <v>31</v>
      </c>
      <c r="BD321" s="155"/>
      <c r="BE321" s="155"/>
      <c r="BF321" s="155"/>
      <c r="BG321" s="155"/>
      <c r="BH321" s="155"/>
      <c r="BI321" s="155"/>
      <c r="BJ321" s="155"/>
      <c r="BK321" s="155"/>
      <c r="BL321" s="155"/>
      <c r="BM321" s="155"/>
      <c r="BN321" s="155"/>
      <c r="BO321" s="155"/>
      <c r="BP321" s="155"/>
      <c r="BQ321" s="155"/>
      <c r="BR321" s="155"/>
      <c r="BS321" s="155"/>
      <c r="BT321" s="155"/>
      <c r="BU321" s="155"/>
      <c r="BV321" s="155"/>
      <c r="BW321" s="155"/>
      <c r="BX321" s="155"/>
      <c r="BY321" s="155"/>
      <c r="BZ321" s="155"/>
      <c r="CA321" s="155"/>
      <c r="CB321" s="155"/>
      <c r="CC321" s="155"/>
      <c r="CD321" s="155"/>
      <c r="CE321" s="155"/>
      <c r="CF321" s="155"/>
      <c r="CG321" s="201" t="s">
        <v>35</v>
      </c>
      <c r="CH321" s="202"/>
      <c r="CI321" s="202"/>
      <c r="CJ321" s="202"/>
      <c r="CK321" s="203"/>
      <c r="CL321" s="202" t="s">
        <v>36</v>
      </c>
      <c r="CM321" s="202"/>
      <c r="CN321" s="202"/>
      <c r="CO321" s="202"/>
      <c r="CP321" s="202"/>
      <c r="CQ321" s="202"/>
      <c r="CR321" s="207"/>
      <c r="CU321" s="128">
        <f t="shared" si="59"/>
        <v>313</v>
      </c>
      <c r="CV321" s="128"/>
      <c r="CW321" s="128"/>
      <c r="CX321" s="128"/>
      <c r="CY321" s="128"/>
    </row>
    <row r="322" spans="1:103" s="1" customFormat="1" ht="18.75">
      <c r="A322" s="72" t="s">
        <v>59</v>
      </c>
      <c r="D322" s="153" t="s">
        <v>1</v>
      </c>
      <c r="E322" s="154"/>
      <c r="F322" s="155"/>
      <c r="G322" s="155"/>
      <c r="H322" s="155"/>
      <c r="I322" s="155"/>
      <c r="J322" s="155"/>
      <c r="K322" s="155"/>
      <c r="L322" s="155"/>
      <c r="M322" s="155"/>
      <c r="N322" s="155"/>
      <c r="O322" s="155"/>
      <c r="P322" s="32" t="str">
        <f>P320</f>
        <v/>
      </c>
      <c r="Q322" s="32" t="str">
        <f t="shared" ref="Q322:AQ322" si="99">IFERROR(P322+1,"")</f>
        <v/>
      </c>
      <c r="R322" s="32" t="str">
        <f t="shared" si="99"/>
        <v/>
      </c>
      <c r="S322" s="32" t="str">
        <f t="shared" si="99"/>
        <v/>
      </c>
      <c r="T322" s="32" t="str">
        <f t="shared" si="99"/>
        <v/>
      </c>
      <c r="U322" s="32" t="str">
        <f t="shared" si="99"/>
        <v/>
      </c>
      <c r="V322" s="32" t="str">
        <f t="shared" si="99"/>
        <v/>
      </c>
      <c r="W322" s="32" t="str">
        <f t="shared" si="99"/>
        <v/>
      </c>
      <c r="X322" s="32" t="str">
        <f t="shared" si="99"/>
        <v/>
      </c>
      <c r="Y322" s="32" t="str">
        <f t="shared" si="99"/>
        <v/>
      </c>
      <c r="Z322" s="32" t="str">
        <f t="shared" si="99"/>
        <v/>
      </c>
      <c r="AA322" s="32" t="str">
        <f t="shared" si="99"/>
        <v/>
      </c>
      <c r="AB322" s="32" t="str">
        <f t="shared" si="99"/>
        <v/>
      </c>
      <c r="AC322" s="32" t="str">
        <f t="shared" si="99"/>
        <v/>
      </c>
      <c r="AD322" s="32" t="str">
        <f t="shared" si="99"/>
        <v/>
      </c>
      <c r="AE322" s="32" t="str">
        <f t="shared" si="99"/>
        <v/>
      </c>
      <c r="AF322" s="32" t="str">
        <f t="shared" si="99"/>
        <v/>
      </c>
      <c r="AG322" s="32" t="str">
        <f t="shared" si="99"/>
        <v/>
      </c>
      <c r="AH322" s="32" t="str">
        <f t="shared" si="99"/>
        <v/>
      </c>
      <c r="AI322" s="32" t="str">
        <f t="shared" si="99"/>
        <v/>
      </c>
      <c r="AJ322" s="32" t="str">
        <f t="shared" si="99"/>
        <v/>
      </c>
      <c r="AK322" s="32" t="str">
        <f t="shared" si="99"/>
        <v/>
      </c>
      <c r="AL322" s="32" t="str">
        <f t="shared" si="99"/>
        <v/>
      </c>
      <c r="AM322" s="32" t="str">
        <f t="shared" si="99"/>
        <v/>
      </c>
      <c r="AN322" s="32" t="str">
        <f t="shared" si="99"/>
        <v/>
      </c>
      <c r="AO322" s="32" t="str">
        <f t="shared" si="99"/>
        <v/>
      </c>
      <c r="AP322" s="32" t="str">
        <f t="shared" si="99"/>
        <v/>
      </c>
      <c r="AQ322" s="32" t="str">
        <f t="shared" si="99"/>
        <v/>
      </c>
      <c r="AR322" s="32" t="str">
        <f>IFERROR(IF(DAY(AQ322+1)=1,"",AQ322+1),"")</f>
        <v/>
      </c>
      <c r="AS322" s="32" t="str">
        <f>IFERROR(IF(AND(DAY(AQ322+2)&gt;=1,DAY(AQ322+2)&lt;=2),"",AQ322+2),"")</f>
        <v/>
      </c>
      <c r="AT322" s="33" t="str">
        <f>IFERROR(IF(AND(DAY(AQ322+3)&gt;=1,DAY(AQ322+3)&lt;=3),"",AQ322+3),"")</f>
        <v/>
      </c>
      <c r="AU322" s="34"/>
      <c r="AV322" s="26"/>
      <c r="AW322" s="198"/>
      <c r="AX322" s="199"/>
      <c r="AY322" s="199"/>
      <c r="AZ322" s="199"/>
      <c r="BA322" s="199"/>
      <c r="BB322" s="200"/>
      <c r="BC322" s="193">
        <v>1</v>
      </c>
      <c r="BD322" s="193"/>
      <c r="BE322" s="193"/>
      <c r="BF322" s="193"/>
      <c r="BG322" s="193"/>
      <c r="BH322" s="193">
        <v>2</v>
      </c>
      <c r="BI322" s="193"/>
      <c r="BJ322" s="193"/>
      <c r="BK322" s="193"/>
      <c r="BL322" s="193"/>
      <c r="BM322" s="193">
        <v>3</v>
      </c>
      <c r="BN322" s="193"/>
      <c r="BO322" s="193"/>
      <c r="BP322" s="193"/>
      <c r="BQ322" s="193"/>
      <c r="BR322" s="193">
        <v>4</v>
      </c>
      <c r="BS322" s="193"/>
      <c r="BT322" s="193"/>
      <c r="BU322" s="193"/>
      <c r="BV322" s="193"/>
      <c r="BW322" s="193">
        <v>5</v>
      </c>
      <c r="BX322" s="193"/>
      <c r="BY322" s="193"/>
      <c r="BZ322" s="193"/>
      <c r="CA322" s="193"/>
      <c r="CB322" s="193">
        <v>6</v>
      </c>
      <c r="CC322" s="193"/>
      <c r="CD322" s="193"/>
      <c r="CE322" s="193"/>
      <c r="CF322" s="193"/>
      <c r="CG322" s="276"/>
      <c r="CH322" s="277"/>
      <c r="CI322" s="277"/>
      <c r="CJ322" s="277"/>
      <c r="CK322" s="278"/>
      <c r="CL322" s="277"/>
      <c r="CM322" s="277"/>
      <c r="CN322" s="277"/>
      <c r="CO322" s="277"/>
      <c r="CP322" s="277"/>
      <c r="CQ322" s="277"/>
      <c r="CR322" s="279"/>
      <c r="CU322" s="128">
        <f t="shared" ref="CU322:CU387" si="100">ROW()-8</f>
        <v>314</v>
      </c>
      <c r="CV322" s="128"/>
      <c r="CW322" s="128"/>
      <c r="CX322" s="128"/>
      <c r="CY322" s="128"/>
    </row>
    <row r="323" spans="1:103" s="1" customFormat="1" ht="18.75">
      <c r="A323" s="72" t="s">
        <v>59</v>
      </c>
      <c r="D323" s="153" t="s">
        <v>2</v>
      </c>
      <c r="E323" s="154"/>
      <c r="F323" s="155"/>
      <c r="G323" s="155"/>
      <c r="H323" s="155"/>
      <c r="I323" s="155"/>
      <c r="J323" s="155"/>
      <c r="K323" s="155"/>
      <c r="L323" s="155"/>
      <c r="M323" s="155"/>
      <c r="N323" s="155"/>
      <c r="O323" s="155"/>
      <c r="P323" s="35" t="str">
        <f t="shared" ref="P323:AT323" si="101">TEXT(P322,"aaa")</f>
        <v/>
      </c>
      <c r="Q323" s="35" t="str">
        <f t="shared" si="101"/>
        <v/>
      </c>
      <c r="R323" s="35" t="str">
        <f t="shared" si="101"/>
        <v/>
      </c>
      <c r="S323" s="35" t="str">
        <f t="shared" si="101"/>
        <v/>
      </c>
      <c r="T323" s="35" t="str">
        <f t="shared" si="101"/>
        <v/>
      </c>
      <c r="U323" s="35" t="str">
        <f t="shared" si="101"/>
        <v/>
      </c>
      <c r="V323" s="35" t="str">
        <f t="shared" si="101"/>
        <v/>
      </c>
      <c r="W323" s="35" t="str">
        <f t="shared" si="101"/>
        <v/>
      </c>
      <c r="X323" s="35" t="str">
        <f t="shared" si="101"/>
        <v/>
      </c>
      <c r="Y323" s="35" t="str">
        <f t="shared" si="101"/>
        <v/>
      </c>
      <c r="Z323" s="35" t="str">
        <f t="shared" si="101"/>
        <v/>
      </c>
      <c r="AA323" s="35" t="str">
        <f t="shared" si="101"/>
        <v/>
      </c>
      <c r="AB323" s="35" t="str">
        <f t="shared" si="101"/>
        <v/>
      </c>
      <c r="AC323" s="35" t="str">
        <f t="shared" si="101"/>
        <v/>
      </c>
      <c r="AD323" s="35" t="str">
        <f t="shared" si="101"/>
        <v/>
      </c>
      <c r="AE323" s="35" t="str">
        <f t="shared" si="101"/>
        <v/>
      </c>
      <c r="AF323" s="35" t="str">
        <f t="shared" si="101"/>
        <v/>
      </c>
      <c r="AG323" s="35" t="str">
        <f t="shared" si="101"/>
        <v/>
      </c>
      <c r="AH323" s="35" t="str">
        <f t="shared" si="101"/>
        <v/>
      </c>
      <c r="AI323" s="35" t="str">
        <f t="shared" si="101"/>
        <v/>
      </c>
      <c r="AJ323" s="35" t="str">
        <f t="shared" si="101"/>
        <v/>
      </c>
      <c r="AK323" s="35" t="str">
        <f t="shared" si="101"/>
        <v/>
      </c>
      <c r="AL323" s="35" t="str">
        <f t="shared" si="101"/>
        <v/>
      </c>
      <c r="AM323" s="35" t="str">
        <f t="shared" si="101"/>
        <v/>
      </c>
      <c r="AN323" s="35" t="str">
        <f t="shared" si="101"/>
        <v/>
      </c>
      <c r="AO323" s="35" t="str">
        <f t="shared" si="101"/>
        <v/>
      </c>
      <c r="AP323" s="35" t="str">
        <f t="shared" si="101"/>
        <v/>
      </c>
      <c r="AQ323" s="35" t="str">
        <f t="shared" si="101"/>
        <v/>
      </c>
      <c r="AR323" s="35" t="str">
        <f t="shared" si="101"/>
        <v/>
      </c>
      <c r="AS323" s="35" t="str">
        <f t="shared" si="101"/>
        <v/>
      </c>
      <c r="AT323" s="36" t="str">
        <f t="shared" si="101"/>
        <v/>
      </c>
      <c r="AU323" s="37"/>
      <c r="AV323" s="26"/>
      <c r="AW323" s="156" t="s">
        <v>38</v>
      </c>
      <c r="AX323" s="157"/>
      <c r="AY323" s="158"/>
      <c r="AZ323" s="158"/>
      <c r="BA323" s="158"/>
      <c r="BB323" s="159"/>
      <c r="BC323" s="166" t="s">
        <v>33</v>
      </c>
      <c r="BD323" s="169" t="s">
        <v>24</v>
      </c>
      <c r="BE323" s="172" t="s">
        <v>28</v>
      </c>
      <c r="BF323" s="173"/>
      <c r="BG323" s="176" t="s">
        <v>32</v>
      </c>
      <c r="BH323" s="166" t="s">
        <v>33</v>
      </c>
      <c r="BI323" s="218" t="s">
        <v>24</v>
      </c>
      <c r="BJ323" s="172" t="s">
        <v>28</v>
      </c>
      <c r="BK323" s="173"/>
      <c r="BL323" s="221" t="s">
        <v>32</v>
      </c>
      <c r="BM323" s="166" t="s">
        <v>33</v>
      </c>
      <c r="BN323" s="218" t="s">
        <v>24</v>
      </c>
      <c r="BO323" s="172" t="s">
        <v>28</v>
      </c>
      <c r="BP323" s="173"/>
      <c r="BQ323" s="221" t="s">
        <v>32</v>
      </c>
      <c r="BR323" s="166" t="s">
        <v>33</v>
      </c>
      <c r="BS323" s="218" t="s">
        <v>24</v>
      </c>
      <c r="BT323" s="172" t="s">
        <v>28</v>
      </c>
      <c r="BU323" s="173"/>
      <c r="BV323" s="221" t="s">
        <v>32</v>
      </c>
      <c r="BW323" s="166" t="s">
        <v>33</v>
      </c>
      <c r="BX323" s="218" t="s">
        <v>24</v>
      </c>
      <c r="BY323" s="172" t="s">
        <v>28</v>
      </c>
      <c r="BZ323" s="173"/>
      <c r="CA323" s="221" t="s">
        <v>32</v>
      </c>
      <c r="CB323" s="166" t="s">
        <v>33</v>
      </c>
      <c r="CC323" s="218" t="s">
        <v>24</v>
      </c>
      <c r="CD323" s="172" t="s">
        <v>28</v>
      </c>
      <c r="CE323" s="173"/>
      <c r="CF323" s="221" t="s">
        <v>32</v>
      </c>
      <c r="CG323" s="166" t="s">
        <v>33</v>
      </c>
      <c r="CH323" s="218" t="s">
        <v>24</v>
      </c>
      <c r="CI323" s="172" t="s">
        <v>28</v>
      </c>
      <c r="CJ323" s="173"/>
      <c r="CK323" s="221" t="s">
        <v>32</v>
      </c>
      <c r="CL323" s="226" t="s">
        <v>33</v>
      </c>
      <c r="CM323" s="227"/>
      <c r="CN323" s="222" t="s">
        <v>24</v>
      </c>
      <c r="CO323" s="223"/>
      <c r="CP323" s="172" t="s">
        <v>28</v>
      </c>
      <c r="CQ323" s="173"/>
      <c r="CR323" s="209" t="s">
        <v>32</v>
      </c>
      <c r="CU323" s="128">
        <f t="shared" si="100"/>
        <v>315</v>
      </c>
      <c r="CV323" s="128"/>
      <c r="CW323" s="128"/>
      <c r="CX323" s="128"/>
      <c r="CY323" s="128"/>
    </row>
    <row r="324" spans="1:103" s="1" customFormat="1" ht="18.75">
      <c r="A324" s="72" t="s">
        <v>59</v>
      </c>
      <c r="D324" s="211" t="s">
        <v>4</v>
      </c>
      <c r="E324" s="212"/>
      <c r="F324" s="213"/>
      <c r="G324" s="213"/>
      <c r="H324" s="213"/>
      <c r="I324" s="213"/>
      <c r="J324" s="213"/>
      <c r="K324" s="213"/>
      <c r="L324" s="213"/>
      <c r="M324" s="213"/>
      <c r="N324" s="213"/>
      <c r="O324" s="213"/>
      <c r="P324" s="216"/>
      <c r="Q324" s="216"/>
      <c r="R324" s="216"/>
      <c r="S324" s="216"/>
      <c r="T324" s="216"/>
      <c r="U324" s="216"/>
      <c r="V324" s="216"/>
      <c r="W324" s="216"/>
      <c r="X324" s="216"/>
      <c r="Y324" s="216"/>
      <c r="Z324" s="216"/>
      <c r="AA324" s="216"/>
      <c r="AB324" s="216"/>
      <c r="AC324" s="216"/>
      <c r="AD324" s="216"/>
      <c r="AE324" s="216"/>
      <c r="AF324" s="216"/>
      <c r="AG324" s="216"/>
      <c r="AH324" s="216"/>
      <c r="AI324" s="216"/>
      <c r="AJ324" s="216"/>
      <c r="AK324" s="216"/>
      <c r="AL324" s="216"/>
      <c r="AM324" s="216"/>
      <c r="AN324" s="216"/>
      <c r="AO324" s="216"/>
      <c r="AP324" s="216"/>
      <c r="AQ324" s="216"/>
      <c r="AR324" s="216"/>
      <c r="AS324" s="216"/>
      <c r="AT324" s="239"/>
      <c r="AU324" s="38"/>
      <c r="AV324" s="26"/>
      <c r="AW324" s="160"/>
      <c r="AX324" s="161"/>
      <c r="AY324" s="161"/>
      <c r="AZ324" s="161"/>
      <c r="BA324" s="161"/>
      <c r="BB324" s="162"/>
      <c r="BC324" s="167"/>
      <c r="BD324" s="170"/>
      <c r="BE324" s="174"/>
      <c r="BF324" s="175"/>
      <c r="BG324" s="170"/>
      <c r="BH324" s="167"/>
      <c r="BI324" s="219"/>
      <c r="BJ324" s="174"/>
      <c r="BK324" s="175"/>
      <c r="BL324" s="219"/>
      <c r="BM324" s="167"/>
      <c r="BN324" s="219"/>
      <c r="BO324" s="174"/>
      <c r="BP324" s="175"/>
      <c r="BQ324" s="219"/>
      <c r="BR324" s="167"/>
      <c r="BS324" s="219"/>
      <c r="BT324" s="174"/>
      <c r="BU324" s="175"/>
      <c r="BV324" s="219"/>
      <c r="BW324" s="167"/>
      <c r="BX324" s="219"/>
      <c r="BY324" s="174"/>
      <c r="BZ324" s="175"/>
      <c r="CA324" s="219"/>
      <c r="CB324" s="167"/>
      <c r="CC324" s="219"/>
      <c r="CD324" s="174"/>
      <c r="CE324" s="175"/>
      <c r="CF324" s="219"/>
      <c r="CG324" s="167"/>
      <c r="CH324" s="219"/>
      <c r="CI324" s="174"/>
      <c r="CJ324" s="175"/>
      <c r="CK324" s="219"/>
      <c r="CL324" s="228"/>
      <c r="CM324" s="229"/>
      <c r="CN324" s="224"/>
      <c r="CO324" s="225"/>
      <c r="CP324" s="174"/>
      <c r="CQ324" s="175"/>
      <c r="CR324" s="210"/>
      <c r="CU324" s="128">
        <f t="shared" si="100"/>
        <v>316</v>
      </c>
      <c r="CV324" s="128"/>
      <c r="CW324" s="128"/>
      <c r="CX324" s="128"/>
      <c r="CY324" s="128"/>
    </row>
    <row r="325" spans="1:103" s="1" customFormat="1" ht="18.75">
      <c r="A325" s="72" t="s">
        <v>59</v>
      </c>
      <c r="D325" s="214"/>
      <c r="E325" s="215"/>
      <c r="F325" s="213"/>
      <c r="G325" s="213"/>
      <c r="H325" s="213"/>
      <c r="I325" s="213"/>
      <c r="J325" s="213"/>
      <c r="K325" s="213"/>
      <c r="L325" s="213"/>
      <c r="M325" s="213"/>
      <c r="N325" s="213"/>
      <c r="O325" s="213"/>
      <c r="P325" s="217"/>
      <c r="Q325" s="217"/>
      <c r="R325" s="217"/>
      <c r="S325" s="217"/>
      <c r="T325" s="217"/>
      <c r="U325" s="217"/>
      <c r="V325" s="217"/>
      <c r="W325" s="217"/>
      <c r="X325" s="217"/>
      <c r="Y325" s="217"/>
      <c r="Z325" s="217"/>
      <c r="AA325" s="217"/>
      <c r="AB325" s="217"/>
      <c r="AC325" s="217"/>
      <c r="AD325" s="217"/>
      <c r="AE325" s="217"/>
      <c r="AF325" s="217"/>
      <c r="AG325" s="217"/>
      <c r="AH325" s="217"/>
      <c r="AI325" s="217"/>
      <c r="AJ325" s="217"/>
      <c r="AK325" s="217"/>
      <c r="AL325" s="217"/>
      <c r="AM325" s="217"/>
      <c r="AN325" s="217"/>
      <c r="AO325" s="217"/>
      <c r="AP325" s="217"/>
      <c r="AQ325" s="217"/>
      <c r="AR325" s="217"/>
      <c r="AS325" s="217"/>
      <c r="AT325" s="240"/>
      <c r="AU325" s="39"/>
      <c r="AV325" s="26"/>
      <c r="AW325" s="160"/>
      <c r="AX325" s="161"/>
      <c r="AY325" s="161"/>
      <c r="AZ325" s="161"/>
      <c r="BA325" s="161"/>
      <c r="BB325" s="162"/>
      <c r="BC325" s="167"/>
      <c r="BD325" s="170"/>
      <c r="BE325" s="174"/>
      <c r="BF325" s="175"/>
      <c r="BG325" s="170"/>
      <c r="BH325" s="167"/>
      <c r="BI325" s="219"/>
      <c r="BJ325" s="174"/>
      <c r="BK325" s="175"/>
      <c r="BL325" s="219"/>
      <c r="BM325" s="167"/>
      <c r="BN325" s="219"/>
      <c r="BO325" s="174"/>
      <c r="BP325" s="175"/>
      <c r="BQ325" s="219"/>
      <c r="BR325" s="167"/>
      <c r="BS325" s="219"/>
      <c r="BT325" s="174"/>
      <c r="BU325" s="175"/>
      <c r="BV325" s="219"/>
      <c r="BW325" s="167"/>
      <c r="BX325" s="219"/>
      <c r="BY325" s="174"/>
      <c r="BZ325" s="175"/>
      <c r="CA325" s="219"/>
      <c r="CB325" s="167"/>
      <c r="CC325" s="219"/>
      <c r="CD325" s="174"/>
      <c r="CE325" s="175"/>
      <c r="CF325" s="219"/>
      <c r="CG325" s="167"/>
      <c r="CH325" s="219"/>
      <c r="CI325" s="174"/>
      <c r="CJ325" s="175"/>
      <c r="CK325" s="219"/>
      <c r="CL325" s="228"/>
      <c r="CM325" s="229"/>
      <c r="CN325" s="224"/>
      <c r="CO325" s="225"/>
      <c r="CP325" s="174"/>
      <c r="CQ325" s="175"/>
      <c r="CR325" s="210"/>
      <c r="CU325" s="128">
        <f t="shared" si="100"/>
        <v>317</v>
      </c>
      <c r="CV325" s="128"/>
      <c r="CW325" s="128"/>
      <c r="CX325" s="128"/>
      <c r="CY325" s="128"/>
    </row>
    <row r="326" spans="1:103" s="1" customFormat="1" ht="18.75">
      <c r="A326" s="72" t="s">
        <v>59</v>
      </c>
      <c r="D326" s="214"/>
      <c r="E326" s="215"/>
      <c r="F326" s="213"/>
      <c r="G326" s="213"/>
      <c r="H326" s="213"/>
      <c r="I326" s="213"/>
      <c r="J326" s="213"/>
      <c r="K326" s="213"/>
      <c r="L326" s="213"/>
      <c r="M326" s="213"/>
      <c r="N326" s="213"/>
      <c r="O326" s="213"/>
      <c r="P326" s="217"/>
      <c r="Q326" s="217"/>
      <c r="R326" s="217"/>
      <c r="S326" s="217"/>
      <c r="T326" s="217"/>
      <c r="U326" s="217"/>
      <c r="V326" s="217"/>
      <c r="W326" s="217"/>
      <c r="X326" s="217"/>
      <c r="Y326" s="217"/>
      <c r="Z326" s="217"/>
      <c r="AA326" s="217"/>
      <c r="AB326" s="217"/>
      <c r="AC326" s="217"/>
      <c r="AD326" s="217"/>
      <c r="AE326" s="217"/>
      <c r="AF326" s="217"/>
      <c r="AG326" s="217"/>
      <c r="AH326" s="217"/>
      <c r="AI326" s="217"/>
      <c r="AJ326" s="217"/>
      <c r="AK326" s="217"/>
      <c r="AL326" s="217"/>
      <c r="AM326" s="217"/>
      <c r="AN326" s="217"/>
      <c r="AO326" s="217"/>
      <c r="AP326" s="217"/>
      <c r="AQ326" s="217"/>
      <c r="AR326" s="217"/>
      <c r="AS326" s="217"/>
      <c r="AT326" s="240"/>
      <c r="AU326" s="39"/>
      <c r="AV326" s="26"/>
      <c r="AW326" s="160"/>
      <c r="AX326" s="161"/>
      <c r="AY326" s="161"/>
      <c r="AZ326" s="161"/>
      <c r="BA326" s="161"/>
      <c r="BB326" s="162"/>
      <c r="BC326" s="167"/>
      <c r="BD326" s="170"/>
      <c r="BE326" s="174"/>
      <c r="BF326" s="175"/>
      <c r="BG326" s="170"/>
      <c r="BH326" s="167"/>
      <c r="BI326" s="219"/>
      <c r="BJ326" s="174"/>
      <c r="BK326" s="175"/>
      <c r="BL326" s="219"/>
      <c r="BM326" s="167"/>
      <c r="BN326" s="219"/>
      <c r="BO326" s="174"/>
      <c r="BP326" s="175"/>
      <c r="BQ326" s="219"/>
      <c r="BR326" s="167"/>
      <c r="BS326" s="219"/>
      <c r="BT326" s="174"/>
      <c r="BU326" s="175"/>
      <c r="BV326" s="219"/>
      <c r="BW326" s="167"/>
      <c r="BX326" s="219"/>
      <c r="BY326" s="174"/>
      <c r="BZ326" s="175"/>
      <c r="CA326" s="219"/>
      <c r="CB326" s="167"/>
      <c r="CC326" s="219"/>
      <c r="CD326" s="174"/>
      <c r="CE326" s="175"/>
      <c r="CF326" s="219"/>
      <c r="CG326" s="167"/>
      <c r="CH326" s="219"/>
      <c r="CI326" s="174"/>
      <c r="CJ326" s="175"/>
      <c r="CK326" s="219"/>
      <c r="CL326" s="228"/>
      <c r="CM326" s="229"/>
      <c r="CN326" s="224"/>
      <c r="CO326" s="225"/>
      <c r="CP326" s="174"/>
      <c r="CQ326" s="175"/>
      <c r="CR326" s="210"/>
      <c r="CU326" s="128">
        <f t="shared" si="100"/>
        <v>318</v>
      </c>
      <c r="CV326" s="128"/>
      <c r="CW326" s="128"/>
      <c r="CX326" s="128"/>
      <c r="CY326" s="128"/>
    </row>
    <row r="327" spans="1:103" s="1" customFormat="1" ht="18.75">
      <c r="A327" s="72" t="s">
        <v>59</v>
      </c>
      <c r="D327" s="214"/>
      <c r="E327" s="215"/>
      <c r="F327" s="213"/>
      <c r="G327" s="213"/>
      <c r="H327" s="213"/>
      <c r="I327" s="213"/>
      <c r="J327" s="213"/>
      <c r="K327" s="213"/>
      <c r="L327" s="213"/>
      <c r="M327" s="213"/>
      <c r="N327" s="213"/>
      <c r="O327" s="213"/>
      <c r="P327" s="217"/>
      <c r="Q327" s="217"/>
      <c r="R327" s="217"/>
      <c r="S327" s="217"/>
      <c r="T327" s="217"/>
      <c r="U327" s="217"/>
      <c r="V327" s="217"/>
      <c r="W327" s="217"/>
      <c r="X327" s="217"/>
      <c r="Y327" s="217"/>
      <c r="Z327" s="217"/>
      <c r="AA327" s="217"/>
      <c r="AB327" s="217"/>
      <c r="AC327" s="217"/>
      <c r="AD327" s="217"/>
      <c r="AE327" s="217"/>
      <c r="AF327" s="217"/>
      <c r="AG327" s="217"/>
      <c r="AH327" s="217"/>
      <c r="AI327" s="217"/>
      <c r="AJ327" s="217"/>
      <c r="AK327" s="217"/>
      <c r="AL327" s="217"/>
      <c r="AM327" s="217"/>
      <c r="AN327" s="217"/>
      <c r="AO327" s="217"/>
      <c r="AP327" s="217"/>
      <c r="AQ327" s="217"/>
      <c r="AR327" s="217"/>
      <c r="AS327" s="217"/>
      <c r="AT327" s="240"/>
      <c r="AU327" s="39"/>
      <c r="AV327" s="26"/>
      <c r="AW327" s="160"/>
      <c r="AX327" s="161"/>
      <c r="AY327" s="161"/>
      <c r="AZ327" s="161"/>
      <c r="BA327" s="161"/>
      <c r="BB327" s="162"/>
      <c r="BC327" s="168"/>
      <c r="BD327" s="171"/>
      <c r="BE327" s="174"/>
      <c r="BF327" s="175"/>
      <c r="BG327" s="171"/>
      <c r="BH327" s="168"/>
      <c r="BI327" s="219"/>
      <c r="BJ327" s="174"/>
      <c r="BK327" s="175"/>
      <c r="BL327" s="219"/>
      <c r="BM327" s="168"/>
      <c r="BN327" s="219"/>
      <c r="BO327" s="174"/>
      <c r="BP327" s="175"/>
      <c r="BQ327" s="219"/>
      <c r="BR327" s="168"/>
      <c r="BS327" s="219"/>
      <c r="BT327" s="174"/>
      <c r="BU327" s="175"/>
      <c r="BV327" s="219"/>
      <c r="BW327" s="168"/>
      <c r="BX327" s="219"/>
      <c r="BY327" s="174"/>
      <c r="BZ327" s="175"/>
      <c r="CA327" s="219"/>
      <c r="CB327" s="168"/>
      <c r="CC327" s="219"/>
      <c r="CD327" s="174"/>
      <c r="CE327" s="175"/>
      <c r="CF327" s="219"/>
      <c r="CG327" s="168"/>
      <c r="CH327" s="219"/>
      <c r="CI327" s="174"/>
      <c r="CJ327" s="175"/>
      <c r="CK327" s="219"/>
      <c r="CL327" s="228"/>
      <c r="CM327" s="229"/>
      <c r="CN327" s="224"/>
      <c r="CO327" s="225"/>
      <c r="CP327" s="174"/>
      <c r="CQ327" s="175"/>
      <c r="CR327" s="210"/>
      <c r="CU327" s="128">
        <f t="shared" si="100"/>
        <v>319</v>
      </c>
      <c r="CV327" s="128"/>
      <c r="CW327" s="128"/>
      <c r="CX327" s="128"/>
      <c r="CY327" s="128"/>
    </row>
    <row r="328" spans="1:103" s="1" customFormat="1" ht="18.75">
      <c r="A328" s="72" t="s">
        <v>59</v>
      </c>
      <c r="D328" s="214"/>
      <c r="E328" s="215"/>
      <c r="F328" s="213"/>
      <c r="G328" s="213"/>
      <c r="H328" s="213"/>
      <c r="I328" s="213"/>
      <c r="J328" s="213"/>
      <c r="K328" s="213"/>
      <c r="L328" s="213"/>
      <c r="M328" s="213"/>
      <c r="N328" s="213"/>
      <c r="O328" s="213"/>
      <c r="P328" s="217"/>
      <c r="Q328" s="217"/>
      <c r="R328" s="217"/>
      <c r="S328" s="217"/>
      <c r="T328" s="217"/>
      <c r="U328" s="217"/>
      <c r="V328" s="217"/>
      <c r="W328" s="217"/>
      <c r="X328" s="217"/>
      <c r="Y328" s="217"/>
      <c r="Z328" s="217"/>
      <c r="AA328" s="217"/>
      <c r="AB328" s="217"/>
      <c r="AC328" s="217"/>
      <c r="AD328" s="217"/>
      <c r="AE328" s="217"/>
      <c r="AF328" s="217"/>
      <c r="AG328" s="217"/>
      <c r="AH328" s="217"/>
      <c r="AI328" s="217"/>
      <c r="AJ328" s="217"/>
      <c r="AK328" s="217"/>
      <c r="AL328" s="217"/>
      <c r="AM328" s="217"/>
      <c r="AN328" s="217"/>
      <c r="AO328" s="217"/>
      <c r="AP328" s="217"/>
      <c r="AQ328" s="217"/>
      <c r="AR328" s="217"/>
      <c r="AS328" s="217"/>
      <c r="AT328" s="240"/>
      <c r="AU328" s="39"/>
      <c r="AV328" s="26"/>
      <c r="AW328" s="163"/>
      <c r="AX328" s="164"/>
      <c r="AY328" s="164"/>
      <c r="AZ328" s="164"/>
      <c r="BA328" s="164"/>
      <c r="BB328" s="165"/>
      <c r="BC328" s="40" t="s">
        <v>9</v>
      </c>
      <c r="BD328" s="40" t="s">
        <v>129</v>
      </c>
      <c r="BE328" s="236" t="s">
        <v>130</v>
      </c>
      <c r="BF328" s="237"/>
      <c r="BG328" s="40"/>
      <c r="BH328" s="40" t="s">
        <v>9</v>
      </c>
      <c r="BI328" s="40" t="s">
        <v>129</v>
      </c>
      <c r="BJ328" s="236" t="s">
        <v>130</v>
      </c>
      <c r="BK328" s="237"/>
      <c r="BL328" s="40"/>
      <c r="BM328" s="40" t="s">
        <v>9</v>
      </c>
      <c r="BN328" s="40" t="s">
        <v>129</v>
      </c>
      <c r="BO328" s="236" t="s">
        <v>130</v>
      </c>
      <c r="BP328" s="237"/>
      <c r="BQ328" s="40"/>
      <c r="BR328" s="40" t="s">
        <v>9</v>
      </c>
      <c r="BS328" s="40" t="s">
        <v>129</v>
      </c>
      <c r="BT328" s="236" t="s">
        <v>130</v>
      </c>
      <c r="BU328" s="237"/>
      <c r="BV328" s="40"/>
      <c r="BW328" s="40" t="s">
        <v>9</v>
      </c>
      <c r="BX328" s="40" t="s">
        <v>129</v>
      </c>
      <c r="BY328" s="236" t="s">
        <v>130</v>
      </c>
      <c r="BZ328" s="237"/>
      <c r="CA328" s="40"/>
      <c r="CB328" s="40" t="s">
        <v>9</v>
      </c>
      <c r="CC328" s="40" t="s">
        <v>129</v>
      </c>
      <c r="CD328" s="236" t="s">
        <v>130</v>
      </c>
      <c r="CE328" s="237"/>
      <c r="CF328" s="40"/>
      <c r="CG328" s="40" t="s">
        <v>9</v>
      </c>
      <c r="CH328" s="40" t="s">
        <v>129</v>
      </c>
      <c r="CI328" s="236" t="s">
        <v>130</v>
      </c>
      <c r="CJ328" s="237"/>
      <c r="CK328" s="40"/>
      <c r="CL328" s="236" t="s">
        <v>9</v>
      </c>
      <c r="CM328" s="200"/>
      <c r="CN328" s="236" t="s">
        <v>129</v>
      </c>
      <c r="CO328" s="200"/>
      <c r="CP328" s="236" t="s">
        <v>130</v>
      </c>
      <c r="CQ328" s="237"/>
      <c r="CR328" s="41"/>
      <c r="CU328" s="128">
        <f t="shared" si="100"/>
        <v>320</v>
      </c>
      <c r="CV328" s="128"/>
      <c r="CW328" s="128"/>
      <c r="CX328" s="128"/>
      <c r="CY328" s="128"/>
    </row>
    <row r="329" spans="1:103" s="1" customFormat="1" ht="18.75">
      <c r="A329" s="72" t="s">
        <v>59</v>
      </c>
      <c r="D329" s="153" t="s">
        <v>25</v>
      </c>
      <c r="E329" s="154"/>
      <c r="F329" s="213"/>
      <c r="G329" s="213"/>
      <c r="H329" s="213"/>
      <c r="I329" s="213"/>
      <c r="J329" s="213"/>
      <c r="K329" s="213"/>
      <c r="L329" s="213"/>
      <c r="M329" s="213"/>
      <c r="N329" s="213"/>
      <c r="O329" s="213"/>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3"/>
      <c r="AU329" s="44"/>
      <c r="AV329" s="26"/>
      <c r="AW329" s="238" t="s">
        <v>39</v>
      </c>
      <c r="AX329" s="231"/>
      <c r="AY329" s="231"/>
      <c r="AZ329" s="231"/>
      <c r="BA329" s="231"/>
      <c r="BB329" s="154"/>
      <c r="BC329" s="45">
        <f>IF(COUNTIF(P329:AT329,"")=31,0,COUNTIFS(P321:AT321,1,P329:AT329,"")+COUNTIFS(P321:AT321,1,P329:AT329,"■"))</f>
        <v>0</v>
      </c>
      <c r="BD329" s="45">
        <f>IF(COUNTIF(P329:AT329,"")=31,0,COUNTIFS(P321:AT321,1,P329:AT329,"■"))</f>
        <v>0</v>
      </c>
      <c r="BE329" s="232" t="str">
        <f>IFERROR(ROUNDDOWN(BD329/BC329,3),"***")</f>
        <v>***</v>
      </c>
      <c r="BF329" s="233"/>
      <c r="BG329" s="18"/>
      <c r="BH329" s="45">
        <f>IF(COUNTIF(P329:AT329,"")=31,0,COUNTIFS(P321:AT321,2,P329:AT329,"")+COUNTIFS(P321:AT321,2,P329:AT329,"■"))</f>
        <v>0</v>
      </c>
      <c r="BI329" s="45">
        <f>IF(COUNTIF(P329:AT329,"")=31,0,COUNTIFS(P321:AT321,2,P329:AT329,"■"))</f>
        <v>0</v>
      </c>
      <c r="BJ329" s="232" t="str">
        <f>IFERROR(ROUNDDOWN(BI329/BH329,3),"***")</f>
        <v>***</v>
      </c>
      <c r="BK329" s="233"/>
      <c r="BL329" s="18"/>
      <c r="BM329" s="45">
        <f>IF(COUNTIF(P329:AT329,"")=31,0,COUNTIFS(P321:AT321,3,P329:AT329,"")+COUNTIFS(P321:AT321,3,P329:AT329,"■"))</f>
        <v>0</v>
      </c>
      <c r="BN329" s="45">
        <f>IF(COUNTIF(P329:AT329,"")=31,0,COUNTIFS(P321:AT321,3,P329:AT329,"■"))</f>
        <v>0</v>
      </c>
      <c r="BO329" s="232" t="str">
        <f>IFERROR(ROUNDDOWN(BN329/BM329,3),"***")</f>
        <v>***</v>
      </c>
      <c r="BP329" s="233"/>
      <c r="BQ329" s="18"/>
      <c r="BR329" s="45">
        <f>IF(COUNTIF(P329:AT329,"")=31,0,COUNTIFS(P321:AT321,4,P329:AT329,"")+COUNTIFS(P321:AT321,4,P329:AT329,"■"))</f>
        <v>0</v>
      </c>
      <c r="BS329" s="45">
        <f>IF(COUNTIF(P329:AT329,"")=31,0,COUNTIFS(P321:AT321,4,P329:AT329,"■"))</f>
        <v>0</v>
      </c>
      <c r="BT329" s="232" t="str">
        <f>IFERROR(ROUNDDOWN(BS329/BR329,3),"***")</f>
        <v>***</v>
      </c>
      <c r="BU329" s="233"/>
      <c r="BV329" s="18"/>
      <c r="BW329" s="45">
        <f>IF(COUNTIF(P329:AT329,"")=31,0,COUNTIFS(P321:AT321,5,P329:AT329,"")+COUNTIFS(P321:AT321,5,P329:AT329,"■"))</f>
        <v>0</v>
      </c>
      <c r="BX329" s="45">
        <f>IF(COUNTIF(P329:AT329,"")=31,0,COUNTIFS(P321:AT321,5,P329:AT329,"■"))</f>
        <v>0</v>
      </c>
      <c r="BY329" s="232" t="str">
        <f>IFERROR(ROUNDDOWN(BX329/BW329,3),"***")</f>
        <v>***</v>
      </c>
      <c r="BZ329" s="233"/>
      <c r="CA329" s="18"/>
      <c r="CB329" s="45">
        <f>IF(COUNTIF(P329:AT329,"")=31,0,COUNTIFS(P321:AT321,6,P329:AT329,"")+COUNTIFS(P321:AT321,6,P329:AT329,"■"))</f>
        <v>0</v>
      </c>
      <c r="CC329" s="45">
        <f>IF(COUNTIF(P329:AT329,"")=31,0,COUNTIFS(P321:AT321,6,P329:AT329,"■"))</f>
        <v>0</v>
      </c>
      <c r="CD329" s="232" t="str">
        <f>IFERROR(ROUNDDOWN(CC329/CB329,3),"***")</f>
        <v>***</v>
      </c>
      <c r="CE329" s="233"/>
      <c r="CF329" s="18"/>
      <c r="CG329" s="45">
        <f>IF(COUNTIF(P329:AT329,"")=31,0,SUM(BC329,BH329,BM329,BR329,BW329,CB329))</f>
        <v>0</v>
      </c>
      <c r="CH329" s="45">
        <f>IF(COUNTIF(P329:AT329,"")=31,0,SUM(BD329,BI329,BN329,BS329,BX329,CC329))</f>
        <v>0</v>
      </c>
      <c r="CI329" s="232" t="str">
        <f>IFERROR(ROUNDDOWN(CH329/CG329,3),"***")</f>
        <v>***</v>
      </c>
      <c r="CJ329" s="233"/>
      <c r="CK329" s="18"/>
      <c r="CL329" s="234">
        <f>IF(COUNTIF(P329:AT329,"")=31,0,CL251+CG329)</f>
        <v>0</v>
      </c>
      <c r="CM329" s="235"/>
      <c r="CN329" s="234">
        <f>IF(COUNTIF(P329:AT329,"")=31,0,CN251+CH329)</f>
        <v>0</v>
      </c>
      <c r="CO329" s="235"/>
      <c r="CP329" s="232" t="str">
        <f>IFERROR(ROUNDDOWN(CN329/CL329,3),"***")</f>
        <v>***</v>
      </c>
      <c r="CQ329" s="233"/>
      <c r="CR329" s="23"/>
      <c r="CU329" s="128">
        <f t="shared" si="100"/>
        <v>321</v>
      </c>
      <c r="CV329" s="128"/>
      <c r="CW329" s="128"/>
      <c r="CX329" s="128"/>
      <c r="CY329" s="128"/>
    </row>
    <row r="330" spans="1:103" s="1" customFormat="1" ht="18.75">
      <c r="A330" s="72" t="s">
        <v>59</v>
      </c>
      <c r="D330" s="238" t="s">
        <v>34</v>
      </c>
      <c r="E330" s="246"/>
      <c r="F330" s="253" t="s">
        <v>26</v>
      </c>
      <c r="G330" s="253"/>
      <c r="H330" s="253"/>
      <c r="I330" s="253"/>
      <c r="J330" s="253"/>
      <c r="K330" s="254"/>
      <c r="L330" s="236" t="s">
        <v>27</v>
      </c>
      <c r="M330" s="255"/>
      <c r="N330" s="255"/>
      <c r="O330" s="237"/>
      <c r="P330" s="49" t="str">
        <f t="shared" ref="P330:AT330" si="102">P322</f>
        <v/>
      </c>
      <c r="Q330" s="49" t="str">
        <f t="shared" si="102"/>
        <v/>
      </c>
      <c r="R330" s="49" t="str">
        <f t="shared" si="102"/>
        <v/>
      </c>
      <c r="S330" s="49" t="str">
        <f t="shared" si="102"/>
        <v/>
      </c>
      <c r="T330" s="49" t="str">
        <f t="shared" si="102"/>
        <v/>
      </c>
      <c r="U330" s="49" t="str">
        <f t="shared" si="102"/>
        <v/>
      </c>
      <c r="V330" s="49" t="str">
        <f t="shared" si="102"/>
        <v/>
      </c>
      <c r="W330" s="49" t="str">
        <f t="shared" si="102"/>
        <v/>
      </c>
      <c r="X330" s="49" t="str">
        <f t="shared" si="102"/>
        <v/>
      </c>
      <c r="Y330" s="49" t="str">
        <f t="shared" si="102"/>
        <v/>
      </c>
      <c r="Z330" s="49" t="str">
        <f t="shared" si="102"/>
        <v/>
      </c>
      <c r="AA330" s="49" t="str">
        <f t="shared" si="102"/>
        <v/>
      </c>
      <c r="AB330" s="49" t="str">
        <f t="shared" si="102"/>
        <v/>
      </c>
      <c r="AC330" s="49" t="str">
        <f t="shared" si="102"/>
        <v/>
      </c>
      <c r="AD330" s="49" t="str">
        <f t="shared" si="102"/>
        <v/>
      </c>
      <c r="AE330" s="49" t="str">
        <f t="shared" si="102"/>
        <v/>
      </c>
      <c r="AF330" s="49" t="str">
        <f t="shared" si="102"/>
        <v/>
      </c>
      <c r="AG330" s="49" t="str">
        <f t="shared" si="102"/>
        <v/>
      </c>
      <c r="AH330" s="49" t="str">
        <f t="shared" si="102"/>
        <v/>
      </c>
      <c r="AI330" s="49" t="str">
        <f t="shared" si="102"/>
        <v/>
      </c>
      <c r="AJ330" s="49" t="str">
        <f t="shared" si="102"/>
        <v/>
      </c>
      <c r="AK330" s="49" t="str">
        <f t="shared" si="102"/>
        <v/>
      </c>
      <c r="AL330" s="49" t="str">
        <f t="shared" si="102"/>
        <v/>
      </c>
      <c r="AM330" s="49" t="str">
        <f t="shared" si="102"/>
        <v/>
      </c>
      <c r="AN330" s="49" t="str">
        <f t="shared" si="102"/>
        <v/>
      </c>
      <c r="AO330" s="49" t="str">
        <f t="shared" si="102"/>
        <v/>
      </c>
      <c r="AP330" s="49" t="str">
        <f t="shared" si="102"/>
        <v/>
      </c>
      <c r="AQ330" s="49" t="str">
        <f t="shared" si="102"/>
        <v/>
      </c>
      <c r="AR330" s="49" t="str">
        <f t="shared" si="102"/>
        <v/>
      </c>
      <c r="AS330" s="49" t="str">
        <f t="shared" si="102"/>
        <v/>
      </c>
      <c r="AT330" s="50" t="str">
        <f t="shared" si="102"/>
        <v/>
      </c>
      <c r="AU330" s="46"/>
      <c r="AV330" s="26"/>
      <c r="AW330" s="238" t="s">
        <v>34</v>
      </c>
      <c r="AX330" s="246"/>
      <c r="AY330" s="230" t="s">
        <v>27</v>
      </c>
      <c r="AZ330" s="231"/>
      <c r="BA330" s="231"/>
      <c r="BB330" s="154"/>
      <c r="BC330" s="193">
        <v>1</v>
      </c>
      <c r="BD330" s="193"/>
      <c r="BE330" s="193"/>
      <c r="BF330" s="193"/>
      <c r="BG330" s="193"/>
      <c r="BH330" s="193">
        <v>2</v>
      </c>
      <c r="BI330" s="193"/>
      <c r="BJ330" s="193"/>
      <c r="BK330" s="193"/>
      <c r="BL330" s="193"/>
      <c r="BM330" s="193">
        <v>3</v>
      </c>
      <c r="BN330" s="193"/>
      <c r="BO330" s="193"/>
      <c r="BP330" s="193"/>
      <c r="BQ330" s="193"/>
      <c r="BR330" s="193">
        <v>4</v>
      </c>
      <c r="BS330" s="193"/>
      <c r="BT330" s="193"/>
      <c r="BU330" s="193"/>
      <c r="BV330" s="193"/>
      <c r="BW330" s="193">
        <v>5</v>
      </c>
      <c r="BX330" s="193"/>
      <c r="BY330" s="193"/>
      <c r="BZ330" s="193"/>
      <c r="CA330" s="193"/>
      <c r="CB330" s="193">
        <v>6</v>
      </c>
      <c r="CC330" s="193"/>
      <c r="CD330" s="193"/>
      <c r="CE330" s="193"/>
      <c r="CF330" s="193"/>
      <c r="CG330" s="193" t="s">
        <v>29</v>
      </c>
      <c r="CH330" s="193"/>
      <c r="CI330" s="193"/>
      <c r="CJ330" s="193"/>
      <c r="CK330" s="193"/>
      <c r="CL330" s="193" t="s">
        <v>30</v>
      </c>
      <c r="CM330" s="193"/>
      <c r="CN330" s="193"/>
      <c r="CO330" s="193"/>
      <c r="CP330" s="193"/>
      <c r="CQ330" s="251"/>
      <c r="CR330" s="252"/>
      <c r="CU330" s="128">
        <f t="shared" si="100"/>
        <v>322</v>
      </c>
      <c r="CV330" s="128"/>
      <c r="CW330" s="128"/>
      <c r="CX330" s="128"/>
      <c r="CY330" s="128"/>
    </row>
    <row r="331" spans="1:103" s="1" customFormat="1" ht="18.75">
      <c r="A331" s="72" t="s">
        <v>59</v>
      </c>
      <c r="D331" s="238">
        <v>1</v>
      </c>
      <c r="E331" s="246"/>
      <c r="F331" s="241"/>
      <c r="G331" s="242"/>
      <c r="H331" s="242"/>
      <c r="I331" s="242"/>
      <c r="J331" s="242"/>
      <c r="K331" s="243"/>
      <c r="L331" s="244"/>
      <c r="M331" s="242"/>
      <c r="N331" s="242"/>
      <c r="O331" s="243"/>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3"/>
      <c r="AU331" s="44"/>
      <c r="AV331" s="26"/>
      <c r="AW331" s="245">
        <f t="shared" ref="AW331:AW388" si="103">D331</f>
        <v>1</v>
      </c>
      <c r="AX331" s="246"/>
      <c r="AY331" s="247" t="str">
        <f t="shared" ref="AY331:AY388" si="104">IF(L331=0,"",L331)</f>
        <v/>
      </c>
      <c r="AZ331" s="248"/>
      <c r="BA331" s="248"/>
      <c r="BB331" s="249"/>
      <c r="BC331" s="45">
        <f>IF(COUNTIF(P331:AT331,"")=31,0,COUNTIFS(P321:AT321,1,P331:AT331,"")+COUNTIFS(P321:AT321,1,P331:AT331,"■"))</f>
        <v>0</v>
      </c>
      <c r="BD331" s="45">
        <f>IF(COUNTIF(P331:AT331,"")=31,0,COUNTIFS(P321:AT321,1,P331:AT331,"■"))</f>
        <v>0</v>
      </c>
      <c r="BE331" s="250" t="str">
        <f t="shared" ref="BE331:BE388" si="105">IFERROR(ROUNDDOWN(BD331/BC331,3),"***")</f>
        <v>***</v>
      </c>
      <c r="BF331" s="233"/>
      <c r="BG331" s="42"/>
      <c r="BH331" s="45">
        <f>IF(COUNTIF(P331:AT331,"")=31,0,COUNTIFS(P321:AT321,2,P331:AT331,"")+COUNTIFS(P321:AT321,2,P331:AT331,"■"))</f>
        <v>0</v>
      </c>
      <c r="BI331" s="45">
        <f>IF(COUNTIF(P331:AT331,"")=31,0,COUNTIFS(P321:AT321,2,P331:AT331,"■"))</f>
        <v>0</v>
      </c>
      <c r="BJ331" s="232" t="str">
        <f t="shared" ref="BJ331:BJ388" si="106">IFERROR(ROUNDDOWN(BI331/BH331,3),"***")</f>
        <v>***</v>
      </c>
      <c r="BK331" s="233"/>
      <c r="BL331" s="42"/>
      <c r="BM331" s="45">
        <f>IF(COUNTIF(P331:AT331,"")=31,0,COUNTIFS(P321:AT321,3,P331:AT331,"")+COUNTIFS(P321:AT321,3,P331:AT331,"■"))</f>
        <v>0</v>
      </c>
      <c r="BN331" s="45">
        <f>IF(COUNTIF(P331:AT331,"")=31,0,COUNTIFS(P321:AT321,3,P331:AT331,"■"))</f>
        <v>0</v>
      </c>
      <c r="BO331" s="232" t="str">
        <f t="shared" ref="BO331:BO388" si="107">IFERROR(ROUNDDOWN(BN331/BM331,3),"***")</f>
        <v>***</v>
      </c>
      <c r="BP331" s="233"/>
      <c r="BQ331" s="42"/>
      <c r="BR331" s="45">
        <f>IF(COUNTIF(P331:AT331,"")=31,0,COUNTIFS(P321:AT321,4,P331:AT331,"")+COUNTIFS(P321:AT321,4,P331:AT331,"■"))</f>
        <v>0</v>
      </c>
      <c r="BS331" s="45">
        <f>IF(COUNTIF(P331:AT331,"")=31,0,COUNTIFS(P321:AT321,4,P331:AT331,"■"))</f>
        <v>0</v>
      </c>
      <c r="BT331" s="232" t="str">
        <f t="shared" ref="BT331:BT388" si="108">IFERROR(ROUNDDOWN(BS331/BR331,3),"***")</f>
        <v>***</v>
      </c>
      <c r="BU331" s="233"/>
      <c r="BV331" s="42"/>
      <c r="BW331" s="45">
        <f>IF(COUNTIF(P331:AT331,"")=31,0,COUNTIFS(P321:AT321,5,P331:AT331,"")+COUNTIFS(P321:AT321,5,P331:AT331,"■"))</f>
        <v>0</v>
      </c>
      <c r="BX331" s="45">
        <f>IF(COUNTIF(P331:AT331,"")=31,0,COUNTIFS(P321:AT321,5,P331:AT331,"■"))</f>
        <v>0</v>
      </c>
      <c r="BY331" s="232" t="str">
        <f t="shared" ref="BY331:BY388" si="109">IFERROR(ROUNDDOWN(BX331/BW331,3),"***")</f>
        <v>***</v>
      </c>
      <c r="BZ331" s="233"/>
      <c r="CA331" s="42"/>
      <c r="CB331" s="45">
        <f>IF(COUNTIF(P331:AT331,"")=31,0,COUNTIFS(P321:AT321,6,P331:AT331,"")+COUNTIFS(P321:AT321,6,P331:AT331,"■"))</f>
        <v>0</v>
      </c>
      <c r="CC331" s="45">
        <f>IF(COUNTIF(P331:AT331,"")=31,0,COUNTIFS(P321:AT321,6,P331:AT331,"■"))</f>
        <v>0</v>
      </c>
      <c r="CD331" s="232" t="str">
        <f t="shared" ref="CD331:CD388" si="110">IFERROR(ROUNDDOWN(CC331/CB331,3),"***")</f>
        <v>***</v>
      </c>
      <c r="CE331" s="233"/>
      <c r="CF331" s="42"/>
      <c r="CG331" s="45">
        <f>IF(COUNTIF(P331:AT331,"")=31,0,SUM(BC331,BH331,BM331,BR331,BW331,CB331))</f>
        <v>0</v>
      </c>
      <c r="CH331" s="45">
        <f t="shared" ref="CH331" si="111">IF(COUNTIF(P331:AT331,"")=31,0,SUM(BD331,BI331,BN331,BS331,BX331,CC331))</f>
        <v>0</v>
      </c>
      <c r="CI331" s="232" t="str">
        <f t="shared" ref="CI331:CI388" si="112">IFERROR(ROUNDDOWN(CH331/CG331,3),"***")</f>
        <v>***</v>
      </c>
      <c r="CJ331" s="233"/>
      <c r="CK331" s="42"/>
      <c r="CL331" s="234">
        <f>IF(COUNTIF(P331:AT331,"")=31,0,CG331)</f>
        <v>0</v>
      </c>
      <c r="CM331" s="235"/>
      <c r="CN331" s="234">
        <f>IF(COUNTIF(P331:AT331,"")=31,0,CH331)</f>
        <v>0</v>
      </c>
      <c r="CO331" s="235"/>
      <c r="CP331" s="232" t="str">
        <f t="shared" ref="CP331:CP388" si="113">IFERROR(ROUNDDOWN(CN331/CL331,3),"***")</f>
        <v>***</v>
      </c>
      <c r="CQ331" s="233"/>
      <c r="CR331" s="43" t="s">
        <v>3</v>
      </c>
      <c r="CU331" s="128">
        <f t="shared" si="100"/>
        <v>323</v>
      </c>
      <c r="CV331" s="128"/>
      <c r="CW331" s="128"/>
      <c r="CX331" s="128"/>
      <c r="CY331" s="128"/>
    </row>
    <row r="332" spans="1:103" s="1" customFormat="1" ht="18.75">
      <c r="A332" s="72" t="s">
        <v>59</v>
      </c>
      <c r="D332" s="238">
        <f>D331+1</f>
        <v>2</v>
      </c>
      <c r="E332" s="246"/>
      <c r="F332" s="241"/>
      <c r="G332" s="242"/>
      <c r="H332" s="242"/>
      <c r="I332" s="242"/>
      <c r="J332" s="242"/>
      <c r="K332" s="243"/>
      <c r="L332" s="244"/>
      <c r="M332" s="242"/>
      <c r="N332" s="242"/>
      <c r="O332" s="243"/>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3"/>
      <c r="AU332" s="44"/>
      <c r="AV332" s="26"/>
      <c r="AW332" s="245">
        <f t="shared" si="103"/>
        <v>2</v>
      </c>
      <c r="AX332" s="246"/>
      <c r="AY332" s="247" t="str">
        <f t="shared" si="104"/>
        <v/>
      </c>
      <c r="AZ332" s="248"/>
      <c r="BA332" s="248"/>
      <c r="BB332" s="249"/>
      <c r="BC332" s="45">
        <f>IF(COUNTIF(P332:AT332,"")=31,0,COUNTIFS(P321:AT321,1,P332:AT332,"")+COUNTIFS(P321:AT321,1,P332:AT332,"■"))</f>
        <v>0</v>
      </c>
      <c r="BD332" s="45">
        <f>IF(COUNTIF(P332:AT332,"")=31,0,COUNTIFS(P321:AT321,1,P332:AT332,"■"))</f>
        <v>0</v>
      </c>
      <c r="BE332" s="250" t="str">
        <f t="shared" si="105"/>
        <v>***</v>
      </c>
      <c r="BF332" s="233"/>
      <c r="BG332" s="42"/>
      <c r="BH332" s="45">
        <f>IF(COUNTIF(P332:AT332,"")=31,0,COUNTIFS(P321:AT321,2,P332:AT332,"")+COUNTIFS(P321:AT321,2,P332:AT332,"■"))</f>
        <v>0</v>
      </c>
      <c r="BI332" s="45">
        <f>IF(COUNTIF(P332:AT332,"")=31,0,COUNTIFS(P321:AT321,2,P332:AT332,"■"))</f>
        <v>0</v>
      </c>
      <c r="BJ332" s="232" t="str">
        <f t="shared" si="106"/>
        <v>***</v>
      </c>
      <c r="BK332" s="233"/>
      <c r="BL332" s="42"/>
      <c r="BM332" s="45">
        <f>IF(COUNTIF(P332:AT332,"")=31,0,COUNTIFS(P321:AT321,3,P332:AT332,"")+COUNTIFS(P321:AT321,3,P332:AT332,"■"))</f>
        <v>0</v>
      </c>
      <c r="BN332" s="45">
        <f>IF(COUNTIF(P332:AT332,"")=31,0,COUNTIFS(P321:AT321,3,P332:AT332,"■"))</f>
        <v>0</v>
      </c>
      <c r="BO332" s="232" t="str">
        <f t="shared" si="107"/>
        <v>***</v>
      </c>
      <c r="BP332" s="233"/>
      <c r="BQ332" s="42"/>
      <c r="BR332" s="45">
        <f>IF(COUNTIF(P332:AT332,"")=31,0,COUNTIFS(P321:AT321,4,P332:AT332,"")+COUNTIFS(P321:AT321,4,P332:AT332,"■"))</f>
        <v>0</v>
      </c>
      <c r="BS332" s="45">
        <f>IF(COUNTIF(P332:AT332,"")=31,0,COUNTIFS(P321:AT321,4,P332:AT332,"■"))</f>
        <v>0</v>
      </c>
      <c r="BT332" s="232" t="str">
        <f t="shared" si="108"/>
        <v>***</v>
      </c>
      <c r="BU332" s="233"/>
      <c r="BV332" s="42"/>
      <c r="BW332" s="45">
        <f>IF(COUNTIF(P332:AT332,"")=31,0,COUNTIFS(P321:AT321,5,P332:AT332,"")+COUNTIFS(P321:AT321,5,P332:AT332,"■"))</f>
        <v>0</v>
      </c>
      <c r="BX332" s="45">
        <f>IF(COUNTIF(P332:AT332,"")=31,0,COUNTIFS(P321:AT321,5,P332:AT332,"■"))</f>
        <v>0</v>
      </c>
      <c r="BY332" s="232" t="str">
        <f t="shared" si="109"/>
        <v>***</v>
      </c>
      <c r="BZ332" s="233"/>
      <c r="CA332" s="42"/>
      <c r="CB332" s="45">
        <f>IF(COUNTIF(P332:AT332,"")=31,0,COUNTIFS(P321:AT321,6,P332:AT332,"")+COUNTIFS(P321:AT321,6,P332:AT332,"■"))</f>
        <v>0</v>
      </c>
      <c r="CC332" s="45">
        <f>IF(COUNTIF(P332:AT332,"")=31,0,COUNTIFS(P321:AT321,6,P332:AT332,"■"))</f>
        <v>0</v>
      </c>
      <c r="CD332" s="232" t="str">
        <f t="shared" si="110"/>
        <v>***</v>
      </c>
      <c r="CE332" s="233"/>
      <c r="CF332" s="42"/>
      <c r="CG332" s="45">
        <f t="shared" ref="CG332:CG388" si="114">IF(COUNTIF(P332:AT332,"")=31,0,SUM(BC332,BH332,BM332,BR332,BW332,CB332))</f>
        <v>0</v>
      </c>
      <c r="CH332" s="45">
        <f>IF(COUNTIF(P332:AT332,"")=31,0,SUM(BD332,BI332,BN332,BS332,BX332,CC332))</f>
        <v>0</v>
      </c>
      <c r="CI332" s="232" t="str">
        <f t="shared" si="112"/>
        <v>***</v>
      </c>
      <c r="CJ332" s="233"/>
      <c r="CK332" s="42"/>
      <c r="CL332" s="234">
        <f t="shared" ref="CL332:CL388" si="115">IF(COUNTIF(P332:AT332,"")=31,0,CG332)</f>
        <v>0</v>
      </c>
      <c r="CM332" s="235"/>
      <c r="CN332" s="234">
        <f t="shared" ref="CN332:CN388" si="116">IF(COUNTIF(P332:AT332,"")=31,0,CH332)</f>
        <v>0</v>
      </c>
      <c r="CO332" s="235"/>
      <c r="CP332" s="232" t="str">
        <f t="shared" si="113"/>
        <v>***</v>
      </c>
      <c r="CQ332" s="233"/>
      <c r="CR332" s="43" t="s">
        <v>3</v>
      </c>
      <c r="CU332" s="128">
        <f t="shared" si="100"/>
        <v>324</v>
      </c>
      <c r="CV332" s="128"/>
      <c r="CW332" s="128"/>
      <c r="CX332" s="128"/>
      <c r="CY332" s="128"/>
    </row>
    <row r="333" spans="1:103" s="1" customFormat="1" ht="18.75">
      <c r="A333" s="72" t="s">
        <v>59</v>
      </c>
      <c r="D333" s="238">
        <f t="shared" ref="D333:D388" si="117">D332+1</f>
        <v>3</v>
      </c>
      <c r="E333" s="246"/>
      <c r="F333" s="241"/>
      <c r="G333" s="242"/>
      <c r="H333" s="242"/>
      <c r="I333" s="242"/>
      <c r="J333" s="242"/>
      <c r="K333" s="243"/>
      <c r="L333" s="244"/>
      <c r="M333" s="242"/>
      <c r="N333" s="242"/>
      <c r="O333" s="243"/>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3"/>
      <c r="AU333" s="44"/>
      <c r="AV333" s="26"/>
      <c r="AW333" s="245">
        <f t="shared" si="103"/>
        <v>3</v>
      </c>
      <c r="AX333" s="246"/>
      <c r="AY333" s="247" t="str">
        <f t="shared" si="104"/>
        <v/>
      </c>
      <c r="AZ333" s="248"/>
      <c r="BA333" s="248"/>
      <c r="BB333" s="249"/>
      <c r="BC333" s="45">
        <f>IF(COUNTIF(P333:AT333,"")=31,0,COUNTIFS(P321:AT321,1,P333:AT333,"")+COUNTIFS(P321:AT321,1,P333:AT333,"■"))</f>
        <v>0</v>
      </c>
      <c r="BD333" s="45">
        <f>IF(COUNTIF(P333:AT333,"")=31,0,COUNTIFS(P321:AT321,1,P333:AT333,"■"))</f>
        <v>0</v>
      </c>
      <c r="BE333" s="250" t="str">
        <f t="shared" si="105"/>
        <v>***</v>
      </c>
      <c r="BF333" s="233"/>
      <c r="BG333" s="42"/>
      <c r="BH333" s="45">
        <f>IF(COUNTIF(P333:AT333,"")=31,0,COUNTIFS(P321:AT321,2,P333:AT333,"")+COUNTIFS(P321:AT321,2,P333:AT333,"■"))</f>
        <v>0</v>
      </c>
      <c r="BI333" s="45">
        <f>IF(COUNTIF(P333:AT333,"")=31,0,COUNTIFS(P321:AT321,2,P333:AT333,"■"))</f>
        <v>0</v>
      </c>
      <c r="BJ333" s="232" t="str">
        <f t="shared" si="106"/>
        <v>***</v>
      </c>
      <c r="BK333" s="233"/>
      <c r="BL333" s="42"/>
      <c r="BM333" s="45">
        <f>IF(COUNTIF(P333:AT333,"")=31,0,COUNTIFS(P321:AT321,3,P333:AT333,"")+COUNTIFS(P321:AT321,3,P333:AT333,"■"))</f>
        <v>0</v>
      </c>
      <c r="BN333" s="45">
        <f>IF(COUNTIF(P333:AT333,"")=31,0,COUNTIFS(P321:AT321,3,P333:AT333,"■"))</f>
        <v>0</v>
      </c>
      <c r="BO333" s="232" t="str">
        <f t="shared" si="107"/>
        <v>***</v>
      </c>
      <c r="BP333" s="233"/>
      <c r="BQ333" s="42"/>
      <c r="BR333" s="45">
        <f>IF(COUNTIF(P333:AT333,"")=31,0,COUNTIFS(P321:AT321,4,P333:AT333,"")+COUNTIFS(P321:AT321,4,P333:AT333,"■"))</f>
        <v>0</v>
      </c>
      <c r="BS333" s="45">
        <f>IF(COUNTIF(P333:AT333,"")=31,0,COUNTIFS(P321:AT321,4,P333:AT333,"■"))</f>
        <v>0</v>
      </c>
      <c r="BT333" s="232" t="str">
        <f t="shared" si="108"/>
        <v>***</v>
      </c>
      <c r="BU333" s="233"/>
      <c r="BV333" s="42"/>
      <c r="BW333" s="45">
        <f>IF(COUNTIF(P333:AT333,"")=31,0,COUNTIFS(P321:AT321,5,P333:AT333,"")+COUNTIFS(P321:AT321,5,P333:AT333,"■"))</f>
        <v>0</v>
      </c>
      <c r="BX333" s="45">
        <f>IF(COUNTIF(P333:AT333,"")=31,0,COUNTIFS(P321:AT321,5,P333:AT333,"■"))</f>
        <v>0</v>
      </c>
      <c r="BY333" s="232" t="str">
        <f t="shared" si="109"/>
        <v>***</v>
      </c>
      <c r="BZ333" s="233"/>
      <c r="CA333" s="42"/>
      <c r="CB333" s="45">
        <f>IF(COUNTIF(P333:AT333,"")=31,0,COUNTIFS(P321:AT321,6,P333:AT333,"")+COUNTIFS(P321:AT321,6,P333:AT333,"■"))</f>
        <v>0</v>
      </c>
      <c r="CC333" s="45">
        <f>IF(COUNTIF(P333:AT333,"")=31,0,COUNTIFS(P321:AT321,6,P333:AT333,"■"))</f>
        <v>0</v>
      </c>
      <c r="CD333" s="232" t="str">
        <f t="shared" si="110"/>
        <v>***</v>
      </c>
      <c r="CE333" s="233"/>
      <c r="CF333" s="42"/>
      <c r="CG333" s="45">
        <f t="shared" si="114"/>
        <v>0</v>
      </c>
      <c r="CH333" s="45">
        <f t="shared" ref="CH333:CH388" si="118">IF(COUNTIF(P333:AT333,"")=31,0,SUM(BD333,BI333,BN333,BS333,BX333,CC333))</f>
        <v>0</v>
      </c>
      <c r="CI333" s="232" t="str">
        <f t="shared" si="112"/>
        <v>***</v>
      </c>
      <c r="CJ333" s="233"/>
      <c r="CK333" s="42"/>
      <c r="CL333" s="234">
        <f t="shared" si="115"/>
        <v>0</v>
      </c>
      <c r="CM333" s="235"/>
      <c r="CN333" s="234">
        <f t="shared" si="116"/>
        <v>0</v>
      </c>
      <c r="CO333" s="235"/>
      <c r="CP333" s="232" t="str">
        <f t="shared" si="113"/>
        <v>***</v>
      </c>
      <c r="CQ333" s="233"/>
      <c r="CR333" s="43" t="s">
        <v>3</v>
      </c>
      <c r="CU333" s="128">
        <f t="shared" si="100"/>
        <v>325</v>
      </c>
      <c r="CV333" s="128"/>
      <c r="CW333" s="128"/>
      <c r="CX333" s="128"/>
      <c r="CY333" s="128"/>
    </row>
    <row r="334" spans="1:103" s="1" customFormat="1" ht="18.75">
      <c r="A334" s="72" t="s">
        <v>59</v>
      </c>
      <c r="D334" s="238">
        <f t="shared" si="117"/>
        <v>4</v>
      </c>
      <c r="E334" s="246"/>
      <c r="F334" s="241"/>
      <c r="G334" s="242"/>
      <c r="H334" s="242"/>
      <c r="I334" s="242"/>
      <c r="J334" s="242"/>
      <c r="K334" s="243"/>
      <c r="L334" s="244"/>
      <c r="M334" s="256"/>
      <c r="N334" s="256"/>
      <c r="O334" s="257"/>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3"/>
      <c r="AU334" s="44"/>
      <c r="AV334" s="26"/>
      <c r="AW334" s="245">
        <f t="shared" si="103"/>
        <v>4</v>
      </c>
      <c r="AX334" s="246"/>
      <c r="AY334" s="247" t="str">
        <f t="shared" si="104"/>
        <v/>
      </c>
      <c r="AZ334" s="248"/>
      <c r="BA334" s="248"/>
      <c r="BB334" s="249"/>
      <c r="BC334" s="45">
        <f>IF(COUNTIF(P334:AT334,"")=31,0,COUNTIFS(P321:AT321,1,P334:AT334,"")+COUNTIFS(P321:AT321,1,P334:AT334,"■"))</f>
        <v>0</v>
      </c>
      <c r="BD334" s="45">
        <f>IF(COUNTIF(P334:AT334,"")=31,0,COUNTIFS(P321:AT321,1,P334:AT334,"■"))</f>
        <v>0</v>
      </c>
      <c r="BE334" s="250" t="str">
        <f t="shared" si="105"/>
        <v>***</v>
      </c>
      <c r="BF334" s="233"/>
      <c r="BG334" s="42"/>
      <c r="BH334" s="45">
        <f>IF(COUNTIF(P334:AT334,"")=31,0,COUNTIFS(P321:AT321,2,P334:AT334,"")+COUNTIFS(P321:AT321,2,P334:AT334,"■"))</f>
        <v>0</v>
      </c>
      <c r="BI334" s="45">
        <f>IF(COUNTIF(P334:AT334,"")=31,0,COUNTIFS(P321:AT321,2,P334:AT334,"■"))</f>
        <v>0</v>
      </c>
      <c r="BJ334" s="232" t="str">
        <f t="shared" si="106"/>
        <v>***</v>
      </c>
      <c r="BK334" s="233"/>
      <c r="BL334" s="42"/>
      <c r="BM334" s="45">
        <f>IF(COUNTIF(P334:AT334,"")=31,0,COUNTIFS(P321:AT321,3,P334:AT334,"")+COUNTIFS(P321:AT321,3,P334:AT334,"■"))</f>
        <v>0</v>
      </c>
      <c r="BN334" s="45">
        <f>IF(COUNTIF(P334:AT334,"")=31,0,COUNTIFS(P321:AT321,3,P334:AT334,"■"))</f>
        <v>0</v>
      </c>
      <c r="BO334" s="232" t="str">
        <f t="shared" si="107"/>
        <v>***</v>
      </c>
      <c r="BP334" s="233"/>
      <c r="BQ334" s="42"/>
      <c r="BR334" s="45">
        <f>IF(COUNTIF(P334:AT334,"")=31,0,COUNTIFS(P321:AT321,4,P334:AT334,"")+COUNTIFS(P321:AT321,4,P334:AT334,"■"))</f>
        <v>0</v>
      </c>
      <c r="BS334" s="45">
        <f>IF(COUNTIF(P334:AT334,"")=31,0,COUNTIFS(P321:AT321,4,P334:AT334,"■"))</f>
        <v>0</v>
      </c>
      <c r="BT334" s="232" t="str">
        <f t="shared" si="108"/>
        <v>***</v>
      </c>
      <c r="BU334" s="233"/>
      <c r="BV334" s="42"/>
      <c r="BW334" s="45">
        <f>IF(COUNTIF(P334:AT334,"")=31,0,COUNTIFS(P321:AT321,5,P334:AT334,"")+COUNTIFS(P321:AT321,5,P334:AT334,"■"))</f>
        <v>0</v>
      </c>
      <c r="BX334" s="45">
        <f>IF(COUNTIF(P334:AT334,"")=31,0,COUNTIFS(P321:AT321,5,P334:AT334,"■"))</f>
        <v>0</v>
      </c>
      <c r="BY334" s="232" t="str">
        <f t="shared" si="109"/>
        <v>***</v>
      </c>
      <c r="BZ334" s="233"/>
      <c r="CA334" s="42"/>
      <c r="CB334" s="45">
        <f>IF(COUNTIF(P334:AT334,"")=31,0,COUNTIFS(P321:AT321,6,P334:AT334,"")+COUNTIFS(P321:AT321,6,P334:AT334,"■"))</f>
        <v>0</v>
      </c>
      <c r="CC334" s="45">
        <f>IF(COUNTIF(P334:AT334,"")=31,0,COUNTIFS(P321:AT321,6,P334:AT334,"■"))</f>
        <v>0</v>
      </c>
      <c r="CD334" s="232" t="str">
        <f t="shared" si="110"/>
        <v>***</v>
      </c>
      <c r="CE334" s="233"/>
      <c r="CF334" s="42"/>
      <c r="CG334" s="45">
        <f t="shared" si="114"/>
        <v>0</v>
      </c>
      <c r="CH334" s="45">
        <f t="shared" si="118"/>
        <v>0</v>
      </c>
      <c r="CI334" s="232" t="str">
        <f t="shared" si="112"/>
        <v>***</v>
      </c>
      <c r="CJ334" s="233"/>
      <c r="CK334" s="42"/>
      <c r="CL334" s="234">
        <f t="shared" si="115"/>
        <v>0</v>
      </c>
      <c r="CM334" s="235"/>
      <c r="CN334" s="234">
        <f t="shared" si="116"/>
        <v>0</v>
      </c>
      <c r="CO334" s="235"/>
      <c r="CP334" s="232" t="str">
        <f t="shared" si="113"/>
        <v>***</v>
      </c>
      <c r="CQ334" s="233"/>
      <c r="CR334" s="43"/>
      <c r="CU334" s="128">
        <f t="shared" si="100"/>
        <v>326</v>
      </c>
      <c r="CV334" s="128"/>
      <c r="CW334" s="128"/>
      <c r="CX334" s="128"/>
      <c r="CY334" s="128"/>
    </row>
    <row r="335" spans="1:103" s="1" customFormat="1" ht="18.75">
      <c r="A335" s="72" t="s">
        <v>59</v>
      </c>
      <c r="D335" s="238">
        <f t="shared" si="117"/>
        <v>5</v>
      </c>
      <c r="E335" s="246"/>
      <c r="F335" s="241"/>
      <c r="G335" s="242"/>
      <c r="H335" s="242"/>
      <c r="I335" s="242"/>
      <c r="J335" s="242"/>
      <c r="K335" s="243"/>
      <c r="L335" s="244"/>
      <c r="M335" s="256"/>
      <c r="N335" s="256"/>
      <c r="O335" s="257"/>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3"/>
      <c r="AU335" s="44"/>
      <c r="AV335" s="26"/>
      <c r="AW335" s="245">
        <f t="shared" si="103"/>
        <v>5</v>
      </c>
      <c r="AX335" s="246"/>
      <c r="AY335" s="247" t="str">
        <f t="shared" si="104"/>
        <v/>
      </c>
      <c r="AZ335" s="248"/>
      <c r="BA335" s="248"/>
      <c r="BB335" s="249"/>
      <c r="BC335" s="45">
        <f>IF(COUNTIF(P335:AT335,"")=31,0,COUNTIFS(P321:AT321,1,P335:AT335,"")+COUNTIFS(P321:AT321,1,P335:AT335,"■"))</f>
        <v>0</v>
      </c>
      <c r="BD335" s="45">
        <f>IF(COUNTIF(P335:AT335,"")=31,0,COUNTIFS(P321:AT321,1,P335:AT335,"■"))</f>
        <v>0</v>
      </c>
      <c r="BE335" s="250" t="str">
        <f t="shared" si="105"/>
        <v>***</v>
      </c>
      <c r="BF335" s="233"/>
      <c r="BG335" s="42"/>
      <c r="BH335" s="45">
        <f>IF(COUNTIF(P335:AT335,"")=31,0,COUNTIFS(P321:AT321,2,P335:AT335,"")+COUNTIFS(P321:AT321,2,P335:AT335,"■"))</f>
        <v>0</v>
      </c>
      <c r="BI335" s="45">
        <f>IF(COUNTIF(P335:AT335,"")=31,0,COUNTIFS(P321:AT321,2,P335:AT335,"■"))</f>
        <v>0</v>
      </c>
      <c r="BJ335" s="232" t="str">
        <f t="shared" si="106"/>
        <v>***</v>
      </c>
      <c r="BK335" s="233"/>
      <c r="BL335" s="42"/>
      <c r="BM335" s="45">
        <f>IF(COUNTIF(P335:AT335,"")=31,0,COUNTIFS(P321:AT321,3,P335:AT335,"")+COUNTIFS(P321:AT321,3,P335:AT335,"■"))</f>
        <v>0</v>
      </c>
      <c r="BN335" s="45">
        <f>IF(COUNTIF(P335:AT335,"")=31,0,COUNTIFS(P321:AT321,3,P335:AT335,"■"))</f>
        <v>0</v>
      </c>
      <c r="BO335" s="232" t="str">
        <f t="shared" si="107"/>
        <v>***</v>
      </c>
      <c r="BP335" s="233"/>
      <c r="BQ335" s="42"/>
      <c r="BR335" s="45">
        <f>IF(COUNTIF(P335:AT335,"")=31,0,COUNTIFS(P321:AT321,4,P335:AT335,"")+COUNTIFS(P321:AT321,4,P335:AT335,"■"))</f>
        <v>0</v>
      </c>
      <c r="BS335" s="45">
        <f>IF(COUNTIF(P335:AT335,"")=31,0,COUNTIFS(P321:AT321,4,P335:AT335,"■"))</f>
        <v>0</v>
      </c>
      <c r="BT335" s="232" t="str">
        <f t="shared" si="108"/>
        <v>***</v>
      </c>
      <c r="BU335" s="233"/>
      <c r="BV335" s="42"/>
      <c r="BW335" s="45">
        <f>IF(COUNTIF(P335:AT335,"")=31,0,COUNTIFS(P321:AT321,5,P335:AT335,"")+COUNTIFS(P321:AT321,5,P335:AT335,"■"))</f>
        <v>0</v>
      </c>
      <c r="BX335" s="45">
        <f>IF(COUNTIF(P335:AT335,"")=31,0,COUNTIFS(P321:AT321,5,P335:AT335,"■"))</f>
        <v>0</v>
      </c>
      <c r="BY335" s="232" t="str">
        <f t="shared" si="109"/>
        <v>***</v>
      </c>
      <c r="BZ335" s="233"/>
      <c r="CA335" s="42"/>
      <c r="CB335" s="45">
        <f>IF(COUNTIF(P335:AT335,"")=31,0,COUNTIFS(P321:AT321,6,P335:AT335,"")+COUNTIFS(P321:AT321,6,P335:AT335,"■"))</f>
        <v>0</v>
      </c>
      <c r="CC335" s="45">
        <f>IF(COUNTIF(P335:AT335,"")=31,0,COUNTIFS(P321:AT321,6,P335:AT335,"■"))</f>
        <v>0</v>
      </c>
      <c r="CD335" s="232" t="str">
        <f t="shared" si="110"/>
        <v>***</v>
      </c>
      <c r="CE335" s="233"/>
      <c r="CF335" s="42"/>
      <c r="CG335" s="45">
        <f t="shared" si="114"/>
        <v>0</v>
      </c>
      <c r="CH335" s="45">
        <f t="shared" si="118"/>
        <v>0</v>
      </c>
      <c r="CI335" s="232" t="str">
        <f t="shared" si="112"/>
        <v>***</v>
      </c>
      <c r="CJ335" s="233"/>
      <c r="CK335" s="42"/>
      <c r="CL335" s="234">
        <f t="shared" si="115"/>
        <v>0</v>
      </c>
      <c r="CM335" s="235"/>
      <c r="CN335" s="234">
        <f t="shared" si="116"/>
        <v>0</v>
      </c>
      <c r="CO335" s="235"/>
      <c r="CP335" s="232" t="str">
        <f t="shared" si="113"/>
        <v>***</v>
      </c>
      <c r="CQ335" s="233"/>
      <c r="CR335" s="43"/>
      <c r="CU335" s="128">
        <f t="shared" si="100"/>
        <v>327</v>
      </c>
      <c r="CV335" s="128"/>
      <c r="CW335" s="128"/>
      <c r="CX335" s="128"/>
      <c r="CY335" s="128"/>
    </row>
    <row r="336" spans="1:103" s="1" customFormat="1" ht="18.75">
      <c r="A336" s="72" t="s">
        <v>59</v>
      </c>
      <c r="D336" s="238">
        <f t="shared" si="117"/>
        <v>6</v>
      </c>
      <c r="E336" s="246"/>
      <c r="F336" s="241"/>
      <c r="G336" s="242"/>
      <c r="H336" s="242"/>
      <c r="I336" s="242"/>
      <c r="J336" s="242"/>
      <c r="K336" s="243"/>
      <c r="L336" s="244"/>
      <c r="M336" s="256"/>
      <c r="N336" s="256"/>
      <c r="O336" s="257"/>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3"/>
      <c r="AU336" s="44"/>
      <c r="AV336" s="27"/>
      <c r="AW336" s="245">
        <f t="shared" si="103"/>
        <v>6</v>
      </c>
      <c r="AX336" s="246"/>
      <c r="AY336" s="247" t="str">
        <f t="shared" si="104"/>
        <v/>
      </c>
      <c r="AZ336" s="248"/>
      <c r="BA336" s="248"/>
      <c r="BB336" s="249"/>
      <c r="BC336" s="45">
        <f>IF(COUNTIF(P336:AT336,"")=31,0,COUNTIFS(P321:AT321,1,P336:AT336,"")+COUNTIFS(P321:AT321,1,P336:AT336,"■"))</f>
        <v>0</v>
      </c>
      <c r="BD336" s="45">
        <f>IF(COUNTIF(P336:AT336,"")=31,0,COUNTIFS(P321:AT321,1,P336:AT336,"■"))</f>
        <v>0</v>
      </c>
      <c r="BE336" s="250" t="str">
        <f t="shared" si="105"/>
        <v>***</v>
      </c>
      <c r="BF336" s="233"/>
      <c r="BG336" s="42"/>
      <c r="BH336" s="45">
        <f>IF(COUNTIF(P336:AT336,"")=31,0,COUNTIFS(P321:AT321,2,P336:AT336,"")+COUNTIFS(P321:AT321,2,P336:AT336,"■"))</f>
        <v>0</v>
      </c>
      <c r="BI336" s="45">
        <f>IF(COUNTIF(P336:AT336,"")=31,0,COUNTIFS(P321:AT321,2,P336:AT336,"■"))</f>
        <v>0</v>
      </c>
      <c r="BJ336" s="232" t="str">
        <f t="shared" si="106"/>
        <v>***</v>
      </c>
      <c r="BK336" s="233"/>
      <c r="BL336" s="42"/>
      <c r="BM336" s="45">
        <f>IF(COUNTIF(P336:AT336,"")=31,0,COUNTIFS(P321:AT321,3,P336:AT336,"")+COUNTIFS(P321:AT321,3,P336:AT336,"■"))</f>
        <v>0</v>
      </c>
      <c r="BN336" s="45">
        <f>IF(COUNTIF(P336:AT336,"")=31,0,COUNTIFS(P321:AT321,3,P336:AT336,"■"))</f>
        <v>0</v>
      </c>
      <c r="BO336" s="232" t="str">
        <f t="shared" si="107"/>
        <v>***</v>
      </c>
      <c r="BP336" s="233"/>
      <c r="BQ336" s="42"/>
      <c r="BR336" s="45">
        <f>IF(COUNTIF(P336:AT336,"")=31,0,COUNTIFS(P321:AT321,4,P336:AT336,"")+COUNTIFS(P321:AT321,4,P336:AT336,"■"))</f>
        <v>0</v>
      </c>
      <c r="BS336" s="45">
        <f>IF(COUNTIF(P336:AT336,"")=31,0,COUNTIFS(P321:AT321,4,P336:AT336,"■"))</f>
        <v>0</v>
      </c>
      <c r="BT336" s="232" t="str">
        <f t="shared" si="108"/>
        <v>***</v>
      </c>
      <c r="BU336" s="233"/>
      <c r="BV336" s="42"/>
      <c r="BW336" s="45">
        <f>IF(COUNTIF(P336:AT336,"")=31,0,COUNTIFS(P321:AT321,5,P336:AT336,"")+COUNTIFS(P321:AT321,5,P336:AT336,"■"))</f>
        <v>0</v>
      </c>
      <c r="BX336" s="45">
        <f>IF(COUNTIF(P336:AT336,"")=31,0,COUNTIFS(P321:AT321,5,P336:AT336,"■"))</f>
        <v>0</v>
      </c>
      <c r="BY336" s="232" t="str">
        <f t="shared" si="109"/>
        <v>***</v>
      </c>
      <c r="BZ336" s="233"/>
      <c r="CA336" s="42"/>
      <c r="CB336" s="45">
        <f>IF(COUNTIF(P336:AT336,"")=31,0,COUNTIFS(P321:AT321,6,P336:AT336,"")+COUNTIFS(P321:AT321,6,P336:AT336,"■"))</f>
        <v>0</v>
      </c>
      <c r="CC336" s="45">
        <f>IF(COUNTIF(P336:AT336,"")=31,0,COUNTIFS(P321:AT321,6,P336:AT336,"■"))</f>
        <v>0</v>
      </c>
      <c r="CD336" s="232" t="str">
        <f t="shared" si="110"/>
        <v>***</v>
      </c>
      <c r="CE336" s="233"/>
      <c r="CF336" s="42"/>
      <c r="CG336" s="45">
        <f t="shared" si="114"/>
        <v>0</v>
      </c>
      <c r="CH336" s="45">
        <f t="shared" si="118"/>
        <v>0</v>
      </c>
      <c r="CI336" s="232" t="str">
        <f t="shared" si="112"/>
        <v>***</v>
      </c>
      <c r="CJ336" s="233"/>
      <c r="CK336" s="42"/>
      <c r="CL336" s="234">
        <f t="shared" si="115"/>
        <v>0</v>
      </c>
      <c r="CM336" s="235"/>
      <c r="CN336" s="234">
        <f t="shared" si="116"/>
        <v>0</v>
      </c>
      <c r="CO336" s="235"/>
      <c r="CP336" s="232" t="str">
        <f t="shared" si="113"/>
        <v>***</v>
      </c>
      <c r="CQ336" s="233"/>
      <c r="CR336" s="43"/>
      <c r="CU336" s="128">
        <f t="shared" si="100"/>
        <v>328</v>
      </c>
      <c r="CV336" s="128"/>
      <c r="CW336" s="128"/>
      <c r="CX336" s="128"/>
      <c r="CY336" s="128"/>
    </row>
    <row r="337" spans="1:103" s="1" customFormat="1" ht="18.75">
      <c r="A337" s="72" t="s">
        <v>59</v>
      </c>
      <c r="D337" s="238">
        <f t="shared" si="117"/>
        <v>7</v>
      </c>
      <c r="E337" s="246"/>
      <c r="F337" s="241"/>
      <c r="G337" s="242"/>
      <c r="H337" s="242"/>
      <c r="I337" s="242"/>
      <c r="J337" s="242"/>
      <c r="K337" s="243"/>
      <c r="L337" s="244"/>
      <c r="M337" s="256"/>
      <c r="N337" s="256"/>
      <c r="O337" s="257"/>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3"/>
      <c r="AU337" s="44"/>
      <c r="AV337" s="27"/>
      <c r="AW337" s="245">
        <f t="shared" si="103"/>
        <v>7</v>
      </c>
      <c r="AX337" s="246"/>
      <c r="AY337" s="247" t="str">
        <f t="shared" si="104"/>
        <v/>
      </c>
      <c r="AZ337" s="248"/>
      <c r="BA337" s="248"/>
      <c r="BB337" s="249"/>
      <c r="BC337" s="45">
        <f>IF(COUNTIF(P337:AT337,"")=31,0,COUNTIFS(P321:AT321,1,P337:AT337,"")+COUNTIFS(P321:AT321,1,P337:AT337,"■"))</f>
        <v>0</v>
      </c>
      <c r="BD337" s="45">
        <f>IF(COUNTIF(P337:AT337,"")=31,0,COUNTIFS(P321:AT321,1,P337:AT337,"■"))</f>
        <v>0</v>
      </c>
      <c r="BE337" s="250" t="str">
        <f t="shared" si="105"/>
        <v>***</v>
      </c>
      <c r="BF337" s="233"/>
      <c r="BG337" s="42"/>
      <c r="BH337" s="45">
        <f>IF(COUNTIF(P337:AT337,"")=31,0,COUNTIFS(P321:AT321,2,P337:AT337,"")+COUNTIFS(P321:AT321,2,P337:AT337,"■"))</f>
        <v>0</v>
      </c>
      <c r="BI337" s="45">
        <f>IF(COUNTIF(P337:AT337,"")=31,0,COUNTIFS(P321:AT321,2,P337:AT337,"■"))</f>
        <v>0</v>
      </c>
      <c r="BJ337" s="232" t="str">
        <f t="shared" si="106"/>
        <v>***</v>
      </c>
      <c r="BK337" s="233"/>
      <c r="BL337" s="42"/>
      <c r="BM337" s="45">
        <f>IF(COUNTIF(P337:AT337,"")=31,0,COUNTIFS(P321:AT321,3,P337:AT337,"")+COUNTIFS(P321:AT321,3,P337:AT337,"■"))</f>
        <v>0</v>
      </c>
      <c r="BN337" s="45">
        <f>IF(COUNTIF(P337:AT337,"")=31,0,COUNTIFS(P321:AT321,3,P337:AT337,"■"))</f>
        <v>0</v>
      </c>
      <c r="BO337" s="232" t="str">
        <f t="shared" si="107"/>
        <v>***</v>
      </c>
      <c r="BP337" s="233"/>
      <c r="BQ337" s="42"/>
      <c r="BR337" s="45">
        <f>IF(COUNTIF(P337:AT337,"")=31,0,COUNTIFS(P321:AT321,4,P337:AT337,"")+COUNTIFS(P321:AT321,4,P337:AT337,"■"))</f>
        <v>0</v>
      </c>
      <c r="BS337" s="45">
        <f>IF(COUNTIF(P337:AT337,"")=31,0,COUNTIFS(P321:AT321,4,P337:AT337,"■"))</f>
        <v>0</v>
      </c>
      <c r="BT337" s="232" t="str">
        <f t="shared" si="108"/>
        <v>***</v>
      </c>
      <c r="BU337" s="233"/>
      <c r="BV337" s="42"/>
      <c r="BW337" s="45">
        <f>IF(COUNTIF(P337:AT337,"")=31,0,COUNTIFS(P321:AT321,5,P337:AT337,"")+COUNTIFS(P321:AT321,5,P337:AT337,"■"))</f>
        <v>0</v>
      </c>
      <c r="BX337" s="45">
        <f>IF(COUNTIF(P337:AT337,"")=31,0,COUNTIFS(P321:AT321,5,P337:AT337,"■"))</f>
        <v>0</v>
      </c>
      <c r="BY337" s="232" t="str">
        <f t="shared" si="109"/>
        <v>***</v>
      </c>
      <c r="BZ337" s="233"/>
      <c r="CA337" s="42"/>
      <c r="CB337" s="45">
        <f>IF(COUNTIF(P337:AT337,"")=31,0,COUNTIFS(P321:AT321,6,P337:AT337,"")+COUNTIFS(P321:AT321,6,P337:AT337,"■"))</f>
        <v>0</v>
      </c>
      <c r="CC337" s="45">
        <f>IF(COUNTIF(P337:AT337,"")=31,0,COUNTIFS(P321:AT321,6,P337:AT337,"■"))</f>
        <v>0</v>
      </c>
      <c r="CD337" s="232" t="str">
        <f t="shared" si="110"/>
        <v>***</v>
      </c>
      <c r="CE337" s="233"/>
      <c r="CF337" s="42"/>
      <c r="CG337" s="45">
        <f t="shared" si="114"/>
        <v>0</v>
      </c>
      <c r="CH337" s="45">
        <f t="shared" si="118"/>
        <v>0</v>
      </c>
      <c r="CI337" s="232" t="str">
        <f t="shared" si="112"/>
        <v>***</v>
      </c>
      <c r="CJ337" s="233"/>
      <c r="CK337" s="42"/>
      <c r="CL337" s="234">
        <f t="shared" si="115"/>
        <v>0</v>
      </c>
      <c r="CM337" s="235"/>
      <c r="CN337" s="234">
        <f t="shared" si="116"/>
        <v>0</v>
      </c>
      <c r="CO337" s="235"/>
      <c r="CP337" s="232" t="str">
        <f t="shared" si="113"/>
        <v>***</v>
      </c>
      <c r="CQ337" s="233"/>
      <c r="CR337" s="43"/>
      <c r="CU337" s="128">
        <f t="shared" si="100"/>
        <v>329</v>
      </c>
      <c r="CV337" s="128"/>
      <c r="CW337" s="128"/>
      <c r="CX337" s="128"/>
      <c r="CY337" s="128"/>
    </row>
    <row r="338" spans="1:103" s="1" customFormat="1" ht="18.75">
      <c r="A338" s="72" t="s">
        <v>59</v>
      </c>
      <c r="D338" s="238">
        <f t="shared" si="117"/>
        <v>8</v>
      </c>
      <c r="E338" s="246"/>
      <c r="F338" s="241"/>
      <c r="G338" s="242"/>
      <c r="H338" s="242"/>
      <c r="I338" s="242"/>
      <c r="J338" s="242"/>
      <c r="K338" s="243"/>
      <c r="L338" s="244"/>
      <c r="M338" s="256"/>
      <c r="N338" s="256"/>
      <c r="O338" s="257"/>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3"/>
      <c r="AU338" s="44"/>
      <c r="AV338" s="26"/>
      <c r="AW338" s="245">
        <f t="shared" si="103"/>
        <v>8</v>
      </c>
      <c r="AX338" s="246"/>
      <c r="AY338" s="247" t="str">
        <f t="shared" si="104"/>
        <v/>
      </c>
      <c r="AZ338" s="248"/>
      <c r="BA338" s="248"/>
      <c r="BB338" s="249"/>
      <c r="BC338" s="45">
        <f>IF(COUNTIF(P338:AT338,"")=31,0,COUNTIFS(P321:AT321,1,P338:AT338,"")+COUNTIFS(P321:AT321,1,P338:AT338,"■"))</f>
        <v>0</v>
      </c>
      <c r="BD338" s="45">
        <f>IF(COUNTIF(P338:AT338,"")=31,0,COUNTIFS(P321:AT321,1,P338:AT338,"■"))</f>
        <v>0</v>
      </c>
      <c r="BE338" s="250" t="str">
        <f t="shared" si="105"/>
        <v>***</v>
      </c>
      <c r="BF338" s="233"/>
      <c r="BG338" s="42"/>
      <c r="BH338" s="45">
        <f>IF(COUNTIF(P338:AT338,"")=31,0,COUNTIFS(P321:AT321,2,P338:AT338,"")+COUNTIFS(P321:AT321,2,P338:AT338,"■"))</f>
        <v>0</v>
      </c>
      <c r="BI338" s="45">
        <f>IF(COUNTIF(P338:AT338,"")=31,0,COUNTIFS(P321:AT321,2,P338:AT338,"■"))</f>
        <v>0</v>
      </c>
      <c r="BJ338" s="232" t="str">
        <f t="shared" si="106"/>
        <v>***</v>
      </c>
      <c r="BK338" s="233"/>
      <c r="BL338" s="42"/>
      <c r="BM338" s="45">
        <f>IF(COUNTIF(P338:AT338,"")=31,0,COUNTIFS(P321:AT321,3,P338:AT338,"")+COUNTIFS(P321:AT321,3,P338:AT338,"■"))</f>
        <v>0</v>
      </c>
      <c r="BN338" s="45">
        <f>IF(COUNTIF(P338:AT338,"")=31,0,COUNTIFS(P321:AT321,3,P338:AT338,"■"))</f>
        <v>0</v>
      </c>
      <c r="BO338" s="232" t="str">
        <f t="shared" si="107"/>
        <v>***</v>
      </c>
      <c r="BP338" s="233"/>
      <c r="BQ338" s="42"/>
      <c r="BR338" s="45">
        <f>IF(COUNTIF(P338:AT338,"")=31,0,COUNTIFS(P321:AT321,4,P338:AT338,"")+COUNTIFS(P321:AT321,4,P338:AT338,"■"))</f>
        <v>0</v>
      </c>
      <c r="BS338" s="45">
        <f>IF(COUNTIF(P338:AT338,"")=31,0,COUNTIFS(P321:AT321,4,P338:AT338,"■"))</f>
        <v>0</v>
      </c>
      <c r="BT338" s="232" t="str">
        <f t="shared" si="108"/>
        <v>***</v>
      </c>
      <c r="BU338" s="233"/>
      <c r="BV338" s="42"/>
      <c r="BW338" s="45">
        <f>IF(COUNTIF(P338:AT338,"")=31,0,COUNTIFS(P321:AT321,5,P338:AT338,"")+COUNTIFS(P321:AT321,5,P338:AT338,"■"))</f>
        <v>0</v>
      </c>
      <c r="BX338" s="45">
        <f>IF(COUNTIF(P338:AT338,"")=31,0,COUNTIFS(P321:AT321,5,P338:AT338,"■"))</f>
        <v>0</v>
      </c>
      <c r="BY338" s="232" t="str">
        <f t="shared" si="109"/>
        <v>***</v>
      </c>
      <c r="BZ338" s="233"/>
      <c r="CA338" s="42"/>
      <c r="CB338" s="45">
        <f>IF(COUNTIF(P338:AT338,"")=31,0,COUNTIFS(P321:AT321,6,P338:AT338,"")+COUNTIFS(P321:AT321,6,P338:AT338,"■"))</f>
        <v>0</v>
      </c>
      <c r="CC338" s="45">
        <f>IF(COUNTIF(P338:AT338,"")=31,0,COUNTIFS(P321:AT321,6,P338:AT338,"■"))</f>
        <v>0</v>
      </c>
      <c r="CD338" s="232" t="str">
        <f t="shared" si="110"/>
        <v>***</v>
      </c>
      <c r="CE338" s="233"/>
      <c r="CF338" s="42"/>
      <c r="CG338" s="45">
        <f t="shared" si="114"/>
        <v>0</v>
      </c>
      <c r="CH338" s="45">
        <f t="shared" si="118"/>
        <v>0</v>
      </c>
      <c r="CI338" s="232" t="str">
        <f t="shared" si="112"/>
        <v>***</v>
      </c>
      <c r="CJ338" s="233"/>
      <c r="CK338" s="42"/>
      <c r="CL338" s="234">
        <f t="shared" si="115"/>
        <v>0</v>
      </c>
      <c r="CM338" s="235"/>
      <c r="CN338" s="234">
        <f t="shared" si="116"/>
        <v>0</v>
      </c>
      <c r="CO338" s="235"/>
      <c r="CP338" s="232" t="str">
        <f t="shared" si="113"/>
        <v>***</v>
      </c>
      <c r="CQ338" s="233"/>
      <c r="CR338" s="43"/>
      <c r="CU338" s="128">
        <f t="shared" si="100"/>
        <v>330</v>
      </c>
      <c r="CV338" s="128"/>
      <c r="CW338" s="128"/>
      <c r="CX338" s="128"/>
      <c r="CY338" s="128"/>
    </row>
    <row r="339" spans="1:103" s="1" customFormat="1" ht="18.75">
      <c r="A339" s="72" t="s">
        <v>59</v>
      </c>
      <c r="D339" s="238">
        <f t="shared" si="117"/>
        <v>9</v>
      </c>
      <c r="E339" s="246"/>
      <c r="F339" s="241"/>
      <c r="G339" s="242"/>
      <c r="H339" s="242"/>
      <c r="I339" s="242"/>
      <c r="J339" s="242"/>
      <c r="K339" s="243"/>
      <c r="L339" s="244"/>
      <c r="M339" s="256"/>
      <c r="N339" s="256"/>
      <c r="O339" s="257"/>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3"/>
      <c r="AU339" s="44"/>
      <c r="AV339" s="26"/>
      <c r="AW339" s="245">
        <f t="shared" si="103"/>
        <v>9</v>
      </c>
      <c r="AX339" s="246"/>
      <c r="AY339" s="247" t="str">
        <f t="shared" si="104"/>
        <v/>
      </c>
      <c r="AZ339" s="248"/>
      <c r="BA339" s="248"/>
      <c r="BB339" s="249"/>
      <c r="BC339" s="45">
        <f>IF(COUNTIF(P339:AT339,"")=31,0,COUNTIFS(P321:AT321,1,P339:AT339,"")+COUNTIFS(P321:AT321,1,P339:AT339,"■"))</f>
        <v>0</v>
      </c>
      <c r="BD339" s="45">
        <f>IF(COUNTIF(P339:AT339,"")=31,0,COUNTIFS(P321:AT321,1,P339:AT339,"■"))</f>
        <v>0</v>
      </c>
      <c r="BE339" s="250" t="str">
        <f t="shared" si="105"/>
        <v>***</v>
      </c>
      <c r="BF339" s="233"/>
      <c r="BG339" s="42"/>
      <c r="BH339" s="45">
        <f>IF(COUNTIF(P339:AT339,"")=31,0,COUNTIFS(P321:AT321,2,P339:AT339,"")+COUNTIFS(P321:AT321,2,P339:AT339,"■"))</f>
        <v>0</v>
      </c>
      <c r="BI339" s="45">
        <f>IF(COUNTIF(P339:AT339,"")=31,0,COUNTIFS(P321:AT321,2,P339:AT339,"■"))</f>
        <v>0</v>
      </c>
      <c r="BJ339" s="232" t="str">
        <f t="shared" si="106"/>
        <v>***</v>
      </c>
      <c r="BK339" s="233"/>
      <c r="BL339" s="42"/>
      <c r="BM339" s="45">
        <f>IF(COUNTIF(P339:AT339,"")=31,0,COUNTIFS(P321:AT321,3,P339:AT339,"")+COUNTIFS(P321:AT321,3,P339:AT339,"■"))</f>
        <v>0</v>
      </c>
      <c r="BN339" s="45">
        <f>IF(COUNTIF(P339:AT339,"")=31,0,COUNTIFS(P321:AT321,3,P339:AT339,"■"))</f>
        <v>0</v>
      </c>
      <c r="BO339" s="232" t="str">
        <f t="shared" si="107"/>
        <v>***</v>
      </c>
      <c r="BP339" s="233"/>
      <c r="BQ339" s="42"/>
      <c r="BR339" s="45">
        <f>IF(COUNTIF(P339:AT339,"")=31,0,COUNTIFS(P321:AT321,4,P339:AT339,"")+COUNTIFS(P321:AT321,4,P339:AT339,"■"))</f>
        <v>0</v>
      </c>
      <c r="BS339" s="45">
        <f>IF(COUNTIF(P339:AT339,"")=31,0,COUNTIFS(P321:AT321,4,P339:AT339,"■"))</f>
        <v>0</v>
      </c>
      <c r="BT339" s="232" t="str">
        <f t="shared" si="108"/>
        <v>***</v>
      </c>
      <c r="BU339" s="233"/>
      <c r="BV339" s="42"/>
      <c r="BW339" s="45">
        <f>IF(COUNTIF(P339:AT339,"")=31,0,COUNTIFS(P321:AT321,5,P339:AT339,"")+COUNTIFS(P321:AT321,5,P339:AT339,"■"))</f>
        <v>0</v>
      </c>
      <c r="BX339" s="45">
        <f>IF(COUNTIF(P339:AT339,"")=31,0,COUNTIFS(P321:AT321,5,P339:AT339,"■"))</f>
        <v>0</v>
      </c>
      <c r="BY339" s="232" t="str">
        <f t="shared" si="109"/>
        <v>***</v>
      </c>
      <c r="BZ339" s="233"/>
      <c r="CA339" s="42"/>
      <c r="CB339" s="45">
        <f>IF(COUNTIF(P339:AT339,"")=31,0,COUNTIFS(P321:AT321,6,P339:AT339,"")+COUNTIFS(P321:AT321,6,P339:AT339,"■"))</f>
        <v>0</v>
      </c>
      <c r="CC339" s="45">
        <f>IF(COUNTIF(P339:AT339,"")=31,0,COUNTIFS(P321:AT321,6,P339:AT339,"■"))</f>
        <v>0</v>
      </c>
      <c r="CD339" s="232" t="str">
        <f t="shared" si="110"/>
        <v>***</v>
      </c>
      <c r="CE339" s="233"/>
      <c r="CF339" s="42"/>
      <c r="CG339" s="45">
        <f t="shared" si="114"/>
        <v>0</v>
      </c>
      <c r="CH339" s="45">
        <f t="shared" si="118"/>
        <v>0</v>
      </c>
      <c r="CI339" s="232" t="str">
        <f t="shared" si="112"/>
        <v>***</v>
      </c>
      <c r="CJ339" s="233"/>
      <c r="CK339" s="42"/>
      <c r="CL339" s="234">
        <f t="shared" si="115"/>
        <v>0</v>
      </c>
      <c r="CM339" s="235"/>
      <c r="CN339" s="234">
        <f t="shared" si="116"/>
        <v>0</v>
      </c>
      <c r="CO339" s="235"/>
      <c r="CP339" s="232" t="str">
        <f t="shared" si="113"/>
        <v>***</v>
      </c>
      <c r="CQ339" s="233"/>
      <c r="CR339" s="43"/>
      <c r="CU339" s="128">
        <f t="shared" si="100"/>
        <v>331</v>
      </c>
      <c r="CV339" s="128"/>
      <c r="CW339" s="128"/>
      <c r="CX339" s="128"/>
      <c r="CY339" s="128"/>
    </row>
    <row r="340" spans="1:103" s="1" customFormat="1" ht="18.75">
      <c r="A340" s="72" t="s">
        <v>59</v>
      </c>
      <c r="D340" s="238">
        <f t="shared" si="117"/>
        <v>10</v>
      </c>
      <c r="E340" s="246"/>
      <c r="F340" s="241"/>
      <c r="G340" s="242"/>
      <c r="H340" s="242"/>
      <c r="I340" s="242"/>
      <c r="J340" s="242"/>
      <c r="K340" s="243"/>
      <c r="L340" s="244"/>
      <c r="M340" s="256"/>
      <c r="N340" s="256"/>
      <c r="O340" s="257"/>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3"/>
      <c r="AU340" s="44"/>
      <c r="AV340" s="26"/>
      <c r="AW340" s="245">
        <f t="shared" si="103"/>
        <v>10</v>
      </c>
      <c r="AX340" s="246"/>
      <c r="AY340" s="247" t="str">
        <f t="shared" si="104"/>
        <v/>
      </c>
      <c r="AZ340" s="248"/>
      <c r="BA340" s="248"/>
      <c r="BB340" s="249"/>
      <c r="BC340" s="45">
        <f>IF(COUNTIF(P340:AT340,"")=31,0,COUNTIFS(P321:AT321,1,P340:AT340,"")+COUNTIFS(P321:AT321,1,P340:AT340,"■"))</f>
        <v>0</v>
      </c>
      <c r="BD340" s="45">
        <f>IF(COUNTIF(P340:AT340,"")=31,0,COUNTIFS(P321:AT321,1,P340:AT340,"■"))</f>
        <v>0</v>
      </c>
      <c r="BE340" s="250" t="str">
        <f t="shared" si="105"/>
        <v>***</v>
      </c>
      <c r="BF340" s="233"/>
      <c r="BG340" s="42"/>
      <c r="BH340" s="45">
        <f>IF(COUNTIF(P340:AT340,"")=31,0,COUNTIFS(P321:AT321,2,P340:AT340,"")+COUNTIFS(P321:AT321,2,P340:AT340,"■"))</f>
        <v>0</v>
      </c>
      <c r="BI340" s="45">
        <f>IF(COUNTIF(P340:AT340,"")=31,0,COUNTIFS(P321:AT321,2,P340:AT340,"■"))</f>
        <v>0</v>
      </c>
      <c r="BJ340" s="232" t="str">
        <f t="shared" si="106"/>
        <v>***</v>
      </c>
      <c r="BK340" s="233"/>
      <c r="BL340" s="42"/>
      <c r="BM340" s="45">
        <f>IF(COUNTIF(P340:AT340,"")=31,0,COUNTIFS(P321:AT321,3,P340:AT340,"")+COUNTIFS(P321:AT321,3,P340:AT340,"■"))</f>
        <v>0</v>
      </c>
      <c r="BN340" s="45">
        <f>IF(COUNTIF(P340:AT340,"")=31,0,COUNTIFS(P321:AT321,3,P340:AT340,"■"))</f>
        <v>0</v>
      </c>
      <c r="BO340" s="232" t="str">
        <f t="shared" si="107"/>
        <v>***</v>
      </c>
      <c r="BP340" s="233"/>
      <c r="BQ340" s="42"/>
      <c r="BR340" s="45">
        <f>IF(COUNTIF(P340:AT340,"")=31,0,COUNTIFS(P321:AT321,4,P340:AT340,"")+COUNTIFS(P321:AT321,4,P340:AT340,"■"))</f>
        <v>0</v>
      </c>
      <c r="BS340" s="45">
        <f>IF(COUNTIF(P340:AT340,"")=31,0,COUNTIFS(P321:AT321,4,P340:AT340,"■"))</f>
        <v>0</v>
      </c>
      <c r="BT340" s="232" t="str">
        <f t="shared" si="108"/>
        <v>***</v>
      </c>
      <c r="BU340" s="233"/>
      <c r="BV340" s="42"/>
      <c r="BW340" s="45">
        <f>IF(COUNTIF(P340:AT340,"")=31,0,COUNTIFS(P321:AT321,5,P340:AT340,"")+COUNTIFS(P321:AT321,5,P340:AT340,"■"))</f>
        <v>0</v>
      </c>
      <c r="BX340" s="45">
        <f>IF(COUNTIF(P340:AT340,"")=31,0,COUNTIFS(P321:AT321,5,P340:AT340,"■"))</f>
        <v>0</v>
      </c>
      <c r="BY340" s="232" t="str">
        <f t="shared" si="109"/>
        <v>***</v>
      </c>
      <c r="BZ340" s="233"/>
      <c r="CA340" s="42"/>
      <c r="CB340" s="45">
        <f>IF(COUNTIF(P340:AT340,"")=31,0,COUNTIFS(P321:AT321,6,P340:AT340,"")+COUNTIFS(P321:AT321,6,P340:AT340,"■"))</f>
        <v>0</v>
      </c>
      <c r="CC340" s="45">
        <f>IF(COUNTIF(P340:AT340,"")=31,0,COUNTIFS(P321:AT321,6,P340:AT340,"■"))</f>
        <v>0</v>
      </c>
      <c r="CD340" s="232" t="str">
        <f t="shared" si="110"/>
        <v>***</v>
      </c>
      <c r="CE340" s="233"/>
      <c r="CF340" s="42"/>
      <c r="CG340" s="45">
        <f t="shared" si="114"/>
        <v>0</v>
      </c>
      <c r="CH340" s="45">
        <f t="shared" si="118"/>
        <v>0</v>
      </c>
      <c r="CI340" s="232" t="str">
        <f t="shared" si="112"/>
        <v>***</v>
      </c>
      <c r="CJ340" s="233"/>
      <c r="CK340" s="42"/>
      <c r="CL340" s="234">
        <f t="shared" si="115"/>
        <v>0</v>
      </c>
      <c r="CM340" s="235"/>
      <c r="CN340" s="234">
        <f t="shared" si="116"/>
        <v>0</v>
      </c>
      <c r="CO340" s="235"/>
      <c r="CP340" s="232" t="str">
        <f t="shared" si="113"/>
        <v>***</v>
      </c>
      <c r="CQ340" s="233"/>
      <c r="CR340" s="43"/>
      <c r="CU340" s="128">
        <f t="shared" si="100"/>
        <v>332</v>
      </c>
      <c r="CV340" s="128"/>
      <c r="CW340" s="128"/>
      <c r="CX340" s="128"/>
      <c r="CY340" s="128"/>
    </row>
    <row r="341" spans="1:103" s="1" customFormat="1" ht="18.75">
      <c r="A341" s="72" t="s">
        <v>59</v>
      </c>
      <c r="D341" s="238">
        <f t="shared" si="117"/>
        <v>11</v>
      </c>
      <c r="E341" s="246"/>
      <c r="F341" s="241"/>
      <c r="G341" s="242"/>
      <c r="H341" s="242"/>
      <c r="I341" s="242"/>
      <c r="J341" s="242"/>
      <c r="K341" s="243"/>
      <c r="L341" s="244"/>
      <c r="M341" s="256"/>
      <c r="N341" s="256"/>
      <c r="O341" s="257"/>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3"/>
      <c r="AU341" s="44"/>
      <c r="AV341" s="26"/>
      <c r="AW341" s="245">
        <f t="shared" si="103"/>
        <v>11</v>
      </c>
      <c r="AX341" s="369"/>
      <c r="AY341" s="247" t="str">
        <f t="shared" si="104"/>
        <v/>
      </c>
      <c r="AZ341" s="248"/>
      <c r="BA341" s="248"/>
      <c r="BB341" s="249"/>
      <c r="BC341" s="45">
        <f>IF(COUNTIF(P341:AT341,"")=31,0,COUNTIFS(P321:AT321,1,P341:AT341,"")+COUNTIFS(P321:AT321,1,P341:AT341,"■"))</f>
        <v>0</v>
      </c>
      <c r="BD341" s="45">
        <f>IF(COUNTIF(P341:AT341,"")=31,0,COUNTIFS(P321:AT321,1,P341:AT341,"■"))</f>
        <v>0</v>
      </c>
      <c r="BE341" s="250" t="str">
        <f t="shared" si="105"/>
        <v>***</v>
      </c>
      <c r="BF341" s="233"/>
      <c r="BG341" s="42"/>
      <c r="BH341" s="45">
        <f>IF(COUNTIF(P341:AT341,"")=31,0,COUNTIFS(P321:AT321,2,P341:AT341,"")+COUNTIFS(P321:AT321,2,P341:AT341,"■"))</f>
        <v>0</v>
      </c>
      <c r="BI341" s="45">
        <f>IF(COUNTIF(P341:AT341,"")=31,0,COUNTIFS(P321:AT321,2,P341:AT341,"■"))</f>
        <v>0</v>
      </c>
      <c r="BJ341" s="232" t="str">
        <f t="shared" si="106"/>
        <v>***</v>
      </c>
      <c r="BK341" s="233"/>
      <c r="BL341" s="42"/>
      <c r="BM341" s="45">
        <f>IF(COUNTIF(P341:AT341,"")=31,0,COUNTIFS(P321:AT321,3,P341:AT341,"")+COUNTIFS(P321:AT321,3,P341:AT341,"■"))</f>
        <v>0</v>
      </c>
      <c r="BN341" s="45">
        <f>IF(COUNTIF(P341:AT341,"")=31,0,COUNTIFS(P321:AT321,3,P341:AT341,"■"))</f>
        <v>0</v>
      </c>
      <c r="BO341" s="232" t="str">
        <f t="shared" si="107"/>
        <v>***</v>
      </c>
      <c r="BP341" s="233"/>
      <c r="BQ341" s="42"/>
      <c r="BR341" s="45">
        <f>IF(COUNTIF(P341:AT341,"")=31,0,COUNTIFS(P321:AT321,4,P341:AT341,"")+COUNTIFS(P321:AT321,4,P341:AT341,"■"))</f>
        <v>0</v>
      </c>
      <c r="BS341" s="45">
        <f>IF(COUNTIF(P341:AT341,"")=31,0,COUNTIFS(P321:AT321,4,P341:AT341,"■"))</f>
        <v>0</v>
      </c>
      <c r="BT341" s="232" t="str">
        <f t="shared" si="108"/>
        <v>***</v>
      </c>
      <c r="BU341" s="233"/>
      <c r="BV341" s="42"/>
      <c r="BW341" s="45">
        <f>IF(COUNTIF(P341:AT341,"")=31,0,COUNTIFS(P321:AT321,5,P341:AT341,"")+COUNTIFS(P321:AT321,5,P341:AT341,"■"))</f>
        <v>0</v>
      </c>
      <c r="BX341" s="45">
        <f>IF(COUNTIF(P341:AT341,"")=31,0,COUNTIFS(P321:AT321,5,P341:AT341,"■"))</f>
        <v>0</v>
      </c>
      <c r="BY341" s="232" t="str">
        <f t="shared" si="109"/>
        <v>***</v>
      </c>
      <c r="BZ341" s="233"/>
      <c r="CA341" s="42"/>
      <c r="CB341" s="45">
        <f>IF(COUNTIF(P341:AT341,"")=31,0,COUNTIFS(P321:AT321,6,P341:AT341,"")+COUNTIFS(P321:AT321,6,P341:AT341,"■"))</f>
        <v>0</v>
      </c>
      <c r="CC341" s="45">
        <f>IF(COUNTIF(P341:AT341,"")=31,0,COUNTIFS(P321:AT321,6,P341:AT341,"■"))</f>
        <v>0</v>
      </c>
      <c r="CD341" s="232" t="str">
        <f t="shared" si="110"/>
        <v>***</v>
      </c>
      <c r="CE341" s="233"/>
      <c r="CF341" s="42"/>
      <c r="CG341" s="45">
        <f t="shared" si="114"/>
        <v>0</v>
      </c>
      <c r="CH341" s="45">
        <f t="shared" si="118"/>
        <v>0</v>
      </c>
      <c r="CI341" s="232" t="str">
        <f t="shared" si="112"/>
        <v>***</v>
      </c>
      <c r="CJ341" s="233"/>
      <c r="CK341" s="42"/>
      <c r="CL341" s="234">
        <f t="shared" si="115"/>
        <v>0</v>
      </c>
      <c r="CM341" s="235"/>
      <c r="CN341" s="234">
        <f t="shared" si="116"/>
        <v>0</v>
      </c>
      <c r="CO341" s="235"/>
      <c r="CP341" s="232" t="str">
        <f t="shared" si="113"/>
        <v>***</v>
      </c>
      <c r="CQ341" s="233"/>
      <c r="CR341" s="43"/>
      <c r="CU341" s="128">
        <f t="shared" si="100"/>
        <v>333</v>
      </c>
      <c r="CV341" s="128"/>
      <c r="CW341" s="128"/>
      <c r="CX341" s="128"/>
      <c r="CY341" s="128"/>
    </row>
    <row r="342" spans="1:103" s="1" customFormat="1" ht="18.75">
      <c r="A342" s="72" t="s">
        <v>59</v>
      </c>
      <c r="D342" s="238">
        <f t="shared" si="117"/>
        <v>12</v>
      </c>
      <c r="E342" s="246"/>
      <c r="F342" s="241"/>
      <c r="G342" s="242"/>
      <c r="H342" s="242"/>
      <c r="I342" s="242"/>
      <c r="J342" s="242"/>
      <c r="K342" s="243"/>
      <c r="L342" s="244"/>
      <c r="M342" s="256"/>
      <c r="N342" s="256"/>
      <c r="O342" s="257"/>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3"/>
      <c r="AU342" s="44"/>
      <c r="AV342" s="26"/>
      <c r="AW342" s="245">
        <f t="shared" si="103"/>
        <v>12</v>
      </c>
      <c r="AX342" s="246"/>
      <c r="AY342" s="247" t="str">
        <f t="shared" si="104"/>
        <v/>
      </c>
      <c r="AZ342" s="248"/>
      <c r="BA342" s="248"/>
      <c r="BB342" s="249"/>
      <c r="BC342" s="45">
        <f>IF(COUNTIF(P342:AT342,"")=31,0,COUNTIFS(P321:AT321,1,P342:AT342,"")+COUNTIFS(P321:AT321,1,P342:AT342,"■"))</f>
        <v>0</v>
      </c>
      <c r="BD342" s="45">
        <f>IF(COUNTIF(P342:AT342,"")=31,0,COUNTIFS(P321:AT321,1,P342:AT342,"■"))</f>
        <v>0</v>
      </c>
      <c r="BE342" s="250" t="str">
        <f t="shared" si="105"/>
        <v>***</v>
      </c>
      <c r="BF342" s="233"/>
      <c r="BG342" s="47"/>
      <c r="BH342" s="45">
        <f>IF(COUNTIF(P342:AT342,"")=31,0,COUNTIFS(P321:AT321,2,P342:AT342,"")+COUNTIFS(P321:AT321,2,P342:AT342,"■"))</f>
        <v>0</v>
      </c>
      <c r="BI342" s="45">
        <f>IF(COUNTIF(P342:AT342,"")=31,0,COUNTIFS(P321:AT321,2,P342:AT342,"■"))</f>
        <v>0</v>
      </c>
      <c r="BJ342" s="232" t="str">
        <f t="shared" si="106"/>
        <v>***</v>
      </c>
      <c r="BK342" s="233"/>
      <c r="BL342" s="42"/>
      <c r="BM342" s="45">
        <f>IF(COUNTIF(P342:AT342,"")=31,0,COUNTIFS(P321:AT321,3,P342:AT342,"")+COUNTIFS(P321:AT321,3,P342:AT342,"■"))</f>
        <v>0</v>
      </c>
      <c r="BN342" s="45">
        <f>IF(COUNTIF(P342:AT342,"")=31,0,COUNTIFS(P321:AT321,3,P342:AT342,"■"))</f>
        <v>0</v>
      </c>
      <c r="BO342" s="232" t="str">
        <f t="shared" si="107"/>
        <v>***</v>
      </c>
      <c r="BP342" s="233"/>
      <c r="BQ342" s="42"/>
      <c r="BR342" s="45">
        <f>IF(COUNTIF(P342:AT342,"")=31,0,COUNTIFS(P321:AT321,4,P342:AT342,"")+COUNTIFS(P321:AT321,4,P342:AT342,"■"))</f>
        <v>0</v>
      </c>
      <c r="BS342" s="45">
        <f>IF(COUNTIF(P342:AT342,"")=31,0,COUNTIFS(P321:AT321,4,P342:AT342,"■"))</f>
        <v>0</v>
      </c>
      <c r="BT342" s="232" t="str">
        <f t="shared" si="108"/>
        <v>***</v>
      </c>
      <c r="BU342" s="233"/>
      <c r="BV342" s="42"/>
      <c r="BW342" s="45">
        <f>IF(COUNTIF(P342:AT342,"")=31,0,COUNTIFS(P321:AT321,5,P342:AT342,"")+COUNTIFS(P321:AT321,5,P342:AT342,"■"))</f>
        <v>0</v>
      </c>
      <c r="BX342" s="45">
        <f>IF(COUNTIF(P342:AT342,"")=31,0,COUNTIFS(P321:AT321,5,P342:AT342,"■"))</f>
        <v>0</v>
      </c>
      <c r="BY342" s="232" t="str">
        <f t="shared" si="109"/>
        <v>***</v>
      </c>
      <c r="BZ342" s="233"/>
      <c r="CA342" s="42"/>
      <c r="CB342" s="45">
        <f>IF(COUNTIF(P342:AT342,"")=31,0,COUNTIFS(P321:AT321,6,P342:AT342,"")+COUNTIFS(P321:AT321,6,P342:AT342,"■"))</f>
        <v>0</v>
      </c>
      <c r="CC342" s="45">
        <f>IF(COUNTIF(P342:AT342,"")=31,0,COUNTIFS(P321:AT321,6,P342:AT342,"■"))</f>
        <v>0</v>
      </c>
      <c r="CD342" s="232" t="str">
        <f t="shared" si="110"/>
        <v>***</v>
      </c>
      <c r="CE342" s="233"/>
      <c r="CF342" s="42"/>
      <c r="CG342" s="45">
        <f t="shared" si="114"/>
        <v>0</v>
      </c>
      <c r="CH342" s="45">
        <f t="shared" si="118"/>
        <v>0</v>
      </c>
      <c r="CI342" s="232" t="str">
        <f t="shared" si="112"/>
        <v>***</v>
      </c>
      <c r="CJ342" s="233"/>
      <c r="CK342" s="42"/>
      <c r="CL342" s="234">
        <f t="shared" si="115"/>
        <v>0</v>
      </c>
      <c r="CM342" s="235"/>
      <c r="CN342" s="234">
        <f t="shared" si="116"/>
        <v>0</v>
      </c>
      <c r="CO342" s="235"/>
      <c r="CP342" s="232" t="str">
        <f t="shared" si="113"/>
        <v>***</v>
      </c>
      <c r="CQ342" s="233"/>
      <c r="CR342" s="43"/>
      <c r="CU342" s="128">
        <f t="shared" si="100"/>
        <v>334</v>
      </c>
      <c r="CV342" s="128"/>
      <c r="CW342" s="128"/>
      <c r="CX342" s="128"/>
      <c r="CY342" s="128"/>
    </row>
    <row r="343" spans="1:103" s="1" customFormat="1" ht="18.75">
      <c r="A343" s="72" t="s">
        <v>59</v>
      </c>
      <c r="D343" s="238">
        <f t="shared" si="117"/>
        <v>13</v>
      </c>
      <c r="E343" s="246"/>
      <c r="F343" s="241"/>
      <c r="G343" s="242"/>
      <c r="H343" s="242"/>
      <c r="I343" s="242"/>
      <c r="J343" s="242"/>
      <c r="K343" s="243"/>
      <c r="L343" s="244"/>
      <c r="M343" s="256"/>
      <c r="N343" s="256"/>
      <c r="O343" s="257"/>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3"/>
      <c r="AU343" s="44"/>
      <c r="AV343" s="26"/>
      <c r="AW343" s="245">
        <f t="shared" si="103"/>
        <v>13</v>
      </c>
      <c r="AX343" s="246"/>
      <c r="AY343" s="247" t="str">
        <f t="shared" si="104"/>
        <v/>
      </c>
      <c r="AZ343" s="248"/>
      <c r="BA343" s="248"/>
      <c r="BB343" s="249"/>
      <c r="BC343" s="45">
        <f>IF(COUNTIF(P343:AT343,"")=31,0,COUNTIFS(P321:AT321,1,P343:AT343,"")+COUNTIFS(P321:AT321,1,P343:AT343,"■"))</f>
        <v>0</v>
      </c>
      <c r="BD343" s="45">
        <f>IF(COUNTIF(P343:AT343,"")=31,0,COUNTIFS(P321:AT321,1,P343:AT343,"■"))</f>
        <v>0</v>
      </c>
      <c r="BE343" s="250" t="str">
        <f t="shared" si="105"/>
        <v>***</v>
      </c>
      <c r="BF343" s="233"/>
      <c r="BG343" s="47"/>
      <c r="BH343" s="45">
        <f>IF(COUNTIF(P343:AT343,"")=31,0,COUNTIFS(P321:AT321,2,P343:AT343,"")+COUNTIFS(P321:AT321,2,P343:AT343,"■"))</f>
        <v>0</v>
      </c>
      <c r="BI343" s="45">
        <f>IF(COUNTIF(P343:AT343,"")=31,0,COUNTIFS(P321:AT321,2,P343:AT343,"■"))</f>
        <v>0</v>
      </c>
      <c r="BJ343" s="232" t="str">
        <f t="shared" si="106"/>
        <v>***</v>
      </c>
      <c r="BK343" s="233"/>
      <c r="BL343" s="42"/>
      <c r="BM343" s="45">
        <f>IF(COUNTIF(P343:AT343,"")=31,0,COUNTIFS(P321:AT321,3,P343:AT343,"")+COUNTIFS(P321:AT321,3,P343:AT343,"■"))</f>
        <v>0</v>
      </c>
      <c r="BN343" s="45">
        <f>IF(COUNTIF(P343:AT343,"")=31,0,COUNTIFS(P321:AT321,3,P343:AT343,"■"))</f>
        <v>0</v>
      </c>
      <c r="BO343" s="232" t="str">
        <f t="shared" si="107"/>
        <v>***</v>
      </c>
      <c r="BP343" s="233"/>
      <c r="BQ343" s="42"/>
      <c r="BR343" s="45">
        <f>IF(COUNTIF(P343:AT343,"")=31,0,COUNTIFS(P321:AT321,4,P343:AT343,"")+COUNTIFS(P321:AT321,4,P343:AT343,"■"))</f>
        <v>0</v>
      </c>
      <c r="BS343" s="45">
        <f>IF(COUNTIF(P343:AT343,"")=31,0,COUNTIFS(P321:AT321,4,P343:AT343,"■"))</f>
        <v>0</v>
      </c>
      <c r="BT343" s="232" t="str">
        <f t="shared" si="108"/>
        <v>***</v>
      </c>
      <c r="BU343" s="233"/>
      <c r="BV343" s="42"/>
      <c r="BW343" s="45">
        <f>IF(COUNTIF(P343:AT343,"")=31,0,COUNTIFS(P321:AT321,5,P343:AT343,"")+COUNTIFS(P321:AT321,5,P343:AT343,"■"))</f>
        <v>0</v>
      </c>
      <c r="BX343" s="45">
        <f>IF(COUNTIF(P343:AT343,"")=31,0,COUNTIFS(P321:AT321,5,P343:AT343,"■"))</f>
        <v>0</v>
      </c>
      <c r="BY343" s="232" t="str">
        <f t="shared" si="109"/>
        <v>***</v>
      </c>
      <c r="BZ343" s="233"/>
      <c r="CA343" s="42"/>
      <c r="CB343" s="45">
        <f>IF(COUNTIF(P343:AT343,"")=31,0,COUNTIFS(P321:AT321,6,P343:AT343,"")+COUNTIFS(P321:AT321,6,P343:AT343,"■"))</f>
        <v>0</v>
      </c>
      <c r="CC343" s="45">
        <f>IF(COUNTIF(P343:AT343,"")=31,0,COUNTIFS(P321:AT321,6,P343:AT343,"■"))</f>
        <v>0</v>
      </c>
      <c r="CD343" s="232" t="str">
        <f t="shared" si="110"/>
        <v>***</v>
      </c>
      <c r="CE343" s="233"/>
      <c r="CF343" s="42"/>
      <c r="CG343" s="45">
        <f t="shared" si="114"/>
        <v>0</v>
      </c>
      <c r="CH343" s="45">
        <f t="shared" si="118"/>
        <v>0</v>
      </c>
      <c r="CI343" s="232" t="str">
        <f t="shared" si="112"/>
        <v>***</v>
      </c>
      <c r="CJ343" s="233"/>
      <c r="CK343" s="42"/>
      <c r="CL343" s="234">
        <f t="shared" si="115"/>
        <v>0</v>
      </c>
      <c r="CM343" s="235"/>
      <c r="CN343" s="234">
        <f t="shared" si="116"/>
        <v>0</v>
      </c>
      <c r="CO343" s="235"/>
      <c r="CP343" s="232" t="str">
        <f t="shared" si="113"/>
        <v>***</v>
      </c>
      <c r="CQ343" s="233"/>
      <c r="CR343" s="43"/>
      <c r="CU343" s="128">
        <f t="shared" si="100"/>
        <v>335</v>
      </c>
      <c r="CV343" s="128"/>
      <c r="CW343" s="128"/>
      <c r="CX343" s="128"/>
      <c r="CY343" s="128"/>
    </row>
    <row r="344" spans="1:103" s="1" customFormat="1" ht="18.75">
      <c r="A344" s="72" t="s">
        <v>59</v>
      </c>
      <c r="D344" s="238">
        <f t="shared" si="117"/>
        <v>14</v>
      </c>
      <c r="E344" s="246"/>
      <c r="F344" s="241"/>
      <c r="G344" s="242"/>
      <c r="H344" s="242"/>
      <c r="I344" s="242"/>
      <c r="J344" s="242"/>
      <c r="K344" s="243"/>
      <c r="L344" s="244"/>
      <c r="M344" s="256"/>
      <c r="N344" s="256"/>
      <c r="O344" s="257"/>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3"/>
      <c r="AU344" s="44"/>
      <c r="AV344" s="26"/>
      <c r="AW344" s="245">
        <f t="shared" si="103"/>
        <v>14</v>
      </c>
      <c r="AX344" s="246"/>
      <c r="AY344" s="247" t="str">
        <f t="shared" si="104"/>
        <v/>
      </c>
      <c r="AZ344" s="248"/>
      <c r="BA344" s="248"/>
      <c r="BB344" s="249"/>
      <c r="BC344" s="45">
        <f>IF(COUNTIF(P344:AT344,"")=31,0,COUNTIFS(P321:AT321,1,P344:AT344,"")+COUNTIFS(P321:AT321,1,P344:AT344,"■"))</f>
        <v>0</v>
      </c>
      <c r="BD344" s="45">
        <f>IF(COUNTIF(P344:AT344,"")=31,0,COUNTIFS(P321:AT321,1,P344:AT344,"■"))</f>
        <v>0</v>
      </c>
      <c r="BE344" s="250" t="str">
        <f t="shared" si="105"/>
        <v>***</v>
      </c>
      <c r="BF344" s="233"/>
      <c r="BG344" s="47"/>
      <c r="BH344" s="45">
        <f>IF(COUNTIF(P344:AT344,"")=31,0,COUNTIFS(P321:AT321,2,P344:AT344,"")+COUNTIFS(P321:AT321,2,P344:AT344,"■"))</f>
        <v>0</v>
      </c>
      <c r="BI344" s="45">
        <f>IF(COUNTIF(P344:AT344,"")=31,0,COUNTIFS(P321:AT321,2,P344:AT344,"■"))</f>
        <v>0</v>
      </c>
      <c r="BJ344" s="232" t="str">
        <f t="shared" si="106"/>
        <v>***</v>
      </c>
      <c r="BK344" s="233"/>
      <c r="BL344" s="42"/>
      <c r="BM344" s="45">
        <f>IF(COUNTIF(P344:AT344,"")=31,0,COUNTIFS(P321:AT321,3,P344:AT344,"")+COUNTIFS(P321:AT321,3,P344:AT344,"■"))</f>
        <v>0</v>
      </c>
      <c r="BN344" s="45">
        <f>IF(COUNTIF(P344:AT344,"")=31,0,COUNTIFS(P321:AT321,3,P344:AT344,"■"))</f>
        <v>0</v>
      </c>
      <c r="BO344" s="232" t="str">
        <f t="shared" si="107"/>
        <v>***</v>
      </c>
      <c r="BP344" s="233"/>
      <c r="BQ344" s="42"/>
      <c r="BR344" s="45">
        <f>IF(COUNTIF(P344:AT344,"")=31,0,COUNTIFS(P321:AT321,4,P344:AT344,"")+COUNTIFS(P321:AT321,4,P344:AT344,"■"))</f>
        <v>0</v>
      </c>
      <c r="BS344" s="45">
        <f>IF(COUNTIF(P344:AT344,"")=31,0,COUNTIFS(P321:AT321,4,P344:AT344,"■"))</f>
        <v>0</v>
      </c>
      <c r="BT344" s="232" t="str">
        <f t="shared" si="108"/>
        <v>***</v>
      </c>
      <c r="BU344" s="233"/>
      <c r="BV344" s="42"/>
      <c r="BW344" s="45">
        <f>IF(COUNTIF(P344:AT344,"")=31,0,COUNTIFS(P321:AT321,5,P344:AT344,"")+COUNTIFS(P321:AT321,5,P344:AT344,"■"))</f>
        <v>0</v>
      </c>
      <c r="BX344" s="45">
        <f>IF(COUNTIF(P344:AT344,"")=31,0,COUNTIFS(P321:AT321,5,P344:AT344,"■"))</f>
        <v>0</v>
      </c>
      <c r="BY344" s="232" t="str">
        <f t="shared" si="109"/>
        <v>***</v>
      </c>
      <c r="BZ344" s="233"/>
      <c r="CA344" s="42"/>
      <c r="CB344" s="45">
        <f>IF(COUNTIF(P344:AT344,"")=31,0,COUNTIFS(P321:AT321,6,P344:AT344,"")+COUNTIFS(P321:AT321,6,P344:AT344,"■"))</f>
        <v>0</v>
      </c>
      <c r="CC344" s="45">
        <f>IF(COUNTIF(P344:AT344,"")=31,0,COUNTIFS(P321:AT321,6,P344:AT344,"■"))</f>
        <v>0</v>
      </c>
      <c r="CD344" s="232" t="str">
        <f t="shared" si="110"/>
        <v>***</v>
      </c>
      <c r="CE344" s="233"/>
      <c r="CF344" s="42"/>
      <c r="CG344" s="45">
        <f t="shared" si="114"/>
        <v>0</v>
      </c>
      <c r="CH344" s="45">
        <f t="shared" si="118"/>
        <v>0</v>
      </c>
      <c r="CI344" s="232" t="str">
        <f t="shared" si="112"/>
        <v>***</v>
      </c>
      <c r="CJ344" s="233"/>
      <c r="CK344" s="42"/>
      <c r="CL344" s="234">
        <f t="shared" si="115"/>
        <v>0</v>
      </c>
      <c r="CM344" s="235"/>
      <c r="CN344" s="234">
        <f t="shared" si="116"/>
        <v>0</v>
      </c>
      <c r="CO344" s="235"/>
      <c r="CP344" s="232" t="str">
        <f t="shared" si="113"/>
        <v>***</v>
      </c>
      <c r="CQ344" s="233"/>
      <c r="CR344" s="43"/>
      <c r="CU344" s="128">
        <f t="shared" si="100"/>
        <v>336</v>
      </c>
      <c r="CV344" s="128"/>
      <c r="CW344" s="128"/>
      <c r="CX344" s="128"/>
      <c r="CY344" s="128"/>
    </row>
    <row r="345" spans="1:103" s="1" customFormat="1" ht="18.75">
      <c r="A345" s="72" t="s">
        <v>59</v>
      </c>
      <c r="D345" s="238">
        <f t="shared" si="117"/>
        <v>15</v>
      </c>
      <c r="E345" s="246"/>
      <c r="F345" s="241"/>
      <c r="G345" s="242"/>
      <c r="H345" s="242"/>
      <c r="I345" s="242"/>
      <c r="J345" s="242"/>
      <c r="K345" s="243"/>
      <c r="L345" s="244"/>
      <c r="M345" s="256"/>
      <c r="N345" s="256"/>
      <c r="O345" s="257"/>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3"/>
      <c r="AU345" s="44"/>
      <c r="AV345" s="26"/>
      <c r="AW345" s="245">
        <f t="shared" si="103"/>
        <v>15</v>
      </c>
      <c r="AX345" s="246"/>
      <c r="AY345" s="247" t="str">
        <f t="shared" si="104"/>
        <v/>
      </c>
      <c r="AZ345" s="248"/>
      <c r="BA345" s="248"/>
      <c r="BB345" s="249"/>
      <c r="BC345" s="45">
        <f>IF(COUNTIF(P345:AT345,"")=31,0,COUNTIFS(P321:AT321,1,P345:AT345,"")+COUNTIFS(P321:AT321,1,P345:AT345,"■"))</f>
        <v>0</v>
      </c>
      <c r="BD345" s="45">
        <f>IF(COUNTIF(P345:AT345,"")=31,0,COUNTIFS(P321:AT321,1,P345:AT345,"■"))</f>
        <v>0</v>
      </c>
      <c r="BE345" s="250" t="str">
        <f t="shared" si="105"/>
        <v>***</v>
      </c>
      <c r="BF345" s="233"/>
      <c r="BG345" s="47"/>
      <c r="BH345" s="45">
        <f>IF(COUNTIF(P345:AT345,"")=31,0,COUNTIFS(P321:AT321,2,P345:AT345,"")+COUNTIFS(P321:AT321,2,P345:AT345,"■"))</f>
        <v>0</v>
      </c>
      <c r="BI345" s="45">
        <f>IF(COUNTIF(P345:AT345,"")=31,0,COUNTIFS(P321:AT321,2,P345:AT345,"■"))</f>
        <v>0</v>
      </c>
      <c r="BJ345" s="232" t="str">
        <f t="shared" si="106"/>
        <v>***</v>
      </c>
      <c r="BK345" s="233"/>
      <c r="BL345" s="42"/>
      <c r="BM345" s="45">
        <f>IF(COUNTIF(P345:AT345,"")=31,0,COUNTIFS(P321:AT321,3,P345:AT345,"")+COUNTIFS(P321:AT321,3,P345:AT345,"■"))</f>
        <v>0</v>
      </c>
      <c r="BN345" s="45">
        <f>IF(COUNTIF(P345:AT345,"")=31,0,COUNTIFS(P321:AT321,3,P345:AT345,"■"))</f>
        <v>0</v>
      </c>
      <c r="BO345" s="232" t="str">
        <f t="shared" si="107"/>
        <v>***</v>
      </c>
      <c r="BP345" s="233"/>
      <c r="BQ345" s="42"/>
      <c r="BR345" s="45">
        <f>IF(COUNTIF(P345:AT345,"")=31,0,COUNTIFS(P321:AT321,4,P345:AT345,"")+COUNTIFS(P321:AT321,4,P345:AT345,"■"))</f>
        <v>0</v>
      </c>
      <c r="BS345" s="45">
        <f>IF(COUNTIF(P345:AT345,"")=31,0,COUNTIFS(P321:AT321,4,P345:AT345,"■"))</f>
        <v>0</v>
      </c>
      <c r="BT345" s="232" t="str">
        <f t="shared" si="108"/>
        <v>***</v>
      </c>
      <c r="BU345" s="233"/>
      <c r="BV345" s="42"/>
      <c r="BW345" s="45">
        <f>IF(COUNTIF(P345:AT345,"")=31,0,COUNTIFS(P321:AT321,5,P345:AT345,"")+COUNTIFS(P321:AT321,5,P345:AT345,"■"))</f>
        <v>0</v>
      </c>
      <c r="BX345" s="45">
        <f>IF(COUNTIF(P345:AT345,"")=31,0,COUNTIFS(P321:AT321,5,P345:AT345,"■"))</f>
        <v>0</v>
      </c>
      <c r="BY345" s="232" t="str">
        <f t="shared" si="109"/>
        <v>***</v>
      </c>
      <c r="BZ345" s="233"/>
      <c r="CA345" s="42"/>
      <c r="CB345" s="45">
        <f>IF(COUNTIF(P345:AT345,"")=31,0,COUNTIFS(P321:AT321,6,P345:AT345,"")+COUNTIFS(P321:AT321,6,P345:AT345,"■"))</f>
        <v>0</v>
      </c>
      <c r="CC345" s="45">
        <f>IF(COUNTIF(P345:AT345,"")=31,0,COUNTIFS(P321:AT321,6,P345:AT345,"■"))</f>
        <v>0</v>
      </c>
      <c r="CD345" s="232" t="str">
        <f t="shared" si="110"/>
        <v>***</v>
      </c>
      <c r="CE345" s="233"/>
      <c r="CF345" s="42"/>
      <c r="CG345" s="45">
        <f t="shared" si="114"/>
        <v>0</v>
      </c>
      <c r="CH345" s="45">
        <f t="shared" si="118"/>
        <v>0</v>
      </c>
      <c r="CI345" s="232" t="str">
        <f t="shared" si="112"/>
        <v>***</v>
      </c>
      <c r="CJ345" s="233"/>
      <c r="CK345" s="42"/>
      <c r="CL345" s="234">
        <f t="shared" si="115"/>
        <v>0</v>
      </c>
      <c r="CM345" s="235"/>
      <c r="CN345" s="234">
        <f t="shared" si="116"/>
        <v>0</v>
      </c>
      <c r="CO345" s="235"/>
      <c r="CP345" s="232" t="str">
        <f t="shared" si="113"/>
        <v>***</v>
      </c>
      <c r="CQ345" s="233"/>
      <c r="CR345" s="43"/>
      <c r="CU345" s="128">
        <f t="shared" si="100"/>
        <v>337</v>
      </c>
      <c r="CV345" s="128"/>
      <c r="CW345" s="128"/>
      <c r="CX345" s="128"/>
      <c r="CY345" s="128"/>
    </row>
    <row r="346" spans="1:103" s="1" customFormat="1" ht="18.75">
      <c r="A346" s="72" t="s">
        <v>59</v>
      </c>
      <c r="D346" s="238">
        <f t="shared" si="117"/>
        <v>16</v>
      </c>
      <c r="E346" s="246"/>
      <c r="F346" s="241"/>
      <c r="G346" s="242"/>
      <c r="H346" s="242"/>
      <c r="I346" s="242"/>
      <c r="J346" s="242"/>
      <c r="K346" s="243"/>
      <c r="L346" s="244"/>
      <c r="M346" s="256"/>
      <c r="N346" s="256"/>
      <c r="O346" s="257"/>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3"/>
      <c r="AU346" s="44"/>
      <c r="AV346" s="26"/>
      <c r="AW346" s="245">
        <f t="shared" si="103"/>
        <v>16</v>
      </c>
      <c r="AX346" s="246"/>
      <c r="AY346" s="247" t="str">
        <f t="shared" si="104"/>
        <v/>
      </c>
      <c r="AZ346" s="248"/>
      <c r="BA346" s="248"/>
      <c r="BB346" s="249"/>
      <c r="BC346" s="45">
        <f>IF(COUNTIF(P346:AT346,"")=31,0,COUNTIFS(P321:AT321,1,P346:AT346,"")+COUNTIFS(P321:AT321,1,P346:AT346,"■"))</f>
        <v>0</v>
      </c>
      <c r="BD346" s="45">
        <f>IF(COUNTIF(P346:AT346,"")=31,0,COUNTIFS(P321:AT321,1,P346:AT346,"■"))</f>
        <v>0</v>
      </c>
      <c r="BE346" s="250" t="str">
        <f t="shared" si="105"/>
        <v>***</v>
      </c>
      <c r="BF346" s="233"/>
      <c r="BG346" s="47"/>
      <c r="BH346" s="45">
        <f>IF(COUNTIF(P346:AT346,"")=31,0,COUNTIFS(P321:AT321,2,P346:AT346,"")+COUNTIFS(P321:AT321,2,P346:AT346,"■"))</f>
        <v>0</v>
      </c>
      <c r="BI346" s="45">
        <f>IF(COUNTIF(P346:AT346,"")=31,0,COUNTIFS(P321:AT321,2,P346:AT346,"■"))</f>
        <v>0</v>
      </c>
      <c r="BJ346" s="232" t="str">
        <f t="shared" si="106"/>
        <v>***</v>
      </c>
      <c r="BK346" s="233"/>
      <c r="BL346" s="42"/>
      <c r="BM346" s="45">
        <f>IF(COUNTIF(P346:AT346,"")=31,0,COUNTIFS(P321:AT321,3,P346:AT346,"")+COUNTIFS(P321:AT321,3,P346:AT346,"■"))</f>
        <v>0</v>
      </c>
      <c r="BN346" s="45">
        <f>IF(COUNTIF(P346:AT346,"")=31,0,COUNTIFS(P321:AT321,3,P346:AT346,"■"))</f>
        <v>0</v>
      </c>
      <c r="BO346" s="232" t="str">
        <f t="shared" si="107"/>
        <v>***</v>
      </c>
      <c r="BP346" s="233"/>
      <c r="BQ346" s="42"/>
      <c r="BR346" s="45">
        <f>IF(COUNTIF(P346:AT346,"")=31,0,COUNTIFS(P321:AT321,4,P346:AT346,"")+COUNTIFS(P321:AT321,4,P346:AT346,"■"))</f>
        <v>0</v>
      </c>
      <c r="BS346" s="45">
        <f>IF(COUNTIF(P346:AT346,"")=31,0,COUNTIFS(P321:AT321,4,P346:AT346,"■"))</f>
        <v>0</v>
      </c>
      <c r="BT346" s="232" t="str">
        <f t="shared" si="108"/>
        <v>***</v>
      </c>
      <c r="BU346" s="233"/>
      <c r="BV346" s="42"/>
      <c r="BW346" s="45">
        <f>IF(COUNTIF(P346:AT346,"")=31,0,COUNTIFS(P321:AT321,5,P346:AT346,"")+COUNTIFS(P321:AT321,5,P346:AT346,"■"))</f>
        <v>0</v>
      </c>
      <c r="BX346" s="45">
        <f>IF(COUNTIF(P346:AT346,"")=31,0,COUNTIFS(P321:AT321,5,P346:AT346,"■"))</f>
        <v>0</v>
      </c>
      <c r="BY346" s="232" t="str">
        <f t="shared" si="109"/>
        <v>***</v>
      </c>
      <c r="BZ346" s="233"/>
      <c r="CA346" s="42"/>
      <c r="CB346" s="45">
        <f>IF(COUNTIF(P346:AT346,"")=31,0,COUNTIFS(P321:AT321,6,P346:AT346,"")+COUNTIFS(P321:AT321,6,P346:AT346,"■"))</f>
        <v>0</v>
      </c>
      <c r="CC346" s="45">
        <f>IF(COUNTIF(P346:AT346,"")=31,0,COUNTIFS(P321:AT321,6,P346:AT346,"■"))</f>
        <v>0</v>
      </c>
      <c r="CD346" s="232" t="str">
        <f t="shared" si="110"/>
        <v>***</v>
      </c>
      <c r="CE346" s="233"/>
      <c r="CF346" s="42"/>
      <c r="CG346" s="45">
        <f t="shared" si="114"/>
        <v>0</v>
      </c>
      <c r="CH346" s="45">
        <f t="shared" si="118"/>
        <v>0</v>
      </c>
      <c r="CI346" s="232" t="str">
        <f t="shared" si="112"/>
        <v>***</v>
      </c>
      <c r="CJ346" s="233"/>
      <c r="CK346" s="42"/>
      <c r="CL346" s="234">
        <f t="shared" si="115"/>
        <v>0</v>
      </c>
      <c r="CM346" s="235"/>
      <c r="CN346" s="234">
        <f t="shared" si="116"/>
        <v>0</v>
      </c>
      <c r="CO346" s="235"/>
      <c r="CP346" s="232" t="str">
        <f t="shared" si="113"/>
        <v>***</v>
      </c>
      <c r="CQ346" s="233"/>
      <c r="CR346" s="43"/>
      <c r="CU346" s="128">
        <f t="shared" si="100"/>
        <v>338</v>
      </c>
      <c r="CV346" s="128"/>
      <c r="CW346" s="128"/>
      <c r="CX346" s="128"/>
      <c r="CY346" s="128"/>
    </row>
    <row r="347" spans="1:103" s="1" customFormat="1" ht="18.75">
      <c r="A347" s="72" t="s">
        <v>59</v>
      </c>
      <c r="D347" s="238">
        <f t="shared" si="117"/>
        <v>17</v>
      </c>
      <c r="E347" s="246"/>
      <c r="F347" s="241"/>
      <c r="G347" s="242"/>
      <c r="H347" s="242"/>
      <c r="I347" s="242"/>
      <c r="J347" s="242"/>
      <c r="K347" s="243"/>
      <c r="L347" s="244"/>
      <c r="M347" s="256"/>
      <c r="N347" s="256"/>
      <c r="O347" s="257"/>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3"/>
      <c r="AU347" s="44"/>
      <c r="AV347" s="26"/>
      <c r="AW347" s="245">
        <f t="shared" si="103"/>
        <v>17</v>
      </c>
      <c r="AX347" s="246"/>
      <c r="AY347" s="247" t="str">
        <f t="shared" si="104"/>
        <v/>
      </c>
      <c r="AZ347" s="248"/>
      <c r="BA347" s="248"/>
      <c r="BB347" s="249"/>
      <c r="BC347" s="45">
        <f>IF(COUNTIF(P347:AT347,"")=31,0,COUNTIFS(P321:AT321,1,P347:AT347,"")+COUNTIFS(P321:AT321,1,P347:AT347,"■"))</f>
        <v>0</v>
      </c>
      <c r="BD347" s="45">
        <f>IF(COUNTIF(P347:AT347,"")=31,0,COUNTIFS(P321:AT321,1,P347:AT347,"■"))</f>
        <v>0</v>
      </c>
      <c r="BE347" s="250" t="str">
        <f t="shared" si="105"/>
        <v>***</v>
      </c>
      <c r="BF347" s="233"/>
      <c r="BG347" s="47"/>
      <c r="BH347" s="45">
        <f>IF(COUNTIF(P347:AT347,"")=31,0,COUNTIFS(P321:AT321,2,P347:AT347,"")+COUNTIFS(P321:AT321,2,P347:AT347,"■"))</f>
        <v>0</v>
      </c>
      <c r="BI347" s="45">
        <f>IF(COUNTIF(P347:AT347,"")=31,0,COUNTIFS(P321:AT321,2,P347:AT347,"■"))</f>
        <v>0</v>
      </c>
      <c r="BJ347" s="232" t="str">
        <f t="shared" si="106"/>
        <v>***</v>
      </c>
      <c r="BK347" s="233"/>
      <c r="BL347" s="42"/>
      <c r="BM347" s="45">
        <f>IF(COUNTIF(P347:AT347,"")=31,0,COUNTIFS(P321:AT321,3,P347:AT347,"")+COUNTIFS(P321:AT321,3,P347:AT347,"■"))</f>
        <v>0</v>
      </c>
      <c r="BN347" s="45">
        <f>IF(COUNTIF(P347:AT347,"")=31,0,COUNTIFS(P321:AT321,3,P347:AT347,"■"))</f>
        <v>0</v>
      </c>
      <c r="BO347" s="232" t="str">
        <f t="shared" si="107"/>
        <v>***</v>
      </c>
      <c r="BP347" s="233"/>
      <c r="BQ347" s="42"/>
      <c r="BR347" s="45">
        <f>IF(COUNTIF(P347:AT347,"")=31,0,COUNTIFS(P321:AT321,4,P347:AT347,"")+COUNTIFS(P321:AT321,4,P347:AT347,"■"))</f>
        <v>0</v>
      </c>
      <c r="BS347" s="45">
        <f>IF(COUNTIF(P347:AT347,"")=31,0,COUNTIFS(P321:AT321,4,P347:AT347,"■"))</f>
        <v>0</v>
      </c>
      <c r="BT347" s="232" t="str">
        <f t="shared" si="108"/>
        <v>***</v>
      </c>
      <c r="BU347" s="233"/>
      <c r="BV347" s="42"/>
      <c r="BW347" s="45">
        <f>IF(COUNTIF(P347:AT347,"")=31,0,COUNTIFS(P321:AT321,5,P347:AT347,"")+COUNTIFS(P321:AT321,5,P347:AT347,"■"))</f>
        <v>0</v>
      </c>
      <c r="BX347" s="45">
        <f>IF(COUNTIF(P347:AT347,"")=31,0,COUNTIFS(P321:AT321,5,P347:AT347,"■"))</f>
        <v>0</v>
      </c>
      <c r="BY347" s="232" t="str">
        <f t="shared" si="109"/>
        <v>***</v>
      </c>
      <c r="BZ347" s="233"/>
      <c r="CA347" s="42"/>
      <c r="CB347" s="45">
        <f>IF(COUNTIF(P347:AT347,"")=31,0,COUNTIFS(P321:AT321,6,P347:AT347,"")+COUNTIFS(P321:AT321,6,P347:AT347,"■"))</f>
        <v>0</v>
      </c>
      <c r="CC347" s="45">
        <f>IF(COUNTIF(P347:AT347,"")=31,0,COUNTIFS(P321:AT321,6,P347:AT347,"■"))</f>
        <v>0</v>
      </c>
      <c r="CD347" s="232" t="str">
        <f t="shared" si="110"/>
        <v>***</v>
      </c>
      <c r="CE347" s="233"/>
      <c r="CF347" s="42"/>
      <c r="CG347" s="45">
        <f t="shared" si="114"/>
        <v>0</v>
      </c>
      <c r="CH347" s="45">
        <f t="shared" si="118"/>
        <v>0</v>
      </c>
      <c r="CI347" s="232" t="str">
        <f t="shared" si="112"/>
        <v>***</v>
      </c>
      <c r="CJ347" s="233"/>
      <c r="CK347" s="42"/>
      <c r="CL347" s="234">
        <f t="shared" si="115"/>
        <v>0</v>
      </c>
      <c r="CM347" s="235"/>
      <c r="CN347" s="234">
        <f t="shared" si="116"/>
        <v>0</v>
      </c>
      <c r="CO347" s="235"/>
      <c r="CP347" s="232" t="str">
        <f t="shared" si="113"/>
        <v>***</v>
      </c>
      <c r="CQ347" s="233"/>
      <c r="CR347" s="43"/>
      <c r="CU347" s="128">
        <f t="shared" si="100"/>
        <v>339</v>
      </c>
      <c r="CV347" s="128"/>
      <c r="CW347" s="128"/>
      <c r="CX347" s="128"/>
      <c r="CY347" s="128"/>
    </row>
    <row r="348" spans="1:103" s="1" customFormat="1" ht="18.75">
      <c r="A348" s="72" t="s">
        <v>59</v>
      </c>
      <c r="D348" s="238">
        <f t="shared" si="117"/>
        <v>18</v>
      </c>
      <c r="E348" s="246"/>
      <c r="F348" s="241"/>
      <c r="G348" s="242"/>
      <c r="H348" s="242"/>
      <c r="I348" s="242"/>
      <c r="J348" s="242"/>
      <c r="K348" s="243"/>
      <c r="L348" s="244"/>
      <c r="M348" s="256"/>
      <c r="N348" s="256"/>
      <c r="O348" s="257"/>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3"/>
      <c r="AU348" s="44"/>
      <c r="AV348" s="26"/>
      <c r="AW348" s="245">
        <f t="shared" si="103"/>
        <v>18</v>
      </c>
      <c r="AX348" s="246"/>
      <c r="AY348" s="247" t="str">
        <f t="shared" si="104"/>
        <v/>
      </c>
      <c r="AZ348" s="248"/>
      <c r="BA348" s="248"/>
      <c r="BB348" s="249"/>
      <c r="BC348" s="45">
        <f>IF(COUNTIF(P348:AT348,"")=31,0,COUNTIFS(P321:AT321,1,P348:AT348,"")+COUNTIFS(P321:AT321,1,P348:AT348,"■"))</f>
        <v>0</v>
      </c>
      <c r="BD348" s="45">
        <f>IF(COUNTIF(P348:AT348,"")=31,0,COUNTIFS(P321:AT321,1,P348:AT348,"■"))</f>
        <v>0</v>
      </c>
      <c r="BE348" s="250" t="str">
        <f t="shared" si="105"/>
        <v>***</v>
      </c>
      <c r="BF348" s="233"/>
      <c r="BG348" s="47"/>
      <c r="BH348" s="45">
        <f>IF(COUNTIF(P348:AT348,"")=31,0,COUNTIFS(P321:AT321,2,P348:AT348,"")+COUNTIFS(P321:AT321,2,P348:AT348,"■"))</f>
        <v>0</v>
      </c>
      <c r="BI348" s="45">
        <f>IF(COUNTIF(P348:AT348,"")=31,0,COUNTIFS(P321:AT321,2,P348:AT348,"■"))</f>
        <v>0</v>
      </c>
      <c r="BJ348" s="232" t="str">
        <f t="shared" si="106"/>
        <v>***</v>
      </c>
      <c r="BK348" s="233"/>
      <c r="BL348" s="42"/>
      <c r="BM348" s="45">
        <f>IF(COUNTIF(P348:AT348,"")=31,0,COUNTIFS(P321:AT321,3,P348:AT348,"")+COUNTIFS(P321:AT321,3,P348:AT348,"■"))</f>
        <v>0</v>
      </c>
      <c r="BN348" s="45">
        <f>IF(COUNTIF(P348:AT348,"")=31,0,COUNTIFS(P321:AT321,3,P348:AT348,"■"))</f>
        <v>0</v>
      </c>
      <c r="BO348" s="232" t="str">
        <f t="shared" si="107"/>
        <v>***</v>
      </c>
      <c r="BP348" s="233"/>
      <c r="BQ348" s="42"/>
      <c r="BR348" s="45">
        <f>IF(COUNTIF(P348:AT348,"")=31,0,COUNTIFS(P321:AT321,4,P348:AT348,"")+COUNTIFS(P321:AT321,4,P348:AT348,"■"))</f>
        <v>0</v>
      </c>
      <c r="BS348" s="45">
        <f>IF(COUNTIF(P348:AT348,"")=31,0,COUNTIFS(P321:AT321,4,P348:AT348,"■"))</f>
        <v>0</v>
      </c>
      <c r="BT348" s="232" t="str">
        <f t="shared" si="108"/>
        <v>***</v>
      </c>
      <c r="BU348" s="233"/>
      <c r="BV348" s="42"/>
      <c r="BW348" s="45">
        <f>IF(COUNTIF(P348:AT348,"")=31,0,COUNTIFS(P321:AT321,5,P348:AT348,"")+COUNTIFS(P321:AT321,5,P348:AT348,"■"))</f>
        <v>0</v>
      </c>
      <c r="BX348" s="45">
        <f>IF(COUNTIF(P348:AT348,"")=31,0,COUNTIFS(P321:AT321,5,P348:AT348,"■"))</f>
        <v>0</v>
      </c>
      <c r="BY348" s="232" t="str">
        <f t="shared" si="109"/>
        <v>***</v>
      </c>
      <c r="BZ348" s="233"/>
      <c r="CA348" s="42"/>
      <c r="CB348" s="45">
        <f>IF(COUNTIF(P348:AT348,"")=31,0,COUNTIFS(P321:AT321,6,P348:AT348,"")+COUNTIFS(P321:AT321,6,P348:AT348,"■"))</f>
        <v>0</v>
      </c>
      <c r="CC348" s="45">
        <f>IF(COUNTIF(P348:AT348,"")=31,0,COUNTIFS(P321:AT321,6,P348:AT348,"■"))</f>
        <v>0</v>
      </c>
      <c r="CD348" s="232" t="str">
        <f t="shared" si="110"/>
        <v>***</v>
      </c>
      <c r="CE348" s="233"/>
      <c r="CF348" s="42"/>
      <c r="CG348" s="45">
        <f t="shared" si="114"/>
        <v>0</v>
      </c>
      <c r="CH348" s="45">
        <f t="shared" si="118"/>
        <v>0</v>
      </c>
      <c r="CI348" s="232" t="str">
        <f t="shared" si="112"/>
        <v>***</v>
      </c>
      <c r="CJ348" s="233"/>
      <c r="CK348" s="42"/>
      <c r="CL348" s="234">
        <f t="shared" si="115"/>
        <v>0</v>
      </c>
      <c r="CM348" s="235"/>
      <c r="CN348" s="234">
        <f t="shared" si="116"/>
        <v>0</v>
      </c>
      <c r="CO348" s="235"/>
      <c r="CP348" s="232" t="str">
        <f t="shared" si="113"/>
        <v>***</v>
      </c>
      <c r="CQ348" s="233"/>
      <c r="CR348" s="43"/>
      <c r="CU348" s="128">
        <f t="shared" si="100"/>
        <v>340</v>
      </c>
      <c r="CV348" s="128"/>
      <c r="CW348" s="128"/>
      <c r="CX348" s="128"/>
      <c r="CY348" s="128"/>
    </row>
    <row r="349" spans="1:103" s="1" customFormat="1" ht="18.75">
      <c r="A349" s="72" t="s">
        <v>59</v>
      </c>
      <c r="D349" s="238">
        <f t="shared" si="117"/>
        <v>19</v>
      </c>
      <c r="E349" s="246"/>
      <c r="F349" s="241"/>
      <c r="G349" s="242"/>
      <c r="H349" s="242"/>
      <c r="I349" s="242"/>
      <c r="J349" s="242"/>
      <c r="K349" s="243"/>
      <c r="L349" s="244"/>
      <c r="M349" s="256"/>
      <c r="N349" s="256"/>
      <c r="O349" s="257"/>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3"/>
      <c r="AU349" s="44"/>
      <c r="AV349" s="26"/>
      <c r="AW349" s="245">
        <f t="shared" si="103"/>
        <v>19</v>
      </c>
      <c r="AX349" s="246"/>
      <c r="AY349" s="247" t="str">
        <f t="shared" si="104"/>
        <v/>
      </c>
      <c r="AZ349" s="248"/>
      <c r="BA349" s="248"/>
      <c r="BB349" s="249"/>
      <c r="BC349" s="45">
        <f>IF(COUNTIF(P349:AT349,"")=31,0,COUNTIFS(P321:AT321,1,P349:AT349,"")+COUNTIFS(P321:AT321,1,P349:AT349,"■"))</f>
        <v>0</v>
      </c>
      <c r="BD349" s="45">
        <f>IF(COUNTIF(P349:AT349,"")=31,0,COUNTIFS(P321:AT321,1,P349:AT349,"■"))</f>
        <v>0</v>
      </c>
      <c r="BE349" s="250" t="str">
        <f t="shared" si="105"/>
        <v>***</v>
      </c>
      <c r="BF349" s="233"/>
      <c r="BG349" s="47"/>
      <c r="BH349" s="45">
        <f>IF(COUNTIF(P349:AT349,"")=31,0,COUNTIFS(P321:AT321,2,P349:AT349,"")+COUNTIFS(P321:AT321,2,P349:AT349,"■"))</f>
        <v>0</v>
      </c>
      <c r="BI349" s="45">
        <f>IF(COUNTIF(P349:AT349,"")=31,0,COUNTIFS(P321:AT321,2,P349:AT349,"■"))</f>
        <v>0</v>
      </c>
      <c r="BJ349" s="232" t="str">
        <f t="shared" si="106"/>
        <v>***</v>
      </c>
      <c r="BK349" s="233"/>
      <c r="BL349" s="42"/>
      <c r="BM349" s="45">
        <f>IF(COUNTIF(P349:AT349,"")=31,0,COUNTIFS(P321:AT321,3,P349:AT349,"")+COUNTIFS(P321:AT321,3,P349:AT349,"■"))</f>
        <v>0</v>
      </c>
      <c r="BN349" s="45">
        <f>IF(COUNTIF(P349:AT349,"")=31,0,COUNTIFS(P321:AT321,3,P349:AT349,"■"))</f>
        <v>0</v>
      </c>
      <c r="BO349" s="232" t="str">
        <f t="shared" si="107"/>
        <v>***</v>
      </c>
      <c r="BP349" s="233"/>
      <c r="BQ349" s="42"/>
      <c r="BR349" s="45">
        <f>IF(COUNTIF(P349:AT349,"")=31,0,COUNTIFS(P321:AT321,4,P349:AT349,"")+COUNTIFS(P321:AT321,4,P349:AT349,"■"))</f>
        <v>0</v>
      </c>
      <c r="BS349" s="45">
        <f>IF(COUNTIF(P349:AT349,"")=31,0,COUNTIFS(P321:AT321,4,P349:AT349,"■"))</f>
        <v>0</v>
      </c>
      <c r="BT349" s="232" t="str">
        <f t="shared" si="108"/>
        <v>***</v>
      </c>
      <c r="BU349" s="233"/>
      <c r="BV349" s="42"/>
      <c r="BW349" s="45">
        <f>IF(COUNTIF(P349:AT349,"")=31,0,COUNTIFS(P321:AT321,5,P349:AT349,"")+COUNTIFS(P321:AT321,5,P349:AT349,"■"))</f>
        <v>0</v>
      </c>
      <c r="BX349" s="45">
        <f>IF(COUNTIF(P349:AT349,"")=31,0,COUNTIFS(P321:AT321,5,P349:AT349,"■"))</f>
        <v>0</v>
      </c>
      <c r="BY349" s="232" t="str">
        <f t="shared" si="109"/>
        <v>***</v>
      </c>
      <c r="BZ349" s="233"/>
      <c r="CA349" s="42"/>
      <c r="CB349" s="45">
        <f>IF(COUNTIF(P349:AT349,"")=31,0,COUNTIFS(P321:AT321,6,P349:AT349,"")+COUNTIFS(P321:AT321,6,P349:AT349,"■"))</f>
        <v>0</v>
      </c>
      <c r="CC349" s="45">
        <f>IF(COUNTIF(P349:AT349,"")=31,0,COUNTIFS(P321:AT321,6,P349:AT349,"■"))</f>
        <v>0</v>
      </c>
      <c r="CD349" s="232" t="str">
        <f t="shared" si="110"/>
        <v>***</v>
      </c>
      <c r="CE349" s="233"/>
      <c r="CF349" s="42"/>
      <c r="CG349" s="45">
        <f t="shared" si="114"/>
        <v>0</v>
      </c>
      <c r="CH349" s="45">
        <f t="shared" si="118"/>
        <v>0</v>
      </c>
      <c r="CI349" s="232" t="str">
        <f t="shared" si="112"/>
        <v>***</v>
      </c>
      <c r="CJ349" s="233"/>
      <c r="CK349" s="42"/>
      <c r="CL349" s="234">
        <f t="shared" si="115"/>
        <v>0</v>
      </c>
      <c r="CM349" s="235"/>
      <c r="CN349" s="234">
        <f t="shared" si="116"/>
        <v>0</v>
      </c>
      <c r="CO349" s="235"/>
      <c r="CP349" s="232" t="str">
        <f t="shared" si="113"/>
        <v>***</v>
      </c>
      <c r="CQ349" s="233"/>
      <c r="CR349" s="43"/>
      <c r="CU349" s="128">
        <f t="shared" si="100"/>
        <v>341</v>
      </c>
      <c r="CV349" s="128"/>
      <c r="CW349" s="128"/>
      <c r="CX349" s="128"/>
      <c r="CY349" s="128"/>
    </row>
    <row r="350" spans="1:103" s="1" customFormat="1" ht="18.75">
      <c r="A350" s="72" t="s">
        <v>59</v>
      </c>
      <c r="D350" s="238">
        <f t="shared" si="117"/>
        <v>20</v>
      </c>
      <c r="E350" s="246"/>
      <c r="F350" s="241"/>
      <c r="G350" s="242"/>
      <c r="H350" s="242"/>
      <c r="I350" s="242"/>
      <c r="J350" s="242"/>
      <c r="K350" s="243"/>
      <c r="L350" s="244"/>
      <c r="M350" s="256"/>
      <c r="N350" s="256"/>
      <c r="O350" s="257"/>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3"/>
      <c r="AU350" s="44"/>
      <c r="AV350" s="26"/>
      <c r="AW350" s="245">
        <f t="shared" si="103"/>
        <v>20</v>
      </c>
      <c r="AX350" s="246"/>
      <c r="AY350" s="247" t="str">
        <f t="shared" si="104"/>
        <v/>
      </c>
      <c r="AZ350" s="248"/>
      <c r="BA350" s="248"/>
      <c r="BB350" s="249"/>
      <c r="BC350" s="45">
        <f>IF(COUNTIF(P350:AT350,"")=31,0,COUNTIFS(P321:AT321,1,P350:AT350,"")+COUNTIFS(P321:AT321,1,P350:AT350,"■"))</f>
        <v>0</v>
      </c>
      <c r="BD350" s="45">
        <f>IF(COUNTIF(P350:AT350,"")=31,0,COUNTIFS(P321:AT321,1,P350:AT350,"■"))</f>
        <v>0</v>
      </c>
      <c r="BE350" s="250" t="str">
        <f t="shared" si="105"/>
        <v>***</v>
      </c>
      <c r="BF350" s="233"/>
      <c r="BG350" s="47"/>
      <c r="BH350" s="45">
        <f>IF(COUNTIF(P350:AT350,"")=31,0,COUNTIFS(P321:AT321,2,P350:AT350,"")+COUNTIFS(P321:AT321,2,P350:AT350,"■"))</f>
        <v>0</v>
      </c>
      <c r="BI350" s="45">
        <f>IF(COUNTIF(P350:AT350,"")=31,0,COUNTIFS(P321:AT321,2,P350:AT350,"■"))</f>
        <v>0</v>
      </c>
      <c r="BJ350" s="232" t="str">
        <f t="shared" si="106"/>
        <v>***</v>
      </c>
      <c r="BK350" s="233"/>
      <c r="BL350" s="42"/>
      <c r="BM350" s="45">
        <f>IF(COUNTIF(P350:AT350,"")=31,0,COUNTIFS(P321:AT321,3,P350:AT350,"")+COUNTIFS(P321:AT321,3,P350:AT350,"■"))</f>
        <v>0</v>
      </c>
      <c r="BN350" s="45">
        <f>IF(COUNTIF(P350:AT350,"")=31,0,COUNTIFS(P321:AT321,3,P350:AT350,"■"))</f>
        <v>0</v>
      </c>
      <c r="BO350" s="232" t="str">
        <f t="shared" si="107"/>
        <v>***</v>
      </c>
      <c r="BP350" s="233"/>
      <c r="BQ350" s="42"/>
      <c r="BR350" s="45">
        <f>IF(COUNTIF(P350:AT350,"")=31,0,COUNTIFS(P321:AT321,4,P350:AT350,"")+COUNTIFS(P321:AT321,4,P350:AT350,"■"))</f>
        <v>0</v>
      </c>
      <c r="BS350" s="45">
        <f>IF(COUNTIF(P350:AT350,"")=31,0,COUNTIFS(P321:AT321,4,P350:AT350,"■"))</f>
        <v>0</v>
      </c>
      <c r="BT350" s="232" t="str">
        <f t="shared" si="108"/>
        <v>***</v>
      </c>
      <c r="BU350" s="233"/>
      <c r="BV350" s="42"/>
      <c r="BW350" s="45">
        <f>IF(COUNTIF(P350:AT350,"")=31,0,COUNTIFS(P321:AT321,5,P350:AT350,"")+COUNTIFS(P321:AT321,5,P350:AT350,"■"))</f>
        <v>0</v>
      </c>
      <c r="BX350" s="45">
        <f>IF(COUNTIF(P350:AT350,"")=31,0,COUNTIFS(P321:AT321,5,P350:AT350,"■"))</f>
        <v>0</v>
      </c>
      <c r="BY350" s="232" t="str">
        <f t="shared" si="109"/>
        <v>***</v>
      </c>
      <c r="BZ350" s="233"/>
      <c r="CA350" s="42"/>
      <c r="CB350" s="45">
        <f>IF(COUNTIF(P350:AT350,"")=31,0,COUNTIFS(P321:AT321,6,P350:AT350,"")+COUNTIFS(P321:AT321,6,P350:AT350,"■"))</f>
        <v>0</v>
      </c>
      <c r="CC350" s="45">
        <f>IF(COUNTIF(P350:AT350,"")=31,0,COUNTIFS(P321:AT321,6,P350:AT350,"■"))</f>
        <v>0</v>
      </c>
      <c r="CD350" s="232" t="str">
        <f t="shared" si="110"/>
        <v>***</v>
      </c>
      <c r="CE350" s="233"/>
      <c r="CF350" s="42"/>
      <c r="CG350" s="45">
        <f t="shared" si="114"/>
        <v>0</v>
      </c>
      <c r="CH350" s="45">
        <f t="shared" si="118"/>
        <v>0</v>
      </c>
      <c r="CI350" s="232" t="str">
        <f t="shared" si="112"/>
        <v>***</v>
      </c>
      <c r="CJ350" s="233"/>
      <c r="CK350" s="42"/>
      <c r="CL350" s="234">
        <f t="shared" si="115"/>
        <v>0</v>
      </c>
      <c r="CM350" s="235"/>
      <c r="CN350" s="234">
        <f t="shared" si="116"/>
        <v>0</v>
      </c>
      <c r="CO350" s="235"/>
      <c r="CP350" s="232" t="str">
        <f t="shared" si="113"/>
        <v>***</v>
      </c>
      <c r="CQ350" s="233"/>
      <c r="CR350" s="43"/>
      <c r="CU350" s="128">
        <f t="shared" si="100"/>
        <v>342</v>
      </c>
      <c r="CV350" s="128"/>
      <c r="CW350" s="128"/>
      <c r="CX350" s="128"/>
      <c r="CY350" s="128"/>
    </row>
    <row r="351" spans="1:103" s="1" customFormat="1" ht="18.75">
      <c r="A351" s="72" t="s">
        <v>59</v>
      </c>
      <c r="D351" s="238">
        <f t="shared" si="117"/>
        <v>21</v>
      </c>
      <c r="E351" s="246"/>
      <c r="F351" s="241"/>
      <c r="G351" s="242"/>
      <c r="H351" s="242"/>
      <c r="I351" s="242"/>
      <c r="J351" s="242"/>
      <c r="K351" s="243"/>
      <c r="L351" s="244"/>
      <c r="M351" s="256"/>
      <c r="N351" s="256"/>
      <c r="O351" s="257"/>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3"/>
      <c r="AU351" s="44"/>
      <c r="AV351" s="26"/>
      <c r="AW351" s="245">
        <f t="shared" si="103"/>
        <v>21</v>
      </c>
      <c r="AX351" s="246"/>
      <c r="AY351" s="247" t="str">
        <f t="shared" si="104"/>
        <v/>
      </c>
      <c r="AZ351" s="248"/>
      <c r="BA351" s="248"/>
      <c r="BB351" s="249"/>
      <c r="BC351" s="45">
        <f>IF(COUNTIF(P351:AT351,"")=31,0,COUNTIFS(P321:AT321,1,P351:AT351,"")+COUNTIFS(P321:AT321,1,P351:AT351,"■"))</f>
        <v>0</v>
      </c>
      <c r="BD351" s="45">
        <f>IF(COUNTIF(P351:AT351,"")=31,0,COUNTIFS(P321:AT321,1,P351:AT351,"■"))</f>
        <v>0</v>
      </c>
      <c r="BE351" s="250" t="str">
        <f t="shared" si="105"/>
        <v>***</v>
      </c>
      <c r="BF351" s="233"/>
      <c r="BG351" s="47"/>
      <c r="BH351" s="45">
        <f>IF(COUNTIF(P351:AT351,"")=31,0,COUNTIFS(P321:AT321,2,P351:AT351,"")+COUNTIFS(P321:AT321,2,P351:AT351,"■"))</f>
        <v>0</v>
      </c>
      <c r="BI351" s="45">
        <f>IF(COUNTIF(P351:AT351,"")=31,0,COUNTIFS(P321:AT321,2,P351:AT351,"■"))</f>
        <v>0</v>
      </c>
      <c r="BJ351" s="232" t="str">
        <f t="shared" si="106"/>
        <v>***</v>
      </c>
      <c r="BK351" s="233"/>
      <c r="BL351" s="42"/>
      <c r="BM351" s="45">
        <f>IF(COUNTIF(P351:AT351,"")=31,0,COUNTIFS(P321:AT321,3,P351:AT351,"")+COUNTIFS(P321:AT321,3,P351:AT351,"■"))</f>
        <v>0</v>
      </c>
      <c r="BN351" s="45">
        <f>IF(COUNTIF(P351:AT351,"")=31,0,COUNTIFS(P321:AT321,3,P351:AT351,"■"))</f>
        <v>0</v>
      </c>
      <c r="BO351" s="232" t="str">
        <f t="shared" si="107"/>
        <v>***</v>
      </c>
      <c r="BP351" s="233"/>
      <c r="BQ351" s="42"/>
      <c r="BR351" s="45">
        <f>IF(COUNTIF(P351:AT351,"")=31,0,COUNTIFS(P321:AT321,4,P351:AT351,"")+COUNTIFS(P321:AT321,4,P351:AT351,"■"))</f>
        <v>0</v>
      </c>
      <c r="BS351" s="45">
        <f>IF(COUNTIF(P351:AT351,"")=31,0,COUNTIFS(P321:AT321,4,P351:AT351,"■"))</f>
        <v>0</v>
      </c>
      <c r="BT351" s="232" t="str">
        <f t="shared" si="108"/>
        <v>***</v>
      </c>
      <c r="BU351" s="233"/>
      <c r="BV351" s="42"/>
      <c r="BW351" s="45">
        <f>IF(COUNTIF(P351:AT351,"")=31,0,COUNTIFS(P321:AT321,5,P351:AT351,"")+COUNTIFS(P321:AT321,5,P351:AT351,"■"))</f>
        <v>0</v>
      </c>
      <c r="BX351" s="45">
        <f>IF(COUNTIF(P351:AT351,"")=31,0,COUNTIFS(P321:AT321,5,P351:AT351,"■"))</f>
        <v>0</v>
      </c>
      <c r="BY351" s="232" t="str">
        <f t="shared" si="109"/>
        <v>***</v>
      </c>
      <c r="BZ351" s="233"/>
      <c r="CA351" s="42"/>
      <c r="CB351" s="45">
        <f>IF(COUNTIF(P351:AT351,"")=31,0,COUNTIFS(P321:AT321,6,P351:AT351,"")+COUNTIFS(P321:AT321,6,P351:AT351,"■"))</f>
        <v>0</v>
      </c>
      <c r="CC351" s="45">
        <f>IF(COUNTIF(P351:AT351,"")=31,0,COUNTIFS(P321:AT321,6,P351:AT351,"■"))</f>
        <v>0</v>
      </c>
      <c r="CD351" s="232" t="str">
        <f t="shared" si="110"/>
        <v>***</v>
      </c>
      <c r="CE351" s="233"/>
      <c r="CF351" s="42"/>
      <c r="CG351" s="45">
        <f t="shared" si="114"/>
        <v>0</v>
      </c>
      <c r="CH351" s="45">
        <f t="shared" si="118"/>
        <v>0</v>
      </c>
      <c r="CI351" s="232" t="str">
        <f t="shared" si="112"/>
        <v>***</v>
      </c>
      <c r="CJ351" s="233"/>
      <c r="CK351" s="42"/>
      <c r="CL351" s="234">
        <f t="shared" si="115"/>
        <v>0</v>
      </c>
      <c r="CM351" s="235"/>
      <c r="CN351" s="234">
        <f t="shared" si="116"/>
        <v>0</v>
      </c>
      <c r="CO351" s="235"/>
      <c r="CP351" s="232" t="str">
        <f t="shared" si="113"/>
        <v>***</v>
      </c>
      <c r="CQ351" s="233"/>
      <c r="CR351" s="43"/>
      <c r="CU351" s="128">
        <f t="shared" si="100"/>
        <v>343</v>
      </c>
      <c r="CV351" s="128"/>
      <c r="CW351" s="128"/>
      <c r="CX351" s="128"/>
      <c r="CY351" s="128"/>
    </row>
    <row r="352" spans="1:103" s="1" customFormat="1" ht="18.75">
      <c r="A352" s="72" t="s">
        <v>59</v>
      </c>
      <c r="D352" s="238">
        <f t="shared" si="117"/>
        <v>22</v>
      </c>
      <c r="E352" s="246"/>
      <c r="F352" s="241"/>
      <c r="G352" s="242"/>
      <c r="H352" s="242"/>
      <c r="I352" s="242"/>
      <c r="J352" s="242"/>
      <c r="K352" s="243"/>
      <c r="L352" s="244"/>
      <c r="M352" s="256"/>
      <c r="N352" s="256"/>
      <c r="O352" s="257"/>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3"/>
      <c r="AU352" s="44"/>
      <c r="AV352" s="26"/>
      <c r="AW352" s="245">
        <f t="shared" si="103"/>
        <v>22</v>
      </c>
      <c r="AX352" s="246"/>
      <c r="AY352" s="247" t="str">
        <f t="shared" si="104"/>
        <v/>
      </c>
      <c r="AZ352" s="248"/>
      <c r="BA352" s="248"/>
      <c r="BB352" s="249"/>
      <c r="BC352" s="45">
        <f>IF(COUNTIF(P352:AT352,"")=31,0,COUNTIFS(P321:AT321,1,P352:AT352,"")+COUNTIFS(P321:AT321,1,P352:AT352,"■"))</f>
        <v>0</v>
      </c>
      <c r="BD352" s="45">
        <f>IF(COUNTIF(P352:AT352,"")=31,0,COUNTIFS(P321:AT321,1,P352:AT352,"■"))</f>
        <v>0</v>
      </c>
      <c r="BE352" s="250" t="str">
        <f t="shared" si="105"/>
        <v>***</v>
      </c>
      <c r="BF352" s="233"/>
      <c r="BG352" s="47"/>
      <c r="BH352" s="45">
        <f>IF(COUNTIF(P352:AT352,"")=31,0,COUNTIFS(P321:AT321,2,P352:AT352,"")+COUNTIFS(P321:AT321,2,P352:AT352,"■"))</f>
        <v>0</v>
      </c>
      <c r="BI352" s="45">
        <f>IF(COUNTIF(P352:AT352,"")=31,0,COUNTIFS(P321:AT321,2,P352:AT352,"■"))</f>
        <v>0</v>
      </c>
      <c r="BJ352" s="232" t="str">
        <f t="shared" si="106"/>
        <v>***</v>
      </c>
      <c r="BK352" s="233"/>
      <c r="BL352" s="42"/>
      <c r="BM352" s="45">
        <f>IF(COUNTIF(P352:AT352,"")=31,0,COUNTIFS(P321:AT321,3,P352:AT352,"")+COUNTIFS(P321:AT321,3,P352:AT352,"■"))</f>
        <v>0</v>
      </c>
      <c r="BN352" s="45">
        <f>IF(COUNTIF(P352:AT352,"")=31,0,COUNTIFS(P321:AT321,3,P352:AT352,"■"))</f>
        <v>0</v>
      </c>
      <c r="BO352" s="232" t="str">
        <f t="shared" si="107"/>
        <v>***</v>
      </c>
      <c r="BP352" s="233"/>
      <c r="BQ352" s="42"/>
      <c r="BR352" s="45">
        <f>IF(COUNTIF(P352:AT352,"")=31,0,COUNTIFS(P321:AT321,4,P352:AT352,"")+COUNTIFS(P321:AT321,4,P352:AT352,"■"))</f>
        <v>0</v>
      </c>
      <c r="BS352" s="45">
        <f>IF(COUNTIF(P352:AT352,"")=31,0,COUNTIFS(P321:AT321,4,P352:AT352,"■"))</f>
        <v>0</v>
      </c>
      <c r="BT352" s="232" t="str">
        <f t="shared" si="108"/>
        <v>***</v>
      </c>
      <c r="BU352" s="233"/>
      <c r="BV352" s="42"/>
      <c r="BW352" s="45">
        <f>IF(COUNTIF(P352:AT352,"")=31,0,COUNTIFS(P321:AT321,5,P352:AT352,"")+COUNTIFS(P321:AT321,5,P352:AT352,"■"))</f>
        <v>0</v>
      </c>
      <c r="BX352" s="45">
        <f>IF(COUNTIF(P352:AT352,"")=31,0,COUNTIFS(P321:AT321,5,P352:AT352,"■"))</f>
        <v>0</v>
      </c>
      <c r="BY352" s="232" t="str">
        <f t="shared" si="109"/>
        <v>***</v>
      </c>
      <c r="BZ352" s="233"/>
      <c r="CA352" s="42"/>
      <c r="CB352" s="45">
        <f>IF(COUNTIF(P352:AT352,"")=31,0,COUNTIFS(P321:AT321,6,P352:AT352,"")+COUNTIFS(P321:AT321,6,P352:AT352,"■"))</f>
        <v>0</v>
      </c>
      <c r="CC352" s="45">
        <f>IF(COUNTIF(P352:AT352,"")=31,0,COUNTIFS(P321:AT321,6,P352:AT352,"■"))</f>
        <v>0</v>
      </c>
      <c r="CD352" s="232" t="str">
        <f t="shared" si="110"/>
        <v>***</v>
      </c>
      <c r="CE352" s="233"/>
      <c r="CF352" s="42"/>
      <c r="CG352" s="45">
        <f t="shared" si="114"/>
        <v>0</v>
      </c>
      <c r="CH352" s="45">
        <f t="shared" si="118"/>
        <v>0</v>
      </c>
      <c r="CI352" s="232" t="str">
        <f t="shared" si="112"/>
        <v>***</v>
      </c>
      <c r="CJ352" s="233"/>
      <c r="CK352" s="42"/>
      <c r="CL352" s="234">
        <f t="shared" si="115"/>
        <v>0</v>
      </c>
      <c r="CM352" s="235"/>
      <c r="CN352" s="234">
        <f t="shared" si="116"/>
        <v>0</v>
      </c>
      <c r="CO352" s="235"/>
      <c r="CP352" s="232" t="str">
        <f t="shared" si="113"/>
        <v>***</v>
      </c>
      <c r="CQ352" s="233"/>
      <c r="CR352" s="43"/>
      <c r="CU352" s="128">
        <f t="shared" si="100"/>
        <v>344</v>
      </c>
      <c r="CV352" s="128"/>
      <c r="CW352" s="128"/>
      <c r="CX352" s="128"/>
      <c r="CY352" s="128"/>
    </row>
    <row r="353" spans="1:103" s="1" customFormat="1" ht="18.75">
      <c r="A353" s="72" t="s">
        <v>59</v>
      </c>
      <c r="D353" s="238">
        <f t="shared" si="117"/>
        <v>23</v>
      </c>
      <c r="E353" s="246"/>
      <c r="F353" s="241"/>
      <c r="G353" s="242"/>
      <c r="H353" s="242"/>
      <c r="I353" s="242"/>
      <c r="J353" s="242"/>
      <c r="K353" s="243"/>
      <c r="L353" s="244"/>
      <c r="M353" s="256"/>
      <c r="N353" s="256"/>
      <c r="O353" s="257"/>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3"/>
      <c r="AU353" s="44"/>
      <c r="AV353" s="26"/>
      <c r="AW353" s="245">
        <f t="shared" si="103"/>
        <v>23</v>
      </c>
      <c r="AX353" s="246"/>
      <c r="AY353" s="247" t="str">
        <f t="shared" si="104"/>
        <v/>
      </c>
      <c r="AZ353" s="248"/>
      <c r="BA353" s="248"/>
      <c r="BB353" s="249"/>
      <c r="BC353" s="45">
        <f>IF(COUNTIF(P353:AT353,"")=31,0,COUNTIFS(P321:AT321,1,P353:AT353,"")+COUNTIFS(P321:AT321,1,P353:AT353,"■"))</f>
        <v>0</v>
      </c>
      <c r="BD353" s="45">
        <f>IF(COUNTIF(P353:AT353,"")=31,0,COUNTIFS(P321:AT321,1,P353:AT353,"■"))</f>
        <v>0</v>
      </c>
      <c r="BE353" s="250" t="str">
        <f t="shared" si="105"/>
        <v>***</v>
      </c>
      <c r="BF353" s="233"/>
      <c r="BG353" s="47"/>
      <c r="BH353" s="45">
        <f>IF(COUNTIF(P353:AT353,"")=31,0,COUNTIFS(P321:AT321,2,P353:AT353,"")+COUNTIFS(P321:AT321,2,P353:AT353,"■"))</f>
        <v>0</v>
      </c>
      <c r="BI353" s="45">
        <f>IF(COUNTIF(P353:AT353,"")=31,0,COUNTIFS(P321:AT321,2,P353:AT353,"■"))</f>
        <v>0</v>
      </c>
      <c r="BJ353" s="232" t="str">
        <f t="shared" si="106"/>
        <v>***</v>
      </c>
      <c r="BK353" s="233"/>
      <c r="BL353" s="42"/>
      <c r="BM353" s="45">
        <f>IF(COUNTIF(P353:AT353,"")=31,0,COUNTIFS(P321:AT321,3,P353:AT353,"")+COUNTIFS(P321:AT321,3,P353:AT353,"■"))</f>
        <v>0</v>
      </c>
      <c r="BN353" s="45">
        <f>IF(COUNTIF(P353:AT353,"")=31,0,COUNTIFS(P321:AT321,3,P353:AT353,"■"))</f>
        <v>0</v>
      </c>
      <c r="BO353" s="232" t="str">
        <f t="shared" si="107"/>
        <v>***</v>
      </c>
      <c r="BP353" s="233"/>
      <c r="BQ353" s="42"/>
      <c r="BR353" s="45">
        <f>IF(COUNTIF(P353:AT353,"")=31,0,COUNTIFS(P321:AT321,4,P353:AT353,"")+COUNTIFS(P321:AT321,4,P353:AT353,"■"))</f>
        <v>0</v>
      </c>
      <c r="BS353" s="45">
        <f>IF(COUNTIF(P353:AT353,"")=31,0,COUNTIFS(P321:AT321,4,P353:AT353,"■"))</f>
        <v>0</v>
      </c>
      <c r="BT353" s="232" t="str">
        <f t="shared" si="108"/>
        <v>***</v>
      </c>
      <c r="BU353" s="233"/>
      <c r="BV353" s="42"/>
      <c r="BW353" s="45">
        <f>IF(COUNTIF(P353:AT353,"")=31,0,COUNTIFS(P321:AT321,5,P353:AT353,"")+COUNTIFS(P321:AT321,5,P353:AT353,"■"))</f>
        <v>0</v>
      </c>
      <c r="BX353" s="45">
        <f>IF(COUNTIF(P353:AT353,"")=31,0,COUNTIFS(P321:AT321,5,P353:AT353,"■"))</f>
        <v>0</v>
      </c>
      <c r="BY353" s="232" t="str">
        <f t="shared" si="109"/>
        <v>***</v>
      </c>
      <c r="BZ353" s="233"/>
      <c r="CA353" s="42"/>
      <c r="CB353" s="45">
        <f>IF(COUNTIF(P353:AT353,"")=31,0,COUNTIFS(P321:AT321,6,P353:AT353,"")+COUNTIFS(P321:AT321,6,P353:AT353,"■"))</f>
        <v>0</v>
      </c>
      <c r="CC353" s="45">
        <f>IF(COUNTIF(P353:AT353,"")=31,0,COUNTIFS(P321:AT321,6,P353:AT353,"■"))</f>
        <v>0</v>
      </c>
      <c r="CD353" s="232" t="str">
        <f t="shared" si="110"/>
        <v>***</v>
      </c>
      <c r="CE353" s="233"/>
      <c r="CF353" s="42"/>
      <c r="CG353" s="45">
        <f t="shared" si="114"/>
        <v>0</v>
      </c>
      <c r="CH353" s="45">
        <f t="shared" si="118"/>
        <v>0</v>
      </c>
      <c r="CI353" s="232" t="str">
        <f t="shared" si="112"/>
        <v>***</v>
      </c>
      <c r="CJ353" s="233"/>
      <c r="CK353" s="42"/>
      <c r="CL353" s="234">
        <f t="shared" si="115"/>
        <v>0</v>
      </c>
      <c r="CM353" s="235"/>
      <c r="CN353" s="234">
        <f t="shared" si="116"/>
        <v>0</v>
      </c>
      <c r="CO353" s="235"/>
      <c r="CP353" s="232" t="str">
        <f t="shared" si="113"/>
        <v>***</v>
      </c>
      <c r="CQ353" s="233"/>
      <c r="CR353" s="43"/>
      <c r="CU353" s="128">
        <f t="shared" si="100"/>
        <v>345</v>
      </c>
      <c r="CV353" s="128"/>
      <c r="CW353" s="128"/>
      <c r="CX353" s="128"/>
      <c r="CY353" s="128"/>
    </row>
    <row r="354" spans="1:103" s="1" customFormat="1" ht="18.75">
      <c r="A354" s="72" t="s">
        <v>59</v>
      </c>
      <c r="D354" s="238">
        <f t="shared" si="117"/>
        <v>24</v>
      </c>
      <c r="E354" s="246"/>
      <c r="F354" s="241"/>
      <c r="G354" s="242"/>
      <c r="H354" s="242"/>
      <c r="I354" s="242"/>
      <c r="J354" s="242"/>
      <c r="K354" s="243"/>
      <c r="L354" s="244"/>
      <c r="M354" s="256"/>
      <c r="N354" s="256"/>
      <c r="O354" s="257"/>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3"/>
      <c r="AU354" s="44"/>
      <c r="AV354" s="26"/>
      <c r="AW354" s="245">
        <f t="shared" si="103"/>
        <v>24</v>
      </c>
      <c r="AX354" s="246"/>
      <c r="AY354" s="247" t="str">
        <f t="shared" si="104"/>
        <v/>
      </c>
      <c r="AZ354" s="248"/>
      <c r="BA354" s="248"/>
      <c r="BB354" s="249"/>
      <c r="BC354" s="45">
        <f>IF(COUNTIF(P354:AT354,"")=31,0,COUNTIFS(P321:AT321,1,P354:AT354,"")+COUNTIFS(P321:AT321,1,P354:AT354,"■"))</f>
        <v>0</v>
      </c>
      <c r="BD354" s="45">
        <f>IF(COUNTIF(P354:AT354,"")=31,0,COUNTIFS(P321:AT321,1,P354:AT354,"■"))</f>
        <v>0</v>
      </c>
      <c r="BE354" s="250" t="str">
        <f t="shared" si="105"/>
        <v>***</v>
      </c>
      <c r="BF354" s="233"/>
      <c r="BG354" s="47"/>
      <c r="BH354" s="45">
        <f>IF(COUNTIF(P354:AT354,"")=31,0,COUNTIFS(P321:AT321,2,P354:AT354,"")+COUNTIFS(P321:AT321,2,P354:AT354,"■"))</f>
        <v>0</v>
      </c>
      <c r="BI354" s="45">
        <f>IF(COUNTIF(P354:AT354,"")=31,0,COUNTIFS(P321:AT321,2,P354:AT354,"■"))</f>
        <v>0</v>
      </c>
      <c r="BJ354" s="232" t="str">
        <f t="shared" si="106"/>
        <v>***</v>
      </c>
      <c r="BK354" s="233"/>
      <c r="BL354" s="42"/>
      <c r="BM354" s="45">
        <f>IF(COUNTIF(P354:AT354,"")=31,0,COUNTIFS(P321:AT321,3,P354:AT354,"")+COUNTIFS(P321:AT321,3,P354:AT354,"■"))</f>
        <v>0</v>
      </c>
      <c r="BN354" s="45">
        <f>IF(COUNTIF(P354:AT354,"")=31,0,COUNTIFS(P321:AT321,3,P354:AT354,"■"))</f>
        <v>0</v>
      </c>
      <c r="BO354" s="232" t="str">
        <f t="shared" si="107"/>
        <v>***</v>
      </c>
      <c r="BP354" s="233"/>
      <c r="BQ354" s="42"/>
      <c r="BR354" s="45">
        <f>IF(COUNTIF(P354:AT354,"")=31,0,COUNTIFS(P321:AT321,4,P354:AT354,"")+COUNTIFS(P321:AT321,4,P354:AT354,"■"))</f>
        <v>0</v>
      </c>
      <c r="BS354" s="45">
        <f>IF(COUNTIF(P354:AT354,"")=31,0,COUNTIFS(P321:AT321,4,P354:AT354,"■"))</f>
        <v>0</v>
      </c>
      <c r="BT354" s="232" t="str">
        <f t="shared" si="108"/>
        <v>***</v>
      </c>
      <c r="BU354" s="233"/>
      <c r="BV354" s="42"/>
      <c r="BW354" s="45">
        <f>IF(COUNTIF(P354:AT354,"")=31,0,COUNTIFS(P321:AT321,5,P354:AT354,"")+COUNTIFS(P321:AT321,5,P354:AT354,"■"))</f>
        <v>0</v>
      </c>
      <c r="BX354" s="45">
        <f>IF(COUNTIF(P354:AT354,"")=31,0,COUNTIFS(P321:AT321,5,P354:AT354,"■"))</f>
        <v>0</v>
      </c>
      <c r="BY354" s="232" t="str">
        <f t="shared" si="109"/>
        <v>***</v>
      </c>
      <c r="BZ354" s="233"/>
      <c r="CA354" s="42"/>
      <c r="CB354" s="45">
        <f>IF(COUNTIF(P354:AT354,"")=31,0,COUNTIFS(P321:AT321,6,P354:AT354,"")+COUNTIFS(P321:AT321,6,P354:AT354,"■"))</f>
        <v>0</v>
      </c>
      <c r="CC354" s="45">
        <f>IF(COUNTIF(P354:AT354,"")=31,0,COUNTIFS(P321:AT321,6,P354:AT354,"■"))</f>
        <v>0</v>
      </c>
      <c r="CD354" s="232" t="str">
        <f t="shared" si="110"/>
        <v>***</v>
      </c>
      <c r="CE354" s="233"/>
      <c r="CF354" s="42"/>
      <c r="CG354" s="45">
        <f t="shared" si="114"/>
        <v>0</v>
      </c>
      <c r="CH354" s="45">
        <f t="shared" si="118"/>
        <v>0</v>
      </c>
      <c r="CI354" s="232" t="str">
        <f t="shared" si="112"/>
        <v>***</v>
      </c>
      <c r="CJ354" s="233"/>
      <c r="CK354" s="42"/>
      <c r="CL354" s="234">
        <f t="shared" si="115"/>
        <v>0</v>
      </c>
      <c r="CM354" s="235"/>
      <c r="CN354" s="234">
        <f t="shared" si="116"/>
        <v>0</v>
      </c>
      <c r="CO354" s="235"/>
      <c r="CP354" s="232" t="str">
        <f t="shared" si="113"/>
        <v>***</v>
      </c>
      <c r="CQ354" s="233"/>
      <c r="CR354" s="43"/>
      <c r="CU354" s="128">
        <f t="shared" si="100"/>
        <v>346</v>
      </c>
      <c r="CV354" s="128"/>
      <c r="CW354" s="128"/>
      <c r="CX354" s="128"/>
      <c r="CY354" s="128"/>
    </row>
    <row r="355" spans="1:103" s="1" customFormat="1" ht="18.75">
      <c r="A355" s="72" t="s">
        <v>59</v>
      </c>
      <c r="D355" s="238">
        <f t="shared" si="117"/>
        <v>25</v>
      </c>
      <c r="E355" s="246"/>
      <c r="F355" s="241"/>
      <c r="G355" s="242"/>
      <c r="H355" s="242"/>
      <c r="I355" s="242"/>
      <c r="J355" s="242"/>
      <c r="K355" s="243"/>
      <c r="L355" s="244"/>
      <c r="M355" s="256"/>
      <c r="N355" s="256"/>
      <c r="O355" s="257"/>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3"/>
      <c r="AU355" s="44"/>
      <c r="AV355" s="26"/>
      <c r="AW355" s="245">
        <f t="shared" si="103"/>
        <v>25</v>
      </c>
      <c r="AX355" s="246"/>
      <c r="AY355" s="247" t="str">
        <f t="shared" si="104"/>
        <v/>
      </c>
      <c r="AZ355" s="248"/>
      <c r="BA355" s="248"/>
      <c r="BB355" s="249"/>
      <c r="BC355" s="45">
        <f>IF(COUNTIF(P355:AT355,"")=31,0,COUNTIFS(P321:AT321,1,P355:AT355,"")+COUNTIFS(P321:AT321,1,P355:AT355,"■"))</f>
        <v>0</v>
      </c>
      <c r="BD355" s="45">
        <f>IF(COUNTIF(P355:AT355,"")=31,0,COUNTIFS(P321:AT321,1,P355:AT355,"■"))</f>
        <v>0</v>
      </c>
      <c r="BE355" s="250" t="str">
        <f t="shared" si="105"/>
        <v>***</v>
      </c>
      <c r="BF355" s="233"/>
      <c r="BG355" s="47"/>
      <c r="BH355" s="45">
        <f>IF(COUNTIF(P355:AT355,"")=31,0,COUNTIFS(P321:AT321,2,P355:AT355,"")+COUNTIFS(P321:AT321,2,P355:AT355,"■"))</f>
        <v>0</v>
      </c>
      <c r="BI355" s="45">
        <f>IF(COUNTIF(P355:AT355,"")=31,0,COUNTIFS(P321:AT321,2,P355:AT355,"■"))</f>
        <v>0</v>
      </c>
      <c r="BJ355" s="232" t="str">
        <f t="shared" si="106"/>
        <v>***</v>
      </c>
      <c r="BK355" s="233"/>
      <c r="BL355" s="42"/>
      <c r="BM355" s="45">
        <f>IF(COUNTIF(P355:AT355,"")=31,0,COUNTIFS(P321:AT321,3,P355:AT355,"")+COUNTIFS(P321:AT321,3,P355:AT355,"■"))</f>
        <v>0</v>
      </c>
      <c r="BN355" s="45">
        <f>IF(COUNTIF(P355:AT355,"")=31,0,COUNTIFS(P321:AT321,3,P355:AT355,"■"))</f>
        <v>0</v>
      </c>
      <c r="BO355" s="232" t="str">
        <f t="shared" si="107"/>
        <v>***</v>
      </c>
      <c r="BP355" s="233"/>
      <c r="BQ355" s="42"/>
      <c r="BR355" s="45">
        <f>IF(COUNTIF(P355:AT355,"")=31,0,COUNTIFS(P321:AT321,4,P355:AT355,"")+COUNTIFS(P321:AT321,4,P355:AT355,"■"))</f>
        <v>0</v>
      </c>
      <c r="BS355" s="45">
        <f>IF(COUNTIF(P355:AT355,"")=31,0,COUNTIFS(P321:AT321,4,P355:AT355,"■"))</f>
        <v>0</v>
      </c>
      <c r="BT355" s="232" t="str">
        <f t="shared" si="108"/>
        <v>***</v>
      </c>
      <c r="BU355" s="233"/>
      <c r="BV355" s="42"/>
      <c r="BW355" s="45">
        <f>IF(COUNTIF(P355:AT355,"")=31,0,COUNTIFS(P321:AT321,5,P355:AT355,"")+COUNTIFS(P321:AT321,5,P355:AT355,"■"))</f>
        <v>0</v>
      </c>
      <c r="BX355" s="45">
        <f>IF(COUNTIF(P355:AT355,"")=31,0,COUNTIFS(P321:AT321,5,P355:AT355,"■"))</f>
        <v>0</v>
      </c>
      <c r="BY355" s="232" t="str">
        <f t="shared" si="109"/>
        <v>***</v>
      </c>
      <c r="BZ355" s="233"/>
      <c r="CA355" s="42"/>
      <c r="CB355" s="45">
        <f>IF(COUNTIF(P355:AT355,"")=31,0,COUNTIFS(P321:AT321,6,P355:AT355,"")+COUNTIFS(P321:AT321,6,P355:AT355,"■"))</f>
        <v>0</v>
      </c>
      <c r="CC355" s="45">
        <f>IF(COUNTIF(P355:AT355,"")=31,0,COUNTIFS(P321:AT321,6,P355:AT355,"■"))</f>
        <v>0</v>
      </c>
      <c r="CD355" s="232" t="str">
        <f t="shared" si="110"/>
        <v>***</v>
      </c>
      <c r="CE355" s="233"/>
      <c r="CF355" s="42"/>
      <c r="CG355" s="45">
        <f t="shared" si="114"/>
        <v>0</v>
      </c>
      <c r="CH355" s="45">
        <f t="shared" si="118"/>
        <v>0</v>
      </c>
      <c r="CI355" s="232" t="str">
        <f t="shared" si="112"/>
        <v>***</v>
      </c>
      <c r="CJ355" s="233"/>
      <c r="CK355" s="42"/>
      <c r="CL355" s="234">
        <f t="shared" si="115"/>
        <v>0</v>
      </c>
      <c r="CM355" s="235"/>
      <c r="CN355" s="234">
        <f t="shared" si="116"/>
        <v>0</v>
      </c>
      <c r="CO355" s="235"/>
      <c r="CP355" s="232" t="str">
        <f t="shared" si="113"/>
        <v>***</v>
      </c>
      <c r="CQ355" s="233"/>
      <c r="CR355" s="43"/>
      <c r="CU355" s="128">
        <f t="shared" si="100"/>
        <v>347</v>
      </c>
      <c r="CV355" s="128"/>
      <c r="CW355" s="128"/>
      <c r="CX355" s="128"/>
      <c r="CY355" s="128"/>
    </row>
    <row r="356" spans="1:103" s="1" customFormat="1" ht="18.75">
      <c r="A356" s="72" t="s">
        <v>59</v>
      </c>
      <c r="D356" s="238">
        <f t="shared" si="117"/>
        <v>26</v>
      </c>
      <c r="E356" s="246"/>
      <c r="F356" s="241"/>
      <c r="G356" s="242"/>
      <c r="H356" s="242"/>
      <c r="I356" s="242"/>
      <c r="J356" s="242"/>
      <c r="K356" s="243"/>
      <c r="L356" s="244"/>
      <c r="M356" s="256"/>
      <c r="N356" s="256"/>
      <c r="O356" s="257"/>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3"/>
      <c r="AU356" s="44"/>
      <c r="AV356" s="26"/>
      <c r="AW356" s="245">
        <f t="shared" si="103"/>
        <v>26</v>
      </c>
      <c r="AX356" s="246"/>
      <c r="AY356" s="247" t="str">
        <f t="shared" si="104"/>
        <v/>
      </c>
      <c r="AZ356" s="248"/>
      <c r="BA356" s="248"/>
      <c r="BB356" s="249"/>
      <c r="BC356" s="45">
        <f>IF(COUNTIF(P356:AT356,"")=31,0,COUNTIFS(P321:AT321,1,P356:AT356,"")+COUNTIFS(P321:AT321,1,P356:AT356,"■"))</f>
        <v>0</v>
      </c>
      <c r="BD356" s="45">
        <f>IF(COUNTIF(P356:AT356,"")=31,0,COUNTIFS(P321:AT321,1,P356:AT356,"■"))</f>
        <v>0</v>
      </c>
      <c r="BE356" s="250" t="str">
        <f t="shared" si="105"/>
        <v>***</v>
      </c>
      <c r="BF356" s="233"/>
      <c r="BG356" s="47"/>
      <c r="BH356" s="45">
        <f>IF(COUNTIF(P356:AT356,"")=31,0,COUNTIFS(P321:AT321,2,P356:AT356,"")+COUNTIFS(P321:AT321,2,P356:AT356,"■"))</f>
        <v>0</v>
      </c>
      <c r="BI356" s="45">
        <f>IF(COUNTIF(P356:AT356,"")=31,0,COUNTIFS(P321:AT321,2,P356:AT356,"■"))</f>
        <v>0</v>
      </c>
      <c r="BJ356" s="232" t="str">
        <f t="shared" si="106"/>
        <v>***</v>
      </c>
      <c r="BK356" s="233"/>
      <c r="BL356" s="42"/>
      <c r="BM356" s="45">
        <f>IF(COUNTIF(P356:AT356,"")=31,0,COUNTIFS(P321:AT321,3,P356:AT356,"")+COUNTIFS(P321:AT321,3,P356:AT356,"■"))</f>
        <v>0</v>
      </c>
      <c r="BN356" s="45">
        <f>IF(COUNTIF(P356:AT356,"")=31,0,COUNTIFS(P321:AT321,3,P356:AT356,"■"))</f>
        <v>0</v>
      </c>
      <c r="BO356" s="232" t="str">
        <f t="shared" si="107"/>
        <v>***</v>
      </c>
      <c r="BP356" s="233"/>
      <c r="BQ356" s="42"/>
      <c r="BR356" s="45">
        <f>IF(COUNTIF(P356:AT356,"")=31,0,COUNTIFS(P321:AT321,4,P356:AT356,"")+COUNTIFS(P321:AT321,4,P356:AT356,"■"))</f>
        <v>0</v>
      </c>
      <c r="BS356" s="45">
        <f>IF(COUNTIF(P356:AT356,"")=31,0,COUNTIFS(P321:AT321,4,P356:AT356,"■"))</f>
        <v>0</v>
      </c>
      <c r="BT356" s="232" t="str">
        <f t="shared" si="108"/>
        <v>***</v>
      </c>
      <c r="BU356" s="233"/>
      <c r="BV356" s="42"/>
      <c r="BW356" s="45">
        <f>IF(COUNTIF(P356:AT356,"")=31,0,COUNTIFS(P321:AT321,5,P356:AT356,"")+COUNTIFS(P321:AT321,5,P356:AT356,"■"))</f>
        <v>0</v>
      </c>
      <c r="BX356" s="45">
        <f>IF(COUNTIF(P356:AT356,"")=31,0,COUNTIFS(P321:AT321,5,P356:AT356,"■"))</f>
        <v>0</v>
      </c>
      <c r="BY356" s="232" t="str">
        <f t="shared" si="109"/>
        <v>***</v>
      </c>
      <c r="BZ356" s="233"/>
      <c r="CA356" s="42"/>
      <c r="CB356" s="45">
        <f>IF(COUNTIF(P356:AT356,"")=31,0,COUNTIFS(P321:AT321,6,P356:AT356,"")+COUNTIFS(P321:AT321,6,P356:AT356,"■"))</f>
        <v>0</v>
      </c>
      <c r="CC356" s="45">
        <f>IF(COUNTIF(P356:AT356,"")=31,0,COUNTIFS(P321:AT321,6,P356:AT356,"■"))</f>
        <v>0</v>
      </c>
      <c r="CD356" s="232" t="str">
        <f t="shared" si="110"/>
        <v>***</v>
      </c>
      <c r="CE356" s="233"/>
      <c r="CF356" s="42"/>
      <c r="CG356" s="45">
        <f t="shared" si="114"/>
        <v>0</v>
      </c>
      <c r="CH356" s="45">
        <f t="shared" si="118"/>
        <v>0</v>
      </c>
      <c r="CI356" s="232" t="str">
        <f t="shared" si="112"/>
        <v>***</v>
      </c>
      <c r="CJ356" s="233"/>
      <c r="CK356" s="42"/>
      <c r="CL356" s="234">
        <f t="shared" si="115"/>
        <v>0</v>
      </c>
      <c r="CM356" s="235"/>
      <c r="CN356" s="234">
        <f t="shared" si="116"/>
        <v>0</v>
      </c>
      <c r="CO356" s="235"/>
      <c r="CP356" s="232" t="str">
        <f t="shared" si="113"/>
        <v>***</v>
      </c>
      <c r="CQ356" s="233"/>
      <c r="CR356" s="43"/>
      <c r="CU356" s="128">
        <f t="shared" si="100"/>
        <v>348</v>
      </c>
      <c r="CV356" s="128"/>
      <c r="CW356" s="128"/>
      <c r="CX356" s="128"/>
      <c r="CY356" s="128"/>
    </row>
    <row r="357" spans="1:103" s="1" customFormat="1" ht="18.75">
      <c r="A357" s="72" t="s">
        <v>59</v>
      </c>
      <c r="D357" s="238">
        <f t="shared" si="117"/>
        <v>27</v>
      </c>
      <c r="E357" s="246"/>
      <c r="F357" s="241"/>
      <c r="G357" s="242"/>
      <c r="H357" s="242"/>
      <c r="I357" s="242"/>
      <c r="J357" s="242"/>
      <c r="K357" s="243"/>
      <c r="L357" s="244"/>
      <c r="M357" s="256"/>
      <c r="N357" s="256"/>
      <c r="O357" s="257"/>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3"/>
      <c r="AU357" s="44"/>
      <c r="AV357" s="26"/>
      <c r="AW357" s="245">
        <f t="shared" si="103"/>
        <v>27</v>
      </c>
      <c r="AX357" s="246"/>
      <c r="AY357" s="247" t="str">
        <f t="shared" si="104"/>
        <v/>
      </c>
      <c r="AZ357" s="248"/>
      <c r="BA357" s="248"/>
      <c r="BB357" s="249"/>
      <c r="BC357" s="45">
        <f>IF(COUNTIF(P357:AT357,"")=31,0,COUNTIFS(P321:AT321,1,P357:AT357,"")+COUNTIFS(P321:AT321,1,P357:AT357,"■"))</f>
        <v>0</v>
      </c>
      <c r="BD357" s="45">
        <f>IF(COUNTIF(P357:AT357,"")=31,0,COUNTIFS(P321:AT321,1,P357:AT357,"■"))</f>
        <v>0</v>
      </c>
      <c r="BE357" s="250" t="str">
        <f t="shared" si="105"/>
        <v>***</v>
      </c>
      <c r="BF357" s="233"/>
      <c r="BG357" s="47"/>
      <c r="BH357" s="45">
        <f>IF(COUNTIF(P357:AT357,"")=31,0,COUNTIFS(P321:AT321,2,P357:AT357,"")+COUNTIFS(P321:AT321,2,P357:AT357,"■"))</f>
        <v>0</v>
      </c>
      <c r="BI357" s="45">
        <f>IF(COUNTIF(P357:AT357,"")=31,0,COUNTIFS(P321:AT321,2,P357:AT357,"■"))</f>
        <v>0</v>
      </c>
      <c r="BJ357" s="232" t="str">
        <f t="shared" si="106"/>
        <v>***</v>
      </c>
      <c r="BK357" s="233"/>
      <c r="BL357" s="42"/>
      <c r="BM357" s="45">
        <f>IF(COUNTIF(P357:AT357,"")=31,0,COUNTIFS(P321:AT321,3,P357:AT357,"")+COUNTIFS(P321:AT321,3,P357:AT357,"■"))</f>
        <v>0</v>
      </c>
      <c r="BN357" s="45">
        <f>IF(COUNTIF(P357:AT357,"")=31,0,COUNTIFS(P321:AT321,3,P357:AT357,"■"))</f>
        <v>0</v>
      </c>
      <c r="BO357" s="232" t="str">
        <f t="shared" si="107"/>
        <v>***</v>
      </c>
      <c r="BP357" s="233"/>
      <c r="BQ357" s="42"/>
      <c r="BR357" s="45">
        <f>IF(COUNTIF(P357:AT357,"")=31,0,COUNTIFS(P321:AT321,4,P357:AT357,"")+COUNTIFS(P321:AT321,4,P357:AT357,"■"))</f>
        <v>0</v>
      </c>
      <c r="BS357" s="45">
        <f>IF(COUNTIF(P357:AT357,"")=31,0,COUNTIFS(P321:AT321,4,P357:AT357,"■"))</f>
        <v>0</v>
      </c>
      <c r="BT357" s="232" t="str">
        <f t="shared" si="108"/>
        <v>***</v>
      </c>
      <c r="BU357" s="233"/>
      <c r="BV357" s="42"/>
      <c r="BW357" s="45">
        <f>IF(COUNTIF(P357:AT357,"")=31,0,COUNTIFS(P321:AT321,5,P357:AT357,"")+COUNTIFS(P321:AT321,5,P357:AT357,"■"))</f>
        <v>0</v>
      </c>
      <c r="BX357" s="45">
        <f>IF(COUNTIF(P357:AT357,"")=31,0,COUNTIFS(P321:AT321,5,P357:AT357,"■"))</f>
        <v>0</v>
      </c>
      <c r="BY357" s="232" t="str">
        <f t="shared" si="109"/>
        <v>***</v>
      </c>
      <c r="BZ357" s="233"/>
      <c r="CA357" s="42"/>
      <c r="CB357" s="45">
        <f>IF(COUNTIF(P357:AT357,"")=31,0,COUNTIFS(P321:AT321,6,P357:AT357,"")+COUNTIFS(P321:AT321,6,P357:AT357,"■"))</f>
        <v>0</v>
      </c>
      <c r="CC357" s="45">
        <f>IF(COUNTIF(P357:AT357,"")=31,0,COUNTIFS(P321:AT321,6,P357:AT357,"■"))</f>
        <v>0</v>
      </c>
      <c r="CD357" s="232" t="str">
        <f t="shared" si="110"/>
        <v>***</v>
      </c>
      <c r="CE357" s="233"/>
      <c r="CF357" s="42"/>
      <c r="CG357" s="45">
        <f t="shared" si="114"/>
        <v>0</v>
      </c>
      <c r="CH357" s="45">
        <f t="shared" si="118"/>
        <v>0</v>
      </c>
      <c r="CI357" s="232" t="str">
        <f t="shared" si="112"/>
        <v>***</v>
      </c>
      <c r="CJ357" s="233"/>
      <c r="CK357" s="42"/>
      <c r="CL357" s="234">
        <f t="shared" si="115"/>
        <v>0</v>
      </c>
      <c r="CM357" s="235"/>
      <c r="CN357" s="234">
        <f t="shared" si="116"/>
        <v>0</v>
      </c>
      <c r="CO357" s="235"/>
      <c r="CP357" s="232" t="str">
        <f t="shared" si="113"/>
        <v>***</v>
      </c>
      <c r="CQ357" s="233"/>
      <c r="CR357" s="43"/>
      <c r="CU357" s="128">
        <f t="shared" si="100"/>
        <v>349</v>
      </c>
      <c r="CV357" s="128"/>
      <c r="CW357" s="128"/>
      <c r="CX357" s="128"/>
      <c r="CY357" s="128"/>
    </row>
    <row r="358" spans="1:103" s="1" customFormat="1" ht="18.75">
      <c r="A358" s="72" t="s">
        <v>59</v>
      </c>
      <c r="D358" s="238">
        <f t="shared" si="117"/>
        <v>28</v>
      </c>
      <c r="E358" s="246"/>
      <c r="F358" s="241"/>
      <c r="G358" s="242"/>
      <c r="H358" s="242"/>
      <c r="I358" s="242"/>
      <c r="J358" s="242"/>
      <c r="K358" s="243"/>
      <c r="L358" s="244"/>
      <c r="M358" s="256"/>
      <c r="N358" s="256"/>
      <c r="O358" s="257"/>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3"/>
      <c r="AU358" s="44"/>
      <c r="AV358" s="26"/>
      <c r="AW358" s="245">
        <f t="shared" si="103"/>
        <v>28</v>
      </c>
      <c r="AX358" s="246"/>
      <c r="AY358" s="247" t="str">
        <f t="shared" si="104"/>
        <v/>
      </c>
      <c r="AZ358" s="248"/>
      <c r="BA358" s="248"/>
      <c r="BB358" s="249"/>
      <c r="BC358" s="45">
        <f>IF(COUNTIF(P358:AT358,"")=31,0,COUNTIFS(P321:AT321,1,P358:AT358,"")+COUNTIFS(P321:AT321,1,P358:AT358,"■"))</f>
        <v>0</v>
      </c>
      <c r="BD358" s="45">
        <f>IF(COUNTIF(P358:AT358,"")=31,0,COUNTIFS(P321:AT321,1,P358:AT358,"■"))</f>
        <v>0</v>
      </c>
      <c r="BE358" s="250" t="str">
        <f t="shared" si="105"/>
        <v>***</v>
      </c>
      <c r="BF358" s="233"/>
      <c r="BG358" s="47"/>
      <c r="BH358" s="45">
        <f>IF(COUNTIF(P358:AT358,"")=31,0,COUNTIFS(P321:AT321,2,P358:AT358,"")+COUNTIFS(P321:AT321,2,P358:AT358,"■"))</f>
        <v>0</v>
      </c>
      <c r="BI358" s="45">
        <f>IF(COUNTIF(P358:AT358,"")=31,0,COUNTIFS(P321:AT321,2,P358:AT358,"■"))</f>
        <v>0</v>
      </c>
      <c r="BJ358" s="232" t="str">
        <f t="shared" si="106"/>
        <v>***</v>
      </c>
      <c r="BK358" s="233"/>
      <c r="BL358" s="42"/>
      <c r="BM358" s="45">
        <f>IF(COUNTIF(P358:AT358,"")=31,0,COUNTIFS(P321:AT321,3,P358:AT358,"")+COUNTIFS(P321:AT321,3,P358:AT358,"■"))</f>
        <v>0</v>
      </c>
      <c r="BN358" s="45">
        <f>IF(COUNTIF(P358:AT358,"")=31,0,COUNTIFS(P321:AT321,3,P358:AT358,"■"))</f>
        <v>0</v>
      </c>
      <c r="BO358" s="232" t="str">
        <f t="shared" si="107"/>
        <v>***</v>
      </c>
      <c r="BP358" s="233"/>
      <c r="BQ358" s="42"/>
      <c r="BR358" s="45">
        <f>IF(COUNTIF(P358:AT358,"")=31,0,COUNTIFS(P321:AT321,4,P358:AT358,"")+COUNTIFS(P321:AT321,4,P358:AT358,"■"))</f>
        <v>0</v>
      </c>
      <c r="BS358" s="45">
        <f>IF(COUNTIF(P358:AT358,"")=31,0,COUNTIFS(P321:AT321,4,P358:AT358,"■"))</f>
        <v>0</v>
      </c>
      <c r="BT358" s="232" t="str">
        <f t="shared" si="108"/>
        <v>***</v>
      </c>
      <c r="BU358" s="233"/>
      <c r="BV358" s="42"/>
      <c r="BW358" s="45">
        <f>IF(COUNTIF(P358:AT358,"")=31,0,COUNTIFS(P321:AT321,5,P358:AT358,"")+COUNTIFS(P321:AT321,5,P358:AT358,"■"))</f>
        <v>0</v>
      </c>
      <c r="BX358" s="45">
        <f>IF(COUNTIF(P358:AT358,"")=31,0,COUNTIFS(P321:AT321,5,P358:AT358,"■"))</f>
        <v>0</v>
      </c>
      <c r="BY358" s="232" t="str">
        <f t="shared" si="109"/>
        <v>***</v>
      </c>
      <c r="BZ358" s="233"/>
      <c r="CA358" s="42"/>
      <c r="CB358" s="45">
        <f>IF(COUNTIF(P358:AT358,"")=31,0,COUNTIFS(P321:AT321,6,P358:AT358,"")+COUNTIFS(P321:AT321,6,P358:AT358,"■"))</f>
        <v>0</v>
      </c>
      <c r="CC358" s="45">
        <f>IF(COUNTIF(P358:AT358,"")=31,0,COUNTIFS(P321:AT321,6,P358:AT358,"■"))</f>
        <v>0</v>
      </c>
      <c r="CD358" s="232" t="str">
        <f t="shared" si="110"/>
        <v>***</v>
      </c>
      <c r="CE358" s="233"/>
      <c r="CF358" s="42"/>
      <c r="CG358" s="45">
        <f t="shared" si="114"/>
        <v>0</v>
      </c>
      <c r="CH358" s="45">
        <f t="shared" si="118"/>
        <v>0</v>
      </c>
      <c r="CI358" s="232" t="str">
        <f t="shared" si="112"/>
        <v>***</v>
      </c>
      <c r="CJ358" s="233"/>
      <c r="CK358" s="42"/>
      <c r="CL358" s="234">
        <f t="shared" si="115"/>
        <v>0</v>
      </c>
      <c r="CM358" s="235"/>
      <c r="CN358" s="234">
        <f t="shared" si="116"/>
        <v>0</v>
      </c>
      <c r="CO358" s="235"/>
      <c r="CP358" s="232" t="str">
        <f t="shared" si="113"/>
        <v>***</v>
      </c>
      <c r="CQ358" s="233"/>
      <c r="CR358" s="43"/>
      <c r="CU358" s="128">
        <f t="shared" si="100"/>
        <v>350</v>
      </c>
      <c r="CV358" s="128"/>
      <c r="CW358" s="128"/>
      <c r="CX358" s="128"/>
      <c r="CY358" s="128"/>
    </row>
    <row r="359" spans="1:103" s="1" customFormat="1" ht="18.75">
      <c r="A359" s="72" t="s">
        <v>59</v>
      </c>
      <c r="D359" s="238">
        <f t="shared" si="117"/>
        <v>29</v>
      </c>
      <c r="E359" s="246"/>
      <c r="F359" s="241"/>
      <c r="G359" s="242"/>
      <c r="H359" s="242"/>
      <c r="I359" s="242"/>
      <c r="J359" s="242"/>
      <c r="K359" s="243"/>
      <c r="L359" s="244"/>
      <c r="M359" s="256"/>
      <c r="N359" s="256"/>
      <c r="O359" s="257"/>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3"/>
      <c r="AU359" s="44"/>
      <c r="AV359" s="26"/>
      <c r="AW359" s="245">
        <f t="shared" si="103"/>
        <v>29</v>
      </c>
      <c r="AX359" s="246"/>
      <c r="AY359" s="247" t="str">
        <f t="shared" si="104"/>
        <v/>
      </c>
      <c r="AZ359" s="248"/>
      <c r="BA359" s="248"/>
      <c r="BB359" s="249"/>
      <c r="BC359" s="45">
        <f>IF(COUNTIF(P359:AT359,"")=31,0,COUNTIFS(P321:AT321,1,P359:AT359,"")+COUNTIFS(P321:AT321,1,P359:AT359,"■"))</f>
        <v>0</v>
      </c>
      <c r="BD359" s="45">
        <f>IF(COUNTIF(P359:AT359,"")=31,0,COUNTIFS(P321:AT321,1,P359:AT359,"■"))</f>
        <v>0</v>
      </c>
      <c r="BE359" s="250" t="str">
        <f t="shared" si="105"/>
        <v>***</v>
      </c>
      <c r="BF359" s="233"/>
      <c r="BG359" s="47"/>
      <c r="BH359" s="45">
        <f>IF(COUNTIF(P359:AT359,"")=31,0,COUNTIFS(P321:AT321,2,P359:AT359,"")+COUNTIFS(P321:AT321,2,P359:AT359,"■"))</f>
        <v>0</v>
      </c>
      <c r="BI359" s="45">
        <f>IF(COUNTIF(P359:AT359,"")=31,0,COUNTIFS(P321:AT321,2,P359:AT359,"■"))</f>
        <v>0</v>
      </c>
      <c r="BJ359" s="232" t="str">
        <f t="shared" si="106"/>
        <v>***</v>
      </c>
      <c r="BK359" s="233"/>
      <c r="BL359" s="42"/>
      <c r="BM359" s="45">
        <f>IF(COUNTIF(P359:AT359,"")=31,0,COUNTIFS(P321:AT321,3,P359:AT359,"")+COUNTIFS(P321:AT321,3,P359:AT359,"■"))</f>
        <v>0</v>
      </c>
      <c r="BN359" s="45">
        <f>IF(COUNTIF(P359:AT359,"")=31,0,COUNTIFS(P321:AT321,3,P359:AT359,"■"))</f>
        <v>0</v>
      </c>
      <c r="BO359" s="232" t="str">
        <f t="shared" si="107"/>
        <v>***</v>
      </c>
      <c r="BP359" s="233"/>
      <c r="BQ359" s="42"/>
      <c r="BR359" s="45">
        <f>IF(COUNTIF(P359:AT359,"")=31,0,COUNTIFS(P321:AT321,4,P359:AT359,"")+COUNTIFS(P321:AT321,4,P359:AT359,"■"))</f>
        <v>0</v>
      </c>
      <c r="BS359" s="45">
        <f>IF(COUNTIF(P359:AT359,"")=31,0,COUNTIFS(P321:AT321,4,P359:AT359,"■"))</f>
        <v>0</v>
      </c>
      <c r="BT359" s="232" t="str">
        <f t="shared" si="108"/>
        <v>***</v>
      </c>
      <c r="BU359" s="233"/>
      <c r="BV359" s="42"/>
      <c r="BW359" s="45">
        <f>IF(COUNTIF(P359:AT359,"")=31,0,COUNTIFS(P321:AT321,5,P359:AT359,"")+COUNTIFS(P321:AT321,5,P359:AT359,"■"))</f>
        <v>0</v>
      </c>
      <c r="BX359" s="45">
        <f>IF(COUNTIF(P359:AT359,"")=31,0,COUNTIFS(P321:AT321,5,P359:AT359,"■"))</f>
        <v>0</v>
      </c>
      <c r="BY359" s="232" t="str">
        <f t="shared" si="109"/>
        <v>***</v>
      </c>
      <c r="BZ359" s="233"/>
      <c r="CA359" s="42"/>
      <c r="CB359" s="45">
        <f>IF(COUNTIF(P359:AT359,"")=31,0,COUNTIFS(P321:AT321,6,P359:AT359,"")+COUNTIFS(P321:AT321,6,P359:AT359,"■"))</f>
        <v>0</v>
      </c>
      <c r="CC359" s="45">
        <f>IF(COUNTIF(P359:AT359,"")=31,0,COUNTIFS(P321:AT321,6,P359:AT359,"■"))</f>
        <v>0</v>
      </c>
      <c r="CD359" s="232" t="str">
        <f t="shared" si="110"/>
        <v>***</v>
      </c>
      <c r="CE359" s="233"/>
      <c r="CF359" s="42"/>
      <c r="CG359" s="45">
        <f t="shared" si="114"/>
        <v>0</v>
      </c>
      <c r="CH359" s="45">
        <f t="shared" si="118"/>
        <v>0</v>
      </c>
      <c r="CI359" s="232" t="str">
        <f t="shared" si="112"/>
        <v>***</v>
      </c>
      <c r="CJ359" s="233"/>
      <c r="CK359" s="42"/>
      <c r="CL359" s="234">
        <f t="shared" si="115"/>
        <v>0</v>
      </c>
      <c r="CM359" s="235"/>
      <c r="CN359" s="234">
        <f t="shared" si="116"/>
        <v>0</v>
      </c>
      <c r="CO359" s="235"/>
      <c r="CP359" s="232" t="str">
        <f t="shared" si="113"/>
        <v>***</v>
      </c>
      <c r="CQ359" s="233"/>
      <c r="CR359" s="43"/>
      <c r="CU359" s="128">
        <f t="shared" si="100"/>
        <v>351</v>
      </c>
      <c r="CV359" s="128"/>
      <c r="CW359" s="128"/>
      <c r="CX359" s="128"/>
      <c r="CY359" s="128"/>
    </row>
    <row r="360" spans="1:103" s="1" customFormat="1" ht="18.75">
      <c r="A360" s="72" t="s">
        <v>59</v>
      </c>
      <c r="D360" s="238">
        <f t="shared" si="117"/>
        <v>30</v>
      </c>
      <c r="E360" s="246"/>
      <c r="F360" s="241"/>
      <c r="G360" s="242"/>
      <c r="H360" s="242"/>
      <c r="I360" s="242"/>
      <c r="J360" s="242"/>
      <c r="K360" s="243"/>
      <c r="L360" s="244"/>
      <c r="M360" s="256"/>
      <c r="N360" s="256"/>
      <c r="O360" s="257"/>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3"/>
      <c r="AU360" s="44"/>
      <c r="AV360" s="26"/>
      <c r="AW360" s="245">
        <f t="shared" si="103"/>
        <v>30</v>
      </c>
      <c r="AX360" s="246"/>
      <c r="AY360" s="247" t="str">
        <f t="shared" si="104"/>
        <v/>
      </c>
      <c r="AZ360" s="248"/>
      <c r="BA360" s="248"/>
      <c r="BB360" s="249"/>
      <c r="BC360" s="45">
        <f>IF(COUNTIF(P360:AT360,"")=31,0,COUNTIFS(P321:AT321,1,P360:AT360,"")+COUNTIFS(P321:AT321,1,P360:AT360,"■"))</f>
        <v>0</v>
      </c>
      <c r="BD360" s="45">
        <f>IF(COUNTIF(P360:AT360,"")=31,0,COUNTIFS(P321:AT321,1,P360:AT360,"■"))</f>
        <v>0</v>
      </c>
      <c r="BE360" s="250" t="str">
        <f t="shared" si="105"/>
        <v>***</v>
      </c>
      <c r="BF360" s="233"/>
      <c r="BG360" s="47"/>
      <c r="BH360" s="45">
        <f>IF(COUNTIF(P360:AT360,"")=31,0,COUNTIFS(P321:AT321,2,P360:AT360,"")+COUNTIFS(P321:AT321,2,P360:AT360,"■"))</f>
        <v>0</v>
      </c>
      <c r="BI360" s="45">
        <f>IF(COUNTIF(P360:AT360,"")=31,0,COUNTIFS(P321:AT321,2,P360:AT360,"■"))</f>
        <v>0</v>
      </c>
      <c r="BJ360" s="232" t="str">
        <f t="shared" si="106"/>
        <v>***</v>
      </c>
      <c r="BK360" s="233"/>
      <c r="BL360" s="42"/>
      <c r="BM360" s="45">
        <f>IF(COUNTIF(P360:AT360,"")=31,0,COUNTIFS(P321:AT321,3,P360:AT360,"")+COUNTIFS(P321:AT321,3,P360:AT360,"■"))</f>
        <v>0</v>
      </c>
      <c r="BN360" s="45">
        <f>IF(COUNTIF(P360:AT360,"")=31,0,COUNTIFS(P321:AT321,3,P360:AT360,"■"))</f>
        <v>0</v>
      </c>
      <c r="BO360" s="232" t="str">
        <f t="shared" si="107"/>
        <v>***</v>
      </c>
      <c r="BP360" s="233"/>
      <c r="BQ360" s="42"/>
      <c r="BR360" s="45">
        <f>IF(COUNTIF(P360:AT360,"")=31,0,COUNTIFS(P321:AT321,4,P360:AT360,"")+COUNTIFS(P321:AT321,4,P360:AT360,"■"))</f>
        <v>0</v>
      </c>
      <c r="BS360" s="45">
        <f>IF(COUNTIF(P360:AT360,"")=31,0,COUNTIFS(P321:AT321,4,P360:AT360,"■"))</f>
        <v>0</v>
      </c>
      <c r="BT360" s="232" t="str">
        <f t="shared" si="108"/>
        <v>***</v>
      </c>
      <c r="BU360" s="233"/>
      <c r="BV360" s="42"/>
      <c r="BW360" s="45">
        <f>IF(COUNTIF(P360:AT360,"")=31,0,COUNTIFS(P321:AT321,5,P360:AT360,"")+COUNTIFS(P321:AT321,5,P360:AT360,"■"))</f>
        <v>0</v>
      </c>
      <c r="BX360" s="45">
        <f>IF(COUNTIF(P360:AT360,"")=31,0,COUNTIFS(P321:AT321,5,P360:AT360,"■"))</f>
        <v>0</v>
      </c>
      <c r="BY360" s="232" t="str">
        <f t="shared" si="109"/>
        <v>***</v>
      </c>
      <c r="BZ360" s="233"/>
      <c r="CA360" s="42"/>
      <c r="CB360" s="45">
        <f>IF(COUNTIF(P360:AT360,"")=31,0,COUNTIFS(P321:AT321,6,P360:AT360,"")+COUNTIFS(P321:AT321,6,P360:AT360,"■"))</f>
        <v>0</v>
      </c>
      <c r="CC360" s="45">
        <f>IF(COUNTIF(P360:AT360,"")=31,0,COUNTIFS(P321:AT321,6,P360:AT360,"■"))</f>
        <v>0</v>
      </c>
      <c r="CD360" s="232" t="str">
        <f t="shared" si="110"/>
        <v>***</v>
      </c>
      <c r="CE360" s="233"/>
      <c r="CF360" s="42"/>
      <c r="CG360" s="45">
        <f t="shared" si="114"/>
        <v>0</v>
      </c>
      <c r="CH360" s="45">
        <f t="shared" si="118"/>
        <v>0</v>
      </c>
      <c r="CI360" s="232" t="str">
        <f t="shared" si="112"/>
        <v>***</v>
      </c>
      <c r="CJ360" s="233"/>
      <c r="CK360" s="42"/>
      <c r="CL360" s="234">
        <f t="shared" si="115"/>
        <v>0</v>
      </c>
      <c r="CM360" s="235"/>
      <c r="CN360" s="234">
        <f t="shared" si="116"/>
        <v>0</v>
      </c>
      <c r="CO360" s="235"/>
      <c r="CP360" s="232" t="str">
        <f t="shared" si="113"/>
        <v>***</v>
      </c>
      <c r="CQ360" s="233"/>
      <c r="CR360" s="43"/>
      <c r="CU360" s="128">
        <f t="shared" si="100"/>
        <v>352</v>
      </c>
      <c r="CV360" s="128"/>
      <c r="CW360" s="128"/>
      <c r="CX360" s="128"/>
      <c r="CY360" s="128"/>
    </row>
    <row r="361" spans="1:103" s="1" customFormat="1" ht="18.75">
      <c r="A361" s="72" t="s">
        <v>59</v>
      </c>
      <c r="D361" s="238">
        <f t="shared" si="117"/>
        <v>31</v>
      </c>
      <c r="E361" s="246"/>
      <c r="F361" s="241"/>
      <c r="G361" s="242"/>
      <c r="H361" s="242"/>
      <c r="I361" s="242"/>
      <c r="J361" s="242"/>
      <c r="K361" s="243"/>
      <c r="L361" s="244"/>
      <c r="M361" s="256"/>
      <c r="N361" s="256"/>
      <c r="O361" s="257"/>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3"/>
      <c r="AU361" s="44"/>
      <c r="AV361" s="26"/>
      <c r="AW361" s="245">
        <f t="shared" si="103"/>
        <v>31</v>
      </c>
      <c r="AX361" s="246"/>
      <c r="AY361" s="247" t="str">
        <f t="shared" si="104"/>
        <v/>
      </c>
      <c r="AZ361" s="248"/>
      <c r="BA361" s="248"/>
      <c r="BB361" s="249"/>
      <c r="BC361" s="45">
        <f>IF(COUNTIF(P361:AT361,"")=31,0,COUNTIFS(P321:AT321,1,P361:AT361,"")+COUNTIFS(P321:AT321,1,P361:AT361,"■"))</f>
        <v>0</v>
      </c>
      <c r="BD361" s="45">
        <f>IF(COUNTIF(P361:AT361,"")=31,0,COUNTIFS(P321:AT321,1,P361:AT361,"■"))</f>
        <v>0</v>
      </c>
      <c r="BE361" s="250" t="str">
        <f t="shared" si="105"/>
        <v>***</v>
      </c>
      <c r="BF361" s="233"/>
      <c r="BG361" s="47"/>
      <c r="BH361" s="45">
        <f>IF(COUNTIF(P361:AT361,"")=31,0,COUNTIFS(P321:AT321,2,P361:AT361,"")+COUNTIFS(P321:AT321,2,P361:AT361,"■"))</f>
        <v>0</v>
      </c>
      <c r="BI361" s="45">
        <f>IF(COUNTIF(P361:AT361,"")=31,0,COUNTIFS(P321:AT321,2,P361:AT361,"■"))</f>
        <v>0</v>
      </c>
      <c r="BJ361" s="232" t="str">
        <f t="shared" si="106"/>
        <v>***</v>
      </c>
      <c r="BK361" s="233"/>
      <c r="BL361" s="42"/>
      <c r="BM361" s="45">
        <f>IF(COUNTIF(P361:AT361,"")=31,0,COUNTIFS(P321:AT321,3,P361:AT361,"")+COUNTIFS(P321:AT321,3,P361:AT361,"■"))</f>
        <v>0</v>
      </c>
      <c r="BN361" s="45">
        <f>IF(COUNTIF(P361:AT361,"")=31,0,COUNTIFS(P321:AT321,3,P361:AT361,"■"))</f>
        <v>0</v>
      </c>
      <c r="BO361" s="232" t="str">
        <f t="shared" si="107"/>
        <v>***</v>
      </c>
      <c r="BP361" s="233"/>
      <c r="BQ361" s="42"/>
      <c r="BR361" s="45">
        <f>IF(COUNTIF(P361:AT361,"")=31,0,COUNTIFS(P321:AT321,4,P361:AT361,"")+COUNTIFS(P321:AT321,4,P361:AT361,"■"))</f>
        <v>0</v>
      </c>
      <c r="BS361" s="45">
        <f>IF(COUNTIF(P361:AT361,"")=31,0,COUNTIFS(P321:AT321,4,P361:AT361,"■"))</f>
        <v>0</v>
      </c>
      <c r="BT361" s="232" t="str">
        <f t="shared" si="108"/>
        <v>***</v>
      </c>
      <c r="BU361" s="233"/>
      <c r="BV361" s="42"/>
      <c r="BW361" s="45">
        <f>IF(COUNTIF(P361:AT361,"")=31,0,COUNTIFS(P321:AT321,5,P361:AT361,"")+COUNTIFS(P321:AT321,5,P361:AT361,"■"))</f>
        <v>0</v>
      </c>
      <c r="BX361" s="45">
        <f>IF(COUNTIF(P361:AT361,"")=31,0,COUNTIFS(P321:AT321,5,P361:AT361,"■"))</f>
        <v>0</v>
      </c>
      <c r="BY361" s="232" t="str">
        <f t="shared" si="109"/>
        <v>***</v>
      </c>
      <c r="BZ361" s="233"/>
      <c r="CA361" s="42"/>
      <c r="CB361" s="45">
        <f>IF(COUNTIF(P361:AT361,"")=31,0,COUNTIFS(P321:AT321,6,P361:AT361,"")+COUNTIFS(P321:AT321,6,P361:AT361,"■"))</f>
        <v>0</v>
      </c>
      <c r="CC361" s="45">
        <f>IF(COUNTIF(P361:AT361,"")=31,0,COUNTIFS(P321:AT321,6,P361:AT361,"■"))</f>
        <v>0</v>
      </c>
      <c r="CD361" s="232" t="str">
        <f t="shared" si="110"/>
        <v>***</v>
      </c>
      <c r="CE361" s="233"/>
      <c r="CF361" s="42"/>
      <c r="CG361" s="45">
        <f t="shared" si="114"/>
        <v>0</v>
      </c>
      <c r="CH361" s="45">
        <f t="shared" si="118"/>
        <v>0</v>
      </c>
      <c r="CI361" s="232" t="str">
        <f t="shared" si="112"/>
        <v>***</v>
      </c>
      <c r="CJ361" s="233"/>
      <c r="CK361" s="42"/>
      <c r="CL361" s="234">
        <f t="shared" si="115"/>
        <v>0</v>
      </c>
      <c r="CM361" s="235"/>
      <c r="CN361" s="234">
        <f t="shared" si="116"/>
        <v>0</v>
      </c>
      <c r="CO361" s="235"/>
      <c r="CP361" s="232" t="str">
        <f t="shared" si="113"/>
        <v>***</v>
      </c>
      <c r="CQ361" s="233"/>
      <c r="CR361" s="43"/>
      <c r="CU361" s="128">
        <f t="shared" si="100"/>
        <v>353</v>
      </c>
      <c r="CV361" s="128"/>
      <c r="CW361" s="128"/>
      <c r="CX361" s="128"/>
      <c r="CY361" s="128"/>
    </row>
    <row r="362" spans="1:103" s="1" customFormat="1" ht="18.75">
      <c r="A362" s="72" t="s">
        <v>59</v>
      </c>
      <c r="D362" s="238">
        <f t="shared" si="117"/>
        <v>32</v>
      </c>
      <c r="E362" s="246"/>
      <c r="F362" s="241"/>
      <c r="G362" s="242"/>
      <c r="H362" s="242"/>
      <c r="I362" s="242"/>
      <c r="J362" s="242"/>
      <c r="K362" s="243"/>
      <c r="L362" s="244"/>
      <c r="M362" s="256"/>
      <c r="N362" s="256"/>
      <c r="O362" s="257"/>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3"/>
      <c r="AU362" s="44"/>
      <c r="AV362" s="26"/>
      <c r="AW362" s="245">
        <f t="shared" si="103"/>
        <v>32</v>
      </c>
      <c r="AX362" s="246"/>
      <c r="AY362" s="247" t="str">
        <f t="shared" si="104"/>
        <v/>
      </c>
      <c r="AZ362" s="248"/>
      <c r="BA362" s="248"/>
      <c r="BB362" s="249"/>
      <c r="BC362" s="45">
        <f>IF(COUNTIF(P362:AT362,"")=31,0,COUNTIFS(P321:AT321,1,P362:AT362,"")+COUNTIFS(P321:AT321,1,P362:AT362,"■"))</f>
        <v>0</v>
      </c>
      <c r="BD362" s="45">
        <f>IF(COUNTIF(P362:AT362,"")=31,0,COUNTIFS(P321:AT321,1,P362:AT362,"■"))</f>
        <v>0</v>
      </c>
      <c r="BE362" s="250" t="str">
        <f t="shared" si="105"/>
        <v>***</v>
      </c>
      <c r="BF362" s="233"/>
      <c r="BG362" s="47"/>
      <c r="BH362" s="45">
        <f>IF(COUNTIF(P362:AT362,"")=31,0,COUNTIFS(P321:AT321,2,P362:AT362,"")+COUNTIFS(P321:AT321,2,P362:AT362,"■"))</f>
        <v>0</v>
      </c>
      <c r="BI362" s="45">
        <f>IF(COUNTIF(P362:AT362,"")=31,0,COUNTIFS(P321:AT321,2,P362:AT362,"■"))</f>
        <v>0</v>
      </c>
      <c r="BJ362" s="232" t="str">
        <f t="shared" si="106"/>
        <v>***</v>
      </c>
      <c r="BK362" s="233"/>
      <c r="BL362" s="42"/>
      <c r="BM362" s="45">
        <f>IF(COUNTIF(P362:AT362,"")=31,0,COUNTIFS(P321:AT321,3,P362:AT362,"")+COUNTIFS(P321:AT321,3,P362:AT362,"■"))</f>
        <v>0</v>
      </c>
      <c r="BN362" s="45">
        <f>IF(COUNTIF(P362:AT362,"")=31,0,COUNTIFS(P321:AT321,3,P362:AT362,"■"))</f>
        <v>0</v>
      </c>
      <c r="BO362" s="232" t="str">
        <f t="shared" si="107"/>
        <v>***</v>
      </c>
      <c r="BP362" s="233"/>
      <c r="BQ362" s="42"/>
      <c r="BR362" s="45">
        <f>IF(COUNTIF(P362:AT362,"")=31,0,COUNTIFS(P321:AT321,4,P362:AT362,"")+COUNTIFS(P321:AT321,4,P362:AT362,"■"))</f>
        <v>0</v>
      </c>
      <c r="BS362" s="45">
        <f>IF(COUNTIF(P362:AT362,"")=31,0,COUNTIFS(P321:AT321,4,P362:AT362,"■"))</f>
        <v>0</v>
      </c>
      <c r="BT362" s="232" t="str">
        <f t="shared" si="108"/>
        <v>***</v>
      </c>
      <c r="BU362" s="233"/>
      <c r="BV362" s="42"/>
      <c r="BW362" s="45">
        <f>IF(COUNTIF(P362:AT362,"")=31,0,COUNTIFS(P321:AT321,5,P362:AT362,"")+COUNTIFS(P321:AT321,5,P362:AT362,"■"))</f>
        <v>0</v>
      </c>
      <c r="BX362" s="45">
        <f>IF(COUNTIF(P362:AT362,"")=31,0,COUNTIFS(P321:AT321,5,P362:AT362,"■"))</f>
        <v>0</v>
      </c>
      <c r="BY362" s="232" t="str">
        <f t="shared" si="109"/>
        <v>***</v>
      </c>
      <c r="BZ362" s="233"/>
      <c r="CA362" s="42"/>
      <c r="CB362" s="45">
        <f>IF(COUNTIF(P362:AT362,"")=31,0,COUNTIFS(P321:AT321,6,P362:AT362,"")+COUNTIFS(P321:AT321,6,P362:AT362,"■"))</f>
        <v>0</v>
      </c>
      <c r="CC362" s="45">
        <f>IF(COUNTIF(P362:AT362,"")=31,0,COUNTIFS(P321:AT321,6,P362:AT362,"■"))</f>
        <v>0</v>
      </c>
      <c r="CD362" s="232" t="str">
        <f t="shared" si="110"/>
        <v>***</v>
      </c>
      <c r="CE362" s="233"/>
      <c r="CF362" s="42"/>
      <c r="CG362" s="45">
        <f t="shared" si="114"/>
        <v>0</v>
      </c>
      <c r="CH362" s="45">
        <f t="shared" si="118"/>
        <v>0</v>
      </c>
      <c r="CI362" s="232" t="str">
        <f t="shared" si="112"/>
        <v>***</v>
      </c>
      <c r="CJ362" s="233"/>
      <c r="CK362" s="42"/>
      <c r="CL362" s="234">
        <f t="shared" si="115"/>
        <v>0</v>
      </c>
      <c r="CM362" s="235"/>
      <c r="CN362" s="234">
        <f t="shared" si="116"/>
        <v>0</v>
      </c>
      <c r="CO362" s="235"/>
      <c r="CP362" s="232" t="str">
        <f t="shared" si="113"/>
        <v>***</v>
      </c>
      <c r="CQ362" s="233"/>
      <c r="CR362" s="43"/>
      <c r="CU362" s="128">
        <f t="shared" si="100"/>
        <v>354</v>
      </c>
      <c r="CV362" s="128"/>
      <c r="CW362" s="128"/>
      <c r="CX362" s="128"/>
      <c r="CY362" s="128"/>
    </row>
    <row r="363" spans="1:103" s="1" customFormat="1" ht="18.75">
      <c r="A363" s="72" t="s">
        <v>59</v>
      </c>
      <c r="D363" s="238">
        <f t="shared" si="117"/>
        <v>33</v>
      </c>
      <c r="E363" s="246"/>
      <c r="F363" s="241"/>
      <c r="G363" s="242"/>
      <c r="H363" s="242"/>
      <c r="I363" s="242"/>
      <c r="J363" s="242"/>
      <c r="K363" s="243"/>
      <c r="L363" s="244"/>
      <c r="M363" s="256"/>
      <c r="N363" s="256"/>
      <c r="O363" s="257"/>
      <c r="P363" s="42"/>
      <c r="Q363" s="42"/>
      <c r="R363" s="42"/>
      <c r="S363" s="42"/>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3"/>
      <c r="AU363" s="44"/>
      <c r="AV363" s="26"/>
      <c r="AW363" s="245">
        <f t="shared" si="103"/>
        <v>33</v>
      </c>
      <c r="AX363" s="246"/>
      <c r="AY363" s="247" t="str">
        <f t="shared" si="104"/>
        <v/>
      </c>
      <c r="AZ363" s="248"/>
      <c r="BA363" s="248"/>
      <c r="BB363" s="249"/>
      <c r="BC363" s="45">
        <f>IF(COUNTIF(P363:AT363,"")=31,0,COUNTIFS(P321:AT321,1,P363:AT363,"")+COUNTIFS(P321:AT321,1,P363:AT363,"■"))</f>
        <v>0</v>
      </c>
      <c r="BD363" s="45">
        <f>IF(COUNTIF(P363:AT363,"")=31,0,COUNTIFS(P321:AT321,1,P363:AT363,"■"))</f>
        <v>0</v>
      </c>
      <c r="BE363" s="250" t="str">
        <f t="shared" si="105"/>
        <v>***</v>
      </c>
      <c r="BF363" s="233"/>
      <c r="BG363" s="47"/>
      <c r="BH363" s="45">
        <f>IF(COUNTIF(P363:AT363,"")=31,0,COUNTIFS(P321:AT321,2,P363:AT363,"")+COUNTIFS(P321:AT321,2,P363:AT363,"■"))</f>
        <v>0</v>
      </c>
      <c r="BI363" s="45">
        <f>IF(COUNTIF(P363:AT363,"")=31,0,COUNTIFS(P321:AT321,2,P363:AT363,"■"))</f>
        <v>0</v>
      </c>
      <c r="BJ363" s="232" t="str">
        <f t="shared" si="106"/>
        <v>***</v>
      </c>
      <c r="BK363" s="233"/>
      <c r="BL363" s="42"/>
      <c r="BM363" s="45">
        <f>IF(COUNTIF(P363:AT363,"")=31,0,COUNTIFS(P321:AT321,3,P363:AT363,"")+COUNTIFS(P321:AT321,3,P363:AT363,"■"))</f>
        <v>0</v>
      </c>
      <c r="BN363" s="45">
        <f>IF(COUNTIF(P363:AT363,"")=31,0,COUNTIFS(P321:AT321,3,P363:AT363,"■"))</f>
        <v>0</v>
      </c>
      <c r="BO363" s="232" t="str">
        <f t="shared" si="107"/>
        <v>***</v>
      </c>
      <c r="BP363" s="233"/>
      <c r="BQ363" s="42"/>
      <c r="BR363" s="45">
        <f>IF(COUNTIF(P363:AT363,"")=31,0,COUNTIFS(P321:AT321,4,P363:AT363,"")+COUNTIFS(P321:AT321,4,P363:AT363,"■"))</f>
        <v>0</v>
      </c>
      <c r="BS363" s="45">
        <f>IF(COUNTIF(P363:AT363,"")=31,0,COUNTIFS(P321:AT321,4,P363:AT363,"■"))</f>
        <v>0</v>
      </c>
      <c r="BT363" s="232" t="str">
        <f t="shared" si="108"/>
        <v>***</v>
      </c>
      <c r="BU363" s="233"/>
      <c r="BV363" s="42"/>
      <c r="BW363" s="45">
        <f>IF(COUNTIF(P363:AT363,"")=31,0,COUNTIFS(P321:AT321,5,P363:AT363,"")+COUNTIFS(P321:AT321,5,P363:AT363,"■"))</f>
        <v>0</v>
      </c>
      <c r="BX363" s="45">
        <f>IF(COUNTIF(P363:AT363,"")=31,0,COUNTIFS(P321:AT321,5,P363:AT363,"■"))</f>
        <v>0</v>
      </c>
      <c r="BY363" s="232" t="str">
        <f t="shared" si="109"/>
        <v>***</v>
      </c>
      <c r="BZ363" s="233"/>
      <c r="CA363" s="42"/>
      <c r="CB363" s="45">
        <f>IF(COUNTIF(P363:AT363,"")=31,0,COUNTIFS(P321:AT321,6,P363:AT363,"")+COUNTIFS(P321:AT321,6,P363:AT363,"■"))</f>
        <v>0</v>
      </c>
      <c r="CC363" s="45">
        <f>IF(COUNTIF(P363:AT363,"")=31,0,COUNTIFS(P321:AT321,6,P363:AT363,"■"))</f>
        <v>0</v>
      </c>
      <c r="CD363" s="232" t="str">
        <f t="shared" si="110"/>
        <v>***</v>
      </c>
      <c r="CE363" s="233"/>
      <c r="CF363" s="42"/>
      <c r="CG363" s="45">
        <f t="shared" si="114"/>
        <v>0</v>
      </c>
      <c r="CH363" s="45">
        <f t="shared" si="118"/>
        <v>0</v>
      </c>
      <c r="CI363" s="232" t="str">
        <f t="shared" si="112"/>
        <v>***</v>
      </c>
      <c r="CJ363" s="233"/>
      <c r="CK363" s="42"/>
      <c r="CL363" s="234">
        <f t="shared" si="115"/>
        <v>0</v>
      </c>
      <c r="CM363" s="235"/>
      <c r="CN363" s="234">
        <f t="shared" si="116"/>
        <v>0</v>
      </c>
      <c r="CO363" s="235"/>
      <c r="CP363" s="232" t="str">
        <f t="shared" si="113"/>
        <v>***</v>
      </c>
      <c r="CQ363" s="233"/>
      <c r="CR363" s="43"/>
      <c r="CU363" s="128">
        <f t="shared" si="100"/>
        <v>355</v>
      </c>
      <c r="CV363" s="128"/>
      <c r="CW363" s="128"/>
      <c r="CX363" s="128"/>
      <c r="CY363" s="128"/>
    </row>
    <row r="364" spans="1:103" s="1" customFormat="1" ht="18.75">
      <c r="A364" s="72" t="s">
        <v>59</v>
      </c>
      <c r="D364" s="238">
        <f t="shared" si="117"/>
        <v>34</v>
      </c>
      <c r="E364" s="246"/>
      <c r="F364" s="241"/>
      <c r="G364" s="242"/>
      <c r="H364" s="242"/>
      <c r="I364" s="242"/>
      <c r="J364" s="242"/>
      <c r="K364" s="243"/>
      <c r="L364" s="244"/>
      <c r="M364" s="256"/>
      <c r="N364" s="256"/>
      <c r="O364" s="257"/>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3"/>
      <c r="AU364" s="44"/>
      <c r="AV364" s="26"/>
      <c r="AW364" s="245">
        <f t="shared" si="103"/>
        <v>34</v>
      </c>
      <c r="AX364" s="246"/>
      <c r="AY364" s="247" t="str">
        <f t="shared" si="104"/>
        <v/>
      </c>
      <c r="AZ364" s="248"/>
      <c r="BA364" s="248"/>
      <c r="BB364" s="249"/>
      <c r="BC364" s="45">
        <f>IF(COUNTIF(P364:AT364,"")=31,0,COUNTIFS(P321:AT321,1,P364:AT364,"")+COUNTIFS(P321:AT321,1,P364:AT364,"■"))</f>
        <v>0</v>
      </c>
      <c r="BD364" s="45">
        <f>IF(COUNTIF(P364:AT364,"")=31,0,COUNTIFS(P321:AT321,1,P364:AT364,"■"))</f>
        <v>0</v>
      </c>
      <c r="BE364" s="250" t="str">
        <f t="shared" si="105"/>
        <v>***</v>
      </c>
      <c r="BF364" s="233"/>
      <c r="BG364" s="47"/>
      <c r="BH364" s="45">
        <f>IF(COUNTIF(P364:AT364,"")=31,0,COUNTIFS(P321:AT321,2,P364:AT364,"")+COUNTIFS(P321:AT321,2,P364:AT364,"■"))</f>
        <v>0</v>
      </c>
      <c r="BI364" s="45">
        <f>IF(COUNTIF(P364:AT364,"")=31,0,COUNTIFS(P321:AT321,2,P364:AT364,"■"))</f>
        <v>0</v>
      </c>
      <c r="BJ364" s="232" t="str">
        <f t="shared" si="106"/>
        <v>***</v>
      </c>
      <c r="BK364" s="233"/>
      <c r="BL364" s="42"/>
      <c r="BM364" s="45">
        <f>IF(COUNTIF(P364:AT364,"")=31,0,COUNTIFS(P321:AT321,3,P364:AT364,"")+COUNTIFS(P321:AT321,3,P364:AT364,"■"))</f>
        <v>0</v>
      </c>
      <c r="BN364" s="45">
        <f>IF(COUNTIF(P364:AT364,"")=31,0,COUNTIFS(P321:AT321,3,P364:AT364,"■"))</f>
        <v>0</v>
      </c>
      <c r="BO364" s="232" t="str">
        <f t="shared" si="107"/>
        <v>***</v>
      </c>
      <c r="BP364" s="233"/>
      <c r="BQ364" s="42"/>
      <c r="BR364" s="45">
        <f>IF(COUNTIF(P364:AT364,"")=31,0,COUNTIFS(P321:AT321,4,P364:AT364,"")+COUNTIFS(P321:AT321,4,P364:AT364,"■"))</f>
        <v>0</v>
      </c>
      <c r="BS364" s="45">
        <f>IF(COUNTIF(P364:AT364,"")=31,0,COUNTIFS(P321:AT321,4,P364:AT364,"■"))</f>
        <v>0</v>
      </c>
      <c r="BT364" s="232" t="str">
        <f t="shared" si="108"/>
        <v>***</v>
      </c>
      <c r="BU364" s="233"/>
      <c r="BV364" s="42"/>
      <c r="BW364" s="45">
        <f>IF(COUNTIF(P364:AT364,"")=31,0,COUNTIFS(P321:AT321,5,P364:AT364,"")+COUNTIFS(P321:AT321,5,P364:AT364,"■"))</f>
        <v>0</v>
      </c>
      <c r="BX364" s="45">
        <f>IF(COUNTIF(P364:AT364,"")=31,0,COUNTIFS(P321:AT321,5,P364:AT364,"■"))</f>
        <v>0</v>
      </c>
      <c r="BY364" s="232" t="str">
        <f t="shared" si="109"/>
        <v>***</v>
      </c>
      <c r="BZ364" s="233"/>
      <c r="CA364" s="42"/>
      <c r="CB364" s="45">
        <f>IF(COUNTIF(P364:AT364,"")=31,0,COUNTIFS(P321:AT321,6,P364:AT364,"")+COUNTIFS(P321:AT321,6,P364:AT364,"■"))</f>
        <v>0</v>
      </c>
      <c r="CC364" s="45">
        <f>IF(COUNTIF(P364:AT364,"")=31,0,COUNTIFS(P321:AT321,6,P364:AT364,"■"))</f>
        <v>0</v>
      </c>
      <c r="CD364" s="232" t="str">
        <f t="shared" si="110"/>
        <v>***</v>
      </c>
      <c r="CE364" s="233"/>
      <c r="CF364" s="42"/>
      <c r="CG364" s="45">
        <f t="shared" si="114"/>
        <v>0</v>
      </c>
      <c r="CH364" s="45">
        <f t="shared" si="118"/>
        <v>0</v>
      </c>
      <c r="CI364" s="232" t="str">
        <f t="shared" si="112"/>
        <v>***</v>
      </c>
      <c r="CJ364" s="233"/>
      <c r="CK364" s="42"/>
      <c r="CL364" s="234">
        <f t="shared" si="115"/>
        <v>0</v>
      </c>
      <c r="CM364" s="235"/>
      <c r="CN364" s="234">
        <f t="shared" si="116"/>
        <v>0</v>
      </c>
      <c r="CO364" s="235"/>
      <c r="CP364" s="232" t="str">
        <f t="shared" si="113"/>
        <v>***</v>
      </c>
      <c r="CQ364" s="233"/>
      <c r="CR364" s="43"/>
      <c r="CU364" s="128">
        <f t="shared" si="100"/>
        <v>356</v>
      </c>
      <c r="CV364" s="128"/>
      <c r="CW364" s="128"/>
      <c r="CX364" s="128"/>
      <c r="CY364" s="128"/>
    </row>
    <row r="365" spans="1:103" s="1" customFormat="1" ht="18.75">
      <c r="A365" s="72" t="s">
        <v>59</v>
      </c>
      <c r="D365" s="238">
        <f t="shared" si="117"/>
        <v>35</v>
      </c>
      <c r="E365" s="246"/>
      <c r="F365" s="241"/>
      <c r="G365" s="242"/>
      <c r="H365" s="242"/>
      <c r="I365" s="242"/>
      <c r="J365" s="242"/>
      <c r="K365" s="243"/>
      <c r="L365" s="244"/>
      <c r="M365" s="256"/>
      <c r="N365" s="256"/>
      <c r="O365" s="257"/>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3"/>
      <c r="AU365" s="44"/>
      <c r="AV365" s="26"/>
      <c r="AW365" s="245">
        <f t="shared" si="103"/>
        <v>35</v>
      </c>
      <c r="AX365" s="246"/>
      <c r="AY365" s="247" t="str">
        <f t="shared" si="104"/>
        <v/>
      </c>
      <c r="AZ365" s="248"/>
      <c r="BA365" s="248"/>
      <c r="BB365" s="249"/>
      <c r="BC365" s="45">
        <f>IF(COUNTIF(P365:AT365,"")=31,0,COUNTIFS(P321:AT321,1,P365:AT365,"")+COUNTIFS(P321:AT321,1,P365:AT365,"■"))</f>
        <v>0</v>
      </c>
      <c r="BD365" s="45">
        <f>IF(COUNTIF(P365:AT365,"")=31,0,COUNTIFS(P321:AT321,1,P365:AT365,"■"))</f>
        <v>0</v>
      </c>
      <c r="BE365" s="250" t="str">
        <f t="shared" si="105"/>
        <v>***</v>
      </c>
      <c r="BF365" s="233"/>
      <c r="BG365" s="47"/>
      <c r="BH365" s="45">
        <f>IF(COUNTIF(P365:AT365,"")=31,0,COUNTIFS(P321:AT321,2,P365:AT365,"")+COUNTIFS(P321:AT321,2,P365:AT365,"■"))</f>
        <v>0</v>
      </c>
      <c r="BI365" s="45">
        <f>IF(COUNTIF(P365:AT365,"")=31,0,COUNTIFS(P321:AT321,2,P365:AT365,"■"))</f>
        <v>0</v>
      </c>
      <c r="BJ365" s="232" t="str">
        <f t="shared" si="106"/>
        <v>***</v>
      </c>
      <c r="BK365" s="233"/>
      <c r="BL365" s="42"/>
      <c r="BM365" s="45">
        <f>IF(COUNTIF(P365:AT365,"")=31,0,COUNTIFS(P321:AT321,3,P365:AT365,"")+COUNTIFS(P321:AT321,3,P365:AT365,"■"))</f>
        <v>0</v>
      </c>
      <c r="BN365" s="45">
        <f>IF(COUNTIF(P365:AT365,"")=31,0,COUNTIFS(P321:AT321,3,P365:AT365,"■"))</f>
        <v>0</v>
      </c>
      <c r="BO365" s="232" t="str">
        <f t="shared" si="107"/>
        <v>***</v>
      </c>
      <c r="BP365" s="233"/>
      <c r="BQ365" s="42"/>
      <c r="BR365" s="45">
        <f>IF(COUNTIF(P365:AT365,"")=31,0,COUNTIFS(P321:AT321,4,P365:AT365,"")+COUNTIFS(P321:AT321,4,P365:AT365,"■"))</f>
        <v>0</v>
      </c>
      <c r="BS365" s="45">
        <f>IF(COUNTIF(P365:AT365,"")=31,0,COUNTIFS(P321:AT321,4,P365:AT365,"■"))</f>
        <v>0</v>
      </c>
      <c r="BT365" s="232" t="str">
        <f t="shared" si="108"/>
        <v>***</v>
      </c>
      <c r="BU365" s="233"/>
      <c r="BV365" s="42"/>
      <c r="BW365" s="45">
        <f>IF(COUNTIF(P365:AT365,"")=31,0,COUNTIFS(P321:AT321,5,P365:AT365,"")+COUNTIFS(P321:AT321,5,P365:AT365,"■"))</f>
        <v>0</v>
      </c>
      <c r="BX365" s="45">
        <f>IF(COUNTIF(P365:AT365,"")=31,0,COUNTIFS(P321:AT321,5,P365:AT365,"■"))</f>
        <v>0</v>
      </c>
      <c r="BY365" s="232" t="str">
        <f t="shared" si="109"/>
        <v>***</v>
      </c>
      <c r="BZ365" s="233"/>
      <c r="CA365" s="42"/>
      <c r="CB365" s="45">
        <f>IF(COUNTIF(P365:AT365,"")=31,0,COUNTIFS(P321:AT321,6,P365:AT365,"")+COUNTIFS(P321:AT321,6,P365:AT365,"■"))</f>
        <v>0</v>
      </c>
      <c r="CC365" s="45">
        <f>IF(COUNTIF(P365:AT365,"")=31,0,COUNTIFS(P321:AT321,6,P365:AT365,"■"))</f>
        <v>0</v>
      </c>
      <c r="CD365" s="232" t="str">
        <f t="shared" si="110"/>
        <v>***</v>
      </c>
      <c r="CE365" s="233"/>
      <c r="CF365" s="42"/>
      <c r="CG365" s="45">
        <f t="shared" si="114"/>
        <v>0</v>
      </c>
      <c r="CH365" s="45">
        <f t="shared" si="118"/>
        <v>0</v>
      </c>
      <c r="CI365" s="232" t="str">
        <f t="shared" si="112"/>
        <v>***</v>
      </c>
      <c r="CJ365" s="233"/>
      <c r="CK365" s="42"/>
      <c r="CL365" s="234">
        <f t="shared" si="115"/>
        <v>0</v>
      </c>
      <c r="CM365" s="235"/>
      <c r="CN365" s="234">
        <f t="shared" si="116"/>
        <v>0</v>
      </c>
      <c r="CO365" s="235"/>
      <c r="CP365" s="232" t="str">
        <f t="shared" si="113"/>
        <v>***</v>
      </c>
      <c r="CQ365" s="233"/>
      <c r="CR365" s="43"/>
      <c r="CU365" s="128">
        <f t="shared" si="100"/>
        <v>357</v>
      </c>
      <c r="CV365" s="128"/>
      <c r="CW365" s="128"/>
      <c r="CX365" s="128"/>
      <c r="CY365" s="128"/>
    </row>
    <row r="366" spans="1:103" s="1" customFormat="1" ht="18.75">
      <c r="A366" s="72" t="s">
        <v>59</v>
      </c>
      <c r="D366" s="238">
        <f t="shared" si="117"/>
        <v>36</v>
      </c>
      <c r="E366" s="246"/>
      <c r="F366" s="241"/>
      <c r="G366" s="242"/>
      <c r="H366" s="242"/>
      <c r="I366" s="242"/>
      <c r="J366" s="242"/>
      <c r="K366" s="243"/>
      <c r="L366" s="244"/>
      <c r="M366" s="256"/>
      <c r="N366" s="256"/>
      <c r="O366" s="257"/>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3"/>
      <c r="AU366" s="44"/>
      <c r="AV366" s="26"/>
      <c r="AW366" s="245">
        <f t="shared" si="103"/>
        <v>36</v>
      </c>
      <c r="AX366" s="246"/>
      <c r="AY366" s="247" t="str">
        <f t="shared" si="104"/>
        <v/>
      </c>
      <c r="AZ366" s="248"/>
      <c r="BA366" s="248"/>
      <c r="BB366" s="249"/>
      <c r="BC366" s="45">
        <f>IF(COUNTIF(P366:AT366,"")=31,0,COUNTIFS(P321:AT321,1,P366:AT366,"")+COUNTIFS(P321:AT321,1,P366:AT366,"■"))</f>
        <v>0</v>
      </c>
      <c r="BD366" s="45">
        <f>IF(COUNTIF(P366:AT366,"")=31,0,COUNTIFS(P321:AT321,1,P366:AT366,"■"))</f>
        <v>0</v>
      </c>
      <c r="BE366" s="250" t="str">
        <f t="shared" si="105"/>
        <v>***</v>
      </c>
      <c r="BF366" s="233"/>
      <c r="BG366" s="47"/>
      <c r="BH366" s="45">
        <f>IF(COUNTIF(P366:AT366,"")=31,0,COUNTIFS(P321:AT321,2,P366:AT366,"")+COUNTIFS(P321:AT321,2,P366:AT366,"■"))</f>
        <v>0</v>
      </c>
      <c r="BI366" s="45">
        <f>IF(COUNTIF(P366:AT366,"")=31,0,COUNTIFS(P321:AT321,2,P366:AT366,"■"))</f>
        <v>0</v>
      </c>
      <c r="BJ366" s="232" t="str">
        <f t="shared" si="106"/>
        <v>***</v>
      </c>
      <c r="BK366" s="233"/>
      <c r="BL366" s="42"/>
      <c r="BM366" s="45">
        <f>IF(COUNTIF(P366:AT366,"")=31,0,COUNTIFS(P321:AT321,3,P366:AT366,"")+COUNTIFS(P321:AT321,3,P366:AT366,"■"))</f>
        <v>0</v>
      </c>
      <c r="BN366" s="45">
        <f>IF(COUNTIF(P366:AT366,"")=31,0,COUNTIFS(P321:AT321,3,P366:AT366,"■"))</f>
        <v>0</v>
      </c>
      <c r="BO366" s="232" t="str">
        <f t="shared" si="107"/>
        <v>***</v>
      </c>
      <c r="BP366" s="233"/>
      <c r="BQ366" s="42"/>
      <c r="BR366" s="45">
        <f>IF(COUNTIF(P366:AT366,"")=31,0,COUNTIFS(P321:AT321,4,P366:AT366,"")+COUNTIFS(P321:AT321,4,P366:AT366,"■"))</f>
        <v>0</v>
      </c>
      <c r="BS366" s="45">
        <f>IF(COUNTIF(P366:AT366,"")=31,0,COUNTIFS(P321:AT321,4,P366:AT366,"■"))</f>
        <v>0</v>
      </c>
      <c r="BT366" s="232" t="str">
        <f t="shared" si="108"/>
        <v>***</v>
      </c>
      <c r="BU366" s="233"/>
      <c r="BV366" s="42"/>
      <c r="BW366" s="45">
        <f>IF(COUNTIF(P366:AT366,"")=31,0,COUNTIFS(P321:AT321,5,P366:AT366,"")+COUNTIFS(P321:AT321,5,P366:AT366,"■"))</f>
        <v>0</v>
      </c>
      <c r="BX366" s="45">
        <f>IF(COUNTIF(P366:AT366,"")=31,0,COUNTIFS(P321:AT321,5,P366:AT366,"■"))</f>
        <v>0</v>
      </c>
      <c r="BY366" s="232" t="str">
        <f t="shared" si="109"/>
        <v>***</v>
      </c>
      <c r="BZ366" s="233"/>
      <c r="CA366" s="42"/>
      <c r="CB366" s="45">
        <f>IF(COUNTIF(P366:AT366,"")=31,0,COUNTIFS(P321:AT321,6,P366:AT366,"")+COUNTIFS(P321:AT321,6,P366:AT366,"■"))</f>
        <v>0</v>
      </c>
      <c r="CC366" s="45">
        <f>IF(COUNTIF(P366:AT366,"")=31,0,COUNTIFS(P321:AT321,6,P366:AT366,"■"))</f>
        <v>0</v>
      </c>
      <c r="CD366" s="232" t="str">
        <f t="shared" si="110"/>
        <v>***</v>
      </c>
      <c r="CE366" s="233"/>
      <c r="CF366" s="42"/>
      <c r="CG366" s="45">
        <f t="shared" si="114"/>
        <v>0</v>
      </c>
      <c r="CH366" s="45">
        <f t="shared" si="118"/>
        <v>0</v>
      </c>
      <c r="CI366" s="232" t="str">
        <f t="shared" si="112"/>
        <v>***</v>
      </c>
      <c r="CJ366" s="233"/>
      <c r="CK366" s="42"/>
      <c r="CL366" s="234">
        <f t="shared" si="115"/>
        <v>0</v>
      </c>
      <c r="CM366" s="235"/>
      <c r="CN366" s="234">
        <f t="shared" si="116"/>
        <v>0</v>
      </c>
      <c r="CO366" s="235"/>
      <c r="CP366" s="232" t="str">
        <f t="shared" si="113"/>
        <v>***</v>
      </c>
      <c r="CQ366" s="233"/>
      <c r="CR366" s="43"/>
      <c r="CU366" s="128">
        <f t="shared" si="100"/>
        <v>358</v>
      </c>
      <c r="CV366" s="128"/>
      <c r="CW366" s="128"/>
      <c r="CX366" s="128"/>
      <c r="CY366" s="128"/>
    </row>
    <row r="367" spans="1:103" s="1" customFormat="1" ht="18.75">
      <c r="A367" s="72" t="s">
        <v>59</v>
      </c>
      <c r="D367" s="238">
        <f t="shared" si="117"/>
        <v>37</v>
      </c>
      <c r="E367" s="246"/>
      <c r="F367" s="241"/>
      <c r="G367" s="242"/>
      <c r="H367" s="242"/>
      <c r="I367" s="242"/>
      <c r="J367" s="242"/>
      <c r="K367" s="243"/>
      <c r="L367" s="244"/>
      <c r="M367" s="256"/>
      <c r="N367" s="256"/>
      <c r="O367" s="257"/>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3"/>
      <c r="AU367" s="44"/>
      <c r="AV367" s="26"/>
      <c r="AW367" s="245">
        <f t="shared" si="103"/>
        <v>37</v>
      </c>
      <c r="AX367" s="246"/>
      <c r="AY367" s="247" t="str">
        <f t="shared" si="104"/>
        <v/>
      </c>
      <c r="AZ367" s="248"/>
      <c r="BA367" s="248"/>
      <c r="BB367" s="249"/>
      <c r="BC367" s="45">
        <f>IF(COUNTIF(P367:AT367,"")=31,0,COUNTIFS(P321:AT321,1,P367:AT367,"")+COUNTIFS(P321:AT321,1,P367:AT367,"■"))</f>
        <v>0</v>
      </c>
      <c r="BD367" s="45">
        <f>IF(COUNTIF(P367:AT367,"")=31,0,COUNTIFS(P321:AT321,1,P367:AT367,"■"))</f>
        <v>0</v>
      </c>
      <c r="BE367" s="250" t="str">
        <f t="shared" si="105"/>
        <v>***</v>
      </c>
      <c r="BF367" s="233"/>
      <c r="BG367" s="47"/>
      <c r="BH367" s="45">
        <f>IF(COUNTIF(P367:AT367,"")=31,0,COUNTIFS(P321:AT321,2,P367:AT367,"")+COUNTIFS(P321:AT321,2,P367:AT367,"■"))</f>
        <v>0</v>
      </c>
      <c r="BI367" s="45">
        <f>IF(COUNTIF(P367:AT367,"")=31,0,COUNTIFS(P321:AT321,2,P367:AT367,"■"))</f>
        <v>0</v>
      </c>
      <c r="BJ367" s="232" t="str">
        <f t="shared" si="106"/>
        <v>***</v>
      </c>
      <c r="BK367" s="233"/>
      <c r="BL367" s="42"/>
      <c r="BM367" s="45">
        <f>IF(COUNTIF(P367:AT367,"")=31,0,COUNTIFS(P321:AT321,3,P367:AT367,"")+COUNTIFS(P321:AT321,3,P367:AT367,"■"))</f>
        <v>0</v>
      </c>
      <c r="BN367" s="45">
        <f>IF(COUNTIF(P367:AT367,"")=31,0,COUNTIFS(P321:AT321,3,P367:AT367,"■"))</f>
        <v>0</v>
      </c>
      <c r="BO367" s="232" t="str">
        <f t="shared" si="107"/>
        <v>***</v>
      </c>
      <c r="BP367" s="233"/>
      <c r="BQ367" s="42"/>
      <c r="BR367" s="45">
        <f>IF(COUNTIF(P367:AT367,"")=31,0,COUNTIFS(P321:AT321,4,P367:AT367,"")+COUNTIFS(P321:AT321,4,P367:AT367,"■"))</f>
        <v>0</v>
      </c>
      <c r="BS367" s="45">
        <f>IF(COUNTIF(P367:AT367,"")=31,0,COUNTIFS(P321:AT321,4,P367:AT367,"■"))</f>
        <v>0</v>
      </c>
      <c r="BT367" s="232" t="str">
        <f t="shared" si="108"/>
        <v>***</v>
      </c>
      <c r="BU367" s="233"/>
      <c r="BV367" s="42"/>
      <c r="BW367" s="45">
        <f>IF(COUNTIF(P367:AT367,"")=31,0,COUNTIFS(P321:AT321,5,P367:AT367,"")+COUNTIFS(P321:AT321,5,P367:AT367,"■"))</f>
        <v>0</v>
      </c>
      <c r="BX367" s="45">
        <f>IF(COUNTIF(P367:AT367,"")=31,0,COUNTIFS(P321:AT321,5,P367:AT367,"■"))</f>
        <v>0</v>
      </c>
      <c r="BY367" s="232" t="str">
        <f t="shared" si="109"/>
        <v>***</v>
      </c>
      <c r="BZ367" s="233"/>
      <c r="CA367" s="42"/>
      <c r="CB367" s="45">
        <f>IF(COUNTIF(P367:AT367,"")=31,0,COUNTIFS(P321:AT321,6,P367:AT367,"")+COUNTIFS(P321:AT321,6,P367:AT367,"■"))</f>
        <v>0</v>
      </c>
      <c r="CC367" s="45">
        <f>IF(COUNTIF(P367:AT367,"")=31,0,COUNTIFS(P321:AT321,6,P367:AT367,"■"))</f>
        <v>0</v>
      </c>
      <c r="CD367" s="232" t="str">
        <f t="shared" si="110"/>
        <v>***</v>
      </c>
      <c r="CE367" s="233"/>
      <c r="CF367" s="42"/>
      <c r="CG367" s="45">
        <f t="shared" si="114"/>
        <v>0</v>
      </c>
      <c r="CH367" s="45">
        <f t="shared" si="118"/>
        <v>0</v>
      </c>
      <c r="CI367" s="232" t="str">
        <f t="shared" si="112"/>
        <v>***</v>
      </c>
      <c r="CJ367" s="233"/>
      <c r="CK367" s="42"/>
      <c r="CL367" s="234">
        <f t="shared" si="115"/>
        <v>0</v>
      </c>
      <c r="CM367" s="235"/>
      <c r="CN367" s="234">
        <f t="shared" si="116"/>
        <v>0</v>
      </c>
      <c r="CO367" s="235"/>
      <c r="CP367" s="232" t="str">
        <f t="shared" si="113"/>
        <v>***</v>
      </c>
      <c r="CQ367" s="233"/>
      <c r="CR367" s="43"/>
      <c r="CU367" s="128">
        <f t="shared" si="100"/>
        <v>359</v>
      </c>
      <c r="CV367" s="128"/>
      <c r="CW367" s="128"/>
      <c r="CX367" s="128"/>
      <c r="CY367" s="128"/>
    </row>
    <row r="368" spans="1:103" s="1" customFormat="1" ht="18.75">
      <c r="A368" s="72" t="s">
        <v>59</v>
      </c>
      <c r="D368" s="238">
        <f t="shared" si="117"/>
        <v>38</v>
      </c>
      <c r="E368" s="246"/>
      <c r="F368" s="241"/>
      <c r="G368" s="242"/>
      <c r="H368" s="242"/>
      <c r="I368" s="242"/>
      <c r="J368" s="242"/>
      <c r="K368" s="243"/>
      <c r="L368" s="244"/>
      <c r="M368" s="256"/>
      <c r="N368" s="256"/>
      <c r="O368" s="257"/>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3"/>
      <c r="AU368" s="44"/>
      <c r="AV368" s="26"/>
      <c r="AW368" s="245">
        <f t="shared" si="103"/>
        <v>38</v>
      </c>
      <c r="AX368" s="246"/>
      <c r="AY368" s="247" t="str">
        <f t="shared" si="104"/>
        <v/>
      </c>
      <c r="AZ368" s="248"/>
      <c r="BA368" s="248"/>
      <c r="BB368" s="249"/>
      <c r="BC368" s="45">
        <f>IF(COUNTIF(P368:AT368,"")=31,0,COUNTIFS(P321:AT321,1,P368:AT368,"")+COUNTIFS(P321:AT321,1,P368:AT368,"■"))</f>
        <v>0</v>
      </c>
      <c r="BD368" s="45">
        <f>IF(COUNTIF(P368:AT368,"")=31,0,COUNTIFS(P321:AT321,1,P368:AT368,"■"))</f>
        <v>0</v>
      </c>
      <c r="BE368" s="250" t="str">
        <f t="shared" si="105"/>
        <v>***</v>
      </c>
      <c r="BF368" s="233"/>
      <c r="BG368" s="47"/>
      <c r="BH368" s="45">
        <f>IF(COUNTIF(P368:AT368,"")=31,0,COUNTIFS(P321:AT321,2,P368:AT368,"")+COUNTIFS(P321:AT321,2,P368:AT368,"■"))</f>
        <v>0</v>
      </c>
      <c r="BI368" s="45">
        <f>IF(COUNTIF(P368:AT368,"")=31,0,COUNTIFS(P321:AT321,2,P368:AT368,"■"))</f>
        <v>0</v>
      </c>
      <c r="BJ368" s="232" t="str">
        <f t="shared" si="106"/>
        <v>***</v>
      </c>
      <c r="BK368" s="233"/>
      <c r="BL368" s="42"/>
      <c r="BM368" s="45">
        <f>IF(COUNTIF(P368:AT368,"")=31,0,COUNTIFS(P321:AT321,3,P368:AT368,"")+COUNTIFS(P321:AT321,3,P368:AT368,"■"))</f>
        <v>0</v>
      </c>
      <c r="BN368" s="45">
        <f>IF(COUNTIF(P368:AT368,"")=31,0,COUNTIFS(P321:AT321,3,P368:AT368,"■"))</f>
        <v>0</v>
      </c>
      <c r="BO368" s="232" t="str">
        <f t="shared" si="107"/>
        <v>***</v>
      </c>
      <c r="BP368" s="233"/>
      <c r="BQ368" s="42"/>
      <c r="BR368" s="45">
        <f>IF(COUNTIF(P368:AT368,"")=31,0,COUNTIFS(P321:AT321,4,P368:AT368,"")+COUNTIFS(P321:AT321,4,P368:AT368,"■"))</f>
        <v>0</v>
      </c>
      <c r="BS368" s="45">
        <f>IF(COUNTIF(P368:AT368,"")=31,0,COUNTIFS(P321:AT321,4,P368:AT368,"■"))</f>
        <v>0</v>
      </c>
      <c r="BT368" s="232" t="str">
        <f t="shared" si="108"/>
        <v>***</v>
      </c>
      <c r="BU368" s="233"/>
      <c r="BV368" s="42"/>
      <c r="BW368" s="45">
        <f>IF(COUNTIF(P368:AT368,"")=31,0,COUNTIFS(P321:AT321,5,P368:AT368,"")+COUNTIFS(P321:AT321,5,P368:AT368,"■"))</f>
        <v>0</v>
      </c>
      <c r="BX368" s="45">
        <f>IF(COUNTIF(P368:AT368,"")=31,0,COUNTIFS(P321:AT321,5,P368:AT368,"■"))</f>
        <v>0</v>
      </c>
      <c r="BY368" s="232" t="str">
        <f t="shared" si="109"/>
        <v>***</v>
      </c>
      <c r="BZ368" s="233"/>
      <c r="CA368" s="42"/>
      <c r="CB368" s="45">
        <f>IF(COUNTIF(P368:AT368,"")=31,0,COUNTIFS(P321:AT321,6,P368:AT368,"")+COUNTIFS(P321:AT321,6,P368:AT368,"■"))</f>
        <v>0</v>
      </c>
      <c r="CC368" s="45">
        <f>IF(COUNTIF(P368:AT368,"")=31,0,COUNTIFS(P321:AT321,6,P368:AT368,"■"))</f>
        <v>0</v>
      </c>
      <c r="CD368" s="232" t="str">
        <f t="shared" si="110"/>
        <v>***</v>
      </c>
      <c r="CE368" s="233"/>
      <c r="CF368" s="42"/>
      <c r="CG368" s="45">
        <f t="shared" si="114"/>
        <v>0</v>
      </c>
      <c r="CH368" s="45">
        <f t="shared" si="118"/>
        <v>0</v>
      </c>
      <c r="CI368" s="232" t="str">
        <f t="shared" si="112"/>
        <v>***</v>
      </c>
      <c r="CJ368" s="233"/>
      <c r="CK368" s="42"/>
      <c r="CL368" s="234">
        <f t="shared" si="115"/>
        <v>0</v>
      </c>
      <c r="CM368" s="235"/>
      <c r="CN368" s="234">
        <f t="shared" si="116"/>
        <v>0</v>
      </c>
      <c r="CO368" s="235"/>
      <c r="CP368" s="232" t="str">
        <f t="shared" si="113"/>
        <v>***</v>
      </c>
      <c r="CQ368" s="233"/>
      <c r="CR368" s="43"/>
      <c r="CU368" s="128">
        <f t="shared" si="100"/>
        <v>360</v>
      </c>
      <c r="CV368" s="128"/>
      <c r="CW368" s="128"/>
      <c r="CX368" s="128"/>
      <c r="CY368" s="128"/>
    </row>
    <row r="369" spans="1:103" s="1" customFormat="1" ht="18.75">
      <c r="A369" s="72" t="s">
        <v>59</v>
      </c>
      <c r="D369" s="238">
        <f t="shared" si="117"/>
        <v>39</v>
      </c>
      <c r="E369" s="246"/>
      <c r="F369" s="241"/>
      <c r="G369" s="242"/>
      <c r="H369" s="242"/>
      <c r="I369" s="242"/>
      <c r="J369" s="242"/>
      <c r="K369" s="243"/>
      <c r="L369" s="244"/>
      <c r="M369" s="256"/>
      <c r="N369" s="256"/>
      <c r="O369" s="257"/>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3"/>
      <c r="AU369" s="44"/>
      <c r="AV369" s="26"/>
      <c r="AW369" s="245">
        <f t="shared" si="103"/>
        <v>39</v>
      </c>
      <c r="AX369" s="246"/>
      <c r="AY369" s="247" t="str">
        <f t="shared" si="104"/>
        <v/>
      </c>
      <c r="AZ369" s="248"/>
      <c r="BA369" s="248"/>
      <c r="BB369" s="249"/>
      <c r="BC369" s="45">
        <f>IF(COUNTIF(P369:AT369,"")=31,0,COUNTIFS(P321:AT321,1,P369:AT369,"")+COUNTIFS(P321:AT321,1,P369:AT369,"■"))</f>
        <v>0</v>
      </c>
      <c r="BD369" s="45">
        <f>IF(COUNTIF(P369:AT369,"")=31,0,COUNTIFS(P321:AT321,1,P369:AT369,"■"))</f>
        <v>0</v>
      </c>
      <c r="BE369" s="250" t="str">
        <f t="shared" si="105"/>
        <v>***</v>
      </c>
      <c r="BF369" s="233"/>
      <c r="BG369" s="47"/>
      <c r="BH369" s="45">
        <f>IF(COUNTIF(P369:AT369,"")=31,0,COUNTIFS(P321:AT321,2,P369:AT369,"")+COUNTIFS(P321:AT321,2,P369:AT369,"■"))</f>
        <v>0</v>
      </c>
      <c r="BI369" s="45">
        <f>IF(COUNTIF(P369:AT369,"")=31,0,COUNTIFS(P321:AT321,2,P369:AT369,"■"))</f>
        <v>0</v>
      </c>
      <c r="BJ369" s="232" t="str">
        <f t="shared" si="106"/>
        <v>***</v>
      </c>
      <c r="BK369" s="233"/>
      <c r="BL369" s="42"/>
      <c r="BM369" s="45">
        <f>IF(COUNTIF(P369:AT369,"")=31,0,COUNTIFS(P321:AT321,3,P369:AT369,"")+COUNTIFS(P321:AT321,3,P369:AT369,"■"))</f>
        <v>0</v>
      </c>
      <c r="BN369" s="45">
        <f>IF(COUNTIF(P369:AT369,"")=31,0,COUNTIFS(P321:AT321,3,P369:AT369,"■"))</f>
        <v>0</v>
      </c>
      <c r="BO369" s="232" t="str">
        <f t="shared" si="107"/>
        <v>***</v>
      </c>
      <c r="BP369" s="233"/>
      <c r="BQ369" s="42"/>
      <c r="BR369" s="45">
        <f>IF(COUNTIF(P369:AT369,"")=31,0,COUNTIFS(P321:AT321,4,P369:AT369,"")+COUNTIFS(P321:AT321,4,P369:AT369,"■"))</f>
        <v>0</v>
      </c>
      <c r="BS369" s="45">
        <f>IF(COUNTIF(P369:AT369,"")=31,0,COUNTIFS(P321:AT321,4,P369:AT369,"■"))</f>
        <v>0</v>
      </c>
      <c r="BT369" s="232" t="str">
        <f t="shared" si="108"/>
        <v>***</v>
      </c>
      <c r="BU369" s="233"/>
      <c r="BV369" s="42"/>
      <c r="BW369" s="45">
        <f>IF(COUNTIF(P369:AT369,"")=31,0,COUNTIFS(P321:AT321,5,P369:AT369,"")+COUNTIFS(P321:AT321,5,P369:AT369,"■"))</f>
        <v>0</v>
      </c>
      <c r="BX369" s="45">
        <f>IF(COUNTIF(P369:AT369,"")=31,0,COUNTIFS(P321:AT321,5,P369:AT369,"■"))</f>
        <v>0</v>
      </c>
      <c r="BY369" s="232" t="str">
        <f t="shared" si="109"/>
        <v>***</v>
      </c>
      <c r="BZ369" s="233"/>
      <c r="CA369" s="42"/>
      <c r="CB369" s="45">
        <f>IF(COUNTIF(P369:AT369,"")=31,0,COUNTIFS(P321:AT321,6,P369:AT369,"")+COUNTIFS(P321:AT321,6,P369:AT369,"■"))</f>
        <v>0</v>
      </c>
      <c r="CC369" s="45">
        <f>IF(COUNTIF(P369:AT369,"")=31,0,COUNTIFS(P321:AT321,6,P369:AT369,"■"))</f>
        <v>0</v>
      </c>
      <c r="CD369" s="232" t="str">
        <f t="shared" si="110"/>
        <v>***</v>
      </c>
      <c r="CE369" s="233"/>
      <c r="CF369" s="42"/>
      <c r="CG369" s="45">
        <f t="shared" si="114"/>
        <v>0</v>
      </c>
      <c r="CH369" s="45">
        <f t="shared" si="118"/>
        <v>0</v>
      </c>
      <c r="CI369" s="232" t="str">
        <f t="shared" si="112"/>
        <v>***</v>
      </c>
      <c r="CJ369" s="233"/>
      <c r="CK369" s="42"/>
      <c r="CL369" s="234">
        <f t="shared" si="115"/>
        <v>0</v>
      </c>
      <c r="CM369" s="235"/>
      <c r="CN369" s="234">
        <f t="shared" si="116"/>
        <v>0</v>
      </c>
      <c r="CO369" s="235"/>
      <c r="CP369" s="232" t="str">
        <f t="shared" si="113"/>
        <v>***</v>
      </c>
      <c r="CQ369" s="233"/>
      <c r="CR369" s="43"/>
      <c r="CU369" s="128">
        <f t="shared" si="100"/>
        <v>361</v>
      </c>
      <c r="CV369" s="128"/>
      <c r="CW369" s="128"/>
      <c r="CX369" s="128"/>
      <c r="CY369" s="128"/>
    </row>
    <row r="370" spans="1:103" s="1" customFormat="1" ht="18.75">
      <c r="A370" s="72" t="s">
        <v>59</v>
      </c>
      <c r="D370" s="238">
        <f t="shared" si="117"/>
        <v>40</v>
      </c>
      <c r="E370" s="246"/>
      <c r="F370" s="241"/>
      <c r="G370" s="242"/>
      <c r="H370" s="242"/>
      <c r="I370" s="242"/>
      <c r="J370" s="242"/>
      <c r="K370" s="243"/>
      <c r="L370" s="244"/>
      <c r="M370" s="256"/>
      <c r="N370" s="256"/>
      <c r="O370" s="257"/>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3"/>
      <c r="AU370" s="44"/>
      <c r="AV370" s="26"/>
      <c r="AW370" s="245">
        <f t="shared" si="103"/>
        <v>40</v>
      </c>
      <c r="AX370" s="246"/>
      <c r="AY370" s="247" t="str">
        <f t="shared" si="104"/>
        <v/>
      </c>
      <c r="AZ370" s="248"/>
      <c r="BA370" s="248"/>
      <c r="BB370" s="249"/>
      <c r="BC370" s="45">
        <f>IF(COUNTIF(P370:AT370,"")=31,0,COUNTIFS(P321:AT321,1,P370:AT370,"")+COUNTIFS(P321:AT321,1,P370:AT370,"■"))</f>
        <v>0</v>
      </c>
      <c r="BD370" s="45">
        <f>IF(COUNTIF(P370:AT370,"")=31,0,COUNTIFS(P321:AT321,1,P370:AT370,"■"))</f>
        <v>0</v>
      </c>
      <c r="BE370" s="250" t="str">
        <f t="shared" si="105"/>
        <v>***</v>
      </c>
      <c r="BF370" s="233"/>
      <c r="BG370" s="47"/>
      <c r="BH370" s="45">
        <f>IF(COUNTIF(P370:AT370,"")=31,0,COUNTIFS(P321:AT321,2,P370:AT370,"")+COUNTIFS(P321:AT321,2,P370:AT370,"■"))</f>
        <v>0</v>
      </c>
      <c r="BI370" s="45">
        <f>IF(COUNTIF(P370:AT370,"")=31,0,COUNTIFS(P321:AT321,2,P370:AT370,"■"))</f>
        <v>0</v>
      </c>
      <c r="BJ370" s="232" t="str">
        <f t="shared" si="106"/>
        <v>***</v>
      </c>
      <c r="BK370" s="233"/>
      <c r="BL370" s="42"/>
      <c r="BM370" s="45">
        <f>IF(COUNTIF(P370:AT370,"")=31,0,COUNTIFS(P321:AT321,3,P370:AT370,"")+COUNTIFS(P321:AT321,3,P370:AT370,"■"))</f>
        <v>0</v>
      </c>
      <c r="BN370" s="45">
        <f>IF(COUNTIF(P370:AT370,"")=31,0,COUNTIFS(P321:AT321,3,P370:AT370,"■"))</f>
        <v>0</v>
      </c>
      <c r="BO370" s="232" t="str">
        <f t="shared" si="107"/>
        <v>***</v>
      </c>
      <c r="BP370" s="233"/>
      <c r="BQ370" s="42"/>
      <c r="BR370" s="45">
        <f>IF(COUNTIF(P370:AT370,"")=31,0,COUNTIFS(P321:AT321,4,P370:AT370,"")+COUNTIFS(P321:AT321,4,P370:AT370,"■"))</f>
        <v>0</v>
      </c>
      <c r="BS370" s="45">
        <f>IF(COUNTIF(P370:AT370,"")=31,0,COUNTIFS(P321:AT321,4,P370:AT370,"■"))</f>
        <v>0</v>
      </c>
      <c r="BT370" s="232" t="str">
        <f t="shared" si="108"/>
        <v>***</v>
      </c>
      <c r="BU370" s="233"/>
      <c r="BV370" s="42"/>
      <c r="BW370" s="45">
        <f>IF(COUNTIF(P370:AT370,"")=31,0,COUNTIFS(P321:AT321,5,P370:AT370,"")+COUNTIFS(P321:AT321,5,P370:AT370,"■"))</f>
        <v>0</v>
      </c>
      <c r="BX370" s="45">
        <f>IF(COUNTIF(P370:AT370,"")=31,0,COUNTIFS(P321:AT321,5,P370:AT370,"■"))</f>
        <v>0</v>
      </c>
      <c r="BY370" s="232" t="str">
        <f t="shared" si="109"/>
        <v>***</v>
      </c>
      <c r="BZ370" s="233"/>
      <c r="CA370" s="42"/>
      <c r="CB370" s="45">
        <f>IF(COUNTIF(P370:AT370,"")=31,0,COUNTIFS(P321:AT321,6,P370:AT370,"")+COUNTIFS(P321:AT321,6,P370:AT370,"■"))</f>
        <v>0</v>
      </c>
      <c r="CC370" s="45">
        <f>IF(COUNTIF(P370:AT370,"")=31,0,COUNTIFS(P321:AT321,6,P370:AT370,"■"))</f>
        <v>0</v>
      </c>
      <c r="CD370" s="232" t="str">
        <f t="shared" si="110"/>
        <v>***</v>
      </c>
      <c r="CE370" s="233"/>
      <c r="CF370" s="42"/>
      <c r="CG370" s="45">
        <f t="shared" si="114"/>
        <v>0</v>
      </c>
      <c r="CH370" s="45">
        <f t="shared" si="118"/>
        <v>0</v>
      </c>
      <c r="CI370" s="232" t="str">
        <f t="shared" si="112"/>
        <v>***</v>
      </c>
      <c r="CJ370" s="233"/>
      <c r="CK370" s="42"/>
      <c r="CL370" s="234">
        <f t="shared" si="115"/>
        <v>0</v>
      </c>
      <c r="CM370" s="235"/>
      <c r="CN370" s="234">
        <f t="shared" si="116"/>
        <v>0</v>
      </c>
      <c r="CO370" s="235"/>
      <c r="CP370" s="232" t="str">
        <f t="shared" si="113"/>
        <v>***</v>
      </c>
      <c r="CQ370" s="233"/>
      <c r="CR370" s="43"/>
      <c r="CU370" s="128">
        <f t="shared" si="100"/>
        <v>362</v>
      </c>
      <c r="CV370" s="128"/>
      <c r="CW370" s="128"/>
      <c r="CX370" s="128"/>
      <c r="CY370" s="128"/>
    </row>
    <row r="371" spans="1:103" s="1" customFormat="1" ht="18.75">
      <c r="A371" s="72" t="s">
        <v>59</v>
      </c>
      <c r="D371" s="238">
        <f t="shared" si="117"/>
        <v>41</v>
      </c>
      <c r="E371" s="246"/>
      <c r="F371" s="241"/>
      <c r="G371" s="242"/>
      <c r="H371" s="242"/>
      <c r="I371" s="242"/>
      <c r="J371" s="242"/>
      <c r="K371" s="243"/>
      <c r="L371" s="244"/>
      <c r="M371" s="256"/>
      <c r="N371" s="256"/>
      <c r="O371" s="257"/>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3"/>
      <c r="AU371" s="44"/>
      <c r="AV371" s="26"/>
      <c r="AW371" s="245">
        <f t="shared" si="103"/>
        <v>41</v>
      </c>
      <c r="AX371" s="246"/>
      <c r="AY371" s="247" t="str">
        <f t="shared" si="104"/>
        <v/>
      </c>
      <c r="AZ371" s="248"/>
      <c r="BA371" s="248"/>
      <c r="BB371" s="249"/>
      <c r="BC371" s="45">
        <f>IF(COUNTIF(P371:AT371,"")=31,0,COUNTIFS(P321:AT321,1,P371:AT371,"")+COUNTIFS(P321:AT321,1,P371:AT371,"■"))</f>
        <v>0</v>
      </c>
      <c r="BD371" s="45">
        <f>IF(COUNTIF(P371:AT371,"")=31,0,COUNTIFS(P321:AT321,1,P371:AT371,"■"))</f>
        <v>0</v>
      </c>
      <c r="BE371" s="250" t="str">
        <f t="shared" si="105"/>
        <v>***</v>
      </c>
      <c r="BF371" s="233"/>
      <c r="BG371" s="47"/>
      <c r="BH371" s="45">
        <f>IF(COUNTIF(P371:AT371,"")=31,0,COUNTIFS(P321:AT321,2,P371:AT371,"")+COUNTIFS(P321:AT321,2,P371:AT371,"■"))</f>
        <v>0</v>
      </c>
      <c r="BI371" s="45">
        <f>IF(COUNTIF(P371:AT371,"")=31,0,COUNTIFS(P321:AT321,2,P371:AT371,"■"))</f>
        <v>0</v>
      </c>
      <c r="BJ371" s="232" t="str">
        <f t="shared" si="106"/>
        <v>***</v>
      </c>
      <c r="BK371" s="233"/>
      <c r="BL371" s="42"/>
      <c r="BM371" s="45">
        <f>IF(COUNTIF(P371:AT371,"")=31,0,COUNTIFS(P321:AT321,3,P371:AT371,"")+COUNTIFS(P321:AT321,3,P371:AT371,"■"))</f>
        <v>0</v>
      </c>
      <c r="BN371" s="45">
        <f>IF(COUNTIF(P371:AT371,"")=31,0,COUNTIFS(P321:AT321,3,P371:AT371,"■"))</f>
        <v>0</v>
      </c>
      <c r="BO371" s="232" t="str">
        <f t="shared" si="107"/>
        <v>***</v>
      </c>
      <c r="BP371" s="233"/>
      <c r="BQ371" s="42"/>
      <c r="BR371" s="45">
        <f>IF(COUNTIF(P371:AT371,"")=31,0,COUNTIFS(P321:AT321,4,P371:AT371,"")+COUNTIFS(P321:AT321,4,P371:AT371,"■"))</f>
        <v>0</v>
      </c>
      <c r="BS371" s="45">
        <f>IF(COUNTIF(P371:AT371,"")=31,0,COUNTIFS(P321:AT321,4,P371:AT371,"■"))</f>
        <v>0</v>
      </c>
      <c r="BT371" s="232" t="str">
        <f t="shared" si="108"/>
        <v>***</v>
      </c>
      <c r="BU371" s="233"/>
      <c r="BV371" s="42"/>
      <c r="BW371" s="45">
        <f>IF(COUNTIF(P371:AT371,"")=31,0,COUNTIFS(P321:AT321,5,P371:AT371,"")+COUNTIFS(P321:AT321,5,P371:AT371,"■"))</f>
        <v>0</v>
      </c>
      <c r="BX371" s="45">
        <f>IF(COUNTIF(P371:AT371,"")=31,0,COUNTIFS(P321:AT321,5,P371:AT371,"■"))</f>
        <v>0</v>
      </c>
      <c r="BY371" s="232" t="str">
        <f t="shared" si="109"/>
        <v>***</v>
      </c>
      <c r="BZ371" s="233"/>
      <c r="CA371" s="42"/>
      <c r="CB371" s="45">
        <f>IF(COUNTIF(P371:AT371,"")=31,0,COUNTIFS(P321:AT321,6,P371:AT371,"")+COUNTIFS(P321:AT321,6,P371:AT371,"■"))</f>
        <v>0</v>
      </c>
      <c r="CC371" s="45">
        <f>IF(COUNTIF(P371:AT371,"")=31,0,COUNTIFS(P321:AT321,6,P371:AT371,"■"))</f>
        <v>0</v>
      </c>
      <c r="CD371" s="232" t="str">
        <f t="shared" si="110"/>
        <v>***</v>
      </c>
      <c r="CE371" s="233"/>
      <c r="CF371" s="42"/>
      <c r="CG371" s="45">
        <f t="shared" si="114"/>
        <v>0</v>
      </c>
      <c r="CH371" s="45">
        <f t="shared" si="118"/>
        <v>0</v>
      </c>
      <c r="CI371" s="232" t="str">
        <f t="shared" si="112"/>
        <v>***</v>
      </c>
      <c r="CJ371" s="233"/>
      <c r="CK371" s="42"/>
      <c r="CL371" s="234">
        <f t="shared" si="115"/>
        <v>0</v>
      </c>
      <c r="CM371" s="235"/>
      <c r="CN371" s="234">
        <f t="shared" si="116"/>
        <v>0</v>
      </c>
      <c r="CO371" s="235"/>
      <c r="CP371" s="232" t="str">
        <f t="shared" si="113"/>
        <v>***</v>
      </c>
      <c r="CQ371" s="233"/>
      <c r="CR371" s="43"/>
      <c r="CU371" s="128">
        <f t="shared" si="100"/>
        <v>363</v>
      </c>
      <c r="CV371" s="128"/>
      <c r="CW371" s="128"/>
      <c r="CX371" s="128"/>
      <c r="CY371" s="128"/>
    </row>
    <row r="372" spans="1:103" s="1" customFormat="1" ht="18.75">
      <c r="A372" s="72" t="s">
        <v>59</v>
      </c>
      <c r="D372" s="238">
        <f t="shared" si="117"/>
        <v>42</v>
      </c>
      <c r="E372" s="246"/>
      <c r="F372" s="241"/>
      <c r="G372" s="242"/>
      <c r="H372" s="242"/>
      <c r="I372" s="242"/>
      <c r="J372" s="242"/>
      <c r="K372" s="243"/>
      <c r="L372" s="244"/>
      <c r="M372" s="256"/>
      <c r="N372" s="256"/>
      <c r="O372" s="257"/>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3"/>
      <c r="AU372" s="44"/>
      <c r="AV372" s="26"/>
      <c r="AW372" s="245">
        <f t="shared" si="103"/>
        <v>42</v>
      </c>
      <c r="AX372" s="246"/>
      <c r="AY372" s="247" t="str">
        <f t="shared" si="104"/>
        <v/>
      </c>
      <c r="AZ372" s="248"/>
      <c r="BA372" s="248"/>
      <c r="BB372" s="249"/>
      <c r="BC372" s="45">
        <f>IF(COUNTIF(P372:AT372,"")=31,0,COUNTIFS(P321:AT321,1,P372:AT372,"")+COUNTIFS(P321:AT321,1,P372:AT372,"■"))</f>
        <v>0</v>
      </c>
      <c r="BD372" s="45">
        <f>IF(COUNTIF(P372:AT372,"")=31,0,COUNTIFS(P321:AT321,1,P372:AT372,"■"))</f>
        <v>0</v>
      </c>
      <c r="BE372" s="250" t="str">
        <f t="shared" si="105"/>
        <v>***</v>
      </c>
      <c r="BF372" s="233"/>
      <c r="BG372" s="47"/>
      <c r="BH372" s="45">
        <f>IF(COUNTIF(P372:AT372,"")=31,0,COUNTIFS(P321:AT321,2,P372:AT372,"")+COUNTIFS(P321:AT321,2,P372:AT372,"■"))</f>
        <v>0</v>
      </c>
      <c r="BI372" s="45">
        <f>IF(COUNTIF(P372:AT372,"")=31,0,COUNTIFS(P321:AT321,2,P372:AT372,"■"))</f>
        <v>0</v>
      </c>
      <c r="BJ372" s="232" t="str">
        <f t="shared" si="106"/>
        <v>***</v>
      </c>
      <c r="BK372" s="233"/>
      <c r="BL372" s="42"/>
      <c r="BM372" s="45">
        <f>IF(COUNTIF(P372:AT372,"")=31,0,COUNTIFS(P321:AT321,3,P372:AT372,"")+COUNTIFS(P321:AT321,3,P372:AT372,"■"))</f>
        <v>0</v>
      </c>
      <c r="BN372" s="45">
        <f>IF(COUNTIF(P372:AT372,"")=31,0,COUNTIFS(P321:AT321,3,P372:AT372,"■"))</f>
        <v>0</v>
      </c>
      <c r="BO372" s="232" t="str">
        <f t="shared" si="107"/>
        <v>***</v>
      </c>
      <c r="BP372" s="233"/>
      <c r="BQ372" s="42"/>
      <c r="BR372" s="45">
        <f>IF(COUNTIF(P372:AT372,"")=31,0,COUNTIFS(P321:AT321,4,P372:AT372,"")+COUNTIFS(P321:AT321,4,P372:AT372,"■"))</f>
        <v>0</v>
      </c>
      <c r="BS372" s="45">
        <f>IF(COUNTIF(P372:AT372,"")=31,0,COUNTIFS(P321:AT321,4,P372:AT372,"■"))</f>
        <v>0</v>
      </c>
      <c r="BT372" s="232" t="str">
        <f t="shared" si="108"/>
        <v>***</v>
      </c>
      <c r="BU372" s="233"/>
      <c r="BV372" s="42"/>
      <c r="BW372" s="45">
        <f>IF(COUNTIF(P372:AT372,"")=31,0,COUNTIFS(P321:AT321,5,P372:AT372,"")+COUNTIFS(P321:AT321,5,P372:AT372,"■"))</f>
        <v>0</v>
      </c>
      <c r="BX372" s="45">
        <f>IF(COUNTIF(P372:AT372,"")=31,0,COUNTIFS(P321:AT321,5,P372:AT372,"■"))</f>
        <v>0</v>
      </c>
      <c r="BY372" s="232" t="str">
        <f t="shared" si="109"/>
        <v>***</v>
      </c>
      <c r="BZ372" s="233"/>
      <c r="CA372" s="42"/>
      <c r="CB372" s="45">
        <f>IF(COUNTIF(P372:AT372,"")=31,0,COUNTIFS(P321:AT321,6,P372:AT372,"")+COUNTIFS(P321:AT321,6,P372:AT372,"■"))</f>
        <v>0</v>
      </c>
      <c r="CC372" s="45">
        <f>IF(COUNTIF(P372:AT372,"")=31,0,COUNTIFS(P321:AT321,6,P372:AT372,"■"))</f>
        <v>0</v>
      </c>
      <c r="CD372" s="232" t="str">
        <f t="shared" si="110"/>
        <v>***</v>
      </c>
      <c r="CE372" s="233"/>
      <c r="CF372" s="42"/>
      <c r="CG372" s="45">
        <f t="shared" si="114"/>
        <v>0</v>
      </c>
      <c r="CH372" s="45">
        <f t="shared" si="118"/>
        <v>0</v>
      </c>
      <c r="CI372" s="232" t="str">
        <f t="shared" si="112"/>
        <v>***</v>
      </c>
      <c r="CJ372" s="233"/>
      <c r="CK372" s="42"/>
      <c r="CL372" s="234">
        <f t="shared" si="115"/>
        <v>0</v>
      </c>
      <c r="CM372" s="235"/>
      <c r="CN372" s="234">
        <f t="shared" si="116"/>
        <v>0</v>
      </c>
      <c r="CO372" s="235"/>
      <c r="CP372" s="232" t="str">
        <f t="shared" si="113"/>
        <v>***</v>
      </c>
      <c r="CQ372" s="233"/>
      <c r="CR372" s="43"/>
      <c r="CU372" s="128">
        <f t="shared" si="100"/>
        <v>364</v>
      </c>
      <c r="CV372" s="128"/>
      <c r="CW372" s="128"/>
      <c r="CX372" s="128"/>
      <c r="CY372" s="128"/>
    </row>
    <row r="373" spans="1:103" s="1" customFormat="1" ht="18.75">
      <c r="A373" s="72" t="s">
        <v>59</v>
      </c>
      <c r="D373" s="238">
        <f t="shared" si="117"/>
        <v>43</v>
      </c>
      <c r="E373" s="246"/>
      <c r="F373" s="241"/>
      <c r="G373" s="242"/>
      <c r="H373" s="242"/>
      <c r="I373" s="242"/>
      <c r="J373" s="242"/>
      <c r="K373" s="243"/>
      <c r="L373" s="244"/>
      <c r="M373" s="256"/>
      <c r="N373" s="256"/>
      <c r="O373" s="257"/>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3"/>
      <c r="AU373" s="44"/>
      <c r="AV373" s="26"/>
      <c r="AW373" s="245">
        <f t="shared" si="103"/>
        <v>43</v>
      </c>
      <c r="AX373" s="246"/>
      <c r="AY373" s="247" t="str">
        <f t="shared" si="104"/>
        <v/>
      </c>
      <c r="AZ373" s="248"/>
      <c r="BA373" s="248"/>
      <c r="BB373" s="249"/>
      <c r="BC373" s="45">
        <f>IF(COUNTIF(P373:AT373,"")=31,0,COUNTIFS(P321:AT321,1,P373:AT373,"")+COUNTIFS(P321:AT321,1,P373:AT373,"■"))</f>
        <v>0</v>
      </c>
      <c r="BD373" s="45">
        <f>IF(COUNTIF(P373:AT373,"")=31,0,COUNTIFS(P321:AT321,1,P373:AT373,"■"))</f>
        <v>0</v>
      </c>
      <c r="BE373" s="250" t="str">
        <f t="shared" si="105"/>
        <v>***</v>
      </c>
      <c r="BF373" s="233"/>
      <c r="BG373" s="47"/>
      <c r="BH373" s="45">
        <f>IF(COUNTIF(P373:AT373,"")=31,0,COUNTIFS(P321:AT321,2,P373:AT373,"")+COUNTIFS(P321:AT321,2,P373:AT373,"■"))</f>
        <v>0</v>
      </c>
      <c r="BI373" s="45">
        <f>IF(COUNTIF(P373:AT373,"")=31,0,COUNTIFS(P321:AT321,2,P373:AT373,"■"))</f>
        <v>0</v>
      </c>
      <c r="BJ373" s="232" t="str">
        <f t="shared" si="106"/>
        <v>***</v>
      </c>
      <c r="BK373" s="233"/>
      <c r="BL373" s="42"/>
      <c r="BM373" s="45">
        <f>IF(COUNTIF(P373:AT373,"")=31,0,COUNTIFS(P321:AT321,3,P373:AT373,"")+COUNTIFS(P321:AT321,3,P373:AT373,"■"))</f>
        <v>0</v>
      </c>
      <c r="BN373" s="45">
        <f>IF(COUNTIF(P373:AT373,"")=31,0,COUNTIFS(P321:AT321,3,P373:AT373,"■"))</f>
        <v>0</v>
      </c>
      <c r="BO373" s="232" t="str">
        <f t="shared" si="107"/>
        <v>***</v>
      </c>
      <c r="BP373" s="233"/>
      <c r="BQ373" s="42"/>
      <c r="BR373" s="45">
        <f>IF(COUNTIF(P373:AT373,"")=31,0,COUNTIFS(P321:AT321,4,P373:AT373,"")+COUNTIFS(P321:AT321,4,P373:AT373,"■"))</f>
        <v>0</v>
      </c>
      <c r="BS373" s="45">
        <f>IF(COUNTIF(P373:AT373,"")=31,0,COUNTIFS(P321:AT321,4,P373:AT373,"■"))</f>
        <v>0</v>
      </c>
      <c r="BT373" s="232" t="str">
        <f t="shared" si="108"/>
        <v>***</v>
      </c>
      <c r="BU373" s="233"/>
      <c r="BV373" s="42"/>
      <c r="BW373" s="45">
        <f>IF(COUNTIF(P373:AT373,"")=31,0,COUNTIFS(P321:AT321,5,P373:AT373,"")+COUNTIFS(P321:AT321,5,P373:AT373,"■"))</f>
        <v>0</v>
      </c>
      <c r="BX373" s="45">
        <f>IF(COUNTIF(P373:AT373,"")=31,0,COUNTIFS(P321:AT321,5,P373:AT373,"■"))</f>
        <v>0</v>
      </c>
      <c r="BY373" s="232" t="str">
        <f t="shared" si="109"/>
        <v>***</v>
      </c>
      <c r="BZ373" s="233"/>
      <c r="CA373" s="42"/>
      <c r="CB373" s="45">
        <f>IF(COUNTIF(P373:AT373,"")=31,0,COUNTIFS(P321:AT321,6,P373:AT373,"")+COUNTIFS(P321:AT321,6,P373:AT373,"■"))</f>
        <v>0</v>
      </c>
      <c r="CC373" s="45">
        <f>IF(COUNTIF(P373:AT373,"")=31,0,COUNTIFS(P321:AT321,6,P373:AT373,"■"))</f>
        <v>0</v>
      </c>
      <c r="CD373" s="232" t="str">
        <f t="shared" si="110"/>
        <v>***</v>
      </c>
      <c r="CE373" s="233"/>
      <c r="CF373" s="42"/>
      <c r="CG373" s="45">
        <f t="shared" si="114"/>
        <v>0</v>
      </c>
      <c r="CH373" s="45">
        <f t="shared" si="118"/>
        <v>0</v>
      </c>
      <c r="CI373" s="232" t="str">
        <f t="shared" si="112"/>
        <v>***</v>
      </c>
      <c r="CJ373" s="233"/>
      <c r="CK373" s="42"/>
      <c r="CL373" s="234">
        <f t="shared" si="115"/>
        <v>0</v>
      </c>
      <c r="CM373" s="235"/>
      <c r="CN373" s="234">
        <f t="shared" si="116"/>
        <v>0</v>
      </c>
      <c r="CO373" s="235"/>
      <c r="CP373" s="232" t="str">
        <f t="shared" si="113"/>
        <v>***</v>
      </c>
      <c r="CQ373" s="233"/>
      <c r="CR373" s="43"/>
      <c r="CU373" s="128">
        <f t="shared" si="100"/>
        <v>365</v>
      </c>
      <c r="CV373" s="128"/>
      <c r="CW373" s="128"/>
      <c r="CX373" s="128"/>
      <c r="CY373" s="128"/>
    </row>
    <row r="374" spans="1:103" s="1" customFormat="1" ht="18.75">
      <c r="A374" s="72" t="s">
        <v>59</v>
      </c>
      <c r="D374" s="238">
        <f t="shared" si="117"/>
        <v>44</v>
      </c>
      <c r="E374" s="246"/>
      <c r="F374" s="241"/>
      <c r="G374" s="242"/>
      <c r="H374" s="242"/>
      <c r="I374" s="242"/>
      <c r="J374" s="242"/>
      <c r="K374" s="243"/>
      <c r="L374" s="244"/>
      <c r="M374" s="256"/>
      <c r="N374" s="256"/>
      <c r="O374" s="257"/>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3"/>
      <c r="AU374" s="44"/>
      <c r="AV374" s="26"/>
      <c r="AW374" s="245">
        <f t="shared" si="103"/>
        <v>44</v>
      </c>
      <c r="AX374" s="246"/>
      <c r="AY374" s="247" t="str">
        <f t="shared" si="104"/>
        <v/>
      </c>
      <c r="AZ374" s="248"/>
      <c r="BA374" s="248"/>
      <c r="BB374" s="249"/>
      <c r="BC374" s="45">
        <f>IF(COUNTIF(P374:AT374,"")=31,0,COUNTIFS(P321:AT321,1,P374:AT374,"")+COUNTIFS(P321:AT321,1,P374:AT374,"■"))</f>
        <v>0</v>
      </c>
      <c r="BD374" s="45">
        <f>IF(COUNTIF(P374:AT374,"")=31,0,COUNTIFS(P321:AT321,1,P374:AT374,"■"))</f>
        <v>0</v>
      </c>
      <c r="BE374" s="250" t="str">
        <f t="shared" si="105"/>
        <v>***</v>
      </c>
      <c r="BF374" s="233"/>
      <c r="BG374" s="47"/>
      <c r="BH374" s="45">
        <f>IF(COUNTIF(P374:AT374,"")=31,0,COUNTIFS(P321:AT321,2,P374:AT374,"")+COUNTIFS(P321:AT321,2,P374:AT374,"■"))</f>
        <v>0</v>
      </c>
      <c r="BI374" s="45">
        <f>IF(COUNTIF(P374:AT374,"")=31,0,COUNTIFS(P321:AT321,2,P374:AT374,"■"))</f>
        <v>0</v>
      </c>
      <c r="BJ374" s="232" t="str">
        <f t="shared" si="106"/>
        <v>***</v>
      </c>
      <c r="BK374" s="233"/>
      <c r="BL374" s="42"/>
      <c r="BM374" s="45">
        <f>IF(COUNTIF(P374:AT374,"")=31,0,COUNTIFS(P321:AT321,3,P374:AT374,"")+COUNTIFS(P321:AT321,3,P374:AT374,"■"))</f>
        <v>0</v>
      </c>
      <c r="BN374" s="45">
        <f>IF(COUNTIF(P374:AT374,"")=31,0,COUNTIFS(P321:AT321,3,P374:AT374,"■"))</f>
        <v>0</v>
      </c>
      <c r="BO374" s="232" t="str">
        <f t="shared" si="107"/>
        <v>***</v>
      </c>
      <c r="BP374" s="233"/>
      <c r="BQ374" s="42"/>
      <c r="BR374" s="45">
        <f>IF(COUNTIF(P374:AT374,"")=31,0,COUNTIFS(P321:AT321,4,P374:AT374,"")+COUNTIFS(P321:AT321,4,P374:AT374,"■"))</f>
        <v>0</v>
      </c>
      <c r="BS374" s="45">
        <f>IF(COUNTIF(P374:AT374,"")=31,0,COUNTIFS(P321:AT321,4,P374:AT374,"■"))</f>
        <v>0</v>
      </c>
      <c r="BT374" s="232" t="str">
        <f t="shared" si="108"/>
        <v>***</v>
      </c>
      <c r="BU374" s="233"/>
      <c r="BV374" s="42"/>
      <c r="BW374" s="45">
        <f>IF(COUNTIF(P374:AT374,"")=31,0,COUNTIFS(P321:AT321,5,P374:AT374,"")+COUNTIFS(P321:AT321,5,P374:AT374,"■"))</f>
        <v>0</v>
      </c>
      <c r="BX374" s="45">
        <f>IF(COUNTIF(P374:AT374,"")=31,0,COUNTIFS(P321:AT321,5,P374:AT374,"■"))</f>
        <v>0</v>
      </c>
      <c r="BY374" s="232" t="str">
        <f t="shared" si="109"/>
        <v>***</v>
      </c>
      <c r="BZ374" s="233"/>
      <c r="CA374" s="42"/>
      <c r="CB374" s="45">
        <f>IF(COUNTIF(P374:AT374,"")=31,0,COUNTIFS(P321:AT321,6,P374:AT374,"")+COUNTIFS(P321:AT321,6,P374:AT374,"■"))</f>
        <v>0</v>
      </c>
      <c r="CC374" s="45">
        <f>IF(COUNTIF(P374:AT374,"")=31,0,COUNTIFS(P321:AT321,6,P374:AT374,"■"))</f>
        <v>0</v>
      </c>
      <c r="CD374" s="232" t="str">
        <f t="shared" si="110"/>
        <v>***</v>
      </c>
      <c r="CE374" s="233"/>
      <c r="CF374" s="42"/>
      <c r="CG374" s="45">
        <f t="shared" si="114"/>
        <v>0</v>
      </c>
      <c r="CH374" s="45">
        <f t="shared" si="118"/>
        <v>0</v>
      </c>
      <c r="CI374" s="232" t="str">
        <f t="shared" si="112"/>
        <v>***</v>
      </c>
      <c r="CJ374" s="233"/>
      <c r="CK374" s="42"/>
      <c r="CL374" s="234">
        <f t="shared" si="115"/>
        <v>0</v>
      </c>
      <c r="CM374" s="235"/>
      <c r="CN374" s="234">
        <f t="shared" si="116"/>
        <v>0</v>
      </c>
      <c r="CO374" s="235"/>
      <c r="CP374" s="232" t="str">
        <f t="shared" si="113"/>
        <v>***</v>
      </c>
      <c r="CQ374" s="233"/>
      <c r="CR374" s="43"/>
      <c r="CU374" s="128">
        <f t="shared" si="100"/>
        <v>366</v>
      </c>
      <c r="CV374" s="128"/>
      <c r="CW374" s="128"/>
      <c r="CX374" s="128"/>
      <c r="CY374" s="128"/>
    </row>
    <row r="375" spans="1:103" s="1" customFormat="1" ht="18.75">
      <c r="A375" s="72" t="s">
        <v>59</v>
      </c>
      <c r="D375" s="238">
        <f t="shared" si="117"/>
        <v>45</v>
      </c>
      <c r="E375" s="246"/>
      <c r="F375" s="241"/>
      <c r="G375" s="242"/>
      <c r="H375" s="242"/>
      <c r="I375" s="242"/>
      <c r="J375" s="242"/>
      <c r="K375" s="243"/>
      <c r="L375" s="244"/>
      <c r="M375" s="256"/>
      <c r="N375" s="256"/>
      <c r="O375" s="257"/>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3"/>
      <c r="AU375" s="44"/>
      <c r="AV375" s="26"/>
      <c r="AW375" s="245">
        <f t="shared" si="103"/>
        <v>45</v>
      </c>
      <c r="AX375" s="246"/>
      <c r="AY375" s="247" t="str">
        <f t="shared" si="104"/>
        <v/>
      </c>
      <c r="AZ375" s="248"/>
      <c r="BA375" s="248"/>
      <c r="BB375" s="249"/>
      <c r="BC375" s="45">
        <f>IF(COUNTIF(P375:AT375,"")=31,0,COUNTIFS(P321:AT321,1,P375:AT375,"")+COUNTIFS(P321:AT321,1,P375:AT375,"■"))</f>
        <v>0</v>
      </c>
      <c r="BD375" s="45">
        <f>IF(COUNTIF(P375:AT375,"")=31,0,COUNTIFS(P321:AT321,1,P375:AT375,"■"))</f>
        <v>0</v>
      </c>
      <c r="BE375" s="250" t="str">
        <f t="shared" si="105"/>
        <v>***</v>
      </c>
      <c r="BF375" s="233"/>
      <c r="BG375" s="47"/>
      <c r="BH375" s="45">
        <f>IF(COUNTIF(P375:AT375,"")=31,0,COUNTIFS(P321:AT321,2,P375:AT375,"")+COUNTIFS(P321:AT321,2,P375:AT375,"■"))</f>
        <v>0</v>
      </c>
      <c r="BI375" s="45">
        <f>IF(COUNTIF(P375:AT375,"")=31,0,COUNTIFS(P321:AT321,2,P375:AT375,"■"))</f>
        <v>0</v>
      </c>
      <c r="BJ375" s="232" t="str">
        <f t="shared" si="106"/>
        <v>***</v>
      </c>
      <c r="BK375" s="233"/>
      <c r="BL375" s="42"/>
      <c r="BM375" s="45">
        <f>IF(COUNTIF(P375:AT375,"")=31,0,COUNTIFS(P321:AT321,3,P375:AT375,"")+COUNTIFS(P321:AT321,3,P375:AT375,"■"))</f>
        <v>0</v>
      </c>
      <c r="BN375" s="45">
        <f>IF(COUNTIF(P375:AT375,"")=31,0,COUNTIFS(P321:AT321,3,P375:AT375,"■"))</f>
        <v>0</v>
      </c>
      <c r="BO375" s="232" t="str">
        <f t="shared" si="107"/>
        <v>***</v>
      </c>
      <c r="BP375" s="233"/>
      <c r="BQ375" s="42"/>
      <c r="BR375" s="45">
        <f>IF(COUNTIF(P375:AT375,"")=31,0,COUNTIFS(P321:AT321,4,P375:AT375,"")+COUNTIFS(P321:AT321,4,P375:AT375,"■"))</f>
        <v>0</v>
      </c>
      <c r="BS375" s="45">
        <f>IF(COUNTIF(P375:AT375,"")=31,0,COUNTIFS(P321:AT321,4,P375:AT375,"■"))</f>
        <v>0</v>
      </c>
      <c r="BT375" s="232" t="str">
        <f t="shared" si="108"/>
        <v>***</v>
      </c>
      <c r="BU375" s="233"/>
      <c r="BV375" s="42"/>
      <c r="BW375" s="45">
        <f>IF(COUNTIF(P375:AT375,"")=31,0,COUNTIFS(P321:AT321,5,P375:AT375,"")+COUNTIFS(P321:AT321,5,P375:AT375,"■"))</f>
        <v>0</v>
      </c>
      <c r="BX375" s="45">
        <f>IF(COUNTIF(P375:AT375,"")=31,0,COUNTIFS(P321:AT321,5,P375:AT375,"■"))</f>
        <v>0</v>
      </c>
      <c r="BY375" s="232" t="str">
        <f t="shared" si="109"/>
        <v>***</v>
      </c>
      <c r="BZ375" s="233"/>
      <c r="CA375" s="42"/>
      <c r="CB375" s="45">
        <f>IF(COUNTIF(P375:AT375,"")=31,0,COUNTIFS(P321:AT321,6,P375:AT375,"")+COUNTIFS(P321:AT321,6,P375:AT375,"■"))</f>
        <v>0</v>
      </c>
      <c r="CC375" s="45">
        <f>IF(COUNTIF(P375:AT375,"")=31,0,COUNTIFS(P321:AT321,6,P375:AT375,"■"))</f>
        <v>0</v>
      </c>
      <c r="CD375" s="232" t="str">
        <f t="shared" si="110"/>
        <v>***</v>
      </c>
      <c r="CE375" s="233"/>
      <c r="CF375" s="42"/>
      <c r="CG375" s="45">
        <f t="shared" si="114"/>
        <v>0</v>
      </c>
      <c r="CH375" s="45">
        <f t="shared" si="118"/>
        <v>0</v>
      </c>
      <c r="CI375" s="232" t="str">
        <f t="shared" si="112"/>
        <v>***</v>
      </c>
      <c r="CJ375" s="233"/>
      <c r="CK375" s="42"/>
      <c r="CL375" s="234">
        <f t="shared" si="115"/>
        <v>0</v>
      </c>
      <c r="CM375" s="235"/>
      <c r="CN375" s="234">
        <f t="shared" si="116"/>
        <v>0</v>
      </c>
      <c r="CO375" s="235"/>
      <c r="CP375" s="232" t="str">
        <f t="shared" si="113"/>
        <v>***</v>
      </c>
      <c r="CQ375" s="233"/>
      <c r="CR375" s="43"/>
      <c r="CU375" s="128">
        <f t="shared" si="100"/>
        <v>367</v>
      </c>
      <c r="CV375" s="128"/>
      <c r="CW375" s="128"/>
      <c r="CX375" s="128"/>
      <c r="CY375" s="128"/>
    </row>
    <row r="376" spans="1:103" s="1" customFormat="1" ht="18.75">
      <c r="A376" s="72" t="s">
        <v>59</v>
      </c>
      <c r="D376" s="238">
        <f t="shared" si="117"/>
        <v>46</v>
      </c>
      <c r="E376" s="246"/>
      <c r="F376" s="241"/>
      <c r="G376" s="242"/>
      <c r="H376" s="242"/>
      <c r="I376" s="242"/>
      <c r="J376" s="242"/>
      <c r="K376" s="243"/>
      <c r="L376" s="244"/>
      <c r="M376" s="256"/>
      <c r="N376" s="256"/>
      <c r="O376" s="257"/>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3"/>
      <c r="AU376" s="44"/>
      <c r="AV376" s="26"/>
      <c r="AW376" s="245">
        <f t="shared" si="103"/>
        <v>46</v>
      </c>
      <c r="AX376" s="246"/>
      <c r="AY376" s="247" t="str">
        <f t="shared" si="104"/>
        <v/>
      </c>
      <c r="AZ376" s="248"/>
      <c r="BA376" s="248"/>
      <c r="BB376" s="249"/>
      <c r="BC376" s="45">
        <f>IF(COUNTIF(P376:AT376,"")=31,0,COUNTIFS(P321:AT321,1,P376:AT376,"")+COUNTIFS(P321:AT321,1,P376:AT376,"■"))</f>
        <v>0</v>
      </c>
      <c r="BD376" s="45">
        <f>IF(COUNTIF(P376:AT376,"")=31,0,COUNTIFS(P321:AT321,1,P376:AT376,"■"))</f>
        <v>0</v>
      </c>
      <c r="BE376" s="250" t="str">
        <f t="shared" si="105"/>
        <v>***</v>
      </c>
      <c r="BF376" s="233"/>
      <c r="BG376" s="47"/>
      <c r="BH376" s="45">
        <f>IF(COUNTIF(P376:AT376,"")=31,0,COUNTIFS(P321:AT321,2,P376:AT376,"")+COUNTIFS(P321:AT321,2,P376:AT376,"■"))</f>
        <v>0</v>
      </c>
      <c r="BI376" s="45">
        <f>IF(COUNTIF(P376:AT376,"")=31,0,COUNTIFS(P321:AT321,2,P376:AT376,"■"))</f>
        <v>0</v>
      </c>
      <c r="BJ376" s="232" t="str">
        <f t="shared" si="106"/>
        <v>***</v>
      </c>
      <c r="BK376" s="233"/>
      <c r="BL376" s="42"/>
      <c r="BM376" s="45">
        <f>IF(COUNTIF(P376:AT376,"")=31,0,COUNTIFS(P321:AT321,3,P376:AT376,"")+COUNTIFS(P321:AT321,3,P376:AT376,"■"))</f>
        <v>0</v>
      </c>
      <c r="BN376" s="45">
        <f>IF(COUNTIF(P376:AT376,"")=31,0,COUNTIFS(P321:AT321,3,P376:AT376,"■"))</f>
        <v>0</v>
      </c>
      <c r="BO376" s="232" t="str">
        <f t="shared" si="107"/>
        <v>***</v>
      </c>
      <c r="BP376" s="233"/>
      <c r="BQ376" s="42"/>
      <c r="BR376" s="45">
        <f>IF(COUNTIF(P376:AT376,"")=31,0,COUNTIFS(P321:AT321,4,P376:AT376,"")+COUNTIFS(P321:AT321,4,P376:AT376,"■"))</f>
        <v>0</v>
      </c>
      <c r="BS376" s="45">
        <f>IF(COUNTIF(P376:AT376,"")=31,0,COUNTIFS(P321:AT321,4,P376:AT376,"■"))</f>
        <v>0</v>
      </c>
      <c r="BT376" s="232" t="str">
        <f t="shared" si="108"/>
        <v>***</v>
      </c>
      <c r="BU376" s="233"/>
      <c r="BV376" s="42"/>
      <c r="BW376" s="45">
        <f>IF(COUNTIF(P376:AT376,"")=31,0,COUNTIFS(P321:AT321,5,P376:AT376,"")+COUNTIFS(P321:AT321,5,P376:AT376,"■"))</f>
        <v>0</v>
      </c>
      <c r="BX376" s="45">
        <f>IF(COUNTIF(P376:AT376,"")=31,0,COUNTIFS(P321:AT321,5,P376:AT376,"■"))</f>
        <v>0</v>
      </c>
      <c r="BY376" s="232" t="str">
        <f t="shared" si="109"/>
        <v>***</v>
      </c>
      <c r="BZ376" s="233"/>
      <c r="CA376" s="42"/>
      <c r="CB376" s="45">
        <f>IF(COUNTIF(P376:AT376,"")=31,0,COUNTIFS(P321:AT321,6,P376:AT376,"")+COUNTIFS(P321:AT321,6,P376:AT376,"■"))</f>
        <v>0</v>
      </c>
      <c r="CC376" s="45">
        <f>IF(COUNTIF(P376:AT376,"")=31,0,COUNTIFS(P321:AT321,6,P376:AT376,"■"))</f>
        <v>0</v>
      </c>
      <c r="CD376" s="232" t="str">
        <f t="shared" si="110"/>
        <v>***</v>
      </c>
      <c r="CE376" s="233"/>
      <c r="CF376" s="42"/>
      <c r="CG376" s="45">
        <f t="shared" si="114"/>
        <v>0</v>
      </c>
      <c r="CH376" s="45">
        <f t="shared" si="118"/>
        <v>0</v>
      </c>
      <c r="CI376" s="232" t="str">
        <f t="shared" si="112"/>
        <v>***</v>
      </c>
      <c r="CJ376" s="233"/>
      <c r="CK376" s="42"/>
      <c r="CL376" s="234">
        <f t="shared" si="115"/>
        <v>0</v>
      </c>
      <c r="CM376" s="235"/>
      <c r="CN376" s="234">
        <f t="shared" si="116"/>
        <v>0</v>
      </c>
      <c r="CO376" s="235"/>
      <c r="CP376" s="232" t="str">
        <f t="shared" si="113"/>
        <v>***</v>
      </c>
      <c r="CQ376" s="233"/>
      <c r="CR376" s="43"/>
      <c r="CU376" s="128">
        <f t="shared" si="100"/>
        <v>368</v>
      </c>
      <c r="CV376" s="128"/>
      <c r="CW376" s="128"/>
      <c r="CX376" s="128"/>
      <c r="CY376" s="128"/>
    </row>
    <row r="377" spans="1:103" s="1" customFormat="1" ht="18.75">
      <c r="A377" s="72" t="s">
        <v>59</v>
      </c>
      <c r="D377" s="238">
        <f t="shared" si="117"/>
        <v>47</v>
      </c>
      <c r="E377" s="246"/>
      <c r="F377" s="241"/>
      <c r="G377" s="242"/>
      <c r="H377" s="242"/>
      <c r="I377" s="242"/>
      <c r="J377" s="242"/>
      <c r="K377" s="243"/>
      <c r="L377" s="244"/>
      <c r="M377" s="256"/>
      <c r="N377" s="256"/>
      <c r="O377" s="257"/>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3"/>
      <c r="AU377" s="44"/>
      <c r="AV377" s="26"/>
      <c r="AW377" s="245">
        <f t="shared" si="103"/>
        <v>47</v>
      </c>
      <c r="AX377" s="246"/>
      <c r="AY377" s="247" t="str">
        <f t="shared" si="104"/>
        <v/>
      </c>
      <c r="AZ377" s="248"/>
      <c r="BA377" s="248"/>
      <c r="BB377" s="249"/>
      <c r="BC377" s="45">
        <f>IF(COUNTIF(P377:AT377,"")=31,0,COUNTIFS(P321:AT321,1,P377:AT377,"")+COUNTIFS(P321:AT321,1,P377:AT377,"■"))</f>
        <v>0</v>
      </c>
      <c r="BD377" s="45">
        <f>IF(COUNTIF(P377:AT377,"")=31,0,COUNTIFS(P321:AT321,1,P377:AT377,"■"))</f>
        <v>0</v>
      </c>
      <c r="BE377" s="250" t="str">
        <f t="shared" si="105"/>
        <v>***</v>
      </c>
      <c r="BF377" s="233"/>
      <c r="BG377" s="47"/>
      <c r="BH377" s="45">
        <f>IF(COUNTIF(P377:AT377,"")=31,0,COUNTIFS(P321:AT321,2,P377:AT377,"")+COUNTIFS(P321:AT321,2,P377:AT377,"■"))</f>
        <v>0</v>
      </c>
      <c r="BI377" s="45">
        <f>IF(COUNTIF(P377:AT377,"")=31,0,COUNTIFS(P321:AT321,2,P377:AT377,"■"))</f>
        <v>0</v>
      </c>
      <c r="BJ377" s="232" t="str">
        <f t="shared" si="106"/>
        <v>***</v>
      </c>
      <c r="BK377" s="233"/>
      <c r="BL377" s="42"/>
      <c r="BM377" s="45">
        <f>IF(COUNTIF(P377:AT377,"")=31,0,COUNTIFS(P321:AT321,3,P377:AT377,"")+COUNTIFS(P321:AT321,3,P377:AT377,"■"))</f>
        <v>0</v>
      </c>
      <c r="BN377" s="45">
        <f>IF(COUNTIF(P377:AT377,"")=31,0,COUNTIFS(P321:AT321,3,P377:AT377,"■"))</f>
        <v>0</v>
      </c>
      <c r="BO377" s="232" t="str">
        <f t="shared" si="107"/>
        <v>***</v>
      </c>
      <c r="BP377" s="233"/>
      <c r="BQ377" s="42"/>
      <c r="BR377" s="45">
        <f>IF(COUNTIF(P377:AT377,"")=31,0,COUNTIFS(P321:AT321,4,P377:AT377,"")+COUNTIFS(P321:AT321,4,P377:AT377,"■"))</f>
        <v>0</v>
      </c>
      <c r="BS377" s="45">
        <f>IF(COUNTIF(P377:AT377,"")=31,0,COUNTIFS(P321:AT321,4,P377:AT377,"■"))</f>
        <v>0</v>
      </c>
      <c r="BT377" s="232" t="str">
        <f t="shared" si="108"/>
        <v>***</v>
      </c>
      <c r="BU377" s="233"/>
      <c r="BV377" s="42"/>
      <c r="BW377" s="45">
        <f>IF(COUNTIF(P377:AT377,"")=31,0,COUNTIFS(P321:AT321,5,P377:AT377,"")+COUNTIFS(P321:AT321,5,P377:AT377,"■"))</f>
        <v>0</v>
      </c>
      <c r="BX377" s="45">
        <f>IF(COUNTIF(P377:AT377,"")=31,0,COUNTIFS(P321:AT321,5,P377:AT377,"■"))</f>
        <v>0</v>
      </c>
      <c r="BY377" s="232" t="str">
        <f t="shared" si="109"/>
        <v>***</v>
      </c>
      <c r="BZ377" s="233"/>
      <c r="CA377" s="42"/>
      <c r="CB377" s="45">
        <f>IF(COUNTIF(P377:AT377,"")=31,0,COUNTIFS(P321:AT321,6,P377:AT377,"")+COUNTIFS(P321:AT321,6,P377:AT377,"■"))</f>
        <v>0</v>
      </c>
      <c r="CC377" s="45">
        <f>IF(COUNTIF(P377:AT377,"")=31,0,COUNTIFS(P321:AT321,6,P377:AT377,"■"))</f>
        <v>0</v>
      </c>
      <c r="CD377" s="232" t="str">
        <f t="shared" si="110"/>
        <v>***</v>
      </c>
      <c r="CE377" s="233"/>
      <c r="CF377" s="42"/>
      <c r="CG377" s="45">
        <f t="shared" si="114"/>
        <v>0</v>
      </c>
      <c r="CH377" s="45">
        <f t="shared" si="118"/>
        <v>0</v>
      </c>
      <c r="CI377" s="232" t="str">
        <f t="shared" si="112"/>
        <v>***</v>
      </c>
      <c r="CJ377" s="233"/>
      <c r="CK377" s="42"/>
      <c r="CL377" s="234">
        <f t="shared" si="115"/>
        <v>0</v>
      </c>
      <c r="CM377" s="235"/>
      <c r="CN377" s="234">
        <f t="shared" si="116"/>
        <v>0</v>
      </c>
      <c r="CO377" s="235"/>
      <c r="CP377" s="232" t="str">
        <f t="shared" si="113"/>
        <v>***</v>
      </c>
      <c r="CQ377" s="233"/>
      <c r="CR377" s="43"/>
      <c r="CU377" s="128">
        <f t="shared" si="100"/>
        <v>369</v>
      </c>
      <c r="CV377" s="128"/>
      <c r="CW377" s="128"/>
      <c r="CX377" s="128"/>
      <c r="CY377" s="128"/>
    </row>
    <row r="378" spans="1:103" s="1" customFormat="1" ht="18.75">
      <c r="A378" s="72" t="s">
        <v>59</v>
      </c>
      <c r="D378" s="238">
        <f t="shared" si="117"/>
        <v>48</v>
      </c>
      <c r="E378" s="246"/>
      <c r="F378" s="241"/>
      <c r="G378" s="242"/>
      <c r="H378" s="242"/>
      <c r="I378" s="242"/>
      <c r="J378" s="242"/>
      <c r="K378" s="243"/>
      <c r="L378" s="244"/>
      <c r="M378" s="256"/>
      <c r="N378" s="256"/>
      <c r="O378" s="257"/>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3"/>
      <c r="AU378" s="44"/>
      <c r="AV378" s="26"/>
      <c r="AW378" s="245">
        <f t="shared" si="103"/>
        <v>48</v>
      </c>
      <c r="AX378" s="246"/>
      <c r="AY378" s="247" t="str">
        <f t="shared" si="104"/>
        <v/>
      </c>
      <c r="AZ378" s="248"/>
      <c r="BA378" s="248"/>
      <c r="BB378" s="249"/>
      <c r="BC378" s="45">
        <f>IF(COUNTIF(P378:AT378,"")=31,0,COUNTIFS(P321:AT321,1,P378:AT378,"")+COUNTIFS(P321:AT321,1,P378:AT378,"■"))</f>
        <v>0</v>
      </c>
      <c r="BD378" s="45">
        <f>IF(COUNTIF(P378:AT378,"")=31,0,COUNTIFS(P321:AT321,1,P378:AT378,"■"))</f>
        <v>0</v>
      </c>
      <c r="BE378" s="250" t="str">
        <f t="shared" si="105"/>
        <v>***</v>
      </c>
      <c r="BF378" s="233"/>
      <c r="BG378" s="47"/>
      <c r="BH378" s="45">
        <f>IF(COUNTIF(P378:AT378,"")=31,0,COUNTIFS(P321:AT321,2,P378:AT378,"")+COUNTIFS(P321:AT321,2,P378:AT378,"■"))</f>
        <v>0</v>
      </c>
      <c r="BI378" s="45">
        <f>IF(COUNTIF(P378:AT378,"")=31,0,COUNTIFS(P321:AT321,2,P378:AT378,"■"))</f>
        <v>0</v>
      </c>
      <c r="BJ378" s="232" t="str">
        <f t="shared" si="106"/>
        <v>***</v>
      </c>
      <c r="BK378" s="233"/>
      <c r="BL378" s="42"/>
      <c r="BM378" s="45">
        <f>IF(COUNTIF(P378:AT378,"")=31,0,COUNTIFS(P321:AT321,3,P378:AT378,"")+COUNTIFS(P321:AT321,3,P378:AT378,"■"))</f>
        <v>0</v>
      </c>
      <c r="BN378" s="45">
        <f>IF(COUNTIF(P378:AT378,"")=31,0,COUNTIFS(P321:AT321,3,P378:AT378,"■"))</f>
        <v>0</v>
      </c>
      <c r="BO378" s="232" t="str">
        <f t="shared" si="107"/>
        <v>***</v>
      </c>
      <c r="BP378" s="233"/>
      <c r="BQ378" s="42"/>
      <c r="BR378" s="45">
        <f>IF(COUNTIF(P378:AT378,"")=31,0,COUNTIFS(P321:AT321,4,P378:AT378,"")+COUNTIFS(P321:AT321,4,P378:AT378,"■"))</f>
        <v>0</v>
      </c>
      <c r="BS378" s="45">
        <f>IF(COUNTIF(P378:AT378,"")=31,0,COUNTIFS(P321:AT321,4,P378:AT378,"■"))</f>
        <v>0</v>
      </c>
      <c r="BT378" s="232" t="str">
        <f t="shared" si="108"/>
        <v>***</v>
      </c>
      <c r="BU378" s="233"/>
      <c r="BV378" s="42"/>
      <c r="BW378" s="45">
        <f>IF(COUNTIF(P378:AT378,"")=31,0,COUNTIFS(P321:AT321,5,P378:AT378,"")+COUNTIFS(P321:AT321,5,P378:AT378,"■"))</f>
        <v>0</v>
      </c>
      <c r="BX378" s="45">
        <f>IF(COUNTIF(P378:AT378,"")=31,0,COUNTIFS(P321:AT321,5,P378:AT378,"■"))</f>
        <v>0</v>
      </c>
      <c r="BY378" s="232" t="str">
        <f t="shared" si="109"/>
        <v>***</v>
      </c>
      <c r="BZ378" s="233"/>
      <c r="CA378" s="42"/>
      <c r="CB378" s="45">
        <f>IF(COUNTIF(P378:AT378,"")=31,0,COUNTIFS(P321:AT321,6,P378:AT378,"")+COUNTIFS(P321:AT321,6,P378:AT378,"■"))</f>
        <v>0</v>
      </c>
      <c r="CC378" s="45">
        <f>IF(COUNTIF(P378:AT378,"")=31,0,COUNTIFS(P321:AT321,6,P378:AT378,"■"))</f>
        <v>0</v>
      </c>
      <c r="CD378" s="232" t="str">
        <f t="shared" si="110"/>
        <v>***</v>
      </c>
      <c r="CE378" s="233"/>
      <c r="CF378" s="42"/>
      <c r="CG378" s="45">
        <f t="shared" si="114"/>
        <v>0</v>
      </c>
      <c r="CH378" s="45">
        <f t="shared" si="118"/>
        <v>0</v>
      </c>
      <c r="CI378" s="232" t="str">
        <f t="shared" si="112"/>
        <v>***</v>
      </c>
      <c r="CJ378" s="233"/>
      <c r="CK378" s="42"/>
      <c r="CL378" s="234">
        <f t="shared" si="115"/>
        <v>0</v>
      </c>
      <c r="CM378" s="235"/>
      <c r="CN378" s="234">
        <f t="shared" si="116"/>
        <v>0</v>
      </c>
      <c r="CO378" s="235"/>
      <c r="CP378" s="232" t="str">
        <f t="shared" si="113"/>
        <v>***</v>
      </c>
      <c r="CQ378" s="233"/>
      <c r="CR378" s="43"/>
      <c r="CU378" s="128">
        <f t="shared" si="100"/>
        <v>370</v>
      </c>
      <c r="CV378" s="128"/>
      <c r="CW378" s="128"/>
      <c r="CX378" s="128"/>
      <c r="CY378" s="128"/>
    </row>
    <row r="379" spans="1:103" s="1" customFormat="1" ht="18.75">
      <c r="A379" s="72" t="s">
        <v>59</v>
      </c>
      <c r="D379" s="238">
        <f t="shared" si="117"/>
        <v>49</v>
      </c>
      <c r="E379" s="246"/>
      <c r="F379" s="241"/>
      <c r="G379" s="242"/>
      <c r="H379" s="242"/>
      <c r="I379" s="242"/>
      <c r="J379" s="242"/>
      <c r="K379" s="243"/>
      <c r="L379" s="244"/>
      <c r="M379" s="256"/>
      <c r="N379" s="256"/>
      <c r="O379" s="257"/>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3"/>
      <c r="AU379" s="44"/>
      <c r="AV379" s="26"/>
      <c r="AW379" s="245">
        <f t="shared" si="103"/>
        <v>49</v>
      </c>
      <c r="AX379" s="246"/>
      <c r="AY379" s="247" t="str">
        <f t="shared" si="104"/>
        <v/>
      </c>
      <c r="AZ379" s="248"/>
      <c r="BA379" s="248"/>
      <c r="BB379" s="249"/>
      <c r="BC379" s="45">
        <f>IF(COUNTIF(P379:AT379,"")=31,0,COUNTIFS(P321:AT321,1,P379:AT379,"")+COUNTIFS(P321:AT321,1,P379:AT379,"■"))</f>
        <v>0</v>
      </c>
      <c r="BD379" s="45">
        <f>IF(COUNTIF(P379:AT379,"")=31,0,COUNTIFS(P321:AT321,1,P379:AT379,"■"))</f>
        <v>0</v>
      </c>
      <c r="BE379" s="250" t="str">
        <f t="shared" si="105"/>
        <v>***</v>
      </c>
      <c r="BF379" s="233"/>
      <c r="BG379" s="47"/>
      <c r="BH379" s="45">
        <f>IF(COUNTIF(P379:AT379,"")=31,0,COUNTIFS(P321:AT321,2,P379:AT379,"")+COUNTIFS(P321:AT321,2,P379:AT379,"■"))</f>
        <v>0</v>
      </c>
      <c r="BI379" s="45">
        <f>IF(COUNTIF(P379:AT379,"")=31,0,COUNTIFS(P321:AT321,2,P379:AT379,"■"))</f>
        <v>0</v>
      </c>
      <c r="BJ379" s="232" t="str">
        <f t="shared" si="106"/>
        <v>***</v>
      </c>
      <c r="BK379" s="233"/>
      <c r="BL379" s="42"/>
      <c r="BM379" s="45">
        <f>IF(COUNTIF(P379:AT379,"")=31,0,COUNTIFS(P321:AT321,3,P379:AT379,"")+COUNTIFS(P321:AT321,3,P379:AT379,"■"))</f>
        <v>0</v>
      </c>
      <c r="BN379" s="45">
        <f>IF(COUNTIF(P379:AT379,"")=31,0,COUNTIFS(P321:AT321,3,P379:AT379,"■"))</f>
        <v>0</v>
      </c>
      <c r="BO379" s="232" t="str">
        <f t="shared" si="107"/>
        <v>***</v>
      </c>
      <c r="BP379" s="233"/>
      <c r="BQ379" s="42"/>
      <c r="BR379" s="45">
        <f>IF(COUNTIF(P379:AT379,"")=31,0,COUNTIFS(P321:AT321,4,P379:AT379,"")+COUNTIFS(P321:AT321,4,P379:AT379,"■"))</f>
        <v>0</v>
      </c>
      <c r="BS379" s="45">
        <f>IF(COUNTIF(P379:AT379,"")=31,0,COUNTIFS(P321:AT321,4,P379:AT379,"■"))</f>
        <v>0</v>
      </c>
      <c r="BT379" s="232" t="str">
        <f t="shared" si="108"/>
        <v>***</v>
      </c>
      <c r="BU379" s="233"/>
      <c r="BV379" s="42"/>
      <c r="BW379" s="45">
        <f>IF(COUNTIF(P379:AT379,"")=31,0,COUNTIFS(P321:AT321,5,P379:AT379,"")+COUNTIFS(P321:AT321,5,P379:AT379,"■"))</f>
        <v>0</v>
      </c>
      <c r="BX379" s="45">
        <f>IF(COUNTIF(P379:AT379,"")=31,0,COUNTIFS(P321:AT321,5,P379:AT379,"■"))</f>
        <v>0</v>
      </c>
      <c r="BY379" s="232" t="str">
        <f t="shared" si="109"/>
        <v>***</v>
      </c>
      <c r="BZ379" s="233"/>
      <c r="CA379" s="42"/>
      <c r="CB379" s="45">
        <f>IF(COUNTIF(P379:AT379,"")=31,0,COUNTIFS(P321:AT321,6,P379:AT379,"")+COUNTIFS(P321:AT321,6,P379:AT379,"■"))</f>
        <v>0</v>
      </c>
      <c r="CC379" s="45">
        <f>IF(COUNTIF(P379:AT379,"")=31,0,COUNTIFS(P321:AT321,6,P379:AT379,"■"))</f>
        <v>0</v>
      </c>
      <c r="CD379" s="232" t="str">
        <f t="shared" si="110"/>
        <v>***</v>
      </c>
      <c r="CE379" s="233"/>
      <c r="CF379" s="42"/>
      <c r="CG379" s="45">
        <f t="shared" si="114"/>
        <v>0</v>
      </c>
      <c r="CH379" s="45">
        <f t="shared" si="118"/>
        <v>0</v>
      </c>
      <c r="CI379" s="232" t="str">
        <f t="shared" si="112"/>
        <v>***</v>
      </c>
      <c r="CJ379" s="233"/>
      <c r="CK379" s="42"/>
      <c r="CL379" s="234">
        <f t="shared" si="115"/>
        <v>0</v>
      </c>
      <c r="CM379" s="235"/>
      <c r="CN379" s="234">
        <f t="shared" si="116"/>
        <v>0</v>
      </c>
      <c r="CO379" s="235"/>
      <c r="CP379" s="232" t="str">
        <f t="shared" si="113"/>
        <v>***</v>
      </c>
      <c r="CQ379" s="233"/>
      <c r="CR379" s="43"/>
      <c r="CU379" s="128">
        <f t="shared" si="100"/>
        <v>371</v>
      </c>
      <c r="CV379" s="128"/>
      <c r="CW379" s="128"/>
      <c r="CX379" s="128"/>
      <c r="CY379" s="128"/>
    </row>
    <row r="380" spans="1:103" s="1" customFormat="1" ht="18.75">
      <c r="A380" s="72" t="s">
        <v>59</v>
      </c>
      <c r="D380" s="238">
        <f t="shared" si="117"/>
        <v>50</v>
      </c>
      <c r="E380" s="246"/>
      <c r="F380" s="241"/>
      <c r="G380" s="242"/>
      <c r="H380" s="242"/>
      <c r="I380" s="242"/>
      <c r="J380" s="242"/>
      <c r="K380" s="243"/>
      <c r="L380" s="244"/>
      <c r="M380" s="256"/>
      <c r="N380" s="256"/>
      <c r="O380" s="257"/>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3"/>
      <c r="AU380" s="44"/>
      <c r="AV380" s="26"/>
      <c r="AW380" s="245">
        <f t="shared" si="103"/>
        <v>50</v>
      </c>
      <c r="AX380" s="246"/>
      <c r="AY380" s="247" t="str">
        <f t="shared" si="104"/>
        <v/>
      </c>
      <c r="AZ380" s="248"/>
      <c r="BA380" s="248"/>
      <c r="BB380" s="249"/>
      <c r="BC380" s="45">
        <f>IF(COUNTIF(P380:AT380,"")=31,0,COUNTIFS(P321:AT321,1,P380:AT380,"")+COUNTIFS(P321:AT321,1,P380:AT380,"■"))</f>
        <v>0</v>
      </c>
      <c r="BD380" s="45">
        <f>IF(COUNTIF(P380:AT380,"")=31,0,COUNTIFS(P321:AT321,1,P380:AT380,"■"))</f>
        <v>0</v>
      </c>
      <c r="BE380" s="250" t="str">
        <f t="shared" si="105"/>
        <v>***</v>
      </c>
      <c r="BF380" s="233"/>
      <c r="BG380" s="47"/>
      <c r="BH380" s="45">
        <f>IF(COUNTIF(P380:AT380,"")=31,0,COUNTIFS(P321:AT321,2,P380:AT380,"")+COUNTIFS(P321:AT321,2,P380:AT380,"■"))</f>
        <v>0</v>
      </c>
      <c r="BI380" s="45">
        <f>IF(COUNTIF(P380:AT380,"")=31,0,COUNTIFS(P321:AT321,2,P380:AT380,"■"))</f>
        <v>0</v>
      </c>
      <c r="BJ380" s="232" t="str">
        <f t="shared" si="106"/>
        <v>***</v>
      </c>
      <c r="BK380" s="233"/>
      <c r="BL380" s="42"/>
      <c r="BM380" s="45">
        <f>IF(COUNTIF(P380:AT380,"")=31,0,COUNTIFS(P321:AT321,3,P380:AT380,"")+COUNTIFS(P321:AT321,3,P380:AT380,"■"))</f>
        <v>0</v>
      </c>
      <c r="BN380" s="45">
        <f>IF(COUNTIF(P380:AT380,"")=31,0,COUNTIFS(P321:AT321,3,P380:AT380,"■"))</f>
        <v>0</v>
      </c>
      <c r="BO380" s="232" t="str">
        <f t="shared" si="107"/>
        <v>***</v>
      </c>
      <c r="BP380" s="233"/>
      <c r="BQ380" s="42"/>
      <c r="BR380" s="45">
        <f>IF(COUNTIF(P380:AT380,"")=31,0,COUNTIFS(P321:AT321,4,P380:AT380,"")+COUNTIFS(P321:AT321,4,P380:AT380,"■"))</f>
        <v>0</v>
      </c>
      <c r="BS380" s="45">
        <f>IF(COUNTIF(P380:AT380,"")=31,0,COUNTIFS(P321:AT321,4,P380:AT380,"■"))</f>
        <v>0</v>
      </c>
      <c r="BT380" s="232" t="str">
        <f t="shared" si="108"/>
        <v>***</v>
      </c>
      <c r="BU380" s="233"/>
      <c r="BV380" s="42"/>
      <c r="BW380" s="45">
        <f>IF(COUNTIF(P380:AT380,"")=31,0,COUNTIFS(P321:AT321,5,P380:AT380,"")+COUNTIFS(P321:AT321,5,P380:AT380,"■"))</f>
        <v>0</v>
      </c>
      <c r="BX380" s="45">
        <f>IF(COUNTIF(P380:AT380,"")=31,0,COUNTIFS(P321:AT321,5,P380:AT380,"■"))</f>
        <v>0</v>
      </c>
      <c r="BY380" s="232" t="str">
        <f t="shared" si="109"/>
        <v>***</v>
      </c>
      <c r="BZ380" s="233"/>
      <c r="CA380" s="42"/>
      <c r="CB380" s="45">
        <f>IF(COUNTIF(P380:AT380,"")=31,0,COUNTIFS(P321:AT321,6,P380:AT380,"")+COUNTIFS(P321:AT321,6,P380:AT380,"■"))</f>
        <v>0</v>
      </c>
      <c r="CC380" s="45">
        <f>IF(COUNTIF(P380:AT380,"")=31,0,COUNTIFS(P321:AT321,6,P380:AT380,"■"))</f>
        <v>0</v>
      </c>
      <c r="CD380" s="232" t="str">
        <f t="shared" si="110"/>
        <v>***</v>
      </c>
      <c r="CE380" s="233"/>
      <c r="CF380" s="42"/>
      <c r="CG380" s="45">
        <f t="shared" si="114"/>
        <v>0</v>
      </c>
      <c r="CH380" s="45">
        <f t="shared" si="118"/>
        <v>0</v>
      </c>
      <c r="CI380" s="232" t="str">
        <f t="shared" si="112"/>
        <v>***</v>
      </c>
      <c r="CJ380" s="233"/>
      <c r="CK380" s="42"/>
      <c r="CL380" s="234">
        <f t="shared" si="115"/>
        <v>0</v>
      </c>
      <c r="CM380" s="235"/>
      <c r="CN380" s="234">
        <f t="shared" si="116"/>
        <v>0</v>
      </c>
      <c r="CO380" s="235"/>
      <c r="CP380" s="232" t="str">
        <f t="shared" si="113"/>
        <v>***</v>
      </c>
      <c r="CQ380" s="233"/>
      <c r="CR380" s="43"/>
      <c r="CU380" s="128">
        <f t="shared" si="100"/>
        <v>372</v>
      </c>
      <c r="CV380" s="128"/>
      <c r="CW380" s="128"/>
      <c r="CX380" s="128"/>
      <c r="CY380" s="128"/>
    </row>
    <row r="381" spans="1:103" s="1" customFormat="1" ht="18.75">
      <c r="A381" s="72" t="s">
        <v>59</v>
      </c>
      <c r="D381" s="238">
        <f t="shared" si="117"/>
        <v>51</v>
      </c>
      <c r="E381" s="246"/>
      <c r="F381" s="241"/>
      <c r="G381" s="242"/>
      <c r="H381" s="242"/>
      <c r="I381" s="242"/>
      <c r="J381" s="242"/>
      <c r="K381" s="243"/>
      <c r="L381" s="244"/>
      <c r="M381" s="256"/>
      <c r="N381" s="256"/>
      <c r="O381" s="257"/>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3"/>
      <c r="AU381" s="44"/>
      <c r="AV381" s="26"/>
      <c r="AW381" s="245">
        <f t="shared" si="103"/>
        <v>51</v>
      </c>
      <c r="AX381" s="246"/>
      <c r="AY381" s="247" t="str">
        <f t="shared" si="104"/>
        <v/>
      </c>
      <c r="AZ381" s="248"/>
      <c r="BA381" s="248"/>
      <c r="BB381" s="249"/>
      <c r="BC381" s="45">
        <f>IF(COUNTIF(P381:AT381,"")=31,0,COUNTIFS(P321:AT321,1,P381:AT381,"")+COUNTIFS(P321:AT321,1,P381:AT381,"■"))</f>
        <v>0</v>
      </c>
      <c r="BD381" s="45">
        <f>IF(COUNTIF(P381:AT381,"")=31,0,COUNTIFS(P321:AT321,1,P381:AT381,"■"))</f>
        <v>0</v>
      </c>
      <c r="BE381" s="250" t="str">
        <f t="shared" si="105"/>
        <v>***</v>
      </c>
      <c r="BF381" s="233"/>
      <c r="BG381" s="47"/>
      <c r="BH381" s="45">
        <f>IF(COUNTIF(P381:AT381,"")=31,0,COUNTIFS(P321:AT321,2,P381:AT381,"")+COUNTIFS(P321:AT321,2,P381:AT381,"■"))</f>
        <v>0</v>
      </c>
      <c r="BI381" s="45">
        <f>IF(COUNTIF(P381:AT381,"")=31,0,COUNTIFS(P321:AT321,2,P381:AT381,"■"))</f>
        <v>0</v>
      </c>
      <c r="BJ381" s="232" t="str">
        <f t="shared" si="106"/>
        <v>***</v>
      </c>
      <c r="BK381" s="233"/>
      <c r="BL381" s="42"/>
      <c r="BM381" s="45">
        <f>IF(COUNTIF(P381:AT381,"")=31,0,COUNTIFS(P321:AT321,3,P381:AT381,"")+COUNTIFS(P321:AT321,3,P381:AT381,"■"))</f>
        <v>0</v>
      </c>
      <c r="BN381" s="45">
        <f>IF(COUNTIF(P381:AT381,"")=31,0,COUNTIFS(P321:AT321,3,P381:AT381,"■"))</f>
        <v>0</v>
      </c>
      <c r="BO381" s="232" t="str">
        <f t="shared" si="107"/>
        <v>***</v>
      </c>
      <c r="BP381" s="233"/>
      <c r="BQ381" s="42"/>
      <c r="BR381" s="45">
        <f>IF(COUNTIF(P381:AT381,"")=31,0,COUNTIFS(P321:AT321,4,P381:AT381,"")+COUNTIFS(P321:AT321,4,P381:AT381,"■"))</f>
        <v>0</v>
      </c>
      <c r="BS381" s="45">
        <f>IF(COUNTIF(P381:AT381,"")=31,0,COUNTIFS(P321:AT321,4,P381:AT381,"■"))</f>
        <v>0</v>
      </c>
      <c r="BT381" s="232" t="str">
        <f t="shared" si="108"/>
        <v>***</v>
      </c>
      <c r="BU381" s="233"/>
      <c r="BV381" s="42"/>
      <c r="BW381" s="45">
        <f>IF(COUNTIF(P381:AT381,"")=31,0,COUNTIFS(P321:AT321,5,P381:AT381,"")+COUNTIFS(P321:AT321,5,P381:AT381,"■"))</f>
        <v>0</v>
      </c>
      <c r="BX381" s="45">
        <f>IF(COUNTIF(P381:AT381,"")=31,0,COUNTIFS(P321:AT321,5,P381:AT381,"■"))</f>
        <v>0</v>
      </c>
      <c r="BY381" s="232" t="str">
        <f t="shared" si="109"/>
        <v>***</v>
      </c>
      <c r="BZ381" s="233"/>
      <c r="CA381" s="42"/>
      <c r="CB381" s="45">
        <f>IF(COUNTIF(P381:AT381,"")=31,0,COUNTIFS(P321:AT321,6,P381:AT381,"")+COUNTIFS(P321:AT321,6,P381:AT381,"■"))</f>
        <v>0</v>
      </c>
      <c r="CC381" s="45">
        <f>IF(COUNTIF(P381:AT381,"")=31,0,COUNTIFS(P321:AT321,6,P381:AT381,"■"))</f>
        <v>0</v>
      </c>
      <c r="CD381" s="232" t="str">
        <f t="shared" si="110"/>
        <v>***</v>
      </c>
      <c r="CE381" s="233"/>
      <c r="CF381" s="42"/>
      <c r="CG381" s="45">
        <f t="shared" si="114"/>
        <v>0</v>
      </c>
      <c r="CH381" s="45">
        <f t="shared" si="118"/>
        <v>0</v>
      </c>
      <c r="CI381" s="232" t="str">
        <f t="shared" si="112"/>
        <v>***</v>
      </c>
      <c r="CJ381" s="233"/>
      <c r="CK381" s="42"/>
      <c r="CL381" s="234">
        <f t="shared" si="115"/>
        <v>0</v>
      </c>
      <c r="CM381" s="235"/>
      <c r="CN381" s="234">
        <f t="shared" si="116"/>
        <v>0</v>
      </c>
      <c r="CO381" s="235"/>
      <c r="CP381" s="232" t="str">
        <f t="shared" si="113"/>
        <v>***</v>
      </c>
      <c r="CQ381" s="233"/>
      <c r="CR381" s="43"/>
      <c r="CU381" s="128">
        <f t="shared" si="100"/>
        <v>373</v>
      </c>
      <c r="CV381" s="128"/>
      <c r="CW381" s="128"/>
      <c r="CX381" s="128"/>
      <c r="CY381" s="128"/>
    </row>
    <row r="382" spans="1:103" s="1" customFormat="1" ht="18.75">
      <c r="A382" s="72" t="s">
        <v>59</v>
      </c>
      <c r="D382" s="238">
        <f t="shared" si="117"/>
        <v>52</v>
      </c>
      <c r="E382" s="246"/>
      <c r="F382" s="241"/>
      <c r="G382" s="242"/>
      <c r="H382" s="242"/>
      <c r="I382" s="242"/>
      <c r="J382" s="242"/>
      <c r="K382" s="243"/>
      <c r="L382" s="244"/>
      <c r="M382" s="256"/>
      <c r="N382" s="256"/>
      <c r="O382" s="257"/>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3"/>
      <c r="AU382" s="44"/>
      <c r="AV382" s="26"/>
      <c r="AW382" s="245">
        <f t="shared" si="103"/>
        <v>52</v>
      </c>
      <c r="AX382" s="246"/>
      <c r="AY382" s="247" t="str">
        <f t="shared" si="104"/>
        <v/>
      </c>
      <c r="AZ382" s="248"/>
      <c r="BA382" s="248"/>
      <c r="BB382" s="249"/>
      <c r="BC382" s="45">
        <f>IF(COUNTIF(P382:AT382,"")=31,0,COUNTIFS(P321:AT321,1,P382:AT382,"")+COUNTIFS(P321:AT321,1,P382:AT382,"■"))</f>
        <v>0</v>
      </c>
      <c r="BD382" s="45">
        <f>IF(COUNTIF(P382:AT382,"")=31,0,COUNTIFS(P321:AT321,1,P382:AT382,"■"))</f>
        <v>0</v>
      </c>
      <c r="BE382" s="250" t="str">
        <f t="shared" si="105"/>
        <v>***</v>
      </c>
      <c r="BF382" s="233"/>
      <c r="BG382" s="47"/>
      <c r="BH382" s="45">
        <f>IF(COUNTIF(P382:AT382,"")=31,0,COUNTIFS(P321:AT321,2,P382:AT382,"")+COUNTIFS(P321:AT321,2,P382:AT382,"■"))</f>
        <v>0</v>
      </c>
      <c r="BI382" s="45">
        <f>IF(COUNTIF(P382:AT382,"")=31,0,COUNTIFS(P321:AT321,2,P382:AT382,"■"))</f>
        <v>0</v>
      </c>
      <c r="BJ382" s="232" t="str">
        <f t="shared" si="106"/>
        <v>***</v>
      </c>
      <c r="BK382" s="233"/>
      <c r="BL382" s="42"/>
      <c r="BM382" s="45">
        <f>IF(COUNTIF(P382:AT382,"")=31,0,COUNTIFS(P321:AT321,3,P382:AT382,"")+COUNTIFS(P321:AT321,3,P382:AT382,"■"))</f>
        <v>0</v>
      </c>
      <c r="BN382" s="45">
        <f>IF(COUNTIF(P382:AT382,"")=31,0,COUNTIFS(P321:AT321,3,P382:AT382,"■"))</f>
        <v>0</v>
      </c>
      <c r="BO382" s="232" t="str">
        <f t="shared" si="107"/>
        <v>***</v>
      </c>
      <c r="BP382" s="233"/>
      <c r="BQ382" s="42"/>
      <c r="BR382" s="45">
        <f>IF(COUNTIF(P382:AT382,"")=31,0,COUNTIFS(P321:AT321,4,P382:AT382,"")+COUNTIFS(P321:AT321,4,P382:AT382,"■"))</f>
        <v>0</v>
      </c>
      <c r="BS382" s="45">
        <f>IF(COUNTIF(P382:AT382,"")=31,0,COUNTIFS(P321:AT321,4,P382:AT382,"■"))</f>
        <v>0</v>
      </c>
      <c r="BT382" s="232" t="str">
        <f t="shared" si="108"/>
        <v>***</v>
      </c>
      <c r="BU382" s="233"/>
      <c r="BV382" s="42"/>
      <c r="BW382" s="45">
        <f>IF(COUNTIF(P382:AT382,"")=31,0,COUNTIFS(P321:AT321,5,P382:AT382,"")+COUNTIFS(P321:AT321,5,P382:AT382,"■"))</f>
        <v>0</v>
      </c>
      <c r="BX382" s="45">
        <f>IF(COUNTIF(P382:AT382,"")=31,0,COUNTIFS(P321:AT321,5,P382:AT382,"■"))</f>
        <v>0</v>
      </c>
      <c r="BY382" s="232" t="str">
        <f t="shared" si="109"/>
        <v>***</v>
      </c>
      <c r="BZ382" s="233"/>
      <c r="CA382" s="42"/>
      <c r="CB382" s="45">
        <f>IF(COUNTIF(P382:AT382,"")=31,0,COUNTIFS(P321:AT321,6,P382:AT382,"")+COUNTIFS(P321:AT321,6,P382:AT382,"■"))</f>
        <v>0</v>
      </c>
      <c r="CC382" s="45">
        <f>IF(COUNTIF(P382:AT382,"")=31,0,COUNTIFS(P321:AT321,6,P382:AT382,"■"))</f>
        <v>0</v>
      </c>
      <c r="CD382" s="232" t="str">
        <f t="shared" si="110"/>
        <v>***</v>
      </c>
      <c r="CE382" s="233"/>
      <c r="CF382" s="42"/>
      <c r="CG382" s="45">
        <f t="shared" si="114"/>
        <v>0</v>
      </c>
      <c r="CH382" s="45">
        <f t="shared" si="118"/>
        <v>0</v>
      </c>
      <c r="CI382" s="232" t="str">
        <f t="shared" si="112"/>
        <v>***</v>
      </c>
      <c r="CJ382" s="233"/>
      <c r="CK382" s="42"/>
      <c r="CL382" s="234">
        <f t="shared" si="115"/>
        <v>0</v>
      </c>
      <c r="CM382" s="235"/>
      <c r="CN382" s="234">
        <f t="shared" si="116"/>
        <v>0</v>
      </c>
      <c r="CO382" s="235"/>
      <c r="CP382" s="232" t="str">
        <f t="shared" si="113"/>
        <v>***</v>
      </c>
      <c r="CQ382" s="233"/>
      <c r="CR382" s="43"/>
      <c r="CU382" s="128">
        <f t="shared" si="100"/>
        <v>374</v>
      </c>
      <c r="CV382" s="128"/>
      <c r="CW382" s="128"/>
      <c r="CX382" s="128"/>
      <c r="CY382" s="128"/>
    </row>
    <row r="383" spans="1:103" s="1" customFormat="1" ht="18.75">
      <c r="A383" s="72" t="s">
        <v>59</v>
      </c>
      <c r="D383" s="238">
        <f t="shared" si="117"/>
        <v>53</v>
      </c>
      <c r="E383" s="246"/>
      <c r="F383" s="241"/>
      <c r="G383" s="242"/>
      <c r="H383" s="242"/>
      <c r="I383" s="242"/>
      <c r="J383" s="242"/>
      <c r="K383" s="243"/>
      <c r="L383" s="244"/>
      <c r="M383" s="256"/>
      <c r="N383" s="256"/>
      <c r="O383" s="257"/>
      <c r="P383" s="42"/>
      <c r="Q383" s="42"/>
      <c r="R383" s="42"/>
      <c r="S383" s="42"/>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3"/>
      <c r="AU383" s="44"/>
      <c r="AV383" s="26"/>
      <c r="AW383" s="245">
        <f t="shared" si="103"/>
        <v>53</v>
      </c>
      <c r="AX383" s="246"/>
      <c r="AY383" s="247" t="str">
        <f t="shared" si="104"/>
        <v/>
      </c>
      <c r="AZ383" s="248"/>
      <c r="BA383" s="248"/>
      <c r="BB383" s="249"/>
      <c r="BC383" s="45">
        <f>IF(COUNTIF(P383:AT383,"")=31,0,COUNTIFS(P321:AT321,1,P383:AT383,"")+COUNTIFS(P321:AT321,1,P383:AT383,"■"))</f>
        <v>0</v>
      </c>
      <c r="BD383" s="45">
        <f>IF(COUNTIF(P383:AT383,"")=31,0,COUNTIFS(P321:AT321,1,P383:AT383,"■"))</f>
        <v>0</v>
      </c>
      <c r="BE383" s="250" t="str">
        <f t="shared" si="105"/>
        <v>***</v>
      </c>
      <c r="BF383" s="233"/>
      <c r="BG383" s="47"/>
      <c r="BH383" s="45">
        <f>IF(COUNTIF(P383:AT383,"")=31,0,COUNTIFS(P321:AT321,2,P383:AT383,"")+COUNTIFS(P321:AT321,2,P383:AT383,"■"))</f>
        <v>0</v>
      </c>
      <c r="BI383" s="45">
        <f>IF(COUNTIF(P383:AT383,"")=31,0,COUNTIFS(P321:AT321,2,P383:AT383,"■"))</f>
        <v>0</v>
      </c>
      <c r="BJ383" s="232" t="str">
        <f t="shared" si="106"/>
        <v>***</v>
      </c>
      <c r="BK383" s="233"/>
      <c r="BL383" s="42"/>
      <c r="BM383" s="45">
        <f>IF(COUNTIF(P383:AT383,"")=31,0,COUNTIFS(P321:AT321,3,P383:AT383,"")+COUNTIFS(P321:AT321,3,P383:AT383,"■"))</f>
        <v>0</v>
      </c>
      <c r="BN383" s="45">
        <f>IF(COUNTIF(P383:AT383,"")=31,0,COUNTIFS(P321:AT321,3,P383:AT383,"■"))</f>
        <v>0</v>
      </c>
      <c r="BO383" s="232" t="str">
        <f t="shared" si="107"/>
        <v>***</v>
      </c>
      <c r="BP383" s="233"/>
      <c r="BQ383" s="42"/>
      <c r="BR383" s="45">
        <f>IF(COUNTIF(P383:AT383,"")=31,0,COUNTIFS(P321:AT321,4,P383:AT383,"")+COUNTIFS(P321:AT321,4,P383:AT383,"■"))</f>
        <v>0</v>
      </c>
      <c r="BS383" s="45">
        <f>IF(COUNTIF(P383:AT383,"")=31,0,COUNTIFS(P321:AT321,4,P383:AT383,"■"))</f>
        <v>0</v>
      </c>
      <c r="BT383" s="232" t="str">
        <f t="shared" si="108"/>
        <v>***</v>
      </c>
      <c r="BU383" s="233"/>
      <c r="BV383" s="42"/>
      <c r="BW383" s="45">
        <f>IF(COUNTIF(P383:AT383,"")=31,0,COUNTIFS(P321:AT321,5,P383:AT383,"")+COUNTIFS(P321:AT321,5,P383:AT383,"■"))</f>
        <v>0</v>
      </c>
      <c r="BX383" s="45">
        <f>IF(COUNTIF(P383:AT383,"")=31,0,COUNTIFS(P321:AT321,5,P383:AT383,"■"))</f>
        <v>0</v>
      </c>
      <c r="BY383" s="232" t="str">
        <f t="shared" si="109"/>
        <v>***</v>
      </c>
      <c r="BZ383" s="233"/>
      <c r="CA383" s="42"/>
      <c r="CB383" s="45">
        <f>IF(COUNTIF(P383:AT383,"")=31,0,COUNTIFS(P321:AT321,6,P383:AT383,"")+COUNTIFS(P321:AT321,6,P383:AT383,"■"))</f>
        <v>0</v>
      </c>
      <c r="CC383" s="45">
        <f>IF(COUNTIF(P383:AT383,"")=31,0,COUNTIFS(P321:AT321,6,P383:AT383,"■"))</f>
        <v>0</v>
      </c>
      <c r="CD383" s="232" t="str">
        <f t="shared" si="110"/>
        <v>***</v>
      </c>
      <c r="CE383" s="233"/>
      <c r="CF383" s="42"/>
      <c r="CG383" s="45">
        <f t="shared" si="114"/>
        <v>0</v>
      </c>
      <c r="CH383" s="45">
        <f t="shared" si="118"/>
        <v>0</v>
      </c>
      <c r="CI383" s="232" t="str">
        <f t="shared" si="112"/>
        <v>***</v>
      </c>
      <c r="CJ383" s="233"/>
      <c r="CK383" s="42"/>
      <c r="CL383" s="234">
        <f t="shared" si="115"/>
        <v>0</v>
      </c>
      <c r="CM383" s="235"/>
      <c r="CN383" s="234">
        <f t="shared" si="116"/>
        <v>0</v>
      </c>
      <c r="CO383" s="235"/>
      <c r="CP383" s="232" t="str">
        <f t="shared" si="113"/>
        <v>***</v>
      </c>
      <c r="CQ383" s="233"/>
      <c r="CR383" s="43"/>
      <c r="CU383" s="128">
        <f t="shared" si="100"/>
        <v>375</v>
      </c>
      <c r="CV383" s="128"/>
      <c r="CW383" s="128"/>
      <c r="CX383" s="128"/>
      <c r="CY383" s="128"/>
    </row>
    <row r="384" spans="1:103" s="1" customFormat="1" ht="18.75">
      <c r="A384" s="72" t="s">
        <v>59</v>
      </c>
      <c r="D384" s="238">
        <f t="shared" si="117"/>
        <v>54</v>
      </c>
      <c r="E384" s="246"/>
      <c r="F384" s="241"/>
      <c r="G384" s="242"/>
      <c r="H384" s="242"/>
      <c r="I384" s="242"/>
      <c r="J384" s="242"/>
      <c r="K384" s="243"/>
      <c r="L384" s="244"/>
      <c r="M384" s="256"/>
      <c r="N384" s="256"/>
      <c r="O384" s="257"/>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3"/>
      <c r="AU384" s="44"/>
      <c r="AV384" s="26"/>
      <c r="AW384" s="245">
        <f t="shared" si="103"/>
        <v>54</v>
      </c>
      <c r="AX384" s="246"/>
      <c r="AY384" s="247" t="str">
        <f t="shared" si="104"/>
        <v/>
      </c>
      <c r="AZ384" s="248"/>
      <c r="BA384" s="248"/>
      <c r="BB384" s="249"/>
      <c r="BC384" s="45">
        <f>IF(COUNTIF(P384:AT384,"")=31,0,COUNTIFS(P321:AT321,1,P384:AT384,"")+COUNTIFS(P321:AT321,1,P384:AT384,"■"))</f>
        <v>0</v>
      </c>
      <c r="BD384" s="45">
        <f>IF(COUNTIF(P384:AT384,"")=31,0,COUNTIFS(P321:AT321,1,P384:AT384,"■"))</f>
        <v>0</v>
      </c>
      <c r="BE384" s="250" t="str">
        <f t="shared" si="105"/>
        <v>***</v>
      </c>
      <c r="BF384" s="233"/>
      <c r="BG384" s="47"/>
      <c r="BH384" s="45">
        <f>IF(COUNTIF(P384:AT384,"")=31,0,COUNTIFS(P321:AT321,2,P384:AT384,"")+COUNTIFS(P321:AT321,2,P384:AT384,"■"))</f>
        <v>0</v>
      </c>
      <c r="BI384" s="45">
        <f>IF(COUNTIF(P384:AT384,"")=31,0,COUNTIFS(P321:AT321,2,P384:AT384,"■"))</f>
        <v>0</v>
      </c>
      <c r="BJ384" s="232" t="str">
        <f t="shared" si="106"/>
        <v>***</v>
      </c>
      <c r="BK384" s="233"/>
      <c r="BL384" s="42"/>
      <c r="BM384" s="45">
        <f>IF(COUNTIF(P384:AT384,"")=31,0,COUNTIFS(P321:AT321,3,P384:AT384,"")+COUNTIFS(P321:AT321,3,P384:AT384,"■"))</f>
        <v>0</v>
      </c>
      <c r="BN384" s="45">
        <f>IF(COUNTIF(P384:AT384,"")=31,0,COUNTIFS(P321:AT321,3,P384:AT384,"■"))</f>
        <v>0</v>
      </c>
      <c r="BO384" s="232" t="str">
        <f t="shared" si="107"/>
        <v>***</v>
      </c>
      <c r="BP384" s="233"/>
      <c r="BQ384" s="42"/>
      <c r="BR384" s="45">
        <f>IF(COUNTIF(P384:AT384,"")=31,0,COUNTIFS(P321:AT321,4,P384:AT384,"")+COUNTIFS(P321:AT321,4,P384:AT384,"■"))</f>
        <v>0</v>
      </c>
      <c r="BS384" s="45">
        <f>IF(COUNTIF(P384:AT384,"")=31,0,COUNTIFS(P321:AT321,4,P384:AT384,"■"))</f>
        <v>0</v>
      </c>
      <c r="BT384" s="232" t="str">
        <f t="shared" si="108"/>
        <v>***</v>
      </c>
      <c r="BU384" s="233"/>
      <c r="BV384" s="42"/>
      <c r="BW384" s="45">
        <f>IF(COUNTIF(P384:AT384,"")=31,0,COUNTIFS(P321:AT321,5,P384:AT384,"")+COUNTIFS(P321:AT321,5,P384:AT384,"■"))</f>
        <v>0</v>
      </c>
      <c r="BX384" s="45">
        <f>IF(COUNTIF(P384:AT384,"")=31,0,COUNTIFS(P321:AT321,5,P384:AT384,"■"))</f>
        <v>0</v>
      </c>
      <c r="BY384" s="232" t="str">
        <f t="shared" si="109"/>
        <v>***</v>
      </c>
      <c r="BZ384" s="233"/>
      <c r="CA384" s="42"/>
      <c r="CB384" s="45">
        <f>IF(COUNTIF(P384:AT384,"")=31,0,COUNTIFS(P321:AT321,6,P384:AT384,"")+COUNTIFS(P321:AT321,6,P384:AT384,"■"))</f>
        <v>0</v>
      </c>
      <c r="CC384" s="45">
        <f>IF(COUNTIF(P384:AT384,"")=31,0,COUNTIFS(P321:AT321,6,P384:AT384,"■"))</f>
        <v>0</v>
      </c>
      <c r="CD384" s="232" t="str">
        <f t="shared" si="110"/>
        <v>***</v>
      </c>
      <c r="CE384" s="233"/>
      <c r="CF384" s="42"/>
      <c r="CG384" s="45">
        <f t="shared" si="114"/>
        <v>0</v>
      </c>
      <c r="CH384" s="45">
        <f t="shared" si="118"/>
        <v>0</v>
      </c>
      <c r="CI384" s="232" t="str">
        <f t="shared" si="112"/>
        <v>***</v>
      </c>
      <c r="CJ384" s="233"/>
      <c r="CK384" s="42"/>
      <c r="CL384" s="234">
        <f t="shared" si="115"/>
        <v>0</v>
      </c>
      <c r="CM384" s="235"/>
      <c r="CN384" s="234">
        <f t="shared" si="116"/>
        <v>0</v>
      </c>
      <c r="CO384" s="235"/>
      <c r="CP384" s="232" t="str">
        <f t="shared" si="113"/>
        <v>***</v>
      </c>
      <c r="CQ384" s="233"/>
      <c r="CR384" s="43"/>
      <c r="CU384" s="128">
        <f t="shared" si="100"/>
        <v>376</v>
      </c>
      <c r="CV384" s="128"/>
      <c r="CW384" s="128"/>
      <c r="CX384" s="128"/>
      <c r="CY384" s="128"/>
    </row>
    <row r="385" spans="1:103" s="1" customFormat="1" ht="18.75">
      <c r="A385" s="72" t="s">
        <v>59</v>
      </c>
      <c r="D385" s="238">
        <f t="shared" si="117"/>
        <v>55</v>
      </c>
      <c r="E385" s="246"/>
      <c r="F385" s="241"/>
      <c r="G385" s="242"/>
      <c r="H385" s="242"/>
      <c r="I385" s="242"/>
      <c r="J385" s="242"/>
      <c r="K385" s="243"/>
      <c r="L385" s="244"/>
      <c r="M385" s="242"/>
      <c r="N385" s="242"/>
      <c r="O385" s="243"/>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3"/>
      <c r="AU385" s="44"/>
      <c r="AV385" s="26"/>
      <c r="AW385" s="245">
        <f t="shared" si="103"/>
        <v>55</v>
      </c>
      <c r="AX385" s="246"/>
      <c r="AY385" s="247" t="str">
        <f t="shared" si="104"/>
        <v/>
      </c>
      <c r="AZ385" s="248"/>
      <c r="BA385" s="248"/>
      <c r="BB385" s="249"/>
      <c r="BC385" s="45">
        <f>IF(COUNTIF(P385:AT385,"")=31,0,COUNTIFS(P321:AT321,1,P385:AT385,"")+COUNTIFS(P321:AT321,1,P385:AT385,"■"))</f>
        <v>0</v>
      </c>
      <c r="BD385" s="45">
        <f>IF(COUNTIF(P385:AT385,"")=31,0,COUNTIFS(P321:AT321,1,P385:AT385,"■"))</f>
        <v>0</v>
      </c>
      <c r="BE385" s="250" t="str">
        <f t="shared" si="105"/>
        <v>***</v>
      </c>
      <c r="BF385" s="233"/>
      <c r="BG385" s="47"/>
      <c r="BH385" s="45">
        <f>IF(COUNTIF(P385:AT385,"")=31,0,COUNTIFS(P321:AT321,2,P385:AT385,"")+COUNTIFS(P321:AT321,2,P385:AT385,"■"))</f>
        <v>0</v>
      </c>
      <c r="BI385" s="45">
        <f>IF(COUNTIF(P385:AT385,"")=31,0,COUNTIFS(P321:AT321,2,P385:AT385,"■"))</f>
        <v>0</v>
      </c>
      <c r="BJ385" s="232" t="str">
        <f t="shared" si="106"/>
        <v>***</v>
      </c>
      <c r="BK385" s="233"/>
      <c r="BL385" s="42"/>
      <c r="BM385" s="45">
        <f>IF(COUNTIF(P385:AT385,"")=31,0,COUNTIFS(P321:AT321,3,P385:AT385,"")+COUNTIFS(P321:AT321,3,P385:AT385,"■"))</f>
        <v>0</v>
      </c>
      <c r="BN385" s="45">
        <f>IF(COUNTIF(P385:AT385,"")=31,0,COUNTIFS(P321:AT321,3,P385:AT385,"■"))</f>
        <v>0</v>
      </c>
      <c r="BO385" s="232" t="str">
        <f t="shared" si="107"/>
        <v>***</v>
      </c>
      <c r="BP385" s="233"/>
      <c r="BQ385" s="42"/>
      <c r="BR385" s="45">
        <f>IF(COUNTIF(P385:AT385,"")=31,0,COUNTIFS(P321:AT321,4,P385:AT385,"")+COUNTIFS(P321:AT321,4,P385:AT385,"■"))</f>
        <v>0</v>
      </c>
      <c r="BS385" s="45">
        <f>IF(COUNTIF(P385:AT385,"")=31,0,COUNTIFS(P321:AT321,4,P385:AT385,"■"))</f>
        <v>0</v>
      </c>
      <c r="BT385" s="232" t="str">
        <f t="shared" si="108"/>
        <v>***</v>
      </c>
      <c r="BU385" s="233"/>
      <c r="BV385" s="42"/>
      <c r="BW385" s="45">
        <f>IF(COUNTIF(P385:AT385,"")=31,0,COUNTIFS(P321:AT321,5,P385:AT385,"")+COUNTIFS(P321:AT321,5,P385:AT385,"■"))</f>
        <v>0</v>
      </c>
      <c r="BX385" s="45">
        <f>IF(COUNTIF(P385:AT385,"")=31,0,COUNTIFS(P321:AT321,5,P385:AT385,"■"))</f>
        <v>0</v>
      </c>
      <c r="BY385" s="232" t="str">
        <f t="shared" si="109"/>
        <v>***</v>
      </c>
      <c r="BZ385" s="233"/>
      <c r="CA385" s="42"/>
      <c r="CB385" s="45">
        <f>IF(COUNTIF(P385:AT385,"")=31,0,COUNTIFS(P321:AT321,6,P385:AT385,"")+COUNTIFS(P321:AT321,6,P385:AT385,"■"))</f>
        <v>0</v>
      </c>
      <c r="CC385" s="45">
        <f>IF(COUNTIF(P385:AT385,"")=31,0,COUNTIFS(P321:AT321,6,P385:AT385,"■"))</f>
        <v>0</v>
      </c>
      <c r="CD385" s="232" t="str">
        <f t="shared" si="110"/>
        <v>***</v>
      </c>
      <c r="CE385" s="233"/>
      <c r="CF385" s="42"/>
      <c r="CG385" s="45">
        <f t="shared" si="114"/>
        <v>0</v>
      </c>
      <c r="CH385" s="45">
        <f t="shared" si="118"/>
        <v>0</v>
      </c>
      <c r="CI385" s="232" t="str">
        <f t="shared" si="112"/>
        <v>***</v>
      </c>
      <c r="CJ385" s="233"/>
      <c r="CK385" s="42"/>
      <c r="CL385" s="234">
        <f t="shared" si="115"/>
        <v>0</v>
      </c>
      <c r="CM385" s="235"/>
      <c r="CN385" s="234">
        <f t="shared" si="116"/>
        <v>0</v>
      </c>
      <c r="CO385" s="235"/>
      <c r="CP385" s="232" t="str">
        <f t="shared" si="113"/>
        <v>***</v>
      </c>
      <c r="CQ385" s="233"/>
      <c r="CR385" s="43"/>
      <c r="CU385" s="128">
        <f t="shared" si="100"/>
        <v>377</v>
      </c>
      <c r="CV385" s="128"/>
      <c r="CW385" s="128"/>
      <c r="CX385" s="128"/>
      <c r="CY385" s="128"/>
    </row>
    <row r="386" spans="1:103" s="1" customFormat="1" ht="18.75">
      <c r="A386" s="72" t="s">
        <v>59</v>
      </c>
      <c r="D386" s="238">
        <f t="shared" si="117"/>
        <v>56</v>
      </c>
      <c r="E386" s="246"/>
      <c r="F386" s="241"/>
      <c r="G386" s="242"/>
      <c r="H386" s="242"/>
      <c r="I386" s="242"/>
      <c r="J386" s="242"/>
      <c r="K386" s="243"/>
      <c r="L386" s="244"/>
      <c r="M386" s="242"/>
      <c r="N386" s="242"/>
      <c r="O386" s="243"/>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3"/>
      <c r="AU386" s="44"/>
      <c r="AV386" s="26"/>
      <c r="AW386" s="245">
        <f t="shared" si="103"/>
        <v>56</v>
      </c>
      <c r="AX386" s="246"/>
      <c r="AY386" s="247" t="str">
        <f t="shared" si="104"/>
        <v/>
      </c>
      <c r="AZ386" s="248"/>
      <c r="BA386" s="248"/>
      <c r="BB386" s="249"/>
      <c r="BC386" s="45">
        <f>IF(COUNTIF(P386:AT386,"")=31,0,COUNTIFS(P321:AT321,1,P386:AT386,"")+COUNTIFS(P321:AT321,1,P386:AT386,"■"))</f>
        <v>0</v>
      </c>
      <c r="BD386" s="45">
        <f>IF(COUNTIF(P386:AT386,"")=31,0,COUNTIFS(P321:AT321,1,P386:AT386,"■"))</f>
        <v>0</v>
      </c>
      <c r="BE386" s="250" t="str">
        <f t="shared" si="105"/>
        <v>***</v>
      </c>
      <c r="BF386" s="233"/>
      <c r="BG386" s="47"/>
      <c r="BH386" s="45">
        <f>IF(COUNTIF(P386:AT386,"")=31,0,COUNTIFS(P321:AT321,2,P386:AT386,"")+COUNTIFS(P321:AT321,2,P386:AT386,"■"))</f>
        <v>0</v>
      </c>
      <c r="BI386" s="45">
        <f>IF(COUNTIF(P386:AT386,"")=31,0,COUNTIFS(P321:AT321,2,P386:AT386,"■"))</f>
        <v>0</v>
      </c>
      <c r="BJ386" s="232" t="str">
        <f t="shared" si="106"/>
        <v>***</v>
      </c>
      <c r="BK386" s="233"/>
      <c r="BL386" s="42"/>
      <c r="BM386" s="45">
        <f>IF(COUNTIF(P386:AT386,"")=31,0,COUNTIFS(P321:AT321,3,P386:AT386,"")+COUNTIFS(P321:AT321,3,P386:AT386,"■"))</f>
        <v>0</v>
      </c>
      <c r="BN386" s="45">
        <f>IF(COUNTIF(P386:AT386,"")=31,0,COUNTIFS(P321:AT321,3,P386:AT386,"■"))</f>
        <v>0</v>
      </c>
      <c r="BO386" s="232" t="str">
        <f t="shared" si="107"/>
        <v>***</v>
      </c>
      <c r="BP386" s="233"/>
      <c r="BQ386" s="42"/>
      <c r="BR386" s="45">
        <f>IF(COUNTIF(P386:AT386,"")=31,0,COUNTIFS(P321:AT321,4,P386:AT386,"")+COUNTIFS(P321:AT321,4,P386:AT386,"■"))</f>
        <v>0</v>
      </c>
      <c r="BS386" s="45">
        <f>IF(COUNTIF(P386:AT386,"")=31,0,COUNTIFS(P321:AT321,4,P386:AT386,"■"))</f>
        <v>0</v>
      </c>
      <c r="BT386" s="232" t="str">
        <f t="shared" si="108"/>
        <v>***</v>
      </c>
      <c r="BU386" s="233"/>
      <c r="BV386" s="42"/>
      <c r="BW386" s="45">
        <f>IF(COUNTIF(P386:AT386,"")=31,0,COUNTIFS(P321:AT321,5,P386:AT386,"")+COUNTIFS(P321:AT321,5,P386:AT386,"■"))</f>
        <v>0</v>
      </c>
      <c r="BX386" s="45">
        <f>IF(COUNTIF(P386:AT386,"")=31,0,COUNTIFS(P321:AT321,5,P386:AT386,"■"))</f>
        <v>0</v>
      </c>
      <c r="BY386" s="232" t="str">
        <f t="shared" si="109"/>
        <v>***</v>
      </c>
      <c r="BZ386" s="233"/>
      <c r="CA386" s="42"/>
      <c r="CB386" s="45">
        <f>IF(COUNTIF(P386:AT386,"")=31,0,COUNTIFS(P321:AT321,6,P386:AT386,"")+COUNTIFS(P321:AT321,6,P386:AT386,"■"))</f>
        <v>0</v>
      </c>
      <c r="CC386" s="45">
        <f>IF(COUNTIF(P386:AT386,"")=31,0,COUNTIFS(P321:AT321,6,P386:AT386,"■"))</f>
        <v>0</v>
      </c>
      <c r="CD386" s="232" t="str">
        <f t="shared" si="110"/>
        <v>***</v>
      </c>
      <c r="CE386" s="233"/>
      <c r="CF386" s="42"/>
      <c r="CG386" s="45">
        <f t="shared" si="114"/>
        <v>0</v>
      </c>
      <c r="CH386" s="45">
        <f t="shared" si="118"/>
        <v>0</v>
      </c>
      <c r="CI386" s="232" t="str">
        <f t="shared" si="112"/>
        <v>***</v>
      </c>
      <c r="CJ386" s="233"/>
      <c r="CK386" s="42"/>
      <c r="CL386" s="234">
        <f t="shared" si="115"/>
        <v>0</v>
      </c>
      <c r="CM386" s="235"/>
      <c r="CN386" s="234">
        <f t="shared" si="116"/>
        <v>0</v>
      </c>
      <c r="CO386" s="235"/>
      <c r="CP386" s="232" t="str">
        <f t="shared" si="113"/>
        <v>***</v>
      </c>
      <c r="CQ386" s="233"/>
      <c r="CR386" s="43"/>
      <c r="CU386" s="128">
        <f t="shared" si="100"/>
        <v>378</v>
      </c>
      <c r="CV386" s="128"/>
      <c r="CW386" s="128"/>
      <c r="CX386" s="128"/>
      <c r="CY386" s="128"/>
    </row>
    <row r="387" spans="1:103" s="1" customFormat="1" ht="18.75">
      <c r="A387" s="72" t="s">
        <v>59</v>
      </c>
      <c r="D387" s="238">
        <f t="shared" si="117"/>
        <v>57</v>
      </c>
      <c r="E387" s="246"/>
      <c r="F387" s="241"/>
      <c r="G387" s="242"/>
      <c r="H387" s="242"/>
      <c r="I387" s="242"/>
      <c r="J387" s="242"/>
      <c r="K387" s="243"/>
      <c r="L387" s="244"/>
      <c r="M387" s="242"/>
      <c r="N387" s="242"/>
      <c r="O387" s="243"/>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3"/>
      <c r="AU387" s="44"/>
      <c r="AV387" s="26"/>
      <c r="AW387" s="245">
        <f t="shared" si="103"/>
        <v>57</v>
      </c>
      <c r="AX387" s="246"/>
      <c r="AY387" s="247" t="str">
        <f t="shared" si="104"/>
        <v/>
      </c>
      <c r="AZ387" s="248"/>
      <c r="BA387" s="248"/>
      <c r="BB387" s="249"/>
      <c r="BC387" s="45">
        <f>IF(COUNTIF(P387:AT387,"")=31,0,COUNTIFS(P321:AT321,1,P387:AT387,"")+COUNTIFS(P321:AT321,1,P387:AT387,"■"))</f>
        <v>0</v>
      </c>
      <c r="BD387" s="45">
        <f>IF(COUNTIF(P387:AT387,"")=31,0,COUNTIFS(P321:AT321,1,P387:AT387,"■"))</f>
        <v>0</v>
      </c>
      <c r="BE387" s="250" t="str">
        <f t="shared" si="105"/>
        <v>***</v>
      </c>
      <c r="BF387" s="233"/>
      <c r="BG387" s="47"/>
      <c r="BH387" s="45">
        <f>IF(COUNTIF(P387:AT387,"")=31,0,COUNTIFS(P321:AT321,2,P387:AT387,"")+COUNTIFS(P321:AT321,2,P387:AT387,"■"))</f>
        <v>0</v>
      </c>
      <c r="BI387" s="45">
        <f>IF(COUNTIF(P387:AT387,"")=31,0,COUNTIFS(P321:AT321,2,P387:AT387,"■"))</f>
        <v>0</v>
      </c>
      <c r="BJ387" s="232" t="str">
        <f t="shared" si="106"/>
        <v>***</v>
      </c>
      <c r="BK387" s="233"/>
      <c r="BL387" s="42"/>
      <c r="BM387" s="45">
        <f>IF(COUNTIF(P387:AT387,"")=31,0,COUNTIFS(P321:AT321,3,P387:AT387,"")+COUNTIFS(P321:AT321,3,P387:AT387,"■"))</f>
        <v>0</v>
      </c>
      <c r="BN387" s="45">
        <f>IF(COUNTIF(P387:AT387,"")=31,0,COUNTIFS(P321:AT321,3,P387:AT387,"■"))</f>
        <v>0</v>
      </c>
      <c r="BO387" s="232" t="str">
        <f t="shared" si="107"/>
        <v>***</v>
      </c>
      <c r="BP387" s="233"/>
      <c r="BQ387" s="42"/>
      <c r="BR387" s="45">
        <f>IF(COUNTIF(P387:AT387,"")=31,0,COUNTIFS(P321:AT321,4,P387:AT387,"")+COUNTIFS(P321:AT321,4,P387:AT387,"■"))</f>
        <v>0</v>
      </c>
      <c r="BS387" s="45">
        <f>IF(COUNTIF(P387:AT387,"")=31,0,COUNTIFS(P321:AT321,4,P387:AT387,"■"))</f>
        <v>0</v>
      </c>
      <c r="BT387" s="232" t="str">
        <f t="shared" si="108"/>
        <v>***</v>
      </c>
      <c r="BU387" s="233"/>
      <c r="BV387" s="42"/>
      <c r="BW387" s="45">
        <f>IF(COUNTIF(P387:AT387,"")=31,0,COUNTIFS(P321:AT321,5,P387:AT387,"")+COUNTIFS(P321:AT321,5,P387:AT387,"■"))</f>
        <v>0</v>
      </c>
      <c r="BX387" s="45">
        <f>IF(COUNTIF(P387:AT387,"")=31,0,COUNTIFS(P321:AT321,5,P387:AT387,"■"))</f>
        <v>0</v>
      </c>
      <c r="BY387" s="232" t="str">
        <f t="shared" si="109"/>
        <v>***</v>
      </c>
      <c r="BZ387" s="233"/>
      <c r="CA387" s="42"/>
      <c r="CB387" s="45">
        <f>IF(COUNTIF(P387:AT387,"")=31,0,COUNTIFS(P321:AT321,6,P387:AT387,"")+COUNTIFS(P321:AT321,6,P387:AT387,"■"))</f>
        <v>0</v>
      </c>
      <c r="CC387" s="45">
        <f>IF(COUNTIF(P387:AT387,"")=31,0,COUNTIFS(P321:AT321,6,P387:AT387,"■"))</f>
        <v>0</v>
      </c>
      <c r="CD387" s="232" t="str">
        <f t="shared" si="110"/>
        <v>***</v>
      </c>
      <c r="CE387" s="233"/>
      <c r="CF387" s="42"/>
      <c r="CG387" s="45">
        <f t="shared" si="114"/>
        <v>0</v>
      </c>
      <c r="CH387" s="45">
        <f t="shared" si="118"/>
        <v>0</v>
      </c>
      <c r="CI387" s="232" t="str">
        <f t="shared" si="112"/>
        <v>***</v>
      </c>
      <c r="CJ387" s="233"/>
      <c r="CK387" s="42"/>
      <c r="CL387" s="234">
        <f t="shared" si="115"/>
        <v>0</v>
      </c>
      <c r="CM387" s="235"/>
      <c r="CN387" s="234">
        <f t="shared" si="116"/>
        <v>0</v>
      </c>
      <c r="CO387" s="235"/>
      <c r="CP387" s="232" t="str">
        <f t="shared" si="113"/>
        <v>***</v>
      </c>
      <c r="CQ387" s="233"/>
      <c r="CR387" s="43"/>
      <c r="CU387" s="128">
        <f t="shared" si="100"/>
        <v>379</v>
      </c>
      <c r="CV387" s="128"/>
      <c r="CW387" s="128"/>
      <c r="CX387" s="128"/>
      <c r="CY387" s="128"/>
    </row>
    <row r="388" spans="1:103" s="1" customFormat="1" ht="18.75">
      <c r="A388" s="72" t="s">
        <v>59</v>
      </c>
      <c r="D388" s="238">
        <f t="shared" si="117"/>
        <v>58</v>
      </c>
      <c r="E388" s="246"/>
      <c r="F388" s="272"/>
      <c r="G388" s="273"/>
      <c r="H388" s="273"/>
      <c r="I388" s="273"/>
      <c r="J388" s="273"/>
      <c r="K388" s="274"/>
      <c r="L388" s="275"/>
      <c r="M388" s="273"/>
      <c r="N388" s="273"/>
      <c r="O388" s="274"/>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101"/>
      <c r="AU388" s="44"/>
      <c r="AV388" s="26"/>
      <c r="AW388" s="245">
        <f t="shared" si="103"/>
        <v>58</v>
      </c>
      <c r="AX388" s="246"/>
      <c r="AY388" s="247" t="str">
        <f t="shared" si="104"/>
        <v/>
      </c>
      <c r="AZ388" s="248"/>
      <c r="BA388" s="248"/>
      <c r="BB388" s="249"/>
      <c r="BC388" s="45">
        <f>IF(COUNTIF(P388:AT388,"")=31,0,COUNTIFS(P321:AT321,1,P388:AT388,"")+COUNTIFS(P321:AT321,1,P388:AT388,"■"))</f>
        <v>0</v>
      </c>
      <c r="BD388" s="45">
        <f>IF(COUNTIF(P388:AT388,"")=31,0,COUNTIFS(P321:AT321,1,P388:AT388,"■"))</f>
        <v>0</v>
      </c>
      <c r="BE388" s="250" t="str">
        <f t="shared" si="105"/>
        <v>***</v>
      </c>
      <c r="BF388" s="233"/>
      <c r="BG388" s="47"/>
      <c r="BH388" s="45">
        <f>IF(COUNTIF(P388:AT388,"")=31,0,COUNTIFS(P321:AT321,2,P388:AT388,"")+COUNTIFS(P321:AT321,2,P388:AT388,"■"))</f>
        <v>0</v>
      </c>
      <c r="BI388" s="45">
        <f>IF(COUNTIF(P388:AT388,"")=31,0,COUNTIFS(P321:AT321,2,P388:AT388,"■"))</f>
        <v>0</v>
      </c>
      <c r="BJ388" s="232" t="str">
        <f t="shared" si="106"/>
        <v>***</v>
      </c>
      <c r="BK388" s="233"/>
      <c r="BL388" s="42"/>
      <c r="BM388" s="45">
        <f>IF(COUNTIF(P388:AT388,"")=31,0,COUNTIFS(P321:AT321,3,P388:AT388,"")+COUNTIFS(P321:AT321,3,P388:AT388,"■"))</f>
        <v>0</v>
      </c>
      <c r="BN388" s="45">
        <f>IF(COUNTIF(P388:AT388,"")=31,0,COUNTIFS(P321:AT321,3,P388:AT388,"■"))</f>
        <v>0</v>
      </c>
      <c r="BO388" s="232" t="str">
        <f t="shared" si="107"/>
        <v>***</v>
      </c>
      <c r="BP388" s="233"/>
      <c r="BQ388" s="42"/>
      <c r="BR388" s="45">
        <f>IF(COUNTIF(P388:AT388,"")=31,0,COUNTIFS(P321:AT321,4,P388:AT388,"")+COUNTIFS(P321:AT321,4,P388:AT388,"■"))</f>
        <v>0</v>
      </c>
      <c r="BS388" s="45">
        <f>IF(COUNTIF(P388:AT388,"")=31,0,COUNTIFS(P321:AT321,4,P388:AT388,"■"))</f>
        <v>0</v>
      </c>
      <c r="BT388" s="232" t="str">
        <f t="shared" si="108"/>
        <v>***</v>
      </c>
      <c r="BU388" s="233"/>
      <c r="BV388" s="42"/>
      <c r="BW388" s="45">
        <f>IF(COUNTIF(P388:AT388,"")=31,0,COUNTIFS(P321:AT321,5,P388:AT388,"")+COUNTIFS(P321:AT321,5,P388:AT388,"■"))</f>
        <v>0</v>
      </c>
      <c r="BX388" s="45">
        <f>IF(COUNTIF(P388:AT388,"")=31,0,COUNTIFS(P321:AT321,5,P388:AT388,"■"))</f>
        <v>0</v>
      </c>
      <c r="BY388" s="232" t="str">
        <f t="shared" si="109"/>
        <v>***</v>
      </c>
      <c r="BZ388" s="233"/>
      <c r="CA388" s="42"/>
      <c r="CB388" s="45">
        <f>IF(COUNTIF(P388:AT388,"")=31,0,COUNTIFS(P321:AT321,6,P388:AT388,"")+COUNTIFS(P321:AT321,6,P388:AT388,"■"))</f>
        <v>0</v>
      </c>
      <c r="CC388" s="45">
        <f>IF(COUNTIF(P388:AT388,"")=31,0,COUNTIFS(P321:AT321,6,P388:AT388,"■"))</f>
        <v>0</v>
      </c>
      <c r="CD388" s="232" t="str">
        <f t="shared" si="110"/>
        <v>***</v>
      </c>
      <c r="CE388" s="233"/>
      <c r="CF388" s="42"/>
      <c r="CG388" s="45">
        <f t="shared" si="114"/>
        <v>0</v>
      </c>
      <c r="CH388" s="45">
        <f t="shared" si="118"/>
        <v>0</v>
      </c>
      <c r="CI388" s="232" t="str">
        <f t="shared" si="112"/>
        <v>***</v>
      </c>
      <c r="CJ388" s="233"/>
      <c r="CK388" s="42"/>
      <c r="CL388" s="234">
        <f t="shared" si="115"/>
        <v>0</v>
      </c>
      <c r="CM388" s="235"/>
      <c r="CN388" s="234">
        <f t="shared" si="116"/>
        <v>0</v>
      </c>
      <c r="CO388" s="235"/>
      <c r="CP388" s="232" t="str">
        <f t="shared" si="113"/>
        <v>***</v>
      </c>
      <c r="CQ388" s="233"/>
      <c r="CR388" s="43"/>
      <c r="CU388" s="128">
        <f t="shared" ref="CU388" si="119">ROW()-8</f>
        <v>380</v>
      </c>
      <c r="CV388" s="128"/>
      <c r="CW388" s="128"/>
      <c r="CX388" s="128"/>
      <c r="CY388" s="128"/>
    </row>
    <row r="389" spans="1:103" s="1" customFormat="1" ht="18.75" customHeight="1">
      <c r="A389" s="72" t="s">
        <v>59</v>
      </c>
      <c r="D389" s="258" t="s">
        <v>102</v>
      </c>
      <c r="E389" s="259"/>
      <c r="F389" s="262"/>
      <c r="G389" s="263"/>
      <c r="H389" s="263"/>
      <c r="I389" s="263"/>
      <c r="J389" s="263"/>
      <c r="K389" s="263"/>
      <c r="L389" s="263"/>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4"/>
      <c r="AU389" s="44"/>
      <c r="AV389" s="26"/>
      <c r="AW389" s="267" t="s">
        <v>87</v>
      </c>
      <c r="AX389" s="268"/>
      <c r="AY389" s="268"/>
      <c r="AZ389" s="268"/>
      <c r="BA389" s="268"/>
      <c r="BB389" s="268"/>
      <c r="BC389" s="269" t="str">
        <f>IF(COUNTA(BG331:BG388)=0,"",IF(AND(COUNTIF(BG331:BG388,"○")=0,COUNTIF(BG331:BG388,"×")=0),"－",IF(COUNTIF(BG331:BG388,"×")&gt;=1,"×","○")))</f>
        <v/>
      </c>
      <c r="BD389" s="270"/>
      <c r="BE389" s="270"/>
      <c r="BF389" s="270"/>
      <c r="BG389" s="270"/>
      <c r="BH389" s="269" t="str">
        <f>IF(COUNTA(BL331:BL388)=0,"",IF(AND(COUNTIF(BL331:BL388,"○")=0,COUNTIF(BL331:BL388,"×")=0),"－",IF(COUNTIF(BL331:BL388,"×")&gt;=1,"×","○")))</f>
        <v/>
      </c>
      <c r="BI389" s="270"/>
      <c r="BJ389" s="270"/>
      <c r="BK389" s="270"/>
      <c r="BL389" s="270"/>
      <c r="BM389" s="269" t="str">
        <f>IF(COUNTA(BQ331:BQ388)=0,"",IF(AND(COUNTIF(BQ331:BQ388,"○")=0,COUNTIF(BQ331:BQ388,"×")=0),"－",IF(COUNTIF(BQ331:BQ388,"×")&gt;=1,"×","○")))</f>
        <v/>
      </c>
      <c r="BN389" s="270"/>
      <c r="BO389" s="270"/>
      <c r="BP389" s="270"/>
      <c r="BQ389" s="270"/>
      <c r="BR389" s="269" t="str">
        <f>IF(COUNTA(BV331:BV388)=0,"",IF(AND(COUNTIF(BV331:BV388,"○")=0,COUNTIF(BV331:BV388,"×")=0),"－",IF(COUNTIF(BV331:BV388,"×")&gt;=1,"×","○")))</f>
        <v/>
      </c>
      <c r="BS389" s="270"/>
      <c r="BT389" s="270"/>
      <c r="BU389" s="270"/>
      <c r="BV389" s="270"/>
      <c r="BW389" s="269" t="str">
        <f>IF(COUNTA(CA331:CA388)=0,"",IF(AND(COUNTIF(CA331:CA388,"○")=0,COUNTIF(CA331:CA388,"×")=0),"－",IF(COUNTIF(CA331:CA388,"×")&gt;=1,"×","○")))</f>
        <v/>
      </c>
      <c r="BX389" s="270"/>
      <c r="BY389" s="270"/>
      <c r="BZ389" s="270"/>
      <c r="CA389" s="270"/>
      <c r="CB389" s="269" t="str">
        <f>IF(COUNTA(CF331:CF388)=0,"",IF(AND(COUNTIF(CF331:CF388,"○")=0,COUNTIF(CF331:CF388,"×")=0),"－",IF(COUNTIF(CF331:CF388,"×")&gt;=1,"×","○")))</f>
        <v/>
      </c>
      <c r="CC389" s="270"/>
      <c r="CD389" s="270"/>
      <c r="CE389" s="270"/>
      <c r="CF389" s="270"/>
      <c r="CG389" s="280"/>
      <c r="CH389" s="281"/>
      <c r="CI389" s="281"/>
      <c r="CJ389" s="281"/>
      <c r="CK389" s="281"/>
      <c r="CL389" s="280"/>
      <c r="CM389" s="281"/>
      <c r="CN389" s="281"/>
      <c r="CO389" s="281"/>
      <c r="CP389" s="281"/>
      <c r="CQ389" s="281"/>
      <c r="CR389" s="282"/>
      <c r="CU389" s="128">
        <f t="shared" ref="CU389:CU477" si="120">ROW()-8</f>
        <v>381</v>
      </c>
      <c r="CV389" s="128"/>
      <c r="CW389" s="128"/>
      <c r="CX389" s="128"/>
      <c r="CY389" s="128"/>
    </row>
    <row r="390" spans="1:103" s="1" customFormat="1" ht="19.5" thickBot="1">
      <c r="A390" s="72" t="s">
        <v>59</v>
      </c>
      <c r="D390" s="260"/>
      <c r="E390" s="261"/>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5"/>
      <c r="AB390" s="265"/>
      <c r="AC390" s="265"/>
      <c r="AD390" s="265"/>
      <c r="AE390" s="265"/>
      <c r="AF390" s="265"/>
      <c r="AG390" s="265"/>
      <c r="AH390" s="265"/>
      <c r="AI390" s="265"/>
      <c r="AJ390" s="265"/>
      <c r="AK390" s="265"/>
      <c r="AL390" s="265"/>
      <c r="AM390" s="265"/>
      <c r="AN390" s="265"/>
      <c r="AO390" s="265"/>
      <c r="AP390" s="265"/>
      <c r="AQ390" s="265"/>
      <c r="AR390" s="265"/>
      <c r="AS390" s="265"/>
      <c r="AT390" s="266"/>
      <c r="AU390" s="26"/>
      <c r="AV390" s="26"/>
      <c r="AW390" s="283" t="s">
        <v>88</v>
      </c>
      <c r="AX390" s="284"/>
      <c r="AY390" s="284"/>
      <c r="AZ390" s="284"/>
      <c r="BA390" s="284"/>
      <c r="BB390" s="284"/>
      <c r="BC390" s="285" t="str">
        <f>IF(COUNTIF(BC389:CF389,"")=30,"",IF(AND(COUNTIF(BC389:CF389,"○")=0,COUNTIF(BC389:CF389,"×")=0),"－",IF(COUNTIF(BC389:CF389,"×")&gt;=1,"×","○")))</f>
        <v/>
      </c>
      <c r="BD390" s="286"/>
      <c r="BE390" s="286"/>
      <c r="BF390" s="286"/>
      <c r="BG390" s="286"/>
      <c r="BH390" s="287"/>
      <c r="BI390" s="287"/>
      <c r="BJ390" s="287"/>
      <c r="BK390" s="287"/>
      <c r="BL390" s="287"/>
      <c r="BM390" s="287"/>
      <c r="BN390" s="287"/>
      <c r="BO390" s="287"/>
      <c r="BP390" s="287"/>
      <c r="BQ390" s="287"/>
      <c r="BR390" s="287"/>
      <c r="BS390" s="287"/>
      <c r="BT390" s="287"/>
      <c r="BU390" s="287"/>
      <c r="BV390" s="287"/>
      <c r="BW390" s="287"/>
      <c r="BX390" s="287"/>
      <c r="BY390" s="287"/>
      <c r="BZ390" s="287"/>
      <c r="CA390" s="287"/>
      <c r="CB390" s="287"/>
      <c r="CC390" s="287"/>
      <c r="CD390" s="287"/>
      <c r="CE390" s="287"/>
      <c r="CF390" s="287"/>
      <c r="CG390" s="285" t="str">
        <f>IF(COUNTA(CK331:CK388)=0,"",IF(AND(COUNTIF(CK331:CK388,"○")=0,COUNTIF(CK331:CK388,"×")=0),"－",IF(COUNTIF(CK331:CK388,"×")&gt;=1,"×","○")))</f>
        <v/>
      </c>
      <c r="CH390" s="286"/>
      <c r="CI390" s="286"/>
      <c r="CJ390" s="286"/>
      <c r="CK390" s="286"/>
      <c r="CL390" s="285" t="str">
        <f>IF(COUNTA(CR331:CR388)=0,"",IF(AND(COUNTIF(CR331:CR388,"○")=0,COUNTIF(CR331:CR388,"×")=0),"－",IF(COUNTIF(CR331:CR388,"×")&gt;=1,"×","○")))</f>
        <v>○</v>
      </c>
      <c r="CM390" s="285"/>
      <c r="CN390" s="286"/>
      <c r="CO390" s="286"/>
      <c r="CP390" s="286"/>
      <c r="CQ390" s="286"/>
      <c r="CR390" s="288"/>
      <c r="CU390" s="99">
        <f t="shared" si="120"/>
        <v>382</v>
      </c>
      <c r="CV390" s="100" t="str">
        <f>IF(COUNTIF(P329:AT329,"")=31,"",P320)</f>
        <v/>
      </c>
      <c r="CW390" s="99" t="str">
        <f>BC390</f>
        <v/>
      </c>
      <c r="CX390" s="99" t="str">
        <f>CG390</f>
        <v/>
      </c>
      <c r="CY390" s="99" t="str">
        <f>CL390</f>
        <v>○</v>
      </c>
    </row>
    <row r="391" spans="1:103" s="1" customFormat="1" ht="16.5">
      <c r="A391" s="55" t="s">
        <v>59</v>
      </c>
      <c r="D391" s="97" t="s">
        <v>131</v>
      </c>
      <c r="E391" s="96"/>
      <c r="F391" s="96"/>
      <c r="G391" s="96"/>
      <c r="I391" s="96"/>
      <c r="J391" s="96"/>
      <c r="K391" s="96"/>
      <c r="L391" s="96"/>
      <c r="M391" s="96"/>
      <c r="N391" s="96"/>
      <c r="AU391" s="26"/>
      <c r="AV391" s="26"/>
      <c r="AW391" s="89" t="s">
        <v>105</v>
      </c>
      <c r="AX391" s="88"/>
      <c r="AZ391" s="90"/>
      <c r="BA391" s="90"/>
      <c r="BB391" s="90"/>
      <c r="BC391" s="90"/>
      <c r="BD391" s="90"/>
      <c r="BE391" s="90"/>
      <c r="BF391" s="90"/>
      <c r="BG391" s="90"/>
      <c r="BH391" s="90"/>
      <c r="BI391" s="90"/>
      <c r="BJ391" s="90"/>
      <c r="BK391" s="90"/>
      <c r="BL391" s="90"/>
      <c r="BM391" s="90"/>
      <c r="BN391" s="90"/>
      <c r="BO391" s="90"/>
      <c r="BP391" s="90"/>
      <c r="BQ391" s="90"/>
      <c r="BR391" s="90"/>
      <c r="BS391" s="90"/>
      <c r="BT391" s="90"/>
      <c r="BU391" s="90"/>
      <c r="BV391" s="90"/>
      <c r="BW391" s="90"/>
      <c r="BX391" s="90"/>
      <c r="BY391" s="90"/>
      <c r="BZ391" s="90"/>
      <c r="CA391" s="90"/>
      <c r="CB391" s="90"/>
      <c r="CC391" s="90"/>
      <c r="CD391" s="90"/>
      <c r="CE391" s="90"/>
      <c r="CF391" s="90"/>
      <c r="CG391" s="90"/>
      <c r="CH391" s="90"/>
      <c r="CI391" s="90"/>
      <c r="CJ391" s="90"/>
      <c r="CK391" s="90"/>
      <c r="CL391" s="90"/>
      <c r="CM391" s="90"/>
      <c r="CN391" s="90"/>
      <c r="CO391" s="90"/>
      <c r="CP391" s="90"/>
      <c r="CQ391" s="90"/>
      <c r="CR391" s="91"/>
      <c r="CU391" s="128">
        <f t="shared" si="120"/>
        <v>383</v>
      </c>
      <c r="CV391" s="128"/>
      <c r="CW391" s="128"/>
      <c r="CX391" s="128"/>
      <c r="CY391" s="128"/>
    </row>
    <row r="392" spans="1:103" s="1" customFormat="1" ht="16.5">
      <c r="A392" s="55" t="s">
        <v>59</v>
      </c>
      <c r="D392" s="96" t="s">
        <v>120</v>
      </c>
      <c r="E392" s="96"/>
      <c r="F392" s="96"/>
      <c r="G392" s="96"/>
      <c r="H392" s="96"/>
      <c r="I392" s="96"/>
      <c r="J392" s="96"/>
      <c r="K392" s="96"/>
      <c r="L392" s="96"/>
      <c r="M392" s="96"/>
      <c r="N392" s="96"/>
      <c r="O392" s="96"/>
      <c r="P392" s="96"/>
      <c r="Q392" s="96"/>
      <c r="R392" s="96"/>
      <c r="S392" s="96"/>
      <c r="T392" s="96"/>
      <c r="U392" s="96"/>
      <c r="V392" s="96"/>
      <c r="W392" s="96"/>
      <c r="X392" s="96"/>
      <c r="Y392" s="96"/>
      <c r="Z392" s="96"/>
      <c r="AA392" s="96"/>
      <c r="AB392" s="96"/>
      <c r="AC392" s="96"/>
      <c r="AD392" s="96"/>
      <c r="AE392" s="96"/>
      <c r="AF392" s="96"/>
      <c r="AG392" s="96"/>
      <c r="AH392" s="96"/>
      <c r="AI392" s="96"/>
      <c r="AJ392" s="96"/>
      <c r="AK392" s="96"/>
      <c r="AL392" s="98"/>
      <c r="AM392" s="96"/>
      <c r="AN392" s="96"/>
      <c r="AO392" s="96"/>
      <c r="AP392" s="96"/>
      <c r="AQ392" s="96"/>
      <c r="AR392" s="96"/>
      <c r="AS392" s="96"/>
      <c r="AT392" s="96"/>
      <c r="AU392" s="26"/>
      <c r="AV392" s="26"/>
      <c r="AW392" s="93" t="s">
        <v>122</v>
      </c>
      <c r="AX392" s="88"/>
      <c r="AZ392" s="92"/>
      <c r="BA392" s="92"/>
      <c r="BB392" s="92"/>
      <c r="BC392" s="92"/>
      <c r="BD392" s="92"/>
      <c r="BE392" s="92"/>
      <c r="BF392" s="92"/>
      <c r="BG392" s="92"/>
      <c r="BH392" s="92"/>
      <c r="BI392" s="92"/>
      <c r="BJ392" s="92"/>
      <c r="BK392" s="92"/>
      <c r="BL392" s="92"/>
      <c r="BM392" s="92"/>
      <c r="BN392" s="92"/>
      <c r="BO392" s="92"/>
      <c r="BP392" s="92"/>
      <c r="BQ392" s="92"/>
      <c r="BR392" s="92"/>
      <c r="BS392" s="92"/>
      <c r="BT392" s="92"/>
      <c r="BU392" s="92"/>
      <c r="BV392" s="92"/>
      <c r="BW392" s="92"/>
      <c r="BX392" s="92"/>
      <c r="BY392" s="92"/>
      <c r="BZ392" s="92"/>
      <c r="CA392" s="92"/>
      <c r="CB392" s="92"/>
      <c r="CC392" s="92"/>
      <c r="CD392" s="92"/>
      <c r="CE392" s="92"/>
      <c r="CF392" s="92"/>
      <c r="CG392" s="92"/>
      <c r="CH392" s="92"/>
      <c r="CI392" s="92"/>
      <c r="CJ392" s="92"/>
      <c r="CK392" s="92"/>
      <c r="CL392" s="92"/>
      <c r="CM392" s="92"/>
      <c r="CN392" s="92"/>
      <c r="CO392" s="92"/>
      <c r="CP392" s="92"/>
      <c r="CQ392" s="92"/>
      <c r="CR392" s="91"/>
      <c r="CU392" s="128">
        <f t="shared" si="120"/>
        <v>384</v>
      </c>
      <c r="CV392" s="128"/>
      <c r="CW392" s="128"/>
      <c r="CX392" s="128"/>
      <c r="CY392" s="128"/>
    </row>
    <row r="393" spans="1:103" s="1" customFormat="1" ht="16.5">
      <c r="A393" s="55" t="s">
        <v>59</v>
      </c>
      <c r="D393" s="96" t="s">
        <v>121</v>
      </c>
      <c r="E393" s="96"/>
      <c r="F393" s="96"/>
      <c r="G393" s="96"/>
      <c r="H393" s="96"/>
      <c r="I393" s="96"/>
      <c r="O393" s="96"/>
      <c r="P393" s="96"/>
      <c r="Q393" s="96"/>
      <c r="R393" s="96"/>
      <c r="S393" s="96"/>
      <c r="T393" s="96"/>
      <c r="U393" s="96"/>
      <c r="V393" s="96"/>
      <c r="W393" s="96"/>
      <c r="X393" s="96"/>
      <c r="Y393" s="96"/>
      <c r="Z393" s="96"/>
      <c r="AA393" s="96"/>
      <c r="AB393" s="96"/>
      <c r="AC393" s="96"/>
      <c r="AD393" s="96"/>
      <c r="AE393" s="96"/>
      <c r="AF393" s="96"/>
      <c r="AG393" s="96"/>
      <c r="AH393" s="96"/>
      <c r="AI393" s="96"/>
      <c r="AJ393" s="96"/>
      <c r="AK393" s="96"/>
      <c r="AL393" s="98"/>
      <c r="AM393" s="96"/>
      <c r="AN393" s="96"/>
      <c r="AO393" s="96"/>
      <c r="AP393" s="96"/>
      <c r="AQ393" s="96"/>
      <c r="AR393" s="96"/>
      <c r="AS393" s="96"/>
      <c r="AT393" s="96"/>
      <c r="AU393" s="26"/>
      <c r="AV393" s="26"/>
      <c r="AW393" s="93" t="s">
        <v>106</v>
      </c>
      <c r="AX393" s="88"/>
      <c r="AZ393" s="88"/>
      <c r="BA393" s="88"/>
      <c r="BB393" s="88"/>
      <c r="BC393" s="94"/>
      <c r="BD393" s="91"/>
      <c r="BE393" s="91"/>
      <c r="BF393" s="91"/>
      <c r="BG393" s="91"/>
      <c r="BH393" s="95"/>
      <c r="BI393" s="95"/>
      <c r="BJ393" s="95"/>
      <c r="BK393" s="95"/>
      <c r="BL393" s="95"/>
      <c r="BM393" s="95"/>
      <c r="BN393" s="95"/>
      <c r="BO393" s="95"/>
      <c r="BP393" s="95"/>
      <c r="BQ393" s="95"/>
      <c r="BR393" s="95"/>
      <c r="BS393" s="95"/>
      <c r="BT393" s="95"/>
      <c r="BU393" s="95"/>
      <c r="BV393" s="95"/>
      <c r="BW393" s="95"/>
      <c r="BX393" s="95"/>
      <c r="BY393" s="95"/>
      <c r="BZ393" s="95"/>
      <c r="CA393" s="95"/>
      <c r="CB393" s="95"/>
      <c r="CC393" s="95"/>
      <c r="CD393" s="95"/>
      <c r="CE393" s="95"/>
      <c r="CF393" s="95"/>
      <c r="CG393" s="94"/>
      <c r="CH393" s="91"/>
      <c r="CI393" s="91"/>
      <c r="CJ393" s="91"/>
      <c r="CK393" s="91"/>
      <c r="CL393" s="94"/>
      <c r="CM393" s="94"/>
      <c r="CN393" s="91"/>
      <c r="CO393" s="91"/>
      <c r="CP393" s="91"/>
      <c r="CQ393" s="91"/>
      <c r="CR393" s="91"/>
      <c r="CU393" s="128">
        <f t="shared" si="120"/>
        <v>385</v>
      </c>
      <c r="CV393" s="128"/>
      <c r="CW393" s="128"/>
      <c r="CX393" s="128"/>
      <c r="CY393" s="128"/>
    </row>
    <row r="394" spans="1:103" s="1" customFormat="1" ht="16.5">
      <c r="A394" s="55" t="s">
        <v>59</v>
      </c>
      <c r="D394" s="96" t="s">
        <v>108</v>
      </c>
      <c r="E394" s="96"/>
      <c r="F394" s="96"/>
      <c r="G394" s="96"/>
      <c r="H394" s="96"/>
      <c r="I394" s="96"/>
      <c r="O394" s="96"/>
      <c r="P394" s="96"/>
      <c r="Q394" s="96"/>
      <c r="R394" s="96"/>
      <c r="S394" s="96"/>
      <c r="T394" s="96"/>
      <c r="U394" s="96"/>
      <c r="V394" s="96"/>
      <c r="W394" s="96"/>
      <c r="X394" s="96"/>
      <c r="Y394" s="96"/>
      <c r="Z394" s="96"/>
      <c r="AA394" s="96"/>
      <c r="AB394" s="96"/>
      <c r="AC394" s="96"/>
      <c r="AD394" s="96"/>
      <c r="AE394" s="96"/>
      <c r="AF394" s="96"/>
      <c r="AG394" s="96"/>
      <c r="AH394" s="96"/>
      <c r="AI394" s="96"/>
      <c r="AJ394" s="96"/>
      <c r="AK394" s="96"/>
      <c r="AL394" s="98"/>
      <c r="AM394" s="96"/>
      <c r="AN394" s="96"/>
      <c r="AO394" s="96"/>
      <c r="AP394" s="96"/>
      <c r="AQ394" s="96"/>
      <c r="AR394" s="96"/>
      <c r="AS394" s="96"/>
      <c r="AT394" s="96"/>
      <c r="AU394" s="26"/>
      <c r="AV394" s="26"/>
      <c r="AW394" s="93" t="s">
        <v>83</v>
      </c>
      <c r="AX394" s="88"/>
      <c r="AZ394" s="96"/>
      <c r="BA394" s="88"/>
      <c r="BB394" s="88"/>
      <c r="BC394" s="94"/>
      <c r="BD394" s="91"/>
      <c r="BE394" s="91"/>
      <c r="BF394" s="91"/>
      <c r="BG394" s="91"/>
      <c r="BH394" s="95"/>
      <c r="BI394" s="95"/>
      <c r="BJ394" s="95"/>
      <c r="BK394" s="95"/>
      <c r="BL394" s="95"/>
      <c r="BM394" s="95"/>
      <c r="BN394" s="95"/>
      <c r="BO394" s="95"/>
      <c r="BP394" s="95"/>
      <c r="BQ394" s="95"/>
      <c r="BR394" s="95"/>
      <c r="BS394" s="95"/>
      <c r="BT394" s="95"/>
      <c r="BU394" s="95"/>
      <c r="BV394" s="95"/>
      <c r="BW394" s="95"/>
      <c r="BX394" s="95"/>
      <c r="BY394" s="95"/>
      <c r="BZ394" s="95"/>
      <c r="CA394" s="95"/>
      <c r="CB394" s="95"/>
      <c r="CC394" s="95"/>
      <c r="CD394" s="95"/>
      <c r="CE394" s="95"/>
      <c r="CF394" s="95"/>
      <c r="CG394" s="94"/>
      <c r="CH394" s="91"/>
      <c r="CI394" s="91"/>
      <c r="CJ394" s="91"/>
      <c r="CK394" s="91"/>
      <c r="CL394" s="94"/>
      <c r="CM394" s="94"/>
      <c r="CN394" s="91"/>
      <c r="CO394" s="91"/>
      <c r="CP394" s="91"/>
      <c r="CQ394" s="91"/>
      <c r="CR394" s="91"/>
      <c r="CU394" s="128">
        <f t="shared" si="120"/>
        <v>386</v>
      </c>
      <c r="CV394" s="128"/>
      <c r="CW394" s="128"/>
      <c r="CX394" s="128"/>
      <c r="CY394" s="128"/>
    </row>
    <row r="395" spans="1:103" s="1" customFormat="1" ht="16.5">
      <c r="A395" s="55" t="s">
        <v>59</v>
      </c>
      <c r="D395" s="96" t="s">
        <v>123</v>
      </c>
      <c r="J395" s="96"/>
      <c r="K395" s="96"/>
      <c r="L395" s="96"/>
      <c r="M395" s="96"/>
      <c r="N395" s="96"/>
      <c r="O395" s="96"/>
      <c r="P395" s="96"/>
      <c r="Q395" s="96"/>
      <c r="R395" s="96"/>
      <c r="S395" s="96"/>
      <c r="T395" s="96"/>
      <c r="U395" s="96"/>
      <c r="V395" s="96"/>
      <c r="W395" s="96"/>
      <c r="X395" s="96"/>
      <c r="Y395" s="96"/>
      <c r="Z395" s="96"/>
      <c r="AA395" s="96"/>
      <c r="AB395" s="96"/>
      <c r="AC395" s="96"/>
      <c r="AD395" s="96"/>
      <c r="AE395" s="96"/>
      <c r="AF395" s="96"/>
      <c r="AG395" s="96"/>
      <c r="AH395" s="96"/>
      <c r="AI395" s="96"/>
      <c r="AJ395" s="96"/>
      <c r="AK395" s="96"/>
      <c r="AL395" s="98"/>
      <c r="AM395" s="96"/>
      <c r="AN395" s="96"/>
      <c r="AO395" s="96"/>
      <c r="AP395" s="96"/>
      <c r="AQ395" s="96"/>
      <c r="AR395" s="96"/>
      <c r="AS395" s="96"/>
      <c r="AT395" s="96"/>
      <c r="AU395" s="26"/>
      <c r="AV395" s="26"/>
      <c r="AW395" s="89" t="s">
        <v>107</v>
      </c>
      <c r="AX395" s="88"/>
      <c r="AZ395" s="96"/>
      <c r="BA395" s="88"/>
      <c r="BB395" s="88"/>
      <c r="BC395" s="94"/>
      <c r="BD395" s="91"/>
      <c r="BE395" s="91"/>
      <c r="BF395" s="91"/>
      <c r="BG395" s="91"/>
      <c r="BH395" s="95"/>
      <c r="BI395" s="95"/>
      <c r="BJ395" s="95"/>
      <c r="BK395" s="95"/>
      <c r="BL395" s="95"/>
      <c r="BM395" s="95"/>
      <c r="BN395" s="95"/>
      <c r="BO395" s="95"/>
      <c r="BP395" s="95"/>
      <c r="BQ395" s="95"/>
      <c r="BR395" s="95"/>
      <c r="BS395" s="95"/>
      <c r="BT395" s="95"/>
      <c r="BU395" s="95"/>
      <c r="BV395" s="95"/>
      <c r="BW395" s="95"/>
      <c r="BX395" s="95"/>
      <c r="BY395" s="95"/>
      <c r="BZ395" s="95"/>
      <c r="CA395" s="95"/>
      <c r="CB395" s="95"/>
      <c r="CC395" s="95"/>
      <c r="CD395" s="95"/>
      <c r="CE395" s="95"/>
      <c r="CF395" s="95"/>
      <c r="CG395" s="94"/>
      <c r="CH395" s="91"/>
      <c r="CI395" s="91"/>
      <c r="CJ395" s="91"/>
      <c r="CK395" s="91"/>
      <c r="CL395" s="94"/>
      <c r="CM395" s="94"/>
      <c r="CN395" s="91"/>
      <c r="CO395" s="91"/>
      <c r="CP395" s="91"/>
      <c r="CQ395" s="91"/>
      <c r="CR395" s="91"/>
      <c r="CU395" s="128">
        <f t="shared" si="120"/>
        <v>387</v>
      </c>
      <c r="CV395" s="128"/>
      <c r="CW395" s="128"/>
      <c r="CX395" s="128"/>
      <c r="CY395" s="128"/>
    </row>
    <row r="396" spans="1:103" s="1" customFormat="1" ht="16.5">
      <c r="A396" s="55" t="s">
        <v>18</v>
      </c>
      <c r="D396" s="96"/>
      <c r="E396" s="96"/>
      <c r="F396" s="96"/>
      <c r="G396" s="96"/>
      <c r="H396" s="96"/>
      <c r="I396" s="96"/>
      <c r="J396" s="96"/>
      <c r="K396" s="96"/>
      <c r="L396" s="96"/>
      <c r="M396" s="96"/>
      <c r="N396" s="96"/>
      <c r="O396" s="96"/>
      <c r="P396" s="96"/>
      <c r="Q396" s="96"/>
      <c r="R396" s="96"/>
      <c r="S396" s="96"/>
      <c r="T396" s="96"/>
      <c r="U396" s="96"/>
      <c r="V396" s="96"/>
      <c r="W396" s="96"/>
      <c r="X396" s="96"/>
      <c r="Y396" s="96"/>
      <c r="Z396" s="96"/>
      <c r="AA396" s="96"/>
      <c r="AB396" s="96"/>
      <c r="AC396" s="96"/>
      <c r="AD396" s="96"/>
      <c r="AE396" s="96"/>
      <c r="AF396" s="96"/>
      <c r="AG396" s="96"/>
      <c r="AH396" s="96"/>
      <c r="AI396" s="96"/>
      <c r="AJ396" s="96"/>
      <c r="AK396" s="96"/>
      <c r="AL396" s="98"/>
      <c r="AM396" s="96"/>
      <c r="AN396" s="96"/>
      <c r="AO396" s="96"/>
      <c r="AP396" s="96"/>
      <c r="AQ396" s="96"/>
      <c r="AR396" s="96"/>
      <c r="AS396" s="96"/>
      <c r="AT396" s="96"/>
      <c r="AU396" s="26"/>
      <c r="AV396" s="26"/>
      <c r="AW396" s="96" t="s">
        <v>124</v>
      </c>
      <c r="AX396" s="88"/>
      <c r="AY396" s="89"/>
      <c r="AZ396" s="96"/>
      <c r="BA396" s="88"/>
      <c r="BB396" s="88"/>
      <c r="BC396" s="94"/>
      <c r="BD396" s="91"/>
      <c r="BE396" s="91"/>
      <c r="BF396" s="91"/>
      <c r="BG396" s="91"/>
      <c r="BH396" s="95"/>
      <c r="BI396" s="95"/>
      <c r="BJ396" s="95"/>
      <c r="BK396" s="95"/>
      <c r="BL396" s="95"/>
      <c r="BM396" s="95"/>
      <c r="BN396" s="95"/>
      <c r="BO396" s="95"/>
      <c r="BP396" s="95"/>
      <c r="BQ396" s="95"/>
      <c r="BR396" s="95"/>
      <c r="BS396" s="95"/>
      <c r="BT396" s="95"/>
      <c r="BU396" s="95"/>
      <c r="BV396" s="95"/>
      <c r="BW396" s="95"/>
      <c r="BX396" s="95"/>
      <c r="BY396" s="95"/>
      <c r="BZ396" s="95"/>
      <c r="CA396" s="95"/>
      <c r="CB396" s="95"/>
      <c r="CC396" s="95"/>
      <c r="CD396" s="95"/>
      <c r="CE396" s="95"/>
      <c r="CF396" s="95"/>
      <c r="CG396" s="94"/>
      <c r="CH396" s="91"/>
      <c r="CI396" s="91"/>
      <c r="CJ396" s="91"/>
      <c r="CK396" s="91"/>
      <c r="CL396" s="94"/>
      <c r="CM396" s="94"/>
      <c r="CN396" s="91"/>
      <c r="CO396" s="91"/>
      <c r="CP396" s="91"/>
      <c r="CQ396" s="91"/>
      <c r="CR396" s="91"/>
      <c r="CU396" s="128">
        <f t="shared" si="120"/>
        <v>388</v>
      </c>
      <c r="CV396" s="128"/>
      <c r="CW396" s="128"/>
      <c r="CX396" s="128"/>
      <c r="CY396" s="128"/>
    </row>
    <row r="397" spans="1:103" ht="15" thickBot="1">
      <c r="A397" s="55" t="s">
        <v>18</v>
      </c>
      <c r="CU397" s="128">
        <f t="shared" si="120"/>
        <v>389</v>
      </c>
      <c r="CV397" s="128"/>
      <c r="CW397" s="128"/>
      <c r="CX397" s="128"/>
      <c r="CY397" s="128"/>
    </row>
    <row r="398" spans="1:103" s="1" customFormat="1" ht="18.75">
      <c r="A398" s="72" t="s">
        <v>59</v>
      </c>
      <c r="D398" s="182" t="s">
        <v>11</v>
      </c>
      <c r="E398" s="183"/>
      <c r="F398" s="184"/>
      <c r="G398" s="184"/>
      <c r="H398" s="184"/>
      <c r="I398" s="184"/>
      <c r="J398" s="184"/>
      <c r="K398" s="184"/>
      <c r="L398" s="184"/>
      <c r="M398" s="184"/>
      <c r="N398" s="184"/>
      <c r="O398" s="184"/>
      <c r="P398" s="185" t="str">
        <f>IFERROR(IF(P320=0,"",DATE(YEAR(P320),MONTH(P320)+1,1)),"")</f>
        <v/>
      </c>
      <c r="Q398" s="185"/>
      <c r="R398" s="185"/>
      <c r="S398" s="185"/>
      <c r="T398" s="185"/>
      <c r="U398" s="185"/>
      <c r="V398" s="185"/>
      <c r="W398" s="185"/>
      <c r="X398" s="185"/>
      <c r="Y398" s="185"/>
      <c r="Z398" s="185"/>
      <c r="AA398" s="185"/>
      <c r="AB398" s="185"/>
      <c r="AC398" s="185"/>
      <c r="AD398" s="185"/>
      <c r="AE398" s="185"/>
      <c r="AF398" s="185"/>
      <c r="AG398" s="185"/>
      <c r="AH398" s="185"/>
      <c r="AI398" s="185"/>
      <c r="AJ398" s="185"/>
      <c r="AK398" s="185"/>
      <c r="AL398" s="185"/>
      <c r="AM398" s="185"/>
      <c r="AN398" s="185"/>
      <c r="AO398" s="185"/>
      <c r="AP398" s="185"/>
      <c r="AQ398" s="185"/>
      <c r="AR398" s="185"/>
      <c r="AS398" s="185"/>
      <c r="AT398" s="186"/>
      <c r="AU398" s="28"/>
      <c r="AV398" s="26"/>
      <c r="AW398" s="187" t="s">
        <v>40</v>
      </c>
      <c r="AX398" s="188"/>
      <c r="AY398" s="188"/>
      <c r="AZ398" s="188"/>
      <c r="BA398" s="188"/>
      <c r="BB398" s="183"/>
      <c r="BC398" s="189" t="str">
        <f>P398</f>
        <v/>
      </c>
      <c r="BD398" s="190"/>
      <c r="BE398" s="190"/>
      <c r="BF398" s="190"/>
      <c r="BG398" s="190"/>
      <c r="BH398" s="190"/>
      <c r="BI398" s="190"/>
      <c r="BJ398" s="190"/>
      <c r="BK398" s="190"/>
      <c r="BL398" s="190"/>
      <c r="BM398" s="190"/>
      <c r="BN398" s="190"/>
      <c r="BO398" s="190"/>
      <c r="BP398" s="190"/>
      <c r="BQ398" s="190"/>
      <c r="BR398" s="190"/>
      <c r="BS398" s="190"/>
      <c r="BT398" s="190"/>
      <c r="BU398" s="190"/>
      <c r="BV398" s="190"/>
      <c r="BW398" s="190"/>
      <c r="BX398" s="190"/>
      <c r="BY398" s="190"/>
      <c r="BZ398" s="190"/>
      <c r="CA398" s="190"/>
      <c r="CB398" s="190"/>
      <c r="CC398" s="190"/>
      <c r="CD398" s="190"/>
      <c r="CE398" s="190"/>
      <c r="CF398" s="190"/>
      <c r="CG398" s="190"/>
      <c r="CH398" s="190"/>
      <c r="CI398" s="190"/>
      <c r="CJ398" s="190"/>
      <c r="CK398" s="190"/>
      <c r="CL398" s="190"/>
      <c r="CM398" s="190"/>
      <c r="CN398" s="190"/>
      <c r="CO398" s="190"/>
      <c r="CP398" s="190"/>
      <c r="CQ398" s="190"/>
      <c r="CR398" s="191"/>
      <c r="CU398" s="128">
        <f t="shared" si="120"/>
        <v>390</v>
      </c>
      <c r="CV398" s="128"/>
      <c r="CW398" s="128"/>
      <c r="CX398" s="128"/>
      <c r="CY398" s="128"/>
    </row>
    <row r="399" spans="1:103" s="1" customFormat="1" ht="18.75">
      <c r="A399" s="72" t="s">
        <v>59</v>
      </c>
      <c r="D399" s="153" t="s">
        <v>7</v>
      </c>
      <c r="E399" s="154"/>
      <c r="F399" s="155"/>
      <c r="G399" s="155"/>
      <c r="H399" s="155"/>
      <c r="I399" s="155"/>
      <c r="J399" s="155"/>
      <c r="K399" s="155"/>
      <c r="L399" s="155"/>
      <c r="M399" s="155"/>
      <c r="N399" s="155"/>
      <c r="O399" s="155"/>
      <c r="P399" s="29" t="str">
        <f t="shared" ref="P399:AQ399" si="121">IFERROR(WEEKNUM(P400,2)-WEEKNUM(DATE(YEAR(P400),MONTH(P400),1),2)+1,"")</f>
        <v/>
      </c>
      <c r="Q399" s="29" t="str">
        <f t="shared" si="121"/>
        <v/>
      </c>
      <c r="R399" s="29" t="str">
        <f t="shared" si="121"/>
        <v/>
      </c>
      <c r="S399" s="29" t="str">
        <f t="shared" si="121"/>
        <v/>
      </c>
      <c r="T399" s="29" t="str">
        <f t="shared" si="121"/>
        <v/>
      </c>
      <c r="U399" s="29" t="str">
        <f t="shared" si="121"/>
        <v/>
      </c>
      <c r="V399" s="29" t="str">
        <f t="shared" si="121"/>
        <v/>
      </c>
      <c r="W399" s="29" t="str">
        <f t="shared" si="121"/>
        <v/>
      </c>
      <c r="X399" s="29" t="str">
        <f t="shared" si="121"/>
        <v/>
      </c>
      <c r="Y399" s="29" t="str">
        <f t="shared" si="121"/>
        <v/>
      </c>
      <c r="Z399" s="29" t="str">
        <f t="shared" si="121"/>
        <v/>
      </c>
      <c r="AA399" s="29" t="str">
        <f t="shared" si="121"/>
        <v/>
      </c>
      <c r="AB399" s="29" t="str">
        <f t="shared" si="121"/>
        <v/>
      </c>
      <c r="AC399" s="29" t="str">
        <f t="shared" si="121"/>
        <v/>
      </c>
      <c r="AD399" s="29" t="str">
        <f t="shared" si="121"/>
        <v/>
      </c>
      <c r="AE399" s="29" t="str">
        <f t="shared" si="121"/>
        <v/>
      </c>
      <c r="AF399" s="29" t="str">
        <f t="shared" si="121"/>
        <v/>
      </c>
      <c r="AG399" s="29" t="str">
        <f t="shared" si="121"/>
        <v/>
      </c>
      <c r="AH399" s="29" t="str">
        <f t="shared" si="121"/>
        <v/>
      </c>
      <c r="AI399" s="29" t="str">
        <f t="shared" si="121"/>
        <v/>
      </c>
      <c r="AJ399" s="29" t="str">
        <f t="shared" si="121"/>
        <v/>
      </c>
      <c r="AK399" s="29" t="str">
        <f t="shared" si="121"/>
        <v/>
      </c>
      <c r="AL399" s="29" t="str">
        <f t="shared" si="121"/>
        <v/>
      </c>
      <c r="AM399" s="29" t="str">
        <f t="shared" si="121"/>
        <v/>
      </c>
      <c r="AN399" s="29" t="str">
        <f t="shared" si="121"/>
        <v/>
      </c>
      <c r="AO399" s="29" t="str">
        <f t="shared" si="121"/>
        <v/>
      </c>
      <c r="AP399" s="29" t="str">
        <f t="shared" si="121"/>
        <v/>
      </c>
      <c r="AQ399" s="29" t="str">
        <f t="shared" si="121"/>
        <v/>
      </c>
      <c r="AR399" s="29" t="str">
        <f>IF(AR400="","",WEEKNUM(AR400,2)-WEEKNUM(DATE(YEAR(AR400),MONTH(AR400),1),2)+1)</f>
        <v/>
      </c>
      <c r="AS399" s="29" t="str">
        <f>IF(AS400="","",WEEKNUM(AS400,2)-WEEKNUM(DATE(YEAR(AS400),MONTH(AS400),1),2)+1)</f>
        <v/>
      </c>
      <c r="AT399" s="30" t="str">
        <f>IF(AT400="","",WEEKNUM(AT400,2)-WEEKNUM(DATE(YEAR(AT400),MONTH(AT400),1),2)+1)</f>
        <v/>
      </c>
      <c r="AU399" s="31"/>
      <c r="AV399" s="26"/>
      <c r="AW399" s="194" t="s">
        <v>37</v>
      </c>
      <c r="AX399" s="195"/>
      <c r="AY399" s="196"/>
      <c r="AZ399" s="196"/>
      <c r="BA399" s="196"/>
      <c r="BB399" s="197"/>
      <c r="BC399" s="155" t="s">
        <v>31</v>
      </c>
      <c r="BD399" s="155"/>
      <c r="BE399" s="155"/>
      <c r="BF399" s="155"/>
      <c r="BG399" s="155"/>
      <c r="BH399" s="155"/>
      <c r="BI399" s="155"/>
      <c r="BJ399" s="155"/>
      <c r="BK399" s="155"/>
      <c r="BL399" s="155"/>
      <c r="BM399" s="155"/>
      <c r="BN399" s="155"/>
      <c r="BO399" s="155"/>
      <c r="BP399" s="155"/>
      <c r="BQ399" s="155"/>
      <c r="BR399" s="155"/>
      <c r="BS399" s="155"/>
      <c r="BT399" s="155"/>
      <c r="BU399" s="155"/>
      <c r="BV399" s="155"/>
      <c r="BW399" s="155"/>
      <c r="BX399" s="155"/>
      <c r="BY399" s="155"/>
      <c r="BZ399" s="155"/>
      <c r="CA399" s="155"/>
      <c r="CB399" s="155"/>
      <c r="CC399" s="155"/>
      <c r="CD399" s="155"/>
      <c r="CE399" s="155"/>
      <c r="CF399" s="155"/>
      <c r="CG399" s="201" t="s">
        <v>35</v>
      </c>
      <c r="CH399" s="202"/>
      <c r="CI399" s="202"/>
      <c r="CJ399" s="202"/>
      <c r="CK399" s="203"/>
      <c r="CL399" s="202" t="s">
        <v>36</v>
      </c>
      <c r="CM399" s="202"/>
      <c r="CN399" s="202"/>
      <c r="CO399" s="202"/>
      <c r="CP399" s="202"/>
      <c r="CQ399" s="202"/>
      <c r="CR399" s="207"/>
      <c r="CU399" s="128">
        <f t="shared" si="120"/>
        <v>391</v>
      </c>
      <c r="CV399" s="128"/>
      <c r="CW399" s="128"/>
      <c r="CX399" s="128"/>
      <c r="CY399" s="128"/>
    </row>
    <row r="400" spans="1:103" s="1" customFormat="1" ht="18.75">
      <c r="A400" s="72" t="s">
        <v>59</v>
      </c>
      <c r="D400" s="153" t="s">
        <v>1</v>
      </c>
      <c r="E400" s="154"/>
      <c r="F400" s="155"/>
      <c r="G400" s="155"/>
      <c r="H400" s="155"/>
      <c r="I400" s="155"/>
      <c r="J400" s="155"/>
      <c r="K400" s="155"/>
      <c r="L400" s="155"/>
      <c r="M400" s="155"/>
      <c r="N400" s="155"/>
      <c r="O400" s="155"/>
      <c r="P400" s="32" t="str">
        <f>P398</f>
        <v/>
      </c>
      <c r="Q400" s="32" t="str">
        <f t="shared" ref="Q400:AQ400" si="122">IFERROR(P400+1,"")</f>
        <v/>
      </c>
      <c r="R400" s="32" t="str">
        <f t="shared" si="122"/>
        <v/>
      </c>
      <c r="S400" s="32" t="str">
        <f t="shared" si="122"/>
        <v/>
      </c>
      <c r="T400" s="32" t="str">
        <f t="shared" si="122"/>
        <v/>
      </c>
      <c r="U400" s="32" t="str">
        <f t="shared" si="122"/>
        <v/>
      </c>
      <c r="V400" s="32" t="str">
        <f t="shared" si="122"/>
        <v/>
      </c>
      <c r="W400" s="32" t="str">
        <f t="shared" si="122"/>
        <v/>
      </c>
      <c r="X400" s="32" t="str">
        <f t="shared" si="122"/>
        <v/>
      </c>
      <c r="Y400" s="32" t="str">
        <f t="shared" si="122"/>
        <v/>
      </c>
      <c r="Z400" s="32" t="str">
        <f t="shared" si="122"/>
        <v/>
      </c>
      <c r="AA400" s="32" t="str">
        <f t="shared" si="122"/>
        <v/>
      </c>
      <c r="AB400" s="32" t="str">
        <f t="shared" si="122"/>
        <v/>
      </c>
      <c r="AC400" s="32" t="str">
        <f t="shared" si="122"/>
        <v/>
      </c>
      <c r="AD400" s="32" t="str">
        <f t="shared" si="122"/>
        <v/>
      </c>
      <c r="AE400" s="32" t="str">
        <f t="shared" si="122"/>
        <v/>
      </c>
      <c r="AF400" s="32" t="str">
        <f t="shared" si="122"/>
        <v/>
      </c>
      <c r="AG400" s="32" t="str">
        <f t="shared" si="122"/>
        <v/>
      </c>
      <c r="AH400" s="32" t="str">
        <f t="shared" si="122"/>
        <v/>
      </c>
      <c r="AI400" s="32" t="str">
        <f t="shared" si="122"/>
        <v/>
      </c>
      <c r="AJ400" s="32" t="str">
        <f t="shared" si="122"/>
        <v/>
      </c>
      <c r="AK400" s="32" t="str">
        <f t="shared" si="122"/>
        <v/>
      </c>
      <c r="AL400" s="32" t="str">
        <f t="shared" si="122"/>
        <v/>
      </c>
      <c r="AM400" s="32" t="str">
        <f t="shared" si="122"/>
        <v/>
      </c>
      <c r="AN400" s="32" t="str">
        <f t="shared" si="122"/>
        <v/>
      </c>
      <c r="AO400" s="32" t="str">
        <f t="shared" si="122"/>
        <v/>
      </c>
      <c r="AP400" s="32" t="str">
        <f t="shared" si="122"/>
        <v/>
      </c>
      <c r="AQ400" s="32" t="str">
        <f t="shared" si="122"/>
        <v/>
      </c>
      <c r="AR400" s="32" t="str">
        <f>IFERROR(IF(DAY(AQ400+1)=1,"",AQ400+1),"")</f>
        <v/>
      </c>
      <c r="AS400" s="32" t="str">
        <f>IFERROR(IF(AND(DAY(AQ400+2)&gt;=1,DAY(AQ400+2)&lt;=2),"",AQ400+2),"")</f>
        <v/>
      </c>
      <c r="AT400" s="33" t="str">
        <f>IFERROR(IF(AND(DAY(AQ400+3)&gt;=1,DAY(AQ400+3)&lt;=3),"",AQ400+3),"")</f>
        <v/>
      </c>
      <c r="AU400" s="34"/>
      <c r="AV400" s="26"/>
      <c r="AW400" s="198"/>
      <c r="AX400" s="199"/>
      <c r="AY400" s="199"/>
      <c r="AZ400" s="199"/>
      <c r="BA400" s="199"/>
      <c r="BB400" s="200"/>
      <c r="BC400" s="193">
        <v>1</v>
      </c>
      <c r="BD400" s="193"/>
      <c r="BE400" s="193"/>
      <c r="BF400" s="193"/>
      <c r="BG400" s="193"/>
      <c r="BH400" s="193">
        <v>2</v>
      </c>
      <c r="BI400" s="193"/>
      <c r="BJ400" s="193"/>
      <c r="BK400" s="193"/>
      <c r="BL400" s="193"/>
      <c r="BM400" s="193">
        <v>3</v>
      </c>
      <c r="BN400" s="193"/>
      <c r="BO400" s="193"/>
      <c r="BP400" s="193"/>
      <c r="BQ400" s="193"/>
      <c r="BR400" s="193">
        <v>4</v>
      </c>
      <c r="BS400" s="193"/>
      <c r="BT400" s="193"/>
      <c r="BU400" s="193"/>
      <c r="BV400" s="193"/>
      <c r="BW400" s="193">
        <v>5</v>
      </c>
      <c r="BX400" s="193"/>
      <c r="BY400" s="193"/>
      <c r="BZ400" s="193"/>
      <c r="CA400" s="193"/>
      <c r="CB400" s="193">
        <v>6</v>
      </c>
      <c r="CC400" s="193"/>
      <c r="CD400" s="193"/>
      <c r="CE400" s="193"/>
      <c r="CF400" s="193"/>
      <c r="CG400" s="276"/>
      <c r="CH400" s="277"/>
      <c r="CI400" s="277"/>
      <c r="CJ400" s="277"/>
      <c r="CK400" s="278"/>
      <c r="CL400" s="277"/>
      <c r="CM400" s="277"/>
      <c r="CN400" s="277"/>
      <c r="CO400" s="277"/>
      <c r="CP400" s="277"/>
      <c r="CQ400" s="277"/>
      <c r="CR400" s="279"/>
      <c r="CU400" s="128">
        <f t="shared" si="120"/>
        <v>392</v>
      </c>
      <c r="CV400" s="128"/>
      <c r="CW400" s="128"/>
      <c r="CX400" s="128"/>
      <c r="CY400" s="128"/>
    </row>
    <row r="401" spans="1:103" s="1" customFormat="1" ht="18.75">
      <c r="A401" s="72" t="s">
        <v>59</v>
      </c>
      <c r="D401" s="153" t="s">
        <v>2</v>
      </c>
      <c r="E401" s="154"/>
      <c r="F401" s="155"/>
      <c r="G401" s="155"/>
      <c r="H401" s="155"/>
      <c r="I401" s="155"/>
      <c r="J401" s="155"/>
      <c r="K401" s="155"/>
      <c r="L401" s="155"/>
      <c r="M401" s="155"/>
      <c r="N401" s="155"/>
      <c r="O401" s="155"/>
      <c r="P401" s="35" t="str">
        <f t="shared" ref="P401:AT401" si="123">TEXT(P400,"aaa")</f>
        <v/>
      </c>
      <c r="Q401" s="35" t="str">
        <f t="shared" si="123"/>
        <v/>
      </c>
      <c r="R401" s="35" t="str">
        <f t="shared" si="123"/>
        <v/>
      </c>
      <c r="S401" s="35" t="str">
        <f t="shared" si="123"/>
        <v/>
      </c>
      <c r="T401" s="35" t="str">
        <f t="shared" si="123"/>
        <v/>
      </c>
      <c r="U401" s="35" t="str">
        <f t="shared" si="123"/>
        <v/>
      </c>
      <c r="V401" s="35" t="str">
        <f t="shared" si="123"/>
        <v/>
      </c>
      <c r="W401" s="35" t="str">
        <f t="shared" si="123"/>
        <v/>
      </c>
      <c r="X401" s="35" t="str">
        <f t="shared" si="123"/>
        <v/>
      </c>
      <c r="Y401" s="35" t="str">
        <f t="shared" si="123"/>
        <v/>
      </c>
      <c r="Z401" s="35" t="str">
        <f t="shared" si="123"/>
        <v/>
      </c>
      <c r="AA401" s="35" t="str">
        <f t="shared" si="123"/>
        <v/>
      </c>
      <c r="AB401" s="35" t="str">
        <f t="shared" si="123"/>
        <v/>
      </c>
      <c r="AC401" s="35" t="str">
        <f t="shared" si="123"/>
        <v/>
      </c>
      <c r="AD401" s="35" t="str">
        <f t="shared" si="123"/>
        <v/>
      </c>
      <c r="AE401" s="35" t="str">
        <f t="shared" si="123"/>
        <v/>
      </c>
      <c r="AF401" s="35" t="str">
        <f t="shared" si="123"/>
        <v/>
      </c>
      <c r="AG401" s="35" t="str">
        <f t="shared" si="123"/>
        <v/>
      </c>
      <c r="AH401" s="35" t="str">
        <f t="shared" si="123"/>
        <v/>
      </c>
      <c r="AI401" s="35" t="str">
        <f t="shared" si="123"/>
        <v/>
      </c>
      <c r="AJ401" s="35" t="str">
        <f t="shared" si="123"/>
        <v/>
      </c>
      <c r="AK401" s="35" t="str">
        <f t="shared" si="123"/>
        <v/>
      </c>
      <c r="AL401" s="35" t="str">
        <f t="shared" si="123"/>
        <v/>
      </c>
      <c r="AM401" s="35" t="str">
        <f t="shared" si="123"/>
        <v/>
      </c>
      <c r="AN401" s="35" t="str">
        <f t="shared" si="123"/>
        <v/>
      </c>
      <c r="AO401" s="35" t="str">
        <f t="shared" si="123"/>
        <v/>
      </c>
      <c r="AP401" s="35" t="str">
        <f t="shared" si="123"/>
        <v/>
      </c>
      <c r="AQ401" s="35" t="str">
        <f t="shared" si="123"/>
        <v/>
      </c>
      <c r="AR401" s="35" t="str">
        <f t="shared" si="123"/>
        <v/>
      </c>
      <c r="AS401" s="35" t="str">
        <f t="shared" si="123"/>
        <v/>
      </c>
      <c r="AT401" s="36" t="str">
        <f t="shared" si="123"/>
        <v/>
      </c>
      <c r="AU401" s="37"/>
      <c r="AV401" s="26"/>
      <c r="AW401" s="156" t="s">
        <v>38</v>
      </c>
      <c r="AX401" s="157"/>
      <c r="AY401" s="158"/>
      <c r="AZ401" s="158"/>
      <c r="BA401" s="158"/>
      <c r="BB401" s="159"/>
      <c r="BC401" s="166" t="s">
        <v>33</v>
      </c>
      <c r="BD401" s="169" t="s">
        <v>24</v>
      </c>
      <c r="BE401" s="172" t="s">
        <v>28</v>
      </c>
      <c r="BF401" s="173"/>
      <c r="BG401" s="176" t="s">
        <v>32</v>
      </c>
      <c r="BH401" s="166" t="s">
        <v>33</v>
      </c>
      <c r="BI401" s="218" t="s">
        <v>24</v>
      </c>
      <c r="BJ401" s="172" t="s">
        <v>28</v>
      </c>
      <c r="BK401" s="173"/>
      <c r="BL401" s="221" t="s">
        <v>32</v>
      </c>
      <c r="BM401" s="166" t="s">
        <v>33</v>
      </c>
      <c r="BN401" s="218" t="s">
        <v>24</v>
      </c>
      <c r="BO401" s="172" t="s">
        <v>28</v>
      </c>
      <c r="BP401" s="173"/>
      <c r="BQ401" s="221" t="s">
        <v>32</v>
      </c>
      <c r="BR401" s="166" t="s">
        <v>33</v>
      </c>
      <c r="BS401" s="218" t="s">
        <v>24</v>
      </c>
      <c r="BT401" s="172" t="s">
        <v>28</v>
      </c>
      <c r="BU401" s="173"/>
      <c r="BV401" s="221" t="s">
        <v>32</v>
      </c>
      <c r="BW401" s="166" t="s">
        <v>33</v>
      </c>
      <c r="BX401" s="218" t="s">
        <v>24</v>
      </c>
      <c r="BY401" s="172" t="s">
        <v>28</v>
      </c>
      <c r="BZ401" s="173"/>
      <c r="CA401" s="221" t="s">
        <v>32</v>
      </c>
      <c r="CB401" s="166" t="s">
        <v>33</v>
      </c>
      <c r="CC401" s="218" t="s">
        <v>24</v>
      </c>
      <c r="CD401" s="172" t="s">
        <v>28</v>
      </c>
      <c r="CE401" s="173"/>
      <c r="CF401" s="221" t="s">
        <v>32</v>
      </c>
      <c r="CG401" s="166" t="s">
        <v>33</v>
      </c>
      <c r="CH401" s="218" t="s">
        <v>24</v>
      </c>
      <c r="CI401" s="172" t="s">
        <v>28</v>
      </c>
      <c r="CJ401" s="173"/>
      <c r="CK401" s="221" t="s">
        <v>32</v>
      </c>
      <c r="CL401" s="226" t="s">
        <v>33</v>
      </c>
      <c r="CM401" s="227"/>
      <c r="CN401" s="222" t="s">
        <v>24</v>
      </c>
      <c r="CO401" s="223"/>
      <c r="CP401" s="172" t="s">
        <v>28</v>
      </c>
      <c r="CQ401" s="173"/>
      <c r="CR401" s="209" t="s">
        <v>32</v>
      </c>
      <c r="CU401" s="128">
        <f t="shared" si="120"/>
        <v>393</v>
      </c>
      <c r="CV401" s="128"/>
      <c r="CW401" s="128"/>
      <c r="CX401" s="128"/>
      <c r="CY401" s="128"/>
    </row>
    <row r="402" spans="1:103" s="1" customFormat="1" ht="18.75">
      <c r="A402" s="72" t="s">
        <v>59</v>
      </c>
      <c r="D402" s="211" t="s">
        <v>4</v>
      </c>
      <c r="E402" s="212"/>
      <c r="F402" s="213"/>
      <c r="G402" s="213"/>
      <c r="H402" s="213"/>
      <c r="I402" s="213"/>
      <c r="J402" s="213"/>
      <c r="K402" s="213"/>
      <c r="L402" s="213"/>
      <c r="M402" s="213"/>
      <c r="N402" s="213"/>
      <c r="O402" s="213"/>
      <c r="P402" s="216"/>
      <c r="Q402" s="216"/>
      <c r="R402" s="216"/>
      <c r="S402" s="216"/>
      <c r="T402" s="216"/>
      <c r="U402" s="216"/>
      <c r="V402" s="216"/>
      <c r="W402" s="216"/>
      <c r="X402" s="216"/>
      <c r="Y402" s="216"/>
      <c r="Z402" s="216"/>
      <c r="AA402" s="216"/>
      <c r="AB402" s="216"/>
      <c r="AC402" s="216"/>
      <c r="AD402" s="216"/>
      <c r="AE402" s="216"/>
      <c r="AF402" s="216"/>
      <c r="AG402" s="216"/>
      <c r="AH402" s="216"/>
      <c r="AI402" s="216"/>
      <c r="AJ402" s="216"/>
      <c r="AK402" s="216"/>
      <c r="AL402" s="216"/>
      <c r="AM402" s="216"/>
      <c r="AN402" s="216"/>
      <c r="AO402" s="216"/>
      <c r="AP402" s="216"/>
      <c r="AQ402" s="216"/>
      <c r="AR402" s="216"/>
      <c r="AS402" s="216"/>
      <c r="AT402" s="239"/>
      <c r="AU402" s="38"/>
      <c r="AV402" s="26"/>
      <c r="AW402" s="160"/>
      <c r="AX402" s="161"/>
      <c r="AY402" s="161"/>
      <c r="AZ402" s="161"/>
      <c r="BA402" s="161"/>
      <c r="BB402" s="162"/>
      <c r="BC402" s="167"/>
      <c r="BD402" s="170"/>
      <c r="BE402" s="174"/>
      <c r="BF402" s="175"/>
      <c r="BG402" s="170"/>
      <c r="BH402" s="167"/>
      <c r="BI402" s="219"/>
      <c r="BJ402" s="174"/>
      <c r="BK402" s="175"/>
      <c r="BL402" s="219"/>
      <c r="BM402" s="167"/>
      <c r="BN402" s="219"/>
      <c r="BO402" s="174"/>
      <c r="BP402" s="175"/>
      <c r="BQ402" s="219"/>
      <c r="BR402" s="167"/>
      <c r="BS402" s="219"/>
      <c r="BT402" s="174"/>
      <c r="BU402" s="175"/>
      <c r="BV402" s="219"/>
      <c r="BW402" s="167"/>
      <c r="BX402" s="219"/>
      <c r="BY402" s="174"/>
      <c r="BZ402" s="175"/>
      <c r="CA402" s="219"/>
      <c r="CB402" s="167"/>
      <c r="CC402" s="219"/>
      <c r="CD402" s="174"/>
      <c r="CE402" s="175"/>
      <c r="CF402" s="219"/>
      <c r="CG402" s="167"/>
      <c r="CH402" s="219"/>
      <c r="CI402" s="174"/>
      <c r="CJ402" s="175"/>
      <c r="CK402" s="219"/>
      <c r="CL402" s="228"/>
      <c r="CM402" s="229"/>
      <c r="CN402" s="224"/>
      <c r="CO402" s="225"/>
      <c r="CP402" s="174"/>
      <c r="CQ402" s="175"/>
      <c r="CR402" s="210"/>
      <c r="CU402" s="128">
        <f t="shared" si="120"/>
        <v>394</v>
      </c>
      <c r="CV402" s="128"/>
      <c r="CW402" s="128"/>
      <c r="CX402" s="128"/>
      <c r="CY402" s="128"/>
    </row>
    <row r="403" spans="1:103" s="1" customFormat="1" ht="18.75">
      <c r="A403" s="72" t="s">
        <v>59</v>
      </c>
      <c r="D403" s="214"/>
      <c r="E403" s="215"/>
      <c r="F403" s="213"/>
      <c r="G403" s="213"/>
      <c r="H403" s="213"/>
      <c r="I403" s="213"/>
      <c r="J403" s="213"/>
      <c r="K403" s="213"/>
      <c r="L403" s="213"/>
      <c r="M403" s="213"/>
      <c r="N403" s="213"/>
      <c r="O403" s="213"/>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40"/>
      <c r="AU403" s="39"/>
      <c r="AV403" s="26"/>
      <c r="AW403" s="160"/>
      <c r="AX403" s="161"/>
      <c r="AY403" s="161"/>
      <c r="AZ403" s="161"/>
      <c r="BA403" s="161"/>
      <c r="BB403" s="162"/>
      <c r="BC403" s="167"/>
      <c r="BD403" s="170"/>
      <c r="BE403" s="174"/>
      <c r="BF403" s="175"/>
      <c r="BG403" s="170"/>
      <c r="BH403" s="167"/>
      <c r="BI403" s="219"/>
      <c r="BJ403" s="174"/>
      <c r="BK403" s="175"/>
      <c r="BL403" s="219"/>
      <c r="BM403" s="167"/>
      <c r="BN403" s="219"/>
      <c r="BO403" s="174"/>
      <c r="BP403" s="175"/>
      <c r="BQ403" s="219"/>
      <c r="BR403" s="167"/>
      <c r="BS403" s="219"/>
      <c r="BT403" s="174"/>
      <c r="BU403" s="175"/>
      <c r="BV403" s="219"/>
      <c r="BW403" s="167"/>
      <c r="BX403" s="219"/>
      <c r="BY403" s="174"/>
      <c r="BZ403" s="175"/>
      <c r="CA403" s="219"/>
      <c r="CB403" s="167"/>
      <c r="CC403" s="219"/>
      <c r="CD403" s="174"/>
      <c r="CE403" s="175"/>
      <c r="CF403" s="219"/>
      <c r="CG403" s="167"/>
      <c r="CH403" s="219"/>
      <c r="CI403" s="174"/>
      <c r="CJ403" s="175"/>
      <c r="CK403" s="219"/>
      <c r="CL403" s="228"/>
      <c r="CM403" s="229"/>
      <c r="CN403" s="224"/>
      <c r="CO403" s="225"/>
      <c r="CP403" s="174"/>
      <c r="CQ403" s="175"/>
      <c r="CR403" s="210"/>
      <c r="CU403" s="128">
        <f t="shared" si="120"/>
        <v>395</v>
      </c>
      <c r="CV403" s="128"/>
      <c r="CW403" s="128"/>
      <c r="CX403" s="128"/>
      <c r="CY403" s="128"/>
    </row>
    <row r="404" spans="1:103" s="1" customFormat="1" ht="18.75">
      <c r="A404" s="72" t="s">
        <v>59</v>
      </c>
      <c r="D404" s="214"/>
      <c r="E404" s="215"/>
      <c r="F404" s="213"/>
      <c r="G404" s="213"/>
      <c r="H404" s="213"/>
      <c r="I404" s="213"/>
      <c r="J404" s="213"/>
      <c r="K404" s="213"/>
      <c r="L404" s="213"/>
      <c r="M404" s="213"/>
      <c r="N404" s="213"/>
      <c r="O404" s="213"/>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40"/>
      <c r="AU404" s="39"/>
      <c r="AV404" s="26"/>
      <c r="AW404" s="160"/>
      <c r="AX404" s="161"/>
      <c r="AY404" s="161"/>
      <c r="AZ404" s="161"/>
      <c r="BA404" s="161"/>
      <c r="BB404" s="162"/>
      <c r="BC404" s="167"/>
      <c r="BD404" s="170"/>
      <c r="BE404" s="174"/>
      <c r="BF404" s="175"/>
      <c r="BG404" s="170"/>
      <c r="BH404" s="167"/>
      <c r="BI404" s="219"/>
      <c r="BJ404" s="174"/>
      <c r="BK404" s="175"/>
      <c r="BL404" s="219"/>
      <c r="BM404" s="167"/>
      <c r="BN404" s="219"/>
      <c r="BO404" s="174"/>
      <c r="BP404" s="175"/>
      <c r="BQ404" s="219"/>
      <c r="BR404" s="167"/>
      <c r="BS404" s="219"/>
      <c r="BT404" s="174"/>
      <c r="BU404" s="175"/>
      <c r="BV404" s="219"/>
      <c r="BW404" s="167"/>
      <c r="BX404" s="219"/>
      <c r="BY404" s="174"/>
      <c r="BZ404" s="175"/>
      <c r="CA404" s="219"/>
      <c r="CB404" s="167"/>
      <c r="CC404" s="219"/>
      <c r="CD404" s="174"/>
      <c r="CE404" s="175"/>
      <c r="CF404" s="219"/>
      <c r="CG404" s="167"/>
      <c r="CH404" s="219"/>
      <c r="CI404" s="174"/>
      <c r="CJ404" s="175"/>
      <c r="CK404" s="219"/>
      <c r="CL404" s="228"/>
      <c r="CM404" s="229"/>
      <c r="CN404" s="224"/>
      <c r="CO404" s="225"/>
      <c r="CP404" s="174"/>
      <c r="CQ404" s="175"/>
      <c r="CR404" s="210"/>
      <c r="CU404" s="128">
        <f t="shared" si="120"/>
        <v>396</v>
      </c>
      <c r="CV404" s="128"/>
      <c r="CW404" s="128"/>
      <c r="CX404" s="128"/>
      <c r="CY404" s="128"/>
    </row>
    <row r="405" spans="1:103" s="1" customFormat="1" ht="18.75">
      <c r="A405" s="72" t="s">
        <v>59</v>
      </c>
      <c r="D405" s="214"/>
      <c r="E405" s="215"/>
      <c r="F405" s="213"/>
      <c r="G405" s="213"/>
      <c r="H405" s="213"/>
      <c r="I405" s="213"/>
      <c r="J405" s="213"/>
      <c r="K405" s="213"/>
      <c r="L405" s="213"/>
      <c r="M405" s="213"/>
      <c r="N405" s="213"/>
      <c r="O405" s="213"/>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40"/>
      <c r="AU405" s="39"/>
      <c r="AV405" s="26"/>
      <c r="AW405" s="160"/>
      <c r="AX405" s="161"/>
      <c r="AY405" s="161"/>
      <c r="AZ405" s="161"/>
      <c r="BA405" s="161"/>
      <c r="BB405" s="162"/>
      <c r="BC405" s="168"/>
      <c r="BD405" s="171"/>
      <c r="BE405" s="174"/>
      <c r="BF405" s="175"/>
      <c r="BG405" s="171"/>
      <c r="BH405" s="168"/>
      <c r="BI405" s="219"/>
      <c r="BJ405" s="174"/>
      <c r="BK405" s="175"/>
      <c r="BL405" s="219"/>
      <c r="BM405" s="168"/>
      <c r="BN405" s="219"/>
      <c r="BO405" s="174"/>
      <c r="BP405" s="175"/>
      <c r="BQ405" s="219"/>
      <c r="BR405" s="168"/>
      <c r="BS405" s="219"/>
      <c r="BT405" s="174"/>
      <c r="BU405" s="175"/>
      <c r="BV405" s="219"/>
      <c r="BW405" s="168"/>
      <c r="BX405" s="219"/>
      <c r="BY405" s="174"/>
      <c r="BZ405" s="175"/>
      <c r="CA405" s="219"/>
      <c r="CB405" s="168"/>
      <c r="CC405" s="219"/>
      <c r="CD405" s="174"/>
      <c r="CE405" s="175"/>
      <c r="CF405" s="219"/>
      <c r="CG405" s="168"/>
      <c r="CH405" s="219"/>
      <c r="CI405" s="174"/>
      <c r="CJ405" s="175"/>
      <c r="CK405" s="219"/>
      <c r="CL405" s="228"/>
      <c r="CM405" s="229"/>
      <c r="CN405" s="224"/>
      <c r="CO405" s="225"/>
      <c r="CP405" s="174"/>
      <c r="CQ405" s="175"/>
      <c r="CR405" s="210"/>
      <c r="CU405" s="128">
        <f t="shared" si="120"/>
        <v>397</v>
      </c>
      <c r="CV405" s="128"/>
      <c r="CW405" s="128"/>
      <c r="CX405" s="128"/>
      <c r="CY405" s="128"/>
    </row>
    <row r="406" spans="1:103" s="1" customFormat="1" ht="18.75">
      <c r="A406" s="72" t="s">
        <v>59</v>
      </c>
      <c r="D406" s="214"/>
      <c r="E406" s="215"/>
      <c r="F406" s="213"/>
      <c r="G406" s="213"/>
      <c r="H406" s="213"/>
      <c r="I406" s="213"/>
      <c r="J406" s="213"/>
      <c r="K406" s="213"/>
      <c r="L406" s="213"/>
      <c r="M406" s="213"/>
      <c r="N406" s="213"/>
      <c r="O406" s="213"/>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40"/>
      <c r="AU406" s="39"/>
      <c r="AV406" s="26"/>
      <c r="AW406" s="163"/>
      <c r="AX406" s="164"/>
      <c r="AY406" s="164"/>
      <c r="AZ406" s="164"/>
      <c r="BA406" s="164"/>
      <c r="BB406" s="165"/>
      <c r="BC406" s="40" t="s">
        <v>9</v>
      </c>
      <c r="BD406" s="40" t="s">
        <v>129</v>
      </c>
      <c r="BE406" s="236" t="s">
        <v>130</v>
      </c>
      <c r="BF406" s="237"/>
      <c r="BG406" s="40"/>
      <c r="BH406" s="40" t="s">
        <v>9</v>
      </c>
      <c r="BI406" s="40" t="s">
        <v>129</v>
      </c>
      <c r="BJ406" s="236" t="s">
        <v>130</v>
      </c>
      <c r="BK406" s="237"/>
      <c r="BL406" s="40"/>
      <c r="BM406" s="40" t="s">
        <v>9</v>
      </c>
      <c r="BN406" s="40" t="s">
        <v>129</v>
      </c>
      <c r="BO406" s="236" t="s">
        <v>130</v>
      </c>
      <c r="BP406" s="237"/>
      <c r="BQ406" s="40"/>
      <c r="BR406" s="40" t="s">
        <v>9</v>
      </c>
      <c r="BS406" s="40" t="s">
        <v>129</v>
      </c>
      <c r="BT406" s="236" t="s">
        <v>130</v>
      </c>
      <c r="BU406" s="237"/>
      <c r="BV406" s="40"/>
      <c r="BW406" s="40" t="s">
        <v>9</v>
      </c>
      <c r="BX406" s="40" t="s">
        <v>129</v>
      </c>
      <c r="BY406" s="236" t="s">
        <v>130</v>
      </c>
      <c r="BZ406" s="237"/>
      <c r="CA406" s="40"/>
      <c r="CB406" s="40" t="s">
        <v>9</v>
      </c>
      <c r="CC406" s="40" t="s">
        <v>129</v>
      </c>
      <c r="CD406" s="236" t="s">
        <v>130</v>
      </c>
      <c r="CE406" s="237"/>
      <c r="CF406" s="40"/>
      <c r="CG406" s="40" t="s">
        <v>9</v>
      </c>
      <c r="CH406" s="40" t="s">
        <v>129</v>
      </c>
      <c r="CI406" s="236" t="s">
        <v>130</v>
      </c>
      <c r="CJ406" s="237"/>
      <c r="CK406" s="40"/>
      <c r="CL406" s="236" t="s">
        <v>9</v>
      </c>
      <c r="CM406" s="200"/>
      <c r="CN406" s="236" t="s">
        <v>129</v>
      </c>
      <c r="CO406" s="200"/>
      <c r="CP406" s="236" t="s">
        <v>130</v>
      </c>
      <c r="CQ406" s="237"/>
      <c r="CR406" s="41"/>
      <c r="CU406" s="128">
        <f t="shared" si="120"/>
        <v>398</v>
      </c>
      <c r="CV406" s="128"/>
      <c r="CW406" s="128"/>
      <c r="CX406" s="128"/>
      <c r="CY406" s="128"/>
    </row>
    <row r="407" spans="1:103" s="1" customFormat="1" ht="18.75">
      <c r="A407" s="72" t="s">
        <v>59</v>
      </c>
      <c r="D407" s="153" t="s">
        <v>25</v>
      </c>
      <c r="E407" s="154"/>
      <c r="F407" s="213"/>
      <c r="G407" s="213"/>
      <c r="H407" s="213"/>
      <c r="I407" s="213"/>
      <c r="J407" s="213"/>
      <c r="K407" s="213"/>
      <c r="L407" s="213"/>
      <c r="M407" s="213"/>
      <c r="N407" s="213"/>
      <c r="O407" s="213"/>
      <c r="P407" s="42"/>
      <c r="Q407" s="42"/>
      <c r="R407" s="42"/>
      <c r="S407" s="42"/>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3"/>
      <c r="AU407" s="44"/>
      <c r="AV407" s="26"/>
      <c r="AW407" s="238" t="s">
        <v>39</v>
      </c>
      <c r="AX407" s="231"/>
      <c r="AY407" s="231"/>
      <c r="AZ407" s="231"/>
      <c r="BA407" s="231"/>
      <c r="BB407" s="154"/>
      <c r="BC407" s="45">
        <f>IF(COUNTIF(P407:AT407,"")=31,0,COUNTIFS(P399:AT399,1,P407:AT407,"")+COUNTIFS(P399:AT399,1,P407:AT407,"■"))</f>
        <v>0</v>
      </c>
      <c r="BD407" s="45">
        <f>IF(COUNTIF(P407:AT407,"")=31,0,COUNTIFS(P399:AT399,1,P407:AT407,"■"))</f>
        <v>0</v>
      </c>
      <c r="BE407" s="232" t="str">
        <f>IFERROR(ROUNDDOWN(BD407/BC407,3),"***")</f>
        <v>***</v>
      </c>
      <c r="BF407" s="233"/>
      <c r="BG407" s="18"/>
      <c r="BH407" s="45">
        <f>IF(COUNTIF(P407:AT407,"")=31,0,COUNTIFS(P399:AT399,2,P407:AT407,"")+COUNTIFS(P399:AT399,2,P407:AT407,"■"))</f>
        <v>0</v>
      </c>
      <c r="BI407" s="45">
        <f>IF(COUNTIF(P407:AT407,"")=31,0,COUNTIFS(P399:AT399,2,P407:AT407,"■"))</f>
        <v>0</v>
      </c>
      <c r="BJ407" s="232" t="str">
        <f>IFERROR(ROUNDDOWN(BI407/BH407,3),"***")</f>
        <v>***</v>
      </c>
      <c r="BK407" s="233"/>
      <c r="BL407" s="18"/>
      <c r="BM407" s="45">
        <f>IF(COUNTIF(P407:AT407,"")=31,0,COUNTIFS(P399:AT399,3,P407:AT407,"")+COUNTIFS(P399:AT399,3,P407:AT407,"■"))</f>
        <v>0</v>
      </c>
      <c r="BN407" s="45">
        <f>IF(COUNTIF(P407:AT407,"")=31,0,COUNTIFS(P399:AT399,3,P407:AT407,"■"))</f>
        <v>0</v>
      </c>
      <c r="BO407" s="232" t="str">
        <f>IFERROR(ROUNDDOWN(BN407/BM407,3),"***")</f>
        <v>***</v>
      </c>
      <c r="BP407" s="233"/>
      <c r="BQ407" s="18"/>
      <c r="BR407" s="45">
        <f>IF(COUNTIF(P407:AT407,"")=31,0,COUNTIFS(P399:AT399,4,P407:AT407,"")+COUNTIFS(P399:AT399,4,P407:AT407,"■"))</f>
        <v>0</v>
      </c>
      <c r="BS407" s="45">
        <f>IF(COUNTIF(P407:AT407,"")=31,0,COUNTIFS(P399:AT399,4,P407:AT407,"■"))</f>
        <v>0</v>
      </c>
      <c r="BT407" s="232" t="str">
        <f>IFERROR(ROUNDDOWN(BS407/BR407,3),"***")</f>
        <v>***</v>
      </c>
      <c r="BU407" s="233"/>
      <c r="BV407" s="18"/>
      <c r="BW407" s="45">
        <f>IF(COUNTIF(P407:AT407,"")=31,0,COUNTIFS(P399:AT399,5,P407:AT407,"")+COUNTIFS(P399:AT399,5,P407:AT407,"■"))</f>
        <v>0</v>
      </c>
      <c r="BX407" s="45">
        <f>IF(COUNTIF(P407:AT407,"")=31,0,COUNTIFS(P399:AT399,5,P407:AT407,"■"))</f>
        <v>0</v>
      </c>
      <c r="BY407" s="232" t="str">
        <f>IFERROR(ROUNDDOWN(BX407/BW407,3),"***")</f>
        <v>***</v>
      </c>
      <c r="BZ407" s="233"/>
      <c r="CA407" s="18"/>
      <c r="CB407" s="45">
        <f>IF(COUNTIF(P407:AT407,"")=31,0,COUNTIFS(P399:AT399,6,P407:AT407,"")+COUNTIFS(P399:AT399,6,P407:AT407,"■"))</f>
        <v>0</v>
      </c>
      <c r="CC407" s="45">
        <f>IF(COUNTIF(P407:AT407,"")=31,0,COUNTIFS(P399:AT399,6,P407:AT407,"■"))</f>
        <v>0</v>
      </c>
      <c r="CD407" s="232" t="str">
        <f>IFERROR(ROUNDDOWN(CC407/CB407,3),"***")</f>
        <v>***</v>
      </c>
      <c r="CE407" s="233"/>
      <c r="CF407" s="18"/>
      <c r="CG407" s="45">
        <f>IF(COUNTIF(P407:AT407,"")+COUNTIF(P407:AT407,"─")=31,0,SUM(BC407,BH407,BM407,BR407,BW407,CB407))</f>
        <v>0</v>
      </c>
      <c r="CH407" s="45">
        <f>IF(COUNTIF(P407:AT407,"")+COUNTIF(P407:AT407,"─")=31,0,SUM(BD407,BI407,BN407,BS407,BX407,CC407))</f>
        <v>0</v>
      </c>
      <c r="CI407" s="232" t="str">
        <f>IFERROR(ROUNDDOWN(CH407/CG407,3),"***")</f>
        <v>***</v>
      </c>
      <c r="CJ407" s="233"/>
      <c r="CK407" s="18"/>
      <c r="CL407" s="234">
        <f>IF(COUNTIF(P407:AT407,"")=31,0,CL329+CG407)</f>
        <v>0</v>
      </c>
      <c r="CM407" s="235"/>
      <c r="CN407" s="234">
        <f>IF(COUNTIF(P407:AT407,"")=31,0,CN329+CH407)</f>
        <v>0</v>
      </c>
      <c r="CO407" s="235"/>
      <c r="CP407" s="232" t="str">
        <f>IFERROR(ROUNDDOWN(CN407/CL407,3),"***")</f>
        <v>***</v>
      </c>
      <c r="CQ407" s="233"/>
      <c r="CR407" s="23"/>
      <c r="CU407" s="128">
        <f t="shared" si="120"/>
        <v>399</v>
      </c>
      <c r="CV407" s="128"/>
      <c r="CW407" s="128"/>
      <c r="CX407" s="128"/>
      <c r="CY407" s="128"/>
    </row>
    <row r="408" spans="1:103" s="1" customFormat="1" ht="18.75">
      <c r="A408" s="72" t="s">
        <v>59</v>
      </c>
      <c r="D408" s="238" t="s">
        <v>34</v>
      </c>
      <c r="E408" s="246"/>
      <c r="F408" s="253" t="s">
        <v>26</v>
      </c>
      <c r="G408" s="253"/>
      <c r="H408" s="253"/>
      <c r="I408" s="253"/>
      <c r="J408" s="253"/>
      <c r="K408" s="254"/>
      <c r="L408" s="236" t="s">
        <v>27</v>
      </c>
      <c r="M408" s="255"/>
      <c r="N408" s="255"/>
      <c r="O408" s="237"/>
      <c r="P408" s="49" t="str">
        <f t="shared" ref="P408:AT408" si="124">P400</f>
        <v/>
      </c>
      <c r="Q408" s="49" t="str">
        <f t="shared" si="124"/>
        <v/>
      </c>
      <c r="R408" s="49" t="str">
        <f t="shared" si="124"/>
        <v/>
      </c>
      <c r="S408" s="49" t="str">
        <f t="shared" si="124"/>
        <v/>
      </c>
      <c r="T408" s="49" t="str">
        <f t="shared" si="124"/>
        <v/>
      </c>
      <c r="U408" s="49" t="str">
        <f t="shared" si="124"/>
        <v/>
      </c>
      <c r="V408" s="49" t="str">
        <f t="shared" si="124"/>
        <v/>
      </c>
      <c r="W408" s="49" t="str">
        <f t="shared" si="124"/>
        <v/>
      </c>
      <c r="X408" s="49" t="str">
        <f t="shared" si="124"/>
        <v/>
      </c>
      <c r="Y408" s="49" t="str">
        <f t="shared" si="124"/>
        <v/>
      </c>
      <c r="Z408" s="49" t="str">
        <f t="shared" si="124"/>
        <v/>
      </c>
      <c r="AA408" s="49" t="str">
        <f t="shared" si="124"/>
        <v/>
      </c>
      <c r="AB408" s="49" t="str">
        <f t="shared" si="124"/>
        <v/>
      </c>
      <c r="AC408" s="49" t="str">
        <f t="shared" si="124"/>
        <v/>
      </c>
      <c r="AD408" s="49" t="str">
        <f t="shared" si="124"/>
        <v/>
      </c>
      <c r="AE408" s="49" t="str">
        <f t="shared" si="124"/>
        <v/>
      </c>
      <c r="AF408" s="49" t="str">
        <f t="shared" si="124"/>
        <v/>
      </c>
      <c r="AG408" s="49" t="str">
        <f t="shared" si="124"/>
        <v/>
      </c>
      <c r="AH408" s="49" t="str">
        <f t="shared" si="124"/>
        <v/>
      </c>
      <c r="AI408" s="49" t="str">
        <f t="shared" si="124"/>
        <v/>
      </c>
      <c r="AJ408" s="49" t="str">
        <f t="shared" si="124"/>
        <v/>
      </c>
      <c r="AK408" s="49" t="str">
        <f t="shared" si="124"/>
        <v/>
      </c>
      <c r="AL408" s="49" t="str">
        <f t="shared" si="124"/>
        <v/>
      </c>
      <c r="AM408" s="49" t="str">
        <f t="shared" si="124"/>
        <v/>
      </c>
      <c r="AN408" s="49" t="str">
        <f t="shared" si="124"/>
        <v/>
      </c>
      <c r="AO408" s="49" t="str">
        <f t="shared" si="124"/>
        <v/>
      </c>
      <c r="AP408" s="49" t="str">
        <f t="shared" si="124"/>
        <v/>
      </c>
      <c r="AQ408" s="49" t="str">
        <f t="shared" si="124"/>
        <v/>
      </c>
      <c r="AR408" s="49" t="str">
        <f t="shared" si="124"/>
        <v/>
      </c>
      <c r="AS408" s="49" t="str">
        <f t="shared" si="124"/>
        <v/>
      </c>
      <c r="AT408" s="50" t="str">
        <f t="shared" si="124"/>
        <v/>
      </c>
      <c r="AU408" s="46"/>
      <c r="AV408" s="26"/>
      <c r="AW408" s="238" t="s">
        <v>34</v>
      </c>
      <c r="AX408" s="246"/>
      <c r="AY408" s="230" t="s">
        <v>27</v>
      </c>
      <c r="AZ408" s="231"/>
      <c r="BA408" s="231"/>
      <c r="BB408" s="154"/>
      <c r="BC408" s="193">
        <v>1</v>
      </c>
      <c r="BD408" s="193"/>
      <c r="BE408" s="193"/>
      <c r="BF408" s="193"/>
      <c r="BG408" s="193"/>
      <c r="BH408" s="193">
        <v>2</v>
      </c>
      <c r="BI408" s="193"/>
      <c r="BJ408" s="193"/>
      <c r="BK408" s="193"/>
      <c r="BL408" s="193"/>
      <c r="BM408" s="193">
        <v>3</v>
      </c>
      <c r="BN408" s="193"/>
      <c r="BO408" s="193"/>
      <c r="BP408" s="193"/>
      <c r="BQ408" s="193"/>
      <c r="BR408" s="193">
        <v>4</v>
      </c>
      <c r="BS408" s="193"/>
      <c r="BT408" s="193"/>
      <c r="BU408" s="193"/>
      <c r="BV408" s="193"/>
      <c r="BW408" s="193">
        <v>5</v>
      </c>
      <c r="BX408" s="193"/>
      <c r="BY408" s="193"/>
      <c r="BZ408" s="193"/>
      <c r="CA408" s="193"/>
      <c r="CB408" s="193">
        <v>6</v>
      </c>
      <c r="CC408" s="193"/>
      <c r="CD408" s="193"/>
      <c r="CE408" s="193"/>
      <c r="CF408" s="193"/>
      <c r="CG408" s="193" t="s">
        <v>29</v>
      </c>
      <c r="CH408" s="193"/>
      <c r="CI408" s="193"/>
      <c r="CJ408" s="193"/>
      <c r="CK408" s="193"/>
      <c r="CL408" s="193" t="s">
        <v>30</v>
      </c>
      <c r="CM408" s="193"/>
      <c r="CN408" s="193"/>
      <c r="CO408" s="193"/>
      <c r="CP408" s="193"/>
      <c r="CQ408" s="251"/>
      <c r="CR408" s="252"/>
      <c r="CU408" s="128">
        <f t="shared" si="120"/>
        <v>400</v>
      </c>
      <c r="CV408" s="128"/>
      <c r="CW408" s="128"/>
      <c r="CX408" s="128"/>
      <c r="CY408" s="128"/>
    </row>
    <row r="409" spans="1:103" s="1" customFormat="1" ht="18.75">
      <c r="A409" s="72" t="s">
        <v>59</v>
      </c>
      <c r="D409" s="238">
        <v>1</v>
      </c>
      <c r="E409" s="246"/>
      <c r="F409" s="241"/>
      <c r="G409" s="242"/>
      <c r="H409" s="242"/>
      <c r="I409" s="242"/>
      <c r="J409" s="242"/>
      <c r="K409" s="243"/>
      <c r="L409" s="244"/>
      <c r="M409" s="242"/>
      <c r="N409" s="242"/>
      <c r="O409" s="243"/>
      <c r="P409" s="42"/>
      <c r="Q409" s="42"/>
      <c r="R409" s="42"/>
      <c r="S409" s="42"/>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3"/>
      <c r="AU409" s="44"/>
      <c r="AV409" s="26"/>
      <c r="AW409" s="245">
        <f t="shared" ref="AW409:AW466" si="125">D409</f>
        <v>1</v>
      </c>
      <c r="AX409" s="246"/>
      <c r="AY409" s="247" t="str">
        <f t="shared" ref="AY409:AY466" si="126">IF(L409=0,"",L409)</f>
        <v/>
      </c>
      <c r="AZ409" s="248"/>
      <c r="BA409" s="248"/>
      <c r="BB409" s="249"/>
      <c r="BC409" s="45">
        <f>IF(COUNTIF(P409:AT409,"")=31,0,COUNTIFS(P399:AT399,1,P409:AT409,"")+COUNTIFS(P399:AT399,1,P409:AT409,"■"))</f>
        <v>0</v>
      </c>
      <c r="BD409" s="45">
        <f>IF(COUNTIF(P409:AT409,"")=31,0,COUNTIFS(P399:AT399,1,P409:AT409,"■"))</f>
        <v>0</v>
      </c>
      <c r="BE409" s="250" t="str">
        <f t="shared" ref="BE409:BE466" si="127">IFERROR(ROUNDDOWN(BD409/BC409,3),"***")</f>
        <v>***</v>
      </c>
      <c r="BF409" s="233"/>
      <c r="BG409" s="42"/>
      <c r="BH409" s="45">
        <f>IF(COUNTIF(P409:AT409,"")=31,0,COUNTIFS(P399:AT399,2,P409:AT409,"")+COUNTIFS(P399:AT399,2,P409:AT409,"■"))</f>
        <v>0</v>
      </c>
      <c r="BI409" s="45">
        <f>IF(COUNTIF(P409:AT409,"")=31,0,COUNTIFS(P399:AT399,2,P409:AT409,"■"))</f>
        <v>0</v>
      </c>
      <c r="BJ409" s="232" t="str">
        <f t="shared" ref="BJ409:BJ466" si="128">IFERROR(ROUNDDOWN(BI409/BH409,3),"***")</f>
        <v>***</v>
      </c>
      <c r="BK409" s="233"/>
      <c r="BL409" s="42"/>
      <c r="BM409" s="45">
        <f>IF(COUNTIF(P409:AT409,"")=31,0,COUNTIFS(P399:AT399,3,P409:AT409,"")+COUNTIFS(P399:AT399,3,P409:AT409,"■"))</f>
        <v>0</v>
      </c>
      <c r="BN409" s="45">
        <f>IF(COUNTIF(P409:AT409,"")=31,0,COUNTIFS(P399:AT399,3,P409:AT409,"■"))</f>
        <v>0</v>
      </c>
      <c r="BO409" s="232" t="str">
        <f t="shared" ref="BO409:BO466" si="129">IFERROR(ROUNDDOWN(BN409/BM409,3),"***")</f>
        <v>***</v>
      </c>
      <c r="BP409" s="233"/>
      <c r="BQ409" s="42"/>
      <c r="BR409" s="45">
        <f>IF(COUNTIF(P409:AT409,"")=31,0,COUNTIFS(P399:AT399,4,P409:AT409,"")+COUNTIFS(P399:AT399,4,P409:AT409,"■"))</f>
        <v>0</v>
      </c>
      <c r="BS409" s="45">
        <f>IF(COUNTIF(P409:AT409,"")=31,0,COUNTIFS(P399:AT399,4,P409:AT409,"■"))</f>
        <v>0</v>
      </c>
      <c r="BT409" s="232" t="str">
        <f t="shared" ref="BT409:BT466" si="130">IFERROR(ROUNDDOWN(BS409/BR409,3),"***")</f>
        <v>***</v>
      </c>
      <c r="BU409" s="233"/>
      <c r="BV409" s="42"/>
      <c r="BW409" s="45">
        <f>IF(COUNTIF(P409:AT409,"")=31,0,COUNTIFS(P399:AT399,5,P409:AT409,"")+COUNTIFS(P399:AT399,5,P409:AT409,"■"))</f>
        <v>0</v>
      </c>
      <c r="BX409" s="45">
        <f>IF(COUNTIF(P409:AT409,"")=31,0,COUNTIFS(P399:AT399,5,P409:AT409,"■"))</f>
        <v>0</v>
      </c>
      <c r="BY409" s="232" t="str">
        <f t="shared" ref="BY409:BY466" si="131">IFERROR(ROUNDDOWN(BX409/BW409,3),"***")</f>
        <v>***</v>
      </c>
      <c r="BZ409" s="233"/>
      <c r="CA409" s="42"/>
      <c r="CB409" s="45">
        <f>IF(COUNTIF(P409:AT409,"")=31,0,COUNTIFS(P399:AT399,6,P409:AT409,"")+COUNTIFS(P399:AT399,6,P409:AT409,"■"))</f>
        <v>0</v>
      </c>
      <c r="CC409" s="45">
        <f>IF(COUNTIF(P409:AT409,"")=31,0,COUNTIFS(P399:AT399,6,P409:AT409,"■"))</f>
        <v>0</v>
      </c>
      <c r="CD409" s="232" t="str">
        <f t="shared" ref="CD409:CD466" si="132">IFERROR(ROUNDDOWN(CC409/CB409,3),"***")</f>
        <v>***</v>
      </c>
      <c r="CE409" s="233"/>
      <c r="CF409" s="42"/>
      <c r="CG409" s="45">
        <f>IF(COUNTIF(P409:AT409,"")=31,0,SUM(BC409,BH409,BM409,BR409,BW409,CB409))</f>
        <v>0</v>
      </c>
      <c r="CH409" s="45">
        <f t="shared" ref="CH409" si="133">IF(COUNTIF(P409:AT409,"")=31,0,SUM(BD409,BI409,BN409,BS409,BX409,CC409))</f>
        <v>0</v>
      </c>
      <c r="CI409" s="232" t="str">
        <f t="shared" ref="CI409:CI466" si="134">IFERROR(ROUNDDOWN(CH409/CG409,3),"***")</f>
        <v>***</v>
      </c>
      <c r="CJ409" s="233"/>
      <c r="CK409" s="42"/>
      <c r="CL409" s="234">
        <f>IF(COUNTIF(P409:AT409,"")=31,0,CG409)</f>
        <v>0</v>
      </c>
      <c r="CM409" s="235"/>
      <c r="CN409" s="234">
        <f>IF(COUNTIF(P409:AT409,"")=31,0,CH409)</f>
        <v>0</v>
      </c>
      <c r="CO409" s="235"/>
      <c r="CP409" s="232" t="str">
        <f t="shared" ref="CP409:CP466" si="135">IFERROR(ROUNDDOWN(CN409/CL409,3),"***")</f>
        <v>***</v>
      </c>
      <c r="CQ409" s="233"/>
      <c r="CR409" s="43"/>
      <c r="CU409" s="128">
        <f t="shared" si="120"/>
        <v>401</v>
      </c>
      <c r="CV409" s="128"/>
      <c r="CW409" s="128"/>
      <c r="CX409" s="128"/>
      <c r="CY409" s="128"/>
    </row>
    <row r="410" spans="1:103" s="1" customFormat="1" ht="18.75">
      <c r="A410" s="72" t="s">
        <v>59</v>
      </c>
      <c r="D410" s="238">
        <f>D409+1</f>
        <v>2</v>
      </c>
      <c r="E410" s="246"/>
      <c r="F410" s="241"/>
      <c r="G410" s="242"/>
      <c r="H410" s="242"/>
      <c r="I410" s="242"/>
      <c r="J410" s="242"/>
      <c r="K410" s="243"/>
      <c r="L410" s="244"/>
      <c r="M410" s="242"/>
      <c r="N410" s="242"/>
      <c r="O410" s="243"/>
      <c r="P410" s="42"/>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3"/>
      <c r="AU410" s="44"/>
      <c r="AV410" s="26"/>
      <c r="AW410" s="245">
        <f t="shared" si="125"/>
        <v>2</v>
      </c>
      <c r="AX410" s="246"/>
      <c r="AY410" s="247" t="str">
        <f t="shared" si="126"/>
        <v/>
      </c>
      <c r="AZ410" s="248"/>
      <c r="BA410" s="248"/>
      <c r="BB410" s="249"/>
      <c r="BC410" s="45">
        <f>IF(COUNTIF(P410:AT410,"")=31,0,COUNTIFS(P399:AT399,1,P410:AT410,"")+COUNTIFS(P399:AT399,1,P410:AT410,"■"))</f>
        <v>0</v>
      </c>
      <c r="BD410" s="45">
        <f>IF(COUNTIF(P410:AT410,"")=31,0,COUNTIFS(P399:AT399,1,P410:AT410,"■"))</f>
        <v>0</v>
      </c>
      <c r="BE410" s="250" t="str">
        <f t="shared" si="127"/>
        <v>***</v>
      </c>
      <c r="BF410" s="233"/>
      <c r="BG410" s="42"/>
      <c r="BH410" s="45">
        <f>IF(COUNTIF(P410:AT410,"")=31,0,COUNTIFS(P399:AT399,2,P410:AT410,"")+COUNTIFS(P399:AT399,2,P410:AT410,"■"))</f>
        <v>0</v>
      </c>
      <c r="BI410" s="45">
        <f>IF(COUNTIF(P410:AT410,"")=31,0,COUNTIFS(P399:AT399,2,P410:AT410,"■"))</f>
        <v>0</v>
      </c>
      <c r="BJ410" s="232" t="str">
        <f t="shared" si="128"/>
        <v>***</v>
      </c>
      <c r="BK410" s="233"/>
      <c r="BL410" s="42"/>
      <c r="BM410" s="45">
        <f>IF(COUNTIF(P410:AT410,"")=31,0,COUNTIFS(P399:AT399,3,P410:AT410,"")+COUNTIFS(P399:AT399,3,P410:AT410,"■"))</f>
        <v>0</v>
      </c>
      <c r="BN410" s="45">
        <f>IF(COUNTIF(P410:AT410,"")=31,0,COUNTIFS(P399:AT399,3,P410:AT410,"■"))</f>
        <v>0</v>
      </c>
      <c r="BO410" s="232" t="str">
        <f t="shared" si="129"/>
        <v>***</v>
      </c>
      <c r="BP410" s="233"/>
      <c r="BQ410" s="42"/>
      <c r="BR410" s="45">
        <f>IF(COUNTIF(P410:AT410,"")=31,0,COUNTIFS(P399:AT399,4,P410:AT410,"")+COUNTIFS(P399:AT399,4,P410:AT410,"■"))</f>
        <v>0</v>
      </c>
      <c r="BS410" s="45">
        <f>IF(COUNTIF(P410:AT410,"")=31,0,COUNTIFS(P399:AT399,4,P410:AT410,"■"))</f>
        <v>0</v>
      </c>
      <c r="BT410" s="232" t="str">
        <f t="shared" si="130"/>
        <v>***</v>
      </c>
      <c r="BU410" s="233"/>
      <c r="BV410" s="42"/>
      <c r="BW410" s="45">
        <f>IF(COUNTIF(P410:AT410,"")=31,0,COUNTIFS(P399:AT399,5,P410:AT410,"")+COUNTIFS(P399:AT399,5,P410:AT410,"■"))</f>
        <v>0</v>
      </c>
      <c r="BX410" s="45">
        <f>IF(COUNTIF(P410:AT410,"")=31,0,COUNTIFS(P399:AT399,5,P410:AT410,"■"))</f>
        <v>0</v>
      </c>
      <c r="BY410" s="232" t="str">
        <f t="shared" si="131"/>
        <v>***</v>
      </c>
      <c r="BZ410" s="233"/>
      <c r="CA410" s="42"/>
      <c r="CB410" s="45">
        <f>IF(COUNTIF(P410:AT410,"")=31,0,COUNTIFS(P399:AT399,6,P410:AT410,"")+COUNTIFS(P399:AT399,6,P410:AT410,"■"))</f>
        <v>0</v>
      </c>
      <c r="CC410" s="45">
        <f>IF(COUNTIF(P410:AT410,"")=31,0,COUNTIFS(P399:AT399,6,P410:AT410,"■"))</f>
        <v>0</v>
      </c>
      <c r="CD410" s="232" t="str">
        <f t="shared" si="132"/>
        <v>***</v>
      </c>
      <c r="CE410" s="233"/>
      <c r="CF410" s="42"/>
      <c r="CG410" s="45">
        <f t="shared" ref="CG410:CG466" si="136">IF(COUNTIF(P410:AT410,"")=31,0,SUM(BC410,BH410,BM410,BR410,BW410,CB410))</f>
        <v>0</v>
      </c>
      <c r="CH410" s="45">
        <f>IF(COUNTIF(P410:AT410,"")=31,0,SUM(BD410,BI410,BN410,BS410,BX410,CC410))</f>
        <v>0</v>
      </c>
      <c r="CI410" s="232" t="str">
        <f t="shared" si="134"/>
        <v>***</v>
      </c>
      <c r="CJ410" s="233"/>
      <c r="CK410" s="42"/>
      <c r="CL410" s="234">
        <f t="shared" ref="CL410:CL466" si="137">IF(COUNTIF(P410:AT410,"")=31,0,CG410)</f>
        <v>0</v>
      </c>
      <c r="CM410" s="235"/>
      <c r="CN410" s="234">
        <f t="shared" ref="CN410:CN466" si="138">IF(COUNTIF(P410:AT410,"")=31,0,CH410)</f>
        <v>0</v>
      </c>
      <c r="CO410" s="235"/>
      <c r="CP410" s="232" t="str">
        <f t="shared" si="135"/>
        <v>***</v>
      </c>
      <c r="CQ410" s="233"/>
      <c r="CR410" s="43"/>
      <c r="CU410" s="128">
        <f t="shared" si="120"/>
        <v>402</v>
      </c>
      <c r="CV410" s="128"/>
      <c r="CW410" s="128"/>
      <c r="CX410" s="128"/>
      <c r="CY410" s="128"/>
    </row>
    <row r="411" spans="1:103" s="1" customFormat="1" ht="18.75">
      <c r="A411" s="72" t="s">
        <v>59</v>
      </c>
      <c r="D411" s="238">
        <f t="shared" ref="D411:D466" si="139">D410+1</f>
        <v>3</v>
      </c>
      <c r="E411" s="246"/>
      <c r="F411" s="241"/>
      <c r="G411" s="242"/>
      <c r="H411" s="242"/>
      <c r="I411" s="242"/>
      <c r="J411" s="242"/>
      <c r="K411" s="243"/>
      <c r="L411" s="244"/>
      <c r="M411" s="242"/>
      <c r="N411" s="242"/>
      <c r="O411" s="243"/>
      <c r="P411" s="42"/>
      <c r="Q411" s="42"/>
      <c r="R411" s="42"/>
      <c r="S411" s="42"/>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3"/>
      <c r="AU411" s="44"/>
      <c r="AV411" s="26"/>
      <c r="AW411" s="245">
        <f t="shared" si="125"/>
        <v>3</v>
      </c>
      <c r="AX411" s="246"/>
      <c r="AY411" s="247" t="str">
        <f t="shared" si="126"/>
        <v/>
      </c>
      <c r="AZ411" s="248"/>
      <c r="BA411" s="248"/>
      <c r="BB411" s="249"/>
      <c r="BC411" s="45">
        <f>IF(COUNTIF(P411:AT411,"")=31,0,COUNTIFS(P399:AT399,1,P411:AT411,"")+COUNTIFS(P399:AT399,1,P411:AT411,"■"))</f>
        <v>0</v>
      </c>
      <c r="BD411" s="45">
        <f>IF(COUNTIF(P411:AT411,"")=31,0,COUNTIFS(P399:AT399,1,P411:AT411,"■"))</f>
        <v>0</v>
      </c>
      <c r="BE411" s="250" t="str">
        <f t="shared" si="127"/>
        <v>***</v>
      </c>
      <c r="BF411" s="233"/>
      <c r="BG411" s="42"/>
      <c r="BH411" s="45">
        <f>IF(COUNTIF(P411:AT411,"")=31,0,COUNTIFS(P399:AT399,2,P411:AT411,"")+COUNTIFS(P399:AT399,2,P411:AT411,"■"))</f>
        <v>0</v>
      </c>
      <c r="BI411" s="45">
        <f>IF(COUNTIF(P411:AT411,"")=31,0,COUNTIFS(P399:AT399,2,P411:AT411,"■"))</f>
        <v>0</v>
      </c>
      <c r="BJ411" s="232" t="str">
        <f t="shared" si="128"/>
        <v>***</v>
      </c>
      <c r="BK411" s="233"/>
      <c r="BL411" s="42"/>
      <c r="BM411" s="45">
        <f>IF(COUNTIF(P411:AT411,"")=31,0,COUNTIFS(P399:AT399,3,P411:AT411,"")+COUNTIFS(P399:AT399,3,P411:AT411,"■"))</f>
        <v>0</v>
      </c>
      <c r="BN411" s="45">
        <f>IF(COUNTIF(P411:AT411,"")=31,0,COUNTIFS(P399:AT399,3,P411:AT411,"■"))</f>
        <v>0</v>
      </c>
      <c r="BO411" s="232" t="str">
        <f t="shared" si="129"/>
        <v>***</v>
      </c>
      <c r="BP411" s="233"/>
      <c r="BQ411" s="42"/>
      <c r="BR411" s="45">
        <f>IF(COUNTIF(P411:AT411,"")=31,0,COUNTIFS(P399:AT399,4,P411:AT411,"")+COUNTIFS(P399:AT399,4,P411:AT411,"■"))</f>
        <v>0</v>
      </c>
      <c r="BS411" s="45">
        <f>IF(COUNTIF(P411:AT411,"")=31,0,COUNTIFS(P399:AT399,4,P411:AT411,"■"))</f>
        <v>0</v>
      </c>
      <c r="BT411" s="232" t="str">
        <f t="shared" si="130"/>
        <v>***</v>
      </c>
      <c r="BU411" s="233"/>
      <c r="BV411" s="42"/>
      <c r="BW411" s="45">
        <f>IF(COUNTIF(P411:AT411,"")=31,0,COUNTIFS(P399:AT399,5,P411:AT411,"")+COUNTIFS(P399:AT399,5,P411:AT411,"■"))</f>
        <v>0</v>
      </c>
      <c r="BX411" s="45">
        <f>IF(COUNTIF(P411:AT411,"")=31,0,COUNTIFS(P399:AT399,5,P411:AT411,"■"))</f>
        <v>0</v>
      </c>
      <c r="BY411" s="232" t="str">
        <f t="shared" si="131"/>
        <v>***</v>
      </c>
      <c r="BZ411" s="233"/>
      <c r="CA411" s="42"/>
      <c r="CB411" s="45">
        <f>IF(COUNTIF(P411:AT411,"")=31,0,COUNTIFS(P399:AT399,6,P411:AT411,"")+COUNTIFS(P399:AT399,6,P411:AT411,"■"))</f>
        <v>0</v>
      </c>
      <c r="CC411" s="45">
        <f>IF(COUNTIF(P411:AT411,"")=31,0,COUNTIFS(P399:AT399,6,P411:AT411,"■"))</f>
        <v>0</v>
      </c>
      <c r="CD411" s="232" t="str">
        <f t="shared" si="132"/>
        <v>***</v>
      </c>
      <c r="CE411" s="233"/>
      <c r="CF411" s="42"/>
      <c r="CG411" s="45">
        <f t="shared" si="136"/>
        <v>0</v>
      </c>
      <c r="CH411" s="45">
        <f t="shared" ref="CH411:CH466" si="140">IF(COUNTIF(P411:AT411,"")=31,0,SUM(BD411,BI411,BN411,BS411,BX411,CC411))</f>
        <v>0</v>
      </c>
      <c r="CI411" s="232" t="str">
        <f t="shared" si="134"/>
        <v>***</v>
      </c>
      <c r="CJ411" s="233"/>
      <c r="CK411" s="42"/>
      <c r="CL411" s="234">
        <f t="shared" si="137"/>
        <v>0</v>
      </c>
      <c r="CM411" s="235"/>
      <c r="CN411" s="234">
        <f t="shared" si="138"/>
        <v>0</v>
      </c>
      <c r="CO411" s="235"/>
      <c r="CP411" s="232" t="str">
        <f t="shared" si="135"/>
        <v>***</v>
      </c>
      <c r="CQ411" s="233"/>
      <c r="CR411" s="43"/>
      <c r="CU411" s="128">
        <f t="shared" si="120"/>
        <v>403</v>
      </c>
      <c r="CV411" s="128"/>
      <c r="CW411" s="128"/>
      <c r="CX411" s="128"/>
      <c r="CY411" s="128"/>
    </row>
    <row r="412" spans="1:103" s="1" customFormat="1" ht="18.75">
      <c r="A412" s="72" t="s">
        <v>59</v>
      </c>
      <c r="D412" s="238">
        <f t="shared" si="139"/>
        <v>4</v>
      </c>
      <c r="E412" s="246"/>
      <c r="F412" s="241"/>
      <c r="G412" s="242"/>
      <c r="H412" s="242"/>
      <c r="I412" s="242"/>
      <c r="J412" s="242"/>
      <c r="K412" s="243"/>
      <c r="L412" s="244"/>
      <c r="M412" s="256"/>
      <c r="N412" s="256"/>
      <c r="O412" s="257"/>
      <c r="P412" s="42"/>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3"/>
      <c r="AU412" s="44"/>
      <c r="AV412" s="26"/>
      <c r="AW412" s="245">
        <f t="shared" si="125"/>
        <v>4</v>
      </c>
      <c r="AX412" s="246"/>
      <c r="AY412" s="247" t="str">
        <f t="shared" si="126"/>
        <v/>
      </c>
      <c r="AZ412" s="248"/>
      <c r="BA412" s="248"/>
      <c r="BB412" s="249"/>
      <c r="BC412" s="45">
        <f>IF(COUNTIF(P412:AT412,"")=31,0,COUNTIFS(P399:AT399,1,P412:AT412,"")+COUNTIFS(P399:AT399,1,P412:AT412,"■"))</f>
        <v>0</v>
      </c>
      <c r="BD412" s="45">
        <f>IF(COUNTIF(P412:AT412,"")=31,0,COUNTIFS(P399:AT399,1,P412:AT412,"■"))</f>
        <v>0</v>
      </c>
      <c r="BE412" s="250" t="str">
        <f t="shared" si="127"/>
        <v>***</v>
      </c>
      <c r="BF412" s="233"/>
      <c r="BG412" s="42"/>
      <c r="BH412" s="45">
        <f>IF(COUNTIF(P412:AT412,"")=31,0,COUNTIFS(P399:AT399,2,P412:AT412,"")+COUNTIFS(P399:AT399,2,P412:AT412,"■"))</f>
        <v>0</v>
      </c>
      <c r="BI412" s="45">
        <f>IF(COUNTIF(P412:AT412,"")=31,0,COUNTIFS(P399:AT399,2,P412:AT412,"■"))</f>
        <v>0</v>
      </c>
      <c r="BJ412" s="232" t="str">
        <f t="shared" si="128"/>
        <v>***</v>
      </c>
      <c r="BK412" s="233"/>
      <c r="BL412" s="42"/>
      <c r="BM412" s="45">
        <f>IF(COUNTIF(P412:AT412,"")=31,0,COUNTIFS(P399:AT399,3,P412:AT412,"")+COUNTIFS(P399:AT399,3,P412:AT412,"■"))</f>
        <v>0</v>
      </c>
      <c r="BN412" s="45">
        <f>IF(COUNTIF(P412:AT412,"")=31,0,COUNTIFS(P399:AT399,3,P412:AT412,"■"))</f>
        <v>0</v>
      </c>
      <c r="BO412" s="232" t="str">
        <f t="shared" si="129"/>
        <v>***</v>
      </c>
      <c r="BP412" s="233"/>
      <c r="BQ412" s="42"/>
      <c r="BR412" s="45">
        <f>IF(COUNTIF(P412:AT412,"")=31,0,COUNTIFS(P399:AT399,4,P412:AT412,"")+COUNTIFS(P399:AT399,4,P412:AT412,"■"))</f>
        <v>0</v>
      </c>
      <c r="BS412" s="45">
        <f>IF(COUNTIF(P412:AT412,"")=31,0,COUNTIFS(P399:AT399,4,P412:AT412,"■"))</f>
        <v>0</v>
      </c>
      <c r="BT412" s="232" t="str">
        <f t="shared" si="130"/>
        <v>***</v>
      </c>
      <c r="BU412" s="233"/>
      <c r="BV412" s="42"/>
      <c r="BW412" s="45">
        <f>IF(COUNTIF(P412:AT412,"")=31,0,COUNTIFS(P399:AT399,5,P412:AT412,"")+COUNTIFS(P399:AT399,5,P412:AT412,"■"))</f>
        <v>0</v>
      </c>
      <c r="BX412" s="45">
        <f>IF(COUNTIF(P412:AT412,"")=31,0,COUNTIFS(P399:AT399,5,P412:AT412,"■"))</f>
        <v>0</v>
      </c>
      <c r="BY412" s="232" t="str">
        <f t="shared" si="131"/>
        <v>***</v>
      </c>
      <c r="BZ412" s="233"/>
      <c r="CA412" s="42"/>
      <c r="CB412" s="45">
        <f>IF(COUNTIF(P412:AT412,"")=31,0,COUNTIFS(P399:AT399,6,P412:AT412,"")+COUNTIFS(P399:AT399,6,P412:AT412,"■"))</f>
        <v>0</v>
      </c>
      <c r="CC412" s="45">
        <f>IF(COUNTIF(P412:AT412,"")=31,0,COUNTIFS(P399:AT399,6,P412:AT412,"■"))</f>
        <v>0</v>
      </c>
      <c r="CD412" s="232" t="str">
        <f t="shared" si="132"/>
        <v>***</v>
      </c>
      <c r="CE412" s="233"/>
      <c r="CF412" s="42"/>
      <c r="CG412" s="45">
        <f t="shared" si="136"/>
        <v>0</v>
      </c>
      <c r="CH412" s="45">
        <f t="shared" si="140"/>
        <v>0</v>
      </c>
      <c r="CI412" s="232" t="str">
        <f t="shared" si="134"/>
        <v>***</v>
      </c>
      <c r="CJ412" s="233"/>
      <c r="CK412" s="42"/>
      <c r="CL412" s="234">
        <f t="shared" si="137"/>
        <v>0</v>
      </c>
      <c r="CM412" s="235"/>
      <c r="CN412" s="234">
        <f t="shared" si="138"/>
        <v>0</v>
      </c>
      <c r="CO412" s="235"/>
      <c r="CP412" s="232" t="str">
        <f t="shared" si="135"/>
        <v>***</v>
      </c>
      <c r="CQ412" s="233"/>
      <c r="CR412" s="43"/>
      <c r="CU412" s="128">
        <f t="shared" si="120"/>
        <v>404</v>
      </c>
      <c r="CV412" s="128"/>
      <c r="CW412" s="128"/>
      <c r="CX412" s="128"/>
      <c r="CY412" s="128"/>
    </row>
    <row r="413" spans="1:103" s="1" customFormat="1" ht="18.75">
      <c r="A413" s="72" t="s">
        <v>59</v>
      </c>
      <c r="D413" s="238">
        <f t="shared" si="139"/>
        <v>5</v>
      </c>
      <c r="E413" s="246"/>
      <c r="F413" s="241"/>
      <c r="G413" s="242"/>
      <c r="H413" s="242"/>
      <c r="I413" s="242"/>
      <c r="J413" s="242"/>
      <c r="K413" s="243"/>
      <c r="L413" s="244"/>
      <c r="M413" s="256"/>
      <c r="N413" s="256"/>
      <c r="O413" s="257"/>
      <c r="P413" s="42"/>
      <c r="Q413" s="42"/>
      <c r="R413" s="42"/>
      <c r="S413" s="42"/>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3"/>
      <c r="AU413" s="44"/>
      <c r="AV413" s="26"/>
      <c r="AW413" s="245">
        <f t="shared" si="125"/>
        <v>5</v>
      </c>
      <c r="AX413" s="246"/>
      <c r="AY413" s="247" t="str">
        <f t="shared" si="126"/>
        <v/>
      </c>
      <c r="AZ413" s="248"/>
      <c r="BA413" s="248"/>
      <c r="BB413" s="249"/>
      <c r="BC413" s="45">
        <f>IF(COUNTIF(P413:AT413,"")=31,0,COUNTIFS(P399:AT399,1,P413:AT413,"")+COUNTIFS(P399:AT399,1,P413:AT413,"■"))</f>
        <v>0</v>
      </c>
      <c r="BD413" s="45">
        <f>IF(COUNTIF(P413:AT413,"")=31,0,COUNTIFS(P399:AT399,1,P413:AT413,"■"))</f>
        <v>0</v>
      </c>
      <c r="BE413" s="250" t="str">
        <f t="shared" si="127"/>
        <v>***</v>
      </c>
      <c r="BF413" s="233"/>
      <c r="BG413" s="42"/>
      <c r="BH413" s="45">
        <f>IF(COUNTIF(P413:AT413,"")=31,0,COUNTIFS(P399:AT399,2,P413:AT413,"")+COUNTIFS(P399:AT399,2,P413:AT413,"■"))</f>
        <v>0</v>
      </c>
      <c r="BI413" s="45">
        <f>IF(COUNTIF(P413:AT413,"")=31,0,COUNTIFS(P399:AT399,2,P413:AT413,"■"))</f>
        <v>0</v>
      </c>
      <c r="BJ413" s="232" t="str">
        <f t="shared" si="128"/>
        <v>***</v>
      </c>
      <c r="BK413" s="233"/>
      <c r="BL413" s="42"/>
      <c r="BM413" s="45">
        <f>IF(COUNTIF(P413:AT413,"")=31,0,COUNTIFS(P399:AT399,3,P413:AT413,"")+COUNTIFS(P399:AT399,3,P413:AT413,"■"))</f>
        <v>0</v>
      </c>
      <c r="BN413" s="45">
        <f>IF(COUNTIF(P413:AT413,"")=31,0,COUNTIFS(P399:AT399,3,P413:AT413,"■"))</f>
        <v>0</v>
      </c>
      <c r="BO413" s="232" t="str">
        <f t="shared" si="129"/>
        <v>***</v>
      </c>
      <c r="BP413" s="233"/>
      <c r="BQ413" s="42"/>
      <c r="BR413" s="45">
        <f>IF(COUNTIF(P413:AT413,"")=31,0,COUNTIFS(P399:AT399,4,P413:AT413,"")+COUNTIFS(P399:AT399,4,P413:AT413,"■"))</f>
        <v>0</v>
      </c>
      <c r="BS413" s="45">
        <f>IF(COUNTIF(P413:AT413,"")=31,0,COUNTIFS(P399:AT399,4,P413:AT413,"■"))</f>
        <v>0</v>
      </c>
      <c r="BT413" s="232" t="str">
        <f t="shared" si="130"/>
        <v>***</v>
      </c>
      <c r="BU413" s="233"/>
      <c r="BV413" s="42"/>
      <c r="BW413" s="45">
        <f>IF(COUNTIF(P413:AT413,"")=31,0,COUNTIFS(P399:AT399,5,P413:AT413,"")+COUNTIFS(P399:AT399,5,P413:AT413,"■"))</f>
        <v>0</v>
      </c>
      <c r="BX413" s="45">
        <f>IF(COUNTIF(P413:AT413,"")=31,0,COUNTIFS(P399:AT399,5,P413:AT413,"■"))</f>
        <v>0</v>
      </c>
      <c r="BY413" s="232" t="str">
        <f t="shared" si="131"/>
        <v>***</v>
      </c>
      <c r="BZ413" s="233"/>
      <c r="CA413" s="42"/>
      <c r="CB413" s="45">
        <f>IF(COUNTIF(P413:AT413,"")=31,0,COUNTIFS(P399:AT399,6,P413:AT413,"")+COUNTIFS(P399:AT399,6,P413:AT413,"■"))</f>
        <v>0</v>
      </c>
      <c r="CC413" s="45">
        <f>IF(COUNTIF(P413:AT413,"")=31,0,COUNTIFS(P399:AT399,6,P413:AT413,"■"))</f>
        <v>0</v>
      </c>
      <c r="CD413" s="232" t="str">
        <f t="shared" si="132"/>
        <v>***</v>
      </c>
      <c r="CE413" s="233"/>
      <c r="CF413" s="42"/>
      <c r="CG413" s="45">
        <f t="shared" si="136"/>
        <v>0</v>
      </c>
      <c r="CH413" s="45">
        <f t="shared" si="140"/>
        <v>0</v>
      </c>
      <c r="CI413" s="232" t="str">
        <f t="shared" si="134"/>
        <v>***</v>
      </c>
      <c r="CJ413" s="233"/>
      <c r="CK413" s="42"/>
      <c r="CL413" s="234">
        <f t="shared" si="137"/>
        <v>0</v>
      </c>
      <c r="CM413" s="235"/>
      <c r="CN413" s="234">
        <f t="shared" si="138"/>
        <v>0</v>
      </c>
      <c r="CO413" s="235"/>
      <c r="CP413" s="232" t="str">
        <f t="shared" si="135"/>
        <v>***</v>
      </c>
      <c r="CQ413" s="233"/>
      <c r="CR413" s="43"/>
      <c r="CU413" s="128">
        <f t="shared" si="120"/>
        <v>405</v>
      </c>
      <c r="CV413" s="128"/>
      <c r="CW413" s="128"/>
      <c r="CX413" s="128"/>
      <c r="CY413" s="128"/>
    </row>
    <row r="414" spans="1:103" s="1" customFormat="1" ht="18.75">
      <c r="A414" s="72" t="s">
        <v>59</v>
      </c>
      <c r="D414" s="238">
        <f t="shared" si="139"/>
        <v>6</v>
      </c>
      <c r="E414" s="246"/>
      <c r="F414" s="241"/>
      <c r="G414" s="242"/>
      <c r="H414" s="242"/>
      <c r="I414" s="242"/>
      <c r="J414" s="242"/>
      <c r="K414" s="243"/>
      <c r="L414" s="244"/>
      <c r="M414" s="256"/>
      <c r="N414" s="256"/>
      <c r="O414" s="257"/>
      <c r="P414" s="42"/>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3"/>
      <c r="AU414" s="44"/>
      <c r="AV414" s="27"/>
      <c r="AW414" s="245">
        <f t="shared" si="125"/>
        <v>6</v>
      </c>
      <c r="AX414" s="246"/>
      <c r="AY414" s="247" t="str">
        <f t="shared" si="126"/>
        <v/>
      </c>
      <c r="AZ414" s="248"/>
      <c r="BA414" s="248"/>
      <c r="BB414" s="249"/>
      <c r="BC414" s="45">
        <f>IF(COUNTIF(P414:AT414,"")=31,0,COUNTIFS(P399:AT399,1,P414:AT414,"")+COUNTIFS(P399:AT399,1,P414:AT414,"■"))</f>
        <v>0</v>
      </c>
      <c r="BD414" s="45">
        <f>IF(COUNTIF(P414:AT414,"")=31,0,COUNTIFS(P399:AT399,1,P414:AT414,"■"))</f>
        <v>0</v>
      </c>
      <c r="BE414" s="250" t="str">
        <f t="shared" si="127"/>
        <v>***</v>
      </c>
      <c r="BF414" s="233"/>
      <c r="BG414" s="42"/>
      <c r="BH414" s="45">
        <f>IF(COUNTIF(P414:AT414,"")=31,0,COUNTIFS(P399:AT399,2,P414:AT414,"")+COUNTIFS(P399:AT399,2,P414:AT414,"■"))</f>
        <v>0</v>
      </c>
      <c r="BI414" s="45">
        <f>IF(COUNTIF(P414:AT414,"")=31,0,COUNTIFS(P399:AT399,2,P414:AT414,"■"))</f>
        <v>0</v>
      </c>
      <c r="BJ414" s="232" t="str">
        <f t="shared" si="128"/>
        <v>***</v>
      </c>
      <c r="BK414" s="233"/>
      <c r="BL414" s="42"/>
      <c r="BM414" s="45">
        <f>IF(COUNTIF(P414:AT414,"")=31,0,COUNTIFS(P399:AT399,3,P414:AT414,"")+COUNTIFS(P399:AT399,3,P414:AT414,"■"))</f>
        <v>0</v>
      </c>
      <c r="BN414" s="45">
        <f>IF(COUNTIF(P414:AT414,"")=31,0,COUNTIFS(P399:AT399,3,P414:AT414,"■"))</f>
        <v>0</v>
      </c>
      <c r="BO414" s="232" t="str">
        <f t="shared" si="129"/>
        <v>***</v>
      </c>
      <c r="BP414" s="233"/>
      <c r="BQ414" s="42"/>
      <c r="BR414" s="45">
        <f>IF(COUNTIF(P414:AT414,"")=31,0,COUNTIFS(P399:AT399,4,P414:AT414,"")+COUNTIFS(P399:AT399,4,P414:AT414,"■"))</f>
        <v>0</v>
      </c>
      <c r="BS414" s="45">
        <f>IF(COUNTIF(P414:AT414,"")=31,0,COUNTIFS(P399:AT399,4,P414:AT414,"■"))</f>
        <v>0</v>
      </c>
      <c r="BT414" s="232" t="str">
        <f t="shared" si="130"/>
        <v>***</v>
      </c>
      <c r="BU414" s="233"/>
      <c r="BV414" s="42"/>
      <c r="BW414" s="45">
        <f>IF(COUNTIF(P414:AT414,"")=31,0,COUNTIFS(P399:AT399,5,P414:AT414,"")+COUNTIFS(P399:AT399,5,P414:AT414,"■"))</f>
        <v>0</v>
      </c>
      <c r="BX414" s="45">
        <f>IF(COUNTIF(P414:AT414,"")=31,0,COUNTIFS(P399:AT399,5,P414:AT414,"■"))</f>
        <v>0</v>
      </c>
      <c r="BY414" s="232" t="str">
        <f t="shared" si="131"/>
        <v>***</v>
      </c>
      <c r="BZ414" s="233"/>
      <c r="CA414" s="42"/>
      <c r="CB414" s="45">
        <f>IF(COUNTIF(P414:AT414,"")=31,0,COUNTIFS(P399:AT399,6,P414:AT414,"")+COUNTIFS(P399:AT399,6,P414:AT414,"■"))</f>
        <v>0</v>
      </c>
      <c r="CC414" s="45">
        <f>IF(COUNTIF(P414:AT414,"")=31,0,COUNTIFS(P399:AT399,6,P414:AT414,"■"))</f>
        <v>0</v>
      </c>
      <c r="CD414" s="232" t="str">
        <f t="shared" si="132"/>
        <v>***</v>
      </c>
      <c r="CE414" s="233"/>
      <c r="CF414" s="42"/>
      <c r="CG414" s="45">
        <f t="shared" si="136"/>
        <v>0</v>
      </c>
      <c r="CH414" s="45">
        <f t="shared" si="140"/>
        <v>0</v>
      </c>
      <c r="CI414" s="232" t="str">
        <f t="shared" si="134"/>
        <v>***</v>
      </c>
      <c r="CJ414" s="233"/>
      <c r="CK414" s="42"/>
      <c r="CL414" s="234">
        <f t="shared" si="137"/>
        <v>0</v>
      </c>
      <c r="CM414" s="235"/>
      <c r="CN414" s="234">
        <f t="shared" si="138"/>
        <v>0</v>
      </c>
      <c r="CO414" s="235"/>
      <c r="CP414" s="232" t="str">
        <f t="shared" si="135"/>
        <v>***</v>
      </c>
      <c r="CQ414" s="233"/>
      <c r="CR414" s="43"/>
      <c r="CU414" s="128">
        <f t="shared" si="120"/>
        <v>406</v>
      </c>
      <c r="CV414" s="128"/>
      <c r="CW414" s="128"/>
      <c r="CX414" s="128"/>
      <c r="CY414" s="128"/>
    </row>
    <row r="415" spans="1:103" s="1" customFormat="1" ht="18.75">
      <c r="A415" s="72" t="s">
        <v>59</v>
      </c>
      <c r="D415" s="238">
        <f t="shared" si="139"/>
        <v>7</v>
      </c>
      <c r="E415" s="246"/>
      <c r="F415" s="241"/>
      <c r="G415" s="242"/>
      <c r="H415" s="242"/>
      <c r="I415" s="242"/>
      <c r="J415" s="242"/>
      <c r="K415" s="243"/>
      <c r="L415" s="244"/>
      <c r="M415" s="256"/>
      <c r="N415" s="256"/>
      <c r="O415" s="257"/>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3"/>
      <c r="AU415" s="44"/>
      <c r="AV415" s="27"/>
      <c r="AW415" s="245">
        <f t="shared" si="125"/>
        <v>7</v>
      </c>
      <c r="AX415" s="246"/>
      <c r="AY415" s="247" t="str">
        <f t="shared" si="126"/>
        <v/>
      </c>
      <c r="AZ415" s="248"/>
      <c r="BA415" s="248"/>
      <c r="BB415" s="249"/>
      <c r="BC415" s="45">
        <f>IF(COUNTIF(P415:AT415,"")=31,0,COUNTIFS(P399:AT399,1,P415:AT415,"")+COUNTIFS(P399:AT399,1,P415:AT415,"■"))</f>
        <v>0</v>
      </c>
      <c r="BD415" s="45">
        <f>IF(COUNTIF(P415:AT415,"")=31,0,COUNTIFS(P399:AT399,1,P415:AT415,"■"))</f>
        <v>0</v>
      </c>
      <c r="BE415" s="250" t="str">
        <f t="shared" si="127"/>
        <v>***</v>
      </c>
      <c r="BF415" s="233"/>
      <c r="BG415" s="42"/>
      <c r="BH415" s="45">
        <f>IF(COUNTIF(P415:AT415,"")=31,0,COUNTIFS(P399:AT399,2,P415:AT415,"")+COUNTIFS(P399:AT399,2,P415:AT415,"■"))</f>
        <v>0</v>
      </c>
      <c r="BI415" s="45">
        <f>IF(COUNTIF(P415:AT415,"")=31,0,COUNTIFS(P399:AT399,2,P415:AT415,"■"))</f>
        <v>0</v>
      </c>
      <c r="BJ415" s="232" t="str">
        <f t="shared" si="128"/>
        <v>***</v>
      </c>
      <c r="BK415" s="233"/>
      <c r="BL415" s="42"/>
      <c r="BM415" s="45">
        <f>IF(COUNTIF(P415:AT415,"")=31,0,COUNTIFS(P399:AT399,3,P415:AT415,"")+COUNTIFS(P399:AT399,3,P415:AT415,"■"))</f>
        <v>0</v>
      </c>
      <c r="BN415" s="45">
        <f>IF(COUNTIF(P415:AT415,"")=31,0,COUNTIFS(P399:AT399,3,P415:AT415,"■"))</f>
        <v>0</v>
      </c>
      <c r="BO415" s="232" t="str">
        <f t="shared" si="129"/>
        <v>***</v>
      </c>
      <c r="BP415" s="233"/>
      <c r="BQ415" s="42"/>
      <c r="BR415" s="45">
        <f>IF(COUNTIF(P415:AT415,"")=31,0,COUNTIFS(P399:AT399,4,P415:AT415,"")+COUNTIFS(P399:AT399,4,P415:AT415,"■"))</f>
        <v>0</v>
      </c>
      <c r="BS415" s="45">
        <f>IF(COUNTIF(P415:AT415,"")=31,0,COUNTIFS(P399:AT399,4,P415:AT415,"■"))</f>
        <v>0</v>
      </c>
      <c r="BT415" s="232" t="str">
        <f t="shared" si="130"/>
        <v>***</v>
      </c>
      <c r="BU415" s="233"/>
      <c r="BV415" s="42"/>
      <c r="BW415" s="45">
        <f>IF(COUNTIF(P415:AT415,"")=31,0,COUNTIFS(P399:AT399,5,P415:AT415,"")+COUNTIFS(P399:AT399,5,P415:AT415,"■"))</f>
        <v>0</v>
      </c>
      <c r="BX415" s="45">
        <f>IF(COUNTIF(P415:AT415,"")=31,0,COUNTIFS(P399:AT399,5,P415:AT415,"■"))</f>
        <v>0</v>
      </c>
      <c r="BY415" s="232" t="str">
        <f t="shared" si="131"/>
        <v>***</v>
      </c>
      <c r="BZ415" s="233"/>
      <c r="CA415" s="42"/>
      <c r="CB415" s="45">
        <f>IF(COUNTIF(P415:AT415,"")=31,0,COUNTIFS(P399:AT399,6,P415:AT415,"")+COUNTIFS(P399:AT399,6,P415:AT415,"■"))</f>
        <v>0</v>
      </c>
      <c r="CC415" s="45">
        <f>IF(COUNTIF(P415:AT415,"")=31,0,COUNTIFS(P399:AT399,6,P415:AT415,"■"))</f>
        <v>0</v>
      </c>
      <c r="CD415" s="232" t="str">
        <f t="shared" si="132"/>
        <v>***</v>
      </c>
      <c r="CE415" s="233"/>
      <c r="CF415" s="42"/>
      <c r="CG415" s="45">
        <f t="shared" si="136"/>
        <v>0</v>
      </c>
      <c r="CH415" s="45">
        <f t="shared" si="140"/>
        <v>0</v>
      </c>
      <c r="CI415" s="232" t="str">
        <f t="shared" si="134"/>
        <v>***</v>
      </c>
      <c r="CJ415" s="233"/>
      <c r="CK415" s="42"/>
      <c r="CL415" s="234">
        <f t="shared" si="137"/>
        <v>0</v>
      </c>
      <c r="CM415" s="235"/>
      <c r="CN415" s="234">
        <f t="shared" si="138"/>
        <v>0</v>
      </c>
      <c r="CO415" s="235"/>
      <c r="CP415" s="232" t="str">
        <f t="shared" si="135"/>
        <v>***</v>
      </c>
      <c r="CQ415" s="233"/>
      <c r="CR415" s="43"/>
      <c r="CU415" s="128">
        <f t="shared" si="120"/>
        <v>407</v>
      </c>
      <c r="CV415" s="128"/>
      <c r="CW415" s="128"/>
      <c r="CX415" s="128"/>
      <c r="CY415" s="128"/>
    </row>
    <row r="416" spans="1:103" s="1" customFormat="1" ht="18.75">
      <c r="A416" s="72" t="s">
        <v>59</v>
      </c>
      <c r="D416" s="238">
        <f t="shared" si="139"/>
        <v>8</v>
      </c>
      <c r="E416" s="246"/>
      <c r="F416" s="241"/>
      <c r="G416" s="242"/>
      <c r="H416" s="242"/>
      <c r="I416" s="242"/>
      <c r="J416" s="242"/>
      <c r="K416" s="243"/>
      <c r="L416" s="244"/>
      <c r="M416" s="256"/>
      <c r="N416" s="256"/>
      <c r="O416" s="257"/>
      <c r="P416" s="42"/>
      <c r="Q416" s="42"/>
      <c r="R416" s="42"/>
      <c r="S416" s="42"/>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3"/>
      <c r="AU416" s="44"/>
      <c r="AV416" s="27"/>
      <c r="AW416" s="245">
        <f t="shared" si="125"/>
        <v>8</v>
      </c>
      <c r="AX416" s="246"/>
      <c r="AY416" s="247" t="str">
        <f t="shared" si="126"/>
        <v/>
      </c>
      <c r="AZ416" s="248"/>
      <c r="BA416" s="248"/>
      <c r="BB416" s="249"/>
      <c r="BC416" s="45">
        <f>IF(COUNTIF(P416:AT416,"")=31,0,COUNTIFS(P399:AT399,1,P416:AT416,"")+COUNTIFS(P399:AT399,1,P416:AT416,"■"))</f>
        <v>0</v>
      </c>
      <c r="BD416" s="45">
        <f>IF(COUNTIF(P416:AT416,"")=31,0,COUNTIFS(P399:AT399,1,P416:AT416,"■"))</f>
        <v>0</v>
      </c>
      <c r="BE416" s="250" t="str">
        <f t="shared" si="127"/>
        <v>***</v>
      </c>
      <c r="BF416" s="233"/>
      <c r="BG416" s="42"/>
      <c r="BH416" s="45">
        <f>IF(COUNTIF(P416:AT416,"")=31,0,COUNTIFS(P399:AT399,2,P416:AT416,"")+COUNTIFS(P399:AT399,2,P416:AT416,"■"))</f>
        <v>0</v>
      </c>
      <c r="BI416" s="45">
        <f>IF(COUNTIF(P416:AT416,"")=31,0,COUNTIFS(P399:AT399,2,P416:AT416,"■"))</f>
        <v>0</v>
      </c>
      <c r="BJ416" s="232" t="str">
        <f t="shared" si="128"/>
        <v>***</v>
      </c>
      <c r="BK416" s="233"/>
      <c r="BL416" s="42"/>
      <c r="BM416" s="45">
        <f>IF(COUNTIF(P416:AT416,"")=31,0,COUNTIFS(P399:AT399,3,P416:AT416,"")+COUNTIFS(P399:AT399,3,P416:AT416,"■"))</f>
        <v>0</v>
      </c>
      <c r="BN416" s="45">
        <f>IF(COUNTIF(P416:AT416,"")=31,0,COUNTIFS(P399:AT399,3,P416:AT416,"■"))</f>
        <v>0</v>
      </c>
      <c r="BO416" s="232" t="str">
        <f t="shared" si="129"/>
        <v>***</v>
      </c>
      <c r="BP416" s="233"/>
      <c r="BQ416" s="42"/>
      <c r="BR416" s="45">
        <f>IF(COUNTIF(P416:AT416,"")=31,0,COUNTIFS(P399:AT399,4,P416:AT416,"")+COUNTIFS(P399:AT399,4,P416:AT416,"■"))</f>
        <v>0</v>
      </c>
      <c r="BS416" s="45">
        <f>IF(COUNTIF(P416:AT416,"")=31,0,COUNTIFS(P399:AT399,4,P416:AT416,"■"))</f>
        <v>0</v>
      </c>
      <c r="BT416" s="232" t="str">
        <f t="shared" si="130"/>
        <v>***</v>
      </c>
      <c r="BU416" s="233"/>
      <c r="BV416" s="42"/>
      <c r="BW416" s="45">
        <f>IF(COUNTIF(P416:AT416,"")=31,0,COUNTIFS(P399:AT399,5,P416:AT416,"")+COUNTIFS(P399:AT399,5,P416:AT416,"■"))</f>
        <v>0</v>
      </c>
      <c r="BX416" s="45">
        <f>IF(COUNTIF(P416:AT416,"")=31,0,COUNTIFS(P399:AT399,5,P416:AT416,"■"))</f>
        <v>0</v>
      </c>
      <c r="BY416" s="232" t="str">
        <f t="shared" si="131"/>
        <v>***</v>
      </c>
      <c r="BZ416" s="233"/>
      <c r="CA416" s="42"/>
      <c r="CB416" s="45">
        <f>IF(COUNTIF(P416:AT416,"")=31,0,COUNTIFS(P399:AT399,6,P416:AT416,"")+COUNTIFS(P399:AT399,6,P416:AT416,"■"))</f>
        <v>0</v>
      </c>
      <c r="CC416" s="45">
        <f>IF(COUNTIF(P416:AT416,"")=31,0,COUNTIFS(P399:AT399,6,P416:AT416,"■"))</f>
        <v>0</v>
      </c>
      <c r="CD416" s="232" t="str">
        <f t="shared" si="132"/>
        <v>***</v>
      </c>
      <c r="CE416" s="233"/>
      <c r="CF416" s="42"/>
      <c r="CG416" s="45">
        <f t="shared" si="136"/>
        <v>0</v>
      </c>
      <c r="CH416" s="45">
        <f t="shared" si="140"/>
        <v>0</v>
      </c>
      <c r="CI416" s="232" t="str">
        <f t="shared" si="134"/>
        <v>***</v>
      </c>
      <c r="CJ416" s="233"/>
      <c r="CK416" s="42"/>
      <c r="CL416" s="234">
        <f t="shared" si="137"/>
        <v>0</v>
      </c>
      <c r="CM416" s="235"/>
      <c r="CN416" s="234">
        <f t="shared" si="138"/>
        <v>0</v>
      </c>
      <c r="CO416" s="235"/>
      <c r="CP416" s="232" t="str">
        <f t="shared" si="135"/>
        <v>***</v>
      </c>
      <c r="CQ416" s="233"/>
      <c r="CR416" s="43"/>
      <c r="CU416" s="128">
        <f t="shared" si="120"/>
        <v>408</v>
      </c>
      <c r="CV416" s="128"/>
      <c r="CW416" s="128"/>
      <c r="CX416" s="128"/>
      <c r="CY416" s="128"/>
    </row>
    <row r="417" spans="1:103" s="1" customFormat="1" ht="18.75">
      <c r="A417" s="72" t="s">
        <v>59</v>
      </c>
      <c r="D417" s="238">
        <f t="shared" si="139"/>
        <v>9</v>
      </c>
      <c r="E417" s="246"/>
      <c r="F417" s="241"/>
      <c r="G417" s="242"/>
      <c r="H417" s="242"/>
      <c r="I417" s="242"/>
      <c r="J417" s="242"/>
      <c r="K417" s="243"/>
      <c r="L417" s="244"/>
      <c r="M417" s="256"/>
      <c r="N417" s="256"/>
      <c r="O417" s="257"/>
      <c r="P417" s="42"/>
      <c r="Q417" s="42"/>
      <c r="R417" s="42"/>
      <c r="S417" s="42"/>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3"/>
      <c r="AU417" s="44"/>
      <c r="AV417" s="27"/>
      <c r="AW417" s="245">
        <f t="shared" si="125"/>
        <v>9</v>
      </c>
      <c r="AX417" s="246"/>
      <c r="AY417" s="247" t="str">
        <f t="shared" si="126"/>
        <v/>
      </c>
      <c r="AZ417" s="248"/>
      <c r="BA417" s="248"/>
      <c r="BB417" s="249"/>
      <c r="BC417" s="45">
        <f>IF(COUNTIF(P417:AT417,"")=31,0,COUNTIFS(P399:AT399,1,P417:AT417,"")+COUNTIFS(P399:AT399,1,P417:AT417,"■"))</f>
        <v>0</v>
      </c>
      <c r="BD417" s="45">
        <f>IF(COUNTIF(P417:AT417,"")=31,0,COUNTIFS(P399:AT399,1,P417:AT417,"■"))</f>
        <v>0</v>
      </c>
      <c r="BE417" s="250" t="str">
        <f t="shared" si="127"/>
        <v>***</v>
      </c>
      <c r="BF417" s="233"/>
      <c r="BG417" s="42"/>
      <c r="BH417" s="45">
        <f>IF(COUNTIF(P417:AT417,"")=31,0,COUNTIFS(P399:AT399,2,P417:AT417,"")+COUNTIFS(P399:AT399,2,P417:AT417,"■"))</f>
        <v>0</v>
      </c>
      <c r="BI417" s="45">
        <f>IF(COUNTIF(P417:AT417,"")=31,0,COUNTIFS(P399:AT399,2,P417:AT417,"■"))</f>
        <v>0</v>
      </c>
      <c r="BJ417" s="232" t="str">
        <f t="shared" si="128"/>
        <v>***</v>
      </c>
      <c r="BK417" s="233"/>
      <c r="BL417" s="42"/>
      <c r="BM417" s="45">
        <f>IF(COUNTIF(P417:AT417,"")=31,0,COUNTIFS(P399:AT399,3,P417:AT417,"")+COUNTIFS(P399:AT399,3,P417:AT417,"■"))</f>
        <v>0</v>
      </c>
      <c r="BN417" s="45">
        <f>IF(COUNTIF(P417:AT417,"")=31,0,COUNTIFS(P399:AT399,3,P417:AT417,"■"))</f>
        <v>0</v>
      </c>
      <c r="BO417" s="232" t="str">
        <f t="shared" si="129"/>
        <v>***</v>
      </c>
      <c r="BP417" s="233"/>
      <c r="BQ417" s="42"/>
      <c r="BR417" s="45">
        <f>IF(COUNTIF(P417:AT417,"")=31,0,COUNTIFS(P399:AT399,4,P417:AT417,"")+COUNTIFS(P399:AT399,4,P417:AT417,"■"))</f>
        <v>0</v>
      </c>
      <c r="BS417" s="45">
        <f>IF(COUNTIF(P417:AT417,"")=31,0,COUNTIFS(P399:AT399,4,P417:AT417,"■"))</f>
        <v>0</v>
      </c>
      <c r="BT417" s="232" t="str">
        <f t="shared" si="130"/>
        <v>***</v>
      </c>
      <c r="BU417" s="233"/>
      <c r="BV417" s="42"/>
      <c r="BW417" s="45">
        <f>IF(COUNTIF(P417:AT417,"")=31,0,COUNTIFS(P399:AT399,5,P417:AT417,"")+COUNTIFS(P399:AT399,5,P417:AT417,"■"))</f>
        <v>0</v>
      </c>
      <c r="BX417" s="45">
        <f>IF(COUNTIF(P417:AT417,"")=31,0,COUNTIFS(P399:AT399,5,P417:AT417,"■"))</f>
        <v>0</v>
      </c>
      <c r="BY417" s="232" t="str">
        <f t="shared" si="131"/>
        <v>***</v>
      </c>
      <c r="BZ417" s="233"/>
      <c r="CA417" s="42"/>
      <c r="CB417" s="45">
        <f>IF(COUNTIF(P417:AT417,"")=31,0,COUNTIFS(P399:AT399,6,P417:AT417,"")+COUNTIFS(P399:AT399,6,P417:AT417,"■"))</f>
        <v>0</v>
      </c>
      <c r="CC417" s="45">
        <f>IF(COUNTIF(P417:AT417,"")=31,0,COUNTIFS(P399:AT399,6,P417:AT417,"■"))</f>
        <v>0</v>
      </c>
      <c r="CD417" s="232" t="str">
        <f t="shared" si="132"/>
        <v>***</v>
      </c>
      <c r="CE417" s="233"/>
      <c r="CF417" s="42"/>
      <c r="CG417" s="45">
        <f t="shared" si="136"/>
        <v>0</v>
      </c>
      <c r="CH417" s="45">
        <f t="shared" si="140"/>
        <v>0</v>
      </c>
      <c r="CI417" s="232" t="str">
        <f t="shared" si="134"/>
        <v>***</v>
      </c>
      <c r="CJ417" s="233"/>
      <c r="CK417" s="42"/>
      <c r="CL417" s="234">
        <f t="shared" si="137"/>
        <v>0</v>
      </c>
      <c r="CM417" s="235"/>
      <c r="CN417" s="234">
        <f t="shared" si="138"/>
        <v>0</v>
      </c>
      <c r="CO417" s="235"/>
      <c r="CP417" s="232" t="str">
        <f t="shared" si="135"/>
        <v>***</v>
      </c>
      <c r="CQ417" s="233"/>
      <c r="CR417" s="43"/>
      <c r="CU417" s="128">
        <f t="shared" si="120"/>
        <v>409</v>
      </c>
      <c r="CV417" s="128"/>
      <c r="CW417" s="128"/>
      <c r="CX417" s="128"/>
      <c r="CY417" s="128"/>
    </row>
    <row r="418" spans="1:103" s="1" customFormat="1" ht="18.75">
      <c r="A418" s="72" t="s">
        <v>59</v>
      </c>
      <c r="D418" s="238">
        <f t="shared" si="139"/>
        <v>10</v>
      </c>
      <c r="E418" s="246"/>
      <c r="F418" s="241"/>
      <c r="G418" s="242"/>
      <c r="H418" s="242"/>
      <c r="I418" s="242"/>
      <c r="J418" s="242"/>
      <c r="K418" s="243"/>
      <c r="L418" s="244"/>
      <c r="M418" s="256"/>
      <c r="N418" s="256"/>
      <c r="O418" s="257"/>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3"/>
      <c r="AU418" s="44"/>
      <c r="AV418" s="27"/>
      <c r="AW418" s="245">
        <f t="shared" si="125"/>
        <v>10</v>
      </c>
      <c r="AX418" s="246"/>
      <c r="AY418" s="247" t="str">
        <f t="shared" si="126"/>
        <v/>
      </c>
      <c r="AZ418" s="248"/>
      <c r="BA418" s="248"/>
      <c r="BB418" s="249"/>
      <c r="BC418" s="45">
        <f>IF(COUNTIF(P418:AT418,"")=31,0,COUNTIFS(P399:AT399,1,P418:AT418,"")+COUNTIFS(P399:AT399,1,P418:AT418,"■"))</f>
        <v>0</v>
      </c>
      <c r="BD418" s="45">
        <f>IF(COUNTIF(P418:AT418,"")=31,0,COUNTIFS(P399:AT399,1,P418:AT418,"■"))</f>
        <v>0</v>
      </c>
      <c r="BE418" s="250" t="str">
        <f t="shared" si="127"/>
        <v>***</v>
      </c>
      <c r="BF418" s="233"/>
      <c r="BG418" s="42"/>
      <c r="BH418" s="45">
        <f>IF(COUNTIF(P418:AT418,"")=31,0,COUNTIFS(P399:AT399,2,P418:AT418,"")+COUNTIFS(P399:AT399,2,P418:AT418,"■"))</f>
        <v>0</v>
      </c>
      <c r="BI418" s="45">
        <f>IF(COUNTIF(P418:AT418,"")=31,0,COUNTIFS(P399:AT399,2,P418:AT418,"■"))</f>
        <v>0</v>
      </c>
      <c r="BJ418" s="232" t="str">
        <f t="shared" si="128"/>
        <v>***</v>
      </c>
      <c r="BK418" s="233"/>
      <c r="BL418" s="42"/>
      <c r="BM418" s="45">
        <f>IF(COUNTIF(P418:AT418,"")=31,0,COUNTIFS(P399:AT399,3,P418:AT418,"")+COUNTIFS(P399:AT399,3,P418:AT418,"■"))</f>
        <v>0</v>
      </c>
      <c r="BN418" s="45">
        <f>IF(COUNTIF(P418:AT418,"")=31,0,COUNTIFS(P399:AT399,3,P418:AT418,"■"))</f>
        <v>0</v>
      </c>
      <c r="BO418" s="232" t="str">
        <f t="shared" si="129"/>
        <v>***</v>
      </c>
      <c r="BP418" s="233"/>
      <c r="BQ418" s="42"/>
      <c r="BR418" s="45">
        <f>IF(COUNTIF(P418:AT418,"")=31,0,COUNTIFS(P399:AT399,4,P418:AT418,"")+COUNTIFS(P399:AT399,4,P418:AT418,"■"))</f>
        <v>0</v>
      </c>
      <c r="BS418" s="45">
        <f>IF(COUNTIF(P418:AT418,"")=31,0,COUNTIFS(P399:AT399,4,P418:AT418,"■"))</f>
        <v>0</v>
      </c>
      <c r="BT418" s="232" t="str">
        <f t="shared" si="130"/>
        <v>***</v>
      </c>
      <c r="BU418" s="233"/>
      <c r="BV418" s="42"/>
      <c r="BW418" s="45">
        <f>IF(COUNTIF(P418:AT418,"")=31,0,COUNTIFS(P399:AT399,5,P418:AT418,"")+COUNTIFS(P399:AT399,5,P418:AT418,"■"))</f>
        <v>0</v>
      </c>
      <c r="BX418" s="45">
        <f>IF(COUNTIF(P418:AT418,"")=31,0,COUNTIFS(P399:AT399,5,P418:AT418,"■"))</f>
        <v>0</v>
      </c>
      <c r="BY418" s="232" t="str">
        <f t="shared" si="131"/>
        <v>***</v>
      </c>
      <c r="BZ418" s="233"/>
      <c r="CA418" s="42"/>
      <c r="CB418" s="45">
        <f>IF(COUNTIF(P418:AT418,"")=31,0,COUNTIFS(P399:AT399,6,P418:AT418,"")+COUNTIFS(P399:AT399,6,P418:AT418,"■"))</f>
        <v>0</v>
      </c>
      <c r="CC418" s="45">
        <f>IF(COUNTIF(P418:AT418,"")=31,0,COUNTIFS(P399:AT399,6,P418:AT418,"■"))</f>
        <v>0</v>
      </c>
      <c r="CD418" s="232" t="str">
        <f t="shared" si="132"/>
        <v>***</v>
      </c>
      <c r="CE418" s="233"/>
      <c r="CF418" s="42"/>
      <c r="CG418" s="45">
        <f t="shared" si="136"/>
        <v>0</v>
      </c>
      <c r="CH418" s="45">
        <f t="shared" si="140"/>
        <v>0</v>
      </c>
      <c r="CI418" s="232" t="str">
        <f t="shared" si="134"/>
        <v>***</v>
      </c>
      <c r="CJ418" s="233"/>
      <c r="CK418" s="42"/>
      <c r="CL418" s="234">
        <f t="shared" si="137"/>
        <v>0</v>
      </c>
      <c r="CM418" s="235"/>
      <c r="CN418" s="234">
        <f t="shared" si="138"/>
        <v>0</v>
      </c>
      <c r="CO418" s="235"/>
      <c r="CP418" s="232" t="str">
        <f t="shared" si="135"/>
        <v>***</v>
      </c>
      <c r="CQ418" s="233"/>
      <c r="CR418" s="43"/>
      <c r="CU418" s="128">
        <f t="shared" si="120"/>
        <v>410</v>
      </c>
      <c r="CV418" s="128"/>
      <c r="CW418" s="128"/>
      <c r="CX418" s="128"/>
      <c r="CY418" s="128"/>
    </row>
    <row r="419" spans="1:103" s="1" customFormat="1" ht="18.75">
      <c r="A419" s="72" t="s">
        <v>59</v>
      </c>
      <c r="D419" s="238">
        <f t="shared" si="139"/>
        <v>11</v>
      </c>
      <c r="E419" s="246"/>
      <c r="F419" s="241"/>
      <c r="G419" s="242"/>
      <c r="H419" s="242"/>
      <c r="I419" s="242"/>
      <c r="J419" s="242"/>
      <c r="K419" s="243"/>
      <c r="L419" s="244"/>
      <c r="M419" s="256"/>
      <c r="N419" s="256"/>
      <c r="O419" s="257"/>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3"/>
      <c r="AU419" s="44"/>
      <c r="AV419" s="27"/>
      <c r="AW419" s="245">
        <f t="shared" si="125"/>
        <v>11</v>
      </c>
      <c r="AX419" s="369"/>
      <c r="AY419" s="247" t="str">
        <f t="shared" si="126"/>
        <v/>
      </c>
      <c r="AZ419" s="248"/>
      <c r="BA419" s="248"/>
      <c r="BB419" s="249"/>
      <c r="BC419" s="45">
        <f>IF(COUNTIF(P419:AT419,"")=31,0,COUNTIFS(P399:AT399,1,P419:AT419,"")+COUNTIFS(P399:AT399,1,P419:AT419,"■"))</f>
        <v>0</v>
      </c>
      <c r="BD419" s="45">
        <f>IF(COUNTIF(P419:AT419,"")=31,0,COUNTIFS(P399:AT399,1,P419:AT419,"■"))</f>
        <v>0</v>
      </c>
      <c r="BE419" s="250" t="str">
        <f t="shared" si="127"/>
        <v>***</v>
      </c>
      <c r="BF419" s="233"/>
      <c r="BG419" s="42"/>
      <c r="BH419" s="45">
        <f>IF(COUNTIF(P419:AT419,"")=31,0,COUNTIFS(P399:AT399,2,P419:AT419,"")+COUNTIFS(P399:AT399,2,P419:AT419,"■"))</f>
        <v>0</v>
      </c>
      <c r="BI419" s="45">
        <f>IF(COUNTIF(P419:AT419,"")=31,0,COUNTIFS(P399:AT399,2,P419:AT419,"■"))</f>
        <v>0</v>
      </c>
      <c r="BJ419" s="232" t="str">
        <f t="shared" si="128"/>
        <v>***</v>
      </c>
      <c r="BK419" s="233"/>
      <c r="BL419" s="42"/>
      <c r="BM419" s="45">
        <f>IF(COUNTIF(P419:AT419,"")=31,0,COUNTIFS(P399:AT399,3,P419:AT419,"")+COUNTIFS(P399:AT399,3,P419:AT419,"■"))</f>
        <v>0</v>
      </c>
      <c r="BN419" s="45">
        <f>IF(COUNTIF(P419:AT419,"")=31,0,COUNTIFS(P399:AT399,3,P419:AT419,"■"))</f>
        <v>0</v>
      </c>
      <c r="BO419" s="232" t="str">
        <f t="shared" si="129"/>
        <v>***</v>
      </c>
      <c r="BP419" s="233"/>
      <c r="BQ419" s="42"/>
      <c r="BR419" s="45">
        <f>IF(COUNTIF(P419:AT419,"")=31,0,COUNTIFS(P399:AT399,4,P419:AT419,"")+COUNTIFS(P399:AT399,4,P419:AT419,"■"))</f>
        <v>0</v>
      </c>
      <c r="BS419" s="45">
        <f>IF(COUNTIF(P419:AT419,"")=31,0,COUNTIFS(P399:AT399,4,P419:AT419,"■"))</f>
        <v>0</v>
      </c>
      <c r="BT419" s="232" t="str">
        <f t="shared" si="130"/>
        <v>***</v>
      </c>
      <c r="BU419" s="233"/>
      <c r="BV419" s="42"/>
      <c r="BW419" s="45">
        <f>IF(COUNTIF(P419:AT419,"")=31,0,COUNTIFS(P399:AT399,5,P419:AT419,"")+COUNTIFS(P399:AT399,5,P419:AT419,"■"))</f>
        <v>0</v>
      </c>
      <c r="BX419" s="45">
        <f>IF(COUNTIF(P419:AT419,"")=31,0,COUNTIFS(P399:AT399,5,P419:AT419,"■"))</f>
        <v>0</v>
      </c>
      <c r="BY419" s="232" t="str">
        <f t="shared" si="131"/>
        <v>***</v>
      </c>
      <c r="BZ419" s="233"/>
      <c r="CA419" s="42"/>
      <c r="CB419" s="45">
        <f>IF(COUNTIF(P419:AT419,"")=31,0,COUNTIFS(P399:AT399,6,P419:AT419,"")+COUNTIFS(P399:AT399,6,P419:AT419,"■"))</f>
        <v>0</v>
      </c>
      <c r="CC419" s="45">
        <f>IF(COUNTIF(P419:AT419,"")=31,0,COUNTIFS(P399:AT399,6,P419:AT419,"■"))</f>
        <v>0</v>
      </c>
      <c r="CD419" s="232" t="str">
        <f t="shared" si="132"/>
        <v>***</v>
      </c>
      <c r="CE419" s="233"/>
      <c r="CF419" s="42"/>
      <c r="CG419" s="45">
        <f t="shared" si="136"/>
        <v>0</v>
      </c>
      <c r="CH419" s="45">
        <f t="shared" si="140"/>
        <v>0</v>
      </c>
      <c r="CI419" s="232" t="str">
        <f t="shared" si="134"/>
        <v>***</v>
      </c>
      <c r="CJ419" s="233"/>
      <c r="CK419" s="42"/>
      <c r="CL419" s="234">
        <f t="shared" si="137"/>
        <v>0</v>
      </c>
      <c r="CM419" s="235"/>
      <c r="CN419" s="234">
        <f t="shared" si="138"/>
        <v>0</v>
      </c>
      <c r="CO419" s="235"/>
      <c r="CP419" s="232" t="str">
        <f t="shared" si="135"/>
        <v>***</v>
      </c>
      <c r="CQ419" s="233"/>
      <c r="CR419" s="43"/>
      <c r="CU419" s="128">
        <f t="shared" si="120"/>
        <v>411</v>
      </c>
      <c r="CV419" s="128"/>
      <c r="CW419" s="128"/>
      <c r="CX419" s="128"/>
      <c r="CY419" s="128"/>
    </row>
    <row r="420" spans="1:103" s="1" customFormat="1" ht="18.75">
      <c r="A420" s="72" t="s">
        <v>59</v>
      </c>
      <c r="D420" s="238">
        <f t="shared" si="139"/>
        <v>12</v>
      </c>
      <c r="E420" s="246"/>
      <c r="F420" s="241"/>
      <c r="G420" s="242"/>
      <c r="H420" s="242"/>
      <c r="I420" s="242"/>
      <c r="J420" s="242"/>
      <c r="K420" s="243"/>
      <c r="L420" s="244"/>
      <c r="M420" s="256"/>
      <c r="N420" s="256"/>
      <c r="O420" s="257"/>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3"/>
      <c r="AU420" s="44"/>
      <c r="AV420" s="27"/>
      <c r="AW420" s="245">
        <f t="shared" si="125"/>
        <v>12</v>
      </c>
      <c r="AX420" s="246"/>
      <c r="AY420" s="247" t="str">
        <f t="shared" si="126"/>
        <v/>
      </c>
      <c r="AZ420" s="248"/>
      <c r="BA420" s="248"/>
      <c r="BB420" s="249"/>
      <c r="BC420" s="45">
        <f>IF(COUNTIF(P420:AT420,"")=31,0,COUNTIFS(P399:AT399,1,P420:AT420,"")+COUNTIFS(P399:AT399,1,P420:AT420,"■"))</f>
        <v>0</v>
      </c>
      <c r="BD420" s="45">
        <f>IF(COUNTIF(P420:AT420,"")=31,0,COUNTIFS(P399:AT399,1,P420:AT420,"■"))</f>
        <v>0</v>
      </c>
      <c r="BE420" s="250" t="str">
        <f t="shared" si="127"/>
        <v>***</v>
      </c>
      <c r="BF420" s="233"/>
      <c r="BG420" s="47"/>
      <c r="BH420" s="45">
        <f>IF(COUNTIF(P420:AT420,"")=31,0,COUNTIFS(P399:AT399,2,P420:AT420,"")+COUNTIFS(P399:AT399,2,P420:AT420,"■"))</f>
        <v>0</v>
      </c>
      <c r="BI420" s="45">
        <f>IF(COUNTIF(P420:AT420,"")=31,0,COUNTIFS(P399:AT399,2,P420:AT420,"■"))</f>
        <v>0</v>
      </c>
      <c r="BJ420" s="232" t="str">
        <f t="shared" si="128"/>
        <v>***</v>
      </c>
      <c r="BK420" s="233"/>
      <c r="BL420" s="42"/>
      <c r="BM420" s="45">
        <f>IF(COUNTIF(P420:AT420,"")=31,0,COUNTIFS(P399:AT399,3,P420:AT420,"")+COUNTIFS(P399:AT399,3,P420:AT420,"■"))</f>
        <v>0</v>
      </c>
      <c r="BN420" s="45">
        <f>IF(COUNTIF(P420:AT420,"")=31,0,COUNTIFS(P399:AT399,3,P420:AT420,"■"))</f>
        <v>0</v>
      </c>
      <c r="BO420" s="232" t="str">
        <f t="shared" si="129"/>
        <v>***</v>
      </c>
      <c r="BP420" s="233"/>
      <c r="BQ420" s="42"/>
      <c r="BR420" s="45">
        <f>IF(COUNTIF(P420:AT420,"")=31,0,COUNTIFS(P399:AT399,4,P420:AT420,"")+COUNTIFS(P399:AT399,4,P420:AT420,"■"))</f>
        <v>0</v>
      </c>
      <c r="BS420" s="45">
        <f>IF(COUNTIF(P420:AT420,"")=31,0,COUNTIFS(P399:AT399,4,P420:AT420,"■"))</f>
        <v>0</v>
      </c>
      <c r="BT420" s="232" t="str">
        <f t="shared" si="130"/>
        <v>***</v>
      </c>
      <c r="BU420" s="233"/>
      <c r="BV420" s="42"/>
      <c r="BW420" s="45">
        <f>IF(COUNTIF(P420:AT420,"")=31,0,COUNTIFS(P399:AT399,5,P420:AT420,"")+COUNTIFS(P399:AT399,5,P420:AT420,"■"))</f>
        <v>0</v>
      </c>
      <c r="BX420" s="45">
        <f>IF(COUNTIF(P420:AT420,"")=31,0,COUNTIFS(P399:AT399,5,P420:AT420,"■"))</f>
        <v>0</v>
      </c>
      <c r="BY420" s="232" t="str">
        <f t="shared" si="131"/>
        <v>***</v>
      </c>
      <c r="BZ420" s="233"/>
      <c r="CA420" s="42"/>
      <c r="CB420" s="45">
        <f>IF(COUNTIF(P420:AT420,"")=31,0,COUNTIFS(P399:AT399,6,P420:AT420,"")+COUNTIFS(P399:AT399,6,P420:AT420,"■"))</f>
        <v>0</v>
      </c>
      <c r="CC420" s="45">
        <f>IF(COUNTIF(P420:AT420,"")=31,0,COUNTIFS(P399:AT399,6,P420:AT420,"■"))</f>
        <v>0</v>
      </c>
      <c r="CD420" s="232" t="str">
        <f t="shared" si="132"/>
        <v>***</v>
      </c>
      <c r="CE420" s="233"/>
      <c r="CF420" s="42"/>
      <c r="CG420" s="45">
        <f t="shared" si="136"/>
        <v>0</v>
      </c>
      <c r="CH420" s="45">
        <f t="shared" si="140"/>
        <v>0</v>
      </c>
      <c r="CI420" s="232" t="str">
        <f t="shared" si="134"/>
        <v>***</v>
      </c>
      <c r="CJ420" s="233"/>
      <c r="CK420" s="42"/>
      <c r="CL420" s="234">
        <f t="shared" si="137"/>
        <v>0</v>
      </c>
      <c r="CM420" s="235"/>
      <c r="CN420" s="234">
        <f t="shared" si="138"/>
        <v>0</v>
      </c>
      <c r="CO420" s="235"/>
      <c r="CP420" s="232" t="str">
        <f t="shared" si="135"/>
        <v>***</v>
      </c>
      <c r="CQ420" s="233"/>
      <c r="CR420" s="43"/>
      <c r="CU420" s="128">
        <f t="shared" si="120"/>
        <v>412</v>
      </c>
      <c r="CV420" s="128"/>
      <c r="CW420" s="128"/>
      <c r="CX420" s="128"/>
      <c r="CY420" s="128"/>
    </row>
    <row r="421" spans="1:103" s="1" customFormat="1" ht="18.75">
      <c r="A421" s="72" t="s">
        <v>59</v>
      </c>
      <c r="D421" s="238">
        <f t="shared" si="139"/>
        <v>13</v>
      </c>
      <c r="E421" s="246"/>
      <c r="F421" s="241"/>
      <c r="G421" s="242"/>
      <c r="H421" s="242"/>
      <c r="I421" s="242"/>
      <c r="J421" s="242"/>
      <c r="K421" s="243"/>
      <c r="L421" s="244"/>
      <c r="M421" s="256"/>
      <c r="N421" s="256"/>
      <c r="O421" s="257"/>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3"/>
      <c r="AU421" s="44"/>
      <c r="AV421" s="27"/>
      <c r="AW421" s="245">
        <f t="shared" si="125"/>
        <v>13</v>
      </c>
      <c r="AX421" s="246"/>
      <c r="AY421" s="247" t="str">
        <f t="shared" si="126"/>
        <v/>
      </c>
      <c r="AZ421" s="248"/>
      <c r="BA421" s="248"/>
      <c r="BB421" s="249"/>
      <c r="BC421" s="45">
        <f>IF(COUNTIF(P421:AT421,"")=31,0,COUNTIFS(P399:AT399,1,P421:AT421,"")+COUNTIFS(P399:AT399,1,P421:AT421,"■"))</f>
        <v>0</v>
      </c>
      <c r="BD421" s="45">
        <f>IF(COUNTIF(P421:AT421,"")=31,0,COUNTIFS(P399:AT399,1,P421:AT421,"■"))</f>
        <v>0</v>
      </c>
      <c r="BE421" s="250" t="str">
        <f t="shared" si="127"/>
        <v>***</v>
      </c>
      <c r="BF421" s="233"/>
      <c r="BG421" s="47"/>
      <c r="BH421" s="45">
        <f>IF(COUNTIF(P421:AT421,"")=31,0,COUNTIFS(P399:AT399,2,P421:AT421,"")+COUNTIFS(P399:AT399,2,P421:AT421,"■"))</f>
        <v>0</v>
      </c>
      <c r="BI421" s="45">
        <f>IF(COUNTIF(P421:AT421,"")=31,0,COUNTIFS(P399:AT399,2,P421:AT421,"■"))</f>
        <v>0</v>
      </c>
      <c r="BJ421" s="232" t="str">
        <f t="shared" si="128"/>
        <v>***</v>
      </c>
      <c r="BK421" s="233"/>
      <c r="BL421" s="42"/>
      <c r="BM421" s="45">
        <f>IF(COUNTIF(P421:AT421,"")=31,0,COUNTIFS(P399:AT399,3,P421:AT421,"")+COUNTIFS(P399:AT399,3,P421:AT421,"■"))</f>
        <v>0</v>
      </c>
      <c r="BN421" s="45">
        <f>IF(COUNTIF(P421:AT421,"")=31,0,COUNTIFS(P399:AT399,3,P421:AT421,"■"))</f>
        <v>0</v>
      </c>
      <c r="BO421" s="232" t="str">
        <f t="shared" si="129"/>
        <v>***</v>
      </c>
      <c r="BP421" s="233"/>
      <c r="BQ421" s="42"/>
      <c r="BR421" s="45">
        <f>IF(COUNTIF(P421:AT421,"")=31,0,COUNTIFS(P399:AT399,4,P421:AT421,"")+COUNTIFS(P399:AT399,4,P421:AT421,"■"))</f>
        <v>0</v>
      </c>
      <c r="BS421" s="45">
        <f>IF(COUNTIF(P421:AT421,"")=31,0,COUNTIFS(P399:AT399,4,P421:AT421,"■"))</f>
        <v>0</v>
      </c>
      <c r="BT421" s="232" t="str">
        <f t="shared" si="130"/>
        <v>***</v>
      </c>
      <c r="BU421" s="233"/>
      <c r="BV421" s="42"/>
      <c r="BW421" s="45">
        <f>IF(COUNTIF(P421:AT421,"")=31,0,COUNTIFS(P399:AT399,5,P421:AT421,"")+COUNTIFS(P399:AT399,5,P421:AT421,"■"))</f>
        <v>0</v>
      </c>
      <c r="BX421" s="45">
        <f>IF(COUNTIF(P421:AT421,"")=31,0,COUNTIFS(P399:AT399,5,P421:AT421,"■"))</f>
        <v>0</v>
      </c>
      <c r="BY421" s="232" t="str">
        <f t="shared" si="131"/>
        <v>***</v>
      </c>
      <c r="BZ421" s="233"/>
      <c r="CA421" s="42"/>
      <c r="CB421" s="45">
        <f>IF(COUNTIF(P421:AT421,"")=31,0,COUNTIFS(P399:AT399,6,P421:AT421,"")+COUNTIFS(P399:AT399,6,P421:AT421,"■"))</f>
        <v>0</v>
      </c>
      <c r="CC421" s="45">
        <f>IF(COUNTIF(P421:AT421,"")=31,0,COUNTIFS(P399:AT399,6,P421:AT421,"■"))</f>
        <v>0</v>
      </c>
      <c r="CD421" s="232" t="str">
        <f t="shared" si="132"/>
        <v>***</v>
      </c>
      <c r="CE421" s="233"/>
      <c r="CF421" s="42"/>
      <c r="CG421" s="45">
        <f t="shared" si="136"/>
        <v>0</v>
      </c>
      <c r="CH421" s="45">
        <f t="shared" si="140"/>
        <v>0</v>
      </c>
      <c r="CI421" s="232" t="str">
        <f t="shared" si="134"/>
        <v>***</v>
      </c>
      <c r="CJ421" s="233"/>
      <c r="CK421" s="42"/>
      <c r="CL421" s="234">
        <f t="shared" si="137"/>
        <v>0</v>
      </c>
      <c r="CM421" s="235"/>
      <c r="CN421" s="234">
        <f t="shared" si="138"/>
        <v>0</v>
      </c>
      <c r="CO421" s="235"/>
      <c r="CP421" s="232" t="str">
        <f t="shared" si="135"/>
        <v>***</v>
      </c>
      <c r="CQ421" s="233"/>
      <c r="CR421" s="43"/>
      <c r="CU421" s="128">
        <f t="shared" si="120"/>
        <v>413</v>
      </c>
      <c r="CV421" s="128"/>
      <c r="CW421" s="128"/>
      <c r="CX421" s="128"/>
      <c r="CY421" s="128"/>
    </row>
    <row r="422" spans="1:103" s="1" customFormat="1" ht="18.75">
      <c r="A422" s="72" t="s">
        <v>59</v>
      </c>
      <c r="D422" s="238">
        <f t="shared" si="139"/>
        <v>14</v>
      </c>
      <c r="E422" s="246"/>
      <c r="F422" s="241"/>
      <c r="G422" s="242"/>
      <c r="H422" s="242"/>
      <c r="I422" s="242"/>
      <c r="J422" s="242"/>
      <c r="K422" s="243"/>
      <c r="L422" s="244"/>
      <c r="M422" s="256"/>
      <c r="N422" s="256"/>
      <c r="O422" s="257"/>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3"/>
      <c r="AU422" s="44"/>
      <c r="AV422" s="27"/>
      <c r="AW422" s="245">
        <f t="shared" si="125"/>
        <v>14</v>
      </c>
      <c r="AX422" s="246"/>
      <c r="AY422" s="247" t="str">
        <f t="shared" si="126"/>
        <v/>
      </c>
      <c r="AZ422" s="248"/>
      <c r="BA422" s="248"/>
      <c r="BB422" s="249"/>
      <c r="BC422" s="45">
        <f>IF(COUNTIF(P422:AT422,"")=31,0,COUNTIFS(P399:AT399,1,P422:AT422,"")+COUNTIFS(P399:AT399,1,P422:AT422,"■"))</f>
        <v>0</v>
      </c>
      <c r="BD422" s="45">
        <f>IF(COUNTIF(P422:AT422,"")=31,0,COUNTIFS(P399:AT399,1,P422:AT422,"■"))</f>
        <v>0</v>
      </c>
      <c r="BE422" s="250" t="str">
        <f t="shared" si="127"/>
        <v>***</v>
      </c>
      <c r="BF422" s="233"/>
      <c r="BG422" s="47"/>
      <c r="BH422" s="45">
        <f>IF(COUNTIF(P422:AT422,"")=31,0,COUNTIFS(P399:AT399,2,P422:AT422,"")+COUNTIFS(P399:AT399,2,P422:AT422,"■"))</f>
        <v>0</v>
      </c>
      <c r="BI422" s="45">
        <f>IF(COUNTIF(P422:AT422,"")=31,0,COUNTIFS(P399:AT399,2,P422:AT422,"■"))</f>
        <v>0</v>
      </c>
      <c r="BJ422" s="232" t="str">
        <f t="shared" si="128"/>
        <v>***</v>
      </c>
      <c r="BK422" s="233"/>
      <c r="BL422" s="42"/>
      <c r="BM422" s="45">
        <f>IF(COUNTIF(P422:AT422,"")=31,0,COUNTIFS(P399:AT399,3,P422:AT422,"")+COUNTIFS(P399:AT399,3,P422:AT422,"■"))</f>
        <v>0</v>
      </c>
      <c r="BN422" s="45">
        <f>IF(COUNTIF(P422:AT422,"")=31,0,COUNTIFS(P399:AT399,3,P422:AT422,"■"))</f>
        <v>0</v>
      </c>
      <c r="BO422" s="232" t="str">
        <f t="shared" si="129"/>
        <v>***</v>
      </c>
      <c r="BP422" s="233"/>
      <c r="BQ422" s="42"/>
      <c r="BR422" s="45">
        <f>IF(COUNTIF(P422:AT422,"")=31,0,COUNTIFS(P399:AT399,4,P422:AT422,"")+COUNTIFS(P399:AT399,4,P422:AT422,"■"))</f>
        <v>0</v>
      </c>
      <c r="BS422" s="45">
        <f>IF(COUNTIF(P422:AT422,"")=31,0,COUNTIFS(P399:AT399,4,P422:AT422,"■"))</f>
        <v>0</v>
      </c>
      <c r="BT422" s="232" t="str">
        <f t="shared" si="130"/>
        <v>***</v>
      </c>
      <c r="BU422" s="233"/>
      <c r="BV422" s="42"/>
      <c r="BW422" s="45">
        <f>IF(COUNTIF(P422:AT422,"")=31,0,COUNTIFS(P399:AT399,5,P422:AT422,"")+COUNTIFS(P399:AT399,5,P422:AT422,"■"))</f>
        <v>0</v>
      </c>
      <c r="BX422" s="45">
        <f>IF(COUNTIF(P422:AT422,"")=31,0,COUNTIFS(P399:AT399,5,P422:AT422,"■"))</f>
        <v>0</v>
      </c>
      <c r="BY422" s="232" t="str">
        <f t="shared" si="131"/>
        <v>***</v>
      </c>
      <c r="BZ422" s="233"/>
      <c r="CA422" s="42"/>
      <c r="CB422" s="45">
        <f>IF(COUNTIF(P422:AT422,"")=31,0,COUNTIFS(P399:AT399,6,P422:AT422,"")+COUNTIFS(P399:AT399,6,P422:AT422,"■"))</f>
        <v>0</v>
      </c>
      <c r="CC422" s="45">
        <f>IF(COUNTIF(P422:AT422,"")=31,0,COUNTIFS(P399:AT399,6,P422:AT422,"■"))</f>
        <v>0</v>
      </c>
      <c r="CD422" s="232" t="str">
        <f t="shared" si="132"/>
        <v>***</v>
      </c>
      <c r="CE422" s="233"/>
      <c r="CF422" s="42"/>
      <c r="CG422" s="45">
        <f t="shared" si="136"/>
        <v>0</v>
      </c>
      <c r="CH422" s="45">
        <f t="shared" si="140"/>
        <v>0</v>
      </c>
      <c r="CI422" s="232" t="str">
        <f t="shared" si="134"/>
        <v>***</v>
      </c>
      <c r="CJ422" s="233"/>
      <c r="CK422" s="42"/>
      <c r="CL422" s="234">
        <f t="shared" si="137"/>
        <v>0</v>
      </c>
      <c r="CM422" s="235"/>
      <c r="CN422" s="234">
        <f t="shared" si="138"/>
        <v>0</v>
      </c>
      <c r="CO422" s="235"/>
      <c r="CP422" s="232" t="str">
        <f t="shared" si="135"/>
        <v>***</v>
      </c>
      <c r="CQ422" s="233"/>
      <c r="CR422" s="43"/>
      <c r="CU422" s="128">
        <f t="shared" si="120"/>
        <v>414</v>
      </c>
      <c r="CV422" s="128"/>
      <c r="CW422" s="128"/>
      <c r="CX422" s="128"/>
      <c r="CY422" s="128"/>
    </row>
    <row r="423" spans="1:103" s="1" customFormat="1" ht="18.75">
      <c r="A423" s="72" t="s">
        <v>59</v>
      </c>
      <c r="D423" s="238">
        <f t="shared" si="139"/>
        <v>15</v>
      </c>
      <c r="E423" s="246"/>
      <c r="F423" s="241"/>
      <c r="G423" s="242"/>
      <c r="H423" s="242"/>
      <c r="I423" s="242"/>
      <c r="J423" s="242"/>
      <c r="K423" s="243"/>
      <c r="L423" s="244"/>
      <c r="M423" s="256"/>
      <c r="N423" s="256"/>
      <c r="O423" s="257"/>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3"/>
      <c r="AU423" s="44"/>
      <c r="AV423" s="27"/>
      <c r="AW423" s="245">
        <f t="shared" si="125"/>
        <v>15</v>
      </c>
      <c r="AX423" s="246"/>
      <c r="AY423" s="247" t="str">
        <f t="shared" si="126"/>
        <v/>
      </c>
      <c r="AZ423" s="248"/>
      <c r="BA423" s="248"/>
      <c r="BB423" s="249"/>
      <c r="BC423" s="45">
        <f>IF(COUNTIF(P423:AT423,"")=31,0,COUNTIFS(P399:AT399,1,P423:AT423,"")+COUNTIFS(P399:AT399,1,P423:AT423,"■"))</f>
        <v>0</v>
      </c>
      <c r="BD423" s="45">
        <f>IF(COUNTIF(P423:AT423,"")=31,0,COUNTIFS(P399:AT399,1,P423:AT423,"■"))</f>
        <v>0</v>
      </c>
      <c r="BE423" s="250" t="str">
        <f t="shared" si="127"/>
        <v>***</v>
      </c>
      <c r="BF423" s="233"/>
      <c r="BG423" s="47"/>
      <c r="BH423" s="45">
        <f>IF(COUNTIF(P423:AT423,"")=31,0,COUNTIFS(P399:AT399,2,P423:AT423,"")+COUNTIFS(P399:AT399,2,P423:AT423,"■"))</f>
        <v>0</v>
      </c>
      <c r="BI423" s="45">
        <f>IF(COUNTIF(P423:AT423,"")=31,0,COUNTIFS(P399:AT399,2,P423:AT423,"■"))</f>
        <v>0</v>
      </c>
      <c r="BJ423" s="232" t="str">
        <f t="shared" si="128"/>
        <v>***</v>
      </c>
      <c r="BK423" s="233"/>
      <c r="BL423" s="42"/>
      <c r="BM423" s="45">
        <f>IF(COUNTIF(P423:AT423,"")=31,0,COUNTIFS(P399:AT399,3,P423:AT423,"")+COUNTIFS(P399:AT399,3,P423:AT423,"■"))</f>
        <v>0</v>
      </c>
      <c r="BN423" s="45">
        <f>IF(COUNTIF(P423:AT423,"")=31,0,COUNTIFS(P399:AT399,3,P423:AT423,"■"))</f>
        <v>0</v>
      </c>
      <c r="BO423" s="232" t="str">
        <f t="shared" si="129"/>
        <v>***</v>
      </c>
      <c r="BP423" s="233"/>
      <c r="BQ423" s="42"/>
      <c r="BR423" s="45">
        <f>IF(COUNTIF(P423:AT423,"")=31,0,COUNTIFS(P399:AT399,4,P423:AT423,"")+COUNTIFS(P399:AT399,4,P423:AT423,"■"))</f>
        <v>0</v>
      </c>
      <c r="BS423" s="45">
        <f>IF(COUNTIF(P423:AT423,"")=31,0,COUNTIFS(P399:AT399,4,P423:AT423,"■"))</f>
        <v>0</v>
      </c>
      <c r="BT423" s="232" t="str">
        <f t="shared" si="130"/>
        <v>***</v>
      </c>
      <c r="BU423" s="233"/>
      <c r="BV423" s="42"/>
      <c r="BW423" s="45">
        <f>IF(COUNTIF(P423:AT423,"")=31,0,COUNTIFS(P399:AT399,5,P423:AT423,"")+COUNTIFS(P399:AT399,5,P423:AT423,"■"))</f>
        <v>0</v>
      </c>
      <c r="BX423" s="45">
        <f>IF(COUNTIF(P423:AT423,"")=31,0,COUNTIFS(P399:AT399,5,P423:AT423,"■"))</f>
        <v>0</v>
      </c>
      <c r="BY423" s="232" t="str">
        <f t="shared" si="131"/>
        <v>***</v>
      </c>
      <c r="BZ423" s="233"/>
      <c r="CA423" s="42"/>
      <c r="CB423" s="45">
        <f>IF(COUNTIF(P423:AT423,"")=31,0,COUNTIFS(P399:AT399,6,P423:AT423,"")+COUNTIFS(P399:AT399,6,P423:AT423,"■"))</f>
        <v>0</v>
      </c>
      <c r="CC423" s="45">
        <f>IF(COUNTIF(P423:AT423,"")=31,0,COUNTIFS(P399:AT399,6,P423:AT423,"■"))</f>
        <v>0</v>
      </c>
      <c r="CD423" s="232" t="str">
        <f t="shared" si="132"/>
        <v>***</v>
      </c>
      <c r="CE423" s="233"/>
      <c r="CF423" s="42"/>
      <c r="CG423" s="45">
        <f t="shared" si="136"/>
        <v>0</v>
      </c>
      <c r="CH423" s="45">
        <f t="shared" si="140"/>
        <v>0</v>
      </c>
      <c r="CI423" s="232" t="str">
        <f t="shared" si="134"/>
        <v>***</v>
      </c>
      <c r="CJ423" s="233"/>
      <c r="CK423" s="42"/>
      <c r="CL423" s="234">
        <f t="shared" si="137"/>
        <v>0</v>
      </c>
      <c r="CM423" s="235"/>
      <c r="CN423" s="234">
        <f t="shared" si="138"/>
        <v>0</v>
      </c>
      <c r="CO423" s="235"/>
      <c r="CP423" s="232" t="str">
        <f t="shared" si="135"/>
        <v>***</v>
      </c>
      <c r="CQ423" s="233"/>
      <c r="CR423" s="43"/>
      <c r="CU423" s="128">
        <f t="shared" si="120"/>
        <v>415</v>
      </c>
      <c r="CV423" s="128"/>
      <c r="CW423" s="128"/>
      <c r="CX423" s="128"/>
      <c r="CY423" s="128"/>
    </row>
    <row r="424" spans="1:103" s="1" customFormat="1" ht="18.75">
      <c r="A424" s="72" t="s">
        <v>59</v>
      </c>
      <c r="D424" s="238">
        <f t="shared" si="139"/>
        <v>16</v>
      </c>
      <c r="E424" s="246"/>
      <c r="F424" s="241"/>
      <c r="G424" s="242"/>
      <c r="H424" s="242"/>
      <c r="I424" s="242"/>
      <c r="J424" s="242"/>
      <c r="K424" s="243"/>
      <c r="L424" s="244"/>
      <c r="M424" s="256"/>
      <c r="N424" s="256"/>
      <c r="O424" s="257"/>
      <c r="P424" s="42"/>
      <c r="Q424" s="42"/>
      <c r="R424" s="42"/>
      <c r="S424" s="42"/>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3"/>
      <c r="AU424" s="44"/>
      <c r="AV424" s="27"/>
      <c r="AW424" s="245">
        <f t="shared" si="125"/>
        <v>16</v>
      </c>
      <c r="AX424" s="246"/>
      <c r="AY424" s="247" t="str">
        <f t="shared" si="126"/>
        <v/>
      </c>
      <c r="AZ424" s="248"/>
      <c r="BA424" s="248"/>
      <c r="BB424" s="249"/>
      <c r="BC424" s="45">
        <f>IF(COUNTIF(P424:AT424,"")=31,0,COUNTIFS(P399:AT399,1,P424:AT424,"")+COUNTIFS(P399:AT399,1,P424:AT424,"■"))</f>
        <v>0</v>
      </c>
      <c r="BD424" s="45">
        <f>IF(COUNTIF(P424:AT424,"")=31,0,COUNTIFS(P399:AT399,1,P424:AT424,"■"))</f>
        <v>0</v>
      </c>
      <c r="BE424" s="250" t="str">
        <f t="shared" si="127"/>
        <v>***</v>
      </c>
      <c r="BF424" s="233"/>
      <c r="BG424" s="47"/>
      <c r="BH424" s="45">
        <f>IF(COUNTIF(P424:AT424,"")=31,0,COUNTIFS(P399:AT399,2,P424:AT424,"")+COUNTIFS(P399:AT399,2,P424:AT424,"■"))</f>
        <v>0</v>
      </c>
      <c r="BI424" s="45">
        <f>IF(COUNTIF(P424:AT424,"")=31,0,COUNTIFS(P399:AT399,2,P424:AT424,"■"))</f>
        <v>0</v>
      </c>
      <c r="BJ424" s="232" t="str">
        <f t="shared" si="128"/>
        <v>***</v>
      </c>
      <c r="BK424" s="233"/>
      <c r="BL424" s="42"/>
      <c r="BM424" s="45">
        <f>IF(COUNTIF(P424:AT424,"")=31,0,COUNTIFS(P399:AT399,3,P424:AT424,"")+COUNTIFS(P399:AT399,3,P424:AT424,"■"))</f>
        <v>0</v>
      </c>
      <c r="BN424" s="45">
        <f>IF(COUNTIF(P424:AT424,"")=31,0,COUNTIFS(P399:AT399,3,P424:AT424,"■"))</f>
        <v>0</v>
      </c>
      <c r="BO424" s="232" t="str">
        <f t="shared" si="129"/>
        <v>***</v>
      </c>
      <c r="BP424" s="233"/>
      <c r="BQ424" s="42"/>
      <c r="BR424" s="45">
        <f>IF(COUNTIF(P424:AT424,"")=31,0,COUNTIFS(P399:AT399,4,P424:AT424,"")+COUNTIFS(P399:AT399,4,P424:AT424,"■"))</f>
        <v>0</v>
      </c>
      <c r="BS424" s="45">
        <f>IF(COUNTIF(P424:AT424,"")=31,0,COUNTIFS(P399:AT399,4,P424:AT424,"■"))</f>
        <v>0</v>
      </c>
      <c r="BT424" s="232" t="str">
        <f t="shared" si="130"/>
        <v>***</v>
      </c>
      <c r="BU424" s="233"/>
      <c r="BV424" s="42"/>
      <c r="BW424" s="45">
        <f>IF(COUNTIF(P424:AT424,"")=31,0,COUNTIFS(P399:AT399,5,P424:AT424,"")+COUNTIFS(P399:AT399,5,P424:AT424,"■"))</f>
        <v>0</v>
      </c>
      <c r="BX424" s="45">
        <f>IF(COUNTIF(P424:AT424,"")=31,0,COUNTIFS(P399:AT399,5,P424:AT424,"■"))</f>
        <v>0</v>
      </c>
      <c r="BY424" s="232" t="str">
        <f t="shared" si="131"/>
        <v>***</v>
      </c>
      <c r="BZ424" s="233"/>
      <c r="CA424" s="42"/>
      <c r="CB424" s="45">
        <f>IF(COUNTIF(P424:AT424,"")=31,0,COUNTIFS(P399:AT399,6,P424:AT424,"")+COUNTIFS(P399:AT399,6,P424:AT424,"■"))</f>
        <v>0</v>
      </c>
      <c r="CC424" s="45">
        <f>IF(COUNTIF(P424:AT424,"")=31,0,COUNTIFS(P399:AT399,6,P424:AT424,"■"))</f>
        <v>0</v>
      </c>
      <c r="CD424" s="232" t="str">
        <f t="shared" si="132"/>
        <v>***</v>
      </c>
      <c r="CE424" s="233"/>
      <c r="CF424" s="42"/>
      <c r="CG424" s="45">
        <f t="shared" si="136"/>
        <v>0</v>
      </c>
      <c r="CH424" s="45">
        <f t="shared" si="140"/>
        <v>0</v>
      </c>
      <c r="CI424" s="232" t="str">
        <f t="shared" si="134"/>
        <v>***</v>
      </c>
      <c r="CJ424" s="233"/>
      <c r="CK424" s="42"/>
      <c r="CL424" s="234">
        <f t="shared" si="137"/>
        <v>0</v>
      </c>
      <c r="CM424" s="235"/>
      <c r="CN424" s="234">
        <f t="shared" si="138"/>
        <v>0</v>
      </c>
      <c r="CO424" s="235"/>
      <c r="CP424" s="232" t="str">
        <f t="shared" si="135"/>
        <v>***</v>
      </c>
      <c r="CQ424" s="233"/>
      <c r="CR424" s="43"/>
      <c r="CU424" s="128">
        <f t="shared" si="120"/>
        <v>416</v>
      </c>
      <c r="CV424" s="128"/>
      <c r="CW424" s="128"/>
      <c r="CX424" s="128"/>
      <c r="CY424" s="128"/>
    </row>
    <row r="425" spans="1:103" s="1" customFormat="1" ht="18.75">
      <c r="A425" s="72" t="s">
        <v>59</v>
      </c>
      <c r="D425" s="238">
        <f t="shared" si="139"/>
        <v>17</v>
      </c>
      <c r="E425" s="246"/>
      <c r="F425" s="241"/>
      <c r="G425" s="242"/>
      <c r="H425" s="242"/>
      <c r="I425" s="242"/>
      <c r="J425" s="242"/>
      <c r="K425" s="243"/>
      <c r="L425" s="244"/>
      <c r="M425" s="256"/>
      <c r="N425" s="256"/>
      <c r="O425" s="257"/>
      <c r="P425" s="42"/>
      <c r="Q425" s="42"/>
      <c r="R425" s="42"/>
      <c r="S425" s="42"/>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3"/>
      <c r="AU425" s="44"/>
      <c r="AV425" s="27"/>
      <c r="AW425" s="245">
        <f t="shared" si="125"/>
        <v>17</v>
      </c>
      <c r="AX425" s="246"/>
      <c r="AY425" s="247" t="str">
        <f t="shared" si="126"/>
        <v/>
      </c>
      <c r="AZ425" s="248"/>
      <c r="BA425" s="248"/>
      <c r="BB425" s="249"/>
      <c r="BC425" s="45">
        <f>IF(COUNTIF(P425:AT425,"")=31,0,COUNTIFS(P399:AT399,1,P425:AT425,"")+COUNTIFS(P399:AT399,1,P425:AT425,"■"))</f>
        <v>0</v>
      </c>
      <c r="BD425" s="45">
        <f>IF(COUNTIF(P425:AT425,"")=31,0,COUNTIFS(P399:AT399,1,P425:AT425,"■"))</f>
        <v>0</v>
      </c>
      <c r="BE425" s="250" t="str">
        <f t="shared" si="127"/>
        <v>***</v>
      </c>
      <c r="BF425" s="233"/>
      <c r="BG425" s="47"/>
      <c r="BH425" s="45">
        <f>IF(COUNTIF(P425:AT425,"")=31,0,COUNTIFS(P399:AT399,2,P425:AT425,"")+COUNTIFS(P399:AT399,2,P425:AT425,"■"))</f>
        <v>0</v>
      </c>
      <c r="BI425" s="45">
        <f>IF(COUNTIF(P425:AT425,"")=31,0,COUNTIFS(P399:AT399,2,P425:AT425,"■"))</f>
        <v>0</v>
      </c>
      <c r="BJ425" s="232" t="str">
        <f t="shared" si="128"/>
        <v>***</v>
      </c>
      <c r="BK425" s="233"/>
      <c r="BL425" s="42"/>
      <c r="BM425" s="45">
        <f>IF(COUNTIF(P425:AT425,"")=31,0,COUNTIFS(P399:AT399,3,P425:AT425,"")+COUNTIFS(P399:AT399,3,P425:AT425,"■"))</f>
        <v>0</v>
      </c>
      <c r="BN425" s="45">
        <f>IF(COUNTIF(P425:AT425,"")=31,0,COUNTIFS(P399:AT399,3,P425:AT425,"■"))</f>
        <v>0</v>
      </c>
      <c r="BO425" s="232" t="str">
        <f t="shared" si="129"/>
        <v>***</v>
      </c>
      <c r="BP425" s="233"/>
      <c r="BQ425" s="42"/>
      <c r="BR425" s="45">
        <f>IF(COUNTIF(P425:AT425,"")=31,0,COUNTIFS(P399:AT399,4,P425:AT425,"")+COUNTIFS(P399:AT399,4,P425:AT425,"■"))</f>
        <v>0</v>
      </c>
      <c r="BS425" s="45">
        <f>IF(COUNTIF(P425:AT425,"")=31,0,COUNTIFS(P399:AT399,4,P425:AT425,"■"))</f>
        <v>0</v>
      </c>
      <c r="BT425" s="232" t="str">
        <f t="shared" si="130"/>
        <v>***</v>
      </c>
      <c r="BU425" s="233"/>
      <c r="BV425" s="42"/>
      <c r="BW425" s="45">
        <f>IF(COUNTIF(P425:AT425,"")=31,0,COUNTIFS(P399:AT399,5,P425:AT425,"")+COUNTIFS(P399:AT399,5,P425:AT425,"■"))</f>
        <v>0</v>
      </c>
      <c r="BX425" s="45">
        <f>IF(COUNTIF(P425:AT425,"")=31,0,COUNTIFS(P399:AT399,5,P425:AT425,"■"))</f>
        <v>0</v>
      </c>
      <c r="BY425" s="232" t="str">
        <f t="shared" si="131"/>
        <v>***</v>
      </c>
      <c r="BZ425" s="233"/>
      <c r="CA425" s="42"/>
      <c r="CB425" s="45">
        <f>IF(COUNTIF(P425:AT425,"")=31,0,COUNTIFS(P399:AT399,6,P425:AT425,"")+COUNTIFS(P399:AT399,6,P425:AT425,"■"))</f>
        <v>0</v>
      </c>
      <c r="CC425" s="45">
        <f>IF(COUNTIF(P425:AT425,"")=31,0,COUNTIFS(P399:AT399,6,P425:AT425,"■"))</f>
        <v>0</v>
      </c>
      <c r="CD425" s="232" t="str">
        <f t="shared" si="132"/>
        <v>***</v>
      </c>
      <c r="CE425" s="233"/>
      <c r="CF425" s="42"/>
      <c r="CG425" s="45">
        <f t="shared" si="136"/>
        <v>0</v>
      </c>
      <c r="CH425" s="45">
        <f t="shared" si="140"/>
        <v>0</v>
      </c>
      <c r="CI425" s="232" t="str">
        <f t="shared" si="134"/>
        <v>***</v>
      </c>
      <c r="CJ425" s="233"/>
      <c r="CK425" s="42"/>
      <c r="CL425" s="234">
        <f t="shared" si="137"/>
        <v>0</v>
      </c>
      <c r="CM425" s="235"/>
      <c r="CN425" s="234">
        <f t="shared" si="138"/>
        <v>0</v>
      </c>
      <c r="CO425" s="235"/>
      <c r="CP425" s="232" t="str">
        <f t="shared" si="135"/>
        <v>***</v>
      </c>
      <c r="CQ425" s="233"/>
      <c r="CR425" s="43"/>
      <c r="CU425" s="128">
        <f t="shared" si="120"/>
        <v>417</v>
      </c>
      <c r="CV425" s="128"/>
      <c r="CW425" s="128"/>
      <c r="CX425" s="128"/>
      <c r="CY425" s="128"/>
    </row>
    <row r="426" spans="1:103" s="1" customFormat="1" ht="18.75">
      <c r="A426" s="72" t="s">
        <v>59</v>
      </c>
      <c r="D426" s="238">
        <f t="shared" si="139"/>
        <v>18</v>
      </c>
      <c r="E426" s="246"/>
      <c r="F426" s="241"/>
      <c r="G426" s="242"/>
      <c r="H426" s="242"/>
      <c r="I426" s="242"/>
      <c r="J426" s="242"/>
      <c r="K426" s="243"/>
      <c r="L426" s="244"/>
      <c r="M426" s="256"/>
      <c r="N426" s="256"/>
      <c r="O426" s="257"/>
      <c r="P426" s="42"/>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3"/>
      <c r="AU426" s="44"/>
      <c r="AV426" s="27"/>
      <c r="AW426" s="245">
        <f t="shared" si="125"/>
        <v>18</v>
      </c>
      <c r="AX426" s="246"/>
      <c r="AY426" s="247" t="str">
        <f t="shared" si="126"/>
        <v/>
      </c>
      <c r="AZ426" s="248"/>
      <c r="BA426" s="248"/>
      <c r="BB426" s="249"/>
      <c r="BC426" s="45">
        <f>IF(COUNTIF(P426:AT426,"")=31,0,COUNTIFS(P399:AT399,1,P426:AT426,"")+COUNTIFS(P399:AT399,1,P426:AT426,"■"))</f>
        <v>0</v>
      </c>
      <c r="BD426" s="45">
        <f>IF(COUNTIF(P426:AT426,"")=31,0,COUNTIFS(P399:AT399,1,P426:AT426,"■"))</f>
        <v>0</v>
      </c>
      <c r="BE426" s="250" t="str">
        <f t="shared" si="127"/>
        <v>***</v>
      </c>
      <c r="BF426" s="233"/>
      <c r="BG426" s="47"/>
      <c r="BH426" s="45">
        <f>IF(COUNTIF(P426:AT426,"")=31,0,COUNTIFS(P399:AT399,2,P426:AT426,"")+COUNTIFS(P399:AT399,2,P426:AT426,"■"))</f>
        <v>0</v>
      </c>
      <c r="BI426" s="45">
        <f>IF(COUNTIF(P426:AT426,"")=31,0,COUNTIFS(P399:AT399,2,P426:AT426,"■"))</f>
        <v>0</v>
      </c>
      <c r="BJ426" s="232" t="str">
        <f t="shared" si="128"/>
        <v>***</v>
      </c>
      <c r="BK426" s="233"/>
      <c r="BL426" s="42"/>
      <c r="BM426" s="45">
        <f>IF(COUNTIF(P426:AT426,"")=31,0,COUNTIFS(P399:AT399,3,P426:AT426,"")+COUNTIFS(P399:AT399,3,P426:AT426,"■"))</f>
        <v>0</v>
      </c>
      <c r="BN426" s="45">
        <f>IF(COUNTIF(P426:AT426,"")=31,0,COUNTIFS(P399:AT399,3,P426:AT426,"■"))</f>
        <v>0</v>
      </c>
      <c r="BO426" s="232" t="str">
        <f t="shared" si="129"/>
        <v>***</v>
      </c>
      <c r="BP426" s="233"/>
      <c r="BQ426" s="42"/>
      <c r="BR426" s="45">
        <f>IF(COUNTIF(P426:AT426,"")=31,0,COUNTIFS(P399:AT399,4,P426:AT426,"")+COUNTIFS(P399:AT399,4,P426:AT426,"■"))</f>
        <v>0</v>
      </c>
      <c r="BS426" s="45">
        <f>IF(COUNTIF(P426:AT426,"")=31,0,COUNTIFS(P399:AT399,4,P426:AT426,"■"))</f>
        <v>0</v>
      </c>
      <c r="BT426" s="232" t="str">
        <f t="shared" si="130"/>
        <v>***</v>
      </c>
      <c r="BU426" s="233"/>
      <c r="BV426" s="42"/>
      <c r="BW426" s="45">
        <f>IF(COUNTIF(P426:AT426,"")=31,0,COUNTIFS(P399:AT399,5,P426:AT426,"")+COUNTIFS(P399:AT399,5,P426:AT426,"■"))</f>
        <v>0</v>
      </c>
      <c r="BX426" s="45">
        <f>IF(COUNTIF(P426:AT426,"")=31,0,COUNTIFS(P399:AT399,5,P426:AT426,"■"))</f>
        <v>0</v>
      </c>
      <c r="BY426" s="232" t="str">
        <f t="shared" si="131"/>
        <v>***</v>
      </c>
      <c r="BZ426" s="233"/>
      <c r="CA426" s="42"/>
      <c r="CB426" s="45">
        <f>IF(COUNTIF(P426:AT426,"")=31,0,COUNTIFS(P399:AT399,6,P426:AT426,"")+COUNTIFS(P399:AT399,6,P426:AT426,"■"))</f>
        <v>0</v>
      </c>
      <c r="CC426" s="45">
        <f>IF(COUNTIF(P426:AT426,"")=31,0,COUNTIFS(P399:AT399,6,P426:AT426,"■"))</f>
        <v>0</v>
      </c>
      <c r="CD426" s="232" t="str">
        <f t="shared" si="132"/>
        <v>***</v>
      </c>
      <c r="CE426" s="233"/>
      <c r="CF426" s="42"/>
      <c r="CG426" s="45">
        <f t="shared" si="136"/>
        <v>0</v>
      </c>
      <c r="CH426" s="45">
        <f t="shared" si="140"/>
        <v>0</v>
      </c>
      <c r="CI426" s="232" t="str">
        <f t="shared" si="134"/>
        <v>***</v>
      </c>
      <c r="CJ426" s="233"/>
      <c r="CK426" s="42"/>
      <c r="CL426" s="234">
        <f t="shared" si="137"/>
        <v>0</v>
      </c>
      <c r="CM426" s="235"/>
      <c r="CN426" s="234">
        <f t="shared" si="138"/>
        <v>0</v>
      </c>
      <c r="CO426" s="235"/>
      <c r="CP426" s="232" t="str">
        <f t="shared" si="135"/>
        <v>***</v>
      </c>
      <c r="CQ426" s="233"/>
      <c r="CR426" s="43"/>
      <c r="CU426" s="128">
        <f t="shared" si="120"/>
        <v>418</v>
      </c>
      <c r="CV426" s="128"/>
      <c r="CW426" s="128"/>
      <c r="CX426" s="128"/>
      <c r="CY426" s="128"/>
    </row>
    <row r="427" spans="1:103" s="1" customFormat="1" ht="18.75">
      <c r="A427" s="72" t="s">
        <v>59</v>
      </c>
      <c r="D427" s="238">
        <f t="shared" si="139"/>
        <v>19</v>
      </c>
      <c r="E427" s="246"/>
      <c r="F427" s="241"/>
      <c r="G427" s="242"/>
      <c r="H427" s="242"/>
      <c r="I427" s="242"/>
      <c r="J427" s="242"/>
      <c r="K427" s="243"/>
      <c r="L427" s="244"/>
      <c r="M427" s="256"/>
      <c r="N427" s="256"/>
      <c r="O427" s="257"/>
      <c r="P427" s="42"/>
      <c r="Q427" s="42"/>
      <c r="R427" s="42"/>
      <c r="S427" s="42"/>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3"/>
      <c r="AU427" s="44"/>
      <c r="AV427" s="27"/>
      <c r="AW427" s="245">
        <f t="shared" si="125"/>
        <v>19</v>
      </c>
      <c r="AX427" s="246"/>
      <c r="AY427" s="247" t="str">
        <f t="shared" si="126"/>
        <v/>
      </c>
      <c r="AZ427" s="248"/>
      <c r="BA427" s="248"/>
      <c r="BB427" s="249"/>
      <c r="BC427" s="45">
        <f>IF(COUNTIF(P427:AT427,"")=31,0,COUNTIFS(P399:AT399,1,P427:AT427,"")+COUNTIFS(P399:AT399,1,P427:AT427,"■"))</f>
        <v>0</v>
      </c>
      <c r="BD427" s="45">
        <f>IF(COUNTIF(P427:AT427,"")=31,0,COUNTIFS(P399:AT399,1,P427:AT427,"■"))</f>
        <v>0</v>
      </c>
      <c r="BE427" s="250" t="str">
        <f t="shared" si="127"/>
        <v>***</v>
      </c>
      <c r="BF427" s="233"/>
      <c r="BG427" s="47"/>
      <c r="BH427" s="45">
        <f>IF(COUNTIF(P427:AT427,"")=31,0,COUNTIFS(P399:AT399,2,P427:AT427,"")+COUNTIFS(P399:AT399,2,P427:AT427,"■"))</f>
        <v>0</v>
      </c>
      <c r="BI427" s="45">
        <f>IF(COUNTIF(P427:AT427,"")=31,0,COUNTIFS(P399:AT399,2,P427:AT427,"■"))</f>
        <v>0</v>
      </c>
      <c r="BJ427" s="232" t="str">
        <f t="shared" si="128"/>
        <v>***</v>
      </c>
      <c r="BK427" s="233"/>
      <c r="BL427" s="42"/>
      <c r="BM427" s="45">
        <f>IF(COUNTIF(P427:AT427,"")=31,0,COUNTIFS(P399:AT399,3,P427:AT427,"")+COUNTIFS(P399:AT399,3,P427:AT427,"■"))</f>
        <v>0</v>
      </c>
      <c r="BN427" s="45">
        <f>IF(COUNTIF(P427:AT427,"")=31,0,COUNTIFS(P399:AT399,3,P427:AT427,"■"))</f>
        <v>0</v>
      </c>
      <c r="BO427" s="232" t="str">
        <f t="shared" si="129"/>
        <v>***</v>
      </c>
      <c r="BP427" s="233"/>
      <c r="BQ427" s="42"/>
      <c r="BR427" s="45">
        <f>IF(COUNTIF(P427:AT427,"")=31,0,COUNTIFS(P399:AT399,4,P427:AT427,"")+COUNTIFS(P399:AT399,4,P427:AT427,"■"))</f>
        <v>0</v>
      </c>
      <c r="BS427" s="45">
        <f>IF(COUNTIF(P427:AT427,"")=31,0,COUNTIFS(P399:AT399,4,P427:AT427,"■"))</f>
        <v>0</v>
      </c>
      <c r="BT427" s="232" t="str">
        <f t="shared" si="130"/>
        <v>***</v>
      </c>
      <c r="BU427" s="233"/>
      <c r="BV427" s="42"/>
      <c r="BW427" s="45">
        <f>IF(COUNTIF(P427:AT427,"")=31,0,COUNTIFS(P399:AT399,5,P427:AT427,"")+COUNTIFS(P399:AT399,5,P427:AT427,"■"))</f>
        <v>0</v>
      </c>
      <c r="BX427" s="45">
        <f>IF(COUNTIF(P427:AT427,"")=31,0,COUNTIFS(P399:AT399,5,P427:AT427,"■"))</f>
        <v>0</v>
      </c>
      <c r="BY427" s="232" t="str">
        <f t="shared" si="131"/>
        <v>***</v>
      </c>
      <c r="BZ427" s="233"/>
      <c r="CA427" s="42"/>
      <c r="CB427" s="45">
        <f>IF(COUNTIF(P427:AT427,"")=31,0,COUNTIFS(P399:AT399,6,P427:AT427,"")+COUNTIFS(P399:AT399,6,P427:AT427,"■"))</f>
        <v>0</v>
      </c>
      <c r="CC427" s="45">
        <f>IF(COUNTIF(P427:AT427,"")=31,0,COUNTIFS(P399:AT399,6,P427:AT427,"■"))</f>
        <v>0</v>
      </c>
      <c r="CD427" s="232" t="str">
        <f t="shared" si="132"/>
        <v>***</v>
      </c>
      <c r="CE427" s="233"/>
      <c r="CF427" s="42"/>
      <c r="CG427" s="45">
        <f t="shared" si="136"/>
        <v>0</v>
      </c>
      <c r="CH427" s="45">
        <f t="shared" si="140"/>
        <v>0</v>
      </c>
      <c r="CI427" s="232" t="str">
        <f t="shared" si="134"/>
        <v>***</v>
      </c>
      <c r="CJ427" s="233"/>
      <c r="CK427" s="42"/>
      <c r="CL427" s="234">
        <f t="shared" si="137"/>
        <v>0</v>
      </c>
      <c r="CM427" s="235"/>
      <c r="CN427" s="234">
        <f t="shared" si="138"/>
        <v>0</v>
      </c>
      <c r="CO427" s="235"/>
      <c r="CP427" s="232" t="str">
        <f t="shared" si="135"/>
        <v>***</v>
      </c>
      <c r="CQ427" s="233"/>
      <c r="CR427" s="43"/>
      <c r="CU427" s="128">
        <f t="shared" si="120"/>
        <v>419</v>
      </c>
      <c r="CV427" s="128"/>
      <c r="CW427" s="128"/>
      <c r="CX427" s="128"/>
      <c r="CY427" s="128"/>
    </row>
    <row r="428" spans="1:103" s="1" customFormat="1" ht="18.75">
      <c r="A428" s="72" t="s">
        <v>59</v>
      </c>
      <c r="D428" s="238">
        <f t="shared" si="139"/>
        <v>20</v>
      </c>
      <c r="E428" s="246"/>
      <c r="F428" s="241"/>
      <c r="G428" s="242"/>
      <c r="H428" s="242"/>
      <c r="I428" s="242"/>
      <c r="J428" s="242"/>
      <c r="K428" s="243"/>
      <c r="L428" s="244"/>
      <c r="M428" s="256"/>
      <c r="N428" s="256"/>
      <c r="O428" s="257"/>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3"/>
      <c r="AU428" s="44"/>
      <c r="AV428" s="27"/>
      <c r="AW428" s="245">
        <f t="shared" si="125"/>
        <v>20</v>
      </c>
      <c r="AX428" s="246"/>
      <c r="AY428" s="247" t="str">
        <f t="shared" si="126"/>
        <v/>
      </c>
      <c r="AZ428" s="248"/>
      <c r="BA428" s="248"/>
      <c r="BB428" s="249"/>
      <c r="BC428" s="45">
        <f>IF(COUNTIF(P428:AT428,"")=31,0,COUNTIFS(P399:AT399,1,P428:AT428,"")+COUNTIFS(P399:AT399,1,P428:AT428,"■"))</f>
        <v>0</v>
      </c>
      <c r="BD428" s="45">
        <f>IF(COUNTIF(P428:AT428,"")=31,0,COUNTIFS(P399:AT399,1,P428:AT428,"■"))</f>
        <v>0</v>
      </c>
      <c r="BE428" s="250" t="str">
        <f t="shared" si="127"/>
        <v>***</v>
      </c>
      <c r="BF428" s="233"/>
      <c r="BG428" s="47"/>
      <c r="BH428" s="45">
        <f>IF(COUNTIF(P428:AT428,"")=31,0,COUNTIFS(P399:AT399,2,P428:AT428,"")+COUNTIFS(P399:AT399,2,P428:AT428,"■"))</f>
        <v>0</v>
      </c>
      <c r="BI428" s="45">
        <f>IF(COUNTIF(P428:AT428,"")=31,0,COUNTIFS(P399:AT399,2,P428:AT428,"■"))</f>
        <v>0</v>
      </c>
      <c r="BJ428" s="232" t="str">
        <f t="shared" si="128"/>
        <v>***</v>
      </c>
      <c r="BK428" s="233"/>
      <c r="BL428" s="42"/>
      <c r="BM428" s="45">
        <f>IF(COUNTIF(P428:AT428,"")=31,0,COUNTIFS(P399:AT399,3,P428:AT428,"")+COUNTIFS(P399:AT399,3,P428:AT428,"■"))</f>
        <v>0</v>
      </c>
      <c r="BN428" s="45">
        <f>IF(COUNTIF(P428:AT428,"")=31,0,COUNTIFS(P399:AT399,3,P428:AT428,"■"))</f>
        <v>0</v>
      </c>
      <c r="BO428" s="232" t="str">
        <f t="shared" si="129"/>
        <v>***</v>
      </c>
      <c r="BP428" s="233"/>
      <c r="BQ428" s="42"/>
      <c r="BR428" s="45">
        <f>IF(COUNTIF(P428:AT428,"")=31,0,COUNTIFS(P399:AT399,4,P428:AT428,"")+COUNTIFS(P399:AT399,4,P428:AT428,"■"))</f>
        <v>0</v>
      </c>
      <c r="BS428" s="45">
        <f>IF(COUNTIF(P428:AT428,"")=31,0,COUNTIFS(P399:AT399,4,P428:AT428,"■"))</f>
        <v>0</v>
      </c>
      <c r="BT428" s="232" t="str">
        <f t="shared" si="130"/>
        <v>***</v>
      </c>
      <c r="BU428" s="233"/>
      <c r="BV428" s="42"/>
      <c r="BW428" s="45">
        <f>IF(COUNTIF(P428:AT428,"")=31,0,COUNTIFS(P399:AT399,5,P428:AT428,"")+COUNTIFS(P399:AT399,5,P428:AT428,"■"))</f>
        <v>0</v>
      </c>
      <c r="BX428" s="45">
        <f>IF(COUNTIF(P428:AT428,"")=31,0,COUNTIFS(P399:AT399,5,P428:AT428,"■"))</f>
        <v>0</v>
      </c>
      <c r="BY428" s="232" t="str">
        <f t="shared" si="131"/>
        <v>***</v>
      </c>
      <c r="BZ428" s="233"/>
      <c r="CA428" s="42"/>
      <c r="CB428" s="45">
        <f>IF(COUNTIF(P428:AT428,"")=31,0,COUNTIFS(P399:AT399,6,P428:AT428,"")+COUNTIFS(P399:AT399,6,P428:AT428,"■"))</f>
        <v>0</v>
      </c>
      <c r="CC428" s="45">
        <f>IF(COUNTIF(P428:AT428,"")=31,0,COUNTIFS(P399:AT399,6,P428:AT428,"■"))</f>
        <v>0</v>
      </c>
      <c r="CD428" s="232" t="str">
        <f t="shared" si="132"/>
        <v>***</v>
      </c>
      <c r="CE428" s="233"/>
      <c r="CF428" s="42"/>
      <c r="CG428" s="45">
        <f t="shared" si="136"/>
        <v>0</v>
      </c>
      <c r="CH428" s="45">
        <f t="shared" si="140"/>
        <v>0</v>
      </c>
      <c r="CI428" s="232" t="str">
        <f t="shared" si="134"/>
        <v>***</v>
      </c>
      <c r="CJ428" s="233"/>
      <c r="CK428" s="42"/>
      <c r="CL428" s="234">
        <f t="shared" si="137"/>
        <v>0</v>
      </c>
      <c r="CM428" s="235"/>
      <c r="CN428" s="234">
        <f t="shared" si="138"/>
        <v>0</v>
      </c>
      <c r="CO428" s="235"/>
      <c r="CP428" s="232" t="str">
        <f t="shared" si="135"/>
        <v>***</v>
      </c>
      <c r="CQ428" s="233"/>
      <c r="CR428" s="43"/>
      <c r="CU428" s="128">
        <f t="shared" si="120"/>
        <v>420</v>
      </c>
      <c r="CV428" s="128"/>
      <c r="CW428" s="128"/>
      <c r="CX428" s="128"/>
      <c r="CY428" s="128"/>
    </row>
    <row r="429" spans="1:103" s="1" customFormat="1" ht="18.75">
      <c r="A429" s="72" t="s">
        <v>59</v>
      </c>
      <c r="D429" s="238">
        <f t="shared" si="139"/>
        <v>21</v>
      </c>
      <c r="E429" s="246"/>
      <c r="F429" s="241"/>
      <c r="G429" s="242"/>
      <c r="H429" s="242"/>
      <c r="I429" s="242"/>
      <c r="J429" s="242"/>
      <c r="K429" s="243"/>
      <c r="L429" s="244"/>
      <c r="M429" s="256"/>
      <c r="N429" s="256"/>
      <c r="O429" s="257"/>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3"/>
      <c r="AU429" s="44"/>
      <c r="AV429" s="27"/>
      <c r="AW429" s="245">
        <f t="shared" si="125"/>
        <v>21</v>
      </c>
      <c r="AX429" s="246"/>
      <c r="AY429" s="247" t="str">
        <f t="shared" si="126"/>
        <v/>
      </c>
      <c r="AZ429" s="248"/>
      <c r="BA429" s="248"/>
      <c r="BB429" s="249"/>
      <c r="BC429" s="45">
        <f>IF(COUNTIF(P429:AT429,"")=31,0,COUNTIFS(P399:AT399,1,P429:AT429,"")+COUNTIFS(P399:AT399,1,P429:AT429,"■"))</f>
        <v>0</v>
      </c>
      <c r="BD429" s="45">
        <f>IF(COUNTIF(P429:AT429,"")=31,0,COUNTIFS(P399:AT399,1,P429:AT429,"■"))</f>
        <v>0</v>
      </c>
      <c r="BE429" s="250" t="str">
        <f t="shared" si="127"/>
        <v>***</v>
      </c>
      <c r="BF429" s="233"/>
      <c r="BG429" s="47"/>
      <c r="BH429" s="45">
        <f>IF(COUNTIF(P429:AT429,"")=31,0,COUNTIFS(P399:AT399,2,P429:AT429,"")+COUNTIFS(P399:AT399,2,P429:AT429,"■"))</f>
        <v>0</v>
      </c>
      <c r="BI429" s="45">
        <f>IF(COUNTIF(P429:AT429,"")=31,0,COUNTIFS(P399:AT399,2,P429:AT429,"■"))</f>
        <v>0</v>
      </c>
      <c r="BJ429" s="232" t="str">
        <f t="shared" si="128"/>
        <v>***</v>
      </c>
      <c r="BK429" s="233"/>
      <c r="BL429" s="42"/>
      <c r="BM429" s="45">
        <f>IF(COUNTIF(P429:AT429,"")=31,0,COUNTIFS(P399:AT399,3,P429:AT429,"")+COUNTIFS(P399:AT399,3,P429:AT429,"■"))</f>
        <v>0</v>
      </c>
      <c r="BN429" s="45">
        <f>IF(COUNTIF(P429:AT429,"")=31,0,COUNTIFS(P399:AT399,3,P429:AT429,"■"))</f>
        <v>0</v>
      </c>
      <c r="BO429" s="232" t="str">
        <f t="shared" si="129"/>
        <v>***</v>
      </c>
      <c r="BP429" s="233"/>
      <c r="BQ429" s="42"/>
      <c r="BR429" s="45">
        <f>IF(COUNTIF(P429:AT429,"")=31,0,COUNTIFS(P399:AT399,4,P429:AT429,"")+COUNTIFS(P399:AT399,4,P429:AT429,"■"))</f>
        <v>0</v>
      </c>
      <c r="BS429" s="45">
        <f>IF(COUNTIF(P429:AT429,"")=31,0,COUNTIFS(P399:AT399,4,P429:AT429,"■"))</f>
        <v>0</v>
      </c>
      <c r="BT429" s="232" t="str">
        <f t="shared" si="130"/>
        <v>***</v>
      </c>
      <c r="BU429" s="233"/>
      <c r="BV429" s="42"/>
      <c r="BW429" s="45">
        <f>IF(COUNTIF(P429:AT429,"")=31,0,COUNTIFS(P399:AT399,5,P429:AT429,"")+COUNTIFS(P399:AT399,5,P429:AT429,"■"))</f>
        <v>0</v>
      </c>
      <c r="BX429" s="45">
        <f>IF(COUNTIF(P429:AT429,"")=31,0,COUNTIFS(P399:AT399,5,P429:AT429,"■"))</f>
        <v>0</v>
      </c>
      <c r="BY429" s="232" t="str">
        <f t="shared" si="131"/>
        <v>***</v>
      </c>
      <c r="BZ429" s="233"/>
      <c r="CA429" s="42"/>
      <c r="CB429" s="45">
        <f>IF(COUNTIF(P429:AT429,"")=31,0,COUNTIFS(P399:AT399,6,P429:AT429,"")+COUNTIFS(P399:AT399,6,P429:AT429,"■"))</f>
        <v>0</v>
      </c>
      <c r="CC429" s="45">
        <f>IF(COUNTIF(P429:AT429,"")=31,0,COUNTIFS(P399:AT399,6,P429:AT429,"■"))</f>
        <v>0</v>
      </c>
      <c r="CD429" s="232" t="str">
        <f t="shared" si="132"/>
        <v>***</v>
      </c>
      <c r="CE429" s="233"/>
      <c r="CF429" s="42"/>
      <c r="CG429" s="45">
        <f t="shared" si="136"/>
        <v>0</v>
      </c>
      <c r="CH429" s="45">
        <f t="shared" si="140"/>
        <v>0</v>
      </c>
      <c r="CI429" s="232" t="str">
        <f t="shared" si="134"/>
        <v>***</v>
      </c>
      <c r="CJ429" s="233"/>
      <c r="CK429" s="42"/>
      <c r="CL429" s="234">
        <f t="shared" si="137"/>
        <v>0</v>
      </c>
      <c r="CM429" s="235"/>
      <c r="CN429" s="234">
        <f t="shared" si="138"/>
        <v>0</v>
      </c>
      <c r="CO429" s="235"/>
      <c r="CP429" s="232" t="str">
        <f t="shared" si="135"/>
        <v>***</v>
      </c>
      <c r="CQ429" s="233"/>
      <c r="CR429" s="43"/>
      <c r="CU429" s="128">
        <f t="shared" si="120"/>
        <v>421</v>
      </c>
      <c r="CV429" s="128"/>
      <c r="CW429" s="128"/>
      <c r="CX429" s="128"/>
      <c r="CY429" s="128"/>
    </row>
    <row r="430" spans="1:103" s="1" customFormat="1" ht="18.75">
      <c r="A430" s="72" t="s">
        <v>59</v>
      </c>
      <c r="D430" s="238">
        <f t="shared" si="139"/>
        <v>22</v>
      </c>
      <c r="E430" s="246"/>
      <c r="F430" s="241"/>
      <c r="G430" s="242"/>
      <c r="H430" s="242"/>
      <c r="I430" s="242"/>
      <c r="J430" s="242"/>
      <c r="K430" s="243"/>
      <c r="L430" s="244"/>
      <c r="M430" s="256"/>
      <c r="N430" s="256"/>
      <c r="O430" s="257"/>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3"/>
      <c r="AU430" s="44"/>
      <c r="AV430" s="27"/>
      <c r="AW430" s="245">
        <f t="shared" si="125"/>
        <v>22</v>
      </c>
      <c r="AX430" s="246"/>
      <c r="AY430" s="247" t="str">
        <f t="shared" si="126"/>
        <v/>
      </c>
      <c r="AZ430" s="248"/>
      <c r="BA430" s="248"/>
      <c r="BB430" s="249"/>
      <c r="BC430" s="45">
        <f>IF(COUNTIF(P430:AT430,"")=31,0,COUNTIFS(P399:AT399,1,P430:AT430,"")+COUNTIFS(P399:AT399,1,P430:AT430,"■"))</f>
        <v>0</v>
      </c>
      <c r="BD430" s="45">
        <f>IF(COUNTIF(P430:AT430,"")=31,0,COUNTIFS(P399:AT399,1,P430:AT430,"■"))</f>
        <v>0</v>
      </c>
      <c r="BE430" s="250" t="str">
        <f t="shared" si="127"/>
        <v>***</v>
      </c>
      <c r="BF430" s="233"/>
      <c r="BG430" s="47"/>
      <c r="BH430" s="45">
        <f>IF(COUNTIF(P430:AT430,"")=31,0,COUNTIFS(P399:AT399,2,P430:AT430,"")+COUNTIFS(P399:AT399,2,P430:AT430,"■"))</f>
        <v>0</v>
      </c>
      <c r="BI430" s="45">
        <f>IF(COUNTIF(P430:AT430,"")=31,0,COUNTIFS(P399:AT399,2,P430:AT430,"■"))</f>
        <v>0</v>
      </c>
      <c r="BJ430" s="232" t="str">
        <f t="shared" si="128"/>
        <v>***</v>
      </c>
      <c r="BK430" s="233"/>
      <c r="BL430" s="42"/>
      <c r="BM430" s="45">
        <f>IF(COUNTIF(P430:AT430,"")=31,0,COUNTIFS(P399:AT399,3,P430:AT430,"")+COUNTIFS(P399:AT399,3,P430:AT430,"■"))</f>
        <v>0</v>
      </c>
      <c r="BN430" s="45">
        <f>IF(COUNTIF(P430:AT430,"")=31,0,COUNTIFS(P399:AT399,3,P430:AT430,"■"))</f>
        <v>0</v>
      </c>
      <c r="BO430" s="232" t="str">
        <f t="shared" si="129"/>
        <v>***</v>
      </c>
      <c r="BP430" s="233"/>
      <c r="BQ430" s="42"/>
      <c r="BR430" s="45">
        <f>IF(COUNTIF(P430:AT430,"")=31,0,COUNTIFS(P399:AT399,4,P430:AT430,"")+COUNTIFS(P399:AT399,4,P430:AT430,"■"))</f>
        <v>0</v>
      </c>
      <c r="BS430" s="45">
        <f>IF(COUNTIF(P430:AT430,"")=31,0,COUNTIFS(P399:AT399,4,P430:AT430,"■"))</f>
        <v>0</v>
      </c>
      <c r="BT430" s="232" t="str">
        <f t="shared" si="130"/>
        <v>***</v>
      </c>
      <c r="BU430" s="233"/>
      <c r="BV430" s="42"/>
      <c r="BW430" s="45">
        <f>IF(COUNTIF(P430:AT430,"")=31,0,COUNTIFS(P399:AT399,5,P430:AT430,"")+COUNTIFS(P399:AT399,5,P430:AT430,"■"))</f>
        <v>0</v>
      </c>
      <c r="BX430" s="45">
        <f>IF(COUNTIF(P430:AT430,"")=31,0,COUNTIFS(P399:AT399,5,P430:AT430,"■"))</f>
        <v>0</v>
      </c>
      <c r="BY430" s="232" t="str">
        <f t="shared" si="131"/>
        <v>***</v>
      </c>
      <c r="BZ430" s="233"/>
      <c r="CA430" s="42"/>
      <c r="CB430" s="45">
        <f>IF(COUNTIF(P430:AT430,"")=31,0,COUNTIFS(P399:AT399,6,P430:AT430,"")+COUNTIFS(P399:AT399,6,P430:AT430,"■"))</f>
        <v>0</v>
      </c>
      <c r="CC430" s="45">
        <f>IF(COUNTIF(P430:AT430,"")=31,0,COUNTIFS(P399:AT399,6,P430:AT430,"■"))</f>
        <v>0</v>
      </c>
      <c r="CD430" s="232" t="str">
        <f t="shared" si="132"/>
        <v>***</v>
      </c>
      <c r="CE430" s="233"/>
      <c r="CF430" s="42"/>
      <c r="CG430" s="45">
        <f t="shared" si="136"/>
        <v>0</v>
      </c>
      <c r="CH430" s="45">
        <f t="shared" si="140"/>
        <v>0</v>
      </c>
      <c r="CI430" s="232" t="str">
        <f t="shared" si="134"/>
        <v>***</v>
      </c>
      <c r="CJ430" s="233"/>
      <c r="CK430" s="42"/>
      <c r="CL430" s="234">
        <f t="shared" si="137"/>
        <v>0</v>
      </c>
      <c r="CM430" s="235"/>
      <c r="CN430" s="234">
        <f t="shared" si="138"/>
        <v>0</v>
      </c>
      <c r="CO430" s="235"/>
      <c r="CP430" s="232" t="str">
        <f t="shared" si="135"/>
        <v>***</v>
      </c>
      <c r="CQ430" s="233"/>
      <c r="CR430" s="43"/>
      <c r="CU430" s="128">
        <f t="shared" si="120"/>
        <v>422</v>
      </c>
      <c r="CV430" s="128"/>
      <c r="CW430" s="128"/>
      <c r="CX430" s="128"/>
      <c r="CY430" s="128"/>
    </row>
    <row r="431" spans="1:103" s="1" customFormat="1" ht="18.75">
      <c r="A431" s="72" t="s">
        <v>59</v>
      </c>
      <c r="D431" s="238">
        <f t="shared" si="139"/>
        <v>23</v>
      </c>
      <c r="E431" s="246"/>
      <c r="F431" s="241"/>
      <c r="G431" s="242"/>
      <c r="H431" s="242"/>
      <c r="I431" s="242"/>
      <c r="J431" s="242"/>
      <c r="K431" s="243"/>
      <c r="L431" s="244"/>
      <c r="M431" s="256"/>
      <c r="N431" s="256"/>
      <c r="O431" s="257"/>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3"/>
      <c r="AU431" s="44"/>
      <c r="AV431" s="27"/>
      <c r="AW431" s="245">
        <f t="shared" si="125"/>
        <v>23</v>
      </c>
      <c r="AX431" s="246"/>
      <c r="AY431" s="247" t="str">
        <f t="shared" si="126"/>
        <v/>
      </c>
      <c r="AZ431" s="248"/>
      <c r="BA431" s="248"/>
      <c r="BB431" s="249"/>
      <c r="BC431" s="45">
        <f>IF(COUNTIF(P431:AT431,"")=31,0,COUNTIFS(P399:AT399,1,P431:AT431,"")+COUNTIFS(P399:AT399,1,P431:AT431,"■"))</f>
        <v>0</v>
      </c>
      <c r="BD431" s="45">
        <f>IF(COUNTIF(P431:AT431,"")=31,0,COUNTIFS(P399:AT399,1,P431:AT431,"■"))</f>
        <v>0</v>
      </c>
      <c r="BE431" s="250" t="str">
        <f t="shared" si="127"/>
        <v>***</v>
      </c>
      <c r="BF431" s="233"/>
      <c r="BG431" s="47"/>
      <c r="BH431" s="45">
        <f>IF(COUNTIF(P431:AT431,"")=31,0,COUNTIFS(P399:AT399,2,P431:AT431,"")+COUNTIFS(P399:AT399,2,P431:AT431,"■"))</f>
        <v>0</v>
      </c>
      <c r="BI431" s="45">
        <f>IF(COUNTIF(P431:AT431,"")=31,0,COUNTIFS(P399:AT399,2,P431:AT431,"■"))</f>
        <v>0</v>
      </c>
      <c r="BJ431" s="232" t="str">
        <f t="shared" si="128"/>
        <v>***</v>
      </c>
      <c r="BK431" s="233"/>
      <c r="BL431" s="42"/>
      <c r="BM431" s="45">
        <f>IF(COUNTIF(P431:AT431,"")=31,0,COUNTIFS(P399:AT399,3,P431:AT431,"")+COUNTIFS(P399:AT399,3,P431:AT431,"■"))</f>
        <v>0</v>
      </c>
      <c r="BN431" s="45">
        <f>IF(COUNTIF(P431:AT431,"")=31,0,COUNTIFS(P399:AT399,3,P431:AT431,"■"))</f>
        <v>0</v>
      </c>
      <c r="BO431" s="232" t="str">
        <f t="shared" si="129"/>
        <v>***</v>
      </c>
      <c r="BP431" s="233"/>
      <c r="BQ431" s="42"/>
      <c r="BR431" s="45">
        <f>IF(COUNTIF(P431:AT431,"")=31,0,COUNTIFS(P399:AT399,4,P431:AT431,"")+COUNTIFS(P399:AT399,4,P431:AT431,"■"))</f>
        <v>0</v>
      </c>
      <c r="BS431" s="45">
        <f>IF(COUNTIF(P431:AT431,"")=31,0,COUNTIFS(P399:AT399,4,P431:AT431,"■"))</f>
        <v>0</v>
      </c>
      <c r="BT431" s="232" t="str">
        <f t="shared" si="130"/>
        <v>***</v>
      </c>
      <c r="BU431" s="233"/>
      <c r="BV431" s="42"/>
      <c r="BW431" s="45">
        <f>IF(COUNTIF(P431:AT431,"")=31,0,COUNTIFS(P399:AT399,5,P431:AT431,"")+COUNTIFS(P399:AT399,5,P431:AT431,"■"))</f>
        <v>0</v>
      </c>
      <c r="BX431" s="45">
        <f>IF(COUNTIF(P431:AT431,"")=31,0,COUNTIFS(P399:AT399,5,P431:AT431,"■"))</f>
        <v>0</v>
      </c>
      <c r="BY431" s="232" t="str">
        <f t="shared" si="131"/>
        <v>***</v>
      </c>
      <c r="BZ431" s="233"/>
      <c r="CA431" s="42"/>
      <c r="CB431" s="45">
        <f>IF(COUNTIF(P431:AT431,"")=31,0,COUNTIFS(P399:AT399,6,P431:AT431,"")+COUNTIFS(P399:AT399,6,P431:AT431,"■"))</f>
        <v>0</v>
      </c>
      <c r="CC431" s="45">
        <f>IF(COUNTIF(P431:AT431,"")=31,0,COUNTIFS(P399:AT399,6,P431:AT431,"■"))</f>
        <v>0</v>
      </c>
      <c r="CD431" s="232" t="str">
        <f t="shared" si="132"/>
        <v>***</v>
      </c>
      <c r="CE431" s="233"/>
      <c r="CF431" s="42"/>
      <c r="CG431" s="45">
        <f t="shared" si="136"/>
        <v>0</v>
      </c>
      <c r="CH431" s="45">
        <f t="shared" si="140"/>
        <v>0</v>
      </c>
      <c r="CI431" s="232" t="str">
        <f t="shared" si="134"/>
        <v>***</v>
      </c>
      <c r="CJ431" s="233"/>
      <c r="CK431" s="42"/>
      <c r="CL431" s="234">
        <f t="shared" si="137"/>
        <v>0</v>
      </c>
      <c r="CM431" s="235"/>
      <c r="CN431" s="234">
        <f t="shared" si="138"/>
        <v>0</v>
      </c>
      <c r="CO431" s="235"/>
      <c r="CP431" s="232" t="str">
        <f t="shared" si="135"/>
        <v>***</v>
      </c>
      <c r="CQ431" s="233"/>
      <c r="CR431" s="43"/>
      <c r="CU431" s="128">
        <f t="shared" si="120"/>
        <v>423</v>
      </c>
      <c r="CV431" s="128"/>
      <c r="CW431" s="128"/>
      <c r="CX431" s="128"/>
      <c r="CY431" s="128"/>
    </row>
    <row r="432" spans="1:103" s="1" customFormat="1" ht="18.75">
      <c r="A432" s="72" t="s">
        <v>59</v>
      </c>
      <c r="D432" s="238">
        <f t="shared" si="139"/>
        <v>24</v>
      </c>
      <c r="E432" s="246"/>
      <c r="F432" s="241"/>
      <c r="G432" s="242"/>
      <c r="H432" s="242"/>
      <c r="I432" s="242"/>
      <c r="J432" s="242"/>
      <c r="K432" s="243"/>
      <c r="L432" s="244"/>
      <c r="M432" s="256"/>
      <c r="N432" s="256"/>
      <c r="O432" s="257"/>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3"/>
      <c r="AU432" s="44"/>
      <c r="AV432" s="27"/>
      <c r="AW432" s="245">
        <f t="shared" si="125"/>
        <v>24</v>
      </c>
      <c r="AX432" s="246"/>
      <c r="AY432" s="247" t="str">
        <f t="shared" si="126"/>
        <v/>
      </c>
      <c r="AZ432" s="248"/>
      <c r="BA432" s="248"/>
      <c r="BB432" s="249"/>
      <c r="BC432" s="45">
        <f>IF(COUNTIF(P432:AT432,"")=31,0,COUNTIFS(P399:AT399,1,P432:AT432,"")+COUNTIFS(P399:AT399,1,P432:AT432,"■"))</f>
        <v>0</v>
      </c>
      <c r="BD432" s="45">
        <f>IF(COUNTIF(P432:AT432,"")=31,0,COUNTIFS(P399:AT399,1,P432:AT432,"■"))</f>
        <v>0</v>
      </c>
      <c r="BE432" s="250" t="str">
        <f t="shared" si="127"/>
        <v>***</v>
      </c>
      <c r="BF432" s="233"/>
      <c r="BG432" s="47"/>
      <c r="BH432" s="45">
        <f>IF(COUNTIF(P432:AT432,"")=31,0,COUNTIFS(P399:AT399,2,P432:AT432,"")+COUNTIFS(P399:AT399,2,P432:AT432,"■"))</f>
        <v>0</v>
      </c>
      <c r="BI432" s="45">
        <f>IF(COUNTIF(P432:AT432,"")=31,0,COUNTIFS(P399:AT399,2,P432:AT432,"■"))</f>
        <v>0</v>
      </c>
      <c r="BJ432" s="232" t="str">
        <f t="shared" si="128"/>
        <v>***</v>
      </c>
      <c r="BK432" s="233"/>
      <c r="BL432" s="42"/>
      <c r="BM432" s="45">
        <f>IF(COUNTIF(P432:AT432,"")=31,0,COUNTIFS(P399:AT399,3,P432:AT432,"")+COUNTIFS(P399:AT399,3,P432:AT432,"■"))</f>
        <v>0</v>
      </c>
      <c r="BN432" s="45">
        <f>IF(COUNTIF(P432:AT432,"")=31,0,COUNTIFS(P399:AT399,3,P432:AT432,"■"))</f>
        <v>0</v>
      </c>
      <c r="BO432" s="232" t="str">
        <f t="shared" si="129"/>
        <v>***</v>
      </c>
      <c r="BP432" s="233"/>
      <c r="BQ432" s="42"/>
      <c r="BR432" s="45">
        <f>IF(COUNTIF(P432:AT432,"")=31,0,COUNTIFS(P399:AT399,4,P432:AT432,"")+COUNTIFS(P399:AT399,4,P432:AT432,"■"))</f>
        <v>0</v>
      </c>
      <c r="BS432" s="45">
        <f>IF(COUNTIF(P432:AT432,"")=31,0,COUNTIFS(P399:AT399,4,P432:AT432,"■"))</f>
        <v>0</v>
      </c>
      <c r="BT432" s="232" t="str">
        <f t="shared" si="130"/>
        <v>***</v>
      </c>
      <c r="BU432" s="233"/>
      <c r="BV432" s="42"/>
      <c r="BW432" s="45">
        <f>IF(COUNTIF(P432:AT432,"")=31,0,COUNTIFS(P399:AT399,5,P432:AT432,"")+COUNTIFS(P399:AT399,5,P432:AT432,"■"))</f>
        <v>0</v>
      </c>
      <c r="BX432" s="45">
        <f>IF(COUNTIF(P432:AT432,"")=31,0,COUNTIFS(P399:AT399,5,P432:AT432,"■"))</f>
        <v>0</v>
      </c>
      <c r="BY432" s="232" t="str">
        <f t="shared" si="131"/>
        <v>***</v>
      </c>
      <c r="BZ432" s="233"/>
      <c r="CA432" s="42"/>
      <c r="CB432" s="45">
        <f>IF(COUNTIF(P432:AT432,"")=31,0,COUNTIFS(P399:AT399,6,P432:AT432,"")+COUNTIFS(P399:AT399,6,P432:AT432,"■"))</f>
        <v>0</v>
      </c>
      <c r="CC432" s="45">
        <f>IF(COUNTIF(P432:AT432,"")=31,0,COUNTIFS(P399:AT399,6,P432:AT432,"■"))</f>
        <v>0</v>
      </c>
      <c r="CD432" s="232" t="str">
        <f t="shared" si="132"/>
        <v>***</v>
      </c>
      <c r="CE432" s="233"/>
      <c r="CF432" s="42"/>
      <c r="CG432" s="45">
        <f t="shared" si="136"/>
        <v>0</v>
      </c>
      <c r="CH432" s="45">
        <f t="shared" si="140"/>
        <v>0</v>
      </c>
      <c r="CI432" s="232" t="str">
        <f t="shared" si="134"/>
        <v>***</v>
      </c>
      <c r="CJ432" s="233"/>
      <c r="CK432" s="42"/>
      <c r="CL432" s="234">
        <f t="shared" si="137"/>
        <v>0</v>
      </c>
      <c r="CM432" s="235"/>
      <c r="CN432" s="234">
        <f t="shared" si="138"/>
        <v>0</v>
      </c>
      <c r="CO432" s="235"/>
      <c r="CP432" s="232" t="str">
        <f t="shared" si="135"/>
        <v>***</v>
      </c>
      <c r="CQ432" s="233"/>
      <c r="CR432" s="43"/>
      <c r="CU432" s="128">
        <f t="shared" si="120"/>
        <v>424</v>
      </c>
      <c r="CV432" s="128"/>
      <c r="CW432" s="128"/>
      <c r="CX432" s="128"/>
      <c r="CY432" s="128"/>
    </row>
    <row r="433" spans="1:103" s="1" customFormat="1" ht="18.75">
      <c r="A433" s="72" t="s">
        <v>59</v>
      </c>
      <c r="D433" s="238">
        <f t="shared" si="139"/>
        <v>25</v>
      </c>
      <c r="E433" s="246"/>
      <c r="F433" s="241"/>
      <c r="G433" s="242"/>
      <c r="H433" s="242"/>
      <c r="I433" s="242"/>
      <c r="J433" s="242"/>
      <c r="K433" s="243"/>
      <c r="L433" s="244"/>
      <c r="M433" s="256"/>
      <c r="N433" s="256"/>
      <c r="O433" s="257"/>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3"/>
      <c r="AU433" s="44"/>
      <c r="AV433" s="27"/>
      <c r="AW433" s="245">
        <f t="shared" si="125"/>
        <v>25</v>
      </c>
      <c r="AX433" s="246"/>
      <c r="AY433" s="247" t="str">
        <f t="shared" si="126"/>
        <v/>
      </c>
      <c r="AZ433" s="248"/>
      <c r="BA433" s="248"/>
      <c r="BB433" s="249"/>
      <c r="BC433" s="45">
        <f>IF(COUNTIF(P433:AT433,"")=31,0,COUNTIFS(P399:AT399,1,P433:AT433,"")+COUNTIFS(P399:AT399,1,P433:AT433,"■"))</f>
        <v>0</v>
      </c>
      <c r="BD433" s="45">
        <f>IF(COUNTIF(P433:AT433,"")=31,0,COUNTIFS(P399:AT399,1,P433:AT433,"■"))</f>
        <v>0</v>
      </c>
      <c r="BE433" s="250" t="str">
        <f t="shared" si="127"/>
        <v>***</v>
      </c>
      <c r="BF433" s="233"/>
      <c r="BG433" s="47"/>
      <c r="BH433" s="45">
        <f>IF(COUNTIF(P433:AT433,"")=31,0,COUNTIFS(P399:AT399,2,P433:AT433,"")+COUNTIFS(P399:AT399,2,P433:AT433,"■"))</f>
        <v>0</v>
      </c>
      <c r="BI433" s="45">
        <f>IF(COUNTIF(P433:AT433,"")=31,0,COUNTIFS(P399:AT399,2,P433:AT433,"■"))</f>
        <v>0</v>
      </c>
      <c r="BJ433" s="232" t="str">
        <f t="shared" si="128"/>
        <v>***</v>
      </c>
      <c r="BK433" s="233"/>
      <c r="BL433" s="42"/>
      <c r="BM433" s="45">
        <f>IF(COUNTIF(P433:AT433,"")=31,0,COUNTIFS(P399:AT399,3,P433:AT433,"")+COUNTIFS(P399:AT399,3,P433:AT433,"■"))</f>
        <v>0</v>
      </c>
      <c r="BN433" s="45">
        <f>IF(COUNTIF(P433:AT433,"")=31,0,COUNTIFS(P399:AT399,3,P433:AT433,"■"))</f>
        <v>0</v>
      </c>
      <c r="BO433" s="232" t="str">
        <f t="shared" si="129"/>
        <v>***</v>
      </c>
      <c r="BP433" s="233"/>
      <c r="BQ433" s="42"/>
      <c r="BR433" s="45">
        <f>IF(COUNTIF(P433:AT433,"")=31,0,COUNTIFS(P399:AT399,4,P433:AT433,"")+COUNTIFS(P399:AT399,4,P433:AT433,"■"))</f>
        <v>0</v>
      </c>
      <c r="BS433" s="45">
        <f>IF(COUNTIF(P433:AT433,"")=31,0,COUNTIFS(P399:AT399,4,P433:AT433,"■"))</f>
        <v>0</v>
      </c>
      <c r="BT433" s="232" t="str">
        <f t="shared" si="130"/>
        <v>***</v>
      </c>
      <c r="BU433" s="233"/>
      <c r="BV433" s="42"/>
      <c r="BW433" s="45">
        <f>IF(COUNTIF(P433:AT433,"")=31,0,COUNTIFS(P399:AT399,5,P433:AT433,"")+COUNTIFS(P399:AT399,5,P433:AT433,"■"))</f>
        <v>0</v>
      </c>
      <c r="BX433" s="45">
        <f>IF(COUNTIF(P433:AT433,"")=31,0,COUNTIFS(P399:AT399,5,P433:AT433,"■"))</f>
        <v>0</v>
      </c>
      <c r="BY433" s="232" t="str">
        <f t="shared" si="131"/>
        <v>***</v>
      </c>
      <c r="BZ433" s="233"/>
      <c r="CA433" s="42"/>
      <c r="CB433" s="45">
        <f>IF(COUNTIF(P433:AT433,"")=31,0,COUNTIFS(P399:AT399,6,P433:AT433,"")+COUNTIFS(P399:AT399,6,P433:AT433,"■"))</f>
        <v>0</v>
      </c>
      <c r="CC433" s="45">
        <f>IF(COUNTIF(P433:AT433,"")=31,0,COUNTIFS(P399:AT399,6,P433:AT433,"■"))</f>
        <v>0</v>
      </c>
      <c r="CD433" s="232" t="str">
        <f t="shared" si="132"/>
        <v>***</v>
      </c>
      <c r="CE433" s="233"/>
      <c r="CF433" s="42"/>
      <c r="CG433" s="45">
        <f t="shared" si="136"/>
        <v>0</v>
      </c>
      <c r="CH433" s="45">
        <f t="shared" si="140"/>
        <v>0</v>
      </c>
      <c r="CI433" s="232" t="str">
        <f t="shared" si="134"/>
        <v>***</v>
      </c>
      <c r="CJ433" s="233"/>
      <c r="CK433" s="42"/>
      <c r="CL433" s="234">
        <f t="shared" si="137"/>
        <v>0</v>
      </c>
      <c r="CM433" s="235"/>
      <c r="CN433" s="234">
        <f t="shared" si="138"/>
        <v>0</v>
      </c>
      <c r="CO433" s="235"/>
      <c r="CP433" s="232" t="str">
        <f t="shared" si="135"/>
        <v>***</v>
      </c>
      <c r="CQ433" s="233"/>
      <c r="CR433" s="43"/>
      <c r="CU433" s="128">
        <f t="shared" si="120"/>
        <v>425</v>
      </c>
      <c r="CV433" s="128"/>
      <c r="CW433" s="128"/>
      <c r="CX433" s="128"/>
      <c r="CY433" s="128"/>
    </row>
    <row r="434" spans="1:103" s="1" customFormat="1" ht="18.75">
      <c r="A434" s="72" t="s">
        <v>59</v>
      </c>
      <c r="D434" s="238">
        <f t="shared" si="139"/>
        <v>26</v>
      </c>
      <c r="E434" s="246"/>
      <c r="F434" s="241"/>
      <c r="G434" s="242"/>
      <c r="H434" s="242"/>
      <c r="I434" s="242"/>
      <c r="J434" s="242"/>
      <c r="K434" s="243"/>
      <c r="L434" s="244"/>
      <c r="M434" s="256"/>
      <c r="N434" s="256"/>
      <c r="O434" s="257"/>
      <c r="P434" s="42"/>
      <c r="Q434" s="42"/>
      <c r="R434" s="42"/>
      <c r="S434" s="42"/>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3"/>
      <c r="AU434" s="44"/>
      <c r="AV434" s="27"/>
      <c r="AW434" s="245">
        <f t="shared" si="125"/>
        <v>26</v>
      </c>
      <c r="AX434" s="246"/>
      <c r="AY434" s="247" t="str">
        <f t="shared" si="126"/>
        <v/>
      </c>
      <c r="AZ434" s="248"/>
      <c r="BA434" s="248"/>
      <c r="BB434" s="249"/>
      <c r="BC434" s="45">
        <f>IF(COUNTIF(P434:AT434,"")=31,0,COUNTIFS(P399:AT399,1,P434:AT434,"")+COUNTIFS(P399:AT399,1,P434:AT434,"■"))</f>
        <v>0</v>
      </c>
      <c r="BD434" s="45">
        <f>IF(COUNTIF(P434:AT434,"")=31,0,COUNTIFS(P399:AT399,1,P434:AT434,"■"))</f>
        <v>0</v>
      </c>
      <c r="BE434" s="250" t="str">
        <f t="shared" si="127"/>
        <v>***</v>
      </c>
      <c r="BF434" s="233"/>
      <c r="BG434" s="47"/>
      <c r="BH434" s="45">
        <f>IF(COUNTIF(P434:AT434,"")=31,0,COUNTIFS(P399:AT399,2,P434:AT434,"")+COUNTIFS(P399:AT399,2,P434:AT434,"■"))</f>
        <v>0</v>
      </c>
      <c r="BI434" s="45">
        <f>IF(COUNTIF(P434:AT434,"")=31,0,COUNTIFS(P399:AT399,2,P434:AT434,"■"))</f>
        <v>0</v>
      </c>
      <c r="BJ434" s="232" t="str">
        <f t="shared" si="128"/>
        <v>***</v>
      </c>
      <c r="BK434" s="233"/>
      <c r="BL434" s="42"/>
      <c r="BM434" s="45">
        <f>IF(COUNTIF(P434:AT434,"")=31,0,COUNTIFS(P399:AT399,3,P434:AT434,"")+COUNTIFS(P399:AT399,3,P434:AT434,"■"))</f>
        <v>0</v>
      </c>
      <c r="BN434" s="45">
        <f>IF(COUNTIF(P434:AT434,"")=31,0,COUNTIFS(P399:AT399,3,P434:AT434,"■"))</f>
        <v>0</v>
      </c>
      <c r="BO434" s="232" t="str">
        <f t="shared" si="129"/>
        <v>***</v>
      </c>
      <c r="BP434" s="233"/>
      <c r="BQ434" s="42"/>
      <c r="BR434" s="45">
        <f>IF(COUNTIF(P434:AT434,"")=31,0,COUNTIFS(P399:AT399,4,P434:AT434,"")+COUNTIFS(P399:AT399,4,P434:AT434,"■"))</f>
        <v>0</v>
      </c>
      <c r="BS434" s="45">
        <f>IF(COUNTIF(P434:AT434,"")=31,0,COUNTIFS(P399:AT399,4,P434:AT434,"■"))</f>
        <v>0</v>
      </c>
      <c r="BT434" s="232" t="str">
        <f t="shared" si="130"/>
        <v>***</v>
      </c>
      <c r="BU434" s="233"/>
      <c r="BV434" s="42"/>
      <c r="BW434" s="45">
        <f>IF(COUNTIF(P434:AT434,"")=31,0,COUNTIFS(P399:AT399,5,P434:AT434,"")+COUNTIFS(P399:AT399,5,P434:AT434,"■"))</f>
        <v>0</v>
      </c>
      <c r="BX434" s="45">
        <f>IF(COUNTIF(P434:AT434,"")=31,0,COUNTIFS(P399:AT399,5,P434:AT434,"■"))</f>
        <v>0</v>
      </c>
      <c r="BY434" s="232" t="str">
        <f t="shared" si="131"/>
        <v>***</v>
      </c>
      <c r="BZ434" s="233"/>
      <c r="CA434" s="42"/>
      <c r="CB434" s="45">
        <f>IF(COUNTIF(P434:AT434,"")=31,0,COUNTIFS(P399:AT399,6,P434:AT434,"")+COUNTIFS(P399:AT399,6,P434:AT434,"■"))</f>
        <v>0</v>
      </c>
      <c r="CC434" s="45">
        <f>IF(COUNTIF(P434:AT434,"")=31,0,COUNTIFS(P399:AT399,6,P434:AT434,"■"))</f>
        <v>0</v>
      </c>
      <c r="CD434" s="232" t="str">
        <f t="shared" si="132"/>
        <v>***</v>
      </c>
      <c r="CE434" s="233"/>
      <c r="CF434" s="42"/>
      <c r="CG434" s="45">
        <f t="shared" si="136"/>
        <v>0</v>
      </c>
      <c r="CH434" s="45">
        <f t="shared" si="140"/>
        <v>0</v>
      </c>
      <c r="CI434" s="232" t="str">
        <f t="shared" si="134"/>
        <v>***</v>
      </c>
      <c r="CJ434" s="233"/>
      <c r="CK434" s="42"/>
      <c r="CL434" s="234">
        <f t="shared" si="137"/>
        <v>0</v>
      </c>
      <c r="CM434" s="235"/>
      <c r="CN434" s="234">
        <f t="shared" si="138"/>
        <v>0</v>
      </c>
      <c r="CO434" s="235"/>
      <c r="CP434" s="232" t="str">
        <f t="shared" si="135"/>
        <v>***</v>
      </c>
      <c r="CQ434" s="233"/>
      <c r="CR434" s="43"/>
      <c r="CU434" s="128">
        <f t="shared" si="120"/>
        <v>426</v>
      </c>
      <c r="CV434" s="128"/>
      <c r="CW434" s="128"/>
      <c r="CX434" s="128"/>
      <c r="CY434" s="128"/>
    </row>
    <row r="435" spans="1:103" s="1" customFormat="1" ht="18.75">
      <c r="A435" s="72" t="s">
        <v>59</v>
      </c>
      <c r="D435" s="238">
        <f t="shared" si="139"/>
        <v>27</v>
      </c>
      <c r="E435" s="246"/>
      <c r="F435" s="241"/>
      <c r="G435" s="242"/>
      <c r="H435" s="242"/>
      <c r="I435" s="242"/>
      <c r="J435" s="242"/>
      <c r="K435" s="243"/>
      <c r="L435" s="244"/>
      <c r="M435" s="256"/>
      <c r="N435" s="256"/>
      <c r="O435" s="257"/>
      <c r="P435" s="42"/>
      <c r="Q435" s="42"/>
      <c r="R435" s="42"/>
      <c r="S435" s="42"/>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3"/>
      <c r="AU435" s="44"/>
      <c r="AV435" s="27"/>
      <c r="AW435" s="245">
        <f t="shared" si="125"/>
        <v>27</v>
      </c>
      <c r="AX435" s="246"/>
      <c r="AY435" s="247" t="str">
        <f t="shared" si="126"/>
        <v/>
      </c>
      <c r="AZ435" s="248"/>
      <c r="BA435" s="248"/>
      <c r="BB435" s="249"/>
      <c r="BC435" s="45">
        <f>IF(COUNTIF(P435:AT435,"")=31,0,COUNTIFS(P399:AT399,1,P435:AT435,"")+COUNTIFS(P399:AT399,1,P435:AT435,"■"))</f>
        <v>0</v>
      </c>
      <c r="BD435" s="45">
        <f>IF(COUNTIF(P435:AT435,"")=31,0,COUNTIFS(P399:AT399,1,P435:AT435,"■"))</f>
        <v>0</v>
      </c>
      <c r="BE435" s="250" t="str">
        <f t="shared" si="127"/>
        <v>***</v>
      </c>
      <c r="BF435" s="233"/>
      <c r="BG435" s="47"/>
      <c r="BH435" s="45">
        <f>IF(COUNTIF(P435:AT435,"")=31,0,COUNTIFS(P399:AT399,2,P435:AT435,"")+COUNTIFS(P399:AT399,2,P435:AT435,"■"))</f>
        <v>0</v>
      </c>
      <c r="BI435" s="45">
        <f>IF(COUNTIF(P435:AT435,"")=31,0,COUNTIFS(P399:AT399,2,P435:AT435,"■"))</f>
        <v>0</v>
      </c>
      <c r="BJ435" s="232" t="str">
        <f t="shared" si="128"/>
        <v>***</v>
      </c>
      <c r="BK435" s="233"/>
      <c r="BL435" s="42"/>
      <c r="BM435" s="45">
        <f>IF(COUNTIF(P435:AT435,"")=31,0,COUNTIFS(P399:AT399,3,P435:AT435,"")+COUNTIFS(P399:AT399,3,P435:AT435,"■"))</f>
        <v>0</v>
      </c>
      <c r="BN435" s="45">
        <f>IF(COUNTIF(P435:AT435,"")=31,0,COUNTIFS(P399:AT399,3,P435:AT435,"■"))</f>
        <v>0</v>
      </c>
      <c r="BO435" s="232" t="str">
        <f t="shared" si="129"/>
        <v>***</v>
      </c>
      <c r="BP435" s="233"/>
      <c r="BQ435" s="42"/>
      <c r="BR435" s="45">
        <f>IF(COUNTIF(P435:AT435,"")=31,0,COUNTIFS(P399:AT399,4,P435:AT435,"")+COUNTIFS(P399:AT399,4,P435:AT435,"■"))</f>
        <v>0</v>
      </c>
      <c r="BS435" s="45">
        <f>IF(COUNTIF(P435:AT435,"")=31,0,COUNTIFS(P399:AT399,4,P435:AT435,"■"))</f>
        <v>0</v>
      </c>
      <c r="BT435" s="232" t="str">
        <f t="shared" si="130"/>
        <v>***</v>
      </c>
      <c r="BU435" s="233"/>
      <c r="BV435" s="42"/>
      <c r="BW435" s="45">
        <f>IF(COUNTIF(P435:AT435,"")=31,0,COUNTIFS(P399:AT399,5,P435:AT435,"")+COUNTIFS(P399:AT399,5,P435:AT435,"■"))</f>
        <v>0</v>
      </c>
      <c r="BX435" s="45">
        <f>IF(COUNTIF(P435:AT435,"")=31,0,COUNTIFS(P399:AT399,5,P435:AT435,"■"))</f>
        <v>0</v>
      </c>
      <c r="BY435" s="232" t="str">
        <f t="shared" si="131"/>
        <v>***</v>
      </c>
      <c r="BZ435" s="233"/>
      <c r="CA435" s="42"/>
      <c r="CB435" s="45">
        <f>IF(COUNTIF(P435:AT435,"")=31,0,COUNTIFS(P399:AT399,6,P435:AT435,"")+COUNTIFS(P399:AT399,6,P435:AT435,"■"))</f>
        <v>0</v>
      </c>
      <c r="CC435" s="45">
        <f>IF(COUNTIF(P435:AT435,"")=31,0,COUNTIFS(P399:AT399,6,P435:AT435,"■"))</f>
        <v>0</v>
      </c>
      <c r="CD435" s="232" t="str">
        <f t="shared" si="132"/>
        <v>***</v>
      </c>
      <c r="CE435" s="233"/>
      <c r="CF435" s="42"/>
      <c r="CG435" s="45">
        <f t="shared" si="136"/>
        <v>0</v>
      </c>
      <c r="CH435" s="45">
        <f t="shared" si="140"/>
        <v>0</v>
      </c>
      <c r="CI435" s="232" t="str">
        <f t="shared" si="134"/>
        <v>***</v>
      </c>
      <c r="CJ435" s="233"/>
      <c r="CK435" s="42"/>
      <c r="CL435" s="234">
        <f t="shared" si="137"/>
        <v>0</v>
      </c>
      <c r="CM435" s="235"/>
      <c r="CN435" s="234">
        <f t="shared" si="138"/>
        <v>0</v>
      </c>
      <c r="CO435" s="235"/>
      <c r="CP435" s="232" t="str">
        <f t="shared" si="135"/>
        <v>***</v>
      </c>
      <c r="CQ435" s="233"/>
      <c r="CR435" s="43"/>
      <c r="CU435" s="128">
        <f t="shared" si="120"/>
        <v>427</v>
      </c>
      <c r="CV435" s="128"/>
      <c r="CW435" s="128"/>
      <c r="CX435" s="128"/>
      <c r="CY435" s="128"/>
    </row>
    <row r="436" spans="1:103" s="1" customFormat="1" ht="18.75">
      <c r="A436" s="72" t="s">
        <v>59</v>
      </c>
      <c r="D436" s="238">
        <f t="shared" si="139"/>
        <v>28</v>
      </c>
      <c r="E436" s="246"/>
      <c r="F436" s="241"/>
      <c r="G436" s="242"/>
      <c r="H436" s="242"/>
      <c r="I436" s="242"/>
      <c r="J436" s="242"/>
      <c r="K436" s="243"/>
      <c r="L436" s="244"/>
      <c r="M436" s="256"/>
      <c r="N436" s="256"/>
      <c r="O436" s="257"/>
      <c r="P436" s="42"/>
      <c r="Q436" s="42"/>
      <c r="R436" s="42"/>
      <c r="S436" s="42"/>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3"/>
      <c r="AU436" s="44"/>
      <c r="AV436" s="27"/>
      <c r="AW436" s="245">
        <f t="shared" si="125"/>
        <v>28</v>
      </c>
      <c r="AX436" s="246"/>
      <c r="AY436" s="247" t="str">
        <f t="shared" si="126"/>
        <v/>
      </c>
      <c r="AZ436" s="248"/>
      <c r="BA436" s="248"/>
      <c r="BB436" s="249"/>
      <c r="BC436" s="45">
        <f>IF(COUNTIF(P436:AT436,"")=31,0,COUNTIFS(P399:AT399,1,P436:AT436,"")+COUNTIFS(P399:AT399,1,P436:AT436,"■"))</f>
        <v>0</v>
      </c>
      <c r="BD436" s="45">
        <f>IF(COUNTIF(P436:AT436,"")=31,0,COUNTIFS(P399:AT399,1,P436:AT436,"■"))</f>
        <v>0</v>
      </c>
      <c r="BE436" s="250" t="str">
        <f t="shared" si="127"/>
        <v>***</v>
      </c>
      <c r="BF436" s="233"/>
      <c r="BG436" s="47"/>
      <c r="BH436" s="45">
        <f>IF(COUNTIF(P436:AT436,"")=31,0,COUNTIFS(P399:AT399,2,P436:AT436,"")+COUNTIFS(P399:AT399,2,P436:AT436,"■"))</f>
        <v>0</v>
      </c>
      <c r="BI436" s="45">
        <f>IF(COUNTIF(P436:AT436,"")=31,0,COUNTIFS(P399:AT399,2,P436:AT436,"■"))</f>
        <v>0</v>
      </c>
      <c r="BJ436" s="232" t="str">
        <f t="shared" si="128"/>
        <v>***</v>
      </c>
      <c r="BK436" s="233"/>
      <c r="BL436" s="42"/>
      <c r="BM436" s="45">
        <f>IF(COUNTIF(P436:AT436,"")=31,0,COUNTIFS(P399:AT399,3,P436:AT436,"")+COUNTIFS(P399:AT399,3,P436:AT436,"■"))</f>
        <v>0</v>
      </c>
      <c r="BN436" s="45">
        <f>IF(COUNTIF(P436:AT436,"")=31,0,COUNTIFS(P399:AT399,3,P436:AT436,"■"))</f>
        <v>0</v>
      </c>
      <c r="BO436" s="232" t="str">
        <f t="shared" si="129"/>
        <v>***</v>
      </c>
      <c r="BP436" s="233"/>
      <c r="BQ436" s="42"/>
      <c r="BR436" s="45">
        <f>IF(COUNTIF(P436:AT436,"")=31,0,COUNTIFS(P399:AT399,4,P436:AT436,"")+COUNTIFS(P399:AT399,4,P436:AT436,"■"))</f>
        <v>0</v>
      </c>
      <c r="BS436" s="45">
        <f>IF(COUNTIF(P436:AT436,"")=31,0,COUNTIFS(P399:AT399,4,P436:AT436,"■"))</f>
        <v>0</v>
      </c>
      <c r="BT436" s="232" t="str">
        <f t="shared" si="130"/>
        <v>***</v>
      </c>
      <c r="BU436" s="233"/>
      <c r="BV436" s="42"/>
      <c r="BW436" s="45">
        <f>IF(COUNTIF(P436:AT436,"")=31,0,COUNTIFS(P399:AT399,5,P436:AT436,"")+COUNTIFS(P399:AT399,5,P436:AT436,"■"))</f>
        <v>0</v>
      </c>
      <c r="BX436" s="45">
        <f>IF(COUNTIF(P436:AT436,"")=31,0,COUNTIFS(P399:AT399,5,P436:AT436,"■"))</f>
        <v>0</v>
      </c>
      <c r="BY436" s="232" t="str">
        <f t="shared" si="131"/>
        <v>***</v>
      </c>
      <c r="BZ436" s="233"/>
      <c r="CA436" s="42"/>
      <c r="CB436" s="45">
        <f>IF(COUNTIF(P436:AT436,"")=31,0,COUNTIFS(P399:AT399,6,P436:AT436,"")+COUNTIFS(P399:AT399,6,P436:AT436,"■"))</f>
        <v>0</v>
      </c>
      <c r="CC436" s="45">
        <f>IF(COUNTIF(P436:AT436,"")=31,0,COUNTIFS(P399:AT399,6,P436:AT436,"■"))</f>
        <v>0</v>
      </c>
      <c r="CD436" s="232" t="str">
        <f t="shared" si="132"/>
        <v>***</v>
      </c>
      <c r="CE436" s="233"/>
      <c r="CF436" s="42"/>
      <c r="CG436" s="45">
        <f t="shared" si="136"/>
        <v>0</v>
      </c>
      <c r="CH436" s="45">
        <f t="shared" si="140"/>
        <v>0</v>
      </c>
      <c r="CI436" s="232" t="str">
        <f t="shared" si="134"/>
        <v>***</v>
      </c>
      <c r="CJ436" s="233"/>
      <c r="CK436" s="42"/>
      <c r="CL436" s="234">
        <f t="shared" si="137"/>
        <v>0</v>
      </c>
      <c r="CM436" s="235"/>
      <c r="CN436" s="234">
        <f t="shared" si="138"/>
        <v>0</v>
      </c>
      <c r="CO436" s="235"/>
      <c r="CP436" s="232" t="str">
        <f t="shared" si="135"/>
        <v>***</v>
      </c>
      <c r="CQ436" s="233"/>
      <c r="CR436" s="43"/>
      <c r="CU436" s="128">
        <f t="shared" si="120"/>
        <v>428</v>
      </c>
      <c r="CV436" s="128"/>
      <c r="CW436" s="128"/>
      <c r="CX436" s="128"/>
      <c r="CY436" s="128"/>
    </row>
    <row r="437" spans="1:103" s="1" customFormat="1" ht="18.75">
      <c r="A437" s="72" t="s">
        <v>59</v>
      </c>
      <c r="D437" s="238">
        <f t="shared" si="139"/>
        <v>29</v>
      </c>
      <c r="E437" s="246"/>
      <c r="F437" s="241"/>
      <c r="G437" s="242"/>
      <c r="H437" s="242"/>
      <c r="I437" s="242"/>
      <c r="J437" s="242"/>
      <c r="K437" s="243"/>
      <c r="L437" s="244"/>
      <c r="M437" s="256"/>
      <c r="N437" s="256"/>
      <c r="O437" s="257"/>
      <c r="P437" s="42"/>
      <c r="Q437" s="42"/>
      <c r="R437" s="42"/>
      <c r="S437" s="42"/>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3"/>
      <c r="AU437" s="44"/>
      <c r="AV437" s="27"/>
      <c r="AW437" s="245">
        <f t="shared" si="125"/>
        <v>29</v>
      </c>
      <c r="AX437" s="246"/>
      <c r="AY437" s="247" t="str">
        <f t="shared" si="126"/>
        <v/>
      </c>
      <c r="AZ437" s="248"/>
      <c r="BA437" s="248"/>
      <c r="BB437" s="249"/>
      <c r="BC437" s="45">
        <f>IF(COUNTIF(P437:AT437,"")=31,0,COUNTIFS(P399:AT399,1,P437:AT437,"")+COUNTIFS(P399:AT399,1,P437:AT437,"■"))</f>
        <v>0</v>
      </c>
      <c r="BD437" s="45">
        <f>IF(COUNTIF(P437:AT437,"")=31,0,COUNTIFS(P399:AT399,1,P437:AT437,"■"))</f>
        <v>0</v>
      </c>
      <c r="BE437" s="250" t="str">
        <f t="shared" si="127"/>
        <v>***</v>
      </c>
      <c r="BF437" s="233"/>
      <c r="BG437" s="47"/>
      <c r="BH437" s="45">
        <f>IF(COUNTIF(P437:AT437,"")=31,0,COUNTIFS(P399:AT399,2,P437:AT437,"")+COUNTIFS(P399:AT399,2,P437:AT437,"■"))</f>
        <v>0</v>
      </c>
      <c r="BI437" s="45">
        <f>IF(COUNTIF(P437:AT437,"")=31,0,COUNTIFS(P399:AT399,2,P437:AT437,"■"))</f>
        <v>0</v>
      </c>
      <c r="BJ437" s="232" t="str">
        <f t="shared" si="128"/>
        <v>***</v>
      </c>
      <c r="BK437" s="233"/>
      <c r="BL437" s="42"/>
      <c r="BM437" s="45">
        <f>IF(COUNTIF(P437:AT437,"")=31,0,COUNTIFS(P399:AT399,3,P437:AT437,"")+COUNTIFS(P399:AT399,3,P437:AT437,"■"))</f>
        <v>0</v>
      </c>
      <c r="BN437" s="45">
        <f>IF(COUNTIF(P437:AT437,"")=31,0,COUNTIFS(P399:AT399,3,P437:AT437,"■"))</f>
        <v>0</v>
      </c>
      <c r="BO437" s="232" t="str">
        <f t="shared" si="129"/>
        <v>***</v>
      </c>
      <c r="BP437" s="233"/>
      <c r="BQ437" s="42"/>
      <c r="BR437" s="45">
        <f>IF(COUNTIF(P437:AT437,"")=31,0,COUNTIFS(P399:AT399,4,P437:AT437,"")+COUNTIFS(P399:AT399,4,P437:AT437,"■"))</f>
        <v>0</v>
      </c>
      <c r="BS437" s="45">
        <f>IF(COUNTIF(P437:AT437,"")=31,0,COUNTIFS(P399:AT399,4,P437:AT437,"■"))</f>
        <v>0</v>
      </c>
      <c r="BT437" s="232" t="str">
        <f t="shared" si="130"/>
        <v>***</v>
      </c>
      <c r="BU437" s="233"/>
      <c r="BV437" s="42"/>
      <c r="BW437" s="45">
        <f>IF(COUNTIF(P437:AT437,"")=31,0,COUNTIFS(P399:AT399,5,P437:AT437,"")+COUNTIFS(P399:AT399,5,P437:AT437,"■"))</f>
        <v>0</v>
      </c>
      <c r="BX437" s="45">
        <f>IF(COUNTIF(P437:AT437,"")=31,0,COUNTIFS(P399:AT399,5,P437:AT437,"■"))</f>
        <v>0</v>
      </c>
      <c r="BY437" s="232" t="str">
        <f t="shared" si="131"/>
        <v>***</v>
      </c>
      <c r="BZ437" s="233"/>
      <c r="CA437" s="42"/>
      <c r="CB437" s="45">
        <f>IF(COUNTIF(P437:AT437,"")=31,0,COUNTIFS(P399:AT399,6,P437:AT437,"")+COUNTIFS(P399:AT399,6,P437:AT437,"■"))</f>
        <v>0</v>
      </c>
      <c r="CC437" s="45">
        <f>IF(COUNTIF(P437:AT437,"")=31,0,COUNTIFS(P399:AT399,6,P437:AT437,"■"))</f>
        <v>0</v>
      </c>
      <c r="CD437" s="232" t="str">
        <f t="shared" si="132"/>
        <v>***</v>
      </c>
      <c r="CE437" s="233"/>
      <c r="CF437" s="42"/>
      <c r="CG437" s="45">
        <f t="shared" si="136"/>
        <v>0</v>
      </c>
      <c r="CH437" s="45">
        <f t="shared" si="140"/>
        <v>0</v>
      </c>
      <c r="CI437" s="232" t="str">
        <f t="shared" si="134"/>
        <v>***</v>
      </c>
      <c r="CJ437" s="233"/>
      <c r="CK437" s="42"/>
      <c r="CL437" s="234">
        <f t="shared" si="137"/>
        <v>0</v>
      </c>
      <c r="CM437" s="235"/>
      <c r="CN437" s="234">
        <f t="shared" si="138"/>
        <v>0</v>
      </c>
      <c r="CO437" s="235"/>
      <c r="CP437" s="232" t="str">
        <f t="shared" si="135"/>
        <v>***</v>
      </c>
      <c r="CQ437" s="233"/>
      <c r="CR437" s="43"/>
      <c r="CU437" s="128">
        <f t="shared" si="120"/>
        <v>429</v>
      </c>
      <c r="CV437" s="128"/>
      <c r="CW437" s="128"/>
      <c r="CX437" s="128"/>
      <c r="CY437" s="128"/>
    </row>
    <row r="438" spans="1:103" s="1" customFormat="1" ht="18.75">
      <c r="A438" s="72" t="s">
        <v>59</v>
      </c>
      <c r="D438" s="238">
        <f t="shared" si="139"/>
        <v>30</v>
      </c>
      <c r="E438" s="246"/>
      <c r="F438" s="241"/>
      <c r="G438" s="242"/>
      <c r="H438" s="242"/>
      <c r="I438" s="242"/>
      <c r="J438" s="242"/>
      <c r="K438" s="243"/>
      <c r="L438" s="244"/>
      <c r="M438" s="256"/>
      <c r="N438" s="256"/>
      <c r="O438" s="257"/>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3"/>
      <c r="AU438" s="44"/>
      <c r="AV438" s="27"/>
      <c r="AW438" s="245">
        <f t="shared" si="125"/>
        <v>30</v>
      </c>
      <c r="AX438" s="246"/>
      <c r="AY438" s="247" t="str">
        <f t="shared" si="126"/>
        <v/>
      </c>
      <c r="AZ438" s="248"/>
      <c r="BA438" s="248"/>
      <c r="BB438" s="249"/>
      <c r="BC438" s="45">
        <f>IF(COUNTIF(P438:AT438,"")=31,0,COUNTIFS(P399:AT399,1,P438:AT438,"")+COUNTIFS(P399:AT399,1,P438:AT438,"■"))</f>
        <v>0</v>
      </c>
      <c r="BD438" s="45">
        <f>IF(COUNTIF(P438:AT438,"")=31,0,COUNTIFS(P399:AT399,1,P438:AT438,"■"))</f>
        <v>0</v>
      </c>
      <c r="BE438" s="250" t="str">
        <f t="shared" si="127"/>
        <v>***</v>
      </c>
      <c r="BF438" s="233"/>
      <c r="BG438" s="47"/>
      <c r="BH438" s="45">
        <f>IF(COUNTIF(P438:AT438,"")=31,0,COUNTIFS(P399:AT399,2,P438:AT438,"")+COUNTIFS(P399:AT399,2,P438:AT438,"■"))</f>
        <v>0</v>
      </c>
      <c r="BI438" s="45">
        <f>IF(COUNTIF(P438:AT438,"")=31,0,COUNTIFS(P399:AT399,2,P438:AT438,"■"))</f>
        <v>0</v>
      </c>
      <c r="BJ438" s="232" t="str">
        <f t="shared" si="128"/>
        <v>***</v>
      </c>
      <c r="BK438" s="233"/>
      <c r="BL438" s="42"/>
      <c r="BM438" s="45">
        <f>IF(COUNTIF(P438:AT438,"")=31,0,COUNTIFS(P399:AT399,3,P438:AT438,"")+COUNTIFS(P399:AT399,3,P438:AT438,"■"))</f>
        <v>0</v>
      </c>
      <c r="BN438" s="45">
        <f>IF(COUNTIF(P438:AT438,"")=31,0,COUNTIFS(P399:AT399,3,P438:AT438,"■"))</f>
        <v>0</v>
      </c>
      <c r="BO438" s="232" t="str">
        <f t="shared" si="129"/>
        <v>***</v>
      </c>
      <c r="BP438" s="233"/>
      <c r="BQ438" s="42"/>
      <c r="BR438" s="45">
        <f>IF(COUNTIF(P438:AT438,"")=31,0,COUNTIFS(P399:AT399,4,P438:AT438,"")+COUNTIFS(P399:AT399,4,P438:AT438,"■"))</f>
        <v>0</v>
      </c>
      <c r="BS438" s="45">
        <f>IF(COUNTIF(P438:AT438,"")=31,0,COUNTIFS(P399:AT399,4,P438:AT438,"■"))</f>
        <v>0</v>
      </c>
      <c r="BT438" s="232" t="str">
        <f t="shared" si="130"/>
        <v>***</v>
      </c>
      <c r="BU438" s="233"/>
      <c r="BV438" s="42"/>
      <c r="BW438" s="45">
        <f>IF(COUNTIF(P438:AT438,"")=31,0,COUNTIFS(P399:AT399,5,P438:AT438,"")+COUNTIFS(P399:AT399,5,P438:AT438,"■"))</f>
        <v>0</v>
      </c>
      <c r="BX438" s="45">
        <f>IF(COUNTIF(P438:AT438,"")=31,0,COUNTIFS(P399:AT399,5,P438:AT438,"■"))</f>
        <v>0</v>
      </c>
      <c r="BY438" s="232" t="str">
        <f t="shared" si="131"/>
        <v>***</v>
      </c>
      <c r="BZ438" s="233"/>
      <c r="CA438" s="42"/>
      <c r="CB438" s="45">
        <f>IF(COUNTIF(P438:AT438,"")=31,0,COUNTIFS(P399:AT399,6,P438:AT438,"")+COUNTIFS(P399:AT399,6,P438:AT438,"■"))</f>
        <v>0</v>
      </c>
      <c r="CC438" s="45">
        <f>IF(COUNTIF(P438:AT438,"")=31,0,COUNTIFS(P399:AT399,6,P438:AT438,"■"))</f>
        <v>0</v>
      </c>
      <c r="CD438" s="232" t="str">
        <f t="shared" si="132"/>
        <v>***</v>
      </c>
      <c r="CE438" s="233"/>
      <c r="CF438" s="42"/>
      <c r="CG438" s="45">
        <f t="shared" si="136"/>
        <v>0</v>
      </c>
      <c r="CH438" s="45">
        <f t="shared" si="140"/>
        <v>0</v>
      </c>
      <c r="CI438" s="232" t="str">
        <f t="shared" si="134"/>
        <v>***</v>
      </c>
      <c r="CJ438" s="233"/>
      <c r="CK438" s="42"/>
      <c r="CL438" s="234">
        <f t="shared" si="137"/>
        <v>0</v>
      </c>
      <c r="CM438" s="235"/>
      <c r="CN438" s="234">
        <f t="shared" si="138"/>
        <v>0</v>
      </c>
      <c r="CO438" s="235"/>
      <c r="CP438" s="232" t="str">
        <f t="shared" si="135"/>
        <v>***</v>
      </c>
      <c r="CQ438" s="233"/>
      <c r="CR438" s="43"/>
      <c r="CU438" s="128">
        <f t="shared" si="120"/>
        <v>430</v>
      </c>
      <c r="CV438" s="128"/>
      <c r="CW438" s="128"/>
      <c r="CX438" s="128"/>
      <c r="CY438" s="128"/>
    </row>
    <row r="439" spans="1:103" s="1" customFormat="1" ht="18.75">
      <c r="A439" s="72" t="s">
        <v>59</v>
      </c>
      <c r="D439" s="238">
        <f t="shared" si="139"/>
        <v>31</v>
      </c>
      <c r="E439" s="246"/>
      <c r="F439" s="241"/>
      <c r="G439" s="242"/>
      <c r="H439" s="242"/>
      <c r="I439" s="242"/>
      <c r="J439" s="242"/>
      <c r="K439" s="243"/>
      <c r="L439" s="244"/>
      <c r="M439" s="256"/>
      <c r="N439" s="256"/>
      <c r="O439" s="257"/>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3"/>
      <c r="AU439" s="44"/>
      <c r="AV439" s="27"/>
      <c r="AW439" s="245">
        <f t="shared" si="125"/>
        <v>31</v>
      </c>
      <c r="AX439" s="246"/>
      <c r="AY439" s="247" t="str">
        <f t="shared" si="126"/>
        <v/>
      </c>
      <c r="AZ439" s="248"/>
      <c r="BA439" s="248"/>
      <c r="BB439" s="249"/>
      <c r="BC439" s="45">
        <f>IF(COUNTIF(P439:AT439,"")=31,0,COUNTIFS(P399:AT399,1,P439:AT439,"")+COUNTIFS(P399:AT399,1,P439:AT439,"■"))</f>
        <v>0</v>
      </c>
      <c r="BD439" s="45">
        <f>IF(COUNTIF(P439:AT439,"")=31,0,COUNTIFS(P399:AT399,1,P439:AT439,"■"))</f>
        <v>0</v>
      </c>
      <c r="BE439" s="250" t="str">
        <f t="shared" si="127"/>
        <v>***</v>
      </c>
      <c r="BF439" s="233"/>
      <c r="BG439" s="47"/>
      <c r="BH439" s="45">
        <f>IF(COUNTIF(P439:AT439,"")=31,0,COUNTIFS(P399:AT399,2,P439:AT439,"")+COUNTIFS(P399:AT399,2,P439:AT439,"■"))</f>
        <v>0</v>
      </c>
      <c r="BI439" s="45">
        <f>IF(COUNTIF(P439:AT439,"")=31,0,COUNTIFS(P399:AT399,2,P439:AT439,"■"))</f>
        <v>0</v>
      </c>
      <c r="BJ439" s="232" t="str">
        <f t="shared" si="128"/>
        <v>***</v>
      </c>
      <c r="BK439" s="233"/>
      <c r="BL439" s="42"/>
      <c r="BM439" s="45">
        <f>IF(COUNTIF(P439:AT439,"")=31,0,COUNTIFS(P399:AT399,3,P439:AT439,"")+COUNTIFS(P399:AT399,3,P439:AT439,"■"))</f>
        <v>0</v>
      </c>
      <c r="BN439" s="45">
        <f>IF(COUNTIF(P439:AT439,"")=31,0,COUNTIFS(P399:AT399,3,P439:AT439,"■"))</f>
        <v>0</v>
      </c>
      <c r="BO439" s="232" t="str">
        <f t="shared" si="129"/>
        <v>***</v>
      </c>
      <c r="BP439" s="233"/>
      <c r="BQ439" s="42"/>
      <c r="BR439" s="45">
        <f>IF(COUNTIF(P439:AT439,"")=31,0,COUNTIFS(P399:AT399,4,P439:AT439,"")+COUNTIFS(P399:AT399,4,P439:AT439,"■"))</f>
        <v>0</v>
      </c>
      <c r="BS439" s="45">
        <f>IF(COUNTIF(P439:AT439,"")=31,0,COUNTIFS(P399:AT399,4,P439:AT439,"■"))</f>
        <v>0</v>
      </c>
      <c r="BT439" s="232" t="str">
        <f t="shared" si="130"/>
        <v>***</v>
      </c>
      <c r="BU439" s="233"/>
      <c r="BV439" s="42"/>
      <c r="BW439" s="45">
        <f>IF(COUNTIF(P439:AT439,"")=31,0,COUNTIFS(P399:AT399,5,P439:AT439,"")+COUNTIFS(P399:AT399,5,P439:AT439,"■"))</f>
        <v>0</v>
      </c>
      <c r="BX439" s="45">
        <f>IF(COUNTIF(P439:AT439,"")=31,0,COUNTIFS(P399:AT399,5,P439:AT439,"■"))</f>
        <v>0</v>
      </c>
      <c r="BY439" s="232" t="str">
        <f t="shared" si="131"/>
        <v>***</v>
      </c>
      <c r="BZ439" s="233"/>
      <c r="CA439" s="42"/>
      <c r="CB439" s="45">
        <f>IF(COUNTIF(P439:AT439,"")=31,0,COUNTIFS(P399:AT399,6,P439:AT439,"")+COUNTIFS(P399:AT399,6,P439:AT439,"■"))</f>
        <v>0</v>
      </c>
      <c r="CC439" s="45">
        <f>IF(COUNTIF(P439:AT439,"")=31,0,COUNTIFS(P399:AT399,6,P439:AT439,"■"))</f>
        <v>0</v>
      </c>
      <c r="CD439" s="232" t="str">
        <f t="shared" si="132"/>
        <v>***</v>
      </c>
      <c r="CE439" s="233"/>
      <c r="CF439" s="42"/>
      <c r="CG439" s="45">
        <f t="shared" si="136"/>
        <v>0</v>
      </c>
      <c r="CH439" s="45">
        <f t="shared" si="140"/>
        <v>0</v>
      </c>
      <c r="CI439" s="232" t="str">
        <f t="shared" si="134"/>
        <v>***</v>
      </c>
      <c r="CJ439" s="233"/>
      <c r="CK439" s="42"/>
      <c r="CL439" s="234">
        <f t="shared" si="137"/>
        <v>0</v>
      </c>
      <c r="CM439" s="235"/>
      <c r="CN439" s="234">
        <f t="shared" si="138"/>
        <v>0</v>
      </c>
      <c r="CO439" s="235"/>
      <c r="CP439" s="232" t="str">
        <f t="shared" si="135"/>
        <v>***</v>
      </c>
      <c r="CQ439" s="233"/>
      <c r="CR439" s="43"/>
      <c r="CU439" s="128">
        <f t="shared" si="120"/>
        <v>431</v>
      </c>
      <c r="CV439" s="128"/>
      <c r="CW439" s="128"/>
      <c r="CX439" s="128"/>
      <c r="CY439" s="128"/>
    </row>
    <row r="440" spans="1:103" s="1" customFormat="1" ht="18.75">
      <c r="A440" s="72" t="s">
        <v>59</v>
      </c>
      <c r="D440" s="238">
        <f t="shared" si="139"/>
        <v>32</v>
      </c>
      <c r="E440" s="246"/>
      <c r="F440" s="241"/>
      <c r="G440" s="242"/>
      <c r="H440" s="242"/>
      <c r="I440" s="242"/>
      <c r="J440" s="242"/>
      <c r="K440" s="243"/>
      <c r="L440" s="244"/>
      <c r="M440" s="256"/>
      <c r="N440" s="256"/>
      <c r="O440" s="257"/>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3"/>
      <c r="AU440" s="44"/>
      <c r="AV440" s="27"/>
      <c r="AW440" s="245">
        <f t="shared" si="125"/>
        <v>32</v>
      </c>
      <c r="AX440" s="246"/>
      <c r="AY440" s="247" t="str">
        <f t="shared" si="126"/>
        <v/>
      </c>
      <c r="AZ440" s="248"/>
      <c r="BA440" s="248"/>
      <c r="BB440" s="249"/>
      <c r="BC440" s="45">
        <f>IF(COUNTIF(P440:AT440,"")=31,0,COUNTIFS(P399:AT399,1,P440:AT440,"")+COUNTIFS(P399:AT399,1,P440:AT440,"■"))</f>
        <v>0</v>
      </c>
      <c r="BD440" s="45">
        <f>IF(COUNTIF(P440:AT440,"")=31,0,COUNTIFS(P399:AT399,1,P440:AT440,"■"))</f>
        <v>0</v>
      </c>
      <c r="BE440" s="250" t="str">
        <f t="shared" si="127"/>
        <v>***</v>
      </c>
      <c r="BF440" s="233"/>
      <c r="BG440" s="47"/>
      <c r="BH440" s="45">
        <f>IF(COUNTIF(P440:AT440,"")=31,0,COUNTIFS(P399:AT399,2,P440:AT440,"")+COUNTIFS(P399:AT399,2,P440:AT440,"■"))</f>
        <v>0</v>
      </c>
      <c r="BI440" s="45">
        <f>IF(COUNTIF(P440:AT440,"")=31,0,COUNTIFS(P399:AT399,2,P440:AT440,"■"))</f>
        <v>0</v>
      </c>
      <c r="BJ440" s="232" t="str">
        <f t="shared" si="128"/>
        <v>***</v>
      </c>
      <c r="BK440" s="233"/>
      <c r="BL440" s="42"/>
      <c r="BM440" s="45">
        <f>IF(COUNTIF(P440:AT440,"")=31,0,COUNTIFS(P399:AT399,3,P440:AT440,"")+COUNTIFS(P399:AT399,3,P440:AT440,"■"))</f>
        <v>0</v>
      </c>
      <c r="BN440" s="45">
        <f>IF(COUNTIF(P440:AT440,"")=31,0,COUNTIFS(P399:AT399,3,P440:AT440,"■"))</f>
        <v>0</v>
      </c>
      <c r="BO440" s="232" t="str">
        <f t="shared" si="129"/>
        <v>***</v>
      </c>
      <c r="BP440" s="233"/>
      <c r="BQ440" s="42"/>
      <c r="BR440" s="45">
        <f>IF(COUNTIF(P440:AT440,"")=31,0,COUNTIFS(P399:AT399,4,P440:AT440,"")+COUNTIFS(P399:AT399,4,P440:AT440,"■"))</f>
        <v>0</v>
      </c>
      <c r="BS440" s="45">
        <f>IF(COUNTIF(P440:AT440,"")=31,0,COUNTIFS(P399:AT399,4,P440:AT440,"■"))</f>
        <v>0</v>
      </c>
      <c r="BT440" s="232" t="str">
        <f t="shared" si="130"/>
        <v>***</v>
      </c>
      <c r="BU440" s="233"/>
      <c r="BV440" s="42"/>
      <c r="BW440" s="45">
        <f>IF(COUNTIF(P440:AT440,"")=31,0,COUNTIFS(P399:AT399,5,P440:AT440,"")+COUNTIFS(P399:AT399,5,P440:AT440,"■"))</f>
        <v>0</v>
      </c>
      <c r="BX440" s="45">
        <f>IF(COUNTIF(P440:AT440,"")=31,0,COUNTIFS(P399:AT399,5,P440:AT440,"■"))</f>
        <v>0</v>
      </c>
      <c r="BY440" s="232" t="str">
        <f t="shared" si="131"/>
        <v>***</v>
      </c>
      <c r="BZ440" s="233"/>
      <c r="CA440" s="42"/>
      <c r="CB440" s="45">
        <f>IF(COUNTIF(P440:AT440,"")=31,0,COUNTIFS(P399:AT399,6,P440:AT440,"")+COUNTIFS(P399:AT399,6,P440:AT440,"■"))</f>
        <v>0</v>
      </c>
      <c r="CC440" s="45">
        <f>IF(COUNTIF(P440:AT440,"")=31,0,COUNTIFS(P399:AT399,6,P440:AT440,"■"))</f>
        <v>0</v>
      </c>
      <c r="CD440" s="232" t="str">
        <f t="shared" si="132"/>
        <v>***</v>
      </c>
      <c r="CE440" s="233"/>
      <c r="CF440" s="42"/>
      <c r="CG440" s="45">
        <f t="shared" si="136"/>
        <v>0</v>
      </c>
      <c r="CH440" s="45">
        <f t="shared" si="140"/>
        <v>0</v>
      </c>
      <c r="CI440" s="232" t="str">
        <f t="shared" si="134"/>
        <v>***</v>
      </c>
      <c r="CJ440" s="233"/>
      <c r="CK440" s="42"/>
      <c r="CL440" s="234">
        <f t="shared" si="137"/>
        <v>0</v>
      </c>
      <c r="CM440" s="235"/>
      <c r="CN440" s="234">
        <f t="shared" si="138"/>
        <v>0</v>
      </c>
      <c r="CO440" s="235"/>
      <c r="CP440" s="232" t="str">
        <f t="shared" si="135"/>
        <v>***</v>
      </c>
      <c r="CQ440" s="233"/>
      <c r="CR440" s="43"/>
      <c r="CU440" s="128">
        <f t="shared" si="120"/>
        <v>432</v>
      </c>
      <c r="CV440" s="128"/>
      <c r="CW440" s="128"/>
      <c r="CX440" s="128"/>
      <c r="CY440" s="128"/>
    </row>
    <row r="441" spans="1:103" s="1" customFormat="1" ht="18.75">
      <c r="A441" s="72" t="s">
        <v>59</v>
      </c>
      <c r="D441" s="238">
        <f t="shared" si="139"/>
        <v>33</v>
      </c>
      <c r="E441" s="246"/>
      <c r="F441" s="241"/>
      <c r="G441" s="242"/>
      <c r="H441" s="242"/>
      <c r="I441" s="242"/>
      <c r="J441" s="242"/>
      <c r="K441" s="243"/>
      <c r="L441" s="244"/>
      <c r="M441" s="256"/>
      <c r="N441" s="256"/>
      <c r="O441" s="257"/>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3"/>
      <c r="AU441" s="44"/>
      <c r="AV441" s="27"/>
      <c r="AW441" s="245">
        <f t="shared" si="125"/>
        <v>33</v>
      </c>
      <c r="AX441" s="246"/>
      <c r="AY441" s="247" t="str">
        <f t="shared" si="126"/>
        <v/>
      </c>
      <c r="AZ441" s="248"/>
      <c r="BA441" s="248"/>
      <c r="BB441" s="249"/>
      <c r="BC441" s="45">
        <f>IF(COUNTIF(P441:AT441,"")=31,0,COUNTIFS(P399:AT399,1,P441:AT441,"")+COUNTIFS(P399:AT399,1,P441:AT441,"■"))</f>
        <v>0</v>
      </c>
      <c r="BD441" s="45">
        <f>IF(COUNTIF(P441:AT441,"")=31,0,COUNTIFS(P399:AT399,1,P441:AT441,"■"))</f>
        <v>0</v>
      </c>
      <c r="BE441" s="250" t="str">
        <f t="shared" si="127"/>
        <v>***</v>
      </c>
      <c r="BF441" s="233"/>
      <c r="BG441" s="47"/>
      <c r="BH441" s="45">
        <f>IF(COUNTIF(P441:AT441,"")=31,0,COUNTIFS(P399:AT399,2,P441:AT441,"")+COUNTIFS(P399:AT399,2,P441:AT441,"■"))</f>
        <v>0</v>
      </c>
      <c r="BI441" s="45">
        <f>IF(COUNTIF(P441:AT441,"")=31,0,COUNTIFS(P399:AT399,2,P441:AT441,"■"))</f>
        <v>0</v>
      </c>
      <c r="BJ441" s="232" t="str">
        <f t="shared" si="128"/>
        <v>***</v>
      </c>
      <c r="BK441" s="233"/>
      <c r="BL441" s="42"/>
      <c r="BM441" s="45">
        <f>IF(COUNTIF(P441:AT441,"")=31,0,COUNTIFS(P399:AT399,3,P441:AT441,"")+COUNTIFS(P399:AT399,3,P441:AT441,"■"))</f>
        <v>0</v>
      </c>
      <c r="BN441" s="45">
        <f>IF(COUNTIF(P441:AT441,"")=31,0,COUNTIFS(P399:AT399,3,P441:AT441,"■"))</f>
        <v>0</v>
      </c>
      <c r="BO441" s="232" t="str">
        <f t="shared" si="129"/>
        <v>***</v>
      </c>
      <c r="BP441" s="233"/>
      <c r="BQ441" s="42"/>
      <c r="BR441" s="45">
        <f>IF(COUNTIF(P441:AT441,"")=31,0,COUNTIFS(P399:AT399,4,P441:AT441,"")+COUNTIFS(P399:AT399,4,P441:AT441,"■"))</f>
        <v>0</v>
      </c>
      <c r="BS441" s="45">
        <f>IF(COUNTIF(P441:AT441,"")=31,0,COUNTIFS(P399:AT399,4,P441:AT441,"■"))</f>
        <v>0</v>
      </c>
      <c r="BT441" s="232" t="str">
        <f t="shared" si="130"/>
        <v>***</v>
      </c>
      <c r="BU441" s="233"/>
      <c r="BV441" s="42"/>
      <c r="BW441" s="45">
        <f>IF(COUNTIF(P441:AT441,"")=31,0,COUNTIFS(P399:AT399,5,P441:AT441,"")+COUNTIFS(P399:AT399,5,P441:AT441,"■"))</f>
        <v>0</v>
      </c>
      <c r="BX441" s="45">
        <f>IF(COUNTIF(P441:AT441,"")=31,0,COUNTIFS(P399:AT399,5,P441:AT441,"■"))</f>
        <v>0</v>
      </c>
      <c r="BY441" s="232" t="str">
        <f t="shared" si="131"/>
        <v>***</v>
      </c>
      <c r="BZ441" s="233"/>
      <c r="CA441" s="42"/>
      <c r="CB441" s="45">
        <f>IF(COUNTIF(P441:AT441,"")=31,0,COUNTIFS(P399:AT399,6,P441:AT441,"")+COUNTIFS(P399:AT399,6,P441:AT441,"■"))</f>
        <v>0</v>
      </c>
      <c r="CC441" s="45">
        <f>IF(COUNTIF(P441:AT441,"")=31,0,COUNTIFS(P399:AT399,6,P441:AT441,"■"))</f>
        <v>0</v>
      </c>
      <c r="CD441" s="232" t="str">
        <f t="shared" si="132"/>
        <v>***</v>
      </c>
      <c r="CE441" s="233"/>
      <c r="CF441" s="42"/>
      <c r="CG441" s="45">
        <f t="shared" si="136"/>
        <v>0</v>
      </c>
      <c r="CH441" s="45">
        <f t="shared" si="140"/>
        <v>0</v>
      </c>
      <c r="CI441" s="232" t="str">
        <f t="shared" si="134"/>
        <v>***</v>
      </c>
      <c r="CJ441" s="233"/>
      <c r="CK441" s="42"/>
      <c r="CL441" s="234">
        <f t="shared" si="137"/>
        <v>0</v>
      </c>
      <c r="CM441" s="235"/>
      <c r="CN441" s="234">
        <f t="shared" si="138"/>
        <v>0</v>
      </c>
      <c r="CO441" s="235"/>
      <c r="CP441" s="232" t="str">
        <f t="shared" si="135"/>
        <v>***</v>
      </c>
      <c r="CQ441" s="233"/>
      <c r="CR441" s="43"/>
      <c r="CU441" s="128">
        <f t="shared" si="120"/>
        <v>433</v>
      </c>
      <c r="CV441" s="128"/>
      <c r="CW441" s="128"/>
      <c r="CX441" s="128"/>
      <c r="CY441" s="128"/>
    </row>
    <row r="442" spans="1:103" s="1" customFormat="1" ht="18.75">
      <c r="A442" s="72" t="s">
        <v>59</v>
      </c>
      <c r="D442" s="238">
        <f t="shared" si="139"/>
        <v>34</v>
      </c>
      <c r="E442" s="246"/>
      <c r="F442" s="241"/>
      <c r="G442" s="242"/>
      <c r="H442" s="242"/>
      <c r="I442" s="242"/>
      <c r="J442" s="242"/>
      <c r="K442" s="243"/>
      <c r="L442" s="244"/>
      <c r="M442" s="256"/>
      <c r="N442" s="256"/>
      <c r="O442" s="257"/>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3"/>
      <c r="AU442" s="44"/>
      <c r="AV442" s="27"/>
      <c r="AW442" s="245">
        <f t="shared" si="125"/>
        <v>34</v>
      </c>
      <c r="AX442" s="246"/>
      <c r="AY442" s="247" t="str">
        <f t="shared" si="126"/>
        <v/>
      </c>
      <c r="AZ442" s="248"/>
      <c r="BA442" s="248"/>
      <c r="BB442" s="249"/>
      <c r="BC442" s="45">
        <f>IF(COUNTIF(P442:AT442,"")=31,0,COUNTIFS(P399:AT399,1,P442:AT442,"")+COUNTIFS(P399:AT399,1,P442:AT442,"■"))</f>
        <v>0</v>
      </c>
      <c r="BD442" s="45">
        <f>IF(COUNTIF(P442:AT442,"")=31,0,COUNTIFS(P399:AT399,1,P442:AT442,"■"))</f>
        <v>0</v>
      </c>
      <c r="BE442" s="250" t="str">
        <f t="shared" si="127"/>
        <v>***</v>
      </c>
      <c r="BF442" s="233"/>
      <c r="BG442" s="47"/>
      <c r="BH442" s="45">
        <f>IF(COUNTIF(P442:AT442,"")=31,0,COUNTIFS(P399:AT399,2,P442:AT442,"")+COUNTIFS(P399:AT399,2,P442:AT442,"■"))</f>
        <v>0</v>
      </c>
      <c r="BI442" s="45">
        <f>IF(COUNTIF(P442:AT442,"")=31,0,COUNTIFS(P399:AT399,2,P442:AT442,"■"))</f>
        <v>0</v>
      </c>
      <c r="BJ442" s="232" t="str">
        <f t="shared" si="128"/>
        <v>***</v>
      </c>
      <c r="BK442" s="233"/>
      <c r="BL442" s="42"/>
      <c r="BM442" s="45">
        <f>IF(COUNTIF(P442:AT442,"")=31,0,COUNTIFS(P399:AT399,3,P442:AT442,"")+COUNTIFS(P399:AT399,3,P442:AT442,"■"))</f>
        <v>0</v>
      </c>
      <c r="BN442" s="45">
        <f>IF(COUNTIF(P442:AT442,"")=31,0,COUNTIFS(P399:AT399,3,P442:AT442,"■"))</f>
        <v>0</v>
      </c>
      <c r="BO442" s="232" t="str">
        <f t="shared" si="129"/>
        <v>***</v>
      </c>
      <c r="BP442" s="233"/>
      <c r="BQ442" s="42"/>
      <c r="BR442" s="45">
        <f>IF(COUNTIF(P442:AT442,"")=31,0,COUNTIFS(P399:AT399,4,P442:AT442,"")+COUNTIFS(P399:AT399,4,P442:AT442,"■"))</f>
        <v>0</v>
      </c>
      <c r="BS442" s="45">
        <f>IF(COUNTIF(P442:AT442,"")=31,0,COUNTIFS(P399:AT399,4,P442:AT442,"■"))</f>
        <v>0</v>
      </c>
      <c r="BT442" s="232" t="str">
        <f t="shared" si="130"/>
        <v>***</v>
      </c>
      <c r="BU442" s="233"/>
      <c r="BV442" s="42"/>
      <c r="BW442" s="45">
        <f>IF(COUNTIF(P442:AT442,"")=31,0,COUNTIFS(P399:AT399,5,P442:AT442,"")+COUNTIFS(P399:AT399,5,P442:AT442,"■"))</f>
        <v>0</v>
      </c>
      <c r="BX442" s="45">
        <f>IF(COUNTIF(P442:AT442,"")=31,0,COUNTIFS(P399:AT399,5,P442:AT442,"■"))</f>
        <v>0</v>
      </c>
      <c r="BY442" s="232" t="str">
        <f t="shared" si="131"/>
        <v>***</v>
      </c>
      <c r="BZ442" s="233"/>
      <c r="CA442" s="42"/>
      <c r="CB442" s="45">
        <f>IF(COUNTIF(P442:AT442,"")=31,0,COUNTIFS(P399:AT399,6,P442:AT442,"")+COUNTIFS(P399:AT399,6,P442:AT442,"■"))</f>
        <v>0</v>
      </c>
      <c r="CC442" s="45">
        <f>IF(COUNTIF(P442:AT442,"")=31,0,COUNTIFS(P399:AT399,6,P442:AT442,"■"))</f>
        <v>0</v>
      </c>
      <c r="CD442" s="232" t="str">
        <f t="shared" si="132"/>
        <v>***</v>
      </c>
      <c r="CE442" s="233"/>
      <c r="CF442" s="42"/>
      <c r="CG442" s="45">
        <f t="shared" si="136"/>
        <v>0</v>
      </c>
      <c r="CH442" s="45">
        <f t="shared" si="140"/>
        <v>0</v>
      </c>
      <c r="CI442" s="232" t="str">
        <f t="shared" si="134"/>
        <v>***</v>
      </c>
      <c r="CJ442" s="233"/>
      <c r="CK442" s="42"/>
      <c r="CL442" s="234">
        <f t="shared" si="137"/>
        <v>0</v>
      </c>
      <c r="CM442" s="235"/>
      <c r="CN442" s="234">
        <f t="shared" si="138"/>
        <v>0</v>
      </c>
      <c r="CO442" s="235"/>
      <c r="CP442" s="232" t="str">
        <f t="shared" si="135"/>
        <v>***</v>
      </c>
      <c r="CQ442" s="233"/>
      <c r="CR442" s="43"/>
      <c r="CU442" s="128">
        <f t="shared" si="120"/>
        <v>434</v>
      </c>
      <c r="CV442" s="128"/>
      <c r="CW442" s="128"/>
      <c r="CX442" s="128"/>
      <c r="CY442" s="128"/>
    </row>
    <row r="443" spans="1:103" s="1" customFormat="1" ht="18.75">
      <c r="A443" s="72" t="s">
        <v>59</v>
      </c>
      <c r="D443" s="238">
        <f t="shared" si="139"/>
        <v>35</v>
      </c>
      <c r="E443" s="246"/>
      <c r="F443" s="241"/>
      <c r="G443" s="242"/>
      <c r="H443" s="242"/>
      <c r="I443" s="242"/>
      <c r="J443" s="242"/>
      <c r="K443" s="243"/>
      <c r="L443" s="244"/>
      <c r="M443" s="256"/>
      <c r="N443" s="256"/>
      <c r="O443" s="257"/>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3"/>
      <c r="AU443" s="44"/>
      <c r="AV443" s="27"/>
      <c r="AW443" s="245">
        <f t="shared" si="125"/>
        <v>35</v>
      </c>
      <c r="AX443" s="246"/>
      <c r="AY443" s="247" t="str">
        <f t="shared" si="126"/>
        <v/>
      </c>
      <c r="AZ443" s="248"/>
      <c r="BA443" s="248"/>
      <c r="BB443" s="249"/>
      <c r="BC443" s="45">
        <f>IF(COUNTIF(P443:AT443,"")=31,0,COUNTIFS(P399:AT399,1,P443:AT443,"")+COUNTIFS(P399:AT399,1,P443:AT443,"■"))</f>
        <v>0</v>
      </c>
      <c r="BD443" s="45">
        <f>IF(COUNTIF(P443:AT443,"")=31,0,COUNTIFS(P399:AT399,1,P443:AT443,"■"))</f>
        <v>0</v>
      </c>
      <c r="BE443" s="250" t="str">
        <f t="shared" si="127"/>
        <v>***</v>
      </c>
      <c r="BF443" s="233"/>
      <c r="BG443" s="47"/>
      <c r="BH443" s="45">
        <f>IF(COUNTIF(P443:AT443,"")=31,0,COUNTIFS(P399:AT399,2,P443:AT443,"")+COUNTIFS(P399:AT399,2,P443:AT443,"■"))</f>
        <v>0</v>
      </c>
      <c r="BI443" s="45">
        <f>IF(COUNTIF(P443:AT443,"")=31,0,COUNTIFS(P399:AT399,2,P443:AT443,"■"))</f>
        <v>0</v>
      </c>
      <c r="BJ443" s="232" t="str">
        <f t="shared" si="128"/>
        <v>***</v>
      </c>
      <c r="BK443" s="233"/>
      <c r="BL443" s="42"/>
      <c r="BM443" s="45">
        <f>IF(COUNTIF(P443:AT443,"")=31,0,COUNTIFS(P399:AT399,3,P443:AT443,"")+COUNTIFS(P399:AT399,3,P443:AT443,"■"))</f>
        <v>0</v>
      </c>
      <c r="BN443" s="45">
        <f>IF(COUNTIF(P443:AT443,"")=31,0,COUNTIFS(P399:AT399,3,P443:AT443,"■"))</f>
        <v>0</v>
      </c>
      <c r="BO443" s="232" t="str">
        <f t="shared" si="129"/>
        <v>***</v>
      </c>
      <c r="BP443" s="233"/>
      <c r="BQ443" s="42"/>
      <c r="BR443" s="45">
        <f>IF(COUNTIF(P443:AT443,"")=31,0,COUNTIFS(P399:AT399,4,P443:AT443,"")+COUNTIFS(P399:AT399,4,P443:AT443,"■"))</f>
        <v>0</v>
      </c>
      <c r="BS443" s="45">
        <f>IF(COUNTIF(P443:AT443,"")=31,0,COUNTIFS(P399:AT399,4,P443:AT443,"■"))</f>
        <v>0</v>
      </c>
      <c r="BT443" s="232" t="str">
        <f t="shared" si="130"/>
        <v>***</v>
      </c>
      <c r="BU443" s="233"/>
      <c r="BV443" s="42"/>
      <c r="BW443" s="45">
        <f>IF(COUNTIF(P443:AT443,"")=31,0,COUNTIFS(P399:AT399,5,P443:AT443,"")+COUNTIFS(P399:AT399,5,P443:AT443,"■"))</f>
        <v>0</v>
      </c>
      <c r="BX443" s="45">
        <f>IF(COUNTIF(P443:AT443,"")=31,0,COUNTIFS(P399:AT399,5,P443:AT443,"■"))</f>
        <v>0</v>
      </c>
      <c r="BY443" s="232" t="str">
        <f t="shared" si="131"/>
        <v>***</v>
      </c>
      <c r="BZ443" s="233"/>
      <c r="CA443" s="42"/>
      <c r="CB443" s="45">
        <f>IF(COUNTIF(P443:AT443,"")=31,0,COUNTIFS(P399:AT399,6,P443:AT443,"")+COUNTIFS(P399:AT399,6,P443:AT443,"■"))</f>
        <v>0</v>
      </c>
      <c r="CC443" s="45">
        <f>IF(COUNTIF(P443:AT443,"")=31,0,COUNTIFS(P399:AT399,6,P443:AT443,"■"))</f>
        <v>0</v>
      </c>
      <c r="CD443" s="232" t="str">
        <f t="shared" si="132"/>
        <v>***</v>
      </c>
      <c r="CE443" s="233"/>
      <c r="CF443" s="42"/>
      <c r="CG443" s="45">
        <f t="shared" si="136"/>
        <v>0</v>
      </c>
      <c r="CH443" s="45">
        <f t="shared" si="140"/>
        <v>0</v>
      </c>
      <c r="CI443" s="232" t="str">
        <f t="shared" si="134"/>
        <v>***</v>
      </c>
      <c r="CJ443" s="233"/>
      <c r="CK443" s="42"/>
      <c r="CL443" s="234">
        <f t="shared" si="137"/>
        <v>0</v>
      </c>
      <c r="CM443" s="235"/>
      <c r="CN443" s="234">
        <f t="shared" si="138"/>
        <v>0</v>
      </c>
      <c r="CO443" s="235"/>
      <c r="CP443" s="232" t="str">
        <f t="shared" si="135"/>
        <v>***</v>
      </c>
      <c r="CQ443" s="233"/>
      <c r="CR443" s="43"/>
      <c r="CU443" s="128">
        <f t="shared" si="120"/>
        <v>435</v>
      </c>
      <c r="CV443" s="128"/>
      <c r="CW443" s="128"/>
      <c r="CX443" s="128"/>
      <c r="CY443" s="128"/>
    </row>
    <row r="444" spans="1:103" s="1" customFormat="1" ht="18.75">
      <c r="A444" s="72" t="s">
        <v>59</v>
      </c>
      <c r="D444" s="238">
        <f t="shared" si="139"/>
        <v>36</v>
      </c>
      <c r="E444" s="246"/>
      <c r="F444" s="241"/>
      <c r="G444" s="242"/>
      <c r="H444" s="242"/>
      <c r="I444" s="242"/>
      <c r="J444" s="242"/>
      <c r="K444" s="243"/>
      <c r="L444" s="244"/>
      <c r="M444" s="256"/>
      <c r="N444" s="256"/>
      <c r="O444" s="257"/>
      <c r="P444" s="42"/>
      <c r="Q444" s="42"/>
      <c r="R444" s="42"/>
      <c r="S444" s="42"/>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3"/>
      <c r="AU444" s="44"/>
      <c r="AV444" s="27"/>
      <c r="AW444" s="245">
        <f t="shared" si="125"/>
        <v>36</v>
      </c>
      <c r="AX444" s="246"/>
      <c r="AY444" s="247" t="str">
        <f t="shared" si="126"/>
        <v/>
      </c>
      <c r="AZ444" s="248"/>
      <c r="BA444" s="248"/>
      <c r="BB444" s="249"/>
      <c r="BC444" s="45">
        <f>IF(COUNTIF(P444:AT444,"")=31,0,COUNTIFS(P399:AT399,1,P444:AT444,"")+COUNTIFS(P399:AT399,1,P444:AT444,"■"))</f>
        <v>0</v>
      </c>
      <c r="BD444" s="45">
        <f>IF(COUNTIF(P444:AT444,"")=31,0,COUNTIFS(P399:AT399,1,P444:AT444,"■"))</f>
        <v>0</v>
      </c>
      <c r="BE444" s="250" t="str">
        <f t="shared" si="127"/>
        <v>***</v>
      </c>
      <c r="BF444" s="233"/>
      <c r="BG444" s="47"/>
      <c r="BH444" s="45">
        <f>IF(COUNTIF(P444:AT444,"")=31,0,COUNTIFS(P399:AT399,2,P444:AT444,"")+COUNTIFS(P399:AT399,2,P444:AT444,"■"))</f>
        <v>0</v>
      </c>
      <c r="BI444" s="45">
        <f>IF(COUNTIF(P444:AT444,"")=31,0,COUNTIFS(P399:AT399,2,P444:AT444,"■"))</f>
        <v>0</v>
      </c>
      <c r="BJ444" s="232" t="str">
        <f t="shared" si="128"/>
        <v>***</v>
      </c>
      <c r="BK444" s="233"/>
      <c r="BL444" s="42"/>
      <c r="BM444" s="45">
        <f>IF(COUNTIF(P444:AT444,"")=31,0,COUNTIFS(P399:AT399,3,P444:AT444,"")+COUNTIFS(P399:AT399,3,P444:AT444,"■"))</f>
        <v>0</v>
      </c>
      <c r="BN444" s="45">
        <f>IF(COUNTIF(P444:AT444,"")=31,0,COUNTIFS(P399:AT399,3,P444:AT444,"■"))</f>
        <v>0</v>
      </c>
      <c r="BO444" s="232" t="str">
        <f t="shared" si="129"/>
        <v>***</v>
      </c>
      <c r="BP444" s="233"/>
      <c r="BQ444" s="42"/>
      <c r="BR444" s="45">
        <f>IF(COUNTIF(P444:AT444,"")=31,0,COUNTIFS(P399:AT399,4,P444:AT444,"")+COUNTIFS(P399:AT399,4,P444:AT444,"■"))</f>
        <v>0</v>
      </c>
      <c r="BS444" s="45">
        <f>IF(COUNTIF(P444:AT444,"")=31,0,COUNTIFS(P399:AT399,4,P444:AT444,"■"))</f>
        <v>0</v>
      </c>
      <c r="BT444" s="232" t="str">
        <f t="shared" si="130"/>
        <v>***</v>
      </c>
      <c r="BU444" s="233"/>
      <c r="BV444" s="42"/>
      <c r="BW444" s="45">
        <f>IF(COUNTIF(P444:AT444,"")=31,0,COUNTIFS(P399:AT399,5,P444:AT444,"")+COUNTIFS(P399:AT399,5,P444:AT444,"■"))</f>
        <v>0</v>
      </c>
      <c r="BX444" s="45">
        <f>IF(COUNTIF(P444:AT444,"")=31,0,COUNTIFS(P399:AT399,5,P444:AT444,"■"))</f>
        <v>0</v>
      </c>
      <c r="BY444" s="232" t="str">
        <f t="shared" si="131"/>
        <v>***</v>
      </c>
      <c r="BZ444" s="233"/>
      <c r="CA444" s="42"/>
      <c r="CB444" s="45">
        <f>IF(COUNTIF(P444:AT444,"")=31,0,COUNTIFS(P399:AT399,6,P444:AT444,"")+COUNTIFS(P399:AT399,6,P444:AT444,"■"))</f>
        <v>0</v>
      </c>
      <c r="CC444" s="45">
        <f>IF(COUNTIF(P444:AT444,"")=31,0,COUNTIFS(P399:AT399,6,P444:AT444,"■"))</f>
        <v>0</v>
      </c>
      <c r="CD444" s="232" t="str">
        <f t="shared" si="132"/>
        <v>***</v>
      </c>
      <c r="CE444" s="233"/>
      <c r="CF444" s="42"/>
      <c r="CG444" s="45">
        <f t="shared" si="136"/>
        <v>0</v>
      </c>
      <c r="CH444" s="45">
        <f t="shared" si="140"/>
        <v>0</v>
      </c>
      <c r="CI444" s="232" t="str">
        <f t="shared" si="134"/>
        <v>***</v>
      </c>
      <c r="CJ444" s="233"/>
      <c r="CK444" s="42"/>
      <c r="CL444" s="234">
        <f t="shared" si="137"/>
        <v>0</v>
      </c>
      <c r="CM444" s="235"/>
      <c r="CN444" s="234">
        <f t="shared" si="138"/>
        <v>0</v>
      </c>
      <c r="CO444" s="235"/>
      <c r="CP444" s="232" t="str">
        <f t="shared" si="135"/>
        <v>***</v>
      </c>
      <c r="CQ444" s="233"/>
      <c r="CR444" s="43"/>
      <c r="CU444" s="128">
        <f t="shared" si="120"/>
        <v>436</v>
      </c>
      <c r="CV444" s="128"/>
      <c r="CW444" s="128"/>
      <c r="CX444" s="128"/>
      <c r="CY444" s="128"/>
    </row>
    <row r="445" spans="1:103" s="1" customFormat="1" ht="18.75">
      <c r="A445" s="72" t="s">
        <v>59</v>
      </c>
      <c r="D445" s="238">
        <f t="shared" si="139"/>
        <v>37</v>
      </c>
      <c r="E445" s="246"/>
      <c r="F445" s="241"/>
      <c r="G445" s="242"/>
      <c r="H445" s="242"/>
      <c r="I445" s="242"/>
      <c r="J445" s="242"/>
      <c r="K445" s="243"/>
      <c r="L445" s="244"/>
      <c r="M445" s="256"/>
      <c r="N445" s="256"/>
      <c r="O445" s="257"/>
      <c r="P445" s="42"/>
      <c r="Q445" s="42"/>
      <c r="R445" s="42"/>
      <c r="S445" s="42"/>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3"/>
      <c r="AU445" s="44"/>
      <c r="AV445" s="27"/>
      <c r="AW445" s="245">
        <f t="shared" si="125"/>
        <v>37</v>
      </c>
      <c r="AX445" s="246"/>
      <c r="AY445" s="247" t="str">
        <f t="shared" si="126"/>
        <v/>
      </c>
      <c r="AZ445" s="248"/>
      <c r="BA445" s="248"/>
      <c r="BB445" s="249"/>
      <c r="BC445" s="45">
        <f>IF(COUNTIF(P445:AT445,"")=31,0,COUNTIFS(P399:AT399,1,P445:AT445,"")+COUNTIFS(P399:AT399,1,P445:AT445,"■"))</f>
        <v>0</v>
      </c>
      <c r="BD445" s="45">
        <f>IF(COUNTIF(P445:AT445,"")=31,0,COUNTIFS(P399:AT399,1,P445:AT445,"■"))</f>
        <v>0</v>
      </c>
      <c r="BE445" s="250" t="str">
        <f t="shared" si="127"/>
        <v>***</v>
      </c>
      <c r="BF445" s="233"/>
      <c r="BG445" s="47"/>
      <c r="BH445" s="45">
        <f>IF(COUNTIF(P445:AT445,"")=31,0,COUNTIFS(P399:AT399,2,P445:AT445,"")+COUNTIFS(P399:AT399,2,P445:AT445,"■"))</f>
        <v>0</v>
      </c>
      <c r="BI445" s="45">
        <f>IF(COUNTIF(P445:AT445,"")=31,0,COUNTIFS(P399:AT399,2,P445:AT445,"■"))</f>
        <v>0</v>
      </c>
      <c r="BJ445" s="232" t="str">
        <f t="shared" si="128"/>
        <v>***</v>
      </c>
      <c r="BK445" s="233"/>
      <c r="BL445" s="42"/>
      <c r="BM445" s="45">
        <f>IF(COUNTIF(P445:AT445,"")=31,0,COUNTIFS(P399:AT399,3,P445:AT445,"")+COUNTIFS(P399:AT399,3,P445:AT445,"■"))</f>
        <v>0</v>
      </c>
      <c r="BN445" s="45">
        <f>IF(COUNTIF(P445:AT445,"")=31,0,COUNTIFS(P399:AT399,3,P445:AT445,"■"))</f>
        <v>0</v>
      </c>
      <c r="BO445" s="232" t="str">
        <f t="shared" si="129"/>
        <v>***</v>
      </c>
      <c r="BP445" s="233"/>
      <c r="BQ445" s="42"/>
      <c r="BR445" s="45">
        <f>IF(COUNTIF(P445:AT445,"")=31,0,COUNTIFS(P399:AT399,4,P445:AT445,"")+COUNTIFS(P399:AT399,4,P445:AT445,"■"))</f>
        <v>0</v>
      </c>
      <c r="BS445" s="45">
        <f>IF(COUNTIF(P445:AT445,"")=31,0,COUNTIFS(P399:AT399,4,P445:AT445,"■"))</f>
        <v>0</v>
      </c>
      <c r="BT445" s="232" t="str">
        <f t="shared" si="130"/>
        <v>***</v>
      </c>
      <c r="BU445" s="233"/>
      <c r="BV445" s="42"/>
      <c r="BW445" s="45">
        <f>IF(COUNTIF(P445:AT445,"")=31,0,COUNTIFS(P399:AT399,5,P445:AT445,"")+COUNTIFS(P399:AT399,5,P445:AT445,"■"))</f>
        <v>0</v>
      </c>
      <c r="BX445" s="45">
        <f>IF(COUNTIF(P445:AT445,"")=31,0,COUNTIFS(P399:AT399,5,P445:AT445,"■"))</f>
        <v>0</v>
      </c>
      <c r="BY445" s="232" t="str">
        <f t="shared" si="131"/>
        <v>***</v>
      </c>
      <c r="BZ445" s="233"/>
      <c r="CA445" s="42"/>
      <c r="CB445" s="45">
        <f>IF(COUNTIF(P445:AT445,"")=31,0,COUNTIFS(P399:AT399,6,P445:AT445,"")+COUNTIFS(P399:AT399,6,P445:AT445,"■"))</f>
        <v>0</v>
      </c>
      <c r="CC445" s="45">
        <f>IF(COUNTIF(P445:AT445,"")=31,0,COUNTIFS(P399:AT399,6,P445:AT445,"■"))</f>
        <v>0</v>
      </c>
      <c r="CD445" s="232" t="str">
        <f t="shared" si="132"/>
        <v>***</v>
      </c>
      <c r="CE445" s="233"/>
      <c r="CF445" s="42"/>
      <c r="CG445" s="45">
        <f t="shared" si="136"/>
        <v>0</v>
      </c>
      <c r="CH445" s="45">
        <f t="shared" si="140"/>
        <v>0</v>
      </c>
      <c r="CI445" s="232" t="str">
        <f t="shared" si="134"/>
        <v>***</v>
      </c>
      <c r="CJ445" s="233"/>
      <c r="CK445" s="42"/>
      <c r="CL445" s="234">
        <f t="shared" si="137"/>
        <v>0</v>
      </c>
      <c r="CM445" s="235"/>
      <c r="CN445" s="234">
        <f t="shared" si="138"/>
        <v>0</v>
      </c>
      <c r="CO445" s="235"/>
      <c r="CP445" s="232" t="str">
        <f t="shared" si="135"/>
        <v>***</v>
      </c>
      <c r="CQ445" s="233"/>
      <c r="CR445" s="43"/>
      <c r="CU445" s="128">
        <f t="shared" si="120"/>
        <v>437</v>
      </c>
      <c r="CV445" s="128"/>
      <c r="CW445" s="128"/>
      <c r="CX445" s="128"/>
      <c r="CY445" s="128"/>
    </row>
    <row r="446" spans="1:103" s="1" customFormat="1" ht="18.75">
      <c r="A446" s="72" t="s">
        <v>59</v>
      </c>
      <c r="D446" s="238">
        <f t="shared" si="139"/>
        <v>38</v>
      </c>
      <c r="E446" s="246"/>
      <c r="F446" s="241"/>
      <c r="G446" s="242"/>
      <c r="H446" s="242"/>
      <c r="I446" s="242"/>
      <c r="J446" s="242"/>
      <c r="K446" s="243"/>
      <c r="L446" s="244"/>
      <c r="M446" s="256"/>
      <c r="N446" s="256"/>
      <c r="O446" s="257"/>
      <c r="P446" s="42"/>
      <c r="Q446" s="42"/>
      <c r="R446" s="42"/>
      <c r="S446" s="42"/>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3"/>
      <c r="AU446" s="44"/>
      <c r="AV446" s="27"/>
      <c r="AW446" s="245">
        <f t="shared" si="125"/>
        <v>38</v>
      </c>
      <c r="AX446" s="246"/>
      <c r="AY446" s="247" t="str">
        <f t="shared" si="126"/>
        <v/>
      </c>
      <c r="AZ446" s="248"/>
      <c r="BA446" s="248"/>
      <c r="BB446" s="249"/>
      <c r="BC446" s="45">
        <f>IF(COUNTIF(P446:AT446,"")=31,0,COUNTIFS(P399:AT399,1,P446:AT446,"")+COUNTIFS(P399:AT399,1,P446:AT446,"■"))</f>
        <v>0</v>
      </c>
      <c r="BD446" s="45">
        <f>IF(COUNTIF(P446:AT446,"")=31,0,COUNTIFS(P399:AT399,1,P446:AT446,"■"))</f>
        <v>0</v>
      </c>
      <c r="BE446" s="250" t="str">
        <f t="shared" si="127"/>
        <v>***</v>
      </c>
      <c r="BF446" s="233"/>
      <c r="BG446" s="47"/>
      <c r="BH446" s="45">
        <f>IF(COUNTIF(P446:AT446,"")=31,0,COUNTIFS(P399:AT399,2,P446:AT446,"")+COUNTIFS(P399:AT399,2,P446:AT446,"■"))</f>
        <v>0</v>
      </c>
      <c r="BI446" s="45">
        <f>IF(COUNTIF(P446:AT446,"")=31,0,COUNTIFS(P399:AT399,2,P446:AT446,"■"))</f>
        <v>0</v>
      </c>
      <c r="BJ446" s="232" t="str">
        <f t="shared" si="128"/>
        <v>***</v>
      </c>
      <c r="BK446" s="233"/>
      <c r="BL446" s="42"/>
      <c r="BM446" s="45">
        <f>IF(COUNTIF(P446:AT446,"")=31,0,COUNTIFS(P399:AT399,3,P446:AT446,"")+COUNTIFS(P399:AT399,3,P446:AT446,"■"))</f>
        <v>0</v>
      </c>
      <c r="BN446" s="45">
        <f>IF(COUNTIF(P446:AT446,"")=31,0,COUNTIFS(P399:AT399,3,P446:AT446,"■"))</f>
        <v>0</v>
      </c>
      <c r="BO446" s="232" t="str">
        <f t="shared" si="129"/>
        <v>***</v>
      </c>
      <c r="BP446" s="233"/>
      <c r="BQ446" s="42"/>
      <c r="BR446" s="45">
        <f>IF(COUNTIF(P446:AT446,"")=31,0,COUNTIFS(P399:AT399,4,P446:AT446,"")+COUNTIFS(P399:AT399,4,P446:AT446,"■"))</f>
        <v>0</v>
      </c>
      <c r="BS446" s="45">
        <f>IF(COUNTIF(P446:AT446,"")=31,0,COUNTIFS(P399:AT399,4,P446:AT446,"■"))</f>
        <v>0</v>
      </c>
      <c r="BT446" s="232" t="str">
        <f t="shared" si="130"/>
        <v>***</v>
      </c>
      <c r="BU446" s="233"/>
      <c r="BV446" s="42"/>
      <c r="BW446" s="45">
        <f>IF(COUNTIF(P446:AT446,"")=31,0,COUNTIFS(P399:AT399,5,P446:AT446,"")+COUNTIFS(P399:AT399,5,P446:AT446,"■"))</f>
        <v>0</v>
      </c>
      <c r="BX446" s="45">
        <f>IF(COUNTIF(P446:AT446,"")=31,0,COUNTIFS(P399:AT399,5,P446:AT446,"■"))</f>
        <v>0</v>
      </c>
      <c r="BY446" s="232" t="str">
        <f t="shared" si="131"/>
        <v>***</v>
      </c>
      <c r="BZ446" s="233"/>
      <c r="CA446" s="42"/>
      <c r="CB446" s="45">
        <f>IF(COUNTIF(P446:AT446,"")=31,0,COUNTIFS(P399:AT399,6,P446:AT446,"")+COUNTIFS(P399:AT399,6,P446:AT446,"■"))</f>
        <v>0</v>
      </c>
      <c r="CC446" s="45">
        <f>IF(COUNTIF(P446:AT446,"")=31,0,COUNTIFS(P399:AT399,6,P446:AT446,"■"))</f>
        <v>0</v>
      </c>
      <c r="CD446" s="232" t="str">
        <f t="shared" si="132"/>
        <v>***</v>
      </c>
      <c r="CE446" s="233"/>
      <c r="CF446" s="42"/>
      <c r="CG446" s="45">
        <f t="shared" si="136"/>
        <v>0</v>
      </c>
      <c r="CH446" s="45">
        <f t="shared" si="140"/>
        <v>0</v>
      </c>
      <c r="CI446" s="232" t="str">
        <f t="shared" si="134"/>
        <v>***</v>
      </c>
      <c r="CJ446" s="233"/>
      <c r="CK446" s="42"/>
      <c r="CL446" s="234">
        <f t="shared" si="137"/>
        <v>0</v>
      </c>
      <c r="CM446" s="235"/>
      <c r="CN446" s="234">
        <f t="shared" si="138"/>
        <v>0</v>
      </c>
      <c r="CO446" s="235"/>
      <c r="CP446" s="232" t="str">
        <f t="shared" si="135"/>
        <v>***</v>
      </c>
      <c r="CQ446" s="233"/>
      <c r="CR446" s="43"/>
      <c r="CU446" s="128">
        <f t="shared" si="120"/>
        <v>438</v>
      </c>
      <c r="CV446" s="128"/>
      <c r="CW446" s="128"/>
      <c r="CX446" s="128"/>
      <c r="CY446" s="128"/>
    </row>
    <row r="447" spans="1:103" s="1" customFormat="1" ht="18.75">
      <c r="A447" s="72" t="s">
        <v>59</v>
      </c>
      <c r="D447" s="238">
        <f t="shared" si="139"/>
        <v>39</v>
      </c>
      <c r="E447" s="246"/>
      <c r="F447" s="241"/>
      <c r="G447" s="242"/>
      <c r="H447" s="242"/>
      <c r="I447" s="242"/>
      <c r="J447" s="242"/>
      <c r="K447" s="243"/>
      <c r="L447" s="244"/>
      <c r="M447" s="256"/>
      <c r="N447" s="256"/>
      <c r="O447" s="257"/>
      <c r="P447" s="42"/>
      <c r="Q447" s="42"/>
      <c r="R447" s="42"/>
      <c r="S447" s="42"/>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3"/>
      <c r="AU447" s="44"/>
      <c r="AV447" s="27"/>
      <c r="AW447" s="245">
        <f t="shared" si="125"/>
        <v>39</v>
      </c>
      <c r="AX447" s="246"/>
      <c r="AY447" s="247" t="str">
        <f t="shared" si="126"/>
        <v/>
      </c>
      <c r="AZ447" s="248"/>
      <c r="BA447" s="248"/>
      <c r="BB447" s="249"/>
      <c r="BC447" s="45">
        <f>IF(COUNTIF(P447:AT447,"")=31,0,COUNTIFS(P399:AT399,1,P447:AT447,"")+COUNTIFS(P399:AT399,1,P447:AT447,"■"))</f>
        <v>0</v>
      </c>
      <c r="BD447" s="45">
        <f>IF(COUNTIF(P447:AT447,"")=31,0,COUNTIFS(P399:AT399,1,P447:AT447,"■"))</f>
        <v>0</v>
      </c>
      <c r="BE447" s="250" t="str">
        <f t="shared" si="127"/>
        <v>***</v>
      </c>
      <c r="BF447" s="233"/>
      <c r="BG447" s="47"/>
      <c r="BH447" s="45">
        <f>IF(COUNTIF(P447:AT447,"")=31,0,COUNTIFS(P399:AT399,2,P447:AT447,"")+COUNTIFS(P399:AT399,2,P447:AT447,"■"))</f>
        <v>0</v>
      </c>
      <c r="BI447" s="45">
        <f>IF(COUNTIF(P447:AT447,"")=31,0,COUNTIFS(P399:AT399,2,P447:AT447,"■"))</f>
        <v>0</v>
      </c>
      <c r="BJ447" s="232" t="str">
        <f t="shared" si="128"/>
        <v>***</v>
      </c>
      <c r="BK447" s="233"/>
      <c r="BL447" s="42"/>
      <c r="BM447" s="45">
        <f>IF(COUNTIF(P447:AT447,"")=31,0,COUNTIFS(P399:AT399,3,P447:AT447,"")+COUNTIFS(P399:AT399,3,P447:AT447,"■"))</f>
        <v>0</v>
      </c>
      <c r="BN447" s="45">
        <f>IF(COUNTIF(P447:AT447,"")=31,0,COUNTIFS(P399:AT399,3,P447:AT447,"■"))</f>
        <v>0</v>
      </c>
      <c r="BO447" s="232" t="str">
        <f t="shared" si="129"/>
        <v>***</v>
      </c>
      <c r="BP447" s="233"/>
      <c r="BQ447" s="42"/>
      <c r="BR447" s="45">
        <f>IF(COUNTIF(P447:AT447,"")=31,0,COUNTIFS(P399:AT399,4,P447:AT447,"")+COUNTIFS(P399:AT399,4,P447:AT447,"■"))</f>
        <v>0</v>
      </c>
      <c r="BS447" s="45">
        <f>IF(COUNTIF(P447:AT447,"")=31,0,COUNTIFS(P399:AT399,4,P447:AT447,"■"))</f>
        <v>0</v>
      </c>
      <c r="BT447" s="232" t="str">
        <f t="shared" si="130"/>
        <v>***</v>
      </c>
      <c r="BU447" s="233"/>
      <c r="BV447" s="42"/>
      <c r="BW447" s="45">
        <f>IF(COUNTIF(P447:AT447,"")=31,0,COUNTIFS(P399:AT399,5,P447:AT447,"")+COUNTIFS(P399:AT399,5,P447:AT447,"■"))</f>
        <v>0</v>
      </c>
      <c r="BX447" s="45">
        <f>IF(COUNTIF(P447:AT447,"")=31,0,COUNTIFS(P399:AT399,5,P447:AT447,"■"))</f>
        <v>0</v>
      </c>
      <c r="BY447" s="232" t="str">
        <f t="shared" si="131"/>
        <v>***</v>
      </c>
      <c r="BZ447" s="233"/>
      <c r="CA447" s="42"/>
      <c r="CB447" s="45">
        <f>IF(COUNTIF(P447:AT447,"")=31,0,COUNTIFS(P399:AT399,6,P447:AT447,"")+COUNTIFS(P399:AT399,6,P447:AT447,"■"))</f>
        <v>0</v>
      </c>
      <c r="CC447" s="45">
        <f>IF(COUNTIF(P447:AT447,"")=31,0,COUNTIFS(P399:AT399,6,P447:AT447,"■"))</f>
        <v>0</v>
      </c>
      <c r="CD447" s="232" t="str">
        <f t="shared" si="132"/>
        <v>***</v>
      </c>
      <c r="CE447" s="233"/>
      <c r="CF447" s="42"/>
      <c r="CG447" s="45">
        <f t="shared" si="136"/>
        <v>0</v>
      </c>
      <c r="CH447" s="45">
        <f t="shared" si="140"/>
        <v>0</v>
      </c>
      <c r="CI447" s="232" t="str">
        <f t="shared" si="134"/>
        <v>***</v>
      </c>
      <c r="CJ447" s="233"/>
      <c r="CK447" s="42"/>
      <c r="CL447" s="234">
        <f t="shared" si="137"/>
        <v>0</v>
      </c>
      <c r="CM447" s="235"/>
      <c r="CN447" s="234">
        <f t="shared" si="138"/>
        <v>0</v>
      </c>
      <c r="CO447" s="235"/>
      <c r="CP447" s="232" t="str">
        <f t="shared" si="135"/>
        <v>***</v>
      </c>
      <c r="CQ447" s="233"/>
      <c r="CR447" s="43"/>
      <c r="CU447" s="128">
        <f t="shared" si="120"/>
        <v>439</v>
      </c>
      <c r="CV447" s="128"/>
      <c r="CW447" s="128"/>
      <c r="CX447" s="128"/>
      <c r="CY447" s="128"/>
    </row>
    <row r="448" spans="1:103" s="1" customFormat="1" ht="18.75">
      <c r="A448" s="72" t="s">
        <v>59</v>
      </c>
      <c r="D448" s="238">
        <f t="shared" si="139"/>
        <v>40</v>
      </c>
      <c r="E448" s="246"/>
      <c r="F448" s="241"/>
      <c r="G448" s="242"/>
      <c r="H448" s="242"/>
      <c r="I448" s="242"/>
      <c r="J448" s="242"/>
      <c r="K448" s="243"/>
      <c r="L448" s="244"/>
      <c r="M448" s="256"/>
      <c r="N448" s="256"/>
      <c r="O448" s="257"/>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3"/>
      <c r="AU448" s="44"/>
      <c r="AV448" s="27"/>
      <c r="AW448" s="245">
        <f t="shared" si="125"/>
        <v>40</v>
      </c>
      <c r="AX448" s="246"/>
      <c r="AY448" s="247" t="str">
        <f t="shared" si="126"/>
        <v/>
      </c>
      <c r="AZ448" s="248"/>
      <c r="BA448" s="248"/>
      <c r="BB448" s="249"/>
      <c r="BC448" s="45">
        <f>IF(COUNTIF(P448:AT448,"")=31,0,COUNTIFS(P399:AT399,1,P448:AT448,"")+COUNTIFS(P399:AT399,1,P448:AT448,"■"))</f>
        <v>0</v>
      </c>
      <c r="BD448" s="45">
        <f>IF(COUNTIF(P448:AT448,"")=31,0,COUNTIFS(P399:AT399,1,P448:AT448,"■"))</f>
        <v>0</v>
      </c>
      <c r="BE448" s="250" t="str">
        <f t="shared" si="127"/>
        <v>***</v>
      </c>
      <c r="BF448" s="233"/>
      <c r="BG448" s="47"/>
      <c r="BH448" s="45">
        <f>IF(COUNTIF(P448:AT448,"")=31,0,COUNTIFS(P399:AT399,2,P448:AT448,"")+COUNTIFS(P399:AT399,2,P448:AT448,"■"))</f>
        <v>0</v>
      </c>
      <c r="BI448" s="45">
        <f>IF(COUNTIF(P448:AT448,"")=31,0,COUNTIFS(P399:AT399,2,P448:AT448,"■"))</f>
        <v>0</v>
      </c>
      <c r="BJ448" s="232" t="str">
        <f t="shared" si="128"/>
        <v>***</v>
      </c>
      <c r="BK448" s="233"/>
      <c r="BL448" s="42"/>
      <c r="BM448" s="45">
        <f>IF(COUNTIF(P448:AT448,"")=31,0,COUNTIFS(P399:AT399,3,P448:AT448,"")+COUNTIFS(P399:AT399,3,P448:AT448,"■"))</f>
        <v>0</v>
      </c>
      <c r="BN448" s="45">
        <f>IF(COUNTIF(P448:AT448,"")=31,0,COUNTIFS(P399:AT399,3,P448:AT448,"■"))</f>
        <v>0</v>
      </c>
      <c r="BO448" s="232" t="str">
        <f t="shared" si="129"/>
        <v>***</v>
      </c>
      <c r="BP448" s="233"/>
      <c r="BQ448" s="42"/>
      <c r="BR448" s="45">
        <f>IF(COUNTIF(P448:AT448,"")=31,0,COUNTIFS(P399:AT399,4,P448:AT448,"")+COUNTIFS(P399:AT399,4,P448:AT448,"■"))</f>
        <v>0</v>
      </c>
      <c r="BS448" s="45">
        <f>IF(COUNTIF(P448:AT448,"")=31,0,COUNTIFS(P399:AT399,4,P448:AT448,"■"))</f>
        <v>0</v>
      </c>
      <c r="BT448" s="232" t="str">
        <f t="shared" si="130"/>
        <v>***</v>
      </c>
      <c r="BU448" s="233"/>
      <c r="BV448" s="42"/>
      <c r="BW448" s="45">
        <f>IF(COUNTIF(P448:AT448,"")=31,0,COUNTIFS(P399:AT399,5,P448:AT448,"")+COUNTIFS(P399:AT399,5,P448:AT448,"■"))</f>
        <v>0</v>
      </c>
      <c r="BX448" s="45">
        <f>IF(COUNTIF(P448:AT448,"")=31,0,COUNTIFS(P399:AT399,5,P448:AT448,"■"))</f>
        <v>0</v>
      </c>
      <c r="BY448" s="232" t="str">
        <f t="shared" si="131"/>
        <v>***</v>
      </c>
      <c r="BZ448" s="233"/>
      <c r="CA448" s="42"/>
      <c r="CB448" s="45">
        <f>IF(COUNTIF(P448:AT448,"")=31,0,COUNTIFS(P399:AT399,6,P448:AT448,"")+COUNTIFS(P399:AT399,6,P448:AT448,"■"))</f>
        <v>0</v>
      </c>
      <c r="CC448" s="45">
        <f>IF(COUNTIF(P448:AT448,"")=31,0,COUNTIFS(P399:AT399,6,P448:AT448,"■"))</f>
        <v>0</v>
      </c>
      <c r="CD448" s="232" t="str">
        <f t="shared" si="132"/>
        <v>***</v>
      </c>
      <c r="CE448" s="233"/>
      <c r="CF448" s="42"/>
      <c r="CG448" s="45">
        <f t="shared" si="136"/>
        <v>0</v>
      </c>
      <c r="CH448" s="45">
        <f t="shared" si="140"/>
        <v>0</v>
      </c>
      <c r="CI448" s="232" t="str">
        <f t="shared" si="134"/>
        <v>***</v>
      </c>
      <c r="CJ448" s="233"/>
      <c r="CK448" s="42"/>
      <c r="CL448" s="234">
        <f t="shared" si="137"/>
        <v>0</v>
      </c>
      <c r="CM448" s="235"/>
      <c r="CN448" s="234">
        <f t="shared" si="138"/>
        <v>0</v>
      </c>
      <c r="CO448" s="235"/>
      <c r="CP448" s="232" t="str">
        <f t="shared" si="135"/>
        <v>***</v>
      </c>
      <c r="CQ448" s="233"/>
      <c r="CR448" s="43"/>
      <c r="CU448" s="128">
        <f t="shared" si="120"/>
        <v>440</v>
      </c>
      <c r="CV448" s="128"/>
      <c r="CW448" s="128"/>
      <c r="CX448" s="128"/>
      <c r="CY448" s="128"/>
    </row>
    <row r="449" spans="1:103" s="1" customFormat="1" ht="18.75">
      <c r="A449" s="72" t="s">
        <v>59</v>
      </c>
      <c r="D449" s="238">
        <f t="shared" si="139"/>
        <v>41</v>
      </c>
      <c r="E449" s="246"/>
      <c r="F449" s="241"/>
      <c r="G449" s="242"/>
      <c r="H449" s="242"/>
      <c r="I449" s="242"/>
      <c r="J449" s="242"/>
      <c r="K449" s="243"/>
      <c r="L449" s="244"/>
      <c r="M449" s="256"/>
      <c r="N449" s="256"/>
      <c r="O449" s="257"/>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3"/>
      <c r="AU449" s="44"/>
      <c r="AV449" s="27"/>
      <c r="AW449" s="245">
        <f t="shared" si="125"/>
        <v>41</v>
      </c>
      <c r="AX449" s="246"/>
      <c r="AY449" s="247" t="str">
        <f t="shared" si="126"/>
        <v/>
      </c>
      <c r="AZ449" s="248"/>
      <c r="BA449" s="248"/>
      <c r="BB449" s="249"/>
      <c r="BC449" s="45">
        <f>IF(COUNTIF(P449:AT449,"")=31,0,COUNTIFS(P399:AT399,1,P449:AT449,"")+COUNTIFS(P399:AT399,1,P449:AT449,"■"))</f>
        <v>0</v>
      </c>
      <c r="BD449" s="45">
        <f>IF(COUNTIF(P449:AT449,"")=31,0,COUNTIFS(P399:AT399,1,P449:AT449,"■"))</f>
        <v>0</v>
      </c>
      <c r="BE449" s="250" t="str">
        <f t="shared" si="127"/>
        <v>***</v>
      </c>
      <c r="BF449" s="233"/>
      <c r="BG449" s="47"/>
      <c r="BH449" s="45">
        <f>IF(COUNTIF(P449:AT449,"")=31,0,COUNTIFS(P399:AT399,2,P449:AT449,"")+COUNTIFS(P399:AT399,2,P449:AT449,"■"))</f>
        <v>0</v>
      </c>
      <c r="BI449" s="45">
        <f>IF(COUNTIF(P449:AT449,"")=31,0,COUNTIFS(P399:AT399,2,P449:AT449,"■"))</f>
        <v>0</v>
      </c>
      <c r="BJ449" s="232" t="str">
        <f t="shared" si="128"/>
        <v>***</v>
      </c>
      <c r="BK449" s="233"/>
      <c r="BL449" s="42"/>
      <c r="BM449" s="45">
        <f>IF(COUNTIF(P449:AT449,"")=31,0,COUNTIFS(P399:AT399,3,P449:AT449,"")+COUNTIFS(P399:AT399,3,P449:AT449,"■"))</f>
        <v>0</v>
      </c>
      <c r="BN449" s="45">
        <f>IF(COUNTIF(P449:AT449,"")=31,0,COUNTIFS(P399:AT399,3,P449:AT449,"■"))</f>
        <v>0</v>
      </c>
      <c r="BO449" s="232" t="str">
        <f t="shared" si="129"/>
        <v>***</v>
      </c>
      <c r="BP449" s="233"/>
      <c r="BQ449" s="42"/>
      <c r="BR449" s="45">
        <f>IF(COUNTIF(P449:AT449,"")=31,0,COUNTIFS(P399:AT399,4,P449:AT449,"")+COUNTIFS(P399:AT399,4,P449:AT449,"■"))</f>
        <v>0</v>
      </c>
      <c r="BS449" s="45">
        <f>IF(COUNTIF(P449:AT449,"")=31,0,COUNTIFS(P399:AT399,4,P449:AT449,"■"))</f>
        <v>0</v>
      </c>
      <c r="BT449" s="232" t="str">
        <f t="shared" si="130"/>
        <v>***</v>
      </c>
      <c r="BU449" s="233"/>
      <c r="BV449" s="42"/>
      <c r="BW449" s="45">
        <f>IF(COUNTIF(P449:AT449,"")=31,0,COUNTIFS(P399:AT399,5,P449:AT449,"")+COUNTIFS(P399:AT399,5,P449:AT449,"■"))</f>
        <v>0</v>
      </c>
      <c r="BX449" s="45">
        <f>IF(COUNTIF(P449:AT449,"")=31,0,COUNTIFS(P399:AT399,5,P449:AT449,"■"))</f>
        <v>0</v>
      </c>
      <c r="BY449" s="232" t="str">
        <f t="shared" si="131"/>
        <v>***</v>
      </c>
      <c r="BZ449" s="233"/>
      <c r="CA449" s="42"/>
      <c r="CB449" s="45">
        <f>IF(COUNTIF(P449:AT449,"")=31,0,COUNTIFS(P399:AT399,6,P449:AT449,"")+COUNTIFS(P399:AT399,6,P449:AT449,"■"))</f>
        <v>0</v>
      </c>
      <c r="CC449" s="45">
        <f>IF(COUNTIF(P449:AT449,"")=31,0,COUNTIFS(P399:AT399,6,P449:AT449,"■"))</f>
        <v>0</v>
      </c>
      <c r="CD449" s="232" t="str">
        <f t="shared" si="132"/>
        <v>***</v>
      </c>
      <c r="CE449" s="233"/>
      <c r="CF449" s="42"/>
      <c r="CG449" s="45">
        <f t="shared" si="136"/>
        <v>0</v>
      </c>
      <c r="CH449" s="45">
        <f t="shared" si="140"/>
        <v>0</v>
      </c>
      <c r="CI449" s="232" t="str">
        <f t="shared" si="134"/>
        <v>***</v>
      </c>
      <c r="CJ449" s="233"/>
      <c r="CK449" s="42"/>
      <c r="CL449" s="234">
        <f t="shared" si="137"/>
        <v>0</v>
      </c>
      <c r="CM449" s="235"/>
      <c r="CN449" s="234">
        <f t="shared" si="138"/>
        <v>0</v>
      </c>
      <c r="CO449" s="235"/>
      <c r="CP449" s="232" t="str">
        <f t="shared" si="135"/>
        <v>***</v>
      </c>
      <c r="CQ449" s="233"/>
      <c r="CR449" s="43"/>
      <c r="CU449" s="128">
        <f t="shared" si="120"/>
        <v>441</v>
      </c>
      <c r="CV449" s="128"/>
      <c r="CW449" s="128"/>
      <c r="CX449" s="128"/>
      <c r="CY449" s="128"/>
    </row>
    <row r="450" spans="1:103" s="1" customFormat="1" ht="18.75">
      <c r="A450" s="72" t="s">
        <v>59</v>
      </c>
      <c r="D450" s="238">
        <f t="shared" si="139"/>
        <v>42</v>
      </c>
      <c r="E450" s="246"/>
      <c r="F450" s="241"/>
      <c r="G450" s="242"/>
      <c r="H450" s="242"/>
      <c r="I450" s="242"/>
      <c r="J450" s="242"/>
      <c r="K450" s="243"/>
      <c r="L450" s="244"/>
      <c r="M450" s="256"/>
      <c r="N450" s="256"/>
      <c r="O450" s="257"/>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3"/>
      <c r="AU450" s="44"/>
      <c r="AV450" s="27"/>
      <c r="AW450" s="245">
        <f t="shared" si="125"/>
        <v>42</v>
      </c>
      <c r="AX450" s="246"/>
      <c r="AY450" s="247" t="str">
        <f t="shared" si="126"/>
        <v/>
      </c>
      <c r="AZ450" s="248"/>
      <c r="BA450" s="248"/>
      <c r="BB450" s="249"/>
      <c r="BC450" s="45">
        <f>IF(COUNTIF(P450:AT450,"")=31,0,COUNTIFS(P399:AT399,1,P450:AT450,"")+COUNTIFS(P399:AT399,1,P450:AT450,"■"))</f>
        <v>0</v>
      </c>
      <c r="BD450" s="45">
        <f>IF(COUNTIF(P450:AT450,"")=31,0,COUNTIFS(P399:AT399,1,P450:AT450,"■"))</f>
        <v>0</v>
      </c>
      <c r="BE450" s="250" t="str">
        <f t="shared" si="127"/>
        <v>***</v>
      </c>
      <c r="BF450" s="233"/>
      <c r="BG450" s="47"/>
      <c r="BH450" s="45">
        <f>IF(COUNTIF(P450:AT450,"")=31,0,COUNTIFS(P399:AT399,2,P450:AT450,"")+COUNTIFS(P399:AT399,2,P450:AT450,"■"))</f>
        <v>0</v>
      </c>
      <c r="BI450" s="45">
        <f>IF(COUNTIF(P450:AT450,"")=31,0,COUNTIFS(P399:AT399,2,P450:AT450,"■"))</f>
        <v>0</v>
      </c>
      <c r="BJ450" s="232" t="str">
        <f t="shared" si="128"/>
        <v>***</v>
      </c>
      <c r="BK450" s="233"/>
      <c r="BL450" s="42"/>
      <c r="BM450" s="45">
        <f>IF(COUNTIF(P450:AT450,"")=31,0,COUNTIFS(P399:AT399,3,P450:AT450,"")+COUNTIFS(P399:AT399,3,P450:AT450,"■"))</f>
        <v>0</v>
      </c>
      <c r="BN450" s="45">
        <f>IF(COUNTIF(P450:AT450,"")=31,0,COUNTIFS(P399:AT399,3,P450:AT450,"■"))</f>
        <v>0</v>
      </c>
      <c r="BO450" s="232" t="str">
        <f t="shared" si="129"/>
        <v>***</v>
      </c>
      <c r="BP450" s="233"/>
      <c r="BQ450" s="42"/>
      <c r="BR450" s="45">
        <f>IF(COUNTIF(P450:AT450,"")=31,0,COUNTIFS(P399:AT399,4,P450:AT450,"")+COUNTIFS(P399:AT399,4,P450:AT450,"■"))</f>
        <v>0</v>
      </c>
      <c r="BS450" s="45">
        <f>IF(COUNTIF(P450:AT450,"")=31,0,COUNTIFS(P399:AT399,4,P450:AT450,"■"))</f>
        <v>0</v>
      </c>
      <c r="BT450" s="232" t="str">
        <f t="shared" si="130"/>
        <v>***</v>
      </c>
      <c r="BU450" s="233"/>
      <c r="BV450" s="42"/>
      <c r="BW450" s="45">
        <f>IF(COUNTIF(P450:AT450,"")=31,0,COUNTIFS(P399:AT399,5,P450:AT450,"")+COUNTIFS(P399:AT399,5,P450:AT450,"■"))</f>
        <v>0</v>
      </c>
      <c r="BX450" s="45">
        <f>IF(COUNTIF(P450:AT450,"")=31,0,COUNTIFS(P399:AT399,5,P450:AT450,"■"))</f>
        <v>0</v>
      </c>
      <c r="BY450" s="232" t="str">
        <f t="shared" si="131"/>
        <v>***</v>
      </c>
      <c r="BZ450" s="233"/>
      <c r="CA450" s="42"/>
      <c r="CB450" s="45">
        <f>IF(COUNTIF(P450:AT450,"")=31,0,COUNTIFS(P399:AT399,6,P450:AT450,"")+COUNTIFS(P399:AT399,6,P450:AT450,"■"))</f>
        <v>0</v>
      </c>
      <c r="CC450" s="45">
        <f>IF(COUNTIF(P450:AT450,"")=31,0,COUNTIFS(P399:AT399,6,P450:AT450,"■"))</f>
        <v>0</v>
      </c>
      <c r="CD450" s="232" t="str">
        <f t="shared" si="132"/>
        <v>***</v>
      </c>
      <c r="CE450" s="233"/>
      <c r="CF450" s="42"/>
      <c r="CG450" s="45">
        <f t="shared" si="136"/>
        <v>0</v>
      </c>
      <c r="CH450" s="45">
        <f t="shared" si="140"/>
        <v>0</v>
      </c>
      <c r="CI450" s="232" t="str">
        <f t="shared" si="134"/>
        <v>***</v>
      </c>
      <c r="CJ450" s="233"/>
      <c r="CK450" s="42"/>
      <c r="CL450" s="234">
        <f t="shared" si="137"/>
        <v>0</v>
      </c>
      <c r="CM450" s="235"/>
      <c r="CN450" s="234">
        <f t="shared" si="138"/>
        <v>0</v>
      </c>
      <c r="CO450" s="235"/>
      <c r="CP450" s="232" t="str">
        <f t="shared" si="135"/>
        <v>***</v>
      </c>
      <c r="CQ450" s="233"/>
      <c r="CR450" s="43"/>
      <c r="CU450" s="128">
        <f t="shared" si="120"/>
        <v>442</v>
      </c>
      <c r="CV450" s="128"/>
      <c r="CW450" s="128"/>
      <c r="CX450" s="128"/>
      <c r="CY450" s="128"/>
    </row>
    <row r="451" spans="1:103" s="1" customFormat="1" ht="18.75">
      <c r="A451" s="72" t="s">
        <v>59</v>
      </c>
      <c r="D451" s="238">
        <f t="shared" si="139"/>
        <v>43</v>
      </c>
      <c r="E451" s="246"/>
      <c r="F451" s="241"/>
      <c r="G451" s="242"/>
      <c r="H451" s="242"/>
      <c r="I451" s="242"/>
      <c r="J451" s="242"/>
      <c r="K451" s="243"/>
      <c r="L451" s="244"/>
      <c r="M451" s="256"/>
      <c r="N451" s="256"/>
      <c r="O451" s="257"/>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3"/>
      <c r="AU451" s="44"/>
      <c r="AV451" s="27"/>
      <c r="AW451" s="245">
        <f t="shared" si="125"/>
        <v>43</v>
      </c>
      <c r="AX451" s="246"/>
      <c r="AY451" s="247" t="str">
        <f t="shared" si="126"/>
        <v/>
      </c>
      <c r="AZ451" s="248"/>
      <c r="BA451" s="248"/>
      <c r="BB451" s="249"/>
      <c r="BC451" s="45">
        <f>IF(COUNTIF(P451:AT451,"")=31,0,COUNTIFS(P399:AT399,1,P451:AT451,"")+COUNTIFS(P399:AT399,1,P451:AT451,"■"))</f>
        <v>0</v>
      </c>
      <c r="BD451" s="45">
        <f>IF(COUNTIF(P451:AT451,"")=31,0,COUNTIFS(P399:AT399,1,P451:AT451,"■"))</f>
        <v>0</v>
      </c>
      <c r="BE451" s="250" t="str">
        <f t="shared" si="127"/>
        <v>***</v>
      </c>
      <c r="BF451" s="233"/>
      <c r="BG451" s="47"/>
      <c r="BH451" s="45">
        <f>IF(COUNTIF(P451:AT451,"")=31,0,COUNTIFS(P399:AT399,2,P451:AT451,"")+COUNTIFS(P399:AT399,2,P451:AT451,"■"))</f>
        <v>0</v>
      </c>
      <c r="BI451" s="45">
        <f>IF(COUNTIF(P451:AT451,"")=31,0,COUNTIFS(P399:AT399,2,P451:AT451,"■"))</f>
        <v>0</v>
      </c>
      <c r="BJ451" s="232" t="str">
        <f t="shared" si="128"/>
        <v>***</v>
      </c>
      <c r="BK451" s="233"/>
      <c r="BL451" s="42"/>
      <c r="BM451" s="45">
        <f>IF(COUNTIF(P451:AT451,"")=31,0,COUNTIFS(P399:AT399,3,P451:AT451,"")+COUNTIFS(P399:AT399,3,P451:AT451,"■"))</f>
        <v>0</v>
      </c>
      <c r="BN451" s="45">
        <f>IF(COUNTIF(P451:AT451,"")=31,0,COUNTIFS(P399:AT399,3,P451:AT451,"■"))</f>
        <v>0</v>
      </c>
      <c r="BO451" s="232" t="str">
        <f t="shared" si="129"/>
        <v>***</v>
      </c>
      <c r="BP451" s="233"/>
      <c r="BQ451" s="42"/>
      <c r="BR451" s="45">
        <f>IF(COUNTIF(P451:AT451,"")=31,0,COUNTIFS(P399:AT399,4,P451:AT451,"")+COUNTIFS(P399:AT399,4,P451:AT451,"■"))</f>
        <v>0</v>
      </c>
      <c r="BS451" s="45">
        <f>IF(COUNTIF(P451:AT451,"")=31,0,COUNTIFS(P399:AT399,4,P451:AT451,"■"))</f>
        <v>0</v>
      </c>
      <c r="BT451" s="232" t="str">
        <f t="shared" si="130"/>
        <v>***</v>
      </c>
      <c r="BU451" s="233"/>
      <c r="BV451" s="42"/>
      <c r="BW451" s="45">
        <f>IF(COUNTIF(P451:AT451,"")=31,0,COUNTIFS(P399:AT399,5,P451:AT451,"")+COUNTIFS(P399:AT399,5,P451:AT451,"■"))</f>
        <v>0</v>
      </c>
      <c r="BX451" s="45">
        <f>IF(COUNTIF(P451:AT451,"")=31,0,COUNTIFS(P399:AT399,5,P451:AT451,"■"))</f>
        <v>0</v>
      </c>
      <c r="BY451" s="232" t="str">
        <f t="shared" si="131"/>
        <v>***</v>
      </c>
      <c r="BZ451" s="233"/>
      <c r="CA451" s="42"/>
      <c r="CB451" s="45">
        <f>IF(COUNTIF(P451:AT451,"")=31,0,COUNTIFS(P399:AT399,6,P451:AT451,"")+COUNTIFS(P399:AT399,6,P451:AT451,"■"))</f>
        <v>0</v>
      </c>
      <c r="CC451" s="45">
        <f>IF(COUNTIF(P451:AT451,"")=31,0,COUNTIFS(P399:AT399,6,P451:AT451,"■"))</f>
        <v>0</v>
      </c>
      <c r="CD451" s="232" t="str">
        <f t="shared" si="132"/>
        <v>***</v>
      </c>
      <c r="CE451" s="233"/>
      <c r="CF451" s="42"/>
      <c r="CG451" s="45">
        <f t="shared" si="136"/>
        <v>0</v>
      </c>
      <c r="CH451" s="45">
        <f t="shared" si="140"/>
        <v>0</v>
      </c>
      <c r="CI451" s="232" t="str">
        <f t="shared" si="134"/>
        <v>***</v>
      </c>
      <c r="CJ451" s="233"/>
      <c r="CK451" s="42"/>
      <c r="CL451" s="234">
        <f t="shared" si="137"/>
        <v>0</v>
      </c>
      <c r="CM451" s="235"/>
      <c r="CN451" s="234">
        <f t="shared" si="138"/>
        <v>0</v>
      </c>
      <c r="CO451" s="235"/>
      <c r="CP451" s="232" t="str">
        <f t="shared" si="135"/>
        <v>***</v>
      </c>
      <c r="CQ451" s="233"/>
      <c r="CR451" s="43"/>
      <c r="CU451" s="128">
        <f t="shared" si="120"/>
        <v>443</v>
      </c>
      <c r="CV451" s="128"/>
      <c r="CW451" s="128"/>
      <c r="CX451" s="128"/>
      <c r="CY451" s="128"/>
    </row>
    <row r="452" spans="1:103" s="1" customFormat="1" ht="18.75">
      <c r="A452" s="72" t="s">
        <v>59</v>
      </c>
      <c r="D452" s="238">
        <f t="shared" si="139"/>
        <v>44</v>
      </c>
      <c r="E452" s="246"/>
      <c r="F452" s="241"/>
      <c r="G452" s="242"/>
      <c r="H452" s="242"/>
      <c r="I452" s="242"/>
      <c r="J452" s="242"/>
      <c r="K452" s="243"/>
      <c r="L452" s="244"/>
      <c r="M452" s="256"/>
      <c r="N452" s="256"/>
      <c r="O452" s="257"/>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3"/>
      <c r="AU452" s="44"/>
      <c r="AV452" s="27"/>
      <c r="AW452" s="245">
        <f t="shared" si="125"/>
        <v>44</v>
      </c>
      <c r="AX452" s="246"/>
      <c r="AY452" s="247" t="str">
        <f t="shared" si="126"/>
        <v/>
      </c>
      <c r="AZ452" s="248"/>
      <c r="BA452" s="248"/>
      <c r="BB452" s="249"/>
      <c r="BC452" s="45">
        <f>IF(COUNTIF(P452:AT452,"")=31,0,COUNTIFS(P399:AT399,1,P452:AT452,"")+COUNTIFS(P399:AT399,1,P452:AT452,"■"))</f>
        <v>0</v>
      </c>
      <c r="BD452" s="45">
        <f>IF(COUNTIF(P452:AT452,"")=31,0,COUNTIFS(P399:AT399,1,P452:AT452,"■"))</f>
        <v>0</v>
      </c>
      <c r="BE452" s="250" t="str">
        <f t="shared" si="127"/>
        <v>***</v>
      </c>
      <c r="BF452" s="233"/>
      <c r="BG452" s="47"/>
      <c r="BH452" s="45">
        <f>IF(COUNTIF(P452:AT452,"")=31,0,COUNTIFS(P399:AT399,2,P452:AT452,"")+COUNTIFS(P399:AT399,2,P452:AT452,"■"))</f>
        <v>0</v>
      </c>
      <c r="BI452" s="45">
        <f>IF(COUNTIF(P452:AT452,"")=31,0,COUNTIFS(P399:AT399,2,P452:AT452,"■"))</f>
        <v>0</v>
      </c>
      <c r="BJ452" s="232" t="str">
        <f t="shared" si="128"/>
        <v>***</v>
      </c>
      <c r="BK452" s="233"/>
      <c r="BL452" s="42"/>
      <c r="BM452" s="45">
        <f>IF(COUNTIF(P452:AT452,"")=31,0,COUNTIFS(P399:AT399,3,P452:AT452,"")+COUNTIFS(P399:AT399,3,P452:AT452,"■"))</f>
        <v>0</v>
      </c>
      <c r="BN452" s="45">
        <f>IF(COUNTIF(P452:AT452,"")=31,0,COUNTIFS(P399:AT399,3,P452:AT452,"■"))</f>
        <v>0</v>
      </c>
      <c r="BO452" s="232" t="str">
        <f t="shared" si="129"/>
        <v>***</v>
      </c>
      <c r="BP452" s="233"/>
      <c r="BQ452" s="42"/>
      <c r="BR452" s="45">
        <f>IF(COUNTIF(P452:AT452,"")=31,0,COUNTIFS(P399:AT399,4,P452:AT452,"")+COUNTIFS(P399:AT399,4,P452:AT452,"■"))</f>
        <v>0</v>
      </c>
      <c r="BS452" s="45">
        <f>IF(COUNTIF(P452:AT452,"")=31,0,COUNTIFS(P399:AT399,4,P452:AT452,"■"))</f>
        <v>0</v>
      </c>
      <c r="BT452" s="232" t="str">
        <f t="shared" si="130"/>
        <v>***</v>
      </c>
      <c r="BU452" s="233"/>
      <c r="BV452" s="42"/>
      <c r="BW452" s="45">
        <f>IF(COUNTIF(P452:AT452,"")=31,0,COUNTIFS(P399:AT399,5,P452:AT452,"")+COUNTIFS(P399:AT399,5,P452:AT452,"■"))</f>
        <v>0</v>
      </c>
      <c r="BX452" s="45">
        <f>IF(COUNTIF(P452:AT452,"")=31,0,COUNTIFS(P399:AT399,5,P452:AT452,"■"))</f>
        <v>0</v>
      </c>
      <c r="BY452" s="232" t="str">
        <f t="shared" si="131"/>
        <v>***</v>
      </c>
      <c r="BZ452" s="233"/>
      <c r="CA452" s="42"/>
      <c r="CB452" s="45">
        <f>IF(COUNTIF(P452:AT452,"")=31,0,COUNTIFS(P399:AT399,6,P452:AT452,"")+COUNTIFS(P399:AT399,6,P452:AT452,"■"))</f>
        <v>0</v>
      </c>
      <c r="CC452" s="45">
        <f>IF(COUNTIF(P452:AT452,"")=31,0,COUNTIFS(P399:AT399,6,P452:AT452,"■"))</f>
        <v>0</v>
      </c>
      <c r="CD452" s="232" t="str">
        <f t="shared" si="132"/>
        <v>***</v>
      </c>
      <c r="CE452" s="233"/>
      <c r="CF452" s="42"/>
      <c r="CG452" s="45">
        <f t="shared" si="136"/>
        <v>0</v>
      </c>
      <c r="CH452" s="45">
        <f t="shared" si="140"/>
        <v>0</v>
      </c>
      <c r="CI452" s="232" t="str">
        <f t="shared" si="134"/>
        <v>***</v>
      </c>
      <c r="CJ452" s="233"/>
      <c r="CK452" s="42"/>
      <c r="CL452" s="234">
        <f t="shared" si="137"/>
        <v>0</v>
      </c>
      <c r="CM452" s="235"/>
      <c r="CN452" s="234">
        <f t="shared" si="138"/>
        <v>0</v>
      </c>
      <c r="CO452" s="235"/>
      <c r="CP452" s="232" t="str">
        <f t="shared" si="135"/>
        <v>***</v>
      </c>
      <c r="CQ452" s="233"/>
      <c r="CR452" s="43"/>
      <c r="CU452" s="128">
        <f t="shared" si="120"/>
        <v>444</v>
      </c>
      <c r="CV452" s="128"/>
      <c r="CW452" s="128"/>
      <c r="CX452" s="128"/>
      <c r="CY452" s="128"/>
    </row>
    <row r="453" spans="1:103" s="1" customFormat="1" ht="18.75">
      <c r="A453" s="72" t="s">
        <v>59</v>
      </c>
      <c r="D453" s="238">
        <f t="shared" si="139"/>
        <v>45</v>
      </c>
      <c r="E453" s="246"/>
      <c r="F453" s="241"/>
      <c r="G453" s="242"/>
      <c r="H453" s="242"/>
      <c r="I453" s="242"/>
      <c r="J453" s="242"/>
      <c r="K453" s="243"/>
      <c r="L453" s="244"/>
      <c r="M453" s="256"/>
      <c r="N453" s="256"/>
      <c r="O453" s="257"/>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3"/>
      <c r="AU453" s="44"/>
      <c r="AV453" s="27"/>
      <c r="AW453" s="245">
        <f t="shared" si="125"/>
        <v>45</v>
      </c>
      <c r="AX453" s="246"/>
      <c r="AY453" s="247" t="str">
        <f t="shared" si="126"/>
        <v/>
      </c>
      <c r="AZ453" s="248"/>
      <c r="BA453" s="248"/>
      <c r="BB453" s="249"/>
      <c r="BC453" s="45">
        <f>IF(COUNTIF(P453:AT453,"")=31,0,COUNTIFS(P399:AT399,1,P453:AT453,"")+COUNTIFS(P399:AT399,1,P453:AT453,"■"))</f>
        <v>0</v>
      </c>
      <c r="BD453" s="45">
        <f>IF(COUNTIF(P453:AT453,"")=31,0,COUNTIFS(P399:AT399,1,P453:AT453,"■"))</f>
        <v>0</v>
      </c>
      <c r="BE453" s="250" t="str">
        <f t="shared" si="127"/>
        <v>***</v>
      </c>
      <c r="BF453" s="233"/>
      <c r="BG453" s="47"/>
      <c r="BH453" s="45">
        <f>IF(COUNTIF(P453:AT453,"")=31,0,COUNTIFS(P399:AT399,2,P453:AT453,"")+COUNTIFS(P399:AT399,2,P453:AT453,"■"))</f>
        <v>0</v>
      </c>
      <c r="BI453" s="45">
        <f>IF(COUNTIF(P453:AT453,"")=31,0,COUNTIFS(P399:AT399,2,P453:AT453,"■"))</f>
        <v>0</v>
      </c>
      <c r="BJ453" s="232" t="str">
        <f t="shared" si="128"/>
        <v>***</v>
      </c>
      <c r="BK453" s="233"/>
      <c r="BL453" s="42"/>
      <c r="BM453" s="45">
        <f>IF(COUNTIF(P453:AT453,"")=31,0,COUNTIFS(P399:AT399,3,P453:AT453,"")+COUNTIFS(P399:AT399,3,P453:AT453,"■"))</f>
        <v>0</v>
      </c>
      <c r="BN453" s="45">
        <f>IF(COUNTIF(P453:AT453,"")=31,0,COUNTIFS(P399:AT399,3,P453:AT453,"■"))</f>
        <v>0</v>
      </c>
      <c r="BO453" s="232" t="str">
        <f t="shared" si="129"/>
        <v>***</v>
      </c>
      <c r="BP453" s="233"/>
      <c r="BQ453" s="42"/>
      <c r="BR453" s="45">
        <f>IF(COUNTIF(P453:AT453,"")=31,0,COUNTIFS(P399:AT399,4,P453:AT453,"")+COUNTIFS(P399:AT399,4,P453:AT453,"■"))</f>
        <v>0</v>
      </c>
      <c r="BS453" s="45">
        <f>IF(COUNTIF(P453:AT453,"")=31,0,COUNTIFS(P399:AT399,4,P453:AT453,"■"))</f>
        <v>0</v>
      </c>
      <c r="BT453" s="232" t="str">
        <f t="shared" si="130"/>
        <v>***</v>
      </c>
      <c r="BU453" s="233"/>
      <c r="BV453" s="42"/>
      <c r="BW453" s="45">
        <f>IF(COUNTIF(P453:AT453,"")=31,0,COUNTIFS(P399:AT399,5,P453:AT453,"")+COUNTIFS(P399:AT399,5,P453:AT453,"■"))</f>
        <v>0</v>
      </c>
      <c r="BX453" s="45">
        <f>IF(COUNTIF(P453:AT453,"")=31,0,COUNTIFS(P399:AT399,5,P453:AT453,"■"))</f>
        <v>0</v>
      </c>
      <c r="BY453" s="232" t="str">
        <f t="shared" si="131"/>
        <v>***</v>
      </c>
      <c r="BZ453" s="233"/>
      <c r="CA453" s="42"/>
      <c r="CB453" s="45">
        <f>IF(COUNTIF(P453:AT453,"")=31,0,COUNTIFS(P399:AT399,6,P453:AT453,"")+COUNTIFS(P399:AT399,6,P453:AT453,"■"))</f>
        <v>0</v>
      </c>
      <c r="CC453" s="45">
        <f>IF(COUNTIF(P453:AT453,"")=31,0,COUNTIFS(P399:AT399,6,P453:AT453,"■"))</f>
        <v>0</v>
      </c>
      <c r="CD453" s="232" t="str">
        <f t="shared" si="132"/>
        <v>***</v>
      </c>
      <c r="CE453" s="233"/>
      <c r="CF453" s="42"/>
      <c r="CG453" s="45">
        <f t="shared" si="136"/>
        <v>0</v>
      </c>
      <c r="CH453" s="45">
        <f t="shared" si="140"/>
        <v>0</v>
      </c>
      <c r="CI453" s="232" t="str">
        <f t="shared" si="134"/>
        <v>***</v>
      </c>
      <c r="CJ453" s="233"/>
      <c r="CK453" s="42"/>
      <c r="CL453" s="234">
        <f t="shared" si="137"/>
        <v>0</v>
      </c>
      <c r="CM453" s="235"/>
      <c r="CN453" s="234">
        <f t="shared" si="138"/>
        <v>0</v>
      </c>
      <c r="CO453" s="235"/>
      <c r="CP453" s="232" t="str">
        <f t="shared" si="135"/>
        <v>***</v>
      </c>
      <c r="CQ453" s="233"/>
      <c r="CR453" s="43"/>
      <c r="CU453" s="128">
        <f t="shared" si="120"/>
        <v>445</v>
      </c>
      <c r="CV453" s="128"/>
      <c r="CW453" s="128"/>
      <c r="CX453" s="128"/>
      <c r="CY453" s="128"/>
    </row>
    <row r="454" spans="1:103" s="1" customFormat="1" ht="18.75">
      <c r="A454" s="72" t="s">
        <v>59</v>
      </c>
      <c r="D454" s="238">
        <f t="shared" si="139"/>
        <v>46</v>
      </c>
      <c r="E454" s="246"/>
      <c r="F454" s="241"/>
      <c r="G454" s="242"/>
      <c r="H454" s="242"/>
      <c r="I454" s="242"/>
      <c r="J454" s="242"/>
      <c r="K454" s="243"/>
      <c r="L454" s="244"/>
      <c r="M454" s="256"/>
      <c r="N454" s="256"/>
      <c r="O454" s="257"/>
      <c r="P454" s="42"/>
      <c r="Q454" s="42"/>
      <c r="R454" s="42"/>
      <c r="S454" s="42"/>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3"/>
      <c r="AU454" s="44"/>
      <c r="AV454" s="27"/>
      <c r="AW454" s="245">
        <f t="shared" si="125"/>
        <v>46</v>
      </c>
      <c r="AX454" s="246"/>
      <c r="AY454" s="247" t="str">
        <f t="shared" si="126"/>
        <v/>
      </c>
      <c r="AZ454" s="248"/>
      <c r="BA454" s="248"/>
      <c r="BB454" s="249"/>
      <c r="BC454" s="45">
        <f>IF(COUNTIF(P454:AT454,"")=31,0,COUNTIFS(P399:AT399,1,P454:AT454,"")+COUNTIFS(P399:AT399,1,P454:AT454,"■"))</f>
        <v>0</v>
      </c>
      <c r="BD454" s="45">
        <f>IF(COUNTIF(P454:AT454,"")=31,0,COUNTIFS(P399:AT399,1,P454:AT454,"■"))</f>
        <v>0</v>
      </c>
      <c r="BE454" s="250" t="str">
        <f t="shared" si="127"/>
        <v>***</v>
      </c>
      <c r="BF454" s="233"/>
      <c r="BG454" s="47"/>
      <c r="BH454" s="45">
        <f>IF(COUNTIF(P454:AT454,"")=31,0,COUNTIFS(P399:AT399,2,P454:AT454,"")+COUNTIFS(P399:AT399,2,P454:AT454,"■"))</f>
        <v>0</v>
      </c>
      <c r="BI454" s="45">
        <f>IF(COUNTIF(P454:AT454,"")=31,0,COUNTIFS(P399:AT399,2,P454:AT454,"■"))</f>
        <v>0</v>
      </c>
      <c r="BJ454" s="232" t="str">
        <f t="shared" si="128"/>
        <v>***</v>
      </c>
      <c r="BK454" s="233"/>
      <c r="BL454" s="42"/>
      <c r="BM454" s="45">
        <f>IF(COUNTIF(P454:AT454,"")=31,0,COUNTIFS(P399:AT399,3,P454:AT454,"")+COUNTIFS(P399:AT399,3,P454:AT454,"■"))</f>
        <v>0</v>
      </c>
      <c r="BN454" s="45">
        <f>IF(COUNTIF(P454:AT454,"")=31,0,COUNTIFS(P399:AT399,3,P454:AT454,"■"))</f>
        <v>0</v>
      </c>
      <c r="BO454" s="232" t="str">
        <f t="shared" si="129"/>
        <v>***</v>
      </c>
      <c r="BP454" s="233"/>
      <c r="BQ454" s="42"/>
      <c r="BR454" s="45">
        <f>IF(COUNTIF(P454:AT454,"")=31,0,COUNTIFS(P399:AT399,4,P454:AT454,"")+COUNTIFS(P399:AT399,4,P454:AT454,"■"))</f>
        <v>0</v>
      </c>
      <c r="BS454" s="45">
        <f>IF(COUNTIF(P454:AT454,"")=31,0,COUNTIFS(P399:AT399,4,P454:AT454,"■"))</f>
        <v>0</v>
      </c>
      <c r="BT454" s="232" t="str">
        <f t="shared" si="130"/>
        <v>***</v>
      </c>
      <c r="BU454" s="233"/>
      <c r="BV454" s="42"/>
      <c r="BW454" s="45">
        <f>IF(COUNTIF(P454:AT454,"")=31,0,COUNTIFS(P399:AT399,5,P454:AT454,"")+COUNTIFS(P399:AT399,5,P454:AT454,"■"))</f>
        <v>0</v>
      </c>
      <c r="BX454" s="45">
        <f>IF(COUNTIF(P454:AT454,"")=31,0,COUNTIFS(P399:AT399,5,P454:AT454,"■"))</f>
        <v>0</v>
      </c>
      <c r="BY454" s="232" t="str">
        <f t="shared" si="131"/>
        <v>***</v>
      </c>
      <c r="BZ454" s="233"/>
      <c r="CA454" s="42"/>
      <c r="CB454" s="45">
        <f>IF(COUNTIF(P454:AT454,"")=31,0,COUNTIFS(P399:AT399,6,P454:AT454,"")+COUNTIFS(P399:AT399,6,P454:AT454,"■"))</f>
        <v>0</v>
      </c>
      <c r="CC454" s="45">
        <f>IF(COUNTIF(P454:AT454,"")=31,0,COUNTIFS(P399:AT399,6,P454:AT454,"■"))</f>
        <v>0</v>
      </c>
      <c r="CD454" s="232" t="str">
        <f t="shared" si="132"/>
        <v>***</v>
      </c>
      <c r="CE454" s="233"/>
      <c r="CF454" s="42"/>
      <c r="CG454" s="45">
        <f t="shared" si="136"/>
        <v>0</v>
      </c>
      <c r="CH454" s="45">
        <f t="shared" si="140"/>
        <v>0</v>
      </c>
      <c r="CI454" s="232" t="str">
        <f t="shared" si="134"/>
        <v>***</v>
      </c>
      <c r="CJ454" s="233"/>
      <c r="CK454" s="42"/>
      <c r="CL454" s="234">
        <f t="shared" si="137"/>
        <v>0</v>
      </c>
      <c r="CM454" s="235"/>
      <c r="CN454" s="234">
        <f t="shared" si="138"/>
        <v>0</v>
      </c>
      <c r="CO454" s="235"/>
      <c r="CP454" s="232" t="str">
        <f t="shared" si="135"/>
        <v>***</v>
      </c>
      <c r="CQ454" s="233"/>
      <c r="CR454" s="43"/>
      <c r="CU454" s="128">
        <f t="shared" si="120"/>
        <v>446</v>
      </c>
      <c r="CV454" s="128"/>
      <c r="CW454" s="128"/>
      <c r="CX454" s="128"/>
      <c r="CY454" s="128"/>
    </row>
    <row r="455" spans="1:103" s="1" customFormat="1" ht="18.75">
      <c r="A455" s="72" t="s">
        <v>59</v>
      </c>
      <c r="D455" s="238">
        <f t="shared" si="139"/>
        <v>47</v>
      </c>
      <c r="E455" s="246"/>
      <c r="F455" s="241"/>
      <c r="G455" s="242"/>
      <c r="H455" s="242"/>
      <c r="I455" s="242"/>
      <c r="J455" s="242"/>
      <c r="K455" s="243"/>
      <c r="L455" s="244"/>
      <c r="M455" s="256"/>
      <c r="N455" s="256"/>
      <c r="O455" s="257"/>
      <c r="P455" s="42"/>
      <c r="Q455" s="42"/>
      <c r="R455" s="42"/>
      <c r="S455" s="42"/>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3"/>
      <c r="AU455" s="44"/>
      <c r="AV455" s="27"/>
      <c r="AW455" s="245">
        <f t="shared" si="125"/>
        <v>47</v>
      </c>
      <c r="AX455" s="246"/>
      <c r="AY455" s="247" t="str">
        <f t="shared" si="126"/>
        <v/>
      </c>
      <c r="AZ455" s="248"/>
      <c r="BA455" s="248"/>
      <c r="BB455" s="249"/>
      <c r="BC455" s="45">
        <f>IF(COUNTIF(P455:AT455,"")=31,0,COUNTIFS(P399:AT399,1,P455:AT455,"")+COUNTIFS(P399:AT399,1,P455:AT455,"■"))</f>
        <v>0</v>
      </c>
      <c r="BD455" s="45">
        <f>IF(COUNTIF(P455:AT455,"")=31,0,COUNTIFS(P399:AT399,1,P455:AT455,"■"))</f>
        <v>0</v>
      </c>
      <c r="BE455" s="250" t="str">
        <f t="shared" si="127"/>
        <v>***</v>
      </c>
      <c r="BF455" s="233"/>
      <c r="BG455" s="47"/>
      <c r="BH455" s="45">
        <f>IF(COUNTIF(P455:AT455,"")=31,0,COUNTIFS(P399:AT399,2,P455:AT455,"")+COUNTIFS(P399:AT399,2,P455:AT455,"■"))</f>
        <v>0</v>
      </c>
      <c r="BI455" s="45">
        <f>IF(COUNTIF(P455:AT455,"")=31,0,COUNTIFS(P399:AT399,2,P455:AT455,"■"))</f>
        <v>0</v>
      </c>
      <c r="BJ455" s="232" t="str">
        <f t="shared" si="128"/>
        <v>***</v>
      </c>
      <c r="BK455" s="233"/>
      <c r="BL455" s="42"/>
      <c r="BM455" s="45">
        <f>IF(COUNTIF(P455:AT455,"")=31,0,COUNTIFS(P399:AT399,3,P455:AT455,"")+COUNTIFS(P399:AT399,3,P455:AT455,"■"))</f>
        <v>0</v>
      </c>
      <c r="BN455" s="45">
        <f>IF(COUNTIF(P455:AT455,"")=31,0,COUNTIFS(P399:AT399,3,P455:AT455,"■"))</f>
        <v>0</v>
      </c>
      <c r="BO455" s="232" t="str">
        <f t="shared" si="129"/>
        <v>***</v>
      </c>
      <c r="BP455" s="233"/>
      <c r="BQ455" s="42"/>
      <c r="BR455" s="45">
        <f>IF(COUNTIF(P455:AT455,"")=31,0,COUNTIFS(P399:AT399,4,P455:AT455,"")+COUNTIFS(P399:AT399,4,P455:AT455,"■"))</f>
        <v>0</v>
      </c>
      <c r="BS455" s="45">
        <f>IF(COUNTIF(P455:AT455,"")=31,0,COUNTIFS(P399:AT399,4,P455:AT455,"■"))</f>
        <v>0</v>
      </c>
      <c r="BT455" s="232" t="str">
        <f t="shared" si="130"/>
        <v>***</v>
      </c>
      <c r="BU455" s="233"/>
      <c r="BV455" s="42"/>
      <c r="BW455" s="45">
        <f>IF(COUNTIF(P455:AT455,"")=31,0,COUNTIFS(P399:AT399,5,P455:AT455,"")+COUNTIFS(P399:AT399,5,P455:AT455,"■"))</f>
        <v>0</v>
      </c>
      <c r="BX455" s="45">
        <f>IF(COUNTIF(P455:AT455,"")=31,0,COUNTIFS(P399:AT399,5,P455:AT455,"■"))</f>
        <v>0</v>
      </c>
      <c r="BY455" s="232" t="str">
        <f t="shared" si="131"/>
        <v>***</v>
      </c>
      <c r="BZ455" s="233"/>
      <c r="CA455" s="42"/>
      <c r="CB455" s="45">
        <f>IF(COUNTIF(P455:AT455,"")=31,0,COUNTIFS(P399:AT399,6,P455:AT455,"")+COUNTIFS(P399:AT399,6,P455:AT455,"■"))</f>
        <v>0</v>
      </c>
      <c r="CC455" s="45">
        <f>IF(COUNTIF(P455:AT455,"")=31,0,COUNTIFS(P399:AT399,6,P455:AT455,"■"))</f>
        <v>0</v>
      </c>
      <c r="CD455" s="232" t="str">
        <f t="shared" si="132"/>
        <v>***</v>
      </c>
      <c r="CE455" s="233"/>
      <c r="CF455" s="42"/>
      <c r="CG455" s="45">
        <f t="shared" si="136"/>
        <v>0</v>
      </c>
      <c r="CH455" s="45">
        <f t="shared" si="140"/>
        <v>0</v>
      </c>
      <c r="CI455" s="232" t="str">
        <f t="shared" si="134"/>
        <v>***</v>
      </c>
      <c r="CJ455" s="233"/>
      <c r="CK455" s="42"/>
      <c r="CL455" s="234">
        <f t="shared" si="137"/>
        <v>0</v>
      </c>
      <c r="CM455" s="235"/>
      <c r="CN455" s="234">
        <f t="shared" si="138"/>
        <v>0</v>
      </c>
      <c r="CO455" s="235"/>
      <c r="CP455" s="232" t="str">
        <f t="shared" si="135"/>
        <v>***</v>
      </c>
      <c r="CQ455" s="233"/>
      <c r="CR455" s="43"/>
      <c r="CU455" s="128">
        <f t="shared" si="120"/>
        <v>447</v>
      </c>
      <c r="CV455" s="128"/>
      <c r="CW455" s="128"/>
      <c r="CX455" s="128"/>
      <c r="CY455" s="128"/>
    </row>
    <row r="456" spans="1:103" s="1" customFormat="1" ht="18.75">
      <c r="A456" s="72" t="s">
        <v>59</v>
      </c>
      <c r="D456" s="238">
        <f t="shared" si="139"/>
        <v>48</v>
      </c>
      <c r="E456" s="246"/>
      <c r="F456" s="241"/>
      <c r="G456" s="242"/>
      <c r="H456" s="242"/>
      <c r="I456" s="242"/>
      <c r="J456" s="242"/>
      <c r="K456" s="243"/>
      <c r="L456" s="244"/>
      <c r="M456" s="256"/>
      <c r="N456" s="256"/>
      <c r="O456" s="257"/>
      <c r="P456" s="42"/>
      <c r="Q456" s="42"/>
      <c r="R456" s="42"/>
      <c r="S456" s="42"/>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3"/>
      <c r="AU456" s="44"/>
      <c r="AV456" s="27"/>
      <c r="AW456" s="245">
        <f t="shared" si="125"/>
        <v>48</v>
      </c>
      <c r="AX456" s="246"/>
      <c r="AY456" s="247" t="str">
        <f t="shared" si="126"/>
        <v/>
      </c>
      <c r="AZ456" s="248"/>
      <c r="BA456" s="248"/>
      <c r="BB456" s="249"/>
      <c r="BC456" s="45">
        <f>IF(COUNTIF(P456:AT456,"")=31,0,COUNTIFS(P399:AT399,1,P456:AT456,"")+COUNTIFS(P399:AT399,1,P456:AT456,"■"))</f>
        <v>0</v>
      </c>
      <c r="BD456" s="45">
        <f>IF(COUNTIF(P456:AT456,"")=31,0,COUNTIFS(P399:AT399,1,P456:AT456,"■"))</f>
        <v>0</v>
      </c>
      <c r="BE456" s="250" t="str">
        <f t="shared" si="127"/>
        <v>***</v>
      </c>
      <c r="BF456" s="233"/>
      <c r="BG456" s="47"/>
      <c r="BH456" s="45">
        <f>IF(COUNTIF(P456:AT456,"")=31,0,COUNTIFS(P399:AT399,2,P456:AT456,"")+COUNTIFS(P399:AT399,2,P456:AT456,"■"))</f>
        <v>0</v>
      </c>
      <c r="BI456" s="45">
        <f>IF(COUNTIF(P456:AT456,"")=31,0,COUNTIFS(P399:AT399,2,P456:AT456,"■"))</f>
        <v>0</v>
      </c>
      <c r="BJ456" s="232" t="str">
        <f t="shared" si="128"/>
        <v>***</v>
      </c>
      <c r="BK456" s="233"/>
      <c r="BL456" s="42"/>
      <c r="BM456" s="45">
        <f>IF(COUNTIF(P456:AT456,"")=31,0,COUNTIFS(P399:AT399,3,P456:AT456,"")+COUNTIFS(P399:AT399,3,P456:AT456,"■"))</f>
        <v>0</v>
      </c>
      <c r="BN456" s="45">
        <f>IF(COUNTIF(P456:AT456,"")=31,0,COUNTIFS(P399:AT399,3,P456:AT456,"■"))</f>
        <v>0</v>
      </c>
      <c r="BO456" s="232" t="str">
        <f t="shared" si="129"/>
        <v>***</v>
      </c>
      <c r="BP456" s="233"/>
      <c r="BQ456" s="42"/>
      <c r="BR456" s="45">
        <f>IF(COUNTIF(P456:AT456,"")=31,0,COUNTIFS(P399:AT399,4,P456:AT456,"")+COUNTIFS(P399:AT399,4,P456:AT456,"■"))</f>
        <v>0</v>
      </c>
      <c r="BS456" s="45">
        <f>IF(COUNTIF(P456:AT456,"")=31,0,COUNTIFS(P399:AT399,4,P456:AT456,"■"))</f>
        <v>0</v>
      </c>
      <c r="BT456" s="232" t="str">
        <f t="shared" si="130"/>
        <v>***</v>
      </c>
      <c r="BU456" s="233"/>
      <c r="BV456" s="42"/>
      <c r="BW456" s="45">
        <f>IF(COUNTIF(P456:AT456,"")=31,0,COUNTIFS(P399:AT399,5,P456:AT456,"")+COUNTIFS(P399:AT399,5,P456:AT456,"■"))</f>
        <v>0</v>
      </c>
      <c r="BX456" s="45">
        <f>IF(COUNTIF(P456:AT456,"")=31,0,COUNTIFS(P399:AT399,5,P456:AT456,"■"))</f>
        <v>0</v>
      </c>
      <c r="BY456" s="232" t="str">
        <f t="shared" si="131"/>
        <v>***</v>
      </c>
      <c r="BZ456" s="233"/>
      <c r="CA456" s="42"/>
      <c r="CB456" s="45">
        <f>IF(COUNTIF(P456:AT456,"")=31,0,COUNTIFS(P399:AT399,6,P456:AT456,"")+COUNTIFS(P399:AT399,6,P456:AT456,"■"))</f>
        <v>0</v>
      </c>
      <c r="CC456" s="45">
        <f>IF(COUNTIF(P456:AT456,"")=31,0,COUNTIFS(P399:AT399,6,P456:AT456,"■"))</f>
        <v>0</v>
      </c>
      <c r="CD456" s="232" t="str">
        <f t="shared" si="132"/>
        <v>***</v>
      </c>
      <c r="CE456" s="233"/>
      <c r="CF456" s="42"/>
      <c r="CG456" s="45">
        <f t="shared" si="136"/>
        <v>0</v>
      </c>
      <c r="CH456" s="45">
        <f t="shared" si="140"/>
        <v>0</v>
      </c>
      <c r="CI456" s="232" t="str">
        <f t="shared" si="134"/>
        <v>***</v>
      </c>
      <c r="CJ456" s="233"/>
      <c r="CK456" s="42"/>
      <c r="CL456" s="234">
        <f t="shared" si="137"/>
        <v>0</v>
      </c>
      <c r="CM456" s="235"/>
      <c r="CN456" s="234">
        <f t="shared" si="138"/>
        <v>0</v>
      </c>
      <c r="CO456" s="235"/>
      <c r="CP456" s="232" t="str">
        <f t="shared" si="135"/>
        <v>***</v>
      </c>
      <c r="CQ456" s="233"/>
      <c r="CR456" s="43"/>
      <c r="CU456" s="128">
        <f t="shared" si="120"/>
        <v>448</v>
      </c>
      <c r="CV456" s="128"/>
      <c r="CW456" s="128"/>
      <c r="CX456" s="128"/>
      <c r="CY456" s="128"/>
    </row>
    <row r="457" spans="1:103" s="1" customFormat="1" ht="18.75">
      <c r="A457" s="72" t="s">
        <v>59</v>
      </c>
      <c r="D457" s="238">
        <f t="shared" si="139"/>
        <v>49</v>
      </c>
      <c r="E457" s="246"/>
      <c r="F457" s="241"/>
      <c r="G457" s="242"/>
      <c r="H457" s="242"/>
      <c r="I457" s="242"/>
      <c r="J457" s="242"/>
      <c r="K457" s="243"/>
      <c r="L457" s="244"/>
      <c r="M457" s="256"/>
      <c r="N457" s="256"/>
      <c r="O457" s="257"/>
      <c r="P457" s="42"/>
      <c r="Q457" s="42"/>
      <c r="R457" s="42"/>
      <c r="S457" s="42"/>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3"/>
      <c r="AU457" s="44"/>
      <c r="AV457" s="27"/>
      <c r="AW457" s="245">
        <f t="shared" si="125"/>
        <v>49</v>
      </c>
      <c r="AX457" s="246"/>
      <c r="AY457" s="247" t="str">
        <f t="shared" si="126"/>
        <v/>
      </c>
      <c r="AZ457" s="248"/>
      <c r="BA457" s="248"/>
      <c r="BB457" s="249"/>
      <c r="BC457" s="45">
        <f>IF(COUNTIF(P457:AT457,"")=31,0,COUNTIFS(P399:AT399,1,P457:AT457,"")+COUNTIFS(P399:AT399,1,P457:AT457,"■"))</f>
        <v>0</v>
      </c>
      <c r="BD457" s="45">
        <f>IF(COUNTIF(P457:AT457,"")=31,0,COUNTIFS(P399:AT399,1,P457:AT457,"■"))</f>
        <v>0</v>
      </c>
      <c r="BE457" s="250" t="str">
        <f t="shared" si="127"/>
        <v>***</v>
      </c>
      <c r="BF457" s="233"/>
      <c r="BG457" s="47"/>
      <c r="BH457" s="45">
        <f>IF(COUNTIF(P457:AT457,"")=31,0,COUNTIFS(P399:AT399,2,P457:AT457,"")+COUNTIFS(P399:AT399,2,P457:AT457,"■"))</f>
        <v>0</v>
      </c>
      <c r="BI457" s="45">
        <f>IF(COUNTIF(P457:AT457,"")=31,0,COUNTIFS(P399:AT399,2,P457:AT457,"■"))</f>
        <v>0</v>
      </c>
      <c r="BJ457" s="232" t="str">
        <f t="shared" si="128"/>
        <v>***</v>
      </c>
      <c r="BK457" s="233"/>
      <c r="BL457" s="42"/>
      <c r="BM457" s="45">
        <f>IF(COUNTIF(P457:AT457,"")=31,0,COUNTIFS(P399:AT399,3,P457:AT457,"")+COUNTIFS(P399:AT399,3,P457:AT457,"■"))</f>
        <v>0</v>
      </c>
      <c r="BN457" s="45">
        <f>IF(COUNTIF(P457:AT457,"")=31,0,COUNTIFS(P399:AT399,3,P457:AT457,"■"))</f>
        <v>0</v>
      </c>
      <c r="BO457" s="232" t="str">
        <f t="shared" si="129"/>
        <v>***</v>
      </c>
      <c r="BP457" s="233"/>
      <c r="BQ457" s="42"/>
      <c r="BR457" s="45">
        <f>IF(COUNTIF(P457:AT457,"")=31,0,COUNTIFS(P399:AT399,4,P457:AT457,"")+COUNTIFS(P399:AT399,4,P457:AT457,"■"))</f>
        <v>0</v>
      </c>
      <c r="BS457" s="45">
        <f>IF(COUNTIF(P457:AT457,"")=31,0,COUNTIFS(P399:AT399,4,P457:AT457,"■"))</f>
        <v>0</v>
      </c>
      <c r="BT457" s="232" t="str">
        <f t="shared" si="130"/>
        <v>***</v>
      </c>
      <c r="BU457" s="233"/>
      <c r="BV457" s="42"/>
      <c r="BW457" s="45">
        <f>IF(COUNTIF(P457:AT457,"")=31,0,COUNTIFS(P399:AT399,5,P457:AT457,"")+COUNTIFS(P399:AT399,5,P457:AT457,"■"))</f>
        <v>0</v>
      </c>
      <c r="BX457" s="45">
        <f>IF(COUNTIF(P457:AT457,"")=31,0,COUNTIFS(P399:AT399,5,P457:AT457,"■"))</f>
        <v>0</v>
      </c>
      <c r="BY457" s="232" t="str">
        <f t="shared" si="131"/>
        <v>***</v>
      </c>
      <c r="BZ457" s="233"/>
      <c r="CA457" s="42"/>
      <c r="CB457" s="45">
        <f>IF(COUNTIF(P457:AT457,"")=31,0,COUNTIFS(P399:AT399,6,P457:AT457,"")+COUNTIFS(P399:AT399,6,P457:AT457,"■"))</f>
        <v>0</v>
      </c>
      <c r="CC457" s="45">
        <f>IF(COUNTIF(P457:AT457,"")=31,0,COUNTIFS(P399:AT399,6,P457:AT457,"■"))</f>
        <v>0</v>
      </c>
      <c r="CD457" s="232" t="str">
        <f t="shared" si="132"/>
        <v>***</v>
      </c>
      <c r="CE457" s="233"/>
      <c r="CF457" s="42"/>
      <c r="CG457" s="45">
        <f t="shared" si="136"/>
        <v>0</v>
      </c>
      <c r="CH457" s="45">
        <f t="shared" si="140"/>
        <v>0</v>
      </c>
      <c r="CI457" s="232" t="str">
        <f t="shared" si="134"/>
        <v>***</v>
      </c>
      <c r="CJ457" s="233"/>
      <c r="CK457" s="42"/>
      <c r="CL457" s="234">
        <f t="shared" si="137"/>
        <v>0</v>
      </c>
      <c r="CM457" s="235"/>
      <c r="CN457" s="234">
        <f t="shared" si="138"/>
        <v>0</v>
      </c>
      <c r="CO457" s="235"/>
      <c r="CP457" s="232" t="str">
        <f t="shared" si="135"/>
        <v>***</v>
      </c>
      <c r="CQ457" s="233"/>
      <c r="CR457" s="43"/>
      <c r="CU457" s="128">
        <f t="shared" si="120"/>
        <v>449</v>
      </c>
      <c r="CV457" s="128"/>
      <c r="CW457" s="128"/>
      <c r="CX457" s="128"/>
      <c r="CY457" s="128"/>
    </row>
    <row r="458" spans="1:103" s="1" customFormat="1" ht="18.75">
      <c r="A458" s="72" t="s">
        <v>59</v>
      </c>
      <c r="D458" s="238">
        <f t="shared" si="139"/>
        <v>50</v>
      </c>
      <c r="E458" s="246"/>
      <c r="F458" s="241"/>
      <c r="G458" s="242"/>
      <c r="H458" s="242"/>
      <c r="I458" s="242"/>
      <c r="J458" s="242"/>
      <c r="K458" s="243"/>
      <c r="L458" s="244"/>
      <c r="M458" s="256"/>
      <c r="N458" s="256"/>
      <c r="O458" s="257"/>
      <c r="P458" s="42"/>
      <c r="Q458" s="42"/>
      <c r="R458" s="42"/>
      <c r="S458" s="42"/>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3"/>
      <c r="AU458" s="44"/>
      <c r="AV458" s="27"/>
      <c r="AW458" s="245">
        <f t="shared" si="125"/>
        <v>50</v>
      </c>
      <c r="AX458" s="246"/>
      <c r="AY458" s="247" t="str">
        <f t="shared" si="126"/>
        <v/>
      </c>
      <c r="AZ458" s="248"/>
      <c r="BA458" s="248"/>
      <c r="BB458" s="249"/>
      <c r="BC458" s="45">
        <f>IF(COUNTIF(P458:AT458,"")=31,0,COUNTIFS(P399:AT399,1,P458:AT458,"")+COUNTIFS(P399:AT399,1,P458:AT458,"■"))</f>
        <v>0</v>
      </c>
      <c r="BD458" s="45">
        <f>IF(COUNTIF(P458:AT458,"")=31,0,COUNTIFS(P399:AT399,1,P458:AT458,"■"))</f>
        <v>0</v>
      </c>
      <c r="BE458" s="250" t="str">
        <f t="shared" si="127"/>
        <v>***</v>
      </c>
      <c r="BF458" s="233"/>
      <c r="BG458" s="47"/>
      <c r="BH458" s="45">
        <f>IF(COUNTIF(P458:AT458,"")=31,0,COUNTIFS(P399:AT399,2,P458:AT458,"")+COUNTIFS(P399:AT399,2,P458:AT458,"■"))</f>
        <v>0</v>
      </c>
      <c r="BI458" s="45">
        <f>IF(COUNTIF(P458:AT458,"")=31,0,COUNTIFS(P399:AT399,2,P458:AT458,"■"))</f>
        <v>0</v>
      </c>
      <c r="BJ458" s="232" t="str">
        <f t="shared" si="128"/>
        <v>***</v>
      </c>
      <c r="BK458" s="233"/>
      <c r="BL458" s="42"/>
      <c r="BM458" s="45">
        <f>IF(COUNTIF(P458:AT458,"")=31,0,COUNTIFS(P399:AT399,3,P458:AT458,"")+COUNTIFS(P399:AT399,3,P458:AT458,"■"))</f>
        <v>0</v>
      </c>
      <c r="BN458" s="45">
        <f>IF(COUNTIF(P458:AT458,"")=31,0,COUNTIFS(P399:AT399,3,P458:AT458,"■"))</f>
        <v>0</v>
      </c>
      <c r="BO458" s="232" t="str">
        <f t="shared" si="129"/>
        <v>***</v>
      </c>
      <c r="BP458" s="233"/>
      <c r="BQ458" s="42"/>
      <c r="BR458" s="45">
        <f>IF(COUNTIF(P458:AT458,"")=31,0,COUNTIFS(P399:AT399,4,P458:AT458,"")+COUNTIFS(P399:AT399,4,P458:AT458,"■"))</f>
        <v>0</v>
      </c>
      <c r="BS458" s="45">
        <f>IF(COUNTIF(P458:AT458,"")=31,0,COUNTIFS(P399:AT399,4,P458:AT458,"■"))</f>
        <v>0</v>
      </c>
      <c r="BT458" s="232" t="str">
        <f t="shared" si="130"/>
        <v>***</v>
      </c>
      <c r="BU458" s="233"/>
      <c r="BV458" s="42"/>
      <c r="BW458" s="45">
        <f>IF(COUNTIF(P458:AT458,"")=31,0,COUNTIFS(P399:AT399,5,P458:AT458,"")+COUNTIFS(P399:AT399,5,P458:AT458,"■"))</f>
        <v>0</v>
      </c>
      <c r="BX458" s="45">
        <f>IF(COUNTIF(P458:AT458,"")=31,0,COUNTIFS(P399:AT399,5,P458:AT458,"■"))</f>
        <v>0</v>
      </c>
      <c r="BY458" s="232" t="str">
        <f t="shared" si="131"/>
        <v>***</v>
      </c>
      <c r="BZ458" s="233"/>
      <c r="CA458" s="42"/>
      <c r="CB458" s="45">
        <f>IF(COUNTIF(P458:AT458,"")=31,0,COUNTIFS(P399:AT399,6,P458:AT458,"")+COUNTIFS(P399:AT399,6,P458:AT458,"■"))</f>
        <v>0</v>
      </c>
      <c r="CC458" s="45">
        <f>IF(COUNTIF(P458:AT458,"")=31,0,COUNTIFS(P399:AT399,6,P458:AT458,"■"))</f>
        <v>0</v>
      </c>
      <c r="CD458" s="232" t="str">
        <f t="shared" si="132"/>
        <v>***</v>
      </c>
      <c r="CE458" s="233"/>
      <c r="CF458" s="42"/>
      <c r="CG458" s="45">
        <f t="shared" si="136"/>
        <v>0</v>
      </c>
      <c r="CH458" s="45">
        <f t="shared" si="140"/>
        <v>0</v>
      </c>
      <c r="CI458" s="232" t="str">
        <f t="shared" si="134"/>
        <v>***</v>
      </c>
      <c r="CJ458" s="233"/>
      <c r="CK458" s="42"/>
      <c r="CL458" s="234">
        <f t="shared" si="137"/>
        <v>0</v>
      </c>
      <c r="CM458" s="235"/>
      <c r="CN458" s="234">
        <f t="shared" si="138"/>
        <v>0</v>
      </c>
      <c r="CO458" s="235"/>
      <c r="CP458" s="232" t="str">
        <f t="shared" si="135"/>
        <v>***</v>
      </c>
      <c r="CQ458" s="233"/>
      <c r="CR458" s="43"/>
      <c r="CU458" s="128">
        <f t="shared" si="120"/>
        <v>450</v>
      </c>
      <c r="CV458" s="128"/>
      <c r="CW458" s="128"/>
      <c r="CX458" s="128"/>
      <c r="CY458" s="128"/>
    </row>
    <row r="459" spans="1:103" s="1" customFormat="1" ht="18.75">
      <c r="A459" s="72" t="s">
        <v>59</v>
      </c>
      <c r="D459" s="238">
        <f t="shared" si="139"/>
        <v>51</v>
      </c>
      <c r="E459" s="246"/>
      <c r="F459" s="241"/>
      <c r="G459" s="242"/>
      <c r="H459" s="242"/>
      <c r="I459" s="242"/>
      <c r="J459" s="242"/>
      <c r="K459" s="243"/>
      <c r="L459" s="244"/>
      <c r="M459" s="256"/>
      <c r="N459" s="256"/>
      <c r="O459" s="257"/>
      <c r="P459" s="42"/>
      <c r="Q459" s="42"/>
      <c r="R459" s="42"/>
      <c r="S459" s="42"/>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3"/>
      <c r="AU459" s="44"/>
      <c r="AV459" s="27"/>
      <c r="AW459" s="245">
        <f t="shared" si="125"/>
        <v>51</v>
      </c>
      <c r="AX459" s="246"/>
      <c r="AY459" s="247" t="str">
        <f t="shared" si="126"/>
        <v/>
      </c>
      <c r="AZ459" s="248"/>
      <c r="BA459" s="248"/>
      <c r="BB459" s="249"/>
      <c r="BC459" s="45">
        <f>IF(COUNTIF(P459:AT459,"")=31,0,COUNTIFS(P399:AT399,1,P459:AT459,"")+COUNTIFS(P399:AT399,1,P459:AT459,"■"))</f>
        <v>0</v>
      </c>
      <c r="BD459" s="45">
        <f>IF(COUNTIF(P459:AT459,"")=31,0,COUNTIFS(P399:AT399,1,P459:AT459,"■"))</f>
        <v>0</v>
      </c>
      <c r="BE459" s="250" t="str">
        <f t="shared" si="127"/>
        <v>***</v>
      </c>
      <c r="BF459" s="233"/>
      <c r="BG459" s="47"/>
      <c r="BH459" s="45">
        <f>IF(COUNTIF(P459:AT459,"")=31,0,COUNTIFS(P399:AT399,2,P459:AT459,"")+COUNTIFS(P399:AT399,2,P459:AT459,"■"))</f>
        <v>0</v>
      </c>
      <c r="BI459" s="45">
        <f>IF(COUNTIF(P459:AT459,"")=31,0,COUNTIFS(P399:AT399,2,P459:AT459,"■"))</f>
        <v>0</v>
      </c>
      <c r="BJ459" s="232" t="str">
        <f t="shared" si="128"/>
        <v>***</v>
      </c>
      <c r="BK459" s="233"/>
      <c r="BL459" s="42"/>
      <c r="BM459" s="45">
        <f>IF(COUNTIF(P459:AT459,"")=31,0,COUNTIFS(P399:AT399,3,P459:AT459,"")+COUNTIFS(P399:AT399,3,P459:AT459,"■"))</f>
        <v>0</v>
      </c>
      <c r="BN459" s="45">
        <f>IF(COUNTIF(P459:AT459,"")=31,0,COUNTIFS(P399:AT399,3,P459:AT459,"■"))</f>
        <v>0</v>
      </c>
      <c r="BO459" s="232" t="str">
        <f t="shared" si="129"/>
        <v>***</v>
      </c>
      <c r="BP459" s="233"/>
      <c r="BQ459" s="42"/>
      <c r="BR459" s="45">
        <f>IF(COUNTIF(P459:AT459,"")=31,0,COUNTIFS(P399:AT399,4,P459:AT459,"")+COUNTIFS(P399:AT399,4,P459:AT459,"■"))</f>
        <v>0</v>
      </c>
      <c r="BS459" s="45">
        <f>IF(COUNTIF(P459:AT459,"")=31,0,COUNTIFS(P399:AT399,4,P459:AT459,"■"))</f>
        <v>0</v>
      </c>
      <c r="BT459" s="232" t="str">
        <f t="shared" si="130"/>
        <v>***</v>
      </c>
      <c r="BU459" s="233"/>
      <c r="BV459" s="42"/>
      <c r="BW459" s="45">
        <f>IF(COUNTIF(P459:AT459,"")=31,0,COUNTIFS(P399:AT399,5,P459:AT459,"")+COUNTIFS(P399:AT399,5,P459:AT459,"■"))</f>
        <v>0</v>
      </c>
      <c r="BX459" s="45">
        <f>IF(COUNTIF(P459:AT459,"")=31,0,COUNTIFS(P399:AT399,5,P459:AT459,"■"))</f>
        <v>0</v>
      </c>
      <c r="BY459" s="232" t="str">
        <f t="shared" si="131"/>
        <v>***</v>
      </c>
      <c r="BZ459" s="233"/>
      <c r="CA459" s="42"/>
      <c r="CB459" s="45">
        <f>IF(COUNTIF(P459:AT459,"")=31,0,COUNTIFS(P399:AT399,6,P459:AT459,"")+COUNTIFS(P399:AT399,6,P459:AT459,"■"))</f>
        <v>0</v>
      </c>
      <c r="CC459" s="45">
        <f>IF(COUNTIF(P459:AT459,"")=31,0,COUNTIFS(P399:AT399,6,P459:AT459,"■"))</f>
        <v>0</v>
      </c>
      <c r="CD459" s="232" t="str">
        <f t="shared" si="132"/>
        <v>***</v>
      </c>
      <c r="CE459" s="233"/>
      <c r="CF459" s="42"/>
      <c r="CG459" s="45">
        <f t="shared" si="136"/>
        <v>0</v>
      </c>
      <c r="CH459" s="45">
        <f t="shared" si="140"/>
        <v>0</v>
      </c>
      <c r="CI459" s="232" t="str">
        <f t="shared" si="134"/>
        <v>***</v>
      </c>
      <c r="CJ459" s="233"/>
      <c r="CK459" s="42"/>
      <c r="CL459" s="234">
        <f t="shared" si="137"/>
        <v>0</v>
      </c>
      <c r="CM459" s="235"/>
      <c r="CN459" s="234">
        <f t="shared" si="138"/>
        <v>0</v>
      </c>
      <c r="CO459" s="235"/>
      <c r="CP459" s="232" t="str">
        <f t="shared" si="135"/>
        <v>***</v>
      </c>
      <c r="CQ459" s="233"/>
      <c r="CR459" s="43"/>
      <c r="CU459" s="128">
        <f t="shared" si="120"/>
        <v>451</v>
      </c>
      <c r="CV459" s="128"/>
      <c r="CW459" s="128"/>
      <c r="CX459" s="128"/>
      <c r="CY459" s="128"/>
    </row>
    <row r="460" spans="1:103" s="1" customFormat="1" ht="18.75">
      <c r="A460" s="72" t="s">
        <v>59</v>
      </c>
      <c r="D460" s="238">
        <f t="shared" si="139"/>
        <v>52</v>
      </c>
      <c r="E460" s="246"/>
      <c r="F460" s="241"/>
      <c r="G460" s="242"/>
      <c r="H460" s="242"/>
      <c r="I460" s="242"/>
      <c r="J460" s="242"/>
      <c r="K460" s="243"/>
      <c r="L460" s="244"/>
      <c r="M460" s="256"/>
      <c r="N460" s="256"/>
      <c r="O460" s="257"/>
      <c r="P460" s="42"/>
      <c r="Q460" s="42"/>
      <c r="R460" s="42"/>
      <c r="S460" s="42"/>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3"/>
      <c r="AU460" s="44"/>
      <c r="AV460" s="27"/>
      <c r="AW460" s="245">
        <f t="shared" si="125"/>
        <v>52</v>
      </c>
      <c r="AX460" s="246"/>
      <c r="AY460" s="247" t="str">
        <f t="shared" si="126"/>
        <v/>
      </c>
      <c r="AZ460" s="248"/>
      <c r="BA460" s="248"/>
      <c r="BB460" s="249"/>
      <c r="BC460" s="45">
        <f>IF(COUNTIF(P460:AT460,"")=31,0,COUNTIFS(P399:AT399,1,P460:AT460,"")+COUNTIFS(P399:AT399,1,P460:AT460,"■"))</f>
        <v>0</v>
      </c>
      <c r="BD460" s="45">
        <f>IF(COUNTIF(P460:AT460,"")=31,0,COUNTIFS(P399:AT399,1,P460:AT460,"■"))</f>
        <v>0</v>
      </c>
      <c r="BE460" s="250" t="str">
        <f t="shared" si="127"/>
        <v>***</v>
      </c>
      <c r="BF460" s="233"/>
      <c r="BG460" s="47"/>
      <c r="BH460" s="45">
        <f>IF(COUNTIF(P460:AT460,"")=31,0,COUNTIFS(P399:AT399,2,P460:AT460,"")+COUNTIFS(P399:AT399,2,P460:AT460,"■"))</f>
        <v>0</v>
      </c>
      <c r="BI460" s="45">
        <f>IF(COUNTIF(P460:AT460,"")=31,0,COUNTIFS(P399:AT399,2,P460:AT460,"■"))</f>
        <v>0</v>
      </c>
      <c r="BJ460" s="232" t="str">
        <f t="shared" si="128"/>
        <v>***</v>
      </c>
      <c r="BK460" s="233"/>
      <c r="BL460" s="42"/>
      <c r="BM460" s="45">
        <f>IF(COUNTIF(P460:AT460,"")=31,0,COUNTIFS(P399:AT399,3,P460:AT460,"")+COUNTIFS(P399:AT399,3,P460:AT460,"■"))</f>
        <v>0</v>
      </c>
      <c r="BN460" s="45">
        <f>IF(COUNTIF(P460:AT460,"")=31,0,COUNTIFS(P399:AT399,3,P460:AT460,"■"))</f>
        <v>0</v>
      </c>
      <c r="BO460" s="232" t="str">
        <f t="shared" si="129"/>
        <v>***</v>
      </c>
      <c r="BP460" s="233"/>
      <c r="BQ460" s="42"/>
      <c r="BR460" s="45">
        <f>IF(COUNTIF(P460:AT460,"")=31,0,COUNTIFS(P399:AT399,4,P460:AT460,"")+COUNTIFS(P399:AT399,4,P460:AT460,"■"))</f>
        <v>0</v>
      </c>
      <c r="BS460" s="45">
        <f>IF(COUNTIF(P460:AT460,"")=31,0,COUNTIFS(P399:AT399,4,P460:AT460,"■"))</f>
        <v>0</v>
      </c>
      <c r="BT460" s="232" t="str">
        <f t="shared" si="130"/>
        <v>***</v>
      </c>
      <c r="BU460" s="233"/>
      <c r="BV460" s="42"/>
      <c r="BW460" s="45">
        <f>IF(COUNTIF(P460:AT460,"")=31,0,COUNTIFS(P399:AT399,5,P460:AT460,"")+COUNTIFS(P399:AT399,5,P460:AT460,"■"))</f>
        <v>0</v>
      </c>
      <c r="BX460" s="45">
        <f>IF(COUNTIF(P460:AT460,"")=31,0,COUNTIFS(P399:AT399,5,P460:AT460,"■"))</f>
        <v>0</v>
      </c>
      <c r="BY460" s="232" t="str">
        <f t="shared" si="131"/>
        <v>***</v>
      </c>
      <c r="BZ460" s="233"/>
      <c r="CA460" s="42"/>
      <c r="CB460" s="45">
        <f>IF(COUNTIF(P460:AT460,"")=31,0,COUNTIFS(P399:AT399,6,P460:AT460,"")+COUNTIFS(P399:AT399,6,P460:AT460,"■"))</f>
        <v>0</v>
      </c>
      <c r="CC460" s="45">
        <f>IF(COUNTIF(P460:AT460,"")=31,0,COUNTIFS(P399:AT399,6,P460:AT460,"■"))</f>
        <v>0</v>
      </c>
      <c r="CD460" s="232" t="str">
        <f t="shared" si="132"/>
        <v>***</v>
      </c>
      <c r="CE460" s="233"/>
      <c r="CF460" s="42"/>
      <c r="CG460" s="45">
        <f t="shared" si="136"/>
        <v>0</v>
      </c>
      <c r="CH460" s="45">
        <f t="shared" si="140"/>
        <v>0</v>
      </c>
      <c r="CI460" s="232" t="str">
        <f t="shared" si="134"/>
        <v>***</v>
      </c>
      <c r="CJ460" s="233"/>
      <c r="CK460" s="42"/>
      <c r="CL460" s="234">
        <f t="shared" si="137"/>
        <v>0</v>
      </c>
      <c r="CM460" s="235"/>
      <c r="CN460" s="234">
        <f t="shared" si="138"/>
        <v>0</v>
      </c>
      <c r="CO460" s="235"/>
      <c r="CP460" s="232" t="str">
        <f t="shared" si="135"/>
        <v>***</v>
      </c>
      <c r="CQ460" s="233"/>
      <c r="CR460" s="43"/>
      <c r="CU460" s="128">
        <f t="shared" si="120"/>
        <v>452</v>
      </c>
      <c r="CV460" s="128"/>
      <c r="CW460" s="128"/>
      <c r="CX460" s="128"/>
      <c r="CY460" s="128"/>
    </row>
    <row r="461" spans="1:103" s="1" customFormat="1" ht="18.75">
      <c r="A461" s="72" t="s">
        <v>59</v>
      </c>
      <c r="D461" s="238">
        <f t="shared" si="139"/>
        <v>53</v>
      </c>
      <c r="E461" s="246"/>
      <c r="F461" s="241"/>
      <c r="G461" s="242"/>
      <c r="H461" s="242"/>
      <c r="I461" s="242"/>
      <c r="J461" s="242"/>
      <c r="K461" s="243"/>
      <c r="L461" s="244"/>
      <c r="M461" s="256"/>
      <c r="N461" s="256"/>
      <c r="O461" s="257"/>
      <c r="P461" s="42"/>
      <c r="Q461" s="42"/>
      <c r="R461" s="42"/>
      <c r="S461" s="42"/>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3"/>
      <c r="AU461" s="44"/>
      <c r="AV461" s="27"/>
      <c r="AW461" s="245">
        <f t="shared" si="125"/>
        <v>53</v>
      </c>
      <c r="AX461" s="246"/>
      <c r="AY461" s="247" t="str">
        <f t="shared" si="126"/>
        <v/>
      </c>
      <c r="AZ461" s="248"/>
      <c r="BA461" s="248"/>
      <c r="BB461" s="249"/>
      <c r="BC461" s="45">
        <f>IF(COUNTIF(P461:AT461,"")=31,0,COUNTIFS(P399:AT399,1,P461:AT461,"")+COUNTIFS(P399:AT399,1,P461:AT461,"■"))</f>
        <v>0</v>
      </c>
      <c r="BD461" s="45">
        <f>IF(COUNTIF(P461:AT461,"")=31,0,COUNTIFS(P399:AT399,1,P461:AT461,"■"))</f>
        <v>0</v>
      </c>
      <c r="BE461" s="250" t="str">
        <f t="shared" si="127"/>
        <v>***</v>
      </c>
      <c r="BF461" s="233"/>
      <c r="BG461" s="47"/>
      <c r="BH461" s="45">
        <f>IF(COUNTIF(P461:AT461,"")=31,0,COUNTIFS(P399:AT399,2,P461:AT461,"")+COUNTIFS(P399:AT399,2,P461:AT461,"■"))</f>
        <v>0</v>
      </c>
      <c r="BI461" s="45">
        <f>IF(COUNTIF(P461:AT461,"")=31,0,COUNTIFS(P399:AT399,2,P461:AT461,"■"))</f>
        <v>0</v>
      </c>
      <c r="BJ461" s="232" t="str">
        <f t="shared" si="128"/>
        <v>***</v>
      </c>
      <c r="BK461" s="233"/>
      <c r="BL461" s="42"/>
      <c r="BM461" s="45">
        <f>IF(COUNTIF(P461:AT461,"")=31,0,COUNTIFS(P399:AT399,3,P461:AT461,"")+COUNTIFS(P399:AT399,3,P461:AT461,"■"))</f>
        <v>0</v>
      </c>
      <c r="BN461" s="45">
        <f>IF(COUNTIF(P461:AT461,"")=31,0,COUNTIFS(P399:AT399,3,P461:AT461,"■"))</f>
        <v>0</v>
      </c>
      <c r="BO461" s="232" t="str">
        <f t="shared" si="129"/>
        <v>***</v>
      </c>
      <c r="BP461" s="233"/>
      <c r="BQ461" s="42"/>
      <c r="BR461" s="45">
        <f>IF(COUNTIF(P461:AT461,"")=31,0,COUNTIFS(P399:AT399,4,P461:AT461,"")+COUNTIFS(P399:AT399,4,P461:AT461,"■"))</f>
        <v>0</v>
      </c>
      <c r="BS461" s="45">
        <f>IF(COUNTIF(P461:AT461,"")=31,0,COUNTIFS(P399:AT399,4,P461:AT461,"■"))</f>
        <v>0</v>
      </c>
      <c r="BT461" s="232" t="str">
        <f t="shared" si="130"/>
        <v>***</v>
      </c>
      <c r="BU461" s="233"/>
      <c r="BV461" s="42"/>
      <c r="BW461" s="45">
        <f>IF(COUNTIF(P461:AT461,"")=31,0,COUNTIFS(P399:AT399,5,P461:AT461,"")+COUNTIFS(P399:AT399,5,P461:AT461,"■"))</f>
        <v>0</v>
      </c>
      <c r="BX461" s="45">
        <f>IF(COUNTIF(P461:AT461,"")=31,0,COUNTIFS(P399:AT399,5,P461:AT461,"■"))</f>
        <v>0</v>
      </c>
      <c r="BY461" s="232" t="str">
        <f t="shared" si="131"/>
        <v>***</v>
      </c>
      <c r="BZ461" s="233"/>
      <c r="CA461" s="42"/>
      <c r="CB461" s="45">
        <f>IF(COUNTIF(P461:AT461,"")=31,0,COUNTIFS(P399:AT399,6,P461:AT461,"")+COUNTIFS(P399:AT399,6,P461:AT461,"■"))</f>
        <v>0</v>
      </c>
      <c r="CC461" s="45">
        <f>IF(COUNTIF(P461:AT461,"")=31,0,COUNTIFS(P399:AT399,6,P461:AT461,"■"))</f>
        <v>0</v>
      </c>
      <c r="CD461" s="232" t="str">
        <f t="shared" si="132"/>
        <v>***</v>
      </c>
      <c r="CE461" s="233"/>
      <c r="CF461" s="42"/>
      <c r="CG461" s="45">
        <f t="shared" si="136"/>
        <v>0</v>
      </c>
      <c r="CH461" s="45">
        <f t="shared" si="140"/>
        <v>0</v>
      </c>
      <c r="CI461" s="232" t="str">
        <f t="shared" si="134"/>
        <v>***</v>
      </c>
      <c r="CJ461" s="233"/>
      <c r="CK461" s="42"/>
      <c r="CL461" s="234">
        <f t="shared" si="137"/>
        <v>0</v>
      </c>
      <c r="CM461" s="235"/>
      <c r="CN461" s="234">
        <f t="shared" si="138"/>
        <v>0</v>
      </c>
      <c r="CO461" s="235"/>
      <c r="CP461" s="232" t="str">
        <f t="shared" si="135"/>
        <v>***</v>
      </c>
      <c r="CQ461" s="233"/>
      <c r="CR461" s="43"/>
      <c r="CU461" s="128">
        <f t="shared" si="120"/>
        <v>453</v>
      </c>
      <c r="CV461" s="128"/>
      <c r="CW461" s="128"/>
      <c r="CX461" s="128"/>
      <c r="CY461" s="128"/>
    </row>
    <row r="462" spans="1:103" s="1" customFormat="1" ht="18.75">
      <c r="A462" s="72" t="s">
        <v>59</v>
      </c>
      <c r="D462" s="238">
        <f t="shared" si="139"/>
        <v>54</v>
      </c>
      <c r="E462" s="246"/>
      <c r="F462" s="241"/>
      <c r="G462" s="242"/>
      <c r="H462" s="242"/>
      <c r="I462" s="242"/>
      <c r="J462" s="242"/>
      <c r="K462" s="243"/>
      <c r="L462" s="244"/>
      <c r="M462" s="256"/>
      <c r="N462" s="256"/>
      <c r="O462" s="257"/>
      <c r="P462" s="42"/>
      <c r="Q462" s="42"/>
      <c r="R462" s="42"/>
      <c r="S462" s="42"/>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3"/>
      <c r="AU462" s="44"/>
      <c r="AV462" s="26"/>
      <c r="AW462" s="245">
        <f t="shared" si="125"/>
        <v>54</v>
      </c>
      <c r="AX462" s="246"/>
      <c r="AY462" s="247" t="str">
        <f t="shared" si="126"/>
        <v/>
      </c>
      <c r="AZ462" s="248"/>
      <c r="BA462" s="248"/>
      <c r="BB462" s="249"/>
      <c r="BC462" s="45">
        <f>IF(COUNTIF(P462:AT462,"")=31,0,COUNTIFS(P399:AT399,1,P462:AT462,"")+COUNTIFS(P399:AT399,1,P462:AT462,"■"))</f>
        <v>0</v>
      </c>
      <c r="BD462" s="45">
        <f>IF(COUNTIF(P462:AT462,"")=31,0,COUNTIFS(P399:AT399,1,P462:AT462,"■"))</f>
        <v>0</v>
      </c>
      <c r="BE462" s="250" t="str">
        <f t="shared" si="127"/>
        <v>***</v>
      </c>
      <c r="BF462" s="233"/>
      <c r="BG462" s="47"/>
      <c r="BH462" s="45">
        <f>IF(COUNTIF(P462:AT462,"")=31,0,COUNTIFS(P399:AT399,2,P462:AT462,"")+COUNTIFS(P399:AT399,2,P462:AT462,"■"))</f>
        <v>0</v>
      </c>
      <c r="BI462" s="45">
        <f>IF(COUNTIF(P462:AT462,"")=31,0,COUNTIFS(P399:AT399,2,P462:AT462,"■"))</f>
        <v>0</v>
      </c>
      <c r="BJ462" s="232" t="str">
        <f t="shared" si="128"/>
        <v>***</v>
      </c>
      <c r="BK462" s="233"/>
      <c r="BL462" s="42"/>
      <c r="BM462" s="45">
        <f>IF(COUNTIF(P462:AT462,"")=31,0,COUNTIFS(P399:AT399,3,P462:AT462,"")+COUNTIFS(P399:AT399,3,P462:AT462,"■"))</f>
        <v>0</v>
      </c>
      <c r="BN462" s="45">
        <f>IF(COUNTIF(P462:AT462,"")=31,0,COUNTIFS(P399:AT399,3,P462:AT462,"■"))</f>
        <v>0</v>
      </c>
      <c r="BO462" s="232" t="str">
        <f t="shared" si="129"/>
        <v>***</v>
      </c>
      <c r="BP462" s="233"/>
      <c r="BQ462" s="42"/>
      <c r="BR462" s="45">
        <f>IF(COUNTIF(P462:AT462,"")=31,0,COUNTIFS(P399:AT399,4,P462:AT462,"")+COUNTIFS(P399:AT399,4,P462:AT462,"■"))</f>
        <v>0</v>
      </c>
      <c r="BS462" s="45">
        <f>IF(COUNTIF(P462:AT462,"")=31,0,COUNTIFS(P399:AT399,4,P462:AT462,"■"))</f>
        <v>0</v>
      </c>
      <c r="BT462" s="232" t="str">
        <f t="shared" si="130"/>
        <v>***</v>
      </c>
      <c r="BU462" s="233"/>
      <c r="BV462" s="42"/>
      <c r="BW462" s="45">
        <f>IF(COUNTIF(P462:AT462,"")=31,0,COUNTIFS(P399:AT399,5,P462:AT462,"")+COUNTIFS(P399:AT399,5,P462:AT462,"■"))</f>
        <v>0</v>
      </c>
      <c r="BX462" s="45">
        <f>IF(COUNTIF(P462:AT462,"")=31,0,COUNTIFS(P399:AT399,5,P462:AT462,"■"))</f>
        <v>0</v>
      </c>
      <c r="BY462" s="232" t="str">
        <f t="shared" si="131"/>
        <v>***</v>
      </c>
      <c r="BZ462" s="233"/>
      <c r="CA462" s="42"/>
      <c r="CB462" s="45">
        <f>IF(COUNTIF(P462:AT462,"")=31,0,COUNTIFS(P399:AT399,6,P462:AT462,"")+COUNTIFS(P399:AT399,6,P462:AT462,"■"))</f>
        <v>0</v>
      </c>
      <c r="CC462" s="45">
        <f>IF(COUNTIF(P462:AT462,"")=31,0,COUNTIFS(P399:AT399,6,P462:AT462,"■"))</f>
        <v>0</v>
      </c>
      <c r="CD462" s="232" t="str">
        <f t="shared" si="132"/>
        <v>***</v>
      </c>
      <c r="CE462" s="233"/>
      <c r="CF462" s="42"/>
      <c r="CG462" s="45">
        <f t="shared" si="136"/>
        <v>0</v>
      </c>
      <c r="CH462" s="45">
        <f t="shared" si="140"/>
        <v>0</v>
      </c>
      <c r="CI462" s="232" t="str">
        <f t="shared" si="134"/>
        <v>***</v>
      </c>
      <c r="CJ462" s="233"/>
      <c r="CK462" s="42"/>
      <c r="CL462" s="234">
        <f t="shared" si="137"/>
        <v>0</v>
      </c>
      <c r="CM462" s="235"/>
      <c r="CN462" s="234">
        <f t="shared" si="138"/>
        <v>0</v>
      </c>
      <c r="CO462" s="235"/>
      <c r="CP462" s="232" t="str">
        <f t="shared" si="135"/>
        <v>***</v>
      </c>
      <c r="CQ462" s="233"/>
      <c r="CR462" s="43"/>
      <c r="CU462" s="128">
        <f t="shared" si="120"/>
        <v>454</v>
      </c>
      <c r="CV462" s="128"/>
      <c r="CW462" s="128"/>
      <c r="CX462" s="128"/>
      <c r="CY462" s="128"/>
    </row>
    <row r="463" spans="1:103" s="1" customFormat="1" ht="18.75">
      <c r="A463" s="72" t="s">
        <v>59</v>
      </c>
      <c r="D463" s="238">
        <f t="shared" si="139"/>
        <v>55</v>
      </c>
      <c r="E463" s="246"/>
      <c r="F463" s="241"/>
      <c r="G463" s="242"/>
      <c r="H463" s="242"/>
      <c r="I463" s="242"/>
      <c r="J463" s="242"/>
      <c r="K463" s="243"/>
      <c r="L463" s="244"/>
      <c r="M463" s="242"/>
      <c r="N463" s="242"/>
      <c r="O463" s="243"/>
      <c r="P463" s="42"/>
      <c r="Q463" s="42"/>
      <c r="R463" s="42"/>
      <c r="S463" s="42"/>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3"/>
      <c r="AU463" s="44"/>
      <c r="AV463" s="26"/>
      <c r="AW463" s="245">
        <f t="shared" si="125"/>
        <v>55</v>
      </c>
      <c r="AX463" s="246"/>
      <c r="AY463" s="247" t="str">
        <f t="shared" si="126"/>
        <v/>
      </c>
      <c r="AZ463" s="248"/>
      <c r="BA463" s="248"/>
      <c r="BB463" s="249"/>
      <c r="BC463" s="45">
        <f>IF(COUNTIF(P463:AT463,"")=31,0,COUNTIFS(P399:AT399,1,P463:AT463,"")+COUNTIFS(P399:AT399,1,P463:AT463,"■"))</f>
        <v>0</v>
      </c>
      <c r="BD463" s="45">
        <f>IF(COUNTIF(P463:AT463,"")=31,0,COUNTIFS(P399:AT399,1,P463:AT463,"■"))</f>
        <v>0</v>
      </c>
      <c r="BE463" s="250" t="str">
        <f t="shared" si="127"/>
        <v>***</v>
      </c>
      <c r="BF463" s="233"/>
      <c r="BG463" s="47"/>
      <c r="BH463" s="45">
        <f>IF(COUNTIF(P463:AT463,"")=31,0,COUNTIFS(P399:AT399,2,P463:AT463,"")+COUNTIFS(P399:AT399,2,P463:AT463,"■"))</f>
        <v>0</v>
      </c>
      <c r="BI463" s="45">
        <f>IF(COUNTIF(P463:AT463,"")=31,0,COUNTIFS(P399:AT399,2,P463:AT463,"■"))</f>
        <v>0</v>
      </c>
      <c r="BJ463" s="232" t="str">
        <f t="shared" si="128"/>
        <v>***</v>
      </c>
      <c r="BK463" s="233"/>
      <c r="BL463" s="42"/>
      <c r="BM463" s="45">
        <f>IF(COUNTIF(P463:AT463,"")=31,0,COUNTIFS(P399:AT399,3,P463:AT463,"")+COUNTIFS(P399:AT399,3,P463:AT463,"■"))</f>
        <v>0</v>
      </c>
      <c r="BN463" s="45">
        <f>IF(COUNTIF(P463:AT463,"")=31,0,COUNTIFS(P399:AT399,3,P463:AT463,"■"))</f>
        <v>0</v>
      </c>
      <c r="BO463" s="232" t="str">
        <f t="shared" si="129"/>
        <v>***</v>
      </c>
      <c r="BP463" s="233"/>
      <c r="BQ463" s="42"/>
      <c r="BR463" s="45">
        <f>IF(COUNTIF(P463:AT463,"")=31,0,COUNTIFS(P399:AT399,4,P463:AT463,"")+COUNTIFS(P399:AT399,4,P463:AT463,"■"))</f>
        <v>0</v>
      </c>
      <c r="BS463" s="45">
        <f>IF(COUNTIF(P463:AT463,"")=31,0,COUNTIFS(P399:AT399,4,P463:AT463,"■"))</f>
        <v>0</v>
      </c>
      <c r="BT463" s="232" t="str">
        <f t="shared" si="130"/>
        <v>***</v>
      </c>
      <c r="BU463" s="233"/>
      <c r="BV463" s="42"/>
      <c r="BW463" s="45">
        <f>IF(COUNTIF(P463:AT463,"")=31,0,COUNTIFS(P399:AT399,5,P463:AT463,"")+COUNTIFS(P399:AT399,5,P463:AT463,"■"))</f>
        <v>0</v>
      </c>
      <c r="BX463" s="45">
        <f>IF(COUNTIF(P463:AT463,"")=31,0,COUNTIFS(P399:AT399,5,P463:AT463,"■"))</f>
        <v>0</v>
      </c>
      <c r="BY463" s="232" t="str">
        <f t="shared" si="131"/>
        <v>***</v>
      </c>
      <c r="BZ463" s="233"/>
      <c r="CA463" s="42"/>
      <c r="CB463" s="45">
        <f>IF(COUNTIF(P463:AT463,"")=31,0,COUNTIFS(P399:AT399,6,P463:AT463,"")+COUNTIFS(P399:AT399,6,P463:AT463,"■"))</f>
        <v>0</v>
      </c>
      <c r="CC463" s="45">
        <f>IF(COUNTIF(P463:AT463,"")=31,0,COUNTIFS(P399:AT399,6,P463:AT463,"■"))</f>
        <v>0</v>
      </c>
      <c r="CD463" s="232" t="str">
        <f t="shared" si="132"/>
        <v>***</v>
      </c>
      <c r="CE463" s="233"/>
      <c r="CF463" s="42"/>
      <c r="CG463" s="45">
        <f t="shared" si="136"/>
        <v>0</v>
      </c>
      <c r="CH463" s="45">
        <f t="shared" si="140"/>
        <v>0</v>
      </c>
      <c r="CI463" s="232" t="str">
        <f t="shared" si="134"/>
        <v>***</v>
      </c>
      <c r="CJ463" s="233"/>
      <c r="CK463" s="42"/>
      <c r="CL463" s="234">
        <f t="shared" si="137"/>
        <v>0</v>
      </c>
      <c r="CM463" s="235"/>
      <c r="CN463" s="234">
        <f t="shared" si="138"/>
        <v>0</v>
      </c>
      <c r="CO463" s="235"/>
      <c r="CP463" s="232" t="str">
        <f t="shared" si="135"/>
        <v>***</v>
      </c>
      <c r="CQ463" s="233"/>
      <c r="CR463" s="43"/>
      <c r="CU463" s="128">
        <f t="shared" si="120"/>
        <v>455</v>
      </c>
      <c r="CV463" s="128"/>
      <c r="CW463" s="128"/>
      <c r="CX463" s="128"/>
      <c r="CY463" s="128"/>
    </row>
    <row r="464" spans="1:103" s="1" customFormat="1" ht="18.75">
      <c r="A464" s="72" t="s">
        <v>59</v>
      </c>
      <c r="D464" s="238">
        <f t="shared" si="139"/>
        <v>56</v>
      </c>
      <c r="E464" s="246"/>
      <c r="F464" s="241"/>
      <c r="G464" s="242"/>
      <c r="H464" s="242"/>
      <c r="I464" s="242"/>
      <c r="J464" s="242"/>
      <c r="K464" s="243"/>
      <c r="L464" s="244"/>
      <c r="M464" s="242"/>
      <c r="N464" s="242"/>
      <c r="O464" s="243"/>
      <c r="P464" s="42"/>
      <c r="Q464" s="42"/>
      <c r="R464" s="42"/>
      <c r="S464" s="42"/>
      <c r="T464" s="42"/>
      <c r="U464" s="42"/>
      <c r="V464" s="42"/>
      <c r="W464" s="42"/>
      <c r="X464" s="42"/>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3"/>
      <c r="AU464" s="44"/>
      <c r="AV464" s="26"/>
      <c r="AW464" s="245">
        <f t="shared" si="125"/>
        <v>56</v>
      </c>
      <c r="AX464" s="246"/>
      <c r="AY464" s="247" t="str">
        <f t="shared" si="126"/>
        <v/>
      </c>
      <c r="AZ464" s="248"/>
      <c r="BA464" s="248"/>
      <c r="BB464" s="249"/>
      <c r="BC464" s="45">
        <f>IF(COUNTIF(P464:AT464,"")=31,0,COUNTIFS(P399:AT399,1,P464:AT464,"")+COUNTIFS(P399:AT399,1,P464:AT464,"■"))</f>
        <v>0</v>
      </c>
      <c r="BD464" s="45">
        <f>IF(COUNTIF(P464:AT464,"")=31,0,COUNTIFS(P399:AT399,1,P464:AT464,"■"))</f>
        <v>0</v>
      </c>
      <c r="BE464" s="250" t="str">
        <f t="shared" si="127"/>
        <v>***</v>
      </c>
      <c r="BF464" s="233"/>
      <c r="BG464" s="47"/>
      <c r="BH464" s="45">
        <f>IF(COUNTIF(P464:AT464,"")=31,0,COUNTIFS(P399:AT399,2,P464:AT464,"")+COUNTIFS(P399:AT399,2,P464:AT464,"■"))</f>
        <v>0</v>
      </c>
      <c r="BI464" s="45">
        <f>IF(COUNTIF(P464:AT464,"")=31,0,COUNTIFS(P399:AT399,2,P464:AT464,"■"))</f>
        <v>0</v>
      </c>
      <c r="BJ464" s="232" t="str">
        <f t="shared" si="128"/>
        <v>***</v>
      </c>
      <c r="BK464" s="233"/>
      <c r="BL464" s="42"/>
      <c r="BM464" s="45">
        <f>IF(COUNTIF(P464:AT464,"")=31,0,COUNTIFS(P399:AT399,3,P464:AT464,"")+COUNTIFS(P399:AT399,3,P464:AT464,"■"))</f>
        <v>0</v>
      </c>
      <c r="BN464" s="45">
        <f>IF(COUNTIF(P464:AT464,"")=31,0,COUNTIFS(P399:AT399,3,P464:AT464,"■"))</f>
        <v>0</v>
      </c>
      <c r="BO464" s="232" t="str">
        <f t="shared" si="129"/>
        <v>***</v>
      </c>
      <c r="BP464" s="233"/>
      <c r="BQ464" s="42"/>
      <c r="BR464" s="45">
        <f>IF(COUNTIF(P464:AT464,"")=31,0,COUNTIFS(P399:AT399,4,P464:AT464,"")+COUNTIFS(P399:AT399,4,P464:AT464,"■"))</f>
        <v>0</v>
      </c>
      <c r="BS464" s="45">
        <f>IF(COUNTIF(P464:AT464,"")=31,0,COUNTIFS(P399:AT399,4,P464:AT464,"■"))</f>
        <v>0</v>
      </c>
      <c r="BT464" s="232" t="str">
        <f t="shared" si="130"/>
        <v>***</v>
      </c>
      <c r="BU464" s="233"/>
      <c r="BV464" s="42"/>
      <c r="BW464" s="45">
        <f>IF(COUNTIF(P464:AT464,"")=31,0,COUNTIFS(P399:AT399,5,P464:AT464,"")+COUNTIFS(P399:AT399,5,P464:AT464,"■"))</f>
        <v>0</v>
      </c>
      <c r="BX464" s="45">
        <f>IF(COUNTIF(P464:AT464,"")=31,0,COUNTIFS(P399:AT399,5,P464:AT464,"■"))</f>
        <v>0</v>
      </c>
      <c r="BY464" s="232" t="str">
        <f t="shared" si="131"/>
        <v>***</v>
      </c>
      <c r="BZ464" s="233"/>
      <c r="CA464" s="42"/>
      <c r="CB464" s="45">
        <f>IF(COUNTIF(P464:AT464,"")=31,0,COUNTIFS(P399:AT399,6,P464:AT464,"")+COUNTIFS(P399:AT399,6,P464:AT464,"■"))</f>
        <v>0</v>
      </c>
      <c r="CC464" s="45">
        <f>IF(COUNTIF(P464:AT464,"")=31,0,COUNTIFS(P399:AT399,6,P464:AT464,"■"))</f>
        <v>0</v>
      </c>
      <c r="CD464" s="232" t="str">
        <f t="shared" si="132"/>
        <v>***</v>
      </c>
      <c r="CE464" s="233"/>
      <c r="CF464" s="42"/>
      <c r="CG464" s="45">
        <f t="shared" si="136"/>
        <v>0</v>
      </c>
      <c r="CH464" s="45">
        <f t="shared" si="140"/>
        <v>0</v>
      </c>
      <c r="CI464" s="232" t="str">
        <f t="shared" si="134"/>
        <v>***</v>
      </c>
      <c r="CJ464" s="233"/>
      <c r="CK464" s="42"/>
      <c r="CL464" s="234">
        <f t="shared" si="137"/>
        <v>0</v>
      </c>
      <c r="CM464" s="235"/>
      <c r="CN464" s="234">
        <f t="shared" si="138"/>
        <v>0</v>
      </c>
      <c r="CO464" s="235"/>
      <c r="CP464" s="232" t="str">
        <f t="shared" si="135"/>
        <v>***</v>
      </c>
      <c r="CQ464" s="233"/>
      <c r="CR464" s="43"/>
      <c r="CU464" s="128">
        <f t="shared" si="120"/>
        <v>456</v>
      </c>
      <c r="CV464" s="128"/>
      <c r="CW464" s="128"/>
      <c r="CX464" s="128"/>
      <c r="CY464" s="128"/>
    </row>
    <row r="465" spans="1:103" s="1" customFormat="1" ht="18.75">
      <c r="A465" s="72" t="s">
        <v>59</v>
      </c>
      <c r="D465" s="238">
        <f t="shared" si="139"/>
        <v>57</v>
      </c>
      <c r="E465" s="246"/>
      <c r="F465" s="241"/>
      <c r="G465" s="242"/>
      <c r="H465" s="242"/>
      <c r="I465" s="242"/>
      <c r="J465" s="242"/>
      <c r="K465" s="243"/>
      <c r="L465" s="244"/>
      <c r="M465" s="242"/>
      <c r="N465" s="242"/>
      <c r="O465" s="243"/>
      <c r="P465" s="42"/>
      <c r="Q465" s="42"/>
      <c r="R465" s="42"/>
      <c r="S465" s="42"/>
      <c r="T465" s="42"/>
      <c r="U465" s="42"/>
      <c r="V465" s="42"/>
      <c r="W465" s="42"/>
      <c r="X465" s="42"/>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3"/>
      <c r="AU465" s="44"/>
      <c r="AV465" s="26"/>
      <c r="AW465" s="245">
        <f t="shared" si="125"/>
        <v>57</v>
      </c>
      <c r="AX465" s="246"/>
      <c r="AY465" s="247" t="str">
        <f t="shared" si="126"/>
        <v/>
      </c>
      <c r="AZ465" s="248"/>
      <c r="BA465" s="248"/>
      <c r="BB465" s="249"/>
      <c r="BC465" s="45">
        <f>IF(COUNTIF(P465:AT465,"")=31,0,COUNTIFS(P399:AT399,1,P465:AT465,"")+COUNTIFS(P399:AT399,1,P465:AT465,"■"))</f>
        <v>0</v>
      </c>
      <c r="BD465" s="45">
        <f>IF(COUNTIF(P465:AT465,"")=31,0,COUNTIFS(P399:AT399,1,P465:AT465,"■"))</f>
        <v>0</v>
      </c>
      <c r="BE465" s="250" t="str">
        <f t="shared" si="127"/>
        <v>***</v>
      </c>
      <c r="BF465" s="233"/>
      <c r="BG465" s="47"/>
      <c r="BH465" s="45">
        <f>IF(COUNTIF(P465:AT465,"")=31,0,COUNTIFS(P399:AT399,2,P465:AT465,"")+COUNTIFS(P399:AT399,2,P465:AT465,"■"))</f>
        <v>0</v>
      </c>
      <c r="BI465" s="45">
        <f>IF(COUNTIF(P465:AT465,"")=31,0,COUNTIFS(P399:AT399,2,P465:AT465,"■"))</f>
        <v>0</v>
      </c>
      <c r="BJ465" s="232" t="str">
        <f t="shared" si="128"/>
        <v>***</v>
      </c>
      <c r="BK465" s="233"/>
      <c r="BL465" s="42"/>
      <c r="BM465" s="45">
        <f>IF(COUNTIF(P465:AT465,"")=31,0,COUNTIFS(P399:AT399,3,P465:AT465,"")+COUNTIFS(P399:AT399,3,P465:AT465,"■"))</f>
        <v>0</v>
      </c>
      <c r="BN465" s="45">
        <f>IF(COUNTIF(P465:AT465,"")=31,0,COUNTIFS(P399:AT399,3,P465:AT465,"■"))</f>
        <v>0</v>
      </c>
      <c r="BO465" s="232" t="str">
        <f t="shared" si="129"/>
        <v>***</v>
      </c>
      <c r="BP465" s="233"/>
      <c r="BQ465" s="42"/>
      <c r="BR465" s="45">
        <f>IF(COUNTIF(P465:AT465,"")=31,0,COUNTIFS(P399:AT399,4,P465:AT465,"")+COUNTIFS(P399:AT399,4,P465:AT465,"■"))</f>
        <v>0</v>
      </c>
      <c r="BS465" s="45">
        <f>IF(COUNTIF(P465:AT465,"")=31,0,COUNTIFS(P399:AT399,4,P465:AT465,"■"))</f>
        <v>0</v>
      </c>
      <c r="BT465" s="232" t="str">
        <f t="shared" si="130"/>
        <v>***</v>
      </c>
      <c r="BU465" s="233"/>
      <c r="BV465" s="42"/>
      <c r="BW465" s="45">
        <f>IF(COUNTIF(P465:AT465,"")=31,0,COUNTIFS(P399:AT399,5,P465:AT465,"")+COUNTIFS(P399:AT399,5,P465:AT465,"■"))</f>
        <v>0</v>
      </c>
      <c r="BX465" s="45">
        <f>IF(COUNTIF(P465:AT465,"")=31,0,COUNTIFS(P399:AT399,5,P465:AT465,"■"))</f>
        <v>0</v>
      </c>
      <c r="BY465" s="232" t="str">
        <f t="shared" si="131"/>
        <v>***</v>
      </c>
      <c r="BZ465" s="233"/>
      <c r="CA465" s="42"/>
      <c r="CB465" s="45">
        <f>IF(COUNTIF(P465:AT465,"")=31,0,COUNTIFS(P399:AT399,6,P465:AT465,"")+COUNTIFS(P399:AT399,6,P465:AT465,"■"))</f>
        <v>0</v>
      </c>
      <c r="CC465" s="45">
        <f>IF(COUNTIF(P465:AT465,"")=31,0,COUNTIFS(P399:AT399,6,P465:AT465,"■"))</f>
        <v>0</v>
      </c>
      <c r="CD465" s="232" t="str">
        <f t="shared" si="132"/>
        <v>***</v>
      </c>
      <c r="CE465" s="233"/>
      <c r="CF465" s="42"/>
      <c r="CG465" s="45">
        <f t="shared" si="136"/>
        <v>0</v>
      </c>
      <c r="CH465" s="45">
        <f t="shared" si="140"/>
        <v>0</v>
      </c>
      <c r="CI465" s="232" t="str">
        <f t="shared" si="134"/>
        <v>***</v>
      </c>
      <c r="CJ465" s="233"/>
      <c r="CK465" s="42"/>
      <c r="CL465" s="234">
        <f t="shared" si="137"/>
        <v>0</v>
      </c>
      <c r="CM465" s="235"/>
      <c r="CN465" s="234">
        <f t="shared" si="138"/>
        <v>0</v>
      </c>
      <c r="CO465" s="235"/>
      <c r="CP465" s="232" t="str">
        <f t="shared" si="135"/>
        <v>***</v>
      </c>
      <c r="CQ465" s="233"/>
      <c r="CR465" s="43"/>
      <c r="CU465" s="128">
        <f t="shared" si="120"/>
        <v>457</v>
      </c>
      <c r="CV465" s="128"/>
      <c r="CW465" s="128"/>
      <c r="CX465" s="128"/>
      <c r="CY465" s="128"/>
    </row>
    <row r="466" spans="1:103" s="1" customFormat="1" ht="18.75">
      <c r="A466" s="72" t="s">
        <v>59</v>
      </c>
      <c r="D466" s="238">
        <f t="shared" si="139"/>
        <v>58</v>
      </c>
      <c r="E466" s="246"/>
      <c r="F466" s="272"/>
      <c r="G466" s="273"/>
      <c r="H466" s="273"/>
      <c r="I466" s="273"/>
      <c r="J466" s="273"/>
      <c r="K466" s="274"/>
      <c r="L466" s="275"/>
      <c r="M466" s="273"/>
      <c r="N466" s="273"/>
      <c r="O466" s="274"/>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101"/>
      <c r="AU466" s="44"/>
      <c r="AV466" s="26"/>
      <c r="AW466" s="245">
        <f t="shared" si="125"/>
        <v>58</v>
      </c>
      <c r="AX466" s="246"/>
      <c r="AY466" s="247" t="str">
        <f t="shared" si="126"/>
        <v/>
      </c>
      <c r="AZ466" s="248"/>
      <c r="BA466" s="248"/>
      <c r="BB466" s="249"/>
      <c r="BC466" s="45">
        <f>IF(COUNTIF(P466:AT466,"")=31,0,COUNTIFS(P399:AT399,1,P466:AT466,"")+COUNTIFS(P399:AT399,1,P466:AT466,"■"))</f>
        <v>0</v>
      </c>
      <c r="BD466" s="45">
        <f>IF(COUNTIF(P466:AT466,"")=31,0,COUNTIFS(P399:AT399,1,P466:AT466,"■"))</f>
        <v>0</v>
      </c>
      <c r="BE466" s="250" t="str">
        <f t="shared" si="127"/>
        <v>***</v>
      </c>
      <c r="BF466" s="233"/>
      <c r="BG466" s="47"/>
      <c r="BH466" s="45">
        <f>IF(COUNTIF(P466:AT466,"")=31,0,COUNTIFS(P399:AT399,2,P466:AT466,"")+COUNTIFS(P399:AT399,2,P466:AT466,"■"))</f>
        <v>0</v>
      </c>
      <c r="BI466" s="45">
        <f>IF(COUNTIF(P466:AT466,"")=31,0,COUNTIFS(P399:AT399,2,P466:AT466,"■"))</f>
        <v>0</v>
      </c>
      <c r="BJ466" s="232" t="str">
        <f t="shared" si="128"/>
        <v>***</v>
      </c>
      <c r="BK466" s="233"/>
      <c r="BL466" s="42"/>
      <c r="BM466" s="45">
        <f>IF(COUNTIF(P466:AT466,"")=31,0,COUNTIFS(P399:AT399,3,P466:AT466,"")+COUNTIFS(P399:AT399,3,P466:AT466,"■"))</f>
        <v>0</v>
      </c>
      <c r="BN466" s="45">
        <f>IF(COUNTIF(P466:AT466,"")=31,0,COUNTIFS(P399:AT399,3,P466:AT466,"■"))</f>
        <v>0</v>
      </c>
      <c r="BO466" s="232" t="str">
        <f t="shared" si="129"/>
        <v>***</v>
      </c>
      <c r="BP466" s="233"/>
      <c r="BQ466" s="42"/>
      <c r="BR466" s="45">
        <f>IF(COUNTIF(P466:AT466,"")=31,0,COUNTIFS(P399:AT399,4,P466:AT466,"")+COUNTIFS(P399:AT399,4,P466:AT466,"■"))</f>
        <v>0</v>
      </c>
      <c r="BS466" s="45">
        <f>IF(COUNTIF(P466:AT466,"")=31,0,COUNTIFS(P399:AT399,4,P466:AT466,"■"))</f>
        <v>0</v>
      </c>
      <c r="BT466" s="232" t="str">
        <f t="shared" si="130"/>
        <v>***</v>
      </c>
      <c r="BU466" s="233"/>
      <c r="BV466" s="42"/>
      <c r="BW466" s="45">
        <f>IF(COUNTIF(P466:AT466,"")=31,0,COUNTIFS(P399:AT399,5,P466:AT466,"")+COUNTIFS(P399:AT399,5,P466:AT466,"■"))</f>
        <v>0</v>
      </c>
      <c r="BX466" s="45">
        <f>IF(COUNTIF(P466:AT466,"")=31,0,COUNTIFS(P399:AT399,5,P466:AT466,"■"))</f>
        <v>0</v>
      </c>
      <c r="BY466" s="232" t="str">
        <f t="shared" si="131"/>
        <v>***</v>
      </c>
      <c r="BZ466" s="233"/>
      <c r="CA466" s="42"/>
      <c r="CB466" s="45">
        <f>IF(COUNTIF(P466:AT466,"")=31,0,COUNTIFS(P399:AT399,6,P466:AT466,"")+COUNTIFS(P399:AT399,6,P466:AT466,"■"))</f>
        <v>0</v>
      </c>
      <c r="CC466" s="45">
        <f>IF(COUNTIF(P466:AT466,"")=31,0,COUNTIFS(P399:AT399,6,P466:AT466,"■"))</f>
        <v>0</v>
      </c>
      <c r="CD466" s="232" t="str">
        <f t="shared" si="132"/>
        <v>***</v>
      </c>
      <c r="CE466" s="233"/>
      <c r="CF466" s="42"/>
      <c r="CG466" s="45">
        <f t="shared" si="136"/>
        <v>0</v>
      </c>
      <c r="CH466" s="45">
        <f t="shared" si="140"/>
        <v>0</v>
      </c>
      <c r="CI466" s="232" t="str">
        <f t="shared" si="134"/>
        <v>***</v>
      </c>
      <c r="CJ466" s="233"/>
      <c r="CK466" s="42"/>
      <c r="CL466" s="234">
        <f t="shared" si="137"/>
        <v>0</v>
      </c>
      <c r="CM466" s="235"/>
      <c r="CN466" s="234">
        <f t="shared" si="138"/>
        <v>0</v>
      </c>
      <c r="CO466" s="235"/>
      <c r="CP466" s="232" t="str">
        <f t="shared" si="135"/>
        <v>***</v>
      </c>
      <c r="CQ466" s="233"/>
      <c r="CR466" s="43"/>
      <c r="CU466" s="128">
        <f t="shared" si="120"/>
        <v>458</v>
      </c>
      <c r="CV466" s="128"/>
      <c r="CW466" s="128"/>
      <c r="CX466" s="128"/>
      <c r="CY466" s="128"/>
    </row>
    <row r="467" spans="1:103" s="1" customFormat="1" ht="18.75" customHeight="1">
      <c r="A467" s="72" t="s">
        <v>59</v>
      </c>
      <c r="D467" s="258" t="s">
        <v>102</v>
      </c>
      <c r="E467" s="259"/>
      <c r="F467" s="262"/>
      <c r="G467" s="263"/>
      <c r="H467" s="263"/>
      <c r="I467" s="263"/>
      <c r="J467" s="263"/>
      <c r="K467" s="263"/>
      <c r="L467" s="263"/>
      <c r="M467" s="263"/>
      <c r="N467" s="263"/>
      <c r="O467" s="263"/>
      <c r="P467" s="263"/>
      <c r="Q467" s="263"/>
      <c r="R467" s="263"/>
      <c r="S467" s="263"/>
      <c r="T467" s="263"/>
      <c r="U467" s="263"/>
      <c r="V467" s="263"/>
      <c r="W467" s="263"/>
      <c r="X467" s="263"/>
      <c r="Y467" s="263"/>
      <c r="Z467" s="263"/>
      <c r="AA467" s="263"/>
      <c r="AB467" s="263"/>
      <c r="AC467" s="263"/>
      <c r="AD467" s="263"/>
      <c r="AE467" s="263"/>
      <c r="AF467" s="263"/>
      <c r="AG467" s="263"/>
      <c r="AH467" s="263"/>
      <c r="AI467" s="263"/>
      <c r="AJ467" s="263"/>
      <c r="AK467" s="263"/>
      <c r="AL467" s="263"/>
      <c r="AM467" s="263"/>
      <c r="AN467" s="263"/>
      <c r="AO467" s="263"/>
      <c r="AP467" s="263"/>
      <c r="AQ467" s="263"/>
      <c r="AR467" s="263"/>
      <c r="AS467" s="263"/>
      <c r="AT467" s="264"/>
      <c r="AU467" s="44"/>
      <c r="AV467" s="26"/>
      <c r="AW467" s="267" t="s">
        <v>87</v>
      </c>
      <c r="AX467" s="268"/>
      <c r="AY467" s="268"/>
      <c r="AZ467" s="268"/>
      <c r="BA467" s="268"/>
      <c r="BB467" s="268"/>
      <c r="BC467" s="269" t="str">
        <f>IF(COUNTA(BG409:BG466)=0,"",IF(AND(COUNTIF(BG409:BG466,"○")=0,COUNTIF(BG409:BG466,"×")=0),"－",IF(COUNTIF(BG409:BG466,"×")&gt;=1,"×","○")))</f>
        <v/>
      </c>
      <c r="BD467" s="270"/>
      <c r="BE467" s="270"/>
      <c r="BF467" s="270"/>
      <c r="BG467" s="270"/>
      <c r="BH467" s="269" t="str">
        <f>IF(COUNTA(BL409:BL466)=0,"",IF(AND(COUNTIF(BL409:BL466,"○")=0,COUNTIF(BL409:BL466,"×")=0),"－",IF(COUNTIF(BL409:BL466,"×")&gt;=1,"×","○")))</f>
        <v/>
      </c>
      <c r="BI467" s="270"/>
      <c r="BJ467" s="270"/>
      <c r="BK467" s="270"/>
      <c r="BL467" s="270"/>
      <c r="BM467" s="269" t="str">
        <f>IF(COUNTA(BQ409:BQ466)=0,"",IF(AND(COUNTIF(BQ409:BQ466,"○")=0,COUNTIF(BQ409:BQ466,"×")=0),"－",IF(COUNTIF(BQ409:BQ466,"×")&gt;=1,"×","○")))</f>
        <v/>
      </c>
      <c r="BN467" s="270"/>
      <c r="BO467" s="270"/>
      <c r="BP467" s="270"/>
      <c r="BQ467" s="270"/>
      <c r="BR467" s="269" t="str">
        <f>IF(COUNTA(BV409:BV466)=0,"",IF(AND(COUNTIF(BV409:BV466,"○")=0,COUNTIF(BV409:BV466,"×")=0),"－",IF(COUNTIF(BV409:BV466,"×")&gt;=1,"×","○")))</f>
        <v/>
      </c>
      <c r="BS467" s="270"/>
      <c r="BT467" s="270"/>
      <c r="BU467" s="270"/>
      <c r="BV467" s="270"/>
      <c r="BW467" s="269" t="str">
        <f>IF(COUNTA(CA409:CA466)=0,"",IF(AND(COUNTIF(CA409:CA466,"○")=0,COUNTIF(CA409:CA466,"×")=0),"－",IF(COUNTIF(CA409:CA466,"×")&gt;=1,"×","○")))</f>
        <v/>
      </c>
      <c r="BX467" s="270"/>
      <c r="BY467" s="270"/>
      <c r="BZ467" s="270"/>
      <c r="CA467" s="270"/>
      <c r="CB467" s="269" t="str">
        <f>IF(COUNTA(CF409:CF466)=0,"",IF(AND(COUNTIF(CF409:CF466,"○")=0,COUNTIF(CF409:CF466,"×")=0),"－",IF(COUNTIF(CF409:CF466,"×")&gt;=1,"×","○")))</f>
        <v/>
      </c>
      <c r="CC467" s="270"/>
      <c r="CD467" s="270"/>
      <c r="CE467" s="270"/>
      <c r="CF467" s="270"/>
      <c r="CG467" s="280"/>
      <c r="CH467" s="281"/>
      <c r="CI467" s="281"/>
      <c r="CJ467" s="281"/>
      <c r="CK467" s="281"/>
      <c r="CL467" s="280"/>
      <c r="CM467" s="281"/>
      <c r="CN467" s="281"/>
      <c r="CO467" s="281"/>
      <c r="CP467" s="281"/>
      <c r="CQ467" s="281"/>
      <c r="CR467" s="282"/>
      <c r="CU467" s="128">
        <f t="shared" si="120"/>
        <v>459</v>
      </c>
      <c r="CV467" s="128"/>
      <c r="CW467" s="128"/>
      <c r="CX467" s="128"/>
      <c r="CY467" s="128"/>
    </row>
    <row r="468" spans="1:103" s="1" customFormat="1" ht="19.5" thickBot="1">
      <c r="A468" s="72" t="s">
        <v>59</v>
      </c>
      <c r="D468" s="260"/>
      <c r="E468" s="261"/>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5"/>
      <c r="AB468" s="265"/>
      <c r="AC468" s="265"/>
      <c r="AD468" s="265"/>
      <c r="AE468" s="265"/>
      <c r="AF468" s="265"/>
      <c r="AG468" s="265"/>
      <c r="AH468" s="265"/>
      <c r="AI468" s="265"/>
      <c r="AJ468" s="265"/>
      <c r="AK468" s="265"/>
      <c r="AL468" s="265"/>
      <c r="AM468" s="265"/>
      <c r="AN468" s="265"/>
      <c r="AO468" s="265"/>
      <c r="AP468" s="265"/>
      <c r="AQ468" s="265"/>
      <c r="AR468" s="265"/>
      <c r="AS468" s="265"/>
      <c r="AT468" s="266"/>
      <c r="AU468" s="26"/>
      <c r="AV468" s="26"/>
      <c r="AW468" s="283" t="s">
        <v>88</v>
      </c>
      <c r="AX468" s="284"/>
      <c r="AY468" s="284"/>
      <c r="AZ468" s="284"/>
      <c r="BA468" s="284"/>
      <c r="BB468" s="284"/>
      <c r="BC468" s="285" t="str">
        <f>IF(COUNTIF(BC467:CF467,"")=30,"",IF(AND(COUNTIF(BC467:CF467,"○")=0,COUNTIF(BC467:CF467,"×")=0),"－",IF(COUNTIF(BC467:CF467,"×")&gt;=1,"×","○")))</f>
        <v/>
      </c>
      <c r="BD468" s="286"/>
      <c r="BE468" s="286"/>
      <c r="BF468" s="286"/>
      <c r="BG468" s="286"/>
      <c r="BH468" s="287"/>
      <c r="BI468" s="287"/>
      <c r="BJ468" s="287"/>
      <c r="BK468" s="287"/>
      <c r="BL468" s="287"/>
      <c r="BM468" s="287"/>
      <c r="BN468" s="287"/>
      <c r="BO468" s="287"/>
      <c r="BP468" s="287"/>
      <c r="BQ468" s="287"/>
      <c r="BR468" s="287"/>
      <c r="BS468" s="287"/>
      <c r="BT468" s="287"/>
      <c r="BU468" s="287"/>
      <c r="BV468" s="287"/>
      <c r="BW468" s="287"/>
      <c r="BX468" s="287"/>
      <c r="BY468" s="287"/>
      <c r="BZ468" s="287"/>
      <c r="CA468" s="287"/>
      <c r="CB468" s="287"/>
      <c r="CC468" s="287"/>
      <c r="CD468" s="287"/>
      <c r="CE468" s="287"/>
      <c r="CF468" s="287"/>
      <c r="CG468" s="285" t="str">
        <f>IF(COUNTA(CK409:CK466)=0,"",IF(AND(COUNTIF(CK409:CK466,"○")=0,COUNTIF(CK409:CK466,"×")=0),"－",IF(COUNTIF(CK409:CK466,"×")&gt;=1,"×","○")))</f>
        <v/>
      </c>
      <c r="CH468" s="286"/>
      <c r="CI468" s="286"/>
      <c r="CJ468" s="286"/>
      <c r="CK468" s="286"/>
      <c r="CL468" s="285" t="str">
        <f>IF(COUNTA(CR409:CR466)=0,"",IF(AND(COUNTIF(CR409:CR466,"○")=0,COUNTIF(CR409:CR466,"×")=0),"－",IF(COUNTIF(CR409:CR466,"×")&gt;=1,"×","○")))</f>
        <v/>
      </c>
      <c r="CM468" s="285"/>
      <c r="CN468" s="286"/>
      <c r="CO468" s="286"/>
      <c r="CP468" s="286"/>
      <c r="CQ468" s="286"/>
      <c r="CR468" s="288"/>
      <c r="CU468" s="99">
        <f t="shared" si="120"/>
        <v>460</v>
      </c>
      <c r="CV468" s="100" t="str">
        <f>IF(COUNTIF(P407:AT407,"")=31,"",P398)</f>
        <v/>
      </c>
      <c r="CW468" s="99" t="str">
        <f>BC468</f>
        <v/>
      </c>
      <c r="CX468" s="99" t="str">
        <f>CG468</f>
        <v/>
      </c>
      <c r="CY468" s="99" t="str">
        <f>CL468</f>
        <v/>
      </c>
    </row>
    <row r="469" spans="1:103" s="1" customFormat="1" ht="16.5">
      <c r="A469" s="55" t="s">
        <v>59</v>
      </c>
      <c r="D469" s="97" t="s">
        <v>131</v>
      </c>
      <c r="E469" s="96"/>
      <c r="F469" s="96"/>
      <c r="G469" s="96"/>
      <c r="I469" s="96"/>
      <c r="J469" s="96"/>
      <c r="K469" s="96"/>
      <c r="L469" s="96"/>
      <c r="M469" s="96"/>
      <c r="N469" s="96"/>
      <c r="AU469" s="26"/>
      <c r="AV469" s="26"/>
      <c r="AW469" s="89" t="s">
        <v>105</v>
      </c>
      <c r="AX469" s="88"/>
      <c r="AZ469" s="90"/>
      <c r="BA469" s="90"/>
      <c r="BB469" s="90"/>
      <c r="BC469" s="90"/>
      <c r="BD469" s="90"/>
      <c r="BE469" s="90"/>
      <c r="BF469" s="90"/>
      <c r="BG469" s="90"/>
      <c r="BH469" s="90"/>
      <c r="BI469" s="90"/>
      <c r="BJ469" s="90"/>
      <c r="BK469" s="90"/>
      <c r="BL469" s="90"/>
      <c r="BM469" s="90"/>
      <c r="BN469" s="90"/>
      <c r="BO469" s="90"/>
      <c r="BP469" s="90"/>
      <c r="BQ469" s="90"/>
      <c r="BR469" s="90"/>
      <c r="BS469" s="90"/>
      <c r="BT469" s="90"/>
      <c r="BU469" s="90"/>
      <c r="BV469" s="90"/>
      <c r="BW469" s="90"/>
      <c r="BX469" s="90"/>
      <c r="BY469" s="90"/>
      <c r="BZ469" s="90"/>
      <c r="CA469" s="90"/>
      <c r="CB469" s="90"/>
      <c r="CC469" s="90"/>
      <c r="CD469" s="90"/>
      <c r="CE469" s="90"/>
      <c r="CF469" s="90"/>
      <c r="CG469" s="90"/>
      <c r="CH469" s="90"/>
      <c r="CI469" s="90"/>
      <c r="CJ469" s="90"/>
      <c r="CK469" s="90"/>
      <c r="CL469" s="90"/>
      <c r="CM469" s="90"/>
      <c r="CN469" s="90"/>
      <c r="CO469" s="90"/>
      <c r="CP469" s="90"/>
      <c r="CQ469" s="90"/>
      <c r="CR469" s="91"/>
      <c r="CU469" s="128">
        <f t="shared" si="120"/>
        <v>461</v>
      </c>
      <c r="CV469" s="128"/>
      <c r="CW469" s="128"/>
      <c r="CX469" s="128"/>
      <c r="CY469" s="128"/>
    </row>
    <row r="470" spans="1:103" s="1" customFormat="1" ht="16.5">
      <c r="A470" s="55" t="s">
        <v>59</v>
      </c>
      <c r="D470" s="96" t="s">
        <v>120</v>
      </c>
      <c r="E470" s="96"/>
      <c r="F470" s="96"/>
      <c r="G470" s="96"/>
      <c r="H470" s="96"/>
      <c r="I470" s="96"/>
      <c r="J470" s="96"/>
      <c r="K470" s="96"/>
      <c r="L470" s="96"/>
      <c r="M470" s="96"/>
      <c r="N470" s="96"/>
      <c r="O470" s="96"/>
      <c r="P470" s="96"/>
      <c r="Q470" s="96"/>
      <c r="R470" s="96"/>
      <c r="S470" s="96"/>
      <c r="T470" s="96"/>
      <c r="U470" s="96"/>
      <c r="V470" s="96"/>
      <c r="W470" s="96"/>
      <c r="X470" s="96"/>
      <c r="Y470" s="96"/>
      <c r="Z470" s="96"/>
      <c r="AA470" s="96"/>
      <c r="AB470" s="96"/>
      <c r="AC470" s="96"/>
      <c r="AD470" s="96"/>
      <c r="AE470" s="96"/>
      <c r="AF470" s="96"/>
      <c r="AG470" s="96"/>
      <c r="AH470" s="96"/>
      <c r="AI470" s="96"/>
      <c r="AJ470" s="96"/>
      <c r="AK470" s="96"/>
      <c r="AL470" s="98"/>
      <c r="AM470" s="96"/>
      <c r="AN470" s="96"/>
      <c r="AO470" s="96"/>
      <c r="AP470" s="96"/>
      <c r="AQ470" s="96"/>
      <c r="AR470" s="96"/>
      <c r="AS470" s="96"/>
      <c r="AT470" s="96"/>
      <c r="AU470" s="26"/>
      <c r="AV470" s="26"/>
      <c r="AW470" s="93" t="s">
        <v>122</v>
      </c>
      <c r="AX470" s="88"/>
      <c r="AZ470" s="92"/>
      <c r="BA470" s="92"/>
      <c r="BB470" s="92"/>
      <c r="BC470" s="92"/>
      <c r="BD470" s="92"/>
      <c r="BE470" s="92"/>
      <c r="BF470" s="92"/>
      <c r="BG470" s="92"/>
      <c r="BH470" s="92"/>
      <c r="BI470" s="92"/>
      <c r="BJ470" s="92"/>
      <c r="BK470" s="92"/>
      <c r="BL470" s="92"/>
      <c r="BM470" s="92"/>
      <c r="BN470" s="92"/>
      <c r="BO470" s="92"/>
      <c r="BP470" s="92"/>
      <c r="BQ470" s="92"/>
      <c r="BR470" s="92"/>
      <c r="BS470" s="92"/>
      <c r="BT470" s="92"/>
      <c r="BU470" s="92"/>
      <c r="BV470" s="92"/>
      <c r="BW470" s="92"/>
      <c r="BX470" s="92"/>
      <c r="BY470" s="92"/>
      <c r="BZ470" s="92"/>
      <c r="CA470" s="92"/>
      <c r="CB470" s="92"/>
      <c r="CC470" s="92"/>
      <c r="CD470" s="92"/>
      <c r="CE470" s="92"/>
      <c r="CF470" s="92"/>
      <c r="CG470" s="92"/>
      <c r="CH470" s="92"/>
      <c r="CI470" s="92"/>
      <c r="CJ470" s="92"/>
      <c r="CK470" s="92"/>
      <c r="CL470" s="92"/>
      <c r="CM470" s="92"/>
      <c r="CN470" s="92"/>
      <c r="CO470" s="92"/>
      <c r="CP470" s="92"/>
      <c r="CQ470" s="92"/>
      <c r="CR470" s="91"/>
      <c r="CU470" s="128">
        <f t="shared" si="120"/>
        <v>462</v>
      </c>
      <c r="CV470" s="128"/>
      <c r="CW470" s="128"/>
      <c r="CX470" s="128"/>
      <c r="CY470" s="128"/>
    </row>
    <row r="471" spans="1:103" s="1" customFormat="1" ht="16.5">
      <c r="A471" s="55" t="s">
        <v>59</v>
      </c>
      <c r="D471" s="96" t="s">
        <v>121</v>
      </c>
      <c r="E471" s="96"/>
      <c r="F471" s="96"/>
      <c r="G471" s="96"/>
      <c r="H471" s="96"/>
      <c r="I471" s="96"/>
      <c r="O471" s="96"/>
      <c r="P471" s="96"/>
      <c r="Q471" s="96"/>
      <c r="R471" s="96"/>
      <c r="S471" s="96"/>
      <c r="T471" s="96"/>
      <c r="U471" s="96"/>
      <c r="V471" s="96"/>
      <c r="W471" s="96"/>
      <c r="X471" s="96"/>
      <c r="Y471" s="96"/>
      <c r="Z471" s="96"/>
      <c r="AA471" s="96"/>
      <c r="AB471" s="96"/>
      <c r="AC471" s="96"/>
      <c r="AD471" s="96"/>
      <c r="AE471" s="96"/>
      <c r="AF471" s="96"/>
      <c r="AG471" s="96"/>
      <c r="AH471" s="96"/>
      <c r="AI471" s="96"/>
      <c r="AJ471" s="96"/>
      <c r="AK471" s="96"/>
      <c r="AL471" s="98"/>
      <c r="AM471" s="96"/>
      <c r="AN471" s="96"/>
      <c r="AO471" s="96"/>
      <c r="AP471" s="96"/>
      <c r="AQ471" s="96"/>
      <c r="AR471" s="96"/>
      <c r="AS471" s="96"/>
      <c r="AT471" s="96"/>
      <c r="AU471" s="26"/>
      <c r="AV471" s="26"/>
      <c r="AW471" s="93" t="s">
        <v>106</v>
      </c>
      <c r="AX471" s="88"/>
      <c r="AZ471" s="88"/>
      <c r="BA471" s="88"/>
      <c r="BB471" s="88"/>
      <c r="BC471" s="94"/>
      <c r="BD471" s="91"/>
      <c r="BE471" s="91"/>
      <c r="BF471" s="91"/>
      <c r="BG471" s="91"/>
      <c r="BH471" s="95"/>
      <c r="BI471" s="95"/>
      <c r="BJ471" s="95"/>
      <c r="BK471" s="95"/>
      <c r="BL471" s="95"/>
      <c r="BM471" s="95"/>
      <c r="BN471" s="95"/>
      <c r="BO471" s="95"/>
      <c r="BP471" s="95"/>
      <c r="BQ471" s="95"/>
      <c r="BR471" s="95"/>
      <c r="BS471" s="95"/>
      <c r="BT471" s="95"/>
      <c r="BU471" s="95"/>
      <c r="BV471" s="95"/>
      <c r="BW471" s="95"/>
      <c r="BX471" s="95"/>
      <c r="BY471" s="95"/>
      <c r="BZ471" s="95"/>
      <c r="CA471" s="95"/>
      <c r="CB471" s="95"/>
      <c r="CC471" s="95"/>
      <c r="CD471" s="95"/>
      <c r="CE471" s="95"/>
      <c r="CF471" s="95"/>
      <c r="CG471" s="94"/>
      <c r="CH471" s="91"/>
      <c r="CI471" s="91"/>
      <c r="CJ471" s="91"/>
      <c r="CK471" s="91"/>
      <c r="CL471" s="94"/>
      <c r="CM471" s="94"/>
      <c r="CN471" s="91"/>
      <c r="CO471" s="91"/>
      <c r="CP471" s="91"/>
      <c r="CQ471" s="91"/>
      <c r="CR471" s="91"/>
      <c r="CU471" s="128">
        <f t="shared" si="120"/>
        <v>463</v>
      </c>
      <c r="CV471" s="128"/>
      <c r="CW471" s="128"/>
      <c r="CX471" s="128"/>
      <c r="CY471" s="128"/>
    </row>
    <row r="472" spans="1:103" s="1" customFormat="1" ht="16.5">
      <c r="A472" s="55" t="s">
        <v>59</v>
      </c>
      <c r="D472" s="96" t="s">
        <v>108</v>
      </c>
      <c r="E472" s="96"/>
      <c r="F472" s="96"/>
      <c r="G472" s="96"/>
      <c r="H472" s="96"/>
      <c r="I472" s="96"/>
      <c r="O472" s="96"/>
      <c r="P472" s="96"/>
      <c r="Q472" s="96"/>
      <c r="R472" s="96"/>
      <c r="S472" s="96"/>
      <c r="T472" s="96"/>
      <c r="U472" s="96"/>
      <c r="V472" s="96"/>
      <c r="W472" s="96"/>
      <c r="X472" s="96"/>
      <c r="Y472" s="96"/>
      <c r="Z472" s="96"/>
      <c r="AA472" s="96"/>
      <c r="AB472" s="96"/>
      <c r="AC472" s="96"/>
      <c r="AD472" s="96"/>
      <c r="AE472" s="96"/>
      <c r="AF472" s="96"/>
      <c r="AG472" s="96"/>
      <c r="AH472" s="96"/>
      <c r="AI472" s="96"/>
      <c r="AJ472" s="96"/>
      <c r="AK472" s="96"/>
      <c r="AL472" s="98"/>
      <c r="AM472" s="96"/>
      <c r="AN472" s="96"/>
      <c r="AO472" s="96"/>
      <c r="AP472" s="96"/>
      <c r="AQ472" s="96"/>
      <c r="AR472" s="96"/>
      <c r="AS472" s="96"/>
      <c r="AT472" s="96"/>
      <c r="AU472" s="26"/>
      <c r="AV472" s="26"/>
      <c r="AW472" s="93" t="s">
        <v>83</v>
      </c>
      <c r="AX472" s="88"/>
      <c r="AZ472" s="96"/>
      <c r="BA472" s="88"/>
      <c r="BB472" s="88"/>
      <c r="BC472" s="94"/>
      <c r="BD472" s="91"/>
      <c r="BE472" s="91"/>
      <c r="BF472" s="91"/>
      <c r="BG472" s="91"/>
      <c r="BH472" s="95"/>
      <c r="BI472" s="95"/>
      <c r="BJ472" s="95"/>
      <c r="BK472" s="95"/>
      <c r="BL472" s="95"/>
      <c r="BM472" s="95"/>
      <c r="BN472" s="95"/>
      <c r="BO472" s="95"/>
      <c r="BP472" s="95"/>
      <c r="BQ472" s="95"/>
      <c r="BR472" s="95"/>
      <c r="BS472" s="95"/>
      <c r="BT472" s="95"/>
      <c r="BU472" s="95"/>
      <c r="BV472" s="95"/>
      <c r="BW472" s="95"/>
      <c r="BX472" s="95"/>
      <c r="BY472" s="95"/>
      <c r="BZ472" s="95"/>
      <c r="CA472" s="95"/>
      <c r="CB472" s="95"/>
      <c r="CC472" s="95"/>
      <c r="CD472" s="95"/>
      <c r="CE472" s="95"/>
      <c r="CF472" s="95"/>
      <c r="CG472" s="94"/>
      <c r="CH472" s="91"/>
      <c r="CI472" s="91"/>
      <c r="CJ472" s="91"/>
      <c r="CK472" s="91"/>
      <c r="CL472" s="94"/>
      <c r="CM472" s="94"/>
      <c r="CN472" s="91"/>
      <c r="CO472" s="91"/>
      <c r="CP472" s="91"/>
      <c r="CQ472" s="91"/>
      <c r="CR472" s="91"/>
      <c r="CU472" s="128">
        <f t="shared" si="120"/>
        <v>464</v>
      </c>
      <c r="CV472" s="128"/>
      <c r="CW472" s="128"/>
      <c r="CX472" s="128"/>
      <c r="CY472" s="128"/>
    </row>
    <row r="473" spans="1:103" s="1" customFormat="1" ht="16.5">
      <c r="A473" s="55" t="s">
        <v>59</v>
      </c>
      <c r="D473" s="96" t="s">
        <v>123</v>
      </c>
      <c r="J473" s="96"/>
      <c r="K473" s="96"/>
      <c r="L473" s="96"/>
      <c r="M473" s="96"/>
      <c r="N473" s="96"/>
      <c r="O473" s="96"/>
      <c r="P473" s="96"/>
      <c r="Q473" s="96"/>
      <c r="R473" s="96"/>
      <c r="S473" s="96"/>
      <c r="T473" s="96"/>
      <c r="U473" s="96"/>
      <c r="V473" s="96"/>
      <c r="W473" s="96"/>
      <c r="X473" s="96"/>
      <c r="Y473" s="96"/>
      <c r="Z473" s="96"/>
      <c r="AA473" s="96"/>
      <c r="AB473" s="96"/>
      <c r="AC473" s="96"/>
      <c r="AD473" s="96"/>
      <c r="AE473" s="96"/>
      <c r="AF473" s="96"/>
      <c r="AG473" s="96"/>
      <c r="AH473" s="96"/>
      <c r="AI473" s="96"/>
      <c r="AJ473" s="96"/>
      <c r="AK473" s="96"/>
      <c r="AL473" s="98"/>
      <c r="AM473" s="96"/>
      <c r="AN473" s="96"/>
      <c r="AO473" s="96"/>
      <c r="AP473" s="96"/>
      <c r="AQ473" s="96"/>
      <c r="AR473" s="96"/>
      <c r="AS473" s="96"/>
      <c r="AT473" s="96"/>
      <c r="AU473" s="26"/>
      <c r="AV473" s="26"/>
      <c r="AW473" s="89" t="s">
        <v>107</v>
      </c>
      <c r="AX473" s="88"/>
      <c r="AZ473" s="96"/>
      <c r="BA473" s="88"/>
      <c r="BB473" s="88"/>
      <c r="BC473" s="94"/>
      <c r="BD473" s="91"/>
      <c r="BE473" s="91"/>
      <c r="BF473" s="91"/>
      <c r="BG473" s="91"/>
      <c r="BH473" s="95"/>
      <c r="BI473" s="95"/>
      <c r="BJ473" s="95"/>
      <c r="BK473" s="95"/>
      <c r="BL473" s="95"/>
      <c r="BM473" s="95"/>
      <c r="BN473" s="95"/>
      <c r="BO473" s="95"/>
      <c r="BP473" s="95"/>
      <c r="BQ473" s="95"/>
      <c r="BR473" s="95"/>
      <c r="BS473" s="95"/>
      <c r="BT473" s="95"/>
      <c r="BU473" s="95"/>
      <c r="BV473" s="95"/>
      <c r="BW473" s="95"/>
      <c r="BX473" s="95"/>
      <c r="BY473" s="95"/>
      <c r="BZ473" s="95"/>
      <c r="CA473" s="95"/>
      <c r="CB473" s="95"/>
      <c r="CC473" s="95"/>
      <c r="CD473" s="95"/>
      <c r="CE473" s="95"/>
      <c r="CF473" s="95"/>
      <c r="CG473" s="94"/>
      <c r="CH473" s="91"/>
      <c r="CI473" s="91"/>
      <c r="CJ473" s="91"/>
      <c r="CK473" s="91"/>
      <c r="CL473" s="94"/>
      <c r="CM473" s="94"/>
      <c r="CN473" s="91"/>
      <c r="CO473" s="91"/>
      <c r="CP473" s="91"/>
      <c r="CQ473" s="91"/>
      <c r="CR473" s="91"/>
      <c r="CU473" s="128">
        <f t="shared" si="120"/>
        <v>465</v>
      </c>
      <c r="CV473" s="128"/>
      <c r="CW473" s="128"/>
      <c r="CX473" s="128"/>
      <c r="CY473" s="128"/>
    </row>
    <row r="474" spans="1:103" s="1" customFormat="1" ht="16.5">
      <c r="A474" s="55" t="s">
        <v>18</v>
      </c>
      <c r="D474" s="96"/>
      <c r="E474" s="96"/>
      <c r="F474" s="96"/>
      <c r="G474" s="96"/>
      <c r="H474" s="96"/>
      <c r="I474" s="96"/>
      <c r="J474" s="96"/>
      <c r="K474" s="96"/>
      <c r="L474" s="96"/>
      <c r="M474" s="96"/>
      <c r="N474" s="96"/>
      <c r="O474" s="96"/>
      <c r="P474" s="96"/>
      <c r="Q474" s="96"/>
      <c r="R474" s="96"/>
      <c r="S474" s="96"/>
      <c r="T474" s="96"/>
      <c r="U474" s="96"/>
      <c r="V474" s="96"/>
      <c r="W474" s="96"/>
      <c r="X474" s="96"/>
      <c r="Y474" s="96"/>
      <c r="Z474" s="96"/>
      <c r="AA474" s="96"/>
      <c r="AB474" s="96"/>
      <c r="AC474" s="96"/>
      <c r="AD474" s="96"/>
      <c r="AE474" s="96"/>
      <c r="AF474" s="96"/>
      <c r="AG474" s="96"/>
      <c r="AH474" s="96"/>
      <c r="AI474" s="96"/>
      <c r="AJ474" s="96"/>
      <c r="AK474" s="96"/>
      <c r="AL474" s="98"/>
      <c r="AM474" s="96"/>
      <c r="AN474" s="96"/>
      <c r="AO474" s="96"/>
      <c r="AP474" s="96"/>
      <c r="AQ474" s="96"/>
      <c r="AR474" s="96"/>
      <c r="AS474" s="96"/>
      <c r="AT474" s="96"/>
      <c r="AU474" s="26"/>
      <c r="AV474" s="26"/>
      <c r="AW474" s="96" t="s">
        <v>124</v>
      </c>
      <c r="AX474" s="88"/>
      <c r="AY474" s="89"/>
      <c r="AZ474" s="96"/>
      <c r="BA474" s="88"/>
      <c r="BB474" s="88"/>
      <c r="BC474" s="94"/>
      <c r="BD474" s="91"/>
      <c r="BE474" s="91"/>
      <c r="BF474" s="91"/>
      <c r="BG474" s="91"/>
      <c r="BH474" s="95"/>
      <c r="BI474" s="95"/>
      <c r="BJ474" s="95"/>
      <c r="BK474" s="95"/>
      <c r="BL474" s="95"/>
      <c r="BM474" s="95"/>
      <c r="BN474" s="95"/>
      <c r="BO474" s="95"/>
      <c r="BP474" s="95"/>
      <c r="BQ474" s="95"/>
      <c r="BR474" s="95"/>
      <c r="BS474" s="95"/>
      <c r="BT474" s="95"/>
      <c r="BU474" s="95"/>
      <c r="BV474" s="95"/>
      <c r="BW474" s="95"/>
      <c r="BX474" s="95"/>
      <c r="BY474" s="95"/>
      <c r="BZ474" s="95"/>
      <c r="CA474" s="95"/>
      <c r="CB474" s="95"/>
      <c r="CC474" s="95"/>
      <c r="CD474" s="95"/>
      <c r="CE474" s="95"/>
      <c r="CF474" s="95"/>
      <c r="CG474" s="94"/>
      <c r="CH474" s="91"/>
      <c r="CI474" s="91"/>
      <c r="CJ474" s="91"/>
      <c r="CK474" s="91"/>
      <c r="CL474" s="94"/>
      <c r="CM474" s="94"/>
      <c r="CN474" s="91"/>
      <c r="CO474" s="91"/>
      <c r="CP474" s="91"/>
      <c r="CQ474" s="91"/>
      <c r="CR474" s="91"/>
      <c r="CU474" s="128">
        <f t="shared" si="120"/>
        <v>466</v>
      </c>
      <c r="CV474" s="128"/>
      <c r="CW474" s="128"/>
      <c r="CX474" s="128"/>
      <c r="CY474" s="128"/>
    </row>
    <row r="475" spans="1:103" ht="15" thickBot="1">
      <c r="A475" s="55" t="s">
        <v>18</v>
      </c>
      <c r="CU475" s="128">
        <f t="shared" si="120"/>
        <v>467</v>
      </c>
      <c r="CV475" s="128"/>
      <c r="CW475" s="128"/>
      <c r="CX475" s="128"/>
      <c r="CY475" s="128"/>
    </row>
    <row r="476" spans="1:103" s="1" customFormat="1" ht="18.75">
      <c r="A476" s="72" t="s">
        <v>59</v>
      </c>
      <c r="D476" s="182" t="s">
        <v>11</v>
      </c>
      <c r="E476" s="183"/>
      <c r="F476" s="184"/>
      <c r="G476" s="184"/>
      <c r="H476" s="184"/>
      <c r="I476" s="184"/>
      <c r="J476" s="184"/>
      <c r="K476" s="184"/>
      <c r="L476" s="184"/>
      <c r="M476" s="184"/>
      <c r="N476" s="184"/>
      <c r="O476" s="184"/>
      <c r="P476" s="185" t="str">
        <f>IFERROR(IF(P398=0,"",DATE(YEAR(P398),MONTH(P398)+1,1)),"")</f>
        <v/>
      </c>
      <c r="Q476" s="185"/>
      <c r="R476" s="185"/>
      <c r="S476" s="185"/>
      <c r="T476" s="185"/>
      <c r="U476" s="185"/>
      <c r="V476" s="185"/>
      <c r="W476" s="185"/>
      <c r="X476" s="185"/>
      <c r="Y476" s="185"/>
      <c r="Z476" s="185"/>
      <c r="AA476" s="185"/>
      <c r="AB476" s="185"/>
      <c r="AC476" s="185"/>
      <c r="AD476" s="185"/>
      <c r="AE476" s="185"/>
      <c r="AF476" s="185"/>
      <c r="AG476" s="185"/>
      <c r="AH476" s="185"/>
      <c r="AI476" s="185"/>
      <c r="AJ476" s="185"/>
      <c r="AK476" s="185"/>
      <c r="AL476" s="185"/>
      <c r="AM476" s="185"/>
      <c r="AN476" s="185"/>
      <c r="AO476" s="185"/>
      <c r="AP476" s="185"/>
      <c r="AQ476" s="185"/>
      <c r="AR476" s="185"/>
      <c r="AS476" s="185"/>
      <c r="AT476" s="186"/>
      <c r="AU476" s="28"/>
      <c r="AV476" s="26"/>
      <c r="AW476" s="187" t="s">
        <v>40</v>
      </c>
      <c r="AX476" s="188"/>
      <c r="AY476" s="188"/>
      <c r="AZ476" s="188"/>
      <c r="BA476" s="188"/>
      <c r="BB476" s="183"/>
      <c r="BC476" s="189" t="str">
        <f>P476</f>
        <v/>
      </c>
      <c r="BD476" s="190"/>
      <c r="BE476" s="190"/>
      <c r="BF476" s="190"/>
      <c r="BG476" s="190"/>
      <c r="BH476" s="190"/>
      <c r="BI476" s="190"/>
      <c r="BJ476" s="190"/>
      <c r="BK476" s="190"/>
      <c r="BL476" s="190"/>
      <c r="BM476" s="190"/>
      <c r="BN476" s="190"/>
      <c r="BO476" s="190"/>
      <c r="BP476" s="190"/>
      <c r="BQ476" s="190"/>
      <c r="BR476" s="190"/>
      <c r="BS476" s="190"/>
      <c r="BT476" s="190"/>
      <c r="BU476" s="190"/>
      <c r="BV476" s="190"/>
      <c r="BW476" s="190"/>
      <c r="BX476" s="190"/>
      <c r="BY476" s="190"/>
      <c r="BZ476" s="190"/>
      <c r="CA476" s="190"/>
      <c r="CB476" s="190"/>
      <c r="CC476" s="190"/>
      <c r="CD476" s="190"/>
      <c r="CE476" s="190"/>
      <c r="CF476" s="190"/>
      <c r="CG476" s="190"/>
      <c r="CH476" s="190"/>
      <c r="CI476" s="190"/>
      <c r="CJ476" s="190"/>
      <c r="CK476" s="190"/>
      <c r="CL476" s="190"/>
      <c r="CM476" s="190"/>
      <c r="CN476" s="190"/>
      <c r="CO476" s="190"/>
      <c r="CP476" s="190"/>
      <c r="CQ476" s="190"/>
      <c r="CR476" s="191"/>
      <c r="CU476" s="128">
        <f t="shared" si="120"/>
        <v>468</v>
      </c>
      <c r="CV476" s="128"/>
      <c r="CW476" s="128"/>
      <c r="CX476" s="128"/>
      <c r="CY476" s="128"/>
    </row>
    <row r="477" spans="1:103" s="1" customFormat="1" ht="18.75">
      <c r="A477" s="72" t="s">
        <v>59</v>
      </c>
      <c r="D477" s="153" t="s">
        <v>7</v>
      </c>
      <c r="E477" s="154"/>
      <c r="F477" s="155"/>
      <c r="G477" s="155"/>
      <c r="H477" s="155"/>
      <c r="I477" s="155"/>
      <c r="J477" s="155"/>
      <c r="K477" s="155"/>
      <c r="L477" s="155"/>
      <c r="M477" s="155"/>
      <c r="N477" s="155"/>
      <c r="O477" s="155"/>
      <c r="P477" s="29" t="str">
        <f t="shared" ref="P477:AQ477" si="141">IFERROR(WEEKNUM(P478,2)-WEEKNUM(DATE(YEAR(P478),MONTH(P478),1),2)+1,"")</f>
        <v/>
      </c>
      <c r="Q477" s="29" t="str">
        <f t="shared" si="141"/>
        <v/>
      </c>
      <c r="R477" s="29" t="str">
        <f t="shared" si="141"/>
        <v/>
      </c>
      <c r="S477" s="29" t="str">
        <f t="shared" si="141"/>
        <v/>
      </c>
      <c r="T477" s="29" t="str">
        <f t="shared" si="141"/>
        <v/>
      </c>
      <c r="U477" s="29" t="str">
        <f t="shared" si="141"/>
        <v/>
      </c>
      <c r="V477" s="29" t="str">
        <f t="shared" si="141"/>
        <v/>
      </c>
      <c r="W477" s="29" t="str">
        <f t="shared" si="141"/>
        <v/>
      </c>
      <c r="X477" s="29" t="str">
        <f t="shared" si="141"/>
        <v/>
      </c>
      <c r="Y477" s="29" t="str">
        <f t="shared" si="141"/>
        <v/>
      </c>
      <c r="Z477" s="29" t="str">
        <f t="shared" si="141"/>
        <v/>
      </c>
      <c r="AA477" s="29" t="str">
        <f t="shared" si="141"/>
        <v/>
      </c>
      <c r="AB477" s="29" t="str">
        <f t="shared" si="141"/>
        <v/>
      </c>
      <c r="AC477" s="29" t="str">
        <f t="shared" si="141"/>
        <v/>
      </c>
      <c r="AD477" s="29" t="str">
        <f t="shared" si="141"/>
        <v/>
      </c>
      <c r="AE477" s="29" t="str">
        <f t="shared" si="141"/>
        <v/>
      </c>
      <c r="AF477" s="29" t="str">
        <f t="shared" si="141"/>
        <v/>
      </c>
      <c r="AG477" s="29" t="str">
        <f t="shared" si="141"/>
        <v/>
      </c>
      <c r="AH477" s="29" t="str">
        <f t="shared" si="141"/>
        <v/>
      </c>
      <c r="AI477" s="29" t="str">
        <f t="shared" si="141"/>
        <v/>
      </c>
      <c r="AJ477" s="29" t="str">
        <f t="shared" si="141"/>
        <v/>
      </c>
      <c r="AK477" s="29" t="str">
        <f t="shared" si="141"/>
        <v/>
      </c>
      <c r="AL477" s="29" t="str">
        <f t="shared" si="141"/>
        <v/>
      </c>
      <c r="AM477" s="29" t="str">
        <f t="shared" si="141"/>
        <v/>
      </c>
      <c r="AN477" s="29" t="str">
        <f t="shared" si="141"/>
        <v/>
      </c>
      <c r="AO477" s="29" t="str">
        <f t="shared" si="141"/>
        <v/>
      </c>
      <c r="AP477" s="29" t="str">
        <f t="shared" si="141"/>
        <v/>
      </c>
      <c r="AQ477" s="29" t="str">
        <f t="shared" si="141"/>
        <v/>
      </c>
      <c r="AR477" s="29" t="str">
        <f>IF(AR478="","",WEEKNUM(AR478,2)-WEEKNUM(DATE(YEAR(AR478),MONTH(AR478),1),2)+1)</f>
        <v/>
      </c>
      <c r="AS477" s="29" t="str">
        <f>IF(AS478="","",WEEKNUM(AS478,2)-WEEKNUM(DATE(YEAR(AS478),MONTH(AS478),1),2)+1)</f>
        <v/>
      </c>
      <c r="AT477" s="30" t="str">
        <f>IF(AT478="","",WEEKNUM(AT478,2)-WEEKNUM(DATE(YEAR(AT478),MONTH(AT478),1),2)+1)</f>
        <v/>
      </c>
      <c r="AU477" s="31"/>
      <c r="AV477" s="26"/>
      <c r="AW477" s="194" t="s">
        <v>37</v>
      </c>
      <c r="AX477" s="195"/>
      <c r="AY477" s="196"/>
      <c r="AZ477" s="196"/>
      <c r="BA477" s="196"/>
      <c r="BB477" s="197"/>
      <c r="BC477" s="155" t="s">
        <v>31</v>
      </c>
      <c r="BD477" s="155"/>
      <c r="BE477" s="155"/>
      <c r="BF477" s="155"/>
      <c r="BG477" s="155"/>
      <c r="BH477" s="155"/>
      <c r="BI477" s="155"/>
      <c r="BJ477" s="155"/>
      <c r="BK477" s="155"/>
      <c r="BL477" s="155"/>
      <c r="BM477" s="155"/>
      <c r="BN477" s="155"/>
      <c r="BO477" s="155"/>
      <c r="BP477" s="155"/>
      <c r="BQ477" s="155"/>
      <c r="BR477" s="155"/>
      <c r="BS477" s="155"/>
      <c r="BT477" s="155"/>
      <c r="BU477" s="155"/>
      <c r="BV477" s="155"/>
      <c r="BW477" s="155"/>
      <c r="BX477" s="155"/>
      <c r="BY477" s="155"/>
      <c r="BZ477" s="155"/>
      <c r="CA477" s="155"/>
      <c r="CB477" s="155"/>
      <c r="CC477" s="155"/>
      <c r="CD477" s="155"/>
      <c r="CE477" s="155"/>
      <c r="CF477" s="155"/>
      <c r="CG477" s="201" t="s">
        <v>35</v>
      </c>
      <c r="CH477" s="202"/>
      <c r="CI477" s="202"/>
      <c r="CJ477" s="202"/>
      <c r="CK477" s="203"/>
      <c r="CL477" s="202" t="s">
        <v>36</v>
      </c>
      <c r="CM477" s="202"/>
      <c r="CN477" s="202"/>
      <c r="CO477" s="202"/>
      <c r="CP477" s="202"/>
      <c r="CQ477" s="202"/>
      <c r="CR477" s="207"/>
      <c r="CU477" s="128">
        <f t="shared" si="120"/>
        <v>469</v>
      </c>
      <c r="CV477" s="128"/>
      <c r="CW477" s="128"/>
      <c r="CX477" s="128"/>
      <c r="CY477" s="128"/>
    </row>
    <row r="478" spans="1:103" s="1" customFormat="1" ht="18.75">
      <c r="A478" s="72" t="s">
        <v>59</v>
      </c>
      <c r="D478" s="153" t="s">
        <v>1</v>
      </c>
      <c r="E478" s="154"/>
      <c r="F478" s="155"/>
      <c r="G478" s="155"/>
      <c r="H478" s="155"/>
      <c r="I478" s="155"/>
      <c r="J478" s="155"/>
      <c r="K478" s="155"/>
      <c r="L478" s="155"/>
      <c r="M478" s="155"/>
      <c r="N478" s="155"/>
      <c r="O478" s="155"/>
      <c r="P478" s="32" t="str">
        <f>P476</f>
        <v/>
      </c>
      <c r="Q478" s="32" t="str">
        <f t="shared" ref="Q478:AQ478" si="142">IFERROR(P478+1,"")</f>
        <v/>
      </c>
      <c r="R478" s="32" t="str">
        <f t="shared" si="142"/>
        <v/>
      </c>
      <c r="S478" s="32" t="str">
        <f t="shared" si="142"/>
        <v/>
      </c>
      <c r="T478" s="32" t="str">
        <f t="shared" si="142"/>
        <v/>
      </c>
      <c r="U478" s="32" t="str">
        <f t="shared" si="142"/>
        <v/>
      </c>
      <c r="V478" s="32" t="str">
        <f t="shared" si="142"/>
        <v/>
      </c>
      <c r="W478" s="32" t="str">
        <f t="shared" si="142"/>
        <v/>
      </c>
      <c r="X478" s="32" t="str">
        <f t="shared" si="142"/>
        <v/>
      </c>
      <c r="Y478" s="32" t="str">
        <f t="shared" si="142"/>
        <v/>
      </c>
      <c r="Z478" s="32" t="str">
        <f t="shared" si="142"/>
        <v/>
      </c>
      <c r="AA478" s="32" t="str">
        <f t="shared" si="142"/>
        <v/>
      </c>
      <c r="AB478" s="32" t="str">
        <f t="shared" si="142"/>
        <v/>
      </c>
      <c r="AC478" s="32" t="str">
        <f t="shared" si="142"/>
        <v/>
      </c>
      <c r="AD478" s="32" t="str">
        <f t="shared" si="142"/>
        <v/>
      </c>
      <c r="AE478" s="32" t="str">
        <f t="shared" si="142"/>
        <v/>
      </c>
      <c r="AF478" s="32" t="str">
        <f t="shared" si="142"/>
        <v/>
      </c>
      <c r="AG478" s="32" t="str">
        <f t="shared" si="142"/>
        <v/>
      </c>
      <c r="AH478" s="32" t="str">
        <f t="shared" si="142"/>
        <v/>
      </c>
      <c r="AI478" s="32" t="str">
        <f t="shared" si="142"/>
        <v/>
      </c>
      <c r="AJ478" s="32" t="str">
        <f t="shared" si="142"/>
        <v/>
      </c>
      <c r="AK478" s="32" t="str">
        <f t="shared" si="142"/>
        <v/>
      </c>
      <c r="AL478" s="32" t="str">
        <f t="shared" si="142"/>
        <v/>
      </c>
      <c r="AM478" s="32" t="str">
        <f t="shared" si="142"/>
        <v/>
      </c>
      <c r="AN478" s="32" t="str">
        <f t="shared" si="142"/>
        <v/>
      </c>
      <c r="AO478" s="32" t="str">
        <f t="shared" si="142"/>
        <v/>
      </c>
      <c r="AP478" s="32" t="str">
        <f t="shared" si="142"/>
        <v/>
      </c>
      <c r="AQ478" s="32" t="str">
        <f t="shared" si="142"/>
        <v/>
      </c>
      <c r="AR478" s="32" t="str">
        <f>IFERROR(IF(DAY(AQ478+1)=1,"",AQ478+1),"")</f>
        <v/>
      </c>
      <c r="AS478" s="32" t="str">
        <f>IFERROR(IF(AND(DAY(AQ478+2)&gt;=1,DAY(AQ478+2)&lt;=2),"",AQ478+2),"")</f>
        <v/>
      </c>
      <c r="AT478" s="33" t="str">
        <f>IFERROR(IF(AND(DAY(AQ478+3)&gt;=1,DAY(AQ478+3)&lt;=3),"",AQ478+3),"")</f>
        <v/>
      </c>
      <c r="AU478" s="34"/>
      <c r="AV478" s="26"/>
      <c r="AW478" s="198"/>
      <c r="AX478" s="199"/>
      <c r="AY478" s="199"/>
      <c r="AZ478" s="199"/>
      <c r="BA478" s="199"/>
      <c r="BB478" s="200"/>
      <c r="BC478" s="193">
        <v>1</v>
      </c>
      <c r="BD478" s="193"/>
      <c r="BE478" s="193"/>
      <c r="BF478" s="193"/>
      <c r="BG478" s="193"/>
      <c r="BH478" s="193">
        <v>2</v>
      </c>
      <c r="BI478" s="193"/>
      <c r="BJ478" s="193"/>
      <c r="BK478" s="193"/>
      <c r="BL478" s="193"/>
      <c r="BM478" s="193">
        <v>3</v>
      </c>
      <c r="BN478" s="193"/>
      <c r="BO478" s="193"/>
      <c r="BP478" s="193"/>
      <c r="BQ478" s="193"/>
      <c r="BR478" s="193">
        <v>4</v>
      </c>
      <c r="BS478" s="193"/>
      <c r="BT478" s="193"/>
      <c r="BU478" s="193"/>
      <c r="BV478" s="193"/>
      <c r="BW478" s="193">
        <v>5</v>
      </c>
      <c r="BX478" s="193"/>
      <c r="BY478" s="193"/>
      <c r="BZ478" s="193"/>
      <c r="CA478" s="193"/>
      <c r="CB478" s="193">
        <v>6</v>
      </c>
      <c r="CC478" s="193"/>
      <c r="CD478" s="193"/>
      <c r="CE478" s="193"/>
      <c r="CF478" s="193"/>
      <c r="CG478" s="276"/>
      <c r="CH478" s="277"/>
      <c r="CI478" s="277"/>
      <c r="CJ478" s="277"/>
      <c r="CK478" s="278"/>
      <c r="CL478" s="277"/>
      <c r="CM478" s="277"/>
      <c r="CN478" s="277"/>
      <c r="CO478" s="277"/>
      <c r="CP478" s="277"/>
      <c r="CQ478" s="277"/>
      <c r="CR478" s="279"/>
      <c r="CU478" s="128">
        <f t="shared" ref="CU478:CU633" si="143">ROW()-8</f>
        <v>470</v>
      </c>
      <c r="CV478" s="128"/>
      <c r="CW478" s="128"/>
      <c r="CX478" s="128"/>
      <c r="CY478" s="128"/>
    </row>
    <row r="479" spans="1:103" s="1" customFormat="1" ht="18.75">
      <c r="A479" s="72" t="s">
        <v>59</v>
      </c>
      <c r="D479" s="153" t="s">
        <v>2</v>
      </c>
      <c r="E479" s="154"/>
      <c r="F479" s="155"/>
      <c r="G479" s="155"/>
      <c r="H479" s="155"/>
      <c r="I479" s="155"/>
      <c r="J479" s="155"/>
      <c r="K479" s="155"/>
      <c r="L479" s="155"/>
      <c r="M479" s="155"/>
      <c r="N479" s="155"/>
      <c r="O479" s="155"/>
      <c r="P479" s="35" t="str">
        <f t="shared" ref="P479:AT479" si="144">TEXT(P478,"aaa")</f>
        <v/>
      </c>
      <c r="Q479" s="35" t="str">
        <f t="shared" si="144"/>
        <v/>
      </c>
      <c r="R479" s="35" t="str">
        <f t="shared" si="144"/>
        <v/>
      </c>
      <c r="S479" s="35" t="str">
        <f t="shared" si="144"/>
        <v/>
      </c>
      <c r="T479" s="35" t="str">
        <f t="shared" si="144"/>
        <v/>
      </c>
      <c r="U479" s="35" t="str">
        <f t="shared" si="144"/>
        <v/>
      </c>
      <c r="V479" s="35" t="str">
        <f t="shared" si="144"/>
        <v/>
      </c>
      <c r="W479" s="35" t="str">
        <f t="shared" si="144"/>
        <v/>
      </c>
      <c r="X479" s="35" t="str">
        <f t="shared" si="144"/>
        <v/>
      </c>
      <c r="Y479" s="35" t="str">
        <f t="shared" si="144"/>
        <v/>
      </c>
      <c r="Z479" s="35" t="str">
        <f t="shared" si="144"/>
        <v/>
      </c>
      <c r="AA479" s="35" t="str">
        <f t="shared" si="144"/>
        <v/>
      </c>
      <c r="AB479" s="35" t="str">
        <f t="shared" si="144"/>
        <v/>
      </c>
      <c r="AC479" s="35" t="str">
        <f t="shared" si="144"/>
        <v/>
      </c>
      <c r="AD479" s="35" t="str">
        <f t="shared" si="144"/>
        <v/>
      </c>
      <c r="AE479" s="35" t="str">
        <f t="shared" si="144"/>
        <v/>
      </c>
      <c r="AF479" s="35" t="str">
        <f t="shared" si="144"/>
        <v/>
      </c>
      <c r="AG479" s="35" t="str">
        <f t="shared" si="144"/>
        <v/>
      </c>
      <c r="AH479" s="35" t="str">
        <f t="shared" si="144"/>
        <v/>
      </c>
      <c r="AI479" s="35" t="str">
        <f t="shared" si="144"/>
        <v/>
      </c>
      <c r="AJ479" s="35" t="str">
        <f t="shared" si="144"/>
        <v/>
      </c>
      <c r="AK479" s="35" t="str">
        <f t="shared" si="144"/>
        <v/>
      </c>
      <c r="AL479" s="35" t="str">
        <f t="shared" si="144"/>
        <v/>
      </c>
      <c r="AM479" s="35" t="str">
        <f t="shared" si="144"/>
        <v/>
      </c>
      <c r="AN479" s="35" t="str">
        <f t="shared" si="144"/>
        <v/>
      </c>
      <c r="AO479" s="35" t="str">
        <f t="shared" si="144"/>
        <v/>
      </c>
      <c r="AP479" s="35" t="str">
        <f t="shared" si="144"/>
        <v/>
      </c>
      <c r="AQ479" s="35" t="str">
        <f t="shared" si="144"/>
        <v/>
      </c>
      <c r="AR479" s="35" t="str">
        <f t="shared" si="144"/>
        <v/>
      </c>
      <c r="AS479" s="35" t="str">
        <f t="shared" si="144"/>
        <v/>
      </c>
      <c r="AT479" s="36" t="str">
        <f t="shared" si="144"/>
        <v/>
      </c>
      <c r="AU479" s="37"/>
      <c r="AV479" s="26"/>
      <c r="AW479" s="156" t="s">
        <v>38</v>
      </c>
      <c r="AX479" s="157"/>
      <c r="AY479" s="158"/>
      <c r="AZ479" s="158"/>
      <c r="BA479" s="158"/>
      <c r="BB479" s="159"/>
      <c r="BC479" s="166" t="s">
        <v>33</v>
      </c>
      <c r="BD479" s="169" t="s">
        <v>24</v>
      </c>
      <c r="BE479" s="172" t="s">
        <v>28</v>
      </c>
      <c r="BF479" s="173"/>
      <c r="BG479" s="176" t="s">
        <v>32</v>
      </c>
      <c r="BH479" s="166" t="s">
        <v>33</v>
      </c>
      <c r="BI479" s="218" t="s">
        <v>24</v>
      </c>
      <c r="BJ479" s="172" t="s">
        <v>28</v>
      </c>
      <c r="BK479" s="173"/>
      <c r="BL479" s="221" t="s">
        <v>32</v>
      </c>
      <c r="BM479" s="166" t="s">
        <v>33</v>
      </c>
      <c r="BN479" s="218" t="s">
        <v>24</v>
      </c>
      <c r="BO479" s="172" t="s">
        <v>28</v>
      </c>
      <c r="BP479" s="173"/>
      <c r="BQ479" s="221" t="s">
        <v>32</v>
      </c>
      <c r="BR479" s="166" t="s">
        <v>33</v>
      </c>
      <c r="BS479" s="218" t="s">
        <v>24</v>
      </c>
      <c r="BT479" s="172" t="s">
        <v>28</v>
      </c>
      <c r="BU479" s="173"/>
      <c r="BV479" s="221" t="s">
        <v>32</v>
      </c>
      <c r="BW479" s="166" t="s">
        <v>33</v>
      </c>
      <c r="BX479" s="218" t="s">
        <v>24</v>
      </c>
      <c r="BY479" s="172" t="s">
        <v>28</v>
      </c>
      <c r="BZ479" s="173"/>
      <c r="CA479" s="221" t="s">
        <v>32</v>
      </c>
      <c r="CB479" s="166" t="s">
        <v>33</v>
      </c>
      <c r="CC479" s="218" t="s">
        <v>24</v>
      </c>
      <c r="CD479" s="172" t="s">
        <v>28</v>
      </c>
      <c r="CE479" s="173"/>
      <c r="CF479" s="221" t="s">
        <v>32</v>
      </c>
      <c r="CG479" s="166" t="s">
        <v>33</v>
      </c>
      <c r="CH479" s="218" t="s">
        <v>24</v>
      </c>
      <c r="CI479" s="172" t="s">
        <v>28</v>
      </c>
      <c r="CJ479" s="173"/>
      <c r="CK479" s="221" t="s">
        <v>32</v>
      </c>
      <c r="CL479" s="226" t="s">
        <v>33</v>
      </c>
      <c r="CM479" s="227"/>
      <c r="CN479" s="222" t="s">
        <v>24</v>
      </c>
      <c r="CO479" s="223"/>
      <c r="CP479" s="172" t="s">
        <v>28</v>
      </c>
      <c r="CQ479" s="173"/>
      <c r="CR479" s="209" t="s">
        <v>32</v>
      </c>
      <c r="CU479" s="128">
        <f t="shared" si="143"/>
        <v>471</v>
      </c>
      <c r="CV479" s="128"/>
      <c r="CW479" s="128"/>
      <c r="CX479" s="128"/>
      <c r="CY479" s="128"/>
    </row>
    <row r="480" spans="1:103" s="1" customFormat="1" ht="18.75">
      <c r="A480" s="72" t="s">
        <v>59</v>
      </c>
      <c r="D480" s="211" t="s">
        <v>4</v>
      </c>
      <c r="E480" s="212"/>
      <c r="F480" s="213"/>
      <c r="G480" s="213"/>
      <c r="H480" s="213"/>
      <c r="I480" s="213"/>
      <c r="J480" s="213"/>
      <c r="K480" s="213"/>
      <c r="L480" s="213"/>
      <c r="M480" s="213"/>
      <c r="N480" s="213"/>
      <c r="O480" s="213"/>
      <c r="P480" s="216"/>
      <c r="Q480" s="216"/>
      <c r="R480" s="216"/>
      <c r="S480" s="216"/>
      <c r="T480" s="216"/>
      <c r="U480" s="216"/>
      <c r="V480" s="216"/>
      <c r="W480" s="216"/>
      <c r="X480" s="216"/>
      <c r="Y480" s="216"/>
      <c r="Z480" s="216"/>
      <c r="AA480" s="216"/>
      <c r="AB480" s="216"/>
      <c r="AC480" s="216"/>
      <c r="AD480" s="216"/>
      <c r="AE480" s="216"/>
      <c r="AF480" s="216"/>
      <c r="AG480" s="216"/>
      <c r="AH480" s="216"/>
      <c r="AI480" s="216"/>
      <c r="AJ480" s="216"/>
      <c r="AK480" s="216"/>
      <c r="AL480" s="216"/>
      <c r="AM480" s="216"/>
      <c r="AN480" s="216"/>
      <c r="AO480" s="216"/>
      <c r="AP480" s="216"/>
      <c r="AQ480" s="216"/>
      <c r="AR480" s="216"/>
      <c r="AS480" s="216"/>
      <c r="AT480" s="239"/>
      <c r="AU480" s="38"/>
      <c r="AV480" s="26"/>
      <c r="AW480" s="160"/>
      <c r="AX480" s="161"/>
      <c r="AY480" s="161"/>
      <c r="AZ480" s="161"/>
      <c r="BA480" s="161"/>
      <c r="BB480" s="162"/>
      <c r="BC480" s="167"/>
      <c r="BD480" s="170"/>
      <c r="BE480" s="174"/>
      <c r="BF480" s="175"/>
      <c r="BG480" s="170"/>
      <c r="BH480" s="167"/>
      <c r="BI480" s="219"/>
      <c r="BJ480" s="174"/>
      <c r="BK480" s="175"/>
      <c r="BL480" s="219"/>
      <c r="BM480" s="167"/>
      <c r="BN480" s="219"/>
      <c r="BO480" s="174"/>
      <c r="BP480" s="175"/>
      <c r="BQ480" s="219"/>
      <c r="BR480" s="167"/>
      <c r="BS480" s="219"/>
      <c r="BT480" s="174"/>
      <c r="BU480" s="175"/>
      <c r="BV480" s="219"/>
      <c r="BW480" s="167"/>
      <c r="BX480" s="219"/>
      <c r="BY480" s="174"/>
      <c r="BZ480" s="175"/>
      <c r="CA480" s="219"/>
      <c r="CB480" s="167"/>
      <c r="CC480" s="219"/>
      <c r="CD480" s="174"/>
      <c r="CE480" s="175"/>
      <c r="CF480" s="219"/>
      <c r="CG480" s="167"/>
      <c r="CH480" s="219"/>
      <c r="CI480" s="174"/>
      <c r="CJ480" s="175"/>
      <c r="CK480" s="219"/>
      <c r="CL480" s="228"/>
      <c r="CM480" s="229"/>
      <c r="CN480" s="224"/>
      <c r="CO480" s="225"/>
      <c r="CP480" s="174"/>
      <c r="CQ480" s="175"/>
      <c r="CR480" s="210"/>
      <c r="CU480" s="128">
        <f t="shared" si="143"/>
        <v>472</v>
      </c>
      <c r="CV480" s="128"/>
      <c r="CW480" s="128"/>
      <c r="CX480" s="128"/>
      <c r="CY480" s="128"/>
    </row>
    <row r="481" spans="1:103" s="1" customFormat="1" ht="18.75">
      <c r="A481" s="72" t="s">
        <v>59</v>
      </c>
      <c r="D481" s="214"/>
      <c r="E481" s="215"/>
      <c r="F481" s="213"/>
      <c r="G481" s="213"/>
      <c r="H481" s="213"/>
      <c r="I481" s="213"/>
      <c r="J481" s="213"/>
      <c r="K481" s="213"/>
      <c r="L481" s="213"/>
      <c r="M481" s="213"/>
      <c r="N481" s="213"/>
      <c r="O481" s="213"/>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40"/>
      <c r="AU481" s="39"/>
      <c r="AV481" s="26"/>
      <c r="AW481" s="160"/>
      <c r="AX481" s="161"/>
      <c r="AY481" s="161"/>
      <c r="AZ481" s="161"/>
      <c r="BA481" s="161"/>
      <c r="BB481" s="162"/>
      <c r="BC481" s="167"/>
      <c r="BD481" s="170"/>
      <c r="BE481" s="174"/>
      <c r="BF481" s="175"/>
      <c r="BG481" s="170"/>
      <c r="BH481" s="167"/>
      <c r="BI481" s="219"/>
      <c r="BJ481" s="174"/>
      <c r="BK481" s="175"/>
      <c r="BL481" s="219"/>
      <c r="BM481" s="167"/>
      <c r="BN481" s="219"/>
      <c r="BO481" s="174"/>
      <c r="BP481" s="175"/>
      <c r="BQ481" s="219"/>
      <c r="BR481" s="167"/>
      <c r="BS481" s="219"/>
      <c r="BT481" s="174"/>
      <c r="BU481" s="175"/>
      <c r="BV481" s="219"/>
      <c r="BW481" s="167"/>
      <c r="BX481" s="219"/>
      <c r="BY481" s="174"/>
      <c r="BZ481" s="175"/>
      <c r="CA481" s="219"/>
      <c r="CB481" s="167"/>
      <c r="CC481" s="219"/>
      <c r="CD481" s="174"/>
      <c r="CE481" s="175"/>
      <c r="CF481" s="219"/>
      <c r="CG481" s="167"/>
      <c r="CH481" s="219"/>
      <c r="CI481" s="174"/>
      <c r="CJ481" s="175"/>
      <c r="CK481" s="219"/>
      <c r="CL481" s="228"/>
      <c r="CM481" s="229"/>
      <c r="CN481" s="224"/>
      <c r="CO481" s="225"/>
      <c r="CP481" s="174"/>
      <c r="CQ481" s="175"/>
      <c r="CR481" s="210"/>
      <c r="CU481" s="128">
        <f t="shared" si="143"/>
        <v>473</v>
      </c>
      <c r="CV481" s="128"/>
      <c r="CW481" s="128"/>
      <c r="CX481" s="128"/>
      <c r="CY481" s="128"/>
    </row>
    <row r="482" spans="1:103" s="1" customFormat="1" ht="18.75">
      <c r="A482" s="72" t="s">
        <v>59</v>
      </c>
      <c r="D482" s="214"/>
      <c r="E482" s="215"/>
      <c r="F482" s="213"/>
      <c r="G482" s="213"/>
      <c r="H482" s="213"/>
      <c r="I482" s="213"/>
      <c r="J482" s="213"/>
      <c r="K482" s="213"/>
      <c r="L482" s="213"/>
      <c r="M482" s="213"/>
      <c r="N482" s="213"/>
      <c r="O482" s="213"/>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40"/>
      <c r="AU482" s="39"/>
      <c r="AV482" s="26"/>
      <c r="AW482" s="160"/>
      <c r="AX482" s="161"/>
      <c r="AY482" s="161"/>
      <c r="AZ482" s="161"/>
      <c r="BA482" s="161"/>
      <c r="BB482" s="162"/>
      <c r="BC482" s="167"/>
      <c r="BD482" s="170"/>
      <c r="BE482" s="174"/>
      <c r="BF482" s="175"/>
      <c r="BG482" s="170"/>
      <c r="BH482" s="167"/>
      <c r="BI482" s="219"/>
      <c r="BJ482" s="174"/>
      <c r="BK482" s="175"/>
      <c r="BL482" s="219"/>
      <c r="BM482" s="167"/>
      <c r="BN482" s="219"/>
      <c r="BO482" s="174"/>
      <c r="BP482" s="175"/>
      <c r="BQ482" s="219"/>
      <c r="BR482" s="167"/>
      <c r="BS482" s="219"/>
      <c r="BT482" s="174"/>
      <c r="BU482" s="175"/>
      <c r="BV482" s="219"/>
      <c r="BW482" s="167"/>
      <c r="BX482" s="219"/>
      <c r="BY482" s="174"/>
      <c r="BZ482" s="175"/>
      <c r="CA482" s="219"/>
      <c r="CB482" s="167"/>
      <c r="CC482" s="219"/>
      <c r="CD482" s="174"/>
      <c r="CE482" s="175"/>
      <c r="CF482" s="219"/>
      <c r="CG482" s="167"/>
      <c r="CH482" s="219"/>
      <c r="CI482" s="174"/>
      <c r="CJ482" s="175"/>
      <c r="CK482" s="219"/>
      <c r="CL482" s="228"/>
      <c r="CM482" s="229"/>
      <c r="CN482" s="224"/>
      <c r="CO482" s="225"/>
      <c r="CP482" s="174"/>
      <c r="CQ482" s="175"/>
      <c r="CR482" s="210"/>
      <c r="CU482" s="128">
        <f t="shared" si="143"/>
        <v>474</v>
      </c>
      <c r="CV482" s="128"/>
      <c r="CW482" s="128"/>
      <c r="CX482" s="128"/>
      <c r="CY482" s="128"/>
    </row>
    <row r="483" spans="1:103" s="1" customFormat="1" ht="18.75">
      <c r="A483" s="72" t="s">
        <v>59</v>
      </c>
      <c r="D483" s="214"/>
      <c r="E483" s="215"/>
      <c r="F483" s="213"/>
      <c r="G483" s="213"/>
      <c r="H483" s="213"/>
      <c r="I483" s="213"/>
      <c r="J483" s="213"/>
      <c r="K483" s="213"/>
      <c r="L483" s="213"/>
      <c r="M483" s="213"/>
      <c r="N483" s="213"/>
      <c r="O483" s="213"/>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40"/>
      <c r="AU483" s="39"/>
      <c r="AV483" s="26"/>
      <c r="AW483" s="160"/>
      <c r="AX483" s="161"/>
      <c r="AY483" s="161"/>
      <c r="AZ483" s="161"/>
      <c r="BA483" s="161"/>
      <c r="BB483" s="162"/>
      <c r="BC483" s="168"/>
      <c r="BD483" s="171"/>
      <c r="BE483" s="174"/>
      <c r="BF483" s="175"/>
      <c r="BG483" s="171"/>
      <c r="BH483" s="168"/>
      <c r="BI483" s="219"/>
      <c r="BJ483" s="174"/>
      <c r="BK483" s="175"/>
      <c r="BL483" s="219"/>
      <c r="BM483" s="168"/>
      <c r="BN483" s="219"/>
      <c r="BO483" s="174"/>
      <c r="BP483" s="175"/>
      <c r="BQ483" s="219"/>
      <c r="BR483" s="168"/>
      <c r="BS483" s="219"/>
      <c r="BT483" s="174"/>
      <c r="BU483" s="175"/>
      <c r="BV483" s="219"/>
      <c r="BW483" s="168"/>
      <c r="BX483" s="219"/>
      <c r="BY483" s="174"/>
      <c r="BZ483" s="175"/>
      <c r="CA483" s="219"/>
      <c r="CB483" s="168"/>
      <c r="CC483" s="219"/>
      <c r="CD483" s="174"/>
      <c r="CE483" s="175"/>
      <c r="CF483" s="219"/>
      <c r="CG483" s="168"/>
      <c r="CH483" s="219"/>
      <c r="CI483" s="174"/>
      <c r="CJ483" s="175"/>
      <c r="CK483" s="219"/>
      <c r="CL483" s="228"/>
      <c r="CM483" s="229"/>
      <c r="CN483" s="224"/>
      <c r="CO483" s="225"/>
      <c r="CP483" s="174"/>
      <c r="CQ483" s="175"/>
      <c r="CR483" s="210"/>
      <c r="CU483" s="128">
        <f t="shared" si="143"/>
        <v>475</v>
      </c>
      <c r="CV483" s="128"/>
      <c r="CW483" s="128"/>
      <c r="CX483" s="128"/>
      <c r="CY483" s="128"/>
    </row>
    <row r="484" spans="1:103" s="1" customFormat="1" ht="18.75">
      <c r="A484" s="72" t="s">
        <v>59</v>
      </c>
      <c r="D484" s="214"/>
      <c r="E484" s="215"/>
      <c r="F484" s="213"/>
      <c r="G484" s="213"/>
      <c r="H484" s="213"/>
      <c r="I484" s="213"/>
      <c r="J484" s="213"/>
      <c r="K484" s="213"/>
      <c r="L484" s="213"/>
      <c r="M484" s="213"/>
      <c r="N484" s="213"/>
      <c r="O484" s="213"/>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40"/>
      <c r="AU484" s="39"/>
      <c r="AV484" s="26"/>
      <c r="AW484" s="163"/>
      <c r="AX484" s="164"/>
      <c r="AY484" s="164"/>
      <c r="AZ484" s="164"/>
      <c r="BA484" s="164"/>
      <c r="BB484" s="165"/>
      <c r="BC484" s="40" t="s">
        <v>9</v>
      </c>
      <c r="BD484" s="40" t="s">
        <v>129</v>
      </c>
      <c r="BE484" s="236" t="s">
        <v>130</v>
      </c>
      <c r="BF484" s="237"/>
      <c r="BG484" s="40"/>
      <c r="BH484" s="40" t="s">
        <v>9</v>
      </c>
      <c r="BI484" s="40" t="s">
        <v>129</v>
      </c>
      <c r="BJ484" s="236" t="s">
        <v>130</v>
      </c>
      <c r="BK484" s="237"/>
      <c r="BL484" s="40"/>
      <c r="BM484" s="40" t="s">
        <v>9</v>
      </c>
      <c r="BN484" s="40" t="s">
        <v>129</v>
      </c>
      <c r="BO484" s="236" t="s">
        <v>130</v>
      </c>
      <c r="BP484" s="237"/>
      <c r="BQ484" s="40"/>
      <c r="BR484" s="40" t="s">
        <v>9</v>
      </c>
      <c r="BS484" s="40" t="s">
        <v>129</v>
      </c>
      <c r="BT484" s="236" t="s">
        <v>130</v>
      </c>
      <c r="BU484" s="237"/>
      <c r="BV484" s="40"/>
      <c r="BW484" s="40" t="s">
        <v>9</v>
      </c>
      <c r="BX484" s="40" t="s">
        <v>129</v>
      </c>
      <c r="BY484" s="236" t="s">
        <v>130</v>
      </c>
      <c r="BZ484" s="237"/>
      <c r="CA484" s="40"/>
      <c r="CB484" s="40" t="s">
        <v>9</v>
      </c>
      <c r="CC484" s="40" t="s">
        <v>129</v>
      </c>
      <c r="CD484" s="236" t="s">
        <v>130</v>
      </c>
      <c r="CE484" s="237"/>
      <c r="CF484" s="40"/>
      <c r="CG484" s="40" t="s">
        <v>9</v>
      </c>
      <c r="CH484" s="40" t="s">
        <v>129</v>
      </c>
      <c r="CI484" s="236" t="s">
        <v>130</v>
      </c>
      <c r="CJ484" s="237"/>
      <c r="CK484" s="40"/>
      <c r="CL484" s="236" t="s">
        <v>9</v>
      </c>
      <c r="CM484" s="200"/>
      <c r="CN484" s="236" t="s">
        <v>129</v>
      </c>
      <c r="CO484" s="200"/>
      <c r="CP484" s="236" t="s">
        <v>130</v>
      </c>
      <c r="CQ484" s="237"/>
      <c r="CR484" s="41"/>
      <c r="CU484" s="128">
        <f t="shared" si="143"/>
        <v>476</v>
      </c>
      <c r="CV484" s="128"/>
      <c r="CW484" s="128"/>
      <c r="CX484" s="128"/>
      <c r="CY484" s="128"/>
    </row>
    <row r="485" spans="1:103" s="1" customFormat="1" ht="18.75">
      <c r="A485" s="72" t="s">
        <v>59</v>
      </c>
      <c r="D485" s="153" t="s">
        <v>25</v>
      </c>
      <c r="E485" s="154"/>
      <c r="F485" s="213"/>
      <c r="G485" s="213"/>
      <c r="H485" s="213"/>
      <c r="I485" s="213"/>
      <c r="J485" s="213"/>
      <c r="K485" s="213"/>
      <c r="L485" s="213"/>
      <c r="M485" s="213"/>
      <c r="N485" s="213"/>
      <c r="O485" s="213"/>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3"/>
      <c r="AU485" s="44"/>
      <c r="AV485" s="26"/>
      <c r="AW485" s="238" t="s">
        <v>39</v>
      </c>
      <c r="AX485" s="231"/>
      <c r="AY485" s="231"/>
      <c r="AZ485" s="231"/>
      <c r="BA485" s="231"/>
      <c r="BB485" s="154"/>
      <c r="BC485" s="45">
        <f>IF(COUNTIF(P485:AT485,"")=31,0,COUNTIFS(P477:AT477,1,P485:AT485,"")+COUNTIFS(P477:AT477,1,P485:AT485,"■"))</f>
        <v>0</v>
      </c>
      <c r="BD485" s="45">
        <f>IF(COUNTIF(P485:AT485,"")=31,0,COUNTIFS(P477:AT477,1,P485:AT485,"■"))</f>
        <v>0</v>
      </c>
      <c r="BE485" s="232" t="str">
        <f>IFERROR(ROUNDDOWN(BD485/BC485,3),"***")</f>
        <v>***</v>
      </c>
      <c r="BF485" s="233"/>
      <c r="BG485" s="18"/>
      <c r="BH485" s="45">
        <f>IF(COUNTIF(P485:AT485,"")=31,0,COUNTIFS(P477:AT477,2,P485:AT485,"")+COUNTIFS(P477:AT477,2,P485:AT485,"■"))</f>
        <v>0</v>
      </c>
      <c r="BI485" s="45">
        <f>IF(COUNTIF(P485:AT485,"")=31,0,COUNTIFS(P477:AT477,2,P485:AT485,"■"))</f>
        <v>0</v>
      </c>
      <c r="BJ485" s="232" t="str">
        <f>IFERROR(ROUNDDOWN(BI485/BH485,3),"***")</f>
        <v>***</v>
      </c>
      <c r="BK485" s="233"/>
      <c r="BL485" s="18"/>
      <c r="BM485" s="45">
        <f>IF(COUNTIF(P485:AT485,"")=31,0,COUNTIFS(P477:AT477,3,P485:AT485,"")+COUNTIFS(P477:AT477,3,P485:AT485,"■"))</f>
        <v>0</v>
      </c>
      <c r="BN485" s="45">
        <f>IF(COUNTIF(P485:AT485,"")=31,0,COUNTIFS(P477:AT477,3,P485:AT485,"■"))</f>
        <v>0</v>
      </c>
      <c r="BO485" s="232" t="str">
        <f>IFERROR(ROUNDDOWN(BN485/BM485,3),"***")</f>
        <v>***</v>
      </c>
      <c r="BP485" s="233"/>
      <c r="BQ485" s="18"/>
      <c r="BR485" s="45">
        <f>IF(COUNTIF(P485:AT485,"")=31,0,COUNTIFS(P477:AT477,4,P485:AT485,"")+COUNTIFS(P477:AT477,4,P485:AT485,"■"))</f>
        <v>0</v>
      </c>
      <c r="BS485" s="45">
        <f>IF(COUNTIF(P485:AT485,"")=31,0,COUNTIFS(P477:AT477,4,P485:AT485,"■"))</f>
        <v>0</v>
      </c>
      <c r="BT485" s="232" t="str">
        <f>IFERROR(ROUNDDOWN(BS485/BR485,3),"***")</f>
        <v>***</v>
      </c>
      <c r="BU485" s="233"/>
      <c r="BV485" s="18"/>
      <c r="BW485" s="45">
        <f>IF(COUNTIF(P485:AT485,"")=31,0,COUNTIFS(P477:AT477,5,P485:AT485,"")+COUNTIFS(P477:AT477,5,P485:AT485,"■"))</f>
        <v>0</v>
      </c>
      <c r="BX485" s="45">
        <f>IF(COUNTIF(P485:AT485,"")=31,0,COUNTIFS(P477:AT477,5,P485:AT485,"■"))</f>
        <v>0</v>
      </c>
      <c r="BY485" s="232" t="str">
        <f>IFERROR(ROUNDDOWN(BX485/BW485,3),"***")</f>
        <v>***</v>
      </c>
      <c r="BZ485" s="233"/>
      <c r="CA485" s="18"/>
      <c r="CB485" s="45">
        <f>IF(COUNTIF(P485:AT485,"")=31,0,COUNTIFS(P477:AT477,6,P485:AT485,"")+COUNTIFS(P477:AT477,6,P485:AT485,"■"))</f>
        <v>0</v>
      </c>
      <c r="CC485" s="45">
        <f>IF(COUNTIF(P485:AT485,"")=31,0,COUNTIFS(P477:AT477,6,P485:AT485,"■"))</f>
        <v>0</v>
      </c>
      <c r="CD485" s="232" t="str">
        <f>IFERROR(ROUNDDOWN(CC485/CB485,3),"***")</f>
        <v>***</v>
      </c>
      <c r="CE485" s="233"/>
      <c r="CF485" s="18"/>
      <c r="CG485" s="45">
        <f>IF(COUNTIF(P485:AT485,"")=31,0,SUM(BC485,BH485,BM485,BR485,BW485,CB485))</f>
        <v>0</v>
      </c>
      <c r="CH485" s="45">
        <f>IF(COUNTIF(P485:AT485,"")=31,0,SUM(BD485,BI485,BN485,BS485,BX485,CC485))</f>
        <v>0</v>
      </c>
      <c r="CI485" s="232" t="str">
        <f>IFERROR(ROUNDDOWN(CH485/CG485,3),"***")</f>
        <v>***</v>
      </c>
      <c r="CJ485" s="233"/>
      <c r="CK485" s="18"/>
      <c r="CL485" s="234">
        <f>IF(COUNTIF(P485:AT485,"")=31,0,CL407+CG485)</f>
        <v>0</v>
      </c>
      <c r="CM485" s="235"/>
      <c r="CN485" s="234">
        <f>IF(COUNTIF(P485:AT485,"")=31,0,CN407+CH485)</f>
        <v>0</v>
      </c>
      <c r="CO485" s="235"/>
      <c r="CP485" s="232" t="str">
        <f>IFERROR(ROUNDDOWN(CN485/CL485,3),"***")</f>
        <v>***</v>
      </c>
      <c r="CQ485" s="233"/>
      <c r="CR485" s="23"/>
      <c r="CU485" s="128">
        <f t="shared" si="143"/>
        <v>477</v>
      </c>
      <c r="CV485" s="128"/>
      <c r="CW485" s="128"/>
      <c r="CX485" s="128"/>
      <c r="CY485" s="128"/>
    </row>
    <row r="486" spans="1:103" s="1" customFormat="1" ht="18.75">
      <c r="A486" s="72" t="s">
        <v>59</v>
      </c>
      <c r="D486" s="238" t="s">
        <v>34</v>
      </c>
      <c r="E486" s="246"/>
      <c r="F486" s="253" t="s">
        <v>26</v>
      </c>
      <c r="G486" s="253"/>
      <c r="H486" s="253"/>
      <c r="I486" s="253"/>
      <c r="J486" s="253"/>
      <c r="K486" s="254"/>
      <c r="L486" s="236" t="s">
        <v>27</v>
      </c>
      <c r="M486" s="255"/>
      <c r="N486" s="255"/>
      <c r="O486" s="237"/>
      <c r="P486" s="49" t="str">
        <f t="shared" ref="P486:AT486" si="145">P478</f>
        <v/>
      </c>
      <c r="Q486" s="49" t="str">
        <f t="shared" si="145"/>
        <v/>
      </c>
      <c r="R486" s="49" t="str">
        <f t="shared" si="145"/>
        <v/>
      </c>
      <c r="S486" s="49" t="str">
        <f t="shared" si="145"/>
        <v/>
      </c>
      <c r="T486" s="49" t="str">
        <f t="shared" si="145"/>
        <v/>
      </c>
      <c r="U486" s="49" t="str">
        <f t="shared" si="145"/>
        <v/>
      </c>
      <c r="V486" s="49" t="str">
        <f t="shared" si="145"/>
        <v/>
      </c>
      <c r="W486" s="49" t="str">
        <f t="shared" si="145"/>
        <v/>
      </c>
      <c r="X486" s="49" t="str">
        <f t="shared" si="145"/>
        <v/>
      </c>
      <c r="Y486" s="49" t="str">
        <f t="shared" si="145"/>
        <v/>
      </c>
      <c r="Z486" s="49" t="str">
        <f t="shared" si="145"/>
        <v/>
      </c>
      <c r="AA486" s="49" t="str">
        <f t="shared" si="145"/>
        <v/>
      </c>
      <c r="AB486" s="49" t="str">
        <f t="shared" si="145"/>
        <v/>
      </c>
      <c r="AC486" s="49" t="str">
        <f t="shared" si="145"/>
        <v/>
      </c>
      <c r="AD486" s="49" t="str">
        <f t="shared" si="145"/>
        <v/>
      </c>
      <c r="AE486" s="49" t="str">
        <f t="shared" si="145"/>
        <v/>
      </c>
      <c r="AF486" s="49" t="str">
        <f t="shared" si="145"/>
        <v/>
      </c>
      <c r="AG486" s="49" t="str">
        <f t="shared" si="145"/>
        <v/>
      </c>
      <c r="AH486" s="49" t="str">
        <f t="shared" si="145"/>
        <v/>
      </c>
      <c r="AI486" s="49" t="str">
        <f t="shared" si="145"/>
        <v/>
      </c>
      <c r="AJ486" s="49" t="str">
        <f t="shared" si="145"/>
        <v/>
      </c>
      <c r="AK486" s="49" t="str">
        <f t="shared" si="145"/>
        <v/>
      </c>
      <c r="AL486" s="49" t="str">
        <f t="shared" si="145"/>
        <v/>
      </c>
      <c r="AM486" s="49" t="str">
        <f t="shared" si="145"/>
        <v/>
      </c>
      <c r="AN486" s="49" t="str">
        <f t="shared" si="145"/>
        <v/>
      </c>
      <c r="AO486" s="49" t="str">
        <f t="shared" si="145"/>
        <v/>
      </c>
      <c r="AP486" s="49" t="str">
        <f t="shared" si="145"/>
        <v/>
      </c>
      <c r="AQ486" s="49" t="str">
        <f t="shared" si="145"/>
        <v/>
      </c>
      <c r="AR486" s="49" t="str">
        <f t="shared" si="145"/>
        <v/>
      </c>
      <c r="AS486" s="49" t="str">
        <f t="shared" si="145"/>
        <v/>
      </c>
      <c r="AT486" s="50" t="str">
        <f t="shared" si="145"/>
        <v/>
      </c>
      <c r="AU486" s="46"/>
      <c r="AV486" s="26"/>
      <c r="AW486" s="238" t="s">
        <v>34</v>
      </c>
      <c r="AX486" s="246"/>
      <c r="AY486" s="230" t="s">
        <v>27</v>
      </c>
      <c r="AZ486" s="231"/>
      <c r="BA486" s="231"/>
      <c r="BB486" s="154"/>
      <c r="BC486" s="193">
        <v>1</v>
      </c>
      <c r="BD486" s="193"/>
      <c r="BE486" s="193"/>
      <c r="BF486" s="193"/>
      <c r="BG486" s="193"/>
      <c r="BH486" s="193">
        <v>2</v>
      </c>
      <c r="BI486" s="193"/>
      <c r="BJ486" s="193"/>
      <c r="BK486" s="193"/>
      <c r="BL486" s="193"/>
      <c r="BM486" s="193">
        <v>3</v>
      </c>
      <c r="BN486" s="193"/>
      <c r="BO486" s="193"/>
      <c r="BP486" s="193"/>
      <c r="BQ486" s="193"/>
      <c r="BR486" s="193">
        <v>4</v>
      </c>
      <c r="BS486" s="193"/>
      <c r="BT486" s="193"/>
      <c r="BU486" s="193"/>
      <c r="BV486" s="193"/>
      <c r="BW486" s="193">
        <v>5</v>
      </c>
      <c r="BX486" s="193"/>
      <c r="BY486" s="193"/>
      <c r="BZ486" s="193"/>
      <c r="CA486" s="193"/>
      <c r="CB486" s="193">
        <v>6</v>
      </c>
      <c r="CC486" s="193"/>
      <c r="CD486" s="193"/>
      <c r="CE486" s="193"/>
      <c r="CF486" s="193"/>
      <c r="CG486" s="193" t="s">
        <v>29</v>
      </c>
      <c r="CH486" s="193"/>
      <c r="CI486" s="193"/>
      <c r="CJ486" s="193"/>
      <c r="CK486" s="193"/>
      <c r="CL486" s="193" t="s">
        <v>30</v>
      </c>
      <c r="CM486" s="193"/>
      <c r="CN486" s="193"/>
      <c r="CO486" s="193"/>
      <c r="CP486" s="193"/>
      <c r="CQ486" s="251"/>
      <c r="CR486" s="252"/>
      <c r="CU486" s="128">
        <f t="shared" si="143"/>
        <v>478</v>
      </c>
      <c r="CV486" s="128"/>
      <c r="CW486" s="128"/>
      <c r="CX486" s="128"/>
      <c r="CY486" s="128"/>
    </row>
    <row r="487" spans="1:103" s="1" customFormat="1" ht="18.75">
      <c r="A487" s="72" t="s">
        <v>59</v>
      </c>
      <c r="D487" s="238">
        <v>1</v>
      </c>
      <c r="E487" s="246"/>
      <c r="F487" s="241"/>
      <c r="G487" s="242"/>
      <c r="H487" s="242"/>
      <c r="I487" s="242"/>
      <c r="J487" s="242"/>
      <c r="K487" s="243"/>
      <c r="L487" s="244"/>
      <c r="M487" s="242"/>
      <c r="N487" s="242"/>
      <c r="O487" s="243"/>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3"/>
      <c r="AU487" s="44"/>
      <c r="AV487" s="26"/>
      <c r="AW487" s="245">
        <f t="shared" ref="AW487:AW544" si="146">D487</f>
        <v>1</v>
      </c>
      <c r="AX487" s="246"/>
      <c r="AY487" s="247" t="str">
        <f t="shared" ref="AY487:AY544" si="147">IF(L487=0,"",L487)</f>
        <v/>
      </c>
      <c r="AZ487" s="248"/>
      <c r="BA487" s="248"/>
      <c r="BB487" s="249"/>
      <c r="BC487" s="45">
        <f>IF(COUNTIF(P487:AT487,"")=31,0,COUNTIFS(P477:AT477,1,P487:AT487,"")+COUNTIFS(P477:AT477,1,P487:AT487,"■"))</f>
        <v>0</v>
      </c>
      <c r="BD487" s="45">
        <f>IF(COUNTIF(P487:AT487,"")=31,0,COUNTIFS(P477:AT477,1,P487:AT487,"■"))</f>
        <v>0</v>
      </c>
      <c r="BE487" s="250" t="str">
        <f t="shared" ref="BE487:BE544" si="148">IFERROR(ROUNDDOWN(BD487/BC487,3),"***")</f>
        <v>***</v>
      </c>
      <c r="BF487" s="233"/>
      <c r="BG487" s="42"/>
      <c r="BH487" s="45">
        <f>IF(COUNTIF(P487:AT487,"")=31,0,COUNTIFS(P477:AT477,2,P487:AT487,"")+COUNTIFS(P477:AT477,2,P487:AT487,"■"))</f>
        <v>0</v>
      </c>
      <c r="BI487" s="45">
        <f>IF(COUNTIF(P487:AT487,"")=31,0,COUNTIFS(P477:AT477,2,P487:AT487,"■"))</f>
        <v>0</v>
      </c>
      <c r="BJ487" s="232" t="str">
        <f t="shared" ref="BJ487:BJ544" si="149">IFERROR(ROUNDDOWN(BI487/BH487,3),"***")</f>
        <v>***</v>
      </c>
      <c r="BK487" s="233"/>
      <c r="BL487" s="42"/>
      <c r="BM487" s="45">
        <f>IF(COUNTIF(P487:AT487,"")=31,0,COUNTIFS(P477:AT477,3,P487:AT487,"")+COUNTIFS(P477:AT477,3,P487:AT487,"■"))</f>
        <v>0</v>
      </c>
      <c r="BN487" s="45">
        <f>IF(COUNTIF(P487:AT487,"")=31,0,COUNTIFS(P477:AT477,3,P487:AT487,"■"))</f>
        <v>0</v>
      </c>
      <c r="BO487" s="232" t="str">
        <f t="shared" ref="BO487:BO544" si="150">IFERROR(ROUNDDOWN(BN487/BM487,3),"***")</f>
        <v>***</v>
      </c>
      <c r="BP487" s="233"/>
      <c r="BQ487" s="42"/>
      <c r="BR487" s="45">
        <f>IF(COUNTIF(P487:AT487,"")=31,0,COUNTIFS(P477:AT477,4,P487:AT487,"")+COUNTIFS(P477:AT477,4,P487:AT487,"■"))</f>
        <v>0</v>
      </c>
      <c r="BS487" s="45">
        <f>IF(COUNTIF(P487:AT487,"")=31,0,COUNTIFS(P477:AT477,4,P487:AT487,"■"))</f>
        <v>0</v>
      </c>
      <c r="BT487" s="232" t="str">
        <f t="shared" ref="BT487:BT544" si="151">IFERROR(ROUNDDOWN(BS487/BR487,3),"***")</f>
        <v>***</v>
      </c>
      <c r="BU487" s="233"/>
      <c r="BV487" s="42"/>
      <c r="BW487" s="45">
        <f>IF(COUNTIF(P487:AT487,"")=31,0,COUNTIFS(P477:AT477,5,P487:AT487,"")+COUNTIFS(P477:AT477,5,P487:AT487,"■"))</f>
        <v>0</v>
      </c>
      <c r="BX487" s="45">
        <f>IF(COUNTIF(P487:AT487,"")=31,0,COUNTIFS(P477:AT477,5,P487:AT487,"■"))</f>
        <v>0</v>
      </c>
      <c r="BY487" s="232" t="str">
        <f t="shared" ref="BY487:BY544" si="152">IFERROR(ROUNDDOWN(BX487/BW487,3),"***")</f>
        <v>***</v>
      </c>
      <c r="BZ487" s="233"/>
      <c r="CA487" s="42"/>
      <c r="CB487" s="45">
        <f>IF(COUNTIF(P487:AT487,"")=31,0,COUNTIFS(P477:AT477,6,P487:AT487,"")+COUNTIFS(P477:AT477,6,P487:AT487,"■"))</f>
        <v>0</v>
      </c>
      <c r="CC487" s="45">
        <f>IF(COUNTIF(P487:AT487,"")=31,0,COUNTIFS(P477:AT477,6,P487:AT487,"■"))</f>
        <v>0</v>
      </c>
      <c r="CD487" s="232" t="str">
        <f t="shared" ref="CD487:CD544" si="153">IFERROR(ROUNDDOWN(CC487/CB487,3),"***")</f>
        <v>***</v>
      </c>
      <c r="CE487" s="233"/>
      <c r="CF487" s="42"/>
      <c r="CG487" s="45">
        <f>IF(COUNTIF(P487:AT487,"")=31,0,SUM(BC487,BH487,BM487,BR487,BW487,CB487))</f>
        <v>0</v>
      </c>
      <c r="CH487" s="45">
        <f t="shared" ref="CH487" si="154">IF(COUNTIF(P487:AT487,"")=31,0,SUM(BD487,BI487,BN487,BS487,BX487,CC487))</f>
        <v>0</v>
      </c>
      <c r="CI487" s="232" t="str">
        <f t="shared" ref="CI487:CI544" si="155">IFERROR(ROUNDDOWN(CH487/CG487,3),"***")</f>
        <v>***</v>
      </c>
      <c r="CJ487" s="233"/>
      <c r="CK487" s="42"/>
      <c r="CL487" s="234">
        <f>IF(COUNTIF(P487:AT487,"")=31,0,CG487)</f>
        <v>0</v>
      </c>
      <c r="CM487" s="235"/>
      <c r="CN487" s="234">
        <f>IF(COUNTIF(P487:AT487,"")=31,0,CH487)</f>
        <v>0</v>
      </c>
      <c r="CO487" s="235"/>
      <c r="CP487" s="232" t="str">
        <f t="shared" ref="CP487:CP544" si="156">IFERROR(ROUNDDOWN(CN487/CL487,3),"***")</f>
        <v>***</v>
      </c>
      <c r="CQ487" s="233"/>
      <c r="CR487" s="43"/>
      <c r="CU487" s="128">
        <f t="shared" si="143"/>
        <v>479</v>
      </c>
      <c r="CV487" s="128"/>
      <c r="CW487" s="128"/>
      <c r="CX487" s="128"/>
      <c r="CY487" s="128"/>
    </row>
    <row r="488" spans="1:103" s="1" customFormat="1" ht="18.75">
      <c r="A488" s="72" t="s">
        <v>59</v>
      </c>
      <c r="D488" s="238">
        <f>D487+1</f>
        <v>2</v>
      </c>
      <c r="E488" s="246"/>
      <c r="F488" s="241"/>
      <c r="G488" s="242"/>
      <c r="H488" s="242"/>
      <c r="I488" s="242"/>
      <c r="J488" s="242"/>
      <c r="K488" s="243"/>
      <c r="L488" s="244"/>
      <c r="M488" s="242"/>
      <c r="N488" s="242"/>
      <c r="O488" s="243"/>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3"/>
      <c r="AU488" s="44"/>
      <c r="AV488" s="26"/>
      <c r="AW488" s="245">
        <f t="shared" si="146"/>
        <v>2</v>
      </c>
      <c r="AX488" s="246"/>
      <c r="AY488" s="247" t="str">
        <f t="shared" si="147"/>
        <v/>
      </c>
      <c r="AZ488" s="248"/>
      <c r="BA488" s="248"/>
      <c r="BB488" s="249"/>
      <c r="BC488" s="45">
        <f>IF(COUNTIF(P488:AT488,"")=31,0,COUNTIFS(P477:AT477,1,P488:AT488,"")+COUNTIFS(P477:AT477,1,P488:AT488,"■"))</f>
        <v>0</v>
      </c>
      <c r="BD488" s="45">
        <f>IF(COUNTIF(P488:AT488,"")=31,0,COUNTIFS(P477:AT477,1,P488:AT488,"■"))</f>
        <v>0</v>
      </c>
      <c r="BE488" s="250" t="str">
        <f t="shared" si="148"/>
        <v>***</v>
      </c>
      <c r="BF488" s="233"/>
      <c r="BG488" s="42"/>
      <c r="BH488" s="45">
        <f>IF(COUNTIF(P488:AT488,"")=31,0,COUNTIFS(P477:AT477,2,P488:AT488,"")+COUNTIFS(P477:AT477,2,P488:AT488,"■"))</f>
        <v>0</v>
      </c>
      <c r="BI488" s="45">
        <f>IF(COUNTIF(P488:AT488,"")=31,0,COUNTIFS(P477:AT477,2,P488:AT488,"■"))</f>
        <v>0</v>
      </c>
      <c r="BJ488" s="232" t="str">
        <f t="shared" si="149"/>
        <v>***</v>
      </c>
      <c r="BK488" s="233"/>
      <c r="BL488" s="42"/>
      <c r="BM488" s="45">
        <f>IF(COUNTIF(P488:AT488,"")=31,0,COUNTIFS(P477:AT477,3,P488:AT488,"")+COUNTIFS(P477:AT477,3,P488:AT488,"■"))</f>
        <v>0</v>
      </c>
      <c r="BN488" s="45">
        <f>IF(COUNTIF(P488:AT488,"")=31,0,COUNTIFS(P477:AT477,3,P488:AT488,"■"))</f>
        <v>0</v>
      </c>
      <c r="BO488" s="232" t="str">
        <f t="shared" si="150"/>
        <v>***</v>
      </c>
      <c r="BP488" s="233"/>
      <c r="BQ488" s="42"/>
      <c r="BR488" s="45">
        <f>IF(COUNTIF(P488:AT488,"")=31,0,COUNTIFS(P477:AT477,4,P488:AT488,"")+COUNTIFS(P477:AT477,4,P488:AT488,"■"))</f>
        <v>0</v>
      </c>
      <c r="BS488" s="45">
        <f>IF(COUNTIF(P488:AT488,"")=31,0,COUNTIFS(P477:AT477,4,P488:AT488,"■"))</f>
        <v>0</v>
      </c>
      <c r="BT488" s="232" t="str">
        <f t="shared" si="151"/>
        <v>***</v>
      </c>
      <c r="BU488" s="233"/>
      <c r="BV488" s="42"/>
      <c r="BW488" s="45">
        <f>IF(COUNTIF(P488:AT488,"")=31,0,COUNTIFS(P477:AT477,5,P488:AT488,"")+COUNTIFS(P477:AT477,5,P488:AT488,"■"))</f>
        <v>0</v>
      </c>
      <c r="BX488" s="45">
        <f>IF(COUNTIF(P488:AT488,"")=31,0,COUNTIFS(P477:AT477,5,P488:AT488,"■"))</f>
        <v>0</v>
      </c>
      <c r="BY488" s="232" t="str">
        <f t="shared" si="152"/>
        <v>***</v>
      </c>
      <c r="BZ488" s="233"/>
      <c r="CA488" s="42"/>
      <c r="CB488" s="45">
        <f>IF(COUNTIF(P488:AT488,"")=31,0,COUNTIFS(P477:AT477,6,P488:AT488,"")+COUNTIFS(P477:AT477,6,P488:AT488,"■"))</f>
        <v>0</v>
      </c>
      <c r="CC488" s="45">
        <f>IF(COUNTIF(P488:AT488,"")=31,0,COUNTIFS(P477:AT477,6,P488:AT488,"■"))</f>
        <v>0</v>
      </c>
      <c r="CD488" s="232" t="str">
        <f t="shared" si="153"/>
        <v>***</v>
      </c>
      <c r="CE488" s="233"/>
      <c r="CF488" s="42"/>
      <c r="CG488" s="45">
        <f t="shared" ref="CG488:CG544" si="157">IF(COUNTIF(P488:AT488,"")=31,0,SUM(BC488,BH488,BM488,BR488,BW488,CB488))</f>
        <v>0</v>
      </c>
      <c r="CH488" s="45">
        <f>IF(COUNTIF(P488:AT488,"")=31,0,SUM(BD488,BI488,BN488,BS488,BX488,CC488))</f>
        <v>0</v>
      </c>
      <c r="CI488" s="232" t="str">
        <f t="shared" si="155"/>
        <v>***</v>
      </c>
      <c r="CJ488" s="233"/>
      <c r="CK488" s="42"/>
      <c r="CL488" s="234">
        <f t="shared" ref="CL488:CL544" si="158">IF(COUNTIF(P488:AT488,"")=31,0,CG488)</f>
        <v>0</v>
      </c>
      <c r="CM488" s="235"/>
      <c r="CN488" s="234">
        <f t="shared" ref="CN488:CN544" si="159">IF(COUNTIF(P488:AT488,"")=31,0,CH488)</f>
        <v>0</v>
      </c>
      <c r="CO488" s="235"/>
      <c r="CP488" s="232" t="str">
        <f t="shared" si="156"/>
        <v>***</v>
      </c>
      <c r="CQ488" s="233"/>
      <c r="CR488" s="43"/>
      <c r="CU488" s="128">
        <f t="shared" si="143"/>
        <v>480</v>
      </c>
      <c r="CV488" s="128"/>
      <c r="CW488" s="128"/>
      <c r="CX488" s="128"/>
      <c r="CY488" s="128"/>
    </row>
    <row r="489" spans="1:103" s="1" customFormat="1" ht="18.75">
      <c r="A489" s="72" t="s">
        <v>59</v>
      </c>
      <c r="D489" s="238">
        <f t="shared" ref="D489:D544" si="160">D488+1</f>
        <v>3</v>
      </c>
      <c r="E489" s="246"/>
      <c r="F489" s="241"/>
      <c r="G489" s="242"/>
      <c r="H489" s="242"/>
      <c r="I489" s="242"/>
      <c r="J489" s="242"/>
      <c r="K489" s="243"/>
      <c r="L489" s="244"/>
      <c r="M489" s="242"/>
      <c r="N489" s="242"/>
      <c r="O489" s="243"/>
      <c r="P489" s="42"/>
      <c r="Q489" s="42"/>
      <c r="R489" s="42"/>
      <c r="S489" s="42"/>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3"/>
      <c r="AU489" s="44"/>
      <c r="AV489" s="26"/>
      <c r="AW489" s="245">
        <f t="shared" si="146"/>
        <v>3</v>
      </c>
      <c r="AX489" s="246"/>
      <c r="AY489" s="247" t="str">
        <f t="shared" si="147"/>
        <v/>
      </c>
      <c r="AZ489" s="248"/>
      <c r="BA489" s="248"/>
      <c r="BB489" s="249"/>
      <c r="BC489" s="45">
        <f>IF(COUNTIF(P489:AT489,"")=31,0,COUNTIFS(P477:AT477,1,P489:AT489,"")+COUNTIFS(P477:AT477,1,P489:AT489,"■"))</f>
        <v>0</v>
      </c>
      <c r="BD489" s="45">
        <f>IF(COUNTIF(P489:AT489,"")=31,0,COUNTIFS(P477:AT477,1,P489:AT489,"■"))</f>
        <v>0</v>
      </c>
      <c r="BE489" s="250" t="str">
        <f t="shared" si="148"/>
        <v>***</v>
      </c>
      <c r="BF489" s="233"/>
      <c r="BG489" s="42"/>
      <c r="BH489" s="45">
        <f>IF(COUNTIF(P489:AT489,"")=31,0,COUNTIFS(P477:AT477,2,P489:AT489,"")+COUNTIFS(P477:AT477,2,P489:AT489,"■"))</f>
        <v>0</v>
      </c>
      <c r="BI489" s="45">
        <f>IF(COUNTIF(P489:AT489,"")=31,0,COUNTIFS(P477:AT477,2,P489:AT489,"■"))</f>
        <v>0</v>
      </c>
      <c r="BJ489" s="232" t="str">
        <f t="shared" si="149"/>
        <v>***</v>
      </c>
      <c r="BK489" s="233"/>
      <c r="BL489" s="42"/>
      <c r="BM489" s="45">
        <f>IF(COUNTIF(P489:AT489,"")=31,0,COUNTIFS(P477:AT477,3,P489:AT489,"")+COUNTIFS(P477:AT477,3,P489:AT489,"■"))</f>
        <v>0</v>
      </c>
      <c r="BN489" s="45">
        <f>IF(COUNTIF(P489:AT489,"")=31,0,COUNTIFS(P477:AT477,3,P489:AT489,"■"))</f>
        <v>0</v>
      </c>
      <c r="BO489" s="232" t="str">
        <f t="shared" si="150"/>
        <v>***</v>
      </c>
      <c r="BP489" s="233"/>
      <c r="BQ489" s="42"/>
      <c r="BR489" s="45">
        <f>IF(COUNTIF(P489:AT489,"")=31,0,COUNTIFS(P477:AT477,4,P489:AT489,"")+COUNTIFS(P477:AT477,4,P489:AT489,"■"))</f>
        <v>0</v>
      </c>
      <c r="BS489" s="45">
        <f>IF(COUNTIF(P489:AT489,"")=31,0,COUNTIFS(P477:AT477,4,P489:AT489,"■"))</f>
        <v>0</v>
      </c>
      <c r="BT489" s="232" t="str">
        <f t="shared" si="151"/>
        <v>***</v>
      </c>
      <c r="BU489" s="233"/>
      <c r="BV489" s="42"/>
      <c r="BW489" s="45">
        <f>IF(COUNTIF(P489:AT489,"")=31,0,COUNTIFS(P477:AT477,5,P489:AT489,"")+COUNTIFS(P477:AT477,5,P489:AT489,"■"))</f>
        <v>0</v>
      </c>
      <c r="BX489" s="45">
        <f>IF(COUNTIF(P489:AT489,"")=31,0,COUNTIFS(P477:AT477,5,P489:AT489,"■"))</f>
        <v>0</v>
      </c>
      <c r="BY489" s="232" t="str">
        <f t="shared" si="152"/>
        <v>***</v>
      </c>
      <c r="BZ489" s="233"/>
      <c r="CA489" s="42"/>
      <c r="CB489" s="45">
        <f>IF(COUNTIF(P489:AT489,"")=31,0,COUNTIFS(P477:AT477,6,P489:AT489,"")+COUNTIFS(P477:AT477,6,P489:AT489,"■"))</f>
        <v>0</v>
      </c>
      <c r="CC489" s="45">
        <f>IF(COUNTIF(P489:AT489,"")=31,0,COUNTIFS(P477:AT477,6,P489:AT489,"■"))</f>
        <v>0</v>
      </c>
      <c r="CD489" s="232" t="str">
        <f t="shared" si="153"/>
        <v>***</v>
      </c>
      <c r="CE489" s="233"/>
      <c r="CF489" s="42"/>
      <c r="CG489" s="45">
        <f t="shared" si="157"/>
        <v>0</v>
      </c>
      <c r="CH489" s="45">
        <f t="shared" ref="CH489:CH544" si="161">IF(COUNTIF(P489:AT489,"")=31,0,SUM(BD489,BI489,BN489,BS489,BX489,CC489))</f>
        <v>0</v>
      </c>
      <c r="CI489" s="232" t="str">
        <f t="shared" si="155"/>
        <v>***</v>
      </c>
      <c r="CJ489" s="233"/>
      <c r="CK489" s="42"/>
      <c r="CL489" s="234">
        <f t="shared" si="158"/>
        <v>0</v>
      </c>
      <c r="CM489" s="235"/>
      <c r="CN489" s="234">
        <f t="shared" si="159"/>
        <v>0</v>
      </c>
      <c r="CO489" s="235"/>
      <c r="CP489" s="232" t="str">
        <f t="shared" si="156"/>
        <v>***</v>
      </c>
      <c r="CQ489" s="233"/>
      <c r="CR489" s="43"/>
      <c r="CU489" s="128">
        <f t="shared" si="143"/>
        <v>481</v>
      </c>
      <c r="CV489" s="128"/>
      <c r="CW489" s="128"/>
      <c r="CX489" s="128"/>
      <c r="CY489" s="128"/>
    </row>
    <row r="490" spans="1:103" s="1" customFormat="1" ht="18.75">
      <c r="A490" s="72" t="s">
        <v>59</v>
      </c>
      <c r="D490" s="238">
        <f t="shared" si="160"/>
        <v>4</v>
      </c>
      <c r="E490" s="246"/>
      <c r="F490" s="241"/>
      <c r="G490" s="242"/>
      <c r="H490" s="242"/>
      <c r="I490" s="242"/>
      <c r="J490" s="242"/>
      <c r="K490" s="243"/>
      <c r="L490" s="244"/>
      <c r="M490" s="256"/>
      <c r="N490" s="256"/>
      <c r="O490" s="257"/>
      <c r="P490" s="42"/>
      <c r="Q490" s="42"/>
      <c r="R490" s="42"/>
      <c r="S490" s="42"/>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3"/>
      <c r="AU490" s="44"/>
      <c r="AV490" s="26"/>
      <c r="AW490" s="245">
        <f t="shared" si="146"/>
        <v>4</v>
      </c>
      <c r="AX490" s="246"/>
      <c r="AY490" s="247" t="str">
        <f t="shared" si="147"/>
        <v/>
      </c>
      <c r="AZ490" s="248"/>
      <c r="BA490" s="248"/>
      <c r="BB490" s="249"/>
      <c r="BC490" s="45">
        <f>IF(COUNTIF(P490:AT490,"")=31,0,COUNTIFS(P477:AT477,1,P490:AT490,"")+COUNTIFS(P477:AT477,1,P490:AT490,"■"))</f>
        <v>0</v>
      </c>
      <c r="BD490" s="45">
        <f>IF(COUNTIF(P490:AT490,"")=31,0,COUNTIFS(P477:AT477,1,P490:AT490,"■"))</f>
        <v>0</v>
      </c>
      <c r="BE490" s="250" t="str">
        <f t="shared" si="148"/>
        <v>***</v>
      </c>
      <c r="BF490" s="233"/>
      <c r="BG490" s="42"/>
      <c r="BH490" s="45">
        <f>IF(COUNTIF(P490:AT490,"")=31,0,COUNTIFS(P477:AT477,2,P490:AT490,"")+COUNTIFS(P477:AT477,2,P490:AT490,"■"))</f>
        <v>0</v>
      </c>
      <c r="BI490" s="45">
        <f>IF(COUNTIF(P490:AT490,"")=31,0,COUNTIFS(P477:AT477,2,P490:AT490,"■"))</f>
        <v>0</v>
      </c>
      <c r="BJ490" s="232" t="str">
        <f t="shared" si="149"/>
        <v>***</v>
      </c>
      <c r="BK490" s="233"/>
      <c r="BL490" s="42"/>
      <c r="BM490" s="45">
        <f>IF(COUNTIF(P490:AT490,"")=31,0,COUNTIFS(P477:AT477,3,P490:AT490,"")+COUNTIFS(P477:AT477,3,P490:AT490,"■"))</f>
        <v>0</v>
      </c>
      <c r="BN490" s="45">
        <f>IF(COUNTIF(P490:AT490,"")=31,0,COUNTIFS(P477:AT477,3,P490:AT490,"■"))</f>
        <v>0</v>
      </c>
      <c r="BO490" s="232" t="str">
        <f t="shared" si="150"/>
        <v>***</v>
      </c>
      <c r="BP490" s="233"/>
      <c r="BQ490" s="42"/>
      <c r="BR490" s="45">
        <f>IF(COUNTIF(P490:AT490,"")=31,0,COUNTIFS(P477:AT477,4,P490:AT490,"")+COUNTIFS(P477:AT477,4,P490:AT490,"■"))</f>
        <v>0</v>
      </c>
      <c r="BS490" s="45">
        <f>IF(COUNTIF(P490:AT490,"")=31,0,COUNTIFS(P477:AT477,4,P490:AT490,"■"))</f>
        <v>0</v>
      </c>
      <c r="BT490" s="232" t="str">
        <f t="shared" si="151"/>
        <v>***</v>
      </c>
      <c r="BU490" s="233"/>
      <c r="BV490" s="42"/>
      <c r="BW490" s="45">
        <f>IF(COUNTIF(P490:AT490,"")=31,0,COUNTIFS(P477:AT477,5,P490:AT490,"")+COUNTIFS(P477:AT477,5,P490:AT490,"■"))</f>
        <v>0</v>
      </c>
      <c r="BX490" s="45">
        <f>IF(COUNTIF(P490:AT490,"")=31,0,COUNTIFS(P477:AT477,5,P490:AT490,"■"))</f>
        <v>0</v>
      </c>
      <c r="BY490" s="232" t="str">
        <f t="shared" si="152"/>
        <v>***</v>
      </c>
      <c r="BZ490" s="233"/>
      <c r="CA490" s="42"/>
      <c r="CB490" s="45">
        <f>IF(COUNTIF(P490:AT490,"")=31,0,COUNTIFS(P477:AT477,6,P490:AT490,"")+COUNTIFS(P477:AT477,6,P490:AT490,"■"))</f>
        <v>0</v>
      </c>
      <c r="CC490" s="45">
        <f>IF(COUNTIF(P490:AT490,"")=31,0,COUNTIFS(P477:AT477,6,P490:AT490,"■"))</f>
        <v>0</v>
      </c>
      <c r="CD490" s="232" t="str">
        <f t="shared" si="153"/>
        <v>***</v>
      </c>
      <c r="CE490" s="233"/>
      <c r="CF490" s="42"/>
      <c r="CG490" s="45">
        <f t="shared" si="157"/>
        <v>0</v>
      </c>
      <c r="CH490" s="45">
        <f t="shared" si="161"/>
        <v>0</v>
      </c>
      <c r="CI490" s="232" t="str">
        <f t="shared" si="155"/>
        <v>***</v>
      </c>
      <c r="CJ490" s="233"/>
      <c r="CK490" s="42"/>
      <c r="CL490" s="234">
        <f t="shared" si="158"/>
        <v>0</v>
      </c>
      <c r="CM490" s="235"/>
      <c r="CN490" s="234">
        <f t="shared" si="159"/>
        <v>0</v>
      </c>
      <c r="CO490" s="235"/>
      <c r="CP490" s="232" t="str">
        <f t="shared" si="156"/>
        <v>***</v>
      </c>
      <c r="CQ490" s="233"/>
      <c r="CR490" s="43"/>
      <c r="CU490" s="128">
        <f t="shared" si="143"/>
        <v>482</v>
      </c>
      <c r="CV490" s="128"/>
      <c r="CW490" s="128"/>
      <c r="CX490" s="128"/>
      <c r="CY490" s="128"/>
    </row>
    <row r="491" spans="1:103" s="1" customFormat="1" ht="18.75">
      <c r="A491" s="72" t="s">
        <v>59</v>
      </c>
      <c r="D491" s="238">
        <f t="shared" si="160"/>
        <v>5</v>
      </c>
      <c r="E491" s="246"/>
      <c r="F491" s="241"/>
      <c r="G491" s="242"/>
      <c r="H491" s="242"/>
      <c r="I491" s="242"/>
      <c r="J491" s="242"/>
      <c r="K491" s="243"/>
      <c r="L491" s="244"/>
      <c r="M491" s="256"/>
      <c r="N491" s="256"/>
      <c r="O491" s="257"/>
      <c r="P491" s="42"/>
      <c r="Q491" s="42"/>
      <c r="R491" s="42"/>
      <c r="S491" s="42"/>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3"/>
      <c r="AU491" s="44"/>
      <c r="AV491" s="26"/>
      <c r="AW491" s="245">
        <f t="shared" si="146"/>
        <v>5</v>
      </c>
      <c r="AX491" s="246"/>
      <c r="AY491" s="247" t="str">
        <f t="shared" si="147"/>
        <v/>
      </c>
      <c r="AZ491" s="248"/>
      <c r="BA491" s="248"/>
      <c r="BB491" s="249"/>
      <c r="BC491" s="45">
        <f>IF(COUNTIF(P491:AT491,"")=31,0,COUNTIFS(P477:AT477,1,P491:AT491,"")+COUNTIFS(P477:AT477,1,P491:AT491,"■"))</f>
        <v>0</v>
      </c>
      <c r="BD491" s="45">
        <f>IF(COUNTIF(P491:AT491,"")=31,0,COUNTIFS(P477:AT477,1,P491:AT491,"■"))</f>
        <v>0</v>
      </c>
      <c r="BE491" s="250" t="str">
        <f t="shared" si="148"/>
        <v>***</v>
      </c>
      <c r="BF491" s="233"/>
      <c r="BG491" s="42"/>
      <c r="BH491" s="45">
        <f>IF(COUNTIF(P491:AT491,"")=31,0,COUNTIFS(P477:AT477,2,P491:AT491,"")+COUNTIFS(P477:AT477,2,P491:AT491,"■"))</f>
        <v>0</v>
      </c>
      <c r="BI491" s="45">
        <f>IF(COUNTIF(P491:AT491,"")=31,0,COUNTIFS(P477:AT477,2,P491:AT491,"■"))</f>
        <v>0</v>
      </c>
      <c r="BJ491" s="232" t="str">
        <f t="shared" si="149"/>
        <v>***</v>
      </c>
      <c r="BK491" s="233"/>
      <c r="BL491" s="42"/>
      <c r="BM491" s="45">
        <f>IF(COUNTIF(P491:AT491,"")=31,0,COUNTIFS(P477:AT477,3,P491:AT491,"")+COUNTIFS(P477:AT477,3,P491:AT491,"■"))</f>
        <v>0</v>
      </c>
      <c r="BN491" s="45">
        <f>IF(COUNTIF(P491:AT491,"")=31,0,COUNTIFS(P477:AT477,3,P491:AT491,"■"))</f>
        <v>0</v>
      </c>
      <c r="BO491" s="232" t="str">
        <f t="shared" si="150"/>
        <v>***</v>
      </c>
      <c r="BP491" s="233"/>
      <c r="BQ491" s="42"/>
      <c r="BR491" s="45">
        <f>IF(COUNTIF(P491:AT491,"")=31,0,COUNTIFS(P477:AT477,4,P491:AT491,"")+COUNTIFS(P477:AT477,4,P491:AT491,"■"))</f>
        <v>0</v>
      </c>
      <c r="BS491" s="45">
        <f>IF(COUNTIF(P491:AT491,"")=31,0,COUNTIFS(P477:AT477,4,P491:AT491,"■"))</f>
        <v>0</v>
      </c>
      <c r="BT491" s="232" t="str">
        <f t="shared" si="151"/>
        <v>***</v>
      </c>
      <c r="BU491" s="233"/>
      <c r="BV491" s="42"/>
      <c r="BW491" s="45">
        <f>IF(COUNTIF(P491:AT491,"")=31,0,COUNTIFS(P477:AT477,5,P491:AT491,"")+COUNTIFS(P477:AT477,5,P491:AT491,"■"))</f>
        <v>0</v>
      </c>
      <c r="BX491" s="45">
        <f>IF(COUNTIF(P491:AT491,"")=31,0,COUNTIFS(P477:AT477,5,P491:AT491,"■"))</f>
        <v>0</v>
      </c>
      <c r="BY491" s="232" t="str">
        <f t="shared" si="152"/>
        <v>***</v>
      </c>
      <c r="BZ491" s="233"/>
      <c r="CA491" s="42"/>
      <c r="CB491" s="45">
        <f>IF(COUNTIF(P491:AT491,"")=31,0,COUNTIFS(P477:AT477,6,P491:AT491,"")+COUNTIFS(P477:AT477,6,P491:AT491,"■"))</f>
        <v>0</v>
      </c>
      <c r="CC491" s="45">
        <f>IF(COUNTIF(P491:AT491,"")=31,0,COUNTIFS(P477:AT477,6,P491:AT491,"■"))</f>
        <v>0</v>
      </c>
      <c r="CD491" s="232" t="str">
        <f t="shared" si="153"/>
        <v>***</v>
      </c>
      <c r="CE491" s="233"/>
      <c r="CF491" s="42"/>
      <c r="CG491" s="45">
        <f t="shared" si="157"/>
        <v>0</v>
      </c>
      <c r="CH491" s="45">
        <f t="shared" si="161"/>
        <v>0</v>
      </c>
      <c r="CI491" s="232" t="str">
        <f t="shared" si="155"/>
        <v>***</v>
      </c>
      <c r="CJ491" s="233"/>
      <c r="CK491" s="42"/>
      <c r="CL491" s="234">
        <f t="shared" si="158"/>
        <v>0</v>
      </c>
      <c r="CM491" s="235"/>
      <c r="CN491" s="234">
        <f t="shared" si="159"/>
        <v>0</v>
      </c>
      <c r="CO491" s="235"/>
      <c r="CP491" s="232" t="str">
        <f t="shared" si="156"/>
        <v>***</v>
      </c>
      <c r="CQ491" s="233"/>
      <c r="CR491" s="43"/>
      <c r="CU491" s="128">
        <f t="shared" si="143"/>
        <v>483</v>
      </c>
      <c r="CV491" s="128"/>
      <c r="CW491" s="128"/>
      <c r="CX491" s="128"/>
      <c r="CY491" s="128"/>
    </row>
    <row r="492" spans="1:103" s="1" customFormat="1" ht="18.75">
      <c r="A492" s="72" t="s">
        <v>59</v>
      </c>
      <c r="D492" s="238">
        <f t="shared" si="160"/>
        <v>6</v>
      </c>
      <c r="E492" s="246"/>
      <c r="F492" s="241"/>
      <c r="G492" s="242"/>
      <c r="H492" s="242"/>
      <c r="I492" s="242"/>
      <c r="J492" s="242"/>
      <c r="K492" s="243"/>
      <c r="L492" s="244"/>
      <c r="M492" s="256"/>
      <c r="N492" s="256"/>
      <c r="O492" s="257"/>
      <c r="P492" s="42"/>
      <c r="Q492" s="42"/>
      <c r="R492" s="42"/>
      <c r="S492" s="42"/>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3"/>
      <c r="AU492" s="44"/>
      <c r="AV492" s="27"/>
      <c r="AW492" s="245">
        <f t="shared" si="146"/>
        <v>6</v>
      </c>
      <c r="AX492" s="246"/>
      <c r="AY492" s="247" t="str">
        <f t="shared" si="147"/>
        <v/>
      </c>
      <c r="AZ492" s="248"/>
      <c r="BA492" s="248"/>
      <c r="BB492" s="249"/>
      <c r="BC492" s="45">
        <f>IF(COUNTIF(P492:AT492,"")=31,0,COUNTIFS(P477:AT477,1,P492:AT492,"")+COUNTIFS(P477:AT477,1,P492:AT492,"■"))</f>
        <v>0</v>
      </c>
      <c r="BD492" s="45">
        <f>IF(COUNTIF(P492:AT492,"")=31,0,COUNTIFS(P477:AT477,1,P492:AT492,"■"))</f>
        <v>0</v>
      </c>
      <c r="BE492" s="250" t="str">
        <f t="shared" si="148"/>
        <v>***</v>
      </c>
      <c r="BF492" s="233"/>
      <c r="BG492" s="42"/>
      <c r="BH492" s="45">
        <f>IF(COUNTIF(P492:AT492,"")=31,0,COUNTIFS(P477:AT477,2,P492:AT492,"")+COUNTIFS(P477:AT477,2,P492:AT492,"■"))</f>
        <v>0</v>
      </c>
      <c r="BI492" s="45">
        <f>IF(COUNTIF(P492:AT492,"")=31,0,COUNTIFS(P477:AT477,2,P492:AT492,"■"))</f>
        <v>0</v>
      </c>
      <c r="BJ492" s="232" t="str">
        <f t="shared" si="149"/>
        <v>***</v>
      </c>
      <c r="BK492" s="233"/>
      <c r="BL492" s="42"/>
      <c r="BM492" s="45">
        <f>IF(COUNTIF(P492:AT492,"")=31,0,COUNTIFS(P477:AT477,3,P492:AT492,"")+COUNTIFS(P477:AT477,3,P492:AT492,"■"))</f>
        <v>0</v>
      </c>
      <c r="BN492" s="45">
        <f>IF(COUNTIF(P492:AT492,"")=31,0,COUNTIFS(P477:AT477,3,P492:AT492,"■"))</f>
        <v>0</v>
      </c>
      <c r="BO492" s="232" t="str">
        <f t="shared" si="150"/>
        <v>***</v>
      </c>
      <c r="BP492" s="233"/>
      <c r="BQ492" s="42"/>
      <c r="BR492" s="45">
        <f>IF(COUNTIF(P492:AT492,"")=31,0,COUNTIFS(P477:AT477,4,P492:AT492,"")+COUNTIFS(P477:AT477,4,P492:AT492,"■"))</f>
        <v>0</v>
      </c>
      <c r="BS492" s="45">
        <f>IF(COUNTIF(P492:AT492,"")=31,0,COUNTIFS(P477:AT477,4,P492:AT492,"■"))</f>
        <v>0</v>
      </c>
      <c r="BT492" s="232" t="str">
        <f t="shared" si="151"/>
        <v>***</v>
      </c>
      <c r="BU492" s="233"/>
      <c r="BV492" s="42"/>
      <c r="BW492" s="45">
        <f>IF(COUNTIF(P492:AT492,"")=31,0,COUNTIFS(P477:AT477,5,P492:AT492,"")+COUNTIFS(P477:AT477,5,P492:AT492,"■"))</f>
        <v>0</v>
      </c>
      <c r="BX492" s="45">
        <f>IF(COUNTIF(P492:AT492,"")=31,0,COUNTIFS(P477:AT477,5,P492:AT492,"■"))</f>
        <v>0</v>
      </c>
      <c r="BY492" s="232" t="str">
        <f t="shared" si="152"/>
        <v>***</v>
      </c>
      <c r="BZ492" s="233"/>
      <c r="CA492" s="42"/>
      <c r="CB492" s="45">
        <f>IF(COUNTIF(P492:AT492,"")=31,0,COUNTIFS(P477:AT477,6,P492:AT492,"")+COUNTIFS(P477:AT477,6,P492:AT492,"■"))</f>
        <v>0</v>
      </c>
      <c r="CC492" s="45">
        <f>IF(COUNTIF(P492:AT492,"")=31,0,COUNTIFS(P477:AT477,6,P492:AT492,"■"))</f>
        <v>0</v>
      </c>
      <c r="CD492" s="232" t="str">
        <f t="shared" si="153"/>
        <v>***</v>
      </c>
      <c r="CE492" s="233"/>
      <c r="CF492" s="42"/>
      <c r="CG492" s="45">
        <f t="shared" si="157"/>
        <v>0</v>
      </c>
      <c r="CH492" s="45">
        <f t="shared" si="161"/>
        <v>0</v>
      </c>
      <c r="CI492" s="232" t="str">
        <f t="shared" si="155"/>
        <v>***</v>
      </c>
      <c r="CJ492" s="233"/>
      <c r="CK492" s="42"/>
      <c r="CL492" s="234">
        <f t="shared" si="158"/>
        <v>0</v>
      </c>
      <c r="CM492" s="235"/>
      <c r="CN492" s="234">
        <f t="shared" si="159"/>
        <v>0</v>
      </c>
      <c r="CO492" s="235"/>
      <c r="CP492" s="232" t="str">
        <f t="shared" si="156"/>
        <v>***</v>
      </c>
      <c r="CQ492" s="233"/>
      <c r="CR492" s="43"/>
      <c r="CU492" s="128">
        <f t="shared" si="143"/>
        <v>484</v>
      </c>
      <c r="CV492" s="128"/>
      <c r="CW492" s="128"/>
      <c r="CX492" s="128"/>
      <c r="CY492" s="128"/>
    </row>
    <row r="493" spans="1:103" s="1" customFormat="1" ht="18.75">
      <c r="A493" s="72" t="s">
        <v>59</v>
      </c>
      <c r="D493" s="238">
        <f t="shared" si="160"/>
        <v>7</v>
      </c>
      <c r="E493" s="246"/>
      <c r="F493" s="241"/>
      <c r="G493" s="242"/>
      <c r="H493" s="242"/>
      <c r="I493" s="242"/>
      <c r="J493" s="242"/>
      <c r="K493" s="243"/>
      <c r="L493" s="244"/>
      <c r="M493" s="256"/>
      <c r="N493" s="256"/>
      <c r="O493" s="257"/>
      <c r="P493" s="42"/>
      <c r="Q493" s="42"/>
      <c r="R493" s="42"/>
      <c r="S493" s="42"/>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3"/>
      <c r="AU493" s="44"/>
      <c r="AV493" s="27"/>
      <c r="AW493" s="245">
        <f t="shared" si="146"/>
        <v>7</v>
      </c>
      <c r="AX493" s="246"/>
      <c r="AY493" s="247" t="str">
        <f t="shared" si="147"/>
        <v/>
      </c>
      <c r="AZ493" s="248"/>
      <c r="BA493" s="248"/>
      <c r="BB493" s="249"/>
      <c r="BC493" s="45">
        <f>IF(COUNTIF(P493:AT493,"")=31,0,COUNTIFS(P477:AT477,1,P493:AT493,"")+COUNTIFS(P477:AT477,1,P493:AT493,"■"))</f>
        <v>0</v>
      </c>
      <c r="BD493" s="45">
        <f>IF(COUNTIF(P493:AT493,"")=31,0,COUNTIFS(P477:AT477,1,P493:AT493,"■"))</f>
        <v>0</v>
      </c>
      <c r="BE493" s="250" t="str">
        <f t="shared" si="148"/>
        <v>***</v>
      </c>
      <c r="BF493" s="233"/>
      <c r="BG493" s="42"/>
      <c r="BH493" s="45">
        <f>IF(COUNTIF(P493:AT493,"")=31,0,COUNTIFS(P477:AT477,2,P493:AT493,"")+COUNTIFS(P477:AT477,2,P493:AT493,"■"))</f>
        <v>0</v>
      </c>
      <c r="BI493" s="45">
        <f>IF(COUNTIF(P493:AT493,"")=31,0,COUNTIFS(P477:AT477,2,P493:AT493,"■"))</f>
        <v>0</v>
      </c>
      <c r="BJ493" s="232" t="str">
        <f t="shared" si="149"/>
        <v>***</v>
      </c>
      <c r="BK493" s="233"/>
      <c r="BL493" s="42"/>
      <c r="BM493" s="45">
        <f>IF(COUNTIF(P493:AT493,"")=31,0,COUNTIFS(P477:AT477,3,P493:AT493,"")+COUNTIFS(P477:AT477,3,P493:AT493,"■"))</f>
        <v>0</v>
      </c>
      <c r="BN493" s="45">
        <f>IF(COUNTIF(P493:AT493,"")=31,0,COUNTIFS(P477:AT477,3,P493:AT493,"■"))</f>
        <v>0</v>
      </c>
      <c r="BO493" s="232" t="str">
        <f t="shared" si="150"/>
        <v>***</v>
      </c>
      <c r="BP493" s="233"/>
      <c r="BQ493" s="42"/>
      <c r="BR493" s="45">
        <f>IF(COUNTIF(P493:AT493,"")=31,0,COUNTIFS(P477:AT477,4,P493:AT493,"")+COUNTIFS(P477:AT477,4,P493:AT493,"■"))</f>
        <v>0</v>
      </c>
      <c r="BS493" s="45">
        <f>IF(COUNTIF(P493:AT493,"")=31,0,COUNTIFS(P477:AT477,4,P493:AT493,"■"))</f>
        <v>0</v>
      </c>
      <c r="BT493" s="232" t="str">
        <f t="shared" si="151"/>
        <v>***</v>
      </c>
      <c r="BU493" s="233"/>
      <c r="BV493" s="42"/>
      <c r="BW493" s="45">
        <f>IF(COUNTIF(P493:AT493,"")=31,0,COUNTIFS(P477:AT477,5,P493:AT493,"")+COUNTIFS(P477:AT477,5,P493:AT493,"■"))</f>
        <v>0</v>
      </c>
      <c r="BX493" s="45">
        <f>IF(COUNTIF(P493:AT493,"")=31,0,COUNTIFS(P477:AT477,5,P493:AT493,"■"))</f>
        <v>0</v>
      </c>
      <c r="BY493" s="232" t="str">
        <f t="shared" si="152"/>
        <v>***</v>
      </c>
      <c r="BZ493" s="233"/>
      <c r="CA493" s="42"/>
      <c r="CB493" s="45">
        <f>IF(COUNTIF(P493:AT493,"")=31,0,COUNTIFS(P477:AT477,6,P493:AT493,"")+COUNTIFS(P477:AT477,6,P493:AT493,"■"))</f>
        <v>0</v>
      </c>
      <c r="CC493" s="45">
        <f>IF(COUNTIF(P493:AT493,"")=31,0,COUNTIFS(P477:AT477,6,P493:AT493,"■"))</f>
        <v>0</v>
      </c>
      <c r="CD493" s="232" t="str">
        <f t="shared" si="153"/>
        <v>***</v>
      </c>
      <c r="CE493" s="233"/>
      <c r="CF493" s="42"/>
      <c r="CG493" s="45">
        <f t="shared" si="157"/>
        <v>0</v>
      </c>
      <c r="CH493" s="45">
        <f t="shared" si="161"/>
        <v>0</v>
      </c>
      <c r="CI493" s="232" t="str">
        <f t="shared" si="155"/>
        <v>***</v>
      </c>
      <c r="CJ493" s="233"/>
      <c r="CK493" s="42"/>
      <c r="CL493" s="234">
        <f t="shared" si="158"/>
        <v>0</v>
      </c>
      <c r="CM493" s="235"/>
      <c r="CN493" s="234">
        <f t="shared" si="159"/>
        <v>0</v>
      </c>
      <c r="CO493" s="235"/>
      <c r="CP493" s="232" t="str">
        <f t="shared" si="156"/>
        <v>***</v>
      </c>
      <c r="CQ493" s="233"/>
      <c r="CR493" s="43"/>
      <c r="CU493" s="128">
        <f t="shared" si="143"/>
        <v>485</v>
      </c>
      <c r="CV493" s="128"/>
      <c r="CW493" s="128"/>
      <c r="CX493" s="128"/>
      <c r="CY493" s="128"/>
    </row>
    <row r="494" spans="1:103" s="1" customFormat="1" ht="18.75">
      <c r="A494" s="72" t="s">
        <v>59</v>
      </c>
      <c r="D494" s="238">
        <f t="shared" si="160"/>
        <v>8</v>
      </c>
      <c r="E494" s="246"/>
      <c r="F494" s="241"/>
      <c r="G494" s="242"/>
      <c r="H494" s="242"/>
      <c r="I494" s="242"/>
      <c r="J494" s="242"/>
      <c r="K494" s="243"/>
      <c r="L494" s="244"/>
      <c r="M494" s="256"/>
      <c r="N494" s="256"/>
      <c r="O494" s="257"/>
      <c r="P494" s="42"/>
      <c r="Q494" s="42"/>
      <c r="R494" s="42"/>
      <c r="S494" s="42"/>
      <c r="T494" s="42"/>
      <c r="U494" s="42"/>
      <c r="V494" s="42"/>
      <c r="W494" s="42"/>
      <c r="X494" s="42"/>
      <c r="Y494" s="42"/>
      <c r="Z494" s="42"/>
      <c r="AA494" s="42"/>
      <c r="AB494" s="42"/>
      <c r="AC494" s="42"/>
      <c r="AD494" s="42"/>
      <c r="AE494" s="42"/>
      <c r="AF494" s="42"/>
      <c r="AG494" s="42"/>
      <c r="AH494" s="42"/>
      <c r="AI494" s="42"/>
      <c r="AJ494" s="42"/>
      <c r="AK494" s="42"/>
      <c r="AL494" s="42"/>
      <c r="AM494" s="42"/>
      <c r="AN494" s="42"/>
      <c r="AO494" s="42"/>
      <c r="AP494" s="42"/>
      <c r="AQ494" s="42"/>
      <c r="AR494" s="42"/>
      <c r="AS494" s="42"/>
      <c r="AT494" s="43"/>
      <c r="AU494" s="44"/>
      <c r="AV494" s="26"/>
      <c r="AW494" s="245">
        <f t="shared" si="146"/>
        <v>8</v>
      </c>
      <c r="AX494" s="246"/>
      <c r="AY494" s="247" t="str">
        <f t="shared" si="147"/>
        <v/>
      </c>
      <c r="AZ494" s="248"/>
      <c r="BA494" s="248"/>
      <c r="BB494" s="249"/>
      <c r="BC494" s="45">
        <f>IF(COUNTIF(P494:AT494,"")=31,0,COUNTIFS(P477:AT477,1,P494:AT494,"")+COUNTIFS(P477:AT477,1,P494:AT494,"■"))</f>
        <v>0</v>
      </c>
      <c r="BD494" s="45">
        <f>IF(COUNTIF(P494:AT494,"")=31,0,COUNTIFS(P477:AT477,1,P494:AT494,"■"))</f>
        <v>0</v>
      </c>
      <c r="BE494" s="250" t="str">
        <f t="shared" si="148"/>
        <v>***</v>
      </c>
      <c r="BF494" s="233"/>
      <c r="BG494" s="42"/>
      <c r="BH494" s="45">
        <f>IF(COUNTIF(P494:AT494,"")=31,0,COUNTIFS(P477:AT477,2,P494:AT494,"")+COUNTIFS(P477:AT477,2,P494:AT494,"■"))</f>
        <v>0</v>
      </c>
      <c r="BI494" s="45">
        <f>IF(COUNTIF(P494:AT494,"")=31,0,COUNTIFS(P477:AT477,2,P494:AT494,"■"))</f>
        <v>0</v>
      </c>
      <c r="BJ494" s="232" t="str">
        <f t="shared" si="149"/>
        <v>***</v>
      </c>
      <c r="BK494" s="233"/>
      <c r="BL494" s="42"/>
      <c r="BM494" s="45">
        <f>IF(COUNTIF(P494:AT494,"")=31,0,COUNTIFS(P477:AT477,3,P494:AT494,"")+COUNTIFS(P477:AT477,3,P494:AT494,"■"))</f>
        <v>0</v>
      </c>
      <c r="BN494" s="45">
        <f>IF(COUNTIF(P494:AT494,"")=31,0,COUNTIFS(P477:AT477,3,P494:AT494,"■"))</f>
        <v>0</v>
      </c>
      <c r="BO494" s="232" t="str">
        <f t="shared" si="150"/>
        <v>***</v>
      </c>
      <c r="BP494" s="233"/>
      <c r="BQ494" s="42"/>
      <c r="BR494" s="45">
        <f>IF(COUNTIF(P494:AT494,"")=31,0,COUNTIFS(P477:AT477,4,P494:AT494,"")+COUNTIFS(P477:AT477,4,P494:AT494,"■"))</f>
        <v>0</v>
      </c>
      <c r="BS494" s="45">
        <f>IF(COUNTIF(P494:AT494,"")=31,0,COUNTIFS(P477:AT477,4,P494:AT494,"■"))</f>
        <v>0</v>
      </c>
      <c r="BT494" s="232" t="str">
        <f t="shared" si="151"/>
        <v>***</v>
      </c>
      <c r="BU494" s="233"/>
      <c r="BV494" s="42"/>
      <c r="BW494" s="45">
        <f>IF(COUNTIF(P494:AT494,"")=31,0,COUNTIFS(P477:AT477,5,P494:AT494,"")+COUNTIFS(P477:AT477,5,P494:AT494,"■"))</f>
        <v>0</v>
      </c>
      <c r="BX494" s="45">
        <f>IF(COUNTIF(P494:AT494,"")=31,0,COUNTIFS(P477:AT477,5,P494:AT494,"■"))</f>
        <v>0</v>
      </c>
      <c r="BY494" s="232" t="str">
        <f t="shared" si="152"/>
        <v>***</v>
      </c>
      <c r="BZ494" s="233"/>
      <c r="CA494" s="42"/>
      <c r="CB494" s="45">
        <f>IF(COUNTIF(P494:AT494,"")=31,0,COUNTIFS(P477:AT477,6,P494:AT494,"")+COUNTIFS(P477:AT477,6,P494:AT494,"■"))</f>
        <v>0</v>
      </c>
      <c r="CC494" s="45">
        <f>IF(COUNTIF(P494:AT494,"")=31,0,COUNTIFS(P477:AT477,6,P494:AT494,"■"))</f>
        <v>0</v>
      </c>
      <c r="CD494" s="232" t="str">
        <f t="shared" si="153"/>
        <v>***</v>
      </c>
      <c r="CE494" s="233"/>
      <c r="CF494" s="42"/>
      <c r="CG494" s="45">
        <f t="shared" si="157"/>
        <v>0</v>
      </c>
      <c r="CH494" s="45">
        <f t="shared" si="161"/>
        <v>0</v>
      </c>
      <c r="CI494" s="232" t="str">
        <f t="shared" si="155"/>
        <v>***</v>
      </c>
      <c r="CJ494" s="233"/>
      <c r="CK494" s="42"/>
      <c r="CL494" s="234">
        <f t="shared" si="158"/>
        <v>0</v>
      </c>
      <c r="CM494" s="235"/>
      <c r="CN494" s="234">
        <f t="shared" si="159"/>
        <v>0</v>
      </c>
      <c r="CO494" s="235"/>
      <c r="CP494" s="232" t="str">
        <f t="shared" si="156"/>
        <v>***</v>
      </c>
      <c r="CQ494" s="233"/>
      <c r="CR494" s="43"/>
      <c r="CU494" s="128">
        <f t="shared" si="143"/>
        <v>486</v>
      </c>
      <c r="CV494" s="128"/>
      <c r="CW494" s="128"/>
      <c r="CX494" s="128"/>
      <c r="CY494" s="128"/>
    </row>
    <row r="495" spans="1:103" s="1" customFormat="1" ht="18.75">
      <c r="A495" s="72" t="s">
        <v>59</v>
      </c>
      <c r="D495" s="238">
        <f t="shared" si="160"/>
        <v>9</v>
      </c>
      <c r="E495" s="246"/>
      <c r="F495" s="241"/>
      <c r="G495" s="242"/>
      <c r="H495" s="242"/>
      <c r="I495" s="242"/>
      <c r="J495" s="242"/>
      <c r="K495" s="243"/>
      <c r="L495" s="244"/>
      <c r="M495" s="256"/>
      <c r="N495" s="256"/>
      <c r="O495" s="257"/>
      <c r="P495" s="42"/>
      <c r="Q495" s="42"/>
      <c r="R495" s="42"/>
      <c r="S495" s="42"/>
      <c r="T495" s="42"/>
      <c r="U495" s="42"/>
      <c r="V495" s="42"/>
      <c r="W495" s="42"/>
      <c r="X495" s="42"/>
      <c r="Y495" s="42"/>
      <c r="Z495" s="42"/>
      <c r="AA495" s="42"/>
      <c r="AB495" s="42"/>
      <c r="AC495" s="42"/>
      <c r="AD495" s="42"/>
      <c r="AE495" s="42"/>
      <c r="AF495" s="42"/>
      <c r="AG495" s="42"/>
      <c r="AH495" s="42"/>
      <c r="AI495" s="42"/>
      <c r="AJ495" s="42"/>
      <c r="AK495" s="42"/>
      <c r="AL495" s="42"/>
      <c r="AM495" s="42"/>
      <c r="AN495" s="42"/>
      <c r="AO495" s="42"/>
      <c r="AP495" s="42"/>
      <c r="AQ495" s="42"/>
      <c r="AR495" s="42"/>
      <c r="AS495" s="42"/>
      <c r="AT495" s="43"/>
      <c r="AU495" s="44"/>
      <c r="AV495" s="26"/>
      <c r="AW495" s="245">
        <f t="shared" si="146"/>
        <v>9</v>
      </c>
      <c r="AX495" s="246"/>
      <c r="AY495" s="247" t="str">
        <f t="shared" si="147"/>
        <v/>
      </c>
      <c r="AZ495" s="248"/>
      <c r="BA495" s="248"/>
      <c r="BB495" s="249"/>
      <c r="BC495" s="45">
        <f>IF(COUNTIF(P495:AT495,"")=31,0,COUNTIFS(P477:AT477,1,P495:AT495,"")+COUNTIFS(P477:AT477,1,P495:AT495,"■"))</f>
        <v>0</v>
      </c>
      <c r="BD495" s="45">
        <f>IF(COUNTIF(P495:AT495,"")=31,0,COUNTIFS(P477:AT477,1,P495:AT495,"■"))</f>
        <v>0</v>
      </c>
      <c r="BE495" s="250" t="str">
        <f t="shared" si="148"/>
        <v>***</v>
      </c>
      <c r="BF495" s="233"/>
      <c r="BG495" s="42"/>
      <c r="BH495" s="45">
        <f>IF(COUNTIF(P495:AT495,"")=31,0,COUNTIFS(P477:AT477,2,P495:AT495,"")+COUNTIFS(P477:AT477,2,P495:AT495,"■"))</f>
        <v>0</v>
      </c>
      <c r="BI495" s="45">
        <f>IF(COUNTIF(P495:AT495,"")=31,0,COUNTIFS(P477:AT477,2,P495:AT495,"■"))</f>
        <v>0</v>
      </c>
      <c r="BJ495" s="232" t="str">
        <f t="shared" si="149"/>
        <v>***</v>
      </c>
      <c r="BK495" s="233"/>
      <c r="BL495" s="42"/>
      <c r="BM495" s="45">
        <f>IF(COUNTIF(P495:AT495,"")=31,0,COUNTIFS(P477:AT477,3,P495:AT495,"")+COUNTIFS(P477:AT477,3,P495:AT495,"■"))</f>
        <v>0</v>
      </c>
      <c r="BN495" s="45">
        <f>IF(COUNTIF(P495:AT495,"")=31,0,COUNTIFS(P477:AT477,3,P495:AT495,"■"))</f>
        <v>0</v>
      </c>
      <c r="BO495" s="232" t="str">
        <f t="shared" si="150"/>
        <v>***</v>
      </c>
      <c r="BP495" s="233"/>
      <c r="BQ495" s="42"/>
      <c r="BR495" s="45">
        <f>IF(COUNTIF(P495:AT495,"")=31,0,COUNTIFS(P477:AT477,4,P495:AT495,"")+COUNTIFS(P477:AT477,4,P495:AT495,"■"))</f>
        <v>0</v>
      </c>
      <c r="BS495" s="45">
        <f>IF(COUNTIF(P495:AT495,"")=31,0,COUNTIFS(P477:AT477,4,P495:AT495,"■"))</f>
        <v>0</v>
      </c>
      <c r="BT495" s="232" t="str">
        <f t="shared" si="151"/>
        <v>***</v>
      </c>
      <c r="BU495" s="233"/>
      <c r="BV495" s="42"/>
      <c r="BW495" s="45">
        <f>IF(COUNTIF(P495:AT495,"")=31,0,COUNTIFS(P477:AT477,5,P495:AT495,"")+COUNTIFS(P477:AT477,5,P495:AT495,"■"))</f>
        <v>0</v>
      </c>
      <c r="BX495" s="45">
        <f>IF(COUNTIF(P495:AT495,"")=31,0,COUNTIFS(P477:AT477,5,P495:AT495,"■"))</f>
        <v>0</v>
      </c>
      <c r="BY495" s="232" t="str">
        <f t="shared" si="152"/>
        <v>***</v>
      </c>
      <c r="BZ495" s="233"/>
      <c r="CA495" s="42"/>
      <c r="CB495" s="45">
        <f>IF(COUNTIF(P495:AT495,"")=31,0,COUNTIFS(P477:AT477,6,P495:AT495,"")+COUNTIFS(P477:AT477,6,P495:AT495,"■"))</f>
        <v>0</v>
      </c>
      <c r="CC495" s="45">
        <f>IF(COUNTIF(P495:AT495,"")=31,0,COUNTIFS(P477:AT477,6,P495:AT495,"■"))</f>
        <v>0</v>
      </c>
      <c r="CD495" s="232" t="str">
        <f t="shared" si="153"/>
        <v>***</v>
      </c>
      <c r="CE495" s="233"/>
      <c r="CF495" s="42"/>
      <c r="CG495" s="45">
        <f t="shared" si="157"/>
        <v>0</v>
      </c>
      <c r="CH495" s="45">
        <f t="shared" si="161"/>
        <v>0</v>
      </c>
      <c r="CI495" s="232" t="str">
        <f t="shared" si="155"/>
        <v>***</v>
      </c>
      <c r="CJ495" s="233"/>
      <c r="CK495" s="42"/>
      <c r="CL495" s="234">
        <f t="shared" si="158"/>
        <v>0</v>
      </c>
      <c r="CM495" s="235"/>
      <c r="CN495" s="234">
        <f t="shared" si="159"/>
        <v>0</v>
      </c>
      <c r="CO495" s="235"/>
      <c r="CP495" s="232" t="str">
        <f t="shared" si="156"/>
        <v>***</v>
      </c>
      <c r="CQ495" s="233"/>
      <c r="CR495" s="43"/>
      <c r="CU495" s="128">
        <f t="shared" si="143"/>
        <v>487</v>
      </c>
      <c r="CV495" s="128"/>
      <c r="CW495" s="128"/>
      <c r="CX495" s="128"/>
      <c r="CY495" s="128"/>
    </row>
    <row r="496" spans="1:103" s="1" customFormat="1" ht="18.75">
      <c r="A496" s="72" t="s">
        <v>59</v>
      </c>
      <c r="D496" s="238">
        <f t="shared" si="160"/>
        <v>10</v>
      </c>
      <c r="E496" s="246"/>
      <c r="F496" s="241"/>
      <c r="G496" s="242"/>
      <c r="H496" s="242"/>
      <c r="I496" s="242"/>
      <c r="J496" s="242"/>
      <c r="K496" s="243"/>
      <c r="L496" s="244"/>
      <c r="M496" s="256"/>
      <c r="N496" s="256"/>
      <c r="O496" s="257"/>
      <c r="P496" s="42"/>
      <c r="Q496" s="42"/>
      <c r="R496" s="42"/>
      <c r="S496" s="42"/>
      <c r="T496" s="42"/>
      <c r="U496" s="42"/>
      <c r="V496" s="42"/>
      <c r="W496" s="42"/>
      <c r="X496" s="42"/>
      <c r="Y496" s="42"/>
      <c r="Z496" s="42"/>
      <c r="AA496" s="42"/>
      <c r="AB496" s="42"/>
      <c r="AC496" s="42"/>
      <c r="AD496" s="42"/>
      <c r="AE496" s="42"/>
      <c r="AF496" s="42"/>
      <c r="AG496" s="42"/>
      <c r="AH496" s="42"/>
      <c r="AI496" s="42"/>
      <c r="AJ496" s="42"/>
      <c r="AK496" s="42"/>
      <c r="AL496" s="42"/>
      <c r="AM496" s="42"/>
      <c r="AN496" s="42"/>
      <c r="AO496" s="42"/>
      <c r="AP496" s="42"/>
      <c r="AQ496" s="42"/>
      <c r="AR496" s="42"/>
      <c r="AS496" s="42"/>
      <c r="AT496" s="43"/>
      <c r="AU496" s="44"/>
      <c r="AV496" s="26"/>
      <c r="AW496" s="245">
        <f t="shared" si="146"/>
        <v>10</v>
      </c>
      <c r="AX496" s="246"/>
      <c r="AY496" s="247" t="str">
        <f t="shared" si="147"/>
        <v/>
      </c>
      <c r="AZ496" s="248"/>
      <c r="BA496" s="248"/>
      <c r="BB496" s="249"/>
      <c r="BC496" s="45">
        <f>IF(COUNTIF(P496:AT496,"")=31,0,COUNTIFS(P477:AT477,1,P496:AT496,"")+COUNTIFS(P477:AT477,1,P496:AT496,"■"))</f>
        <v>0</v>
      </c>
      <c r="BD496" s="45">
        <f>IF(COUNTIF(P496:AT496,"")=31,0,COUNTIFS(P477:AT477,1,P496:AT496,"■"))</f>
        <v>0</v>
      </c>
      <c r="BE496" s="250" t="str">
        <f t="shared" si="148"/>
        <v>***</v>
      </c>
      <c r="BF496" s="233"/>
      <c r="BG496" s="42"/>
      <c r="BH496" s="45">
        <f>IF(COUNTIF(P496:AT496,"")=31,0,COUNTIFS(P477:AT477,2,P496:AT496,"")+COUNTIFS(P477:AT477,2,P496:AT496,"■"))</f>
        <v>0</v>
      </c>
      <c r="BI496" s="45">
        <f>IF(COUNTIF(P496:AT496,"")=31,0,COUNTIFS(P477:AT477,2,P496:AT496,"■"))</f>
        <v>0</v>
      </c>
      <c r="BJ496" s="232" t="str">
        <f t="shared" si="149"/>
        <v>***</v>
      </c>
      <c r="BK496" s="233"/>
      <c r="BL496" s="42"/>
      <c r="BM496" s="45">
        <f>IF(COUNTIF(P496:AT496,"")=31,0,COUNTIFS(P477:AT477,3,P496:AT496,"")+COUNTIFS(P477:AT477,3,P496:AT496,"■"))</f>
        <v>0</v>
      </c>
      <c r="BN496" s="45">
        <f>IF(COUNTIF(P496:AT496,"")=31,0,COUNTIFS(P477:AT477,3,P496:AT496,"■"))</f>
        <v>0</v>
      </c>
      <c r="BO496" s="232" t="str">
        <f t="shared" si="150"/>
        <v>***</v>
      </c>
      <c r="BP496" s="233"/>
      <c r="BQ496" s="42"/>
      <c r="BR496" s="45">
        <f>IF(COUNTIF(P496:AT496,"")=31,0,COUNTIFS(P477:AT477,4,P496:AT496,"")+COUNTIFS(P477:AT477,4,P496:AT496,"■"))</f>
        <v>0</v>
      </c>
      <c r="BS496" s="45">
        <f>IF(COUNTIF(P496:AT496,"")=31,0,COUNTIFS(P477:AT477,4,P496:AT496,"■"))</f>
        <v>0</v>
      </c>
      <c r="BT496" s="232" t="str">
        <f t="shared" si="151"/>
        <v>***</v>
      </c>
      <c r="BU496" s="233"/>
      <c r="BV496" s="42"/>
      <c r="BW496" s="45">
        <f>IF(COUNTIF(P496:AT496,"")=31,0,COUNTIFS(P477:AT477,5,P496:AT496,"")+COUNTIFS(P477:AT477,5,P496:AT496,"■"))</f>
        <v>0</v>
      </c>
      <c r="BX496" s="45">
        <f>IF(COUNTIF(P496:AT496,"")=31,0,COUNTIFS(P477:AT477,5,P496:AT496,"■"))</f>
        <v>0</v>
      </c>
      <c r="BY496" s="232" t="str">
        <f t="shared" si="152"/>
        <v>***</v>
      </c>
      <c r="BZ496" s="233"/>
      <c r="CA496" s="42"/>
      <c r="CB496" s="45">
        <f>IF(COUNTIF(P496:AT496,"")=31,0,COUNTIFS(P477:AT477,6,P496:AT496,"")+COUNTIFS(P477:AT477,6,P496:AT496,"■"))</f>
        <v>0</v>
      </c>
      <c r="CC496" s="45">
        <f>IF(COUNTIF(P496:AT496,"")=31,0,COUNTIFS(P477:AT477,6,P496:AT496,"■"))</f>
        <v>0</v>
      </c>
      <c r="CD496" s="232" t="str">
        <f t="shared" si="153"/>
        <v>***</v>
      </c>
      <c r="CE496" s="233"/>
      <c r="CF496" s="42"/>
      <c r="CG496" s="45">
        <f t="shared" si="157"/>
        <v>0</v>
      </c>
      <c r="CH496" s="45">
        <f t="shared" si="161"/>
        <v>0</v>
      </c>
      <c r="CI496" s="232" t="str">
        <f t="shared" si="155"/>
        <v>***</v>
      </c>
      <c r="CJ496" s="233"/>
      <c r="CK496" s="42"/>
      <c r="CL496" s="234">
        <f t="shared" si="158"/>
        <v>0</v>
      </c>
      <c r="CM496" s="235"/>
      <c r="CN496" s="234">
        <f t="shared" si="159"/>
        <v>0</v>
      </c>
      <c r="CO496" s="235"/>
      <c r="CP496" s="232" t="str">
        <f t="shared" si="156"/>
        <v>***</v>
      </c>
      <c r="CQ496" s="233"/>
      <c r="CR496" s="43"/>
      <c r="CU496" s="128">
        <f t="shared" si="143"/>
        <v>488</v>
      </c>
      <c r="CV496" s="128"/>
      <c r="CW496" s="128"/>
      <c r="CX496" s="128"/>
      <c r="CY496" s="128"/>
    </row>
    <row r="497" spans="1:103" s="1" customFormat="1" ht="18.75">
      <c r="A497" s="72" t="s">
        <v>59</v>
      </c>
      <c r="D497" s="238">
        <f t="shared" si="160"/>
        <v>11</v>
      </c>
      <c r="E497" s="246"/>
      <c r="F497" s="241"/>
      <c r="G497" s="242"/>
      <c r="H497" s="242"/>
      <c r="I497" s="242"/>
      <c r="J497" s="242"/>
      <c r="K497" s="243"/>
      <c r="L497" s="244"/>
      <c r="M497" s="256"/>
      <c r="N497" s="256"/>
      <c r="O497" s="257"/>
      <c r="P497" s="42"/>
      <c r="Q497" s="42"/>
      <c r="R497" s="42"/>
      <c r="S497" s="42"/>
      <c r="T497" s="42"/>
      <c r="U497" s="42"/>
      <c r="V497" s="42"/>
      <c r="W497" s="42"/>
      <c r="X497" s="42"/>
      <c r="Y497" s="42"/>
      <c r="Z497" s="42"/>
      <c r="AA497" s="42"/>
      <c r="AB497" s="42"/>
      <c r="AC497" s="42"/>
      <c r="AD497" s="42"/>
      <c r="AE497" s="42"/>
      <c r="AF497" s="42"/>
      <c r="AG497" s="42"/>
      <c r="AH497" s="42"/>
      <c r="AI497" s="42"/>
      <c r="AJ497" s="42"/>
      <c r="AK497" s="42"/>
      <c r="AL497" s="42"/>
      <c r="AM497" s="42"/>
      <c r="AN497" s="42"/>
      <c r="AO497" s="42"/>
      <c r="AP497" s="42"/>
      <c r="AQ497" s="42"/>
      <c r="AR497" s="42"/>
      <c r="AS497" s="42"/>
      <c r="AT497" s="43"/>
      <c r="AU497" s="44"/>
      <c r="AV497" s="26"/>
      <c r="AW497" s="245">
        <f t="shared" si="146"/>
        <v>11</v>
      </c>
      <c r="AX497" s="369"/>
      <c r="AY497" s="247" t="str">
        <f t="shared" si="147"/>
        <v/>
      </c>
      <c r="AZ497" s="248"/>
      <c r="BA497" s="248"/>
      <c r="BB497" s="249"/>
      <c r="BC497" s="45">
        <f>IF(COUNTIF(P497:AT497,"")=31,0,COUNTIFS(P477:AT477,1,P497:AT497,"")+COUNTIFS(P477:AT477,1,P497:AT497,"■"))</f>
        <v>0</v>
      </c>
      <c r="BD497" s="45">
        <f>IF(COUNTIF(P497:AT497,"")=31,0,COUNTIFS(P477:AT477,1,P497:AT497,"■"))</f>
        <v>0</v>
      </c>
      <c r="BE497" s="250" t="str">
        <f t="shared" si="148"/>
        <v>***</v>
      </c>
      <c r="BF497" s="233"/>
      <c r="BG497" s="42"/>
      <c r="BH497" s="45">
        <f>IF(COUNTIF(P497:AT497,"")=31,0,COUNTIFS(P477:AT477,2,P497:AT497,"")+COUNTIFS(P477:AT477,2,P497:AT497,"■"))</f>
        <v>0</v>
      </c>
      <c r="BI497" s="45">
        <f>IF(COUNTIF(P497:AT497,"")=31,0,COUNTIFS(P477:AT477,2,P497:AT497,"■"))</f>
        <v>0</v>
      </c>
      <c r="BJ497" s="232" t="str">
        <f t="shared" si="149"/>
        <v>***</v>
      </c>
      <c r="BK497" s="233"/>
      <c r="BL497" s="42"/>
      <c r="BM497" s="45">
        <f>IF(COUNTIF(P497:AT497,"")=31,0,COUNTIFS(P477:AT477,3,P497:AT497,"")+COUNTIFS(P477:AT477,3,P497:AT497,"■"))</f>
        <v>0</v>
      </c>
      <c r="BN497" s="45">
        <f>IF(COUNTIF(P497:AT497,"")=31,0,COUNTIFS(P477:AT477,3,P497:AT497,"■"))</f>
        <v>0</v>
      </c>
      <c r="BO497" s="232" t="str">
        <f t="shared" si="150"/>
        <v>***</v>
      </c>
      <c r="BP497" s="233"/>
      <c r="BQ497" s="42"/>
      <c r="BR497" s="45">
        <f>IF(COUNTIF(P497:AT497,"")=31,0,COUNTIFS(P477:AT477,4,P497:AT497,"")+COUNTIFS(P477:AT477,4,P497:AT497,"■"))</f>
        <v>0</v>
      </c>
      <c r="BS497" s="45">
        <f>IF(COUNTIF(P497:AT497,"")=31,0,COUNTIFS(P477:AT477,4,P497:AT497,"■"))</f>
        <v>0</v>
      </c>
      <c r="BT497" s="232" t="str">
        <f t="shared" si="151"/>
        <v>***</v>
      </c>
      <c r="BU497" s="233"/>
      <c r="BV497" s="42"/>
      <c r="BW497" s="45">
        <f>IF(COUNTIF(P497:AT497,"")=31,0,COUNTIFS(P477:AT477,5,P497:AT497,"")+COUNTIFS(P477:AT477,5,P497:AT497,"■"))</f>
        <v>0</v>
      </c>
      <c r="BX497" s="45">
        <f>IF(COUNTIF(P497:AT497,"")=31,0,COUNTIFS(P477:AT477,5,P497:AT497,"■"))</f>
        <v>0</v>
      </c>
      <c r="BY497" s="232" t="str">
        <f t="shared" si="152"/>
        <v>***</v>
      </c>
      <c r="BZ497" s="233"/>
      <c r="CA497" s="42"/>
      <c r="CB497" s="45">
        <f>IF(COUNTIF(P497:AT497,"")=31,0,COUNTIFS(P477:AT477,6,P497:AT497,"")+COUNTIFS(P477:AT477,6,P497:AT497,"■"))</f>
        <v>0</v>
      </c>
      <c r="CC497" s="45">
        <f>IF(COUNTIF(P497:AT497,"")=31,0,COUNTIFS(P477:AT477,6,P497:AT497,"■"))</f>
        <v>0</v>
      </c>
      <c r="CD497" s="232" t="str">
        <f t="shared" si="153"/>
        <v>***</v>
      </c>
      <c r="CE497" s="233"/>
      <c r="CF497" s="42"/>
      <c r="CG497" s="45">
        <f t="shared" si="157"/>
        <v>0</v>
      </c>
      <c r="CH497" s="45">
        <f t="shared" si="161"/>
        <v>0</v>
      </c>
      <c r="CI497" s="232" t="str">
        <f t="shared" si="155"/>
        <v>***</v>
      </c>
      <c r="CJ497" s="233"/>
      <c r="CK497" s="42"/>
      <c r="CL497" s="234">
        <f t="shared" si="158"/>
        <v>0</v>
      </c>
      <c r="CM497" s="235"/>
      <c r="CN497" s="234">
        <f t="shared" si="159"/>
        <v>0</v>
      </c>
      <c r="CO497" s="235"/>
      <c r="CP497" s="232" t="str">
        <f t="shared" si="156"/>
        <v>***</v>
      </c>
      <c r="CQ497" s="233"/>
      <c r="CR497" s="43"/>
      <c r="CU497" s="128">
        <f t="shared" si="143"/>
        <v>489</v>
      </c>
      <c r="CV497" s="128"/>
      <c r="CW497" s="128"/>
      <c r="CX497" s="128"/>
      <c r="CY497" s="128"/>
    </row>
    <row r="498" spans="1:103" s="1" customFormat="1" ht="18.75">
      <c r="A498" s="72" t="s">
        <v>59</v>
      </c>
      <c r="D498" s="238">
        <f t="shared" si="160"/>
        <v>12</v>
      </c>
      <c r="E498" s="246"/>
      <c r="F498" s="241"/>
      <c r="G498" s="242"/>
      <c r="H498" s="242"/>
      <c r="I498" s="242"/>
      <c r="J498" s="242"/>
      <c r="K498" s="243"/>
      <c r="L498" s="244"/>
      <c r="M498" s="256"/>
      <c r="N498" s="256"/>
      <c r="O498" s="257"/>
      <c r="P498" s="42"/>
      <c r="Q498" s="42"/>
      <c r="R498" s="42"/>
      <c r="S498" s="42"/>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3"/>
      <c r="AU498" s="44"/>
      <c r="AV498" s="26"/>
      <c r="AW498" s="245">
        <f t="shared" si="146"/>
        <v>12</v>
      </c>
      <c r="AX498" s="246"/>
      <c r="AY498" s="247" t="str">
        <f t="shared" si="147"/>
        <v/>
      </c>
      <c r="AZ498" s="248"/>
      <c r="BA498" s="248"/>
      <c r="BB498" s="249"/>
      <c r="BC498" s="45">
        <f>IF(COUNTIF(P498:AT498,"")=31,0,COUNTIFS(P477:AT477,1,P498:AT498,"")+COUNTIFS(P477:AT477,1,P498:AT498,"■"))</f>
        <v>0</v>
      </c>
      <c r="BD498" s="45">
        <f>IF(COUNTIF(P498:AT498,"")=31,0,COUNTIFS(P477:AT477,1,P498:AT498,"■"))</f>
        <v>0</v>
      </c>
      <c r="BE498" s="250" t="str">
        <f t="shared" si="148"/>
        <v>***</v>
      </c>
      <c r="BF498" s="233"/>
      <c r="BG498" s="47"/>
      <c r="BH498" s="45">
        <f>IF(COUNTIF(P498:AT498,"")=31,0,COUNTIFS(P477:AT477,2,P498:AT498,"")+COUNTIFS(P477:AT477,2,P498:AT498,"■"))</f>
        <v>0</v>
      </c>
      <c r="BI498" s="45">
        <f>IF(COUNTIF(P498:AT498,"")=31,0,COUNTIFS(P477:AT477,2,P498:AT498,"■"))</f>
        <v>0</v>
      </c>
      <c r="BJ498" s="232" t="str">
        <f t="shared" si="149"/>
        <v>***</v>
      </c>
      <c r="BK498" s="233"/>
      <c r="BL498" s="42"/>
      <c r="BM498" s="45">
        <f>IF(COUNTIF(P498:AT498,"")=31,0,COUNTIFS(P477:AT477,3,P498:AT498,"")+COUNTIFS(P477:AT477,3,P498:AT498,"■"))</f>
        <v>0</v>
      </c>
      <c r="BN498" s="45">
        <f>IF(COUNTIF(P498:AT498,"")=31,0,COUNTIFS(P477:AT477,3,P498:AT498,"■"))</f>
        <v>0</v>
      </c>
      <c r="BO498" s="232" t="str">
        <f t="shared" si="150"/>
        <v>***</v>
      </c>
      <c r="BP498" s="233"/>
      <c r="BQ498" s="42"/>
      <c r="BR498" s="45">
        <f>IF(COUNTIF(P498:AT498,"")=31,0,COUNTIFS(P477:AT477,4,P498:AT498,"")+COUNTIFS(P477:AT477,4,P498:AT498,"■"))</f>
        <v>0</v>
      </c>
      <c r="BS498" s="45">
        <f>IF(COUNTIF(P498:AT498,"")=31,0,COUNTIFS(P477:AT477,4,P498:AT498,"■"))</f>
        <v>0</v>
      </c>
      <c r="BT498" s="232" t="str">
        <f t="shared" si="151"/>
        <v>***</v>
      </c>
      <c r="BU498" s="233"/>
      <c r="BV498" s="42"/>
      <c r="BW498" s="45">
        <f>IF(COUNTIF(P498:AT498,"")=31,0,COUNTIFS(P477:AT477,5,P498:AT498,"")+COUNTIFS(P477:AT477,5,P498:AT498,"■"))</f>
        <v>0</v>
      </c>
      <c r="BX498" s="45">
        <f>IF(COUNTIF(P498:AT498,"")=31,0,COUNTIFS(P477:AT477,5,P498:AT498,"■"))</f>
        <v>0</v>
      </c>
      <c r="BY498" s="232" t="str">
        <f t="shared" si="152"/>
        <v>***</v>
      </c>
      <c r="BZ498" s="233"/>
      <c r="CA498" s="42"/>
      <c r="CB498" s="45">
        <f>IF(COUNTIF(P498:AT498,"")=31,0,COUNTIFS(P477:AT477,6,P498:AT498,"")+COUNTIFS(P477:AT477,6,P498:AT498,"■"))</f>
        <v>0</v>
      </c>
      <c r="CC498" s="45">
        <f>IF(COUNTIF(P498:AT498,"")=31,0,COUNTIFS(P477:AT477,6,P498:AT498,"■"))</f>
        <v>0</v>
      </c>
      <c r="CD498" s="232" t="str">
        <f t="shared" si="153"/>
        <v>***</v>
      </c>
      <c r="CE498" s="233"/>
      <c r="CF498" s="42"/>
      <c r="CG498" s="45">
        <f t="shared" si="157"/>
        <v>0</v>
      </c>
      <c r="CH498" s="45">
        <f t="shared" si="161"/>
        <v>0</v>
      </c>
      <c r="CI498" s="232" t="str">
        <f t="shared" si="155"/>
        <v>***</v>
      </c>
      <c r="CJ498" s="233"/>
      <c r="CK498" s="42"/>
      <c r="CL498" s="234">
        <f t="shared" si="158"/>
        <v>0</v>
      </c>
      <c r="CM498" s="235"/>
      <c r="CN498" s="234">
        <f t="shared" si="159"/>
        <v>0</v>
      </c>
      <c r="CO498" s="235"/>
      <c r="CP498" s="232" t="str">
        <f t="shared" si="156"/>
        <v>***</v>
      </c>
      <c r="CQ498" s="233"/>
      <c r="CR498" s="43"/>
      <c r="CU498" s="128">
        <f t="shared" si="143"/>
        <v>490</v>
      </c>
      <c r="CV498" s="128"/>
      <c r="CW498" s="128"/>
      <c r="CX498" s="128"/>
      <c r="CY498" s="128"/>
    </row>
    <row r="499" spans="1:103" s="1" customFormat="1" ht="18.75">
      <c r="A499" s="72" t="s">
        <v>59</v>
      </c>
      <c r="D499" s="238">
        <f t="shared" si="160"/>
        <v>13</v>
      </c>
      <c r="E499" s="246"/>
      <c r="F499" s="241"/>
      <c r="G499" s="242"/>
      <c r="H499" s="242"/>
      <c r="I499" s="242"/>
      <c r="J499" s="242"/>
      <c r="K499" s="243"/>
      <c r="L499" s="244"/>
      <c r="M499" s="256"/>
      <c r="N499" s="256"/>
      <c r="O499" s="257"/>
      <c r="P499" s="42"/>
      <c r="Q499" s="42"/>
      <c r="R499" s="42"/>
      <c r="S499" s="42"/>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3"/>
      <c r="AU499" s="44"/>
      <c r="AV499" s="26"/>
      <c r="AW499" s="245">
        <f t="shared" si="146"/>
        <v>13</v>
      </c>
      <c r="AX499" s="246"/>
      <c r="AY499" s="247" t="str">
        <f t="shared" si="147"/>
        <v/>
      </c>
      <c r="AZ499" s="248"/>
      <c r="BA499" s="248"/>
      <c r="BB499" s="249"/>
      <c r="BC499" s="45">
        <f>IF(COUNTIF(P499:AT499,"")=31,0,COUNTIFS(P477:AT477,1,P499:AT499,"")+COUNTIFS(P477:AT477,1,P499:AT499,"■"))</f>
        <v>0</v>
      </c>
      <c r="BD499" s="45">
        <f>IF(COUNTIF(P499:AT499,"")=31,0,COUNTIFS(P477:AT477,1,P499:AT499,"■"))</f>
        <v>0</v>
      </c>
      <c r="BE499" s="250" t="str">
        <f t="shared" si="148"/>
        <v>***</v>
      </c>
      <c r="BF499" s="233"/>
      <c r="BG499" s="47"/>
      <c r="BH499" s="45">
        <f>IF(COUNTIF(P499:AT499,"")=31,0,COUNTIFS(P477:AT477,2,P499:AT499,"")+COUNTIFS(P477:AT477,2,P499:AT499,"■"))</f>
        <v>0</v>
      </c>
      <c r="BI499" s="45">
        <f>IF(COUNTIF(P499:AT499,"")=31,0,COUNTIFS(P477:AT477,2,P499:AT499,"■"))</f>
        <v>0</v>
      </c>
      <c r="BJ499" s="232" t="str">
        <f t="shared" si="149"/>
        <v>***</v>
      </c>
      <c r="BK499" s="233"/>
      <c r="BL499" s="42"/>
      <c r="BM499" s="45">
        <f>IF(COUNTIF(P499:AT499,"")=31,0,COUNTIFS(P477:AT477,3,P499:AT499,"")+COUNTIFS(P477:AT477,3,P499:AT499,"■"))</f>
        <v>0</v>
      </c>
      <c r="BN499" s="45">
        <f>IF(COUNTIF(P499:AT499,"")=31,0,COUNTIFS(P477:AT477,3,P499:AT499,"■"))</f>
        <v>0</v>
      </c>
      <c r="BO499" s="232" t="str">
        <f t="shared" si="150"/>
        <v>***</v>
      </c>
      <c r="BP499" s="233"/>
      <c r="BQ499" s="42"/>
      <c r="BR499" s="45">
        <f>IF(COUNTIF(P499:AT499,"")=31,0,COUNTIFS(P477:AT477,4,P499:AT499,"")+COUNTIFS(P477:AT477,4,P499:AT499,"■"))</f>
        <v>0</v>
      </c>
      <c r="BS499" s="45">
        <f>IF(COUNTIF(P499:AT499,"")=31,0,COUNTIFS(P477:AT477,4,P499:AT499,"■"))</f>
        <v>0</v>
      </c>
      <c r="BT499" s="232" t="str">
        <f t="shared" si="151"/>
        <v>***</v>
      </c>
      <c r="BU499" s="233"/>
      <c r="BV499" s="42"/>
      <c r="BW499" s="45">
        <f>IF(COUNTIF(P499:AT499,"")=31,0,COUNTIFS(P477:AT477,5,P499:AT499,"")+COUNTIFS(P477:AT477,5,P499:AT499,"■"))</f>
        <v>0</v>
      </c>
      <c r="BX499" s="45">
        <f>IF(COUNTIF(P499:AT499,"")=31,0,COUNTIFS(P477:AT477,5,P499:AT499,"■"))</f>
        <v>0</v>
      </c>
      <c r="BY499" s="232" t="str">
        <f t="shared" si="152"/>
        <v>***</v>
      </c>
      <c r="BZ499" s="233"/>
      <c r="CA499" s="42"/>
      <c r="CB499" s="45">
        <f>IF(COUNTIF(P499:AT499,"")=31,0,COUNTIFS(P477:AT477,6,P499:AT499,"")+COUNTIFS(P477:AT477,6,P499:AT499,"■"))</f>
        <v>0</v>
      </c>
      <c r="CC499" s="45">
        <f>IF(COUNTIF(P499:AT499,"")=31,0,COUNTIFS(P477:AT477,6,P499:AT499,"■"))</f>
        <v>0</v>
      </c>
      <c r="CD499" s="232" t="str">
        <f t="shared" si="153"/>
        <v>***</v>
      </c>
      <c r="CE499" s="233"/>
      <c r="CF499" s="42"/>
      <c r="CG499" s="45">
        <f t="shared" si="157"/>
        <v>0</v>
      </c>
      <c r="CH499" s="45">
        <f t="shared" si="161"/>
        <v>0</v>
      </c>
      <c r="CI499" s="232" t="str">
        <f t="shared" si="155"/>
        <v>***</v>
      </c>
      <c r="CJ499" s="233"/>
      <c r="CK499" s="42"/>
      <c r="CL499" s="234">
        <f t="shared" si="158"/>
        <v>0</v>
      </c>
      <c r="CM499" s="235"/>
      <c r="CN499" s="234">
        <f t="shared" si="159"/>
        <v>0</v>
      </c>
      <c r="CO499" s="235"/>
      <c r="CP499" s="232" t="str">
        <f t="shared" si="156"/>
        <v>***</v>
      </c>
      <c r="CQ499" s="233"/>
      <c r="CR499" s="43"/>
      <c r="CU499" s="128">
        <f t="shared" si="143"/>
        <v>491</v>
      </c>
      <c r="CV499" s="128"/>
      <c r="CW499" s="128"/>
      <c r="CX499" s="128"/>
      <c r="CY499" s="128"/>
    </row>
    <row r="500" spans="1:103" s="1" customFormat="1" ht="18.75">
      <c r="A500" s="72" t="s">
        <v>59</v>
      </c>
      <c r="D500" s="238">
        <f t="shared" si="160"/>
        <v>14</v>
      </c>
      <c r="E500" s="246"/>
      <c r="F500" s="241"/>
      <c r="G500" s="242"/>
      <c r="H500" s="242"/>
      <c r="I500" s="242"/>
      <c r="J500" s="242"/>
      <c r="K500" s="243"/>
      <c r="L500" s="244"/>
      <c r="M500" s="256"/>
      <c r="N500" s="256"/>
      <c r="O500" s="257"/>
      <c r="P500" s="42"/>
      <c r="Q500" s="42"/>
      <c r="R500" s="42"/>
      <c r="S500" s="42"/>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3"/>
      <c r="AU500" s="44"/>
      <c r="AV500" s="26"/>
      <c r="AW500" s="245">
        <f t="shared" si="146"/>
        <v>14</v>
      </c>
      <c r="AX500" s="246"/>
      <c r="AY500" s="247" t="str">
        <f t="shared" si="147"/>
        <v/>
      </c>
      <c r="AZ500" s="248"/>
      <c r="BA500" s="248"/>
      <c r="BB500" s="249"/>
      <c r="BC500" s="45">
        <f>IF(COUNTIF(P500:AT500,"")=31,0,COUNTIFS(P477:AT477,1,P500:AT500,"")+COUNTIFS(P477:AT477,1,P500:AT500,"■"))</f>
        <v>0</v>
      </c>
      <c r="BD500" s="45">
        <f>IF(COUNTIF(P500:AT500,"")=31,0,COUNTIFS(P477:AT477,1,P500:AT500,"■"))</f>
        <v>0</v>
      </c>
      <c r="BE500" s="250" t="str">
        <f t="shared" si="148"/>
        <v>***</v>
      </c>
      <c r="BF500" s="233"/>
      <c r="BG500" s="47"/>
      <c r="BH500" s="45">
        <f>IF(COUNTIF(P500:AT500,"")=31,0,COUNTIFS(P477:AT477,2,P500:AT500,"")+COUNTIFS(P477:AT477,2,P500:AT500,"■"))</f>
        <v>0</v>
      </c>
      <c r="BI500" s="45">
        <f>IF(COUNTIF(P500:AT500,"")=31,0,COUNTIFS(P477:AT477,2,P500:AT500,"■"))</f>
        <v>0</v>
      </c>
      <c r="BJ500" s="232" t="str">
        <f t="shared" si="149"/>
        <v>***</v>
      </c>
      <c r="BK500" s="233"/>
      <c r="BL500" s="42"/>
      <c r="BM500" s="45">
        <f>IF(COUNTIF(P500:AT500,"")=31,0,COUNTIFS(P477:AT477,3,P500:AT500,"")+COUNTIFS(P477:AT477,3,P500:AT500,"■"))</f>
        <v>0</v>
      </c>
      <c r="BN500" s="45">
        <f>IF(COUNTIF(P500:AT500,"")=31,0,COUNTIFS(P477:AT477,3,P500:AT500,"■"))</f>
        <v>0</v>
      </c>
      <c r="BO500" s="232" t="str">
        <f t="shared" si="150"/>
        <v>***</v>
      </c>
      <c r="BP500" s="233"/>
      <c r="BQ500" s="42"/>
      <c r="BR500" s="45">
        <f>IF(COUNTIF(P500:AT500,"")=31,0,COUNTIFS(P477:AT477,4,P500:AT500,"")+COUNTIFS(P477:AT477,4,P500:AT500,"■"))</f>
        <v>0</v>
      </c>
      <c r="BS500" s="45">
        <f>IF(COUNTIF(P500:AT500,"")=31,0,COUNTIFS(P477:AT477,4,P500:AT500,"■"))</f>
        <v>0</v>
      </c>
      <c r="BT500" s="232" t="str">
        <f t="shared" si="151"/>
        <v>***</v>
      </c>
      <c r="BU500" s="233"/>
      <c r="BV500" s="42"/>
      <c r="BW500" s="45">
        <f>IF(COUNTIF(P500:AT500,"")=31,0,COUNTIFS(P477:AT477,5,P500:AT500,"")+COUNTIFS(P477:AT477,5,P500:AT500,"■"))</f>
        <v>0</v>
      </c>
      <c r="BX500" s="45">
        <f>IF(COUNTIF(P500:AT500,"")=31,0,COUNTIFS(P477:AT477,5,P500:AT500,"■"))</f>
        <v>0</v>
      </c>
      <c r="BY500" s="232" t="str">
        <f t="shared" si="152"/>
        <v>***</v>
      </c>
      <c r="BZ500" s="233"/>
      <c r="CA500" s="42"/>
      <c r="CB500" s="45">
        <f>IF(COUNTIF(P500:AT500,"")=31,0,COUNTIFS(P477:AT477,6,P500:AT500,"")+COUNTIFS(P477:AT477,6,P500:AT500,"■"))</f>
        <v>0</v>
      </c>
      <c r="CC500" s="45">
        <f>IF(COUNTIF(P500:AT500,"")=31,0,COUNTIFS(P477:AT477,6,P500:AT500,"■"))</f>
        <v>0</v>
      </c>
      <c r="CD500" s="232" t="str">
        <f t="shared" si="153"/>
        <v>***</v>
      </c>
      <c r="CE500" s="233"/>
      <c r="CF500" s="42"/>
      <c r="CG500" s="45">
        <f t="shared" si="157"/>
        <v>0</v>
      </c>
      <c r="CH500" s="45">
        <f t="shared" si="161"/>
        <v>0</v>
      </c>
      <c r="CI500" s="232" t="str">
        <f t="shared" si="155"/>
        <v>***</v>
      </c>
      <c r="CJ500" s="233"/>
      <c r="CK500" s="42"/>
      <c r="CL500" s="234">
        <f t="shared" si="158"/>
        <v>0</v>
      </c>
      <c r="CM500" s="235"/>
      <c r="CN500" s="234">
        <f t="shared" si="159"/>
        <v>0</v>
      </c>
      <c r="CO500" s="235"/>
      <c r="CP500" s="232" t="str">
        <f t="shared" si="156"/>
        <v>***</v>
      </c>
      <c r="CQ500" s="233"/>
      <c r="CR500" s="43"/>
      <c r="CU500" s="128">
        <f t="shared" si="143"/>
        <v>492</v>
      </c>
      <c r="CV500" s="128"/>
      <c r="CW500" s="128"/>
      <c r="CX500" s="128"/>
      <c r="CY500" s="128"/>
    </row>
    <row r="501" spans="1:103" s="1" customFormat="1" ht="18.75">
      <c r="A501" s="72" t="s">
        <v>59</v>
      </c>
      <c r="D501" s="238">
        <f t="shared" si="160"/>
        <v>15</v>
      </c>
      <c r="E501" s="246"/>
      <c r="F501" s="241"/>
      <c r="G501" s="242"/>
      <c r="H501" s="242"/>
      <c r="I501" s="242"/>
      <c r="J501" s="242"/>
      <c r="K501" s="243"/>
      <c r="L501" s="244"/>
      <c r="M501" s="256"/>
      <c r="N501" s="256"/>
      <c r="O501" s="257"/>
      <c r="P501" s="42"/>
      <c r="Q501" s="42"/>
      <c r="R501" s="42"/>
      <c r="S501" s="42"/>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3"/>
      <c r="AU501" s="44"/>
      <c r="AV501" s="26"/>
      <c r="AW501" s="245">
        <f t="shared" si="146"/>
        <v>15</v>
      </c>
      <c r="AX501" s="246"/>
      <c r="AY501" s="247" t="str">
        <f t="shared" si="147"/>
        <v/>
      </c>
      <c r="AZ501" s="248"/>
      <c r="BA501" s="248"/>
      <c r="BB501" s="249"/>
      <c r="BC501" s="45">
        <f>IF(COUNTIF(P501:AT501,"")=31,0,COUNTIFS(P477:AT477,1,P501:AT501,"")+COUNTIFS(P477:AT477,1,P501:AT501,"■"))</f>
        <v>0</v>
      </c>
      <c r="BD501" s="45">
        <f>IF(COUNTIF(P501:AT501,"")=31,0,COUNTIFS(P477:AT477,1,P501:AT501,"■"))</f>
        <v>0</v>
      </c>
      <c r="BE501" s="250" t="str">
        <f t="shared" si="148"/>
        <v>***</v>
      </c>
      <c r="BF501" s="233"/>
      <c r="BG501" s="47"/>
      <c r="BH501" s="45">
        <f>IF(COUNTIF(P501:AT501,"")=31,0,COUNTIFS(P477:AT477,2,P501:AT501,"")+COUNTIFS(P477:AT477,2,P501:AT501,"■"))</f>
        <v>0</v>
      </c>
      <c r="BI501" s="45">
        <f>IF(COUNTIF(P501:AT501,"")=31,0,COUNTIFS(P477:AT477,2,P501:AT501,"■"))</f>
        <v>0</v>
      </c>
      <c r="BJ501" s="232" t="str">
        <f t="shared" si="149"/>
        <v>***</v>
      </c>
      <c r="BK501" s="233"/>
      <c r="BL501" s="42"/>
      <c r="BM501" s="45">
        <f>IF(COUNTIF(P501:AT501,"")=31,0,COUNTIFS(P477:AT477,3,P501:AT501,"")+COUNTIFS(P477:AT477,3,P501:AT501,"■"))</f>
        <v>0</v>
      </c>
      <c r="BN501" s="45">
        <f>IF(COUNTIF(P501:AT501,"")=31,0,COUNTIFS(P477:AT477,3,P501:AT501,"■"))</f>
        <v>0</v>
      </c>
      <c r="BO501" s="232" t="str">
        <f t="shared" si="150"/>
        <v>***</v>
      </c>
      <c r="BP501" s="233"/>
      <c r="BQ501" s="42"/>
      <c r="BR501" s="45">
        <f>IF(COUNTIF(P501:AT501,"")=31,0,COUNTIFS(P477:AT477,4,P501:AT501,"")+COUNTIFS(P477:AT477,4,P501:AT501,"■"))</f>
        <v>0</v>
      </c>
      <c r="BS501" s="45">
        <f>IF(COUNTIF(P501:AT501,"")=31,0,COUNTIFS(P477:AT477,4,P501:AT501,"■"))</f>
        <v>0</v>
      </c>
      <c r="BT501" s="232" t="str">
        <f t="shared" si="151"/>
        <v>***</v>
      </c>
      <c r="BU501" s="233"/>
      <c r="BV501" s="42"/>
      <c r="BW501" s="45">
        <f>IF(COUNTIF(P501:AT501,"")=31,0,COUNTIFS(P477:AT477,5,P501:AT501,"")+COUNTIFS(P477:AT477,5,P501:AT501,"■"))</f>
        <v>0</v>
      </c>
      <c r="BX501" s="45">
        <f>IF(COUNTIF(P501:AT501,"")=31,0,COUNTIFS(P477:AT477,5,P501:AT501,"■"))</f>
        <v>0</v>
      </c>
      <c r="BY501" s="232" t="str">
        <f t="shared" si="152"/>
        <v>***</v>
      </c>
      <c r="BZ501" s="233"/>
      <c r="CA501" s="42"/>
      <c r="CB501" s="45">
        <f>IF(COUNTIF(P501:AT501,"")=31,0,COUNTIFS(P477:AT477,6,P501:AT501,"")+COUNTIFS(P477:AT477,6,P501:AT501,"■"))</f>
        <v>0</v>
      </c>
      <c r="CC501" s="45">
        <f>IF(COUNTIF(P501:AT501,"")=31,0,COUNTIFS(P477:AT477,6,P501:AT501,"■"))</f>
        <v>0</v>
      </c>
      <c r="CD501" s="232" t="str">
        <f t="shared" si="153"/>
        <v>***</v>
      </c>
      <c r="CE501" s="233"/>
      <c r="CF501" s="42"/>
      <c r="CG501" s="45">
        <f t="shared" si="157"/>
        <v>0</v>
      </c>
      <c r="CH501" s="45">
        <f t="shared" si="161"/>
        <v>0</v>
      </c>
      <c r="CI501" s="232" t="str">
        <f t="shared" si="155"/>
        <v>***</v>
      </c>
      <c r="CJ501" s="233"/>
      <c r="CK501" s="42"/>
      <c r="CL501" s="234">
        <f t="shared" si="158"/>
        <v>0</v>
      </c>
      <c r="CM501" s="235"/>
      <c r="CN501" s="234">
        <f t="shared" si="159"/>
        <v>0</v>
      </c>
      <c r="CO501" s="235"/>
      <c r="CP501" s="232" t="str">
        <f t="shared" si="156"/>
        <v>***</v>
      </c>
      <c r="CQ501" s="233"/>
      <c r="CR501" s="43"/>
      <c r="CU501" s="128">
        <f t="shared" si="143"/>
        <v>493</v>
      </c>
      <c r="CV501" s="128"/>
      <c r="CW501" s="128"/>
      <c r="CX501" s="128"/>
      <c r="CY501" s="128"/>
    </row>
    <row r="502" spans="1:103" s="1" customFormat="1" ht="18.75">
      <c r="A502" s="72" t="s">
        <v>59</v>
      </c>
      <c r="D502" s="238">
        <f t="shared" si="160"/>
        <v>16</v>
      </c>
      <c r="E502" s="246"/>
      <c r="F502" s="241"/>
      <c r="G502" s="242"/>
      <c r="H502" s="242"/>
      <c r="I502" s="242"/>
      <c r="J502" s="242"/>
      <c r="K502" s="243"/>
      <c r="L502" s="244"/>
      <c r="M502" s="256"/>
      <c r="N502" s="256"/>
      <c r="O502" s="257"/>
      <c r="P502" s="42"/>
      <c r="Q502" s="42"/>
      <c r="R502" s="42"/>
      <c r="S502" s="42"/>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3"/>
      <c r="AU502" s="44"/>
      <c r="AV502" s="26"/>
      <c r="AW502" s="245">
        <f t="shared" si="146"/>
        <v>16</v>
      </c>
      <c r="AX502" s="246"/>
      <c r="AY502" s="247" t="str">
        <f t="shared" si="147"/>
        <v/>
      </c>
      <c r="AZ502" s="248"/>
      <c r="BA502" s="248"/>
      <c r="BB502" s="249"/>
      <c r="BC502" s="45">
        <f>IF(COUNTIF(P502:AT502,"")=31,0,COUNTIFS(P477:AT477,1,P502:AT502,"")+COUNTIFS(P477:AT477,1,P502:AT502,"■"))</f>
        <v>0</v>
      </c>
      <c r="BD502" s="45">
        <f>IF(COUNTIF(P502:AT502,"")=31,0,COUNTIFS(P477:AT477,1,P502:AT502,"■"))</f>
        <v>0</v>
      </c>
      <c r="BE502" s="250" t="str">
        <f t="shared" si="148"/>
        <v>***</v>
      </c>
      <c r="BF502" s="233"/>
      <c r="BG502" s="47"/>
      <c r="BH502" s="45">
        <f>IF(COUNTIF(P502:AT502,"")=31,0,COUNTIFS(P477:AT477,2,P502:AT502,"")+COUNTIFS(P477:AT477,2,P502:AT502,"■"))</f>
        <v>0</v>
      </c>
      <c r="BI502" s="45">
        <f>IF(COUNTIF(P502:AT502,"")=31,0,COUNTIFS(P477:AT477,2,P502:AT502,"■"))</f>
        <v>0</v>
      </c>
      <c r="BJ502" s="232" t="str">
        <f t="shared" si="149"/>
        <v>***</v>
      </c>
      <c r="BK502" s="233"/>
      <c r="BL502" s="42"/>
      <c r="BM502" s="45">
        <f>IF(COUNTIF(P502:AT502,"")=31,0,COUNTIFS(P477:AT477,3,P502:AT502,"")+COUNTIFS(P477:AT477,3,P502:AT502,"■"))</f>
        <v>0</v>
      </c>
      <c r="BN502" s="45">
        <f>IF(COUNTIF(P502:AT502,"")=31,0,COUNTIFS(P477:AT477,3,P502:AT502,"■"))</f>
        <v>0</v>
      </c>
      <c r="BO502" s="232" t="str">
        <f t="shared" si="150"/>
        <v>***</v>
      </c>
      <c r="BP502" s="233"/>
      <c r="BQ502" s="42"/>
      <c r="BR502" s="45">
        <f>IF(COUNTIF(P502:AT502,"")=31,0,COUNTIFS(P477:AT477,4,P502:AT502,"")+COUNTIFS(P477:AT477,4,P502:AT502,"■"))</f>
        <v>0</v>
      </c>
      <c r="BS502" s="45">
        <f>IF(COUNTIF(P502:AT502,"")=31,0,COUNTIFS(P477:AT477,4,P502:AT502,"■"))</f>
        <v>0</v>
      </c>
      <c r="BT502" s="232" t="str">
        <f t="shared" si="151"/>
        <v>***</v>
      </c>
      <c r="BU502" s="233"/>
      <c r="BV502" s="42"/>
      <c r="BW502" s="45">
        <f>IF(COUNTIF(P502:AT502,"")=31,0,COUNTIFS(P477:AT477,5,P502:AT502,"")+COUNTIFS(P477:AT477,5,P502:AT502,"■"))</f>
        <v>0</v>
      </c>
      <c r="BX502" s="45">
        <f>IF(COUNTIF(P502:AT502,"")=31,0,COUNTIFS(P477:AT477,5,P502:AT502,"■"))</f>
        <v>0</v>
      </c>
      <c r="BY502" s="232" t="str">
        <f t="shared" si="152"/>
        <v>***</v>
      </c>
      <c r="BZ502" s="233"/>
      <c r="CA502" s="42"/>
      <c r="CB502" s="45">
        <f>IF(COUNTIF(P502:AT502,"")=31,0,COUNTIFS(P477:AT477,6,P502:AT502,"")+COUNTIFS(P477:AT477,6,P502:AT502,"■"))</f>
        <v>0</v>
      </c>
      <c r="CC502" s="45">
        <f>IF(COUNTIF(P502:AT502,"")=31,0,COUNTIFS(P477:AT477,6,P502:AT502,"■"))</f>
        <v>0</v>
      </c>
      <c r="CD502" s="232" t="str">
        <f t="shared" si="153"/>
        <v>***</v>
      </c>
      <c r="CE502" s="233"/>
      <c r="CF502" s="42"/>
      <c r="CG502" s="45">
        <f t="shared" si="157"/>
        <v>0</v>
      </c>
      <c r="CH502" s="45">
        <f t="shared" si="161"/>
        <v>0</v>
      </c>
      <c r="CI502" s="232" t="str">
        <f t="shared" si="155"/>
        <v>***</v>
      </c>
      <c r="CJ502" s="233"/>
      <c r="CK502" s="42"/>
      <c r="CL502" s="234">
        <f t="shared" si="158"/>
        <v>0</v>
      </c>
      <c r="CM502" s="235"/>
      <c r="CN502" s="234">
        <f t="shared" si="159"/>
        <v>0</v>
      </c>
      <c r="CO502" s="235"/>
      <c r="CP502" s="232" t="str">
        <f t="shared" si="156"/>
        <v>***</v>
      </c>
      <c r="CQ502" s="233"/>
      <c r="CR502" s="43"/>
      <c r="CU502" s="128">
        <f t="shared" si="143"/>
        <v>494</v>
      </c>
      <c r="CV502" s="128"/>
      <c r="CW502" s="128"/>
      <c r="CX502" s="128"/>
      <c r="CY502" s="128"/>
    </row>
    <row r="503" spans="1:103" s="1" customFormat="1" ht="18.75">
      <c r="A503" s="72" t="s">
        <v>59</v>
      </c>
      <c r="D503" s="238">
        <f t="shared" si="160"/>
        <v>17</v>
      </c>
      <c r="E503" s="246"/>
      <c r="F503" s="241"/>
      <c r="G503" s="242"/>
      <c r="H503" s="242"/>
      <c r="I503" s="242"/>
      <c r="J503" s="242"/>
      <c r="K503" s="243"/>
      <c r="L503" s="244"/>
      <c r="M503" s="256"/>
      <c r="N503" s="256"/>
      <c r="O503" s="257"/>
      <c r="P503" s="42"/>
      <c r="Q503" s="42"/>
      <c r="R503" s="42"/>
      <c r="S503" s="42"/>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3"/>
      <c r="AU503" s="44"/>
      <c r="AV503" s="26"/>
      <c r="AW503" s="245">
        <f t="shared" si="146"/>
        <v>17</v>
      </c>
      <c r="AX503" s="246"/>
      <c r="AY503" s="247" t="str">
        <f t="shared" si="147"/>
        <v/>
      </c>
      <c r="AZ503" s="248"/>
      <c r="BA503" s="248"/>
      <c r="BB503" s="249"/>
      <c r="BC503" s="45">
        <f>IF(COUNTIF(P503:AT503,"")=31,0,COUNTIFS(P477:AT477,1,P503:AT503,"")+COUNTIFS(P477:AT477,1,P503:AT503,"■"))</f>
        <v>0</v>
      </c>
      <c r="BD503" s="45">
        <f>IF(COUNTIF(P503:AT503,"")=31,0,COUNTIFS(P477:AT477,1,P503:AT503,"■"))</f>
        <v>0</v>
      </c>
      <c r="BE503" s="250" t="str">
        <f t="shared" si="148"/>
        <v>***</v>
      </c>
      <c r="BF503" s="233"/>
      <c r="BG503" s="47"/>
      <c r="BH503" s="45">
        <f>IF(COUNTIF(P503:AT503,"")=31,0,COUNTIFS(P477:AT477,2,P503:AT503,"")+COUNTIFS(P477:AT477,2,P503:AT503,"■"))</f>
        <v>0</v>
      </c>
      <c r="BI503" s="45">
        <f>IF(COUNTIF(P503:AT503,"")=31,0,COUNTIFS(P477:AT477,2,P503:AT503,"■"))</f>
        <v>0</v>
      </c>
      <c r="BJ503" s="232" t="str">
        <f t="shared" si="149"/>
        <v>***</v>
      </c>
      <c r="BK503" s="233"/>
      <c r="BL503" s="42"/>
      <c r="BM503" s="45">
        <f>IF(COUNTIF(P503:AT503,"")=31,0,COUNTIFS(P477:AT477,3,P503:AT503,"")+COUNTIFS(P477:AT477,3,P503:AT503,"■"))</f>
        <v>0</v>
      </c>
      <c r="BN503" s="45">
        <f>IF(COUNTIF(P503:AT503,"")=31,0,COUNTIFS(P477:AT477,3,P503:AT503,"■"))</f>
        <v>0</v>
      </c>
      <c r="BO503" s="232" t="str">
        <f t="shared" si="150"/>
        <v>***</v>
      </c>
      <c r="BP503" s="233"/>
      <c r="BQ503" s="42"/>
      <c r="BR503" s="45">
        <f>IF(COUNTIF(P503:AT503,"")=31,0,COUNTIFS(P477:AT477,4,P503:AT503,"")+COUNTIFS(P477:AT477,4,P503:AT503,"■"))</f>
        <v>0</v>
      </c>
      <c r="BS503" s="45">
        <f>IF(COUNTIF(P503:AT503,"")=31,0,COUNTIFS(P477:AT477,4,P503:AT503,"■"))</f>
        <v>0</v>
      </c>
      <c r="BT503" s="232" t="str">
        <f t="shared" si="151"/>
        <v>***</v>
      </c>
      <c r="BU503" s="233"/>
      <c r="BV503" s="42"/>
      <c r="BW503" s="45">
        <f>IF(COUNTIF(P503:AT503,"")=31,0,COUNTIFS(P477:AT477,5,P503:AT503,"")+COUNTIFS(P477:AT477,5,P503:AT503,"■"))</f>
        <v>0</v>
      </c>
      <c r="BX503" s="45">
        <f>IF(COUNTIF(P503:AT503,"")=31,0,COUNTIFS(P477:AT477,5,P503:AT503,"■"))</f>
        <v>0</v>
      </c>
      <c r="BY503" s="232" t="str">
        <f t="shared" si="152"/>
        <v>***</v>
      </c>
      <c r="BZ503" s="233"/>
      <c r="CA503" s="42"/>
      <c r="CB503" s="45">
        <f>IF(COUNTIF(P503:AT503,"")=31,0,COUNTIFS(P477:AT477,6,P503:AT503,"")+COUNTIFS(P477:AT477,6,P503:AT503,"■"))</f>
        <v>0</v>
      </c>
      <c r="CC503" s="45">
        <f>IF(COUNTIF(P503:AT503,"")=31,0,COUNTIFS(P477:AT477,6,P503:AT503,"■"))</f>
        <v>0</v>
      </c>
      <c r="CD503" s="232" t="str">
        <f t="shared" si="153"/>
        <v>***</v>
      </c>
      <c r="CE503" s="233"/>
      <c r="CF503" s="42"/>
      <c r="CG503" s="45">
        <f t="shared" si="157"/>
        <v>0</v>
      </c>
      <c r="CH503" s="45">
        <f t="shared" si="161"/>
        <v>0</v>
      </c>
      <c r="CI503" s="232" t="str">
        <f t="shared" si="155"/>
        <v>***</v>
      </c>
      <c r="CJ503" s="233"/>
      <c r="CK503" s="42"/>
      <c r="CL503" s="234">
        <f t="shared" si="158"/>
        <v>0</v>
      </c>
      <c r="CM503" s="235"/>
      <c r="CN503" s="234">
        <f t="shared" si="159"/>
        <v>0</v>
      </c>
      <c r="CO503" s="235"/>
      <c r="CP503" s="232" t="str">
        <f t="shared" si="156"/>
        <v>***</v>
      </c>
      <c r="CQ503" s="233"/>
      <c r="CR503" s="43"/>
      <c r="CU503" s="128">
        <f t="shared" si="143"/>
        <v>495</v>
      </c>
      <c r="CV503" s="128"/>
      <c r="CW503" s="128"/>
      <c r="CX503" s="128"/>
      <c r="CY503" s="128"/>
    </row>
    <row r="504" spans="1:103" s="1" customFormat="1" ht="18.75">
      <c r="A504" s="72" t="s">
        <v>59</v>
      </c>
      <c r="D504" s="238">
        <f t="shared" si="160"/>
        <v>18</v>
      </c>
      <c r="E504" s="246"/>
      <c r="F504" s="241"/>
      <c r="G504" s="242"/>
      <c r="H504" s="242"/>
      <c r="I504" s="242"/>
      <c r="J504" s="242"/>
      <c r="K504" s="243"/>
      <c r="L504" s="244"/>
      <c r="M504" s="256"/>
      <c r="N504" s="256"/>
      <c r="O504" s="257"/>
      <c r="P504" s="42"/>
      <c r="Q504" s="42"/>
      <c r="R504" s="42"/>
      <c r="S504" s="42"/>
      <c r="T504" s="42"/>
      <c r="U504" s="42"/>
      <c r="V504" s="42"/>
      <c r="W504" s="42"/>
      <c r="X504" s="42"/>
      <c r="Y504" s="42"/>
      <c r="Z504" s="42"/>
      <c r="AA504" s="42"/>
      <c r="AB504" s="42"/>
      <c r="AC504" s="42"/>
      <c r="AD504" s="42"/>
      <c r="AE504" s="42"/>
      <c r="AF504" s="42"/>
      <c r="AG504" s="42"/>
      <c r="AH504" s="42"/>
      <c r="AI504" s="42"/>
      <c r="AJ504" s="42"/>
      <c r="AK504" s="42"/>
      <c r="AL504" s="42"/>
      <c r="AM504" s="42"/>
      <c r="AN504" s="42"/>
      <c r="AO504" s="42"/>
      <c r="AP504" s="42"/>
      <c r="AQ504" s="42"/>
      <c r="AR504" s="42"/>
      <c r="AS504" s="42"/>
      <c r="AT504" s="43"/>
      <c r="AU504" s="44"/>
      <c r="AV504" s="26"/>
      <c r="AW504" s="245">
        <f t="shared" si="146"/>
        <v>18</v>
      </c>
      <c r="AX504" s="246"/>
      <c r="AY504" s="247" t="str">
        <f t="shared" si="147"/>
        <v/>
      </c>
      <c r="AZ504" s="248"/>
      <c r="BA504" s="248"/>
      <c r="BB504" s="249"/>
      <c r="BC504" s="45">
        <f>IF(COUNTIF(P504:AT504,"")=31,0,COUNTIFS(P477:AT477,1,P504:AT504,"")+COUNTIFS(P477:AT477,1,P504:AT504,"■"))</f>
        <v>0</v>
      </c>
      <c r="BD504" s="45">
        <f>IF(COUNTIF(P504:AT504,"")=31,0,COUNTIFS(P477:AT477,1,P504:AT504,"■"))</f>
        <v>0</v>
      </c>
      <c r="BE504" s="250" t="str">
        <f t="shared" si="148"/>
        <v>***</v>
      </c>
      <c r="BF504" s="233"/>
      <c r="BG504" s="47"/>
      <c r="BH504" s="45">
        <f>IF(COUNTIF(P504:AT504,"")=31,0,COUNTIFS(P477:AT477,2,P504:AT504,"")+COUNTIFS(P477:AT477,2,P504:AT504,"■"))</f>
        <v>0</v>
      </c>
      <c r="BI504" s="45">
        <f>IF(COUNTIF(P504:AT504,"")=31,0,COUNTIFS(P477:AT477,2,P504:AT504,"■"))</f>
        <v>0</v>
      </c>
      <c r="BJ504" s="232" t="str">
        <f t="shared" si="149"/>
        <v>***</v>
      </c>
      <c r="BK504" s="233"/>
      <c r="BL504" s="42"/>
      <c r="BM504" s="45">
        <f>IF(COUNTIF(P504:AT504,"")=31,0,COUNTIFS(P477:AT477,3,P504:AT504,"")+COUNTIFS(P477:AT477,3,P504:AT504,"■"))</f>
        <v>0</v>
      </c>
      <c r="BN504" s="45">
        <f>IF(COUNTIF(P504:AT504,"")=31,0,COUNTIFS(P477:AT477,3,P504:AT504,"■"))</f>
        <v>0</v>
      </c>
      <c r="BO504" s="232" t="str">
        <f t="shared" si="150"/>
        <v>***</v>
      </c>
      <c r="BP504" s="233"/>
      <c r="BQ504" s="42"/>
      <c r="BR504" s="45">
        <f>IF(COUNTIF(P504:AT504,"")=31,0,COUNTIFS(P477:AT477,4,P504:AT504,"")+COUNTIFS(P477:AT477,4,P504:AT504,"■"))</f>
        <v>0</v>
      </c>
      <c r="BS504" s="45">
        <f>IF(COUNTIF(P504:AT504,"")=31,0,COUNTIFS(P477:AT477,4,P504:AT504,"■"))</f>
        <v>0</v>
      </c>
      <c r="BT504" s="232" t="str">
        <f t="shared" si="151"/>
        <v>***</v>
      </c>
      <c r="BU504" s="233"/>
      <c r="BV504" s="42"/>
      <c r="BW504" s="45">
        <f>IF(COUNTIF(P504:AT504,"")=31,0,COUNTIFS(P477:AT477,5,P504:AT504,"")+COUNTIFS(P477:AT477,5,P504:AT504,"■"))</f>
        <v>0</v>
      </c>
      <c r="BX504" s="45">
        <f>IF(COUNTIF(P504:AT504,"")=31,0,COUNTIFS(P477:AT477,5,P504:AT504,"■"))</f>
        <v>0</v>
      </c>
      <c r="BY504" s="232" t="str">
        <f t="shared" si="152"/>
        <v>***</v>
      </c>
      <c r="BZ504" s="233"/>
      <c r="CA504" s="42"/>
      <c r="CB504" s="45">
        <f>IF(COUNTIF(P504:AT504,"")=31,0,COUNTIFS(P477:AT477,6,P504:AT504,"")+COUNTIFS(P477:AT477,6,P504:AT504,"■"))</f>
        <v>0</v>
      </c>
      <c r="CC504" s="45">
        <f>IF(COUNTIF(P504:AT504,"")=31,0,COUNTIFS(P477:AT477,6,P504:AT504,"■"))</f>
        <v>0</v>
      </c>
      <c r="CD504" s="232" t="str">
        <f t="shared" si="153"/>
        <v>***</v>
      </c>
      <c r="CE504" s="233"/>
      <c r="CF504" s="42"/>
      <c r="CG504" s="45">
        <f t="shared" si="157"/>
        <v>0</v>
      </c>
      <c r="CH504" s="45">
        <f t="shared" si="161"/>
        <v>0</v>
      </c>
      <c r="CI504" s="232" t="str">
        <f t="shared" si="155"/>
        <v>***</v>
      </c>
      <c r="CJ504" s="233"/>
      <c r="CK504" s="42"/>
      <c r="CL504" s="234">
        <f t="shared" si="158"/>
        <v>0</v>
      </c>
      <c r="CM504" s="235"/>
      <c r="CN504" s="234">
        <f t="shared" si="159"/>
        <v>0</v>
      </c>
      <c r="CO504" s="235"/>
      <c r="CP504" s="232" t="str">
        <f t="shared" si="156"/>
        <v>***</v>
      </c>
      <c r="CQ504" s="233"/>
      <c r="CR504" s="43"/>
      <c r="CU504" s="128">
        <f t="shared" si="143"/>
        <v>496</v>
      </c>
      <c r="CV504" s="128"/>
      <c r="CW504" s="128"/>
      <c r="CX504" s="128"/>
      <c r="CY504" s="128"/>
    </row>
    <row r="505" spans="1:103" s="1" customFormat="1" ht="18.75">
      <c r="A505" s="72" t="s">
        <v>59</v>
      </c>
      <c r="D505" s="238">
        <f t="shared" si="160"/>
        <v>19</v>
      </c>
      <c r="E505" s="246"/>
      <c r="F505" s="241"/>
      <c r="G505" s="242"/>
      <c r="H505" s="242"/>
      <c r="I505" s="242"/>
      <c r="J505" s="242"/>
      <c r="K505" s="243"/>
      <c r="L505" s="244"/>
      <c r="M505" s="256"/>
      <c r="N505" s="256"/>
      <c r="O505" s="257"/>
      <c r="P505" s="42"/>
      <c r="Q505" s="42"/>
      <c r="R505" s="42"/>
      <c r="S505" s="42"/>
      <c r="T505" s="42"/>
      <c r="U505" s="42"/>
      <c r="V505" s="42"/>
      <c r="W505" s="42"/>
      <c r="X505" s="42"/>
      <c r="Y505" s="42"/>
      <c r="Z505" s="42"/>
      <c r="AA505" s="42"/>
      <c r="AB505" s="42"/>
      <c r="AC505" s="42"/>
      <c r="AD505" s="42"/>
      <c r="AE505" s="42"/>
      <c r="AF505" s="42"/>
      <c r="AG505" s="42"/>
      <c r="AH505" s="42"/>
      <c r="AI505" s="42"/>
      <c r="AJ505" s="42"/>
      <c r="AK505" s="42"/>
      <c r="AL505" s="42"/>
      <c r="AM505" s="42"/>
      <c r="AN505" s="42"/>
      <c r="AO505" s="42"/>
      <c r="AP505" s="42"/>
      <c r="AQ505" s="42"/>
      <c r="AR505" s="42"/>
      <c r="AS505" s="42"/>
      <c r="AT505" s="43"/>
      <c r="AU505" s="44"/>
      <c r="AV505" s="26"/>
      <c r="AW505" s="245">
        <f t="shared" si="146"/>
        <v>19</v>
      </c>
      <c r="AX505" s="246"/>
      <c r="AY505" s="247" t="str">
        <f t="shared" si="147"/>
        <v/>
      </c>
      <c r="AZ505" s="248"/>
      <c r="BA505" s="248"/>
      <c r="BB505" s="249"/>
      <c r="BC505" s="45">
        <f>IF(COUNTIF(P505:AT505,"")=31,0,COUNTIFS(P477:AT477,1,P505:AT505,"")+COUNTIFS(P477:AT477,1,P505:AT505,"■"))</f>
        <v>0</v>
      </c>
      <c r="BD505" s="45">
        <f>IF(COUNTIF(P505:AT505,"")=31,0,COUNTIFS(P477:AT477,1,P505:AT505,"■"))</f>
        <v>0</v>
      </c>
      <c r="BE505" s="250" t="str">
        <f t="shared" si="148"/>
        <v>***</v>
      </c>
      <c r="BF505" s="233"/>
      <c r="BG505" s="47"/>
      <c r="BH505" s="45">
        <f>IF(COUNTIF(P505:AT505,"")=31,0,COUNTIFS(P477:AT477,2,P505:AT505,"")+COUNTIFS(P477:AT477,2,P505:AT505,"■"))</f>
        <v>0</v>
      </c>
      <c r="BI505" s="45">
        <f>IF(COUNTIF(P505:AT505,"")=31,0,COUNTIFS(P477:AT477,2,P505:AT505,"■"))</f>
        <v>0</v>
      </c>
      <c r="BJ505" s="232" t="str">
        <f t="shared" si="149"/>
        <v>***</v>
      </c>
      <c r="BK505" s="233"/>
      <c r="BL505" s="42"/>
      <c r="BM505" s="45">
        <f>IF(COUNTIF(P505:AT505,"")=31,0,COUNTIFS(P477:AT477,3,P505:AT505,"")+COUNTIFS(P477:AT477,3,P505:AT505,"■"))</f>
        <v>0</v>
      </c>
      <c r="BN505" s="45">
        <f>IF(COUNTIF(P505:AT505,"")=31,0,COUNTIFS(P477:AT477,3,P505:AT505,"■"))</f>
        <v>0</v>
      </c>
      <c r="BO505" s="232" t="str">
        <f t="shared" si="150"/>
        <v>***</v>
      </c>
      <c r="BP505" s="233"/>
      <c r="BQ505" s="42"/>
      <c r="BR505" s="45">
        <f>IF(COUNTIF(P505:AT505,"")=31,0,COUNTIFS(P477:AT477,4,P505:AT505,"")+COUNTIFS(P477:AT477,4,P505:AT505,"■"))</f>
        <v>0</v>
      </c>
      <c r="BS505" s="45">
        <f>IF(COUNTIF(P505:AT505,"")=31,0,COUNTIFS(P477:AT477,4,P505:AT505,"■"))</f>
        <v>0</v>
      </c>
      <c r="BT505" s="232" t="str">
        <f t="shared" si="151"/>
        <v>***</v>
      </c>
      <c r="BU505" s="233"/>
      <c r="BV505" s="42"/>
      <c r="BW505" s="45">
        <f>IF(COUNTIF(P505:AT505,"")=31,0,COUNTIFS(P477:AT477,5,P505:AT505,"")+COUNTIFS(P477:AT477,5,P505:AT505,"■"))</f>
        <v>0</v>
      </c>
      <c r="BX505" s="45">
        <f>IF(COUNTIF(P505:AT505,"")=31,0,COUNTIFS(P477:AT477,5,P505:AT505,"■"))</f>
        <v>0</v>
      </c>
      <c r="BY505" s="232" t="str">
        <f t="shared" si="152"/>
        <v>***</v>
      </c>
      <c r="BZ505" s="233"/>
      <c r="CA505" s="42"/>
      <c r="CB505" s="45">
        <f>IF(COUNTIF(P505:AT505,"")=31,0,COUNTIFS(P477:AT477,6,P505:AT505,"")+COUNTIFS(P477:AT477,6,P505:AT505,"■"))</f>
        <v>0</v>
      </c>
      <c r="CC505" s="45">
        <f>IF(COUNTIF(P505:AT505,"")=31,0,COUNTIFS(P477:AT477,6,P505:AT505,"■"))</f>
        <v>0</v>
      </c>
      <c r="CD505" s="232" t="str">
        <f t="shared" si="153"/>
        <v>***</v>
      </c>
      <c r="CE505" s="233"/>
      <c r="CF505" s="42"/>
      <c r="CG505" s="45">
        <f t="shared" si="157"/>
        <v>0</v>
      </c>
      <c r="CH505" s="45">
        <f t="shared" si="161"/>
        <v>0</v>
      </c>
      <c r="CI505" s="232" t="str">
        <f t="shared" si="155"/>
        <v>***</v>
      </c>
      <c r="CJ505" s="233"/>
      <c r="CK505" s="42"/>
      <c r="CL505" s="234">
        <f t="shared" si="158"/>
        <v>0</v>
      </c>
      <c r="CM505" s="235"/>
      <c r="CN505" s="234">
        <f t="shared" si="159"/>
        <v>0</v>
      </c>
      <c r="CO505" s="235"/>
      <c r="CP505" s="232" t="str">
        <f t="shared" si="156"/>
        <v>***</v>
      </c>
      <c r="CQ505" s="233"/>
      <c r="CR505" s="43"/>
      <c r="CU505" s="128">
        <f t="shared" si="143"/>
        <v>497</v>
      </c>
      <c r="CV505" s="128"/>
      <c r="CW505" s="128"/>
      <c r="CX505" s="128"/>
      <c r="CY505" s="128"/>
    </row>
    <row r="506" spans="1:103" s="1" customFormat="1" ht="18.75">
      <c r="A506" s="72" t="s">
        <v>59</v>
      </c>
      <c r="D506" s="238">
        <f t="shared" si="160"/>
        <v>20</v>
      </c>
      <c r="E506" s="246"/>
      <c r="F506" s="241"/>
      <c r="G506" s="242"/>
      <c r="H506" s="242"/>
      <c r="I506" s="242"/>
      <c r="J506" s="242"/>
      <c r="K506" s="243"/>
      <c r="L506" s="244"/>
      <c r="M506" s="256"/>
      <c r="N506" s="256"/>
      <c r="O506" s="257"/>
      <c r="P506" s="42"/>
      <c r="Q506" s="42"/>
      <c r="R506" s="42"/>
      <c r="S506" s="42"/>
      <c r="T506" s="42"/>
      <c r="U506" s="42"/>
      <c r="V506" s="42"/>
      <c r="W506" s="42"/>
      <c r="X506" s="42"/>
      <c r="Y506" s="42"/>
      <c r="Z506" s="42"/>
      <c r="AA506" s="42"/>
      <c r="AB506" s="42"/>
      <c r="AC506" s="42"/>
      <c r="AD506" s="42"/>
      <c r="AE506" s="42"/>
      <c r="AF506" s="42"/>
      <c r="AG506" s="42"/>
      <c r="AH506" s="42"/>
      <c r="AI506" s="42"/>
      <c r="AJ506" s="42"/>
      <c r="AK506" s="42"/>
      <c r="AL506" s="42"/>
      <c r="AM506" s="42"/>
      <c r="AN506" s="42"/>
      <c r="AO506" s="42"/>
      <c r="AP506" s="42"/>
      <c r="AQ506" s="42"/>
      <c r="AR506" s="42"/>
      <c r="AS506" s="42"/>
      <c r="AT506" s="43"/>
      <c r="AU506" s="44"/>
      <c r="AV506" s="26"/>
      <c r="AW506" s="245">
        <f t="shared" si="146"/>
        <v>20</v>
      </c>
      <c r="AX506" s="246"/>
      <c r="AY506" s="247" t="str">
        <f t="shared" si="147"/>
        <v/>
      </c>
      <c r="AZ506" s="248"/>
      <c r="BA506" s="248"/>
      <c r="BB506" s="249"/>
      <c r="BC506" s="45">
        <f>IF(COUNTIF(P506:AT506,"")=31,0,COUNTIFS(P477:AT477,1,P506:AT506,"")+COUNTIFS(P477:AT477,1,P506:AT506,"■"))</f>
        <v>0</v>
      </c>
      <c r="BD506" s="45">
        <f>IF(COUNTIF(P506:AT506,"")=31,0,COUNTIFS(P477:AT477,1,P506:AT506,"■"))</f>
        <v>0</v>
      </c>
      <c r="BE506" s="250" t="str">
        <f t="shared" si="148"/>
        <v>***</v>
      </c>
      <c r="BF506" s="233"/>
      <c r="BG506" s="47"/>
      <c r="BH506" s="45">
        <f>IF(COUNTIF(P506:AT506,"")=31,0,COUNTIFS(P477:AT477,2,P506:AT506,"")+COUNTIFS(P477:AT477,2,P506:AT506,"■"))</f>
        <v>0</v>
      </c>
      <c r="BI506" s="45">
        <f>IF(COUNTIF(P506:AT506,"")=31,0,COUNTIFS(P477:AT477,2,P506:AT506,"■"))</f>
        <v>0</v>
      </c>
      <c r="BJ506" s="232" t="str">
        <f t="shared" si="149"/>
        <v>***</v>
      </c>
      <c r="BK506" s="233"/>
      <c r="BL506" s="42"/>
      <c r="BM506" s="45">
        <f>IF(COUNTIF(P506:AT506,"")=31,0,COUNTIFS(P477:AT477,3,P506:AT506,"")+COUNTIFS(P477:AT477,3,P506:AT506,"■"))</f>
        <v>0</v>
      </c>
      <c r="BN506" s="45">
        <f>IF(COUNTIF(P506:AT506,"")=31,0,COUNTIFS(P477:AT477,3,P506:AT506,"■"))</f>
        <v>0</v>
      </c>
      <c r="BO506" s="232" t="str">
        <f t="shared" si="150"/>
        <v>***</v>
      </c>
      <c r="BP506" s="233"/>
      <c r="BQ506" s="42"/>
      <c r="BR506" s="45">
        <f>IF(COUNTIF(P506:AT506,"")=31,0,COUNTIFS(P477:AT477,4,P506:AT506,"")+COUNTIFS(P477:AT477,4,P506:AT506,"■"))</f>
        <v>0</v>
      </c>
      <c r="BS506" s="45">
        <f>IF(COUNTIF(P506:AT506,"")=31,0,COUNTIFS(P477:AT477,4,P506:AT506,"■"))</f>
        <v>0</v>
      </c>
      <c r="BT506" s="232" t="str">
        <f t="shared" si="151"/>
        <v>***</v>
      </c>
      <c r="BU506" s="233"/>
      <c r="BV506" s="42"/>
      <c r="BW506" s="45">
        <f>IF(COUNTIF(P506:AT506,"")=31,0,COUNTIFS(P477:AT477,5,P506:AT506,"")+COUNTIFS(P477:AT477,5,P506:AT506,"■"))</f>
        <v>0</v>
      </c>
      <c r="BX506" s="45">
        <f>IF(COUNTIF(P506:AT506,"")=31,0,COUNTIFS(P477:AT477,5,P506:AT506,"■"))</f>
        <v>0</v>
      </c>
      <c r="BY506" s="232" t="str">
        <f t="shared" si="152"/>
        <v>***</v>
      </c>
      <c r="BZ506" s="233"/>
      <c r="CA506" s="42"/>
      <c r="CB506" s="45">
        <f>IF(COUNTIF(P506:AT506,"")=31,0,COUNTIFS(P477:AT477,6,P506:AT506,"")+COUNTIFS(P477:AT477,6,P506:AT506,"■"))</f>
        <v>0</v>
      </c>
      <c r="CC506" s="45">
        <f>IF(COUNTIF(P506:AT506,"")=31,0,COUNTIFS(P477:AT477,6,P506:AT506,"■"))</f>
        <v>0</v>
      </c>
      <c r="CD506" s="232" t="str">
        <f t="shared" si="153"/>
        <v>***</v>
      </c>
      <c r="CE506" s="233"/>
      <c r="CF506" s="42"/>
      <c r="CG506" s="45">
        <f t="shared" si="157"/>
        <v>0</v>
      </c>
      <c r="CH506" s="45">
        <f t="shared" si="161"/>
        <v>0</v>
      </c>
      <c r="CI506" s="232" t="str">
        <f t="shared" si="155"/>
        <v>***</v>
      </c>
      <c r="CJ506" s="233"/>
      <c r="CK506" s="42"/>
      <c r="CL506" s="234">
        <f t="shared" si="158"/>
        <v>0</v>
      </c>
      <c r="CM506" s="235"/>
      <c r="CN506" s="234">
        <f t="shared" si="159"/>
        <v>0</v>
      </c>
      <c r="CO506" s="235"/>
      <c r="CP506" s="232" t="str">
        <f t="shared" si="156"/>
        <v>***</v>
      </c>
      <c r="CQ506" s="233"/>
      <c r="CR506" s="43"/>
      <c r="CU506" s="128">
        <f t="shared" si="143"/>
        <v>498</v>
      </c>
      <c r="CV506" s="128"/>
      <c r="CW506" s="128"/>
      <c r="CX506" s="128"/>
      <c r="CY506" s="128"/>
    </row>
    <row r="507" spans="1:103" s="1" customFormat="1" ht="18.75">
      <c r="A507" s="72" t="s">
        <v>59</v>
      </c>
      <c r="D507" s="238">
        <f t="shared" si="160"/>
        <v>21</v>
      </c>
      <c r="E507" s="246"/>
      <c r="F507" s="241"/>
      <c r="G507" s="242"/>
      <c r="H507" s="242"/>
      <c r="I507" s="242"/>
      <c r="J507" s="242"/>
      <c r="K507" s="243"/>
      <c r="L507" s="244"/>
      <c r="M507" s="256"/>
      <c r="N507" s="256"/>
      <c r="O507" s="257"/>
      <c r="P507" s="42"/>
      <c r="Q507" s="42"/>
      <c r="R507" s="42"/>
      <c r="S507" s="42"/>
      <c r="T507" s="42"/>
      <c r="U507" s="42"/>
      <c r="V507" s="42"/>
      <c r="W507" s="42"/>
      <c r="X507" s="42"/>
      <c r="Y507" s="42"/>
      <c r="Z507" s="42"/>
      <c r="AA507" s="42"/>
      <c r="AB507" s="42"/>
      <c r="AC507" s="42"/>
      <c r="AD507" s="42"/>
      <c r="AE507" s="42"/>
      <c r="AF507" s="42"/>
      <c r="AG507" s="42"/>
      <c r="AH507" s="42"/>
      <c r="AI507" s="42"/>
      <c r="AJ507" s="42"/>
      <c r="AK507" s="42"/>
      <c r="AL507" s="42"/>
      <c r="AM507" s="42"/>
      <c r="AN507" s="42"/>
      <c r="AO507" s="42"/>
      <c r="AP507" s="42"/>
      <c r="AQ507" s="42"/>
      <c r="AR507" s="42"/>
      <c r="AS507" s="42"/>
      <c r="AT507" s="43"/>
      <c r="AU507" s="44"/>
      <c r="AV507" s="26"/>
      <c r="AW507" s="245">
        <f t="shared" si="146"/>
        <v>21</v>
      </c>
      <c r="AX507" s="246"/>
      <c r="AY507" s="247" t="str">
        <f t="shared" si="147"/>
        <v/>
      </c>
      <c r="AZ507" s="248"/>
      <c r="BA507" s="248"/>
      <c r="BB507" s="249"/>
      <c r="BC507" s="45">
        <f>IF(COUNTIF(P507:AT507,"")=31,0,COUNTIFS(P477:AT477,1,P507:AT507,"")+COUNTIFS(P477:AT477,1,P507:AT507,"■"))</f>
        <v>0</v>
      </c>
      <c r="BD507" s="45">
        <f>IF(COUNTIF(P507:AT507,"")=31,0,COUNTIFS(P477:AT477,1,P507:AT507,"■"))</f>
        <v>0</v>
      </c>
      <c r="BE507" s="250" t="str">
        <f t="shared" si="148"/>
        <v>***</v>
      </c>
      <c r="BF507" s="233"/>
      <c r="BG507" s="47"/>
      <c r="BH507" s="45">
        <f>IF(COUNTIF(P507:AT507,"")=31,0,COUNTIFS(P477:AT477,2,P507:AT507,"")+COUNTIFS(P477:AT477,2,P507:AT507,"■"))</f>
        <v>0</v>
      </c>
      <c r="BI507" s="45">
        <f>IF(COUNTIF(P507:AT507,"")=31,0,COUNTIFS(P477:AT477,2,P507:AT507,"■"))</f>
        <v>0</v>
      </c>
      <c r="BJ507" s="232" t="str">
        <f t="shared" si="149"/>
        <v>***</v>
      </c>
      <c r="BK507" s="233"/>
      <c r="BL507" s="42"/>
      <c r="BM507" s="45">
        <f>IF(COUNTIF(P507:AT507,"")=31,0,COUNTIFS(P477:AT477,3,P507:AT507,"")+COUNTIFS(P477:AT477,3,P507:AT507,"■"))</f>
        <v>0</v>
      </c>
      <c r="BN507" s="45">
        <f>IF(COUNTIF(P507:AT507,"")=31,0,COUNTIFS(P477:AT477,3,P507:AT507,"■"))</f>
        <v>0</v>
      </c>
      <c r="BO507" s="232" t="str">
        <f t="shared" si="150"/>
        <v>***</v>
      </c>
      <c r="BP507" s="233"/>
      <c r="BQ507" s="42"/>
      <c r="BR507" s="45">
        <f>IF(COUNTIF(P507:AT507,"")=31,0,COUNTIFS(P477:AT477,4,P507:AT507,"")+COUNTIFS(P477:AT477,4,P507:AT507,"■"))</f>
        <v>0</v>
      </c>
      <c r="BS507" s="45">
        <f>IF(COUNTIF(P507:AT507,"")=31,0,COUNTIFS(P477:AT477,4,P507:AT507,"■"))</f>
        <v>0</v>
      </c>
      <c r="BT507" s="232" t="str">
        <f t="shared" si="151"/>
        <v>***</v>
      </c>
      <c r="BU507" s="233"/>
      <c r="BV507" s="42"/>
      <c r="BW507" s="45">
        <f>IF(COUNTIF(P507:AT507,"")=31,0,COUNTIFS(P477:AT477,5,P507:AT507,"")+COUNTIFS(P477:AT477,5,P507:AT507,"■"))</f>
        <v>0</v>
      </c>
      <c r="BX507" s="45">
        <f>IF(COUNTIF(P507:AT507,"")=31,0,COUNTIFS(P477:AT477,5,P507:AT507,"■"))</f>
        <v>0</v>
      </c>
      <c r="BY507" s="232" t="str">
        <f t="shared" si="152"/>
        <v>***</v>
      </c>
      <c r="BZ507" s="233"/>
      <c r="CA507" s="42"/>
      <c r="CB507" s="45">
        <f>IF(COUNTIF(P507:AT507,"")=31,0,COUNTIFS(P477:AT477,6,P507:AT507,"")+COUNTIFS(P477:AT477,6,P507:AT507,"■"))</f>
        <v>0</v>
      </c>
      <c r="CC507" s="45">
        <f>IF(COUNTIF(P507:AT507,"")=31,0,COUNTIFS(P477:AT477,6,P507:AT507,"■"))</f>
        <v>0</v>
      </c>
      <c r="CD507" s="232" t="str">
        <f t="shared" si="153"/>
        <v>***</v>
      </c>
      <c r="CE507" s="233"/>
      <c r="CF507" s="42"/>
      <c r="CG507" s="45">
        <f t="shared" si="157"/>
        <v>0</v>
      </c>
      <c r="CH507" s="45">
        <f t="shared" si="161"/>
        <v>0</v>
      </c>
      <c r="CI507" s="232" t="str">
        <f t="shared" si="155"/>
        <v>***</v>
      </c>
      <c r="CJ507" s="233"/>
      <c r="CK507" s="42"/>
      <c r="CL507" s="234">
        <f t="shared" si="158"/>
        <v>0</v>
      </c>
      <c r="CM507" s="235"/>
      <c r="CN507" s="234">
        <f t="shared" si="159"/>
        <v>0</v>
      </c>
      <c r="CO507" s="235"/>
      <c r="CP507" s="232" t="str">
        <f t="shared" si="156"/>
        <v>***</v>
      </c>
      <c r="CQ507" s="233"/>
      <c r="CR507" s="43"/>
      <c r="CU507" s="128">
        <f t="shared" si="143"/>
        <v>499</v>
      </c>
      <c r="CV507" s="128"/>
      <c r="CW507" s="128"/>
      <c r="CX507" s="128"/>
      <c r="CY507" s="128"/>
    </row>
    <row r="508" spans="1:103" s="1" customFormat="1" ht="18.75">
      <c r="A508" s="72" t="s">
        <v>59</v>
      </c>
      <c r="D508" s="238">
        <f t="shared" si="160"/>
        <v>22</v>
      </c>
      <c r="E508" s="246"/>
      <c r="F508" s="241"/>
      <c r="G508" s="242"/>
      <c r="H508" s="242"/>
      <c r="I508" s="242"/>
      <c r="J508" s="242"/>
      <c r="K508" s="243"/>
      <c r="L508" s="244"/>
      <c r="M508" s="256"/>
      <c r="N508" s="256"/>
      <c r="O508" s="257"/>
      <c r="P508" s="42"/>
      <c r="Q508" s="42"/>
      <c r="R508" s="42"/>
      <c r="S508" s="42"/>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3"/>
      <c r="AU508" s="44"/>
      <c r="AV508" s="26"/>
      <c r="AW508" s="245">
        <f t="shared" si="146"/>
        <v>22</v>
      </c>
      <c r="AX508" s="246"/>
      <c r="AY508" s="247" t="str">
        <f t="shared" si="147"/>
        <v/>
      </c>
      <c r="AZ508" s="248"/>
      <c r="BA508" s="248"/>
      <c r="BB508" s="249"/>
      <c r="BC508" s="45">
        <f>IF(COUNTIF(P508:AT508,"")=31,0,COUNTIFS(P477:AT477,1,P508:AT508,"")+COUNTIFS(P477:AT477,1,P508:AT508,"■"))</f>
        <v>0</v>
      </c>
      <c r="BD508" s="45">
        <f>IF(COUNTIF(P508:AT508,"")=31,0,COUNTIFS(P477:AT477,1,P508:AT508,"■"))</f>
        <v>0</v>
      </c>
      <c r="BE508" s="250" t="str">
        <f t="shared" si="148"/>
        <v>***</v>
      </c>
      <c r="BF508" s="233"/>
      <c r="BG508" s="47"/>
      <c r="BH508" s="45">
        <f>IF(COUNTIF(P508:AT508,"")=31,0,COUNTIFS(P477:AT477,2,P508:AT508,"")+COUNTIFS(P477:AT477,2,P508:AT508,"■"))</f>
        <v>0</v>
      </c>
      <c r="BI508" s="45">
        <f>IF(COUNTIF(P508:AT508,"")=31,0,COUNTIFS(P477:AT477,2,P508:AT508,"■"))</f>
        <v>0</v>
      </c>
      <c r="BJ508" s="232" t="str">
        <f t="shared" si="149"/>
        <v>***</v>
      </c>
      <c r="BK508" s="233"/>
      <c r="BL508" s="42"/>
      <c r="BM508" s="45">
        <f>IF(COUNTIF(P508:AT508,"")=31,0,COUNTIFS(P477:AT477,3,P508:AT508,"")+COUNTIFS(P477:AT477,3,P508:AT508,"■"))</f>
        <v>0</v>
      </c>
      <c r="BN508" s="45">
        <f>IF(COUNTIF(P508:AT508,"")=31,0,COUNTIFS(P477:AT477,3,P508:AT508,"■"))</f>
        <v>0</v>
      </c>
      <c r="BO508" s="232" t="str">
        <f t="shared" si="150"/>
        <v>***</v>
      </c>
      <c r="BP508" s="233"/>
      <c r="BQ508" s="42"/>
      <c r="BR508" s="45">
        <f>IF(COUNTIF(P508:AT508,"")=31,0,COUNTIFS(P477:AT477,4,P508:AT508,"")+COUNTIFS(P477:AT477,4,P508:AT508,"■"))</f>
        <v>0</v>
      </c>
      <c r="BS508" s="45">
        <f>IF(COUNTIF(P508:AT508,"")=31,0,COUNTIFS(P477:AT477,4,P508:AT508,"■"))</f>
        <v>0</v>
      </c>
      <c r="BT508" s="232" t="str">
        <f t="shared" si="151"/>
        <v>***</v>
      </c>
      <c r="BU508" s="233"/>
      <c r="BV508" s="42"/>
      <c r="BW508" s="45">
        <f>IF(COUNTIF(P508:AT508,"")=31,0,COUNTIFS(P477:AT477,5,P508:AT508,"")+COUNTIFS(P477:AT477,5,P508:AT508,"■"))</f>
        <v>0</v>
      </c>
      <c r="BX508" s="45">
        <f>IF(COUNTIF(P508:AT508,"")=31,0,COUNTIFS(P477:AT477,5,P508:AT508,"■"))</f>
        <v>0</v>
      </c>
      <c r="BY508" s="232" t="str">
        <f t="shared" si="152"/>
        <v>***</v>
      </c>
      <c r="BZ508" s="233"/>
      <c r="CA508" s="42"/>
      <c r="CB508" s="45">
        <f>IF(COUNTIF(P508:AT508,"")=31,0,COUNTIFS(P477:AT477,6,P508:AT508,"")+COUNTIFS(P477:AT477,6,P508:AT508,"■"))</f>
        <v>0</v>
      </c>
      <c r="CC508" s="45">
        <f>IF(COUNTIF(P508:AT508,"")=31,0,COUNTIFS(P477:AT477,6,P508:AT508,"■"))</f>
        <v>0</v>
      </c>
      <c r="CD508" s="232" t="str">
        <f t="shared" si="153"/>
        <v>***</v>
      </c>
      <c r="CE508" s="233"/>
      <c r="CF508" s="42"/>
      <c r="CG508" s="45">
        <f t="shared" si="157"/>
        <v>0</v>
      </c>
      <c r="CH508" s="45">
        <f t="shared" si="161"/>
        <v>0</v>
      </c>
      <c r="CI508" s="232" t="str">
        <f t="shared" si="155"/>
        <v>***</v>
      </c>
      <c r="CJ508" s="233"/>
      <c r="CK508" s="42"/>
      <c r="CL508" s="234">
        <f t="shared" si="158"/>
        <v>0</v>
      </c>
      <c r="CM508" s="235"/>
      <c r="CN508" s="234">
        <f t="shared" si="159"/>
        <v>0</v>
      </c>
      <c r="CO508" s="235"/>
      <c r="CP508" s="232" t="str">
        <f t="shared" si="156"/>
        <v>***</v>
      </c>
      <c r="CQ508" s="233"/>
      <c r="CR508" s="43"/>
      <c r="CU508" s="128">
        <f t="shared" si="143"/>
        <v>500</v>
      </c>
      <c r="CV508" s="128"/>
      <c r="CW508" s="128"/>
      <c r="CX508" s="128"/>
      <c r="CY508" s="128"/>
    </row>
    <row r="509" spans="1:103" s="1" customFormat="1" ht="18.75">
      <c r="A509" s="72" t="s">
        <v>59</v>
      </c>
      <c r="D509" s="238">
        <f t="shared" si="160"/>
        <v>23</v>
      </c>
      <c r="E509" s="246"/>
      <c r="F509" s="241"/>
      <c r="G509" s="242"/>
      <c r="H509" s="242"/>
      <c r="I509" s="242"/>
      <c r="J509" s="242"/>
      <c r="K509" s="243"/>
      <c r="L509" s="244"/>
      <c r="M509" s="256"/>
      <c r="N509" s="256"/>
      <c r="O509" s="257"/>
      <c r="P509" s="42"/>
      <c r="Q509" s="42"/>
      <c r="R509" s="42"/>
      <c r="S509" s="42"/>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3"/>
      <c r="AU509" s="44"/>
      <c r="AV509" s="26"/>
      <c r="AW509" s="245">
        <f t="shared" si="146"/>
        <v>23</v>
      </c>
      <c r="AX509" s="246"/>
      <c r="AY509" s="247" t="str">
        <f t="shared" si="147"/>
        <v/>
      </c>
      <c r="AZ509" s="248"/>
      <c r="BA509" s="248"/>
      <c r="BB509" s="249"/>
      <c r="BC509" s="45">
        <f>IF(COUNTIF(P509:AT509,"")=31,0,COUNTIFS(P477:AT477,1,P509:AT509,"")+COUNTIFS(P477:AT477,1,P509:AT509,"■"))</f>
        <v>0</v>
      </c>
      <c r="BD509" s="45">
        <f>IF(COUNTIF(P509:AT509,"")=31,0,COUNTIFS(P477:AT477,1,P509:AT509,"■"))</f>
        <v>0</v>
      </c>
      <c r="BE509" s="250" t="str">
        <f t="shared" si="148"/>
        <v>***</v>
      </c>
      <c r="BF509" s="233"/>
      <c r="BG509" s="47"/>
      <c r="BH509" s="45">
        <f>IF(COUNTIF(P509:AT509,"")=31,0,COUNTIFS(P477:AT477,2,P509:AT509,"")+COUNTIFS(P477:AT477,2,P509:AT509,"■"))</f>
        <v>0</v>
      </c>
      <c r="BI509" s="45">
        <f>IF(COUNTIF(P509:AT509,"")=31,0,COUNTIFS(P477:AT477,2,P509:AT509,"■"))</f>
        <v>0</v>
      </c>
      <c r="BJ509" s="232" t="str">
        <f t="shared" si="149"/>
        <v>***</v>
      </c>
      <c r="BK509" s="233"/>
      <c r="BL509" s="42"/>
      <c r="BM509" s="45">
        <f>IF(COUNTIF(P509:AT509,"")=31,0,COUNTIFS(P477:AT477,3,P509:AT509,"")+COUNTIFS(P477:AT477,3,P509:AT509,"■"))</f>
        <v>0</v>
      </c>
      <c r="BN509" s="45">
        <f>IF(COUNTIF(P509:AT509,"")=31,0,COUNTIFS(P477:AT477,3,P509:AT509,"■"))</f>
        <v>0</v>
      </c>
      <c r="BO509" s="232" t="str">
        <f t="shared" si="150"/>
        <v>***</v>
      </c>
      <c r="BP509" s="233"/>
      <c r="BQ509" s="42"/>
      <c r="BR509" s="45">
        <f>IF(COUNTIF(P509:AT509,"")=31,0,COUNTIFS(P477:AT477,4,P509:AT509,"")+COUNTIFS(P477:AT477,4,P509:AT509,"■"))</f>
        <v>0</v>
      </c>
      <c r="BS509" s="45">
        <f>IF(COUNTIF(P509:AT509,"")=31,0,COUNTIFS(P477:AT477,4,P509:AT509,"■"))</f>
        <v>0</v>
      </c>
      <c r="BT509" s="232" t="str">
        <f t="shared" si="151"/>
        <v>***</v>
      </c>
      <c r="BU509" s="233"/>
      <c r="BV509" s="42"/>
      <c r="BW509" s="45">
        <f>IF(COUNTIF(P509:AT509,"")=31,0,COUNTIFS(P477:AT477,5,P509:AT509,"")+COUNTIFS(P477:AT477,5,P509:AT509,"■"))</f>
        <v>0</v>
      </c>
      <c r="BX509" s="45">
        <f>IF(COUNTIF(P509:AT509,"")=31,0,COUNTIFS(P477:AT477,5,P509:AT509,"■"))</f>
        <v>0</v>
      </c>
      <c r="BY509" s="232" t="str">
        <f t="shared" si="152"/>
        <v>***</v>
      </c>
      <c r="BZ509" s="233"/>
      <c r="CA509" s="42"/>
      <c r="CB509" s="45">
        <f>IF(COUNTIF(P509:AT509,"")=31,0,COUNTIFS(P477:AT477,6,P509:AT509,"")+COUNTIFS(P477:AT477,6,P509:AT509,"■"))</f>
        <v>0</v>
      </c>
      <c r="CC509" s="45">
        <f>IF(COUNTIF(P509:AT509,"")=31,0,COUNTIFS(P477:AT477,6,P509:AT509,"■"))</f>
        <v>0</v>
      </c>
      <c r="CD509" s="232" t="str">
        <f t="shared" si="153"/>
        <v>***</v>
      </c>
      <c r="CE509" s="233"/>
      <c r="CF509" s="42"/>
      <c r="CG509" s="45">
        <f t="shared" si="157"/>
        <v>0</v>
      </c>
      <c r="CH509" s="45">
        <f t="shared" si="161"/>
        <v>0</v>
      </c>
      <c r="CI509" s="232" t="str">
        <f t="shared" si="155"/>
        <v>***</v>
      </c>
      <c r="CJ509" s="233"/>
      <c r="CK509" s="42"/>
      <c r="CL509" s="234">
        <f t="shared" si="158"/>
        <v>0</v>
      </c>
      <c r="CM509" s="235"/>
      <c r="CN509" s="234">
        <f t="shared" si="159"/>
        <v>0</v>
      </c>
      <c r="CO509" s="235"/>
      <c r="CP509" s="232" t="str">
        <f t="shared" si="156"/>
        <v>***</v>
      </c>
      <c r="CQ509" s="233"/>
      <c r="CR509" s="43"/>
      <c r="CU509" s="128">
        <f t="shared" si="143"/>
        <v>501</v>
      </c>
      <c r="CV509" s="128"/>
      <c r="CW509" s="128"/>
      <c r="CX509" s="128"/>
      <c r="CY509" s="128"/>
    </row>
    <row r="510" spans="1:103" s="1" customFormat="1" ht="18.75">
      <c r="A510" s="72" t="s">
        <v>59</v>
      </c>
      <c r="D510" s="238">
        <f t="shared" si="160"/>
        <v>24</v>
      </c>
      <c r="E510" s="246"/>
      <c r="F510" s="241"/>
      <c r="G510" s="242"/>
      <c r="H510" s="242"/>
      <c r="I510" s="242"/>
      <c r="J510" s="242"/>
      <c r="K510" s="243"/>
      <c r="L510" s="244"/>
      <c r="M510" s="256"/>
      <c r="N510" s="256"/>
      <c r="O510" s="257"/>
      <c r="P510" s="42"/>
      <c r="Q510" s="42"/>
      <c r="R510" s="42"/>
      <c r="S510" s="42"/>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3"/>
      <c r="AU510" s="44"/>
      <c r="AV510" s="26"/>
      <c r="AW510" s="245">
        <f t="shared" si="146"/>
        <v>24</v>
      </c>
      <c r="AX510" s="246"/>
      <c r="AY510" s="247" t="str">
        <f t="shared" si="147"/>
        <v/>
      </c>
      <c r="AZ510" s="248"/>
      <c r="BA510" s="248"/>
      <c r="BB510" s="249"/>
      <c r="BC510" s="45">
        <f>IF(COUNTIF(P510:AT510,"")=31,0,COUNTIFS(P477:AT477,1,P510:AT510,"")+COUNTIFS(P477:AT477,1,P510:AT510,"■"))</f>
        <v>0</v>
      </c>
      <c r="BD510" s="45">
        <f>IF(COUNTIF(P510:AT510,"")=31,0,COUNTIFS(P477:AT477,1,P510:AT510,"■"))</f>
        <v>0</v>
      </c>
      <c r="BE510" s="250" t="str">
        <f t="shared" si="148"/>
        <v>***</v>
      </c>
      <c r="BF510" s="233"/>
      <c r="BG510" s="47"/>
      <c r="BH510" s="45">
        <f>IF(COUNTIF(P510:AT510,"")=31,0,COUNTIFS(P477:AT477,2,P510:AT510,"")+COUNTIFS(P477:AT477,2,P510:AT510,"■"))</f>
        <v>0</v>
      </c>
      <c r="BI510" s="45">
        <f>IF(COUNTIF(P510:AT510,"")=31,0,COUNTIFS(P477:AT477,2,P510:AT510,"■"))</f>
        <v>0</v>
      </c>
      <c r="BJ510" s="232" t="str">
        <f t="shared" si="149"/>
        <v>***</v>
      </c>
      <c r="BK510" s="233"/>
      <c r="BL510" s="42"/>
      <c r="BM510" s="45">
        <f>IF(COUNTIF(P510:AT510,"")=31,0,COUNTIFS(P477:AT477,3,P510:AT510,"")+COUNTIFS(P477:AT477,3,P510:AT510,"■"))</f>
        <v>0</v>
      </c>
      <c r="BN510" s="45">
        <f>IF(COUNTIF(P510:AT510,"")=31,0,COUNTIFS(P477:AT477,3,P510:AT510,"■"))</f>
        <v>0</v>
      </c>
      <c r="BO510" s="232" t="str">
        <f t="shared" si="150"/>
        <v>***</v>
      </c>
      <c r="BP510" s="233"/>
      <c r="BQ510" s="42"/>
      <c r="BR510" s="45">
        <f>IF(COUNTIF(P510:AT510,"")=31,0,COUNTIFS(P477:AT477,4,P510:AT510,"")+COUNTIFS(P477:AT477,4,P510:AT510,"■"))</f>
        <v>0</v>
      </c>
      <c r="BS510" s="45">
        <f>IF(COUNTIF(P510:AT510,"")=31,0,COUNTIFS(P477:AT477,4,P510:AT510,"■"))</f>
        <v>0</v>
      </c>
      <c r="BT510" s="232" t="str">
        <f t="shared" si="151"/>
        <v>***</v>
      </c>
      <c r="BU510" s="233"/>
      <c r="BV510" s="42"/>
      <c r="BW510" s="45">
        <f>IF(COUNTIF(P510:AT510,"")=31,0,COUNTIFS(P477:AT477,5,P510:AT510,"")+COUNTIFS(P477:AT477,5,P510:AT510,"■"))</f>
        <v>0</v>
      </c>
      <c r="BX510" s="45">
        <f>IF(COUNTIF(P510:AT510,"")=31,0,COUNTIFS(P477:AT477,5,P510:AT510,"■"))</f>
        <v>0</v>
      </c>
      <c r="BY510" s="232" t="str">
        <f t="shared" si="152"/>
        <v>***</v>
      </c>
      <c r="BZ510" s="233"/>
      <c r="CA510" s="42"/>
      <c r="CB510" s="45">
        <f>IF(COUNTIF(P510:AT510,"")=31,0,COUNTIFS(P477:AT477,6,P510:AT510,"")+COUNTIFS(P477:AT477,6,P510:AT510,"■"))</f>
        <v>0</v>
      </c>
      <c r="CC510" s="45">
        <f>IF(COUNTIF(P510:AT510,"")=31,0,COUNTIFS(P477:AT477,6,P510:AT510,"■"))</f>
        <v>0</v>
      </c>
      <c r="CD510" s="232" t="str">
        <f t="shared" si="153"/>
        <v>***</v>
      </c>
      <c r="CE510" s="233"/>
      <c r="CF510" s="42"/>
      <c r="CG510" s="45">
        <f t="shared" si="157"/>
        <v>0</v>
      </c>
      <c r="CH510" s="45">
        <f t="shared" si="161"/>
        <v>0</v>
      </c>
      <c r="CI510" s="232" t="str">
        <f t="shared" si="155"/>
        <v>***</v>
      </c>
      <c r="CJ510" s="233"/>
      <c r="CK510" s="42"/>
      <c r="CL510" s="234">
        <f t="shared" si="158"/>
        <v>0</v>
      </c>
      <c r="CM510" s="235"/>
      <c r="CN510" s="234">
        <f t="shared" si="159"/>
        <v>0</v>
      </c>
      <c r="CO510" s="235"/>
      <c r="CP510" s="232" t="str">
        <f t="shared" si="156"/>
        <v>***</v>
      </c>
      <c r="CQ510" s="233"/>
      <c r="CR510" s="43"/>
      <c r="CU510" s="128">
        <f t="shared" si="143"/>
        <v>502</v>
      </c>
      <c r="CV510" s="128"/>
      <c r="CW510" s="128"/>
      <c r="CX510" s="128"/>
      <c r="CY510" s="128"/>
    </row>
    <row r="511" spans="1:103" s="1" customFormat="1" ht="18.75">
      <c r="A511" s="72" t="s">
        <v>59</v>
      </c>
      <c r="D511" s="238">
        <f t="shared" si="160"/>
        <v>25</v>
      </c>
      <c r="E511" s="246"/>
      <c r="F511" s="241"/>
      <c r="G511" s="242"/>
      <c r="H511" s="242"/>
      <c r="I511" s="242"/>
      <c r="J511" s="242"/>
      <c r="K511" s="243"/>
      <c r="L511" s="244"/>
      <c r="M511" s="256"/>
      <c r="N511" s="256"/>
      <c r="O511" s="257"/>
      <c r="P511" s="42"/>
      <c r="Q511" s="42"/>
      <c r="R511" s="42"/>
      <c r="S511" s="42"/>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3"/>
      <c r="AU511" s="44"/>
      <c r="AV511" s="26"/>
      <c r="AW511" s="245">
        <f t="shared" si="146"/>
        <v>25</v>
      </c>
      <c r="AX511" s="246"/>
      <c r="AY511" s="247" t="str">
        <f t="shared" si="147"/>
        <v/>
      </c>
      <c r="AZ511" s="248"/>
      <c r="BA511" s="248"/>
      <c r="BB511" s="249"/>
      <c r="BC511" s="45">
        <f>IF(COUNTIF(P511:AT511,"")=31,0,COUNTIFS(P477:AT477,1,P511:AT511,"")+COUNTIFS(P477:AT477,1,P511:AT511,"■"))</f>
        <v>0</v>
      </c>
      <c r="BD511" s="45">
        <f>IF(COUNTIF(P511:AT511,"")=31,0,COUNTIFS(P477:AT477,1,P511:AT511,"■"))</f>
        <v>0</v>
      </c>
      <c r="BE511" s="250" t="str">
        <f t="shared" si="148"/>
        <v>***</v>
      </c>
      <c r="BF511" s="233"/>
      <c r="BG511" s="47"/>
      <c r="BH511" s="45">
        <f>IF(COUNTIF(P511:AT511,"")=31,0,COUNTIFS(P477:AT477,2,P511:AT511,"")+COUNTIFS(P477:AT477,2,P511:AT511,"■"))</f>
        <v>0</v>
      </c>
      <c r="BI511" s="45">
        <f>IF(COUNTIF(P511:AT511,"")=31,0,COUNTIFS(P477:AT477,2,P511:AT511,"■"))</f>
        <v>0</v>
      </c>
      <c r="BJ511" s="232" t="str">
        <f t="shared" si="149"/>
        <v>***</v>
      </c>
      <c r="BK511" s="233"/>
      <c r="BL511" s="42"/>
      <c r="BM511" s="45">
        <f>IF(COUNTIF(P511:AT511,"")=31,0,COUNTIFS(P477:AT477,3,P511:AT511,"")+COUNTIFS(P477:AT477,3,P511:AT511,"■"))</f>
        <v>0</v>
      </c>
      <c r="BN511" s="45">
        <f>IF(COUNTIF(P511:AT511,"")=31,0,COUNTIFS(P477:AT477,3,P511:AT511,"■"))</f>
        <v>0</v>
      </c>
      <c r="BO511" s="232" t="str">
        <f t="shared" si="150"/>
        <v>***</v>
      </c>
      <c r="BP511" s="233"/>
      <c r="BQ511" s="42"/>
      <c r="BR511" s="45">
        <f>IF(COUNTIF(P511:AT511,"")=31,0,COUNTIFS(P477:AT477,4,P511:AT511,"")+COUNTIFS(P477:AT477,4,P511:AT511,"■"))</f>
        <v>0</v>
      </c>
      <c r="BS511" s="45">
        <f>IF(COUNTIF(P511:AT511,"")=31,0,COUNTIFS(P477:AT477,4,P511:AT511,"■"))</f>
        <v>0</v>
      </c>
      <c r="BT511" s="232" t="str">
        <f t="shared" si="151"/>
        <v>***</v>
      </c>
      <c r="BU511" s="233"/>
      <c r="BV511" s="42"/>
      <c r="BW511" s="45">
        <f>IF(COUNTIF(P511:AT511,"")=31,0,COUNTIFS(P477:AT477,5,P511:AT511,"")+COUNTIFS(P477:AT477,5,P511:AT511,"■"))</f>
        <v>0</v>
      </c>
      <c r="BX511" s="45">
        <f>IF(COUNTIF(P511:AT511,"")=31,0,COUNTIFS(P477:AT477,5,P511:AT511,"■"))</f>
        <v>0</v>
      </c>
      <c r="BY511" s="232" t="str">
        <f t="shared" si="152"/>
        <v>***</v>
      </c>
      <c r="BZ511" s="233"/>
      <c r="CA511" s="42"/>
      <c r="CB511" s="45">
        <f>IF(COUNTIF(P511:AT511,"")=31,0,COUNTIFS(P477:AT477,6,P511:AT511,"")+COUNTIFS(P477:AT477,6,P511:AT511,"■"))</f>
        <v>0</v>
      </c>
      <c r="CC511" s="45">
        <f>IF(COUNTIF(P511:AT511,"")=31,0,COUNTIFS(P477:AT477,6,P511:AT511,"■"))</f>
        <v>0</v>
      </c>
      <c r="CD511" s="232" t="str">
        <f t="shared" si="153"/>
        <v>***</v>
      </c>
      <c r="CE511" s="233"/>
      <c r="CF511" s="42"/>
      <c r="CG511" s="45">
        <f t="shared" si="157"/>
        <v>0</v>
      </c>
      <c r="CH511" s="45">
        <f t="shared" si="161"/>
        <v>0</v>
      </c>
      <c r="CI511" s="232" t="str">
        <f t="shared" si="155"/>
        <v>***</v>
      </c>
      <c r="CJ511" s="233"/>
      <c r="CK511" s="42"/>
      <c r="CL511" s="234">
        <f t="shared" si="158"/>
        <v>0</v>
      </c>
      <c r="CM511" s="235"/>
      <c r="CN511" s="234">
        <f t="shared" si="159"/>
        <v>0</v>
      </c>
      <c r="CO511" s="235"/>
      <c r="CP511" s="232" t="str">
        <f t="shared" si="156"/>
        <v>***</v>
      </c>
      <c r="CQ511" s="233"/>
      <c r="CR511" s="43"/>
      <c r="CU511" s="128">
        <f t="shared" si="143"/>
        <v>503</v>
      </c>
      <c r="CV511" s="128"/>
      <c r="CW511" s="128"/>
      <c r="CX511" s="128"/>
      <c r="CY511" s="128"/>
    </row>
    <row r="512" spans="1:103" s="1" customFormat="1" ht="18.75">
      <c r="A512" s="72" t="s">
        <v>59</v>
      </c>
      <c r="D512" s="238">
        <f t="shared" si="160"/>
        <v>26</v>
      </c>
      <c r="E512" s="246"/>
      <c r="F512" s="241"/>
      <c r="G512" s="242"/>
      <c r="H512" s="242"/>
      <c r="I512" s="242"/>
      <c r="J512" s="242"/>
      <c r="K512" s="243"/>
      <c r="L512" s="244"/>
      <c r="M512" s="256"/>
      <c r="N512" s="256"/>
      <c r="O512" s="257"/>
      <c r="P512" s="42"/>
      <c r="Q512" s="42"/>
      <c r="R512" s="42"/>
      <c r="S512" s="42"/>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3"/>
      <c r="AU512" s="44"/>
      <c r="AV512" s="26"/>
      <c r="AW512" s="245">
        <f t="shared" si="146"/>
        <v>26</v>
      </c>
      <c r="AX512" s="246"/>
      <c r="AY512" s="247" t="str">
        <f t="shared" si="147"/>
        <v/>
      </c>
      <c r="AZ512" s="248"/>
      <c r="BA512" s="248"/>
      <c r="BB512" s="249"/>
      <c r="BC512" s="45">
        <f>IF(COUNTIF(P512:AT512,"")=31,0,COUNTIFS(P477:AT477,1,P512:AT512,"")+COUNTIFS(P477:AT477,1,P512:AT512,"■"))</f>
        <v>0</v>
      </c>
      <c r="BD512" s="45">
        <f>IF(COUNTIF(P512:AT512,"")=31,0,COUNTIFS(P477:AT477,1,P512:AT512,"■"))</f>
        <v>0</v>
      </c>
      <c r="BE512" s="250" t="str">
        <f t="shared" si="148"/>
        <v>***</v>
      </c>
      <c r="BF512" s="233"/>
      <c r="BG512" s="47"/>
      <c r="BH512" s="45">
        <f>IF(COUNTIF(P512:AT512,"")=31,0,COUNTIFS(P477:AT477,2,P512:AT512,"")+COUNTIFS(P477:AT477,2,P512:AT512,"■"))</f>
        <v>0</v>
      </c>
      <c r="BI512" s="45">
        <f>IF(COUNTIF(P512:AT512,"")=31,0,COUNTIFS(P477:AT477,2,P512:AT512,"■"))</f>
        <v>0</v>
      </c>
      <c r="BJ512" s="232" t="str">
        <f t="shared" si="149"/>
        <v>***</v>
      </c>
      <c r="BK512" s="233"/>
      <c r="BL512" s="42"/>
      <c r="BM512" s="45">
        <f>IF(COUNTIF(P512:AT512,"")=31,0,COUNTIFS(P477:AT477,3,P512:AT512,"")+COUNTIFS(P477:AT477,3,P512:AT512,"■"))</f>
        <v>0</v>
      </c>
      <c r="BN512" s="45">
        <f>IF(COUNTIF(P512:AT512,"")=31,0,COUNTIFS(P477:AT477,3,P512:AT512,"■"))</f>
        <v>0</v>
      </c>
      <c r="BO512" s="232" t="str">
        <f t="shared" si="150"/>
        <v>***</v>
      </c>
      <c r="BP512" s="233"/>
      <c r="BQ512" s="42"/>
      <c r="BR512" s="45">
        <f>IF(COUNTIF(P512:AT512,"")=31,0,COUNTIFS(P477:AT477,4,P512:AT512,"")+COUNTIFS(P477:AT477,4,P512:AT512,"■"))</f>
        <v>0</v>
      </c>
      <c r="BS512" s="45">
        <f>IF(COUNTIF(P512:AT512,"")=31,0,COUNTIFS(P477:AT477,4,P512:AT512,"■"))</f>
        <v>0</v>
      </c>
      <c r="BT512" s="232" t="str">
        <f t="shared" si="151"/>
        <v>***</v>
      </c>
      <c r="BU512" s="233"/>
      <c r="BV512" s="42"/>
      <c r="BW512" s="45">
        <f>IF(COUNTIF(P512:AT512,"")=31,0,COUNTIFS(P477:AT477,5,P512:AT512,"")+COUNTIFS(P477:AT477,5,P512:AT512,"■"))</f>
        <v>0</v>
      </c>
      <c r="BX512" s="45">
        <f>IF(COUNTIF(P512:AT512,"")=31,0,COUNTIFS(P477:AT477,5,P512:AT512,"■"))</f>
        <v>0</v>
      </c>
      <c r="BY512" s="232" t="str">
        <f t="shared" si="152"/>
        <v>***</v>
      </c>
      <c r="BZ512" s="233"/>
      <c r="CA512" s="42"/>
      <c r="CB512" s="45">
        <f>IF(COUNTIF(P512:AT512,"")=31,0,COUNTIFS(P477:AT477,6,P512:AT512,"")+COUNTIFS(P477:AT477,6,P512:AT512,"■"))</f>
        <v>0</v>
      </c>
      <c r="CC512" s="45">
        <f>IF(COUNTIF(P512:AT512,"")=31,0,COUNTIFS(P477:AT477,6,P512:AT512,"■"))</f>
        <v>0</v>
      </c>
      <c r="CD512" s="232" t="str">
        <f t="shared" si="153"/>
        <v>***</v>
      </c>
      <c r="CE512" s="233"/>
      <c r="CF512" s="42"/>
      <c r="CG512" s="45">
        <f t="shared" si="157"/>
        <v>0</v>
      </c>
      <c r="CH512" s="45">
        <f t="shared" si="161"/>
        <v>0</v>
      </c>
      <c r="CI512" s="232" t="str">
        <f t="shared" si="155"/>
        <v>***</v>
      </c>
      <c r="CJ512" s="233"/>
      <c r="CK512" s="42"/>
      <c r="CL512" s="234">
        <f t="shared" si="158"/>
        <v>0</v>
      </c>
      <c r="CM512" s="235"/>
      <c r="CN512" s="234">
        <f t="shared" si="159"/>
        <v>0</v>
      </c>
      <c r="CO512" s="235"/>
      <c r="CP512" s="232" t="str">
        <f t="shared" si="156"/>
        <v>***</v>
      </c>
      <c r="CQ512" s="233"/>
      <c r="CR512" s="43"/>
      <c r="CU512" s="128">
        <f t="shared" si="143"/>
        <v>504</v>
      </c>
      <c r="CV512" s="128"/>
      <c r="CW512" s="128"/>
      <c r="CX512" s="128"/>
      <c r="CY512" s="128"/>
    </row>
    <row r="513" spans="1:103" s="1" customFormat="1" ht="18.75">
      <c r="A513" s="72" t="s">
        <v>59</v>
      </c>
      <c r="D513" s="238">
        <f t="shared" si="160"/>
        <v>27</v>
      </c>
      <c r="E513" s="246"/>
      <c r="F513" s="241"/>
      <c r="G513" s="242"/>
      <c r="H513" s="242"/>
      <c r="I513" s="242"/>
      <c r="J513" s="242"/>
      <c r="K513" s="243"/>
      <c r="L513" s="244"/>
      <c r="M513" s="256"/>
      <c r="N513" s="256"/>
      <c r="O513" s="257"/>
      <c r="P513" s="42"/>
      <c r="Q513" s="42"/>
      <c r="R513" s="42"/>
      <c r="S513" s="42"/>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3"/>
      <c r="AU513" s="44"/>
      <c r="AV513" s="26"/>
      <c r="AW513" s="245">
        <f t="shared" si="146"/>
        <v>27</v>
      </c>
      <c r="AX513" s="246"/>
      <c r="AY513" s="247" t="str">
        <f t="shared" si="147"/>
        <v/>
      </c>
      <c r="AZ513" s="248"/>
      <c r="BA513" s="248"/>
      <c r="BB513" s="249"/>
      <c r="BC513" s="45">
        <f>IF(COUNTIF(P513:AT513,"")=31,0,COUNTIFS(P477:AT477,1,P513:AT513,"")+COUNTIFS(P477:AT477,1,P513:AT513,"■"))</f>
        <v>0</v>
      </c>
      <c r="BD513" s="45">
        <f>IF(COUNTIF(P513:AT513,"")=31,0,COUNTIFS(P477:AT477,1,P513:AT513,"■"))</f>
        <v>0</v>
      </c>
      <c r="BE513" s="250" t="str">
        <f t="shared" si="148"/>
        <v>***</v>
      </c>
      <c r="BF513" s="233"/>
      <c r="BG513" s="47"/>
      <c r="BH513" s="45">
        <f>IF(COUNTIF(P513:AT513,"")=31,0,COUNTIFS(P477:AT477,2,P513:AT513,"")+COUNTIFS(P477:AT477,2,P513:AT513,"■"))</f>
        <v>0</v>
      </c>
      <c r="BI513" s="45">
        <f>IF(COUNTIF(P513:AT513,"")=31,0,COUNTIFS(P477:AT477,2,P513:AT513,"■"))</f>
        <v>0</v>
      </c>
      <c r="BJ513" s="232" t="str">
        <f t="shared" si="149"/>
        <v>***</v>
      </c>
      <c r="BK513" s="233"/>
      <c r="BL513" s="42"/>
      <c r="BM513" s="45">
        <f>IF(COUNTIF(P513:AT513,"")=31,0,COUNTIFS(P477:AT477,3,P513:AT513,"")+COUNTIFS(P477:AT477,3,P513:AT513,"■"))</f>
        <v>0</v>
      </c>
      <c r="BN513" s="45">
        <f>IF(COUNTIF(P513:AT513,"")=31,0,COUNTIFS(P477:AT477,3,P513:AT513,"■"))</f>
        <v>0</v>
      </c>
      <c r="BO513" s="232" t="str">
        <f t="shared" si="150"/>
        <v>***</v>
      </c>
      <c r="BP513" s="233"/>
      <c r="BQ513" s="42"/>
      <c r="BR513" s="45">
        <f>IF(COUNTIF(P513:AT513,"")=31,0,COUNTIFS(P477:AT477,4,P513:AT513,"")+COUNTIFS(P477:AT477,4,P513:AT513,"■"))</f>
        <v>0</v>
      </c>
      <c r="BS513" s="45">
        <f>IF(COUNTIF(P513:AT513,"")=31,0,COUNTIFS(P477:AT477,4,P513:AT513,"■"))</f>
        <v>0</v>
      </c>
      <c r="BT513" s="232" t="str">
        <f t="shared" si="151"/>
        <v>***</v>
      </c>
      <c r="BU513" s="233"/>
      <c r="BV513" s="42"/>
      <c r="BW513" s="45">
        <f>IF(COUNTIF(P513:AT513,"")=31,0,COUNTIFS(P477:AT477,5,P513:AT513,"")+COUNTIFS(P477:AT477,5,P513:AT513,"■"))</f>
        <v>0</v>
      </c>
      <c r="BX513" s="45">
        <f>IF(COUNTIF(P513:AT513,"")=31,0,COUNTIFS(P477:AT477,5,P513:AT513,"■"))</f>
        <v>0</v>
      </c>
      <c r="BY513" s="232" t="str">
        <f t="shared" si="152"/>
        <v>***</v>
      </c>
      <c r="BZ513" s="233"/>
      <c r="CA513" s="42"/>
      <c r="CB513" s="45">
        <f>IF(COUNTIF(P513:AT513,"")=31,0,COUNTIFS(P477:AT477,6,P513:AT513,"")+COUNTIFS(P477:AT477,6,P513:AT513,"■"))</f>
        <v>0</v>
      </c>
      <c r="CC513" s="45">
        <f>IF(COUNTIF(P513:AT513,"")=31,0,COUNTIFS(P477:AT477,6,P513:AT513,"■"))</f>
        <v>0</v>
      </c>
      <c r="CD513" s="232" t="str">
        <f t="shared" si="153"/>
        <v>***</v>
      </c>
      <c r="CE513" s="233"/>
      <c r="CF513" s="42"/>
      <c r="CG513" s="45">
        <f t="shared" si="157"/>
        <v>0</v>
      </c>
      <c r="CH513" s="45">
        <f t="shared" si="161"/>
        <v>0</v>
      </c>
      <c r="CI513" s="232" t="str">
        <f t="shared" si="155"/>
        <v>***</v>
      </c>
      <c r="CJ513" s="233"/>
      <c r="CK513" s="42"/>
      <c r="CL513" s="234">
        <f t="shared" si="158"/>
        <v>0</v>
      </c>
      <c r="CM513" s="235"/>
      <c r="CN513" s="234">
        <f t="shared" si="159"/>
        <v>0</v>
      </c>
      <c r="CO513" s="235"/>
      <c r="CP513" s="232" t="str">
        <f t="shared" si="156"/>
        <v>***</v>
      </c>
      <c r="CQ513" s="233"/>
      <c r="CR513" s="43"/>
      <c r="CU513" s="128">
        <f t="shared" si="143"/>
        <v>505</v>
      </c>
      <c r="CV513" s="128"/>
      <c r="CW513" s="128"/>
      <c r="CX513" s="128"/>
      <c r="CY513" s="128"/>
    </row>
    <row r="514" spans="1:103" s="1" customFormat="1" ht="18.75">
      <c r="A514" s="72" t="s">
        <v>59</v>
      </c>
      <c r="D514" s="238">
        <f t="shared" si="160"/>
        <v>28</v>
      </c>
      <c r="E514" s="246"/>
      <c r="F514" s="241"/>
      <c r="G514" s="242"/>
      <c r="H514" s="242"/>
      <c r="I514" s="242"/>
      <c r="J514" s="242"/>
      <c r="K514" s="243"/>
      <c r="L514" s="244"/>
      <c r="M514" s="256"/>
      <c r="N514" s="256"/>
      <c r="O514" s="257"/>
      <c r="P514" s="42"/>
      <c r="Q514" s="42"/>
      <c r="R514" s="42"/>
      <c r="S514" s="42"/>
      <c r="T514" s="42"/>
      <c r="U514" s="42"/>
      <c r="V514" s="42"/>
      <c r="W514" s="42"/>
      <c r="X514" s="42"/>
      <c r="Y514" s="42"/>
      <c r="Z514" s="42"/>
      <c r="AA514" s="42"/>
      <c r="AB514" s="42"/>
      <c r="AC514" s="42"/>
      <c r="AD514" s="42"/>
      <c r="AE514" s="42"/>
      <c r="AF514" s="42"/>
      <c r="AG514" s="42"/>
      <c r="AH514" s="42"/>
      <c r="AI514" s="42"/>
      <c r="AJ514" s="42"/>
      <c r="AK514" s="42"/>
      <c r="AL514" s="42"/>
      <c r="AM514" s="42"/>
      <c r="AN514" s="42"/>
      <c r="AO514" s="42"/>
      <c r="AP514" s="42"/>
      <c r="AQ514" s="42"/>
      <c r="AR514" s="42"/>
      <c r="AS514" s="42"/>
      <c r="AT514" s="43"/>
      <c r="AU514" s="44"/>
      <c r="AV514" s="26"/>
      <c r="AW514" s="245">
        <f t="shared" si="146"/>
        <v>28</v>
      </c>
      <c r="AX514" s="246"/>
      <c r="AY514" s="247" t="str">
        <f t="shared" si="147"/>
        <v/>
      </c>
      <c r="AZ514" s="248"/>
      <c r="BA514" s="248"/>
      <c r="BB514" s="249"/>
      <c r="BC514" s="45">
        <f>IF(COUNTIF(P514:AT514,"")=31,0,COUNTIFS(P477:AT477,1,P514:AT514,"")+COUNTIFS(P477:AT477,1,P514:AT514,"■"))</f>
        <v>0</v>
      </c>
      <c r="BD514" s="45">
        <f>IF(COUNTIF(P514:AT514,"")=31,0,COUNTIFS(P477:AT477,1,P514:AT514,"■"))</f>
        <v>0</v>
      </c>
      <c r="BE514" s="250" t="str">
        <f t="shared" si="148"/>
        <v>***</v>
      </c>
      <c r="BF514" s="233"/>
      <c r="BG514" s="47"/>
      <c r="BH514" s="45">
        <f>IF(COUNTIF(P514:AT514,"")=31,0,COUNTIFS(P477:AT477,2,P514:AT514,"")+COUNTIFS(P477:AT477,2,P514:AT514,"■"))</f>
        <v>0</v>
      </c>
      <c r="BI514" s="45">
        <f>IF(COUNTIF(P514:AT514,"")=31,0,COUNTIFS(P477:AT477,2,P514:AT514,"■"))</f>
        <v>0</v>
      </c>
      <c r="BJ514" s="232" t="str">
        <f t="shared" si="149"/>
        <v>***</v>
      </c>
      <c r="BK514" s="233"/>
      <c r="BL514" s="42"/>
      <c r="BM514" s="45">
        <f>IF(COUNTIF(P514:AT514,"")=31,0,COUNTIFS(P477:AT477,3,P514:AT514,"")+COUNTIFS(P477:AT477,3,P514:AT514,"■"))</f>
        <v>0</v>
      </c>
      <c r="BN514" s="45">
        <f>IF(COUNTIF(P514:AT514,"")=31,0,COUNTIFS(P477:AT477,3,P514:AT514,"■"))</f>
        <v>0</v>
      </c>
      <c r="BO514" s="232" t="str">
        <f t="shared" si="150"/>
        <v>***</v>
      </c>
      <c r="BP514" s="233"/>
      <c r="BQ514" s="42"/>
      <c r="BR514" s="45">
        <f>IF(COUNTIF(P514:AT514,"")=31,0,COUNTIFS(P477:AT477,4,P514:AT514,"")+COUNTIFS(P477:AT477,4,P514:AT514,"■"))</f>
        <v>0</v>
      </c>
      <c r="BS514" s="45">
        <f>IF(COUNTIF(P514:AT514,"")=31,0,COUNTIFS(P477:AT477,4,P514:AT514,"■"))</f>
        <v>0</v>
      </c>
      <c r="BT514" s="232" t="str">
        <f t="shared" si="151"/>
        <v>***</v>
      </c>
      <c r="BU514" s="233"/>
      <c r="BV514" s="42"/>
      <c r="BW514" s="45">
        <f>IF(COUNTIF(P514:AT514,"")=31,0,COUNTIFS(P477:AT477,5,P514:AT514,"")+COUNTIFS(P477:AT477,5,P514:AT514,"■"))</f>
        <v>0</v>
      </c>
      <c r="BX514" s="45">
        <f>IF(COUNTIF(P514:AT514,"")=31,0,COUNTIFS(P477:AT477,5,P514:AT514,"■"))</f>
        <v>0</v>
      </c>
      <c r="BY514" s="232" t="str">
        <f t="shared" si="152"/>
        <v>***</v>
      </c>
      <c r="BZ514" s="233"/>
      <c r="CA514" s="42"/>
      <c r="CB514" s="45">
        <f>IF(COUNTIF(P514:AT514,"")=31,0,COUNTIFS(P477:AT477,6,P514:AT514,"")+COUNTIFS(P477:AT477,6,P514:AT514,"■"))</f>
        <v>0</v>
      </c>
      <c r="CC514" s="45">
        <f>IF(COUNTIF(P514:AT514,"")=31,0,COUNTIFS(P477:AT477,6,P514:AT514,"■"))</f>
        <v>0</v>
      </c>
      <c r="CD514" s="232" t="str">
        <f t="shared" si="153"/>
        <v>***</v>
      </c>
      <c r="CE514" s="233"/>
      <c r="CF514" s="42"/>
      <c r="CG514" s="45">
        <f t="shared" si="157"/>
        <v>0</v>
      </c>
      <c r="CH514" s="45">
        <f t="shared" si="161"/>
        <v>0</v>
      </c>
      <c r="CI514" s="232" t="str">
        <f t="shared" si="155"/>
        <v>***</v>
      </c>
      <c r="CJ514" s="233"/>
      <c r="CK514" s="42"/>
      <c r="CL514" s="234">
        <f t="shared" si="158"/>
        <v>0</v>
      </c>
      <c r="CM514" s="235"/>
      <c r="CN514" s="234">
        <f t="shared" si="159"/>
        <v>0</v>
      </c>
      <c r="CO514" s="235"/>
      <c r="CP514" s="232" t="str">
        <f t="shared" si="156"/>
        <v>***</v>
      </c>
      <c r="CQ514" s="233"/>
      <c r="CR514" s="43"/>
      <c r="CU514" s="128">
        <f t="shared" si="143"/>
        <v>506</v>
      </c>
      <c r="CV514" s="128"/>
      <c r="CW514" s="128"/>
      <c r="CX514" s="128"/>
      <c r="CY514" s="128"/>
    </row>
    <row r="515" spans="1:103" s="1" customFormat="1" ht="18.75">
      <c r="A515" s="72" t="s">
        <v>59</v>
      </c>
      <c r="D515" s="238">
        <f t="shared" si="160"/>
        <v>29</v>
      </c>
      <c r="E515" s="246"/>
      <c r="F515" s="241"/>
      <c r="G515" s="242"/>
      <c r="H515" s="242"/>
      <c r="I515" s="242"/>
      <c r="J515" s="242"/>
      <c r="K515" s="243"/>
      <c r="L515" s="244"/>
      <c r="M515" s="256"/>
      <c r="N515" s="256"/>
      <c r="O515" s="257"/>
      <c r="P515" s="42"/>
      <c r="Q515" s="42"/>
      <c r="R515" s="42"/>
      <c r="S515" s="42"/>
      <c r="T515" s="42"/>
      <c r="U515" s="42"/>
      <c r="V515" s="42"/>
      <c r="W515" s="42"/>
      <c r="X515" s="42"/>
      <c r="Y515" s="42"/>
      <c r="Z515" s="42"/>
      <c r="AA515" s="42"/>
      <c r="AB515" s="42"/>
      <c r="AC515" s="42"/>
      <c r="AD515" s="42"/>
      <c r="AE515" s="42"/>
      <c r="AF515" s="42"/>
      <c r="AG515" s="42"/>
      <c r="AH515" s="42"/>
      <c r="AI515" s="42"/>
      <c r="AJ515" s="42"/>
      <c r="AK515" s="42"/>
      <c r="AL515" s="42"/>
      <c r="AM515" s="42"/>
      <c r="AN515" s="42"/>
      <c r="AO515" s="42"/>
      <c r="AP515" s="42"/>
      <c r="AQ515" s="42"/>
      <c r="AR515" s="42"/>
      <c r="AS515" s="42"/>
      <c r="AT515" s="43"/>
      <c r="AU515" s="44"/>
      <c r="AV515" s="26"/>
      <c r="AW515" s="245">
        <f t="shared" si="146"/>
        <v>29</v>
      </c>
      <c r="AX515" s="246"/>
      <c r="AY515" s="247" t="str">
        <f t="shared" si="147"/>
        <v/>
      </c>
      <c r="AZ515" s="248"/>
      <c r="BA515" s="248"/>
      <c r="BB515" s="249"/>
      <c r="BC515" s="45">
        <f>IF(COUNTIF(P515:AT515,"")=31,0,COUNTIFS(P477:AT477,1,P515:AT515,"")+COUNTIFS(P477:AT477,1,P515:AT515,"■"))</f>
        <v>0</v>
      </c>
      <c r="BD515" s="45">
        <f>IF(COUNTIF(P515:AT515,"")=31,0,COUNTIFS(P477:AT477,1,P515:AT515,"■"))</f>
        <v>0</v>
      </c>
      <c r="BE515" s="250" t="str">
        <f t="shared" si="148"/>
        <v>***</v>
      </c>
      <c r="BF515" s="233"/>
      <c r="BG515" s="47"/>
      <c r="BH515" s="45">
        <f>IF(COUNTIF(P515:AT515,"")=31,0,COUNTIFS(P477:AT477,2,P515:AT515,"")+COUNTIFS(P477:AT477,2,P515:AT515,"■"))</f>
        <v>0</v>
      </c>
      <c r="BI515" s="45">
        <f>IF(COUNTIF(P515:AT515,"")=31,0,COUNTIFS(P477:AT477,2,P515:AT515,"■"))</f>
        <v>0</v>
      </c>
      <c r="BJ515" s="232" t="str">
        <f t="shared" si="149"/>
        <v>***</v>
      </c>
      <c r="BK515" s="233"/>
      <c r="BL515" s="42"/>
      <c r="BM515" s="45">
        <f>IF(COUNTIF(P515:AT515,"")=31,0,COUNTIFS(P477:AT477,3,P515:AT515,"")+COUNTIFS(P477:AT477,3,P515:AT515,"■"))</f>
        <v>0</v>
      </c>
      <c r="BN515" s="45">
        <f>IF(COUNTIF(P515:AT515,"")=31,0,COUNTIFS(P477:AT477,3,P515:AT515,"■"))</f>
        <v>0</v>
      </c>
      <c r="BO515" s="232" t="str">
        <f t="shared" si="150"/>
        <v>***</v>
      </c>
      <c r="BP515" s="233"/>
      <c r="BQ515" s="42"/>
      <c r="BR515" s="45">
        <f>IF(COUNTIF(P515:AT515,"")=31,0,COUNTIFS(P477:AT477,4,P515:AT515,"")+COUNTIFS(P477:AT477,4,P515:AT515,"■"))</f>
        <v>0</v>
      </c>
      <c r="BS515" s="45">
        <f>IF(COUNTIF(P515:AT515,"")=31,0,COUNTIFS(P477:AT477,4,P515:AT515,"■"))</f>
        <v>0</v>
      </c>
      <c r="BT515" s="232" t="str">
        <f t="shared" si="151"/>
        <v>***</v>
      </c>
      <c r="BU515" s="233"/>
      <c r="BV515" s="42"/>
      <c r="BW515" s="45">
        <f>IF(COUNTIF(P515:AT515,"")=31,0,COUNTIFS(P477:AT477,5,P515:AT515,"")+COUNTIFS(P477:AT477,5,P515:AT515,"■"))</f>
        <v>0</v>
      </c>
      <c r="BX515" s="45">
        <f>IF(COUNTIF(P515:AT515,"")=31,0,COUNTIFS(P477:AT477,5,P515:AT515,"■"))</f>
        <v>0</v>
      </c>
      <c r="BY515" s="232" t="str">
        <f t="shared" si="152"/>
        <v>***</v>
      </c>
      <c r="BZ515" s="233"/>
      <c r="CA515" s="42"/>
      <c r="CB515" s="45">
        <f>IF(COUNTIF(P515:AT515,"")=31,0,COUNTIFS(P477:AT477,6,P515:AT515,"")+COUNTIFS(P477:AT477,6,P515:AT515,"■"))</f>
        <v>0</v>
      </c>
      <c r="CC515" s="45">
        <f>IF(COUNTIF(P515:AT515,"")=31,0,COUNTIFS(P477:AT477,6,P515:AT515,"■"))</f>
        <v>0</v>
      </c>
      <c r="CD515" s="232" t="str">
        <f t="shared" si="153"/>
        <v>***</v>
      </c>
      <c r="CE515" s="233"/>
      <c r="CF515" s="42"/>
      <c r="CG515" s="45">
        <f t="shared" si="157"/>
        <v>0</v>
      </c>
      <c r="CH515" s="45">
        <f t="shared" si="161"/>
        <v>0</v>
      </c>
      <c r="CI515" s="232" t="str">
        <f t="shared" si="155"/>
        <v>***</v>
      </c>
      <c r="CJ515" s="233"/>
      <c r="CK515" s="42"/>
      <c r="CL515" s="234">
        <f t="shared" si="158"/>
        <v>0</v>
      </c>
      <c r="CM515" s="235"/>
      <c r="CN515" s="234">
        <f t="shared" si="159"/>
        <v>0</v>
      </c>
      <c r="CO515" s="235"/>
      <c r="CP515" s="232" t="str">
        <f t="shared" si="156"/>
        <v>***</v>
      </c>
      <c r="CQ515" s="233"/>
      <c r="CR515" s="43"/>
      <c r="CU515" s="128">
        <f t="shared" si="143"/>
        <v>507</v>
      </c>
      <c r="CV515" s="128"/>
      <c r="CW515" s="128"/>
      <c r="CX515" s="128"/>
      <c r="CY515" s="128"/>
    </row>
    <row r="516" spans="1:103" s="1" customFormat="1" ht="18.75">
      <c r="A516" s="72" t="s">
        <v>59</v>
      </c>
      <c r="D516" s="238">
        <f t="shared" si="160"/>
        <v>30</v>
      </c>
      <c r="E516" s="246"/>
      <c r="F516" s="241"/>
      <c r="G516" s="242"/>
      <c r="H516" s="242"/>
      <c r="I516" s="242"/>
      <c r="J516" s="242"/>
      <c r="K516" s="243"/>
      <c r="L516" s="244"/>
      <c r="M516" s="256"/>
      <c r="N516" s="256"/>
      <c r="O516" s="257"/>
      <c r="P516" s="42"/>
      <c r="Q516" s="42"/>
      <c r="R516" s="42"/>
      <c r="S516" s="42"/>
      <c r="T516" s="42"/>
      <c r="U516" s="42"/>
      <c r="V516" s="42"/>
      <c r="W516" s="42"/>
      <c r="X516" s="42"/>
      <c r="Y516" s="42"/>
      <c r="Z516" s="42"/>
      <c r="AA516" s="42"/>
      <c r="AB516" s="42"/>
      <c r="AC516" s="42"/>
      <c r="AD516" s="42"/>
      <c r="AE516" s="42"/>
      <c r="AF516" s="42"/>
      <c r="AG516" s="42"/>
      <c r="AH516" s="42"/>
      <c r="AI516" s="42"/>
      <c r="AJ516" s="42"/>
      <c r="AK516" s="42"/>
      <c r="AL516" s="42"/>
      <c r="AM516" s="42"/>
      <c r="AN516" s="42"/>
      <c r="AO516" s="42"/>
      <c r="AP516" s="42"/>
      <c r="AQ516" s="42"/>
      <c r="AR516" s="42"/>
      <c r="AS516" s="42"/>
      <c r="AT516" s="43"/>
      <c r="AU516" s="44"/>
      <c r="AV516" s="26"/>
      <c r="AW516" s="245">
        <f t="shared" si="146"/>
        <v>30</v>
      </c>
      <c r="AX516" s="246"/>
      <c r="AY516" s="247" t="str">
        <f t="shared" si="147"/>
        <v/>
      </c>
      <c r="AZ516" s="248"/>
      <c r="BA516" s="248"/>
      <c r="BB516" s="249"/>
      <c r="BC516" s="45">
        <f>IF(COUNTIF(P516:AT516,"")=31,0,COUNTIFS(P477:AT477,1,P516:AT516,"")+COUNTIFS(P477:AT477,1,P516:AT516,"■"))</f>
        <v>0</v>
      </c>
      <c r="BD516" s="45">
        <f>IF(COUNTIF(P516:AT516,"")=31,0,COUNTIFS(P477:AT477,1,P516:AT516,"■"))</f>
        <v>0</v>
      </c>
      <c r="BE516" s="250" t="str">
        <f t="shared" si="148"/>
        <v>***</v>
      </c>
      <c r="BF516" s="233"/>
      <c r="BG516" s="47"/>
      <c r="BH516" s="45">
        <f>IF(COUNTIF(P516:AT516,"")=31,0,COUNTIFS(P477:AT477,2,P516:AT516,"")+COUNTIFS(P477:AT477,2,P516:AT516,"■"))</f>
        <v>0</v>
      </c>
      <c r="BI516" s="45">
        <f>IF(COUNTIF(P516:AT516,"")=31,0,COUNTIFS(P477:AT477,2,P516:AT516,"■"))</f>
        <v>0</v>
      </c>
      <c r="BJ516" s="232" t="str">
        <f t="shared" si="149"/>
        <v>***</v>
      </c>
      <c r="BK516" s="233"/>
      <c r="BL516" s="42"/>
      <c r="BM516" s="45">
        <f>IF(COUNTIF(P516:AT516,"")=31,0,COUNTIFS(P477:AT477,3,P516:AT516,"")+COUNTIFS(P477:AT477,3,P516:AT516,"■"))</f>
        <v>0</v>
      </c>
      <c r="BN516" s="45">
        <f>IF(COUNTIF(P516:AT516,"")=31,0,COUNTIFS(P477:AT477,3,P516:AT516,"■"))</f>
        <v>0</v>
      </c>
      <c r="BO516" s="232" t="str">
        <f t="shared" si="150"/>
        <v>***</v>
      </c>
      <c r="BP516" s="233"/>
      <c r="BQ516" s="42"/>
      <c r="BR516" s="45">
        <f>IF(COUNTIF(P516:AT516,"")=31,0,COUNTIFS(P477:AT477,4,P516:AT516,"")+COUNTIFS(P477:AT477,4,P516:AT516,"■"))</f>
        <v>0</v>
      </c>
      <c r="BS516" s="45">
        <f>IF(COUNTIF(P516:AT516,"")=31,0,COUNTIFS(P477:AT477,4,P516:AT516,"■"))</f>
        <v>0</v>
      </c>
      <c r="BT516" s="232" t="str">
        <f t="shared" si="151"/>
        <v>***</v>
      </c>
      <c r="BU516" s="233"/>
      <c r="BV516" s="42"/>
      <c r="BW516" s="45">
        <f>IF(COUNTIF(P516:AT516,"")=31,0,COUNTIFS(P477:AT477,5,P516:AT516,"")+COUNTIFS(P477:AT477,5,P516:AT516,"■"))</f>
        <v>0</v>
      </c>
      <c r="BX516" s="45">
        <f>IF(COUNTIF(P516:AT516,"")=31,0,COUNTIFS(P477:AT477,5,P516:AT516,"■"))</f>
        <v>0</v>
      </c>
      <c r="BY516" s="232" t="str">
        <f t="shared" si="152"/>
        <v>***</v>
      </c>
      <c r="BZ516" s="233"/>
      <c r="CA516" s="42"/>
      <c r="CB516" s="45">
        <f>IF(COUNTIF(P516:AT516,"")=31,0,COUNTIFS(P477:AT477,6,P516:AT516,"")+COUNTIFS(P477:AT477,6,P516:AT516,"■"))</f>
        <v>0</v>
      </c>
      <c r="CC516" s="45">
        <f>IF(COUNTIF(P516:AT516,"")=31,0,COUNTIFS(P477:AT477,6,P516:AT516,"■"))</f>
        <v>0</v>
      </c>
      <c r="CD516" s="232" t="str">
        <f t="shared" si="153"/>
        <v>***</v>
      </c>
      <c r="CE516" s="233"/>
      <c r="CF516" s="42"/>
      <c r="CG516" s="45">
        <f t="shared" si="157"/>
        <v>0</v>
      </c>
      <c r="CH516" s="45">
        <f t="shared" si="161"/>
        <v>0</v>
      </c>
      <c r="CI516" s="232" t="str">
        <f t="shared" si="155"/>
        <v>***</v>
      </c>
      <c r="CJ516" s="233"/>
      <c r="CK516" s="42"/>
      <c r="CL516" s="234">
        <f t="shared" si="158"/>
        <v>0</v>
      </c>
      <c r="CM516" s="235"/>
      <c r="CN516" s="234">
        <f t="shared" si="159"/>
        <v>0</v>
      </c>
      <c r="CO516" s="235"/>
      <c r="CP516" s="232" t="str">
        <f t="shared" si="156"/>
        <v>***</v>
      </c>
      <c r="CQ516" s="233"/>
      <c r="CR516" s="43"/>
      <c r="CU516" s="128">
        <f t="shared" si="143"/>
        <v>508</v>
      </c>
      <c r="CV516" s="128"/>
      <c r="CW516" s="128"/>
      <c r="CX516" s="128"/>
      <c r="CY516" s="128"/>
    </row>
    <row r="517" spans="1:103" s="1" customFormat="1" ht="18.75">
      <c r="A517" s="72" t="s">
        <v>59</v>
      </c>
      <c r="D517" s="238">
        <f t="shared" si="160"/>
        <v>31</v>
      </c>
      <c r="E517" s="246"/>
      <c r="F517" s="241"/>
      <c r="G517" s="242"/>
      <c r="H517" s="242"/>
      <c r="I517" s="242"/>
      <c r="J517" s="242"/>
      <c r="K517" s="243"/>
      <c r="L517" s="244"/>
      <c r="M517" s="256"/>
      <c r="N517" s="256"/>
      <c r="O517" s="257"/>
      <c r="P517" s="42"/>
      <c r="Q517" s="42"/>
      <c r="R517" s="42"/>
      <c r="S517" s="42"/>
      <c r="T517" s="42"/>
      <c r="U517" s="42"/>
      <c r="V517" s="42"/>
      <c r="W517" s="42"/>
      <c r="X517" s="42"/>
      <c r="Y517" s="42"/>
      <c r="Z517" s="42"/>
      <c r="AA517" s="42"/>
      <c r="AB517" s="42"/>
      <c r="AC517" s="42"/>
      <c r="AD517" s="42"/>
      <c r="AE517" s="42"/>
      <c r="AF517" s="42"/>
      <c r="AG517" s="42"/>
      <c r="AH517" s="42"/>
      <c r="AI517" s="42"/>
      <c r="AJ517" s="42"/>
      <c r="AK517" s="42"/>
      <c r="AL517" s="42"/>
      <c r="AM517" s="42"/>
      <c r="AN517" s="42"/>
      <c r="AO517" s="42"/>
      <c r="AP517" s="42"/>
      <c r="AQ517" s="42"/>
      <c r="AR517" s="42"/>
      <c r="AS517" s="42"/>
      <c r="AT517" s="43"/>
      <c r="AU517" s="44"/>
      <c r="AV517" s="26"/>
      <c r="AW517" s="245">
        <f t="shared" si="146"/>
        <v>31</v>
      </c>
      <c r="AX517" s="246"/>
      <c r="AY517" s="247" t="str">
        <f t="shared" si="147"/>
        <v/>
      </c>
      <c r="AZ517" s="248"/>
      <c r="BA517" s="248"/>
      <c r="BB517" s="249"/>
      <c r="BC517" s="45">
        <f>IF(COUNTIF(P517:AT517,"")=31,0,COUNTIFS(P477:AT477,1,P517:AT517,"")+COUNTIFS(P477:AT477,1,P517:AT517,"■"))</f>
        <v>0</v>
      </c>
      <c r="BD517" s="45">
        <f>IF(COUNTIF(P517:AT517,"")=31,0,COUNTIFS(P477:AT477,1,P517:AT517,"■"))</f>
        <v>0</v>
      </c>
      <c r="BE517" s="250" t="str">
        <f t="shared" si="148"/>
        <v>***</v>
      </c>
      <c r="BF517" s="233"/>
      <c r="BG517" s="47"/>
      <c r="BH517" s="45">
        <f>IF(COUNTIF(P517:AT517,"")=31,0,COUNTIFS(P477:AT477,2,P517:AT517,"")+COUNTIFS(P477:AT477,2,P517:AT517,"■"))</f>
        <v>0</v>
      </c>
      <c r="BI517" s="45">
        <f>IF(COUNTIF(P517:AT517,"")=31,0,COUNTIFS(P477:AT477,2,P517:AT517,"■"))</f>
        <v>0</v>
      </c>
      <c r="BJ517" s="232" t="str">
        <f t="shared" si="149"/>
        <v>***</v>
      </c>
      <c r="BK517" s="233"/>
      <c r="BL517" s="42"/>
      <c r="BM517" s="45">
        <f>IF(COUNTIF(P517:AT517,"")=31,0,COUNTIFS(P477:AT477,3,P517:AT517,"")+COUNTIFS(P477:AT477,3,P517:AT517,"■"))</f>
        <v>0</v>
      </c>
      <c r="BN517" s="45">
        <f>IF(COUNTIF(P517:AT517,"")=31,0,COUNTIFS(P477:AT477,3,P517:AT517,"■"))</f>
        <v>0</v>
      </c>
      <c r="BO517" s="232" t="str">
        <f t="shared" si="150"/>
        <v>***</v>
      </c>
      <c r="BP517" s="233"/>
      <c r="BQ517" s="42"/>
      <c r="BR517" s="45">
        <f>IF(COUNTIF(P517:AT517,"")=31,0,COUNTIFS(P477:AT477,4,P517:AT517,"")+COUNTIFS(P477:AT477,4,P517:AT517,"■"))</f>
        <v>0</v>
      </c>
      <c r="BS517" s="45">
        <f>IF(COUNTIF(P517:AT517,"")=31,0,COUNTIFS(P477:AT477,4,P517:AT517,"■"))</f>
        <v>0</v>
      </c>
      <c r="BT517" s="232" t="str">
        <f t="shared" si="151"/>
        <v>***</v>
      </c>
      <c r="BU517" s="233"/>
      <c r="BV517" s="42"/>
      <c r="BW517" s="45">
        <f>IF(COUNTIF(P517:AT517,"")=31,0,COUNTIFS(P477:AT477,5,P517:AT517,"")+COUNTIFS(P477:AT477,5,P517:AT517,"■"))</f>
        <v>0</v>
      </c>
      <c r="BX517" s="45">
        <f>IF(COUNTIF(P517:AT517,"")=31,0,COUNTIFS(P477:AT477,5,P517:AT517,"■"))</f>
        <v>0</v>
      </c>
      <c r="BY517" s="232" t="str">
        <f t="shared" si="152"/>
        <v>***</v>
      </c>
      <c r="BZ517" s="233"/>
      <c r="CA517" s="42"/>
      <c r="CB517" s="45">
        <f>IF(COUNTIF(P517:AT517,"")=31,0,COUNTIFS(P477:AT477,6,P517:AT517,"")+COUNTIFS(P477:AT477,6,P517:AT517,"■"))</f>
        <v>0</v>
      </c>
      <c r="CC517" s="45">
        <f>IF(COUNTIF(P517:AT517,"")=31,0,COUNTIFS(P477:AT477,6,P517:AT517,"■"))</f>
        <v>0</v>
      </c>
      <c r="CD517" s="232" t="str">
        <f t="shared" si="153"/>
        <v>***</v>
      </c>
      <c r="CE517" s="233"/>
      <c r="CF517" s="42"/>
      <c r="CG517" s="45">
        <f t="shared" si="157"/>
        <v>0</v>
      </c>
      <c r="CH517" s="45">
        <f t="shared" si="161"/>
        <v>0</v>
      </c>
      <c r="CI517" s="232" t="str">
        <f t="shared" si="155"/>
        <v>***</v>
      </c>
      <c r="CJ517" s="233"/>
      <c r="CK517" s="42"/>
      <c r="CL517" s="234">
        <f t="shared" si="158"/>
        <v>0</v>
      </c>
      <c r="CM517" s="235"/>
      <c r="CN517" s="234">
        <f t="shared" si="159"/>
        <v>0</v>
      </c>
      <c r="CO517" s="235"/>
      <c r="CP517" s="232" t="str">
        <f t="shared" si="156"/>
        <v>***</v>
      </c>
      <c r="CQ517" s="233"/>
      <c r="CR517" s="43"/>
      <c r="CU517" s="128">
        <f t="shared" si="143"/>
        <v>509</v>
      </c>
      <c r="CV517" s="128"/>
      <c r="CW517" s="128"/>
      <c r="CX517" s="128"/>
      <c r="CY517" s="128"/>
    </row>
    <row r="518" spans="1:103" s="1" customFormat="1" ht="18.75">
      <c r="A518" s="72" t="s">
        <v>59</v>
      </c>
      <c r="D518" s="238">
        <f t="shared" si="160"/>
        <v>32</v>
      </c>
      <c r="E518" s="246"/>
      <c r="F518" s="241"/>
      <c r="G518" s="242"/>
      <c r="H518" s="242"/>
      <c r="I518" s="242"/>
      <c r="J518" s="242"/>
      <c r="K518" s="243"/>
      <c r="L518" s="244"/>
      <c r="M518" s="256"/>
      <c r="N518" s="256"/>
      <c r="O518" s="257"/>
      <c r="P518" s="42"/>
      <c r="Q518" s="42"/>
      <c r="R518" s="42"/>
      <c r="S518" s="42"/>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3"/>
      <c r="AU518" s="44"/>
      <c r="AV518" s="26"/>
      <c r="AW518" s="245">
        <f t="shared" si="146"/>
        <v>32</v>
      </c>
      <c r="AX518" s="246"/>
      <c r="AY518" s="247" t="str">
        <f t="shared" si="147"/>
        <v/>
      </c>
      <c r="AZ518" s="248"/>
      <c r="BA518" s="248"/>
      <c r="BB518" s="249"/>
      <c r="BC518" s="45">
        <f>IF(COUNTIF(P518:AT518,"")=31,0,COUNTIFS(P477:AT477,1,P518:AT518,"")+COUNTIFS(P477:AT477,1,P518:AT518,"■"))</f>
        <v>0</v>
      </c>
      <c r="BD518" s="45">
        <f>IF(COUNTIF(P518:AT518,"")=31,0,COUNTIFS(P477:AT477,1,P518:AT518,"■"))</f>
        <v>0</v>
      </c>
      <c r="BE518" s="250" t="str">
        <f t="shared" si="148"/>
        <v>***</v>
      </c>
      <c r="BF518" s="233"/>
      <c r="BG518" s="47"/>
      <c r="BH518" s="45">
        <f>IF(COUNTIF(P518:AT518,"")=31,0,COUNTIFS(P477:AT477,2,P518:AT518,"")+COUNTIFS(P477:AT477,2,P518:AT518,"■"))</f>
        <v>0</v>
      </c>
      <c r="BI518" s="45">
        <f>IF(COUNTIF(P518:AT518,"")=31,0,COUNTIFS(P477:AT477,2,P518:AT518,"■"))</f>
        <v>0</v>
      </c>
      <c r="BJ518" s="232" t="str">
        <f t="shared" si="149"/>
        <v>***</v>
      </c>
      <c r="BK518" s="233"/>
      <c r="BL518" s="42"/>
      <c r="BM518" s="45">
        <f>IF(COUNTIF(P518:AT518,"")=31,0,COUNTIFS(P477:AT477,3,P518:AT518,"")+COUNTIFS(P477:AT477,3,P518:AT518,"■"))</f>
        <v>0</v>
      </c>
      <c r="BN518" s="45">
        <f>IF(COUNTIF(P518:AT518,"")=31,0,COUNTIFS(P477:AT477,3,P518:AT518,"■"))</f>
        <v>0</v>
      </c>
      <c r="BO518" s="232" t="str">
        <f t="shared" si="150"/>
        <v>***</v>
      </c>
      <c r="BP518" s="233"/>
      <c r="BQ518" s="42"/>
      <c r="BR518" s="45">
        <f>IF(COUNTIF(P518:AT518,"")=31,0,COUNTIFS(P477:AT477,4,P518:AT518,"")+COUNTIFS(P477:AT477,4,P518:AT518,"■"))</f>
        <v>0</v>
      </c>
      <c r="BS518" s="45">
        <f>IF(COUNTIF(P518:AT518,"")=31,0,COUNTIFS(P477:AT477,4,P518:AT518,"■"))</f>
        <v>0</v>
      </c>
      <c r="BT518" s="232" t="str">
        <f t="shared" si="151"/>
        <v>***</v>
      </c>
      <c r="BU518" s="233"/>
      <c r="BV518" s="42"/>
      <c r="BW518" s="45">
        <f>IF(COUNTIF(P518:AT518,"")=31,0,COUNTIFS(P477:AT477,5,P518:AT518,"")+COUNTIFS(P477:AT477,5,P518:AT518,"■"))</f>
        <v>0</v>
      </c>
      <c r="BX518" s="45">
        <f>IF(COUNTIF(P518:AT518,"")=31,0,COUNTIFS(P477:AT477,5,P518:AT518,"■"))</f>
        <v>0</v>
      </c>
      <c r="BY518" s="232" t="str">
        <f t="shared" si="152"/>
        <v>***</v>
      </c>
      <c r="BZ518" s="233"/>
      <c r="CA518" s="42"/>
      <c r="CB518" s="45">
        <f>IF(COUNTIF(P518:AT518,"")=31,0,COUNTIFS(P477:AT477,6,P518:AT518,"")+COUNTIFS(P477:AT477,6,P518:AT518,"■"))</f>
        <v>0</v>
      </c>
      <c r="CC518" s="45">
        <f>IF(COUNTIF(P518:AT518,"")=31,0,COUNTIFS(P477:AT477,6,P518:AT518,"■"))</f>
        <v>0</v>
      </c>
      <c r="CD518" s="232" t="str">
        <f t="shared" si="153"/>
        <v>***</v>
      </c>
      <c r="CE518" s="233"/>
      <c r="CF518" s="42"/>
      <c r="CG518" s="45">
        <f t="shared" si="157"/>
        <v>0</v>
      </c>
      <c r="CH518" s="45">
        <f t="shared" si="161"/>
        <v>0</v>
      </c>
      <c r="CI518" s="232" t="str">
        <f t="shared" si="155"/>
        <v>***</v>
      </c>
      <c r="CJ518" s="233"/>
      <c r="CK518" s="42"/>
      <c r="CL518" s="234">
        <f t="shared" si="158"/>
        <v>0</v>
      </c>
      <c r="CM518" s="235"/>
      <c r="CN518" s="234">
        <f t="shared" si="159"/>
        <v>0</v>
      </c>
      <c r="CO518" s="235"/>
      <c r="CP518" s="232" t="str">
        <f t="shared" si="156"/>
        <v>***</v>
      </c>
      <c r="CQ518" s="233"/>
      <c r="CR518" s="43"/>
      <c r="CU518" s="128">
        <f t="shared" si="143"/>
        <v>510</v>
      </c>
      <c r="CV518" s="128"/>
      <c r="CW518" s="128"/>
      <c r="CX518" s="128"/>
      <c r="CY518" s="128"/>
    </row>
    <row r="519" spans="1:103" s="1" customFormat="1" ht="18.75">
      <c r="A519" s="72" t="s">
        <v>59</v>
      </c>
      <c r="D519" s="238">
        <f t="shared" si="160"/>
        <v>33</v>
      </c>
      <c r="E519" s="246"/>
      <c r="F519" s="241"/>
      <c r="G519" s="242"/>
      <c r="H519" s="242"/>
      <c r="I519" s="242"/>
      <c r="J519" s="242"/>
      <c r="K519" s="243"/>
      <c r="L519" s="244"/>
      <c r="M519" s="256"/>
      <c r="N519" s="256"/>
      <c r="O519" s="257"/>
      <c r="P519" s="42"/>
      <c r="Q519" s="42"/>
      <c r="R519" s="42"/>
      <c r="S519" s="42"/>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3"/>
      <c r="AU519" s="44"/>
      <c r="AV519" s="26"/>
      <c r="AW519" s="245">
        <f t="shared" si="146"/>
        <v>33</v>
      </c>
      <c r="AX519" s="246"/>
      <c r="AY519" s="247" t="str">
        <f t="shared" si="147"/>
        <v/>
      </c>
      <c r="AZ519" s="248"/>
      <c r="BA519" s="248"/>
      <c r="BB519" s="249"/>
      <c r="BC519" s="45">
        <f>IF(COUNTIF(P519:AT519,"")=31,0,COUNTIFS(P477:AT477,1,P519:AT519,"")+COUNTIFS(P477:AT477,1,P519:AT519,"■"))</f>
        <v>0</v>
      </c>
      <c r="BD519" s="45">
        <f>IF(COUNTIF(P519:AT519,"")=31,0,COUNTIFS(P477:AT477,1,P519:AT519,"■"))</f>
        <v>0</v>
      </c>
      <c r="BE519" s="250" t="str">
        <f t="shared" si="148"/>
        <v>***</v>
      </c>
      <c r="BF519" s="233"/>
      <c r="BG519" s="47"/>
      <c r="BH519" s="45">
        <f>IF(COUNTIF(P519:AT519,"")=31,0,COUNTIFS(P477:AT477,2,P519:AT519,"")+COUNTIFS(P477:AT477,2,P519:AT519,"■"))</f>
        <v>0</v>
      </c>
      <c r="BI519" s="45">
        <f>IF(COUNTIF(P519:AT519,"")=31,0,COUNTIFS(P477:AT477,2,P519:AT519,"■"))</f>
        <v>0</v>
      </c>
      <c r="BJ519" s="232" t="str">
        <f t="shared" si="149"/>
        <v>***</v>
      </c>
      <c r="BK519" s="233"/>
      <c r="BL519" s="42"/>
      <c r="BM519" s="45">
        <f>IF(COUNTIF(P519:AT519,"")=31,0,COUNTIFS(P477:AT477,3,P519:AT519,"")+COUNTIFS(P477:AT477,3,P519:AT519,"■"))</f>
        <v>0</v>
      </c>
      <c r="BN519" s="45">
        <f>IF(COUNTIF(P519:AT519,"")=31,0,COUNTIFS(P477:AT477,3,P519:AT519,"■"))</f>
        <v>0</v>
      </c>
      <c r="BO519" s="232" t="str">
        <f t="shared" si="150"/>
        <v>***</v>
      </c>
      <c r="BP519" s="233"/>
      <c r="BQ519" s="42"/>
      <c r="BR519" s="45">
        <f>IF(COUNTIF(P519:AT519,"")=31,0,COUNTIFS(P477:AT477,4,P519:AT519,"")+COUNTIFS(P477:AT477,4,P519:AT519,"■"))</f>
        <v>0</v>
      </c>
      <c r="BS519" s="45">
        <f>IF(COUNTIF(P519:AT519,"")=31,0,COUNTIFS(P477:AT477,4,P519:AT519,"■"))</f>
        <v>0</v>
      </c>
      <c r="BT519" s="232" t="str">
        <f t="shared" si="151"/>
        <v>***</v>
      </c>
      <c r="BU519" s="233"/>
      <c r="BV519" s="42"/>
      <c r="BW519" s="45">
        <f>IF(COUNTIF(P519:AT519,"")=31,0,COUNTIFS(P477:AT477,5,P519:AT519,"")+COUNTIFS(P477:AT477,5,P519:AT519,"■"))</f>
        <v>0</v>
      </c>
      <c r="BX519" s="45">
        <f>IF(COUNTIF(P519:AT519,"")=31,0,COUNTIFS(P477:AT477,5,P519:AT519,"■"))</f>
        <v>0</v>
      </c>
      <c r="BY519" s="232" t="str">
        <f t="shared" si="152"/>
        <v>***</v>
      </c>
      <c r="BZ519" s="233"/>
      <c r="CA519" s="42"/>
      <c r="CB519" s="45">
        <f>IF(COUNTIF(P519:AT519,"")=31,0,COUNTIFS(P477:AT477,6,P519:AT519,"")+COUNTIFS(P477:AT477,6,P519:AT519,"■"))</f>
        <v>0</v>
      </c>
      <c r="CC519" s="45">
        <f>IF(COUNTIF(P519:AT519,"")=31,0,COUNTIFS(P477:AT477,6,P519:AT519,"■"))</f>
        <v>0</v>
      </c>
      <c r="CD519" s="232" t="str">
        <f t="shared" si="153"/>
        <v>***</v>
      </c>
      <c r="CE519" s="233"/>
      <c r="CF519" s="42"/>
      <c r="CG519" s="45">
        <f t="shared" si="157"/>
        <v>0</v>
      </c>
      <c r="CH519" s="45">
        <f t="shared" si="161"/>
        <v>0</v>
      </c>
      <c r="CI519" s="232" t="str">
        <f t="shared" si="155"/>
        <v>***</v>
      </c>
      <c r="CJ519" s="233"/>
      <c r="CK519" s="42"/>
      <c r="CL519" s="234">
        <f t="shared" si="158"/>
        <v>0</v>
      </c>
      <c r="CM519" s="235"/>
      <c r="CN519" s="234">
        <f t="shared" si="159"/>
        <v>0</v>
      </c>
      <c r="CO519" s="235"/>
      <c r="CP519" s="232" t="str">
        <f t="shared" si="156"/>
        <v>***</v>
      </c>
      <c r="CQ519" s="233"/>
      <c r="CR519" s="43"/>
      <c r="CU519" s="128">
        <f t="shared" si="143"/>
        <v>511</v>
      </c>
      <c r="CV519" s="128"/>
      <c r="CW519" s="128"/>
      <c r="CX519" s="128"/>
      <c r="CY519" s="128"/>
    </row>
    <row r="520" spans="1:103" s="1" customFormat="1" ht="18.75">
      <c r="A520" s="72" t="s">
        <v>59</v>
      </c>
      <c r="D520" s="238">
        <f t="shared" si="160"/>
        <v>34</v>
      </c>
      <c r="E520" s="246"/>
      <c r="F520" s="241"/>
      <c r="G520" s="242"/>
      <c r="H520" s="242"/>
      <c r="I520" s="242"/>
      <c r="J520" s="242"/>
      <c r="K520" s="243"/>
      <c r="L520" s="244"/>
      <c r="M520" s="256"/>
      <c r="N520" s="256"/>
      <c r="O520" s="257"/>
      <c r="P520" s="42"/>
      <c r="Q520" s="42"/>
      <c r="R520" s="42"/>
      <c r="S520" s="42"/>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3"/>
      <c r="AU520" s="44"/>
      <c r="AV520" s="26"/>
      <c r="AW520" s="245">
        <f t="shared" si="146"/>
        <v>34</v>
      </c>
      <c r="AX520" s="246"/>
      <c r="AY520" s="247" t="str">
        <f t="shared" si="147"/>
        <v/>
      </c>
      <c r="AZ520" s="248"/>
      <c r="BA520" s="248"/>
      <c r="BB520" s="249"/>
      <c r="BC520" s="45">
        <f>IF(COUNTIF(P520:AT520,"")=31,0,COUNTIFS(P477:AT477,1,P520:AT520,"")+COUNTIFS(P477:AT477,1,P520:AT520,"■"))</f>
        <v>0</v>
      </c>
      <c r="BD520" s="45">
        <f>IF(COUNTIF(P520:AT520,"")=31,0,COUNTIFS(P477:AT477,1,P520:AT520,"■"))</f>
        <v>0</v>
      </c>
      <c r="BE520" s="250" t="str">
        <f t="shared" si="148"/>
        <v>***</v>
      </c>
      <c r="BF520" s="233"/>
      <c r="BG520" s="47"/>
      <c r="BH520" s="45">
        <f>IF(COUNTIF(P520:AT520,"")=31,0,COUNTIFS(P477:AT477,2,P520:AT520,"")+COUNTIFS(P477:AT477,2,P520:AT520,"■"))</f>
        <v>0</v>
      </c>
      <c r="BI520" s="45">
        <f>IF(COUNTIF(P520:AT520,"")=31,0,COUNTIFS(P477:AT477,2,P520:AT520,"■"))</f>
        <v>0</v>
      </c>
      <c r="BJ520" s="232" t="str">
        <f t="shared" si="149"/>
        <v>***</v>
      </c>
      <c r="BK520" s="233"/>
      <c r="BL520" s="42"/>
      <c r="BM520" s="45">
        <f>IF(COUNTIF(P520:AT520,"")=31,0,COUNTIFS(P477:AT477,3,P520:AT520,"")+COUNTIFS(P477:AT477,3,P520:AT520,"■"))</f>
        <v>0</v>
      </c>
      <c r="BN520" s="45">
        <f>IF(COUNTIF(P520:AT520,"")=31,0,COUNTIFS(P477:AT477,3,P520:AT520,"■"))</f>
        <v>0</v>
      </c>
      <c r="BO520" s="232" t="str">
        <f t="shared" si="150"/>
        <v>***</v>
      </c>
      <c r="BP520" s="233"/>
      <c r="BQ520" s="42"/>
      <c r="BR520" s="45">
        <f>IF(COUNTIF(P520:AT520,"")=31,0,COUNTIFS(P477:AT477,4,P520:AT520,"")+COUNTIFS(P477:AT477,4,P520:AT520,"■"))</f>
        <v>0</v>
      </c>
      <c r="BS520" s="45">
        <f>IF(COUNTIF(P520:AT520,"")=31,0,COUNTIFS(P477:AT477,4,P520:AT520,"■"))</f>
        <v>0</v>
      </c>
      <c r="BT520" s="232" t="str">
        <f t="shared" si="151"/>
        <v>***</v>
      </c>
      <c r="BU520" s="233"/>
      <c r="BV520" s="42"/>
      <c r="BW520" s="45">
        <f>IF(COUNTIF(P520:AT520,"")=31,0,COUNTIFS(P477:AT477,5,P520:AT520,"")+COUNTIFS(P477:AT477,5,P520:AT520,"■"))</f>
        <v>0</v>
      </c>
      <c r="BX520" s="45">
        <f>IF(COUNTIF(P520:AT520,"")=31,0,COUNTIFS(P477:AT477,5,P520:AT520,"■"))</f>
        <v>0</v>
      </c>
      <c r="BY520" s="232" t="str">
        <f t="shared" si="152"/>
        <v>***</v>
      </c>
      <c r="BZ520" s="233"/>
      <c r="CA520" s="42"/>
      <c r="CB520" s="45">
        <f>IF(COUNTIF(P520:AT520,"")=31,0,COUNTIFS(P477:AT477,6,P520:AT520,"")+COUNTIFS(P477:AT477,6,P520:AT520,"■"))</f>
        <v>0</v>
      </c>
      <c r="CC520" s="45">
        <f>IF(COUNTIF(P520:AT520,"")=31,0,COUNTIFS(P477:AT477,6,P520:AT520,"■"))</f>
        <v>0</v>
      </c>
      <c r="CD520" s="232" t="str">
        <f t="shared" si="153"/>
        <v>***</v>
      </c>
      <c r="CE520" s="233"/>
      <c r="CF520" s="42"/>
      <c r="CG520" s="45">
        <f t="shared" si="157"/>
        <v>0</v>
      </c>
      <c r="CH520" s="45">
        <f t="shared" si="161"/>
        <v>0</v>
      </c>
      <c r="CI520" s="232" t="str">
        <f t="shared" si="155"/>
        <v>***</v>
      </c>
      <c r="CJ520" s="233"/>
      <c r="CK520" s="42"/>
      <c r="CL520" s="234">
        <f t="shared" si="158"/>
        <v>0</v>
      </c>
      <c r="CM520" s="235"/>
      <c r="CN520" s="234">
        <f t="shared" si="159"/>
        <v>0</v>
      </c>
      <c r="CO520" s="235"/>
      <c r="CP520" s="232" t="str">
        <f t="shared" si="156"/>
        <v>***</v>
      </c>
      <c r="CQ520" s="233"/>
      <c r="CR520" s="43"/>
      <c r="CU520" s="128">
        <f t="shared" si="143"/>
        <v>512</v>
      </c>
      <c r="CV520" s="128"/>
      <c r="CW520" s="128"/>
      <c r="CX520" s="128"/>
      <c r="CY520" s="128"/>
    </row>
    <row r="521" spans="1:103" s="1" customFormat="1" ht="18.75">
      <c r="A521" s="72" t="s">
        <v>59</v>
      </c>
      <c r="D521" s="238">
        <f t="shared" si="160"/>
        <v>35</v>
      </c>
      <c r="E521" s="246"/>
      <c r="F521" s="241"/>
      <c r="G521" s="242"/>
      <c r="H521" s="242"/>
      <c r="I521" s="242"/>
      <c r="J521" s="242"/>
      <c r="K521" s="243"/>
      <c r="L521" s="244"/>
      <c r="M521" s="256"/>
      <c r="N521" s="256"/>
      <c r="O521" s="257"/>
      <c r="P521" s="42"/>
      <c r="Q521" s="42"/>
      <c r="R521" s="42"/>
      <c r="S521" s="42"/>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3"/>
      <c r="AU521" s="44"/>
      <c r="AV521" s="26"/>
      <c r="AW521" s="245">
        <f t="shared" si="146"/>
        <v>35</v>
      </c>
      <c r="AX521" s="246"/>
      <c r="AY521" s="247" t="str">
        <f t="shared" si="147"/>
        <v/>
      </c>
      <c r="AZ521" s="248"/>
      <c r="BA521" s="248"/>
      <c r="BB521" s="249"/>
      <c r="BC521" s="45">
        <f>IF(COUNTIF(P521:AT521,"")=31,0,COUNTIFS(P477:AT477,1,P521:AT521,"")+COUNTIFS(P477:AT477,1,P521:AT521,"■"))</f>
        <v>0</v>
      </c>
      <c r="BD521" s="45">
        <f>IF(COUNTIF(P521:AT521,"")=31,0,COUNTIFS(P477:AT477,1,P521:AT521,"■"))</f>
        <v>0</v>
      </c>
      <c r="BE521" s="250" t="str">
        <f t="shared" si="148"/>
        <v>***</v>
      </c>
      <c r="BF521" s="233"/>
      <c r="BG521" s="47"/>
      <c r="BH521" s="45">
        <f>IF(COUNTIF(P521:AT521,"")=31,0,COUNTIFS(P477:AT477,2,P521:AT521,"")+COUNTIFS(P477:AT477,2,P521:AT521,"■"))</f>
        <v>0</v>
      </c>
      <c r="BI521" s="45">
        <f>IF(COUNTIF(P521:AT521,"")=31,0,COUNTIFS(P477:AT477,2,P521:AT521,"■"))</f>
        <v>0</v>
      </c>
      <c r="BJ521" s="232" t="str">
        <f t="shared" si="149"/>
        <v>***</v>
      </c>
      <c r="BK521" s="233"/>
      <c r="BL521" s="42"/>
      <c r="BM521" s="45">
        <f>IF(COUNTIF(P521:AT521,"")=31,0,COUNTIFS(P477:AT477,3,P521:AT521,"")+COUNTIFS(P477:AT477,3,P521:AT521,"■"))</f>
        <v>0</v>
      </c>
      <c r="BN521" s="45">
        <f>IF(COUNTIF(P521:AT521,"")=31,0,COUNTIFS(P477:AT477,3,P521:AT521,"■"))</f>
        <v>0</v>
      </c>
      <c r="BO521" s="232" t="str">
        <f t="shared" si="150"/>
        <v>***</v>
      </c>
      <c r="BP521" s="233"/>
      <c r="BQ521" s="42"/>
      <c r="BR521" s="45">
        <f>IF(COUNTIF(P521:AT521,"")=31,0,COUNTIFS(P477:AT477,4,P521:AT521,"")+COUNTIFS(P477:AT477,4,P521:AT521,"■"))</f>
        <v>0</v>
      </c>
      <c r="BS521" s="45">
        <f>IF(COUNTIF(P521:AT521,"")=31,0,COUNTIFS(P477:AT477,4,P521:AT521,"■"))</f>
        <v>0</v>
      </c>
      <c r="BT521" s="232" t="str">
        <f t="shared" si="151"/>
        <v>***</v>
      </c>
      <c r="BU521" s="233"/>
      <c r="BV521" s="42"/>
      <c r="BW521" s="45">
        <f>IF(COUNTIF(P521:AT521,"")=31,0,COUNTIFS(P477:AT477,5,P521:AT521,"")+COUNTIFS(P477:AT477,5,P521:AT521,"■"))</f>
        <v>0</v>
      </c>
      <c r="BX521" s="45">
        <f>IF(COUNTIF(P521:AT521,"")=31,0,COUNTIFS(P477:AT477,5,P521:AT521,"■"))</f>
        <v>0</v>
      </c>
      <c r="BY521" s="232" t="str">
        <f t="shared" si="152"/>
        <v>***</v>
      </c>
      <c r="BZ521" s="233"/>
      <c r="CA521" s="42"/>
      <c r="CB521" s="45">
        <f>IF(COUNTIF(P521:AT521,"")=31,0,COUNTIFS(P477:AT477,6,P521:AT521,"")+COUNTIFS(P477:AT477,6,P521:AT521,"■"))</f>
        <v>0</v>
      </c>
      <c r="CC521" s="45">
        <f>IF(COUNTIF(P521:AT521,"")=31,0,COUNTIFS(P477:AT477,6,P521:AT521,"■"))</f>
        <v>0</v>
      </c>
      <c r="CD521" s="232" t="str">
        <f t="shared" si="153"/>
        <v>***</v>
      </c>
      <c r="CE521" s="233"/>
      <c r="CF521" s="42"/>
      <c r="CG521" s="45">
        <f t="shared" si="157"/>
        <v>0</v>
      </c>
      <c r="CH521" s="45">
        <f t="shared" si="161"/>
        <v>0</v>
      </c>
      <c r="CI521" s="232" t="str">
        <f t="shared" si="155"/>
        <v>***</v>
      </c>
      <c r="CJ521" s="233"/>
      <c r="CK521" s="42"/>
      <c r="CL521" s="234">
        <f t="shared" si="158"/>
        <v>0</v>
      </c>
      <c r="CM521" s="235"/>
      <c r="CN521" s="234">
        <f t="shared" si="159"/>
        <v>0</v>
      </c>
      <c r="CO521" s="235"/>
      <c r="CP521" s="232" t="str">
        <f t="shared" si="156"/>
        <v>***</v>
      </c>
      <c r="CQ521" s="233"/>
      <c r="CR521" s="43"/>
      <c r="CU521" s="128">
        <f t="shared" si="143"/>
        <v>513</v>
      </c>
      <c r="CV521" s="128"/>
      <c r="CW521" s="128"/>
      <c r="CX521" s="128"/>
      <c r="CY521" s="128"/>
    </row>
    <row r="522" spans="1:103" s="1" customFormat="1" ht="18.75">
      <c r="A522" s="72" t="s">
        <v>59</v>
      </c>
      <c r="D522" s="238">
        <f t="shared" si="160"/>
        <v>36</v>
      </c>
      <c r="E522" s="246"/>
      <c r="F522" s="241"/>
      <c r="G522" s="242"/>
      <c r="H522" s="242"/>
      <c r="I522" s="242"/>
      <c r="J522" s="242"/>
      <c r="K522" s="243"/>
      <c r="L522" s="244"/>
      <c r="M522" s="256"/>
      <c r="N522" s="256"/>
      <c r="O522" s="257"/>
      <c r="P522" s="42"/>
      <c r="Q522" s="42"/>
      <c r="R522" s="42"/>
      <c r="S522" s="42"/>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3"/>
      <c r="AU522" s="44"/>
      <c r="AV522" s="26"/>
      <c r="AW522" s="245">
        <f t="shared" si="146"/>
        <v>36</v>
      </c>
      <c r="AX522" s="246"/>
      <c r="AY522" s="247" t="str">
        <f t="shared" si="147"/>
        <v/>
      </c>
      <c r="AZ522" s="248"/>
      <c r="BA522" s="248"/>
      <c r="BB522" s="249"/>
      <c r="BC522" s="45">
        <f>IF(COUNTIF(P522:AT522,"")=31,0,COUNTIFS(P477:AT477,1,P522:AT522,"")+COUNTIFS(P477:AT477,1,P522:AT522,"■"))</f>
        <v>0</v>
      </c>
      <c r="BD522" s="45">
        <f>IF(COUNTIF(P522:AT522,"")=31,0,COUNTIFS(P477:AT477,1,P522:AT522,"■"))</f>
        <v>0</v>
      </c>
      <c r="BE522" s="250" t="str">
        <f t="shared" si="148"/>
        <v>***</v>
      </c>
      <c r="BF522" s="233"/>
      <c r="BG522" s="47"/>
      <c r="BH522" s="45">
        <f>IF(COUNTIF(P522:AT522,"")=31,0,COUNTIFS(P477:AT477,2,P522:AT522,"")+COUNTIFS(P477:AT477,2,P522:AT522,"■"))</f>
        <v>0</v>
      </c>
      <c r="BI522" s="45">
        <f>IF(COUNTIF(P522:AT522,"")=31,0,COUNTIFS(P477:AT477,2,P522:AT522,"■"))</f>
        <v>0</v>
      </c>
      <c r="BJ522" s="232" t="str">
        <f t="shared" si="149"/>
        <v>***</v>
      </c>
      <c r="BK522" s="233"/>
      <c r="BL522" s="42"/>
      <c r="BM522" s="45">
        <f>IF(COUNTIF(P522:AT522,"")=31,0,COUNTIFS(P477:AT477,3,P522:AT522,"")+COUNTIFS(P477:AT477,3,P522:AT522,"■"))</f>
        <v>0</v>
      </c>
      <c r="BN522" s="45">
        <f>IF(COUNTIF(P522:AT522,"")=31,0,COUNTIFS(P477:AT477,3,P522:AT522,"■"))</f>
        <v>0</v>
      </c>
      <c r="BO522" s="232" t="str">
        <f t="shared" si="150"/>
        <v>***</v>
      </c>
      <c r="BP522" s="233"/>
      <c r="BQ522" s="42"/>
      <c r="BR522" s="45">
        <f>IF(COUNTIF(P522:AT522,"")=31,0,COUNTIFS(P477:AT477,4,P522:AT522,"")+COUNTIFS(P477:AT477,4,P522:AT522,"■"))</f>
        <v>0</v>
      </c>
      <c r="BS522" s="45">
        <f>IF(COUNTIF(P522:AT522,"")=31,0,COUNTIFS(P477:AT477,4,P522:AT522,"■"))</f>
        <v>0</v>
      </c>
      <c r="BT522" s="232" t="str">
        <f t="shared" si="151"/>
        <v>***</v>
      </c>
      <c r="BU522" s="233"/>
      <c r="BV522" s="42"/>
      <c r="BW522" s="45">
        <f>IF(COUNTIF(P522:AT522,"")=31,0,COUNTIFS(P477:AT477,5,P522:AT522,"")+COUNTIFS(P477:AT477,5,P522:AT522,"■"))</f>
        <v>0</v>
      </c>
      <c r="BX522" s="45">
        <f>IF(COUNTIF(P522:AT522,"")=31,0,COUNTIFS(P477:AT477,5,P522:AT522,"■"))</f>
        <v>0</v>
      </c>
      <c r="BY522" s="232" t="str">
        <f t="shared" si="152"/>
        <v>***</v>
      </c>
      <c r="BZ522" s="233"/>
      <c r="CA522" s="42"/>
      <c r="CB522" s="45">
        <f>IF(COUNTIF(P522:AT522,"")=31,0,COUNTIFS(P477:AT477,6,P522:AT522,"")+COUNTIFS(P477:AT477,6,P522:AT522,"■"))</f>
        <v>0</v>
      </c>
      <c r="CC522" s="45">
        <f>IF(COUNTIF(P522:AT522,"")=31,0,COUNTIFS(P477:AT477,6,P522:AT522,"■"))</f>
        <v>0</v>
      </c>
      <c r="CD522" s="232" t="str">
        <f t="shared" si="153"/>
        <v>***</v>
      </c>
      <c r="CE522" s="233"/>
      <c r="CF522" s="42"/>
      <c r="CG522" s="45">
        <f t="shared" si="157"/>
        <v>0</v>
      </c>
      <c r="CH522" s="45">
        <f t="shared" si="161"/>
        <v>0</v>
      </c>
      <c r="CI522" s="232" t="str">
        <f t="shared" si="155"/>
        <v>***</v>
      </c>
      <c r="CJ522" s="233"/>
      <c r="CK522" s="42"/>
      <c r="CL522" s="234">
        <f t="shared" si="158"/>
        <v>0</v>
      </c>
      <c r="CM522" s="235"/>
      <c r="CN522" s="234">
        <f t="shared" si="159"/>
        <v>0</v>
      </c>
      <c r="CO522" s="235"/>
      <c r="CP522" s="232" t="str">
        <f t="shared" si="156"/>
        <v>***</v>
      </c>
      <c r="CQ522" s="233"/>
      <c r="CR522" s="43"/>
      <c r="CU522" s="128">
        <f t="shared" si="143"/>
        <v>514</v>
      </c>
      <c r="CV522" s="128"/>
      <c r="CW522" s="128"/>
      <c r="CX522" s="128"/>
      <c r="CY522" s="128"/>
    </row>
    <row r="523" spans="1:103" s="1" customFormat="1" ht="18.75">
      <c r="A523" s="72" t="s">
        <v>59</v>
      </c>
      <c r="D523" s="238">
        <f t="shared" si="160"/>
        <v>37</v>
      </c>
      <c r="E523" s="246"/>
      <c r="F523" s="241"/>
      <c r="G523" s="242"/>
      <c r="H523" s="242"/>
      <c r="I523" s="242"/>
      <c r="J523" s="242"/>
      <c r="K523" s="243"/>
      <c r="L523" s="244"/>
      <c r="M523" s="256"/>
      <c r="N523" s="256"/>
      <c r="O523" s="257"/>
      <c r="P523" s="42"/>
      <c r="Q523" s="42"/>
      <c r="R523" s="42"/>
      <c r="S523" s="42"/>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3"/>
      <c r="AU523" s="44"/>
      <c r="AV523" s="26"/>
      <c r="AW523" s="245">
        <f t="shared" si="146"/>
        <v>37</v>
      </c>
      <c r="AX523" s="246"/>
      <c r="AY523" s="247" t="str">
        <f t="shared" si="147"/>
        <v/>
      </c>
      <c r="AZ523" s="248"/>
      <c r="BA523" s="248"/>
      <c r="BB523" s="249"/>
      <c r="BC523" s="45">
        <f>IF(COUNTIF(P523:AT523,"")=31,0,COUNTIFS(P477:AT477,1,P523:AT523,"")+COUNTIFS(P477:AT477,1,P523:AT523,"■"))</f>
        <v>0</v>
      </c>
      <c r="BD523" s="45">
        <f>IF(COUNTIF(P523:AT523,"")=31,0,COUNTIFS(P477:AT477,1,P523:AT523,"■"))</f>
        <v>0</v>
      </c>
      <c r="BE523" s="250" t="str">
        <f t="shared" si="148"/>
        <v>***</v>
      </c>
      <c r="BF523" s="233"/>
      <c r="BG523" s="47"/>
      <c r="BH523" s="45">
        <f>IF(COUNTIF(P523:AT523,"")=31,0,COUNTIFS(P477:AT477,2,P523:AT523,"")+COUNTIFS(P477:AT477,2,P523:AT523,"■"))</f>
        <v>0</v>
      </c>
      <c r="BI523" s="45">
        <f>IF(COUNTIF(P523:AT523,"")=31,0,COUNTIFS(P477:AT477,2,P523:AT523,"■"))</f>
        <v>0</v>
      </c>
      <c r="BJ523" s="232" t="str">
        <f t="shared" si="149"/>
        <v>***</v>
      </c>
      <c r="BK523" s="233"/>
      <c r="BL523" s="42"/>
      <c r="BM523" s="45">
        <f>IF(COUNTIF(P523:AT523,"")=31,0,COUNTIFS(P477:AT477,3,P523:AT523,"")+COUNTIFS(P477:AT477,3,P523:AT523,"■"))</f>
        <v>0</v>
      </c>
      <c r="BN523" s="45">
        <f>IF(COUNTIF(P523:AT523,"")=31,0,COUNTIFS(P477:AT477,3,P523:AT523,"■"))</f>
        <v>0</v>
      </c>
      <c r="BO523" s="232" t="str">
        <f t="shared" si="150"/>
        <v>***</v>
      </c>
      <c r="BP523" s="233"/>
      <c r="BQ523" s="42"/>
      <c r="BR523" s="45">
        <f>IF(COUNTIF(P523:AT523,"")=31,0,COUNTIFS(P477:AT477,4,P523:AT523,"")+COUNTIFS(P477:AT477,4,P523:AT523,"■"))</f>
        <v>0</v>
      </c>
      <c r="BS523" s="45">
        <f>IF(COUNTIF(P523:AT523,"")=31,0,COUNTIFS(P477:AT477,4,P523:AT523,"■"))</f>
        <v>0</v>
      </c>
      <c r="BT523" s="232" t="str">
        <f t="shared" si="151"/>
        <v>***</v>
      </c>
      <c r="BU523" s="233"/>
      <c r="BV523" s="42"/>
      <c r="BW523" s="45">
        <f>IF(COUNTIF(P523:AT523,"")=31,0,COUNTIFS(P477:AT477,5,P523:AT523,"")+COUNTIFS(P477:AT477,5,P523:AT523,"■"))</f>
        <v>0</v>
      </c>
      <c r="BX523" s="45">
        <f>IF(COUNTIF(P523:AT523,"")=31,0,COUNTIFS(P477:AT477,5,P523:AT523,"■"))</f>
        <v>0</v>
      </c>
      <c r="BY523" s="232" t="str">
        <f t="shared" si="152"/>
        <v>***</v>
      </c>
      <c r="BZ523" s="233"/>
      <c r="CA523" s="42"/>
      <c r="CB523" s="45">
        <f>IF(COUNTIF(P523:AT523,"")=31,0,COUNTIFS(P477:AT477,6,P523:AT523,"")+COUNTIFS(P477:AT477,6,P523:AT523,"■"))</f>
        <v>0</v>
      </c>
      <c r="CC523" s="45">
        <f>IF(COUNTIF(P523:AT523,"")=31,0,COUNTIFS(P477:AT477,6,P523:AT523,"■"))</f>
        <v>0</v>
      </c>
      <c r="CD523" s="232" t="str">
        <f t="shared" si="153"/>
        <v>***</v>
      </c>
      <c r="CE523" s="233"/>
      <c r="CF523" s="42"/>
      <c r="CG523" s="45">
        <f t="shared" si="157"/>
        <v>0</v>
      </c>
      <c r="CH523" s="45">
        <f t="shared" si="161"/>
        <v>0</v>
      </c>
      <c r="CI523" s="232" t="str">
        <f t="shared" si="155"/>
        <v>***</v>
      </c>
      <c r="CJ523" s="233"/>
      <c r="CK523" s="42"/>
      <c r="CL523" s="234">
        <f t="shared" si="158"/>
        <v>0</v>
      </c>
      <c r="CM523" s="235"/>
      <c r="CN523" s="234">
        <f t="shared" si="159"/>
        <v>0</v>
      </c>
      <c r="CO523" s="235"/>
      <c r="CP523" s="232" t="str">
        <f t="shared" si="156"/>
        <v>***</v>
      </c>
      <c r="CQ523" s="233"/>
      <c r="CR523" s="43"/>
      <c r="CU523" s="128">
        <f t="shared" si="143"/>
        <v>515</v>
      </c>
      <c r="CV523" s="128"/>
      <c r="CW523" s="128"/>
      <c r="CX523" s="128"/>
      <c r="CY523" s="128"/>
    </row>
    <row r="524" spans="1:103" s="1" customFormat="1" ht="18.75">
      <c r="A524" s="72" t="s">
        <v>59</v>
      </c>
      <c r="D524" s="238">
        <f t="shared" si="160"/>
        <v>38</v>
      </c>
      <c r="E524" s="246"/>
      <c r="F524" s="241"/>
      <c r="G524" s="242"/>
      <c r="H524" s="242"/>
      <c r="I524" s="242"/>
      <c r="J524" s="242"/>
      <c r="K524" s="243"/>
      <c r="L524" s="244"/>
      <c r="M524" s="256"/>
      <c r="N524" s="256"/>
      <c r="O524" s="257"/>
      <c r="P524" s="42"/>
      <c r="Q524" s="42"/>
      <c r="R524" s="42"/>
      <c r="S524" s="42"/>
      <c r="T524" s="42"/>
      <c r="U524" s="42"/>
      <c r="V524" s="42"/>
      <c r="W524" s="42"/>
      <c r="X524" s="42"/>
      <c r="Y524" s="42"/>
      <c r="Z524" s="42"/>
      <c r="AA524" s="42"/>
      <c r="AB524" s="42"/>
      <c r="AC524" s="42"/>
      <c r="AD524" s="42"/>
      <c r="AE524" s="42"/>
      <c r="AF524" s="42"/>
      <c r="AG524" s="42"/>
      <c r="AH524" s="42"/>
      <c r="AI524" s="42"/>
      <c r="AJ524" s="42"/>
      <c r="AK524" s="42"/>
      <c r="AL524" s="42"/>
      <c r="AM524" s="42"/>
      <c r="AN524" s="42"/>
      <c r="AO524" s="42"/>
      <c r="AP524" s="42"/>
      <c r="AQ524" s="42"/>
      <c r="AR524" s="42"/>
      <c r="AS524" s="42"/>
      <c r="AT524" s="43"/>
      <c r="AU524" s="44"/>
      <c r="AV524" s="26"/>
      <c r="AW524" s="245">
        <f t="shared" si="146"/>
        <v>38</v>
      </c>
      <c r="AX524" s="246"/>
      <c r="AY524" s="247" t="str">
        <f t="shared" si="147"/>
        <v/>
      </c>
      <c r="AZ524" s="248"/>
      <c r="BA524" s="248"/>
      <c r="BB524" s="249"/>
      <c r="BC524" s="45">
        <f>IF(COUNTIF(P524:AT524,"")=31,0,COUNTIFS(P477:AT477,1,P524:AT524,"")+COUNTIFS(P477:AT477,1,P524:AT524,"■"))</f>
        <v>0</v>
      </c>
      <c r="BD524" s="45">
        <f>IF(COUNTIF(P524:AT524,"")=31,0,COUNTIFS(P477:AT477,1,P524:AT524,"■"))</f>
        <v>0</v>
      </c>
      <c r="BE524" s="250" t="str">
        <f t="shared" si="148"/>
        <v>***</v>
      </c>
      <c r="BF524" s="233"/>
      <c r="BG524" s="47"/>
      <c r="BH524" s="45">
        <f>IF(COUNTIF(P524:AT524,"")=31,0,COUNTIFS(P477:AT477,2,P524:AT524,"")+COUNTIFS(P477:AT477,2,P524:AT524,"■"))</f>
        <v>0</v>
      </c>
      <c r="BI524" s="45">
        <f>IF(COUNTIF(P524:AT524,"")=31,0,COUNTIFS(P477:AT477,2,P524:AT524,"■"))</f>
        <v>0</v>
      </c>
      <c r="BJ524" s="232" t="str">
        <f t="shared" si="149"/>
        <v>***</v>
      </c>
      <c r="BK524" s="233"/>
      <c r="BL524" s="42"/>
      <c r="BM524" s="45">
        <f>IF(COUNTIF(P524:AT524,"")=31,0,COUNTIFS(P477:AT477,3,P524:AT524,"")+COUNTIFS(P477:AT477,3,P524:AT524,"■"))</f>
        <v>0</v>
      </c>
      <c r="BN524" s="45">
        <f>IF(COUNTIF(P524:AT524,"")=31,0,COUNTIFS(P477:AT477,3,P524:AT524,"■"))</f>
        <v>0</v>
      </c>
      <c r="BO524" s="232" t="str">
        <f t="shared" si="150"/>
        <v>***</v>
      </c>
      <c r="BP524" s="233"/>
      <c r="BQ524" s="42"/>
      <c r="BR524" s="45">
        <f>IF(COUNTIF(P524:AT524,"")=31,0,COUNTIFS(P477:AT477,4,P524:AT524,"")+COUNTIFS(P477:AT477,4,P524:AT524,"■"))</f>
        <v>0</v>
      </c>
      <c r="BS524" s="45">
        <f>IF(COUNTIF(P524:AT524,"")=31,0,COUNTIFS(P477:AT477,4,P524:AT524,"■"))</f>
        <v>0</v>
      </c>
      <c r="BT524" s="232" t="str">
        <f t="shared" si="151"/>
        <v>***</v>
      </c>
      <c r="BU524" s="233"/>
      <c r="BV524" s="42"/>
      <c r="BW524" s="45">
        <f>IF(COUNTIF(P524:AT524,"")=31,0,COUNTIFS(P477:AT477,5,P524:AT524,"")+COUNTIFS(P477:AT477,5,P524:AT524,"■"))</f>
        <v>0</v>
      </c>
      <c r="BX524" s="45">
        <f>IF(COUNTIF(P524:AT524,"")=31,0,COUNTIFS(P477:AT477,5,P524:AT524,"■"))</f>
        <v>0</v>
      </c>
      <c r="BY524" s="232" t="str">
        <f t="shared" si="152"/>
        <v>***</v>
      </c>
      <c r="BZ524" s="233"/>
      <c r="CA524" s="42"/>
      <c r="CB524" s="45">
        <f>IF(COUNTIF(P524:AT524,"")=31,0,COUNTIFS(P477:AT477,6,P524:AT524,"")+COUNTIFS(P477:AT477,6,P524:AT524,"■"))</f>
        <v>0</v>
      </c>
      <c r="CC524" s="45">
        <f>IF(COUNTIF(P524:AT524,"")=31,0,COUNTIFS(P477:AT477,6,P524:AT524,"■"))</f>
        <v>0</v>
      </c>
      <c r="CD524" s="232" t="str">
        <f t="shared" si="153"/>
        <v>***</v>
      </c>
      <c r="CE524" s="233"/>
      <c r="CF524" s="42"/>
      <c r="CG524" s="45">
        <f t="shared" si="157"/>
        <v>0</v>
      </c>
      <c r="CH524" s="45">
        <f t="shared" si="161"/>
        <v>0</v>
      </c>
      <c r="CI524" s="232" t="str">
        <f t="shared" si="155"/>
        <v>***</v>
      </c>
      <c r="CJ524" s="233"/>
      <c r="CK524" s="42"/>
      <c r="CL524" s="234">
        <f t="shared" si="158"/>
        <v>0</v>
      </c>
      <c r="CM524" s="235"/>
      <c r="CN524" s="234">
        <f t="shared" si="159"/>
        <v>0</v>
      </c>
      <c r="CO524" s="235"/>
      <c r="CP524" s="232" t="str">
        <f t="shared" si="156"/>
        <v>***</v>
      </c>
      <c r="CQ524" s="233"/>
      <c r="CR524" s="43"/>
      <c r="CU524" s="128">
        <f t="shared" si="143"/>
        <v>516</v>
      </c>
      <c r="CV524" s="128"/>
      <c r="CW524" s="128"/>
      <c r="CX524" s="128"/>
      <c r="CY524" s="128"/>
    </row>
    <row r="525" spans="1:103" s="1" customFormat="1" ht="18.75">
      <c r="A525" s="72" t="s">
        <v>59</v>
      </c>
      <c r="D525" s="238">
        <f t="shared" si="160"/>
        <v>39</v>
      </c>
      <c r="E525" s="246"/>
      <c r="F525" s="241"/>
      <c r="G525" s="242"/>
      <c r="H525" s="242"/>
      <c r="I525" s="242"/>
      <c r="J525" s="242"/>
      <c r="K525" s="243"/>
      <c r="L525" s="244"/>
      <c r="M525" s="256"/>
      <c r="N525" s="256"/>
      <c r="O525" s="257"/>
      <c r="P525" s="42"/>
      <c r="Q525" s="42"/>
      <c r="R525" s="42"/>
      <c r="S525" s="42"/>
      <c r="T525" s="42"/>
      <c r="U525" s="42"/>
      <c r="V525" s="42"/>
      <c r="W525" s="42"/>
      <c r="X525" s="42"/>
      <c r="Y525" s="42"/>
      <c r="Z525" s="42"/>
      <c r="AA525" s="42"/>
      <c r="AB525" s="42"/>
      <c r="AC525" s="42"/>
      <c r="AD525" s="42"/>
      <c r="AE525" s="42"/>
      <c r="AF525" s="42"/>
      <c r="AG525" s="42"/>
      <c r="AH525" s="42"/>
      <c r="AI525" s="42"/>
      <c r="AJ525" s="42"/>
      <c r="AK525" s="42"/>
      <c r="AL525" s="42"/>
      <c r="AM525" s="42"/>
      <c r="AN525" s="42"/>
      <c r="AO525" s="42"/>
      <c r="AP525" s="42"/>
      <c r="AQ525" s="42"/>
      <c r="AR525" s="42"/>
      <c r="AS525" s="42"/>
      <c r="AT525" s="43"/>
      <c r="AU525" s="44"/>
      <c r="AV525" s="26"/>
      <c r="AW525" s="245">
        <f t="shared" si="146"/>
        <v>39</v>
      </c>
      <c r="AX525" s="246"/>
      <c r="AY525" s="247" t="str">
        <f t="shared" si="147"/>
        <v/>
      </c>
      <c r="AZ525" s="248"/>
      <c r="BA525" s="248"/>
      <c r="BB525" s="249"/>
      <c r="BC525" s="45">
        <f>IF(COUNTIF(P525:AT525,"")=31,0,COUNTIFS(P477:AT477,1,P525:AT525,"")+COUNTIFS(P477:AT477,1,P525:AT525,"■"))</f>
        <v>0</v>
      </c>
      <c r="BD525" s="45">
        <f>IF(COUNTIF(P525:AT525,"")=31,0,COUNTIFS(P477:AT477,1,P525:AT525,"■"))</f>
        <v>0</v>
      </c>
      <c r="BE525" s="250" t="str">
        <f t="shared" si="148"/>
        <v>***</v>
      </c>
      <c r="BF525" s="233"/>
      <c r="BG525" s="47"/>
      <c r="BH525" s="45">
        <f>IF(COUNTIF(P525:AT525,"")=31,0,COUNTIFS(P477:AT477,2,P525:AT525,"")+COUNTIFS(P477:AT477,2,P525:AT525,"■"))</f>
        <v>0</v>
      </c>
      <c r="BI525" s="45">
        <f>IF(COUNTIF(P525:AT525,"")=31,0,COUNTIFS(P477:AT477,2,P525:AT525,"■"))</f>
        <v>0</v>
      </c>
      <c r="BJ525" s="232" t="str">
        <f t="shared" si="149"/>
        <v>***</v>
      </c>
      <c r="BK525" s="233"/>
      <c r="BL525" s="42"/>
      <c r="BM525" s="45">
        <f>IF(COUNTIF(P525:AT525,"")=31,0,COUNTIFS(P477:AT477,3,P525:AT525,"")+COUNTIFS(P477:AT477,3,P525:AT525,"■"))</f>
        <v>0</v>
      </c>
      <c r="BN525" s="45">
        <f>IF(COUNTIF(P525:AT525,"")=31,0,COUNTIFS(P477:AT477,3,P525:AT525,"■"))</f>
        <v>0</v>
      </c>
      <c r="BO525" s="232" t="str">
        <f t="shared" si="150"/>
        <v>***</v>
      </c>
      <c r="BP525" s="233"/>
      <c r="BQ525" s="42"/>
      <c r="BR525" s="45">
        <f>IF(COUNTIF(P525:AT525,"")=31,0,COUNTIFS(P477:AT477,4,P525:AT525,"")+COUNTIFS(P477:AT477,4,P525:AT525,"■"))</f>
        <v>0</v>
      </c>
      <c r="BS525" s="45">
        <f>IF(COUNTIF(P525:AT525,"")=31,0,COUNTIFS(P477:AT477,4,P525:AT525,"■"))</f>
        <v>0</v>
      </c>
      <c r="BT525" s="232" t="str">
        <f t="shared" si="151"/>
        <v>***</v>
      </c>
      <c r="BU525" s="233"/>
      <c r="BV525" s="42"/>
      <c r="BW525" s="45">
        <f>IF(COUNTIF(P525:AT525,"")=31,0,COUNTIFS(P477:AT477,5,P525:AT525,"")+COUNTIFS(P477:AT477,5,P525:AT525,"■"))</f>
        <v>0</v>
      </c>
      <c r="BX525" s="45">
        <f>IF(COUNTIF(P525:AT525,"")=31,0,COUNTIFS(P477:AT477,5,P525:AT525,"■"))</f>
        <v>0</v>
      </c>
      <c r="BY525" s="232" t="str">
        <f t="shared" si="152"/>
        <v>***</v>
      </c>
      <c r="BZ525" s="233"/>
      <c r="CA525" s="42"/>
      <c r="CB525" s="45">
        <f>IF(COUNTIF(P525:AT525,"")=31,0,COUNTIFS(P477:AT477,6,P525:AT525,"")+COUNTIFS(P477:AT477,6,P525:AT525,"■"))</f>
        <v>0</v>
      </c>
      <c r="CC525" s="45">
        <f>IF(COUNTIF(P525:AT525,"")=31,0,COUNTIFS(P477:AT477,6,P525:AT525,"■"))</f>
        <v>0</v>
      </c>
      <c r="CD525" s="232" t="str">
        <f t="shared" si="153"/>
        <v>***</v>
      </c>
      <c r="CE525" s="233"/>
      <c r="CF525" s="42"/>
      <c r="CG525" s="45">
        <f t="shared" si="157"/>
        <v>0</v>
      </c>
      <c r="CH525" s="45">
        <f t="shared" si="161"/>
        <v>0</v>
      </c>
      <c r="CI525" s="232" t="str">
        <f t="shared" si="155"/>
        <v>***</v>
      </c>
      <c r="CJ525" s="233"/>
      <c r="CK525" s="42"/>
      <c r="CL525" s="234">
        <f t="shared" si="158"/>
        <v>0</v>
      </c>
      <c r="CM525" s="235"/>
      <c r="CN525" s="234">
        <f t="shared" si="159"/>
        <v>0</v>
      </c>
      <c r="CO525" s="235"/>
      <c r="CP525" s="232" t="str">
        <f t="shared" si="156"/>
        <v>***</v>
      </c>
      <c r="CQ525" s="233"/>
      <c r="CR525" s="43"/>
      <c r="CU525" s="128">
        <f t="shared" si="143"/>
        <v>517</v>
      </c>
      <c r="CV525" s="128"/>
      <c r="CW525" s="128"/>
      <c r="CX525" s="128"/>
      <c r="CY525" s="128"/>
    </row>
    <row r="526" spans="1:103" s="1" customFormat="1" ht="18.75">
      <c r="A526" s="72" t="s">
        <v>59</v>
      </c>
      <c r="D526" s="238">
        <f t="shared" si="160"/>
        <v>40</v>
      </c>
      <c r="E526" s="246"/>
      <c r="F526" s="241"/>
      <c r="G526" s="242"/>
      <c r="H526" s="242"/>
      <c r="I526" s="242"/>
      <c r="J526" s="242"/>
      <c r="K526" s="243"/>
      <c r="L526" s="244"/>
      <c r="M526" s="256"/>
      <c r="N526" s="256"/>
      <c r="O526" s="257"/>
      <c r="P526" s="42"/>
      <c r="Q526" s="42"/>
      <c r="R526" s="42"/>
      <c r="S526" s="42"/>
      <c r="T526" s="42"/>
      <c r="U526" s="42"/>
      <c r="V526" s="42"/>
      <c r="W526" s="42"/>
      <c r="X526" s="42"/>
      <c r="Y526" s="42"/>
      <c r="Z526" s="42"/>
      <c r="AA526" s="42"/>
      <c r="AB526" s="42"/>
      <c r="AC526" s="42"/>
      <c r="AD526" s="42"/>
      <c r="AE526" s="42"/>
      <c r="AF526" s="42"/>
      <c r="AG526" s="42"/>
      <c r="AH526" s="42"/>
      <c r="AI526" s="42"/>
      <c r="AJ526" s="42"/>
      <c r="AK526" s="42"/>
      <c r="AL526" s="42"/>
      <c r="AM526" s="42"/>
      <c r="AN526" s="42"/>
      <c r="AO526" s="42"/>
      <c r="AP526" s="42"/>
      <c r="AQ526" s="42"/>
      <c r="AR526" s="42"/>
      <c r="AS526" s="42"/>
      <c r="AT526" s="43"/>
      <c r="AU526" s="44"/>
      <c r="AV526" s="26"/>
      <c r="AW526" s="245">
        <f t="shared" si="146"/>
        <v>40</v>
      </c>
      <c r="AX526" s="246"/>
      <c r="AY526" s="247" t="str">
        <f t="shared" si="147"/>
        <v/>
      </c>
      <c r="AZ526" s="248"/>
      <c r="BA526" s="248"/>
      <c r="BB526" s="249"/>
      <c r="BC526" s="45">
        <f>IF(COUNTIF(P526:AT526,"")=31,0,COUNTIFS(P477:AT477,1,P526:AT526,"")+COUNTIFS(P477:AT477,1,P526:AT526,"■"))</f>
        <v>0</v>
      </c>
      <c r="BD526" s="45">
        <f>IF(COUNTIF(P526:AT526,"")=31,0,COUNTIFS(P477:AT477,1,P526:AT526,"■"))</f>
        <v>0</v>
      </c>
      <c r="BE526" s="250" t="str">
        <f t="shared" si="148"/>
        <v>***</v>
      </c>
      <c r="BF526" s="233"/>
      <c r="BG526" s="47"/>
      <c r="BH526" s="45">
        <f>IF(COUNTIF(P526:AT526,"")=31,0,COUNTIFS(P477:AT477,2,P526:AT526,"")+COUNTIFS(P477:AT477,2,P526:AT526,"■"))</f>
        <v>0</v>
      </c>
      <c r="BI526" s="45">
        <f>IF(COUNTIF(P526:AT526,"")=31,0,COUNTIFS(P477:AT477,2,P526:AT526,"■"))</f>
        <v>0</v>
      </c>
      <c r="BJ526" s="232" t="str">
        <f t="shared" si="149"/>
        <v>***</v>
      </c>
      <c r="BK526" s="233"/>
      <c r="BL526" s="42"/>
      <c r="BM526" s="45">
        <f>IF(COUNTIF(P526:AT526,"")=31,0,COUNTIFS(P477:AT477,3,P526:AT526,"")+COUNTIFS(P477:AT477,3,P526:AT526,"■"))</f>
        <v>0</v>
      </c>
      <c r="BN526" s="45">
        <f>IF(COUNTIF(P526:AT526,"")=31,0,COUNTIFS(P477:AT477,3,P526:AT526,"■"))</f>
        <v>0</v>
      </c>
      <c r="BO526" s="232" t="str">
        <f t="shared" si="150"/>
        <v>***</v>
      </c>
      <c r="BP526" s="233"/>
      <c r="BQ526" s="42"/>
      <c r="BR526" s="45">
        <f>IF(COUNTIF(P526:AT526,"")=31,0,COUNTIFS(P477:AT477,4,P526:AT526,"")+COUNTIFS(P477:AT477,4,P526:AT526,"■"))</f>
        <v>0</v>
      </c>
      <c r="BS526" s="45">
        <f>IF(COUNTIF(P526:AT526,"")=31,0,COUNTIFS(P477:AT477,4,P526:AT526,"■"))</f>
        <v>0</v>
      </c>
      <c r="BT526" s="232" t="str">
        <f t="shared" si="151"/>
        <v>***</v>
      </c>
      <c r="BU526" s="233"/>
      <c r="BV526" s="42"/>
      <c r="BW526" s="45">
        <f>IF(COUNTIF(P526:AT526,"")=31,0,COUNTIFS(P477:AT477,5,P526:AT526,"")+COUNTIFS(P477:AT477,5,P526:AT526,"■"))</f>
        <v>0</v>
      </c>
      <c r="BX526" s="45">
        <f>IF(COUNTIF(P526:AT526,"")=31,0,COUNTIFS(P477:AT477,5,P526:AT526,"■"))</f>
        <v>0</v>
      </c>
      <c r="BY526" s="232" t="str">
        <f t="shared" si="152"/>
        <v>***</v>
      </c>
      <c r="BZ526" s="233"/>
      <c r="CA526" s="42"/>
      <c r="CB526" s="45">
        <f>IF(COUNTIF(P526:AT526,"")=31,0,COUNTIFS(P477:AT477,6,P526:AT526,"")+COUNTIFS(P477:AT477,6,P526:AT526,"■"))</f>
        <v>0</v>
      </c>
      <c r="CC526" s="45">
        <f>IF(COUNTIF(P526:AT526,"")=31,0,COUNTIFS(P477:AT477,6,P526:AT526,"■"))</f>
        <v>0</v>
      </c>
      <c r="CD526" s="232" t="str">
        <f t="shared" si="153"/>
        <v>***</v>
      </c>
      <c r="CE526" s="233"/>
      <c r="CF526" s="42"/>
      <c r="CG526" s="45">
        <f t="shared" si="157"/>
        <v>0</v>
      </c>
      <c r="CH526" s="45">
        <f t="shared" si="161"/>
        <v>0</v>
      </c>
      <c r="CI526" s="232" t="str">
        <f t="shared" si="155"/>
        <v>***</v>
      </c>
      <c r="CJ526" s="233"/>
      <c r="CK526" s="42"/>
      <c r="CL526" s="234">
        <f t="shared" si="158"/>
        <v>0</v>
      </c>
      <c r="CM526" s="235"/>
      <c r="CN526" s="234">
        <f t="shared" si="159"/>
        <v>0</v>
      </c>
      <c r="CO526" s="235"/>
      <c r="CP526" s="232" t="str">
        <f t="shared" si="156"/>
        <v>***</v>
      </c>
      <c r="CQ526" s="233"/>
      <c r="CR526" s="43"/>
      <c r="CU526" s="128">
        <f t="shared" si="143"/>
        <v>518</v>
      </c>
      <c r="CV526" s="128"/>
      <c r="CW526" s="128"/>
      <c r="CX526" s="128"/>
      <c r="CY526" s="128"/>
    </row>
    <row r="527" spans="1:103" s="1" customFormat="1" ht="18.75">
      <c r="A527" s="72" t="s">
        <v>59</v>
      </c>
      <c r="D527" s="238">
        <f t="shared" si="160"/>
        <v>41</v>
      </c>
      <c r="E527" s="246"/>
      <c r="F527" s="241"/>
      <c r="G527" s="242"/>
      <c r="H527" s="242"/>
      <c r="I527" s="242"/>
      <c r="J527" s="242"/>
      <c r="K527" s="243"/>
      <c r="L527" s="244"/>
      <c r="M527" s="256"/>
      <c r="N527" s="256"/>
      <c r="O527" s="257"/>
      <c r="P527" s="42"/>
      <c r="Q527" s="42"/>
      <c r="R527" s="42"/>
      <c r="S527" s="42"/>
      <c r="T527" s="42"/>
      <c r="U527" s="42"/>
      <c r="V527" s="42"/>
      <c r="W527" s="42"/>
      <c r="X527" s="42"/>
      <c r="Y527" s="42"/>
      <c r="Z527" s="42"/>
      <c r="AA527" s="42"/>
      <c r="AB527" s="42"/>
      <c r="AC527" s="42"/>
      <c r="AD527" s="42"/>
      <c r="AE527" s="42"/>
      <c r="AF527" s="42"/>
      <c r="AG527" s="42"/>
      <c r="AH527" s="42"/>
      <c r="AI527" s="42"/>
      <c r="AJ527" s="42"/>
      <c r="AK527" s="42"/>
      <c r="AL527" s="42"/>
      <c r="AM527" s="42"/>
      <c r="AN527" s="42"/>
      <c r="AO527" s="42"/>
      <c r="AP527" s="42"/>
      <c r="AQ527" s="42"/>
      <c r="AR527" s="42"/>
      <c r="AS527" s="42"/>
      <c r="AT527" s="43"/>
      <c r="AU527" s="44"/>
      <c r="AV527" s="26"/>
      <c r="AW527" s="245">
        <f t="shared" si="146"/>
        <v>41</v>
      </c>
      <c r="AX527" s="246"/>
      <c r="AY527" s="247" t="str">
        <f t="shared" si="147"/>
        <v/>
      </c>
      <c r="AZ527" s="248"/>
      <c r="BA527" s="248"/>
      <c r="BB527" s="249"/>
      <c r="BC527" s="45">
        <f>IF(COUNTIF(P527:AT527,"")=31,0,COUNTIFS(P477:AT477,1,P527:AT527,"")+COUNTIFS(P477:AT477,1,P527:AT527,"■"))</f>
        <v>0</v>
      </c>
      <c r="BD527" s="45">
        <f>IF(COUNTIF(P527:AT527,"")=31,0,COUNTIFS(P477:AT477,1,P527:AT527,"■"))</f>
        <v>0</v>
      </c>
      <c r="BE527" s="250" t="str">
        <f t="shared" si="148"/>
        <v>***</v>
      </c>
      <c r="BF527" s="233"/>
      <c r="BG527" s="47"/>
      <c r="BH527" s="45">
        <f>IF(COUNTIF(P527:AT527,"")=31,0,COUNTIFS(P477:AT477,2,P527:AT527,"")+COUNTIFS(P477:AT477,2,P527:AT527,"■"))</f>
        <v>0</v>
      </c>
      <c r="BI527" s="45">
        <f>IF(COUNTIF(P527:AT527,"")=31,0,COUNTIFS(P477:AT477,2,P527:AT527,"■"))</f>
        <v>0</v>
      </c>
      <c r="BJ527" s="232" t="str">
        <f t="shared" si="149"/>
        <v>***</v>
      </c>
      <c r="BK527" s="233"/>
      <c r="BL527" s="42"/>
      <c r="BM527" s="45">
        <f>IF(COUNTIF(P527:AT527,"")=31,0,COUNTIFS(P477:AT477,3,P527:AT527,"")+COUNTIFS(P477:AT477,3,P527:AT527,"■"))</f>
        <v>0</v>
      </c>
      <c r="BN527" s="45">
        <f>IF(COUNTIF(P527:AT527,"")=31,0,COUNTIFS(P477:AT477,3,P527:AT527,"■"))</f>
        <v>0</v>
      </c>
      <c r="BO527" s="232" t="str">
        <f t="shared" si="150"/>
        <v>***</v>
      </c>
      <c r="BP527" s="233"/>
      <c r="BQ527" s="42"/>
      <c r="BR527" s="45">
        <f>IF(COUNTIF(P527:AT527,"")=31,0,COUNTIFS(P477:AT477,4,P527:AT527,"")+COUNTIFS(P477:AT477,4,P527:AT527,"■"))</f>
        <v>0</v>
      </c>
      <c r="BS527" s="45">
        <f>IF(COUNTIF(P527:AT527,"")=31,0,COUNTIFS(P477:AT477,4,P527:AT527,"■"))</f>
        <v>0</v>
      </c>
      <c r="BT527" s="232" t="str">
        <f t="shared" si="151"/>
        <v>***</v>
      </c>
      <c r="BU527" s="233"/>
      <c r="BV527" s="42"/>
      <c r="BW527" s="45">
        <f>IF(COUNTIF(P527:AT527,"")=31,0,COUNTIFS(P477:AT477,5,P527:AT527,"")+COUNTIFS(P477:AT477,5,P527:AT527,"■"))</f>
        <v>0</v>
      </c>
      <c r="BX527" s="45">
        <f>IF(COUNTIF(P527:AT527,"")=31,0,COUNTIFS(P477:AT477,5,P527:AT527,"■"))</f>
        <v>0</v>
      </c>
      <c r="BY527" s="232" t="str">
        <f t="shared" si="152"/>
        <v>***</v>
      </c>
      <c r="BZ527" s="233"/>
      <c r="CA527" s="42"/>
      <c r="CB527" s="45">
        <f>IF(COUNTIF(P527:AT527,"")=31,0,COUNTIFS(P477:AT477,6,P527:AT527,"")+COUNTIFS(P477:AT477,6,P527:AT527,"■"))</f>
        <v>0</v>
      </c>
      <c r="CC527" s="45">
        <f>IF(COUNTIF(P527:AT527,"")=31,0,COUNTIFS(P477:AT477,6,P527:AT527,"■"))</f>
        <v>0</v>
      </c>
      <c r="CD527" s="232" t="str">
        <f t="shared" si="153"/>
        <v>***</v>
      </c>
      <c r="CE527" s="233"/>
      <c r="CF527" s="42"/>
      <c r="CG527" s="45">
        <f t="shared" si="157"/>
        <v>0</v>
      </c>
      <c r="CH527" s="45">
        <f t="shared" si="161"/>
        <v>0</v>
      </c>
      <c r="CI527" s="232" t="str">
        <f t="shared" si="155"/>
        <v>***</v>
      </c>
      <c r="CJ527" s="233"/>
      <c r="CK527" s="42"/>
      <c r="CL527" s="234">
        <f t="shared" si="158"/>
        <v>0</v>
      </c>
      <c r="CM527" s="235"/>
      <c r="CN527" s="234">
        <f t="shared" si="159"/>
        <v>0</v>
      </c>
      <c r="CO527" s="235"/>
      <c r="CP527" s="232" t="str">
        <f t="shared" si="156"/>
        <v>***</v>
      </c>
      <c r="CQ527" s="233"/>
      <c r="CR527" s="43"/>
      <c r="CU527" s="128">
        <f t="shared" si="143"/>
        <v>519</v>
      </c>
      <c r="CV527" s="128"/>
      <c r="CW527" s="128"/>
      <c r="CX527" s="128"/>
      <c r="CY527" s="128"/>
    </row>
    <row r="528" spans="1:103" s="1" customFormat="1" ht="18.75">
      <c r="A528" s="72" t="s">
        <v>59</v>
      </c>
      <c r="D528" s="238">
        <f t="shared" si="160"/>
        <v>42</v>
      </c>
      <c r="E528" s="246"/>
      <c r="F528" s="241"/>
      <c r="G528" s="242"/>
      <c r="H528" s="242"/>
      <c r="I528" s="242"/>
      <c r="J528" s="242"/>
      <c r="K528" s="243"/>
      <c r="L528" s="244"/>
      <c r="M528" s="256"/>
      <c r="N528" s="256"/>
      <c r="O528" s="257"/>
      <c r="P528" s="42"/>
      <c r="Q528" s="42"/>
      <c r="R528" s="42"/>
      <c r="S528" s="42"/>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3"/>
      <c r="AU528" s="44"/>
      <c r="AV528" s="26"/>
      <c r="AW528" s="245">
        <f t="shared" si="146"/>
        <v>42</v>
      </c>
      <c r="AX528" s="246"/>
      <c r="AY528" s="247" t="str">
        <f t="shared" si="147"/>
        <v/>
      </c>
      <c r="AZ528" s="248"/>
      <c r="BA528" s="248"/>
      <c r="BB528" s="249"/>
      <c r="BC528" s="45">
        <f>IF(COUNTIF(P528:AT528,"")=31,0,COUNTIFS(P477:AT477,1,P528:AT528,"")+COUNTIFS(P477:AT477,1,P528:AT528,"■"))</f>
        <v>0</v>
      </c>
      <c r="BD528" s="45">
        <f>IF(COUNTIF(P528:AT528,"")=31,0,COUNTIFS(P477:AT477,1,P528:AT528,"■"))</f>
        <v>0</v>
      </c>
      <c r="BE528" s="250" t="str">
        <f t="shared" si="148"/>
        <v>***</v>
      </c>
      <c r="BF528" s="233"/>
      <c r="BG528" s="47"/>
      <c r="BH528" s="45">
        <f>IF(COUNTIF(P528:AT528,"")=31,0,COUNTIFS(P477:AT477,2,P528:AT528,"")+COUNTIFS(P477:AT477,2,P528:AT528,"■"))</f>
        <v>0</v>
      </c>
      <c r="BI528" s="45">
        <f>IF(COUNTIF(P528:AT528,"")=31,0,COUNTIFS(P477:AT477,2,P528:AT528,"■"))</f>
        <v>0</v>
      </c>
      <c r="BJ528" s="232" t="str">
        <f t="shared" si="149"/>
        <v>***</v>
      </c>
      <c r="BK528" s="233"/>
      <c r="BL528" s="42"/>
      <c r="BM528" s="45">
        <f>IF(COUNTIF(P528:AT528,"")=31,0,COUNTIFS(P477:AT477,3,P528:AT528,"")+COUNTIFS(P477:AT477,3,P528:AT528,"■"))</f>
        <v>0</v>
      </c>
      <c r="BN528" s="45">
        <f>IF(COUNTIF(P528:AT528,"")=31,0,COUNTIFS(P477:AT477,3,P528:AT528,"■"))</f>
        <v>0</v>
      </c>
      <c r="BO528" s="232" t="str">
        <f t="shared" si="150"/>
        <v>***</v>
      </c>
      <c r="BP528" s="233"/>
      <c r="BQ528" s="42"/>
      <c r="BR528" s="45">
        <f>IF(COUNTIF(P528:AT528,"")=31,0,COUNTIFS(P477:AT477,4,P528:AT528,"")+COUNTIFS(P477:AT477,4,P528:AT528,"■"))</f>
        <v>0</v>
      </c>
      <c r="BS528" s="45">
        <f>IF(COUNTIF(P528:AT528,"")=31,0,COUNTIFS(P477:AT477,4,P528:AT528,"■"))</f>
        <v>0</v>
      </c>
      <c r="BT528" s="232" t="str">
        <f t="shared" si="151"/>
        <v>***</v>
      </c>
      <c r="BU528" s="233"/>
      <c r="BV528" s="42"/>
      <c r="BW528" s="45">
        <f>IF(COUNTIF(P528:AT528,"")=31,0,COUNTIFS(P477:AT477,5,P528:AT528,"")+COUNTIFS(P477:AT477,5,P528:AT528,"■"))</f>
        <v>0</v>
      </c>
      <c r="BX528" s="45">
        <f>IF(COUNTIF(P528:AT528,"")=31,0,COUNTIFS(P477:AT477,5,P528:AT528,"■"))</f>
        <v>0</v>
      </c>
      <c r="BY528" s="232" t="str">
        <f t="shared" si="152"/>
        <v>***</v>
      </c>
      <c r="BZ528" s="233"/>
      <c r="CA528" s="42"/>
      <c r="CB528" s="45">
        <f>IF(COUNTIF(P528:AT528,"")=31,0,COUNTIFS(P477:AT477,6,P528:AT528,"")+COUNTIFS(P477:AT477,6,P528:AT528,"■"))</f>
        <v>0</v>
      </c>
      <c r="CC528" s="45">
        <f>IF(COUNTIF(P528:AT528,"")=31,0,COUNTIFS(P477:AT477,6,P528:AT528,"■"))</f>
        <v>0</v>
      </c>
      <c r="CD528" s="232" t="str">
        <f t="shared" si="153"/>
        <v>***</v>
      </c>
      <c r="CE528" s="233"/>
      <c r="CF528" s="42"/>
      <c r="CG528" s="45">
        <f t="shared" si="157"/>
        <v>0</v>
      </c>
      <c r="CH528" s="45">
        <f t="shared" si="161"/>
        <v>0</v>
      </c>
      <c r="CI528" s="232" t="str">
        <f t="shared" si="155"/>
        <v>***</v>
      </c>
      <c r="CJ528" s="233"/>
      <c r="CK528" s="42"/>
      <c r="CL528" s="234">
        <f t="shared" si="158"/>
        <v>0</v>
      </c>
      <c r="CM528" s="235"/>
      <c r="CN528" s="234">
        <f t="shared" si="159"/>
        <v>0</v>
      </c>
      <c r="CO528" s="235"/>
      <c r="CP528" s="232" t="str">
        <f t="shared" si="156"/>
        <v>***</v>
      </c>
      <c r="CQ528" s="233"/>
      <c r="CR528" s="43"/>
      <c r="CU528" s="128">
        <f t="shared" si="143"/>
        <v>520</v>
      </c>
      <c r="CV528" s="128"/>
      <c r="CW528" s="128"/>
      <c r="CX528" s="128"/>
      <c r="CY528" s="128"/>
    </row>
    <row r="529" spans="1:103" s="1" customFormat="1" ht="18.75">
      <c r="A529" s="72" t="s">
        <v>59</v>
      </c>
      <c r="D529" s="238">
        <f t="shared" si="160"/>
        <v>43</v>
      </c>
      <c r="E529" s="246"/>
      <c r="F529" s="241"/>
      <c r="G529" s="242"/>
      <c r="H529" s="242"/>
      <c r="I529" s="242"/>
      <c r="J529" s="242"/>
      <c r="K529" s="243"/>
      <c r="L529" s="244"/>
      <c r="M529" s="256"/>
      <c r="N529" s="256"/>
      <c r="O529" s="257"/>
      <c r="P529" s="42"/>
      <c r="Q529" s="42"/>
      <c r="R529" s="42"/>
      <c r="S529" s="42"/>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3"/>
      <c r="AU529" s="44"/>
      <c r="AV529" s="26"/>
      <c r="AW529" s="245">
        <f t="shared" si="146"/>
        <v>43</v>
      </c>
      <c r="AX529" s="246"/>
      <c r="AY529" s="247" t="str">
        <f t="shared" si="147"/>
        <v/>
      </c>
      <c r="AZ529" s="248"/>
      <c r="BA529" s="248"/>
      <c r="BB529" s="249"/>
      <c r="BC529" s="45">
        <f>IF(COUNTIF(P529:AT529,"")=31,0,COUNTIFS(P477:AT477,1,P529:AT529,"")+COUNTIFS(P477:AT477,1,P529:AT529,"■"))</f>
        <v>0</v>
      </c>
      <c r="BD529" s="45">
        <f>IF(COUNTIF(P529:AT529,"")=31,0,COUNTIFS(P477:AT477,1,P529:AT529,"■"))</f>
        <v>0</v>
      </c>
      <c r="BE529" s="250" t="str">
        <f t="shared" si="148"/>
        <v>***</v>
      </c>
      <c r="BF529" s="233"/>
      <c r="BG529" s="47"/>
      <c r="BH529" s="45">
        <f>IF(COUNTIF(P529:AT529,"")=31,0,COUNTIFS(P477:AT477,2,P529:AT529,"")+COUNTIFS(P477:AT477,2,P529:AT529,"■"))</f>
        <v>0</v>
      </c>
      <c r="BI529" s="45">
        <f>IF(COUNTIF(P529:AT529,"")=31,0,COUNTIFS(P477:AT477,2,P529:AT529,"■"))</f>
        <v>0</v>
      </c>
      <c r="BJ529" s="232" t="str">
        <f t="shared" si="149"/>
        <v>***</v>
      </c>
      <c r="BK529" s="233"/>
      <c r="BL529" s="42"/>
      <c r="BM529" s="45">
        <f>IF(COUNTIF(P529:AT529,"")=31,0,COUNTIFS(P477:AT477,3,P529:AT529,"")+COUNTIFS(P477:AT477,3,P529:AT529,"■"))</f>
        <v>0</v>
      </c>
      <c r="BN529" s="45">
        <f>IF(COUNTIF(P529:AT529,"")=31,0,COUNTIFS(P477:AT477,3,P529:AT529,"■"))</f>
        <v>0</v>
      </c>
      <c r="BO529" s="232" t="str">
        <f t="shared" si="150"/>
        <v>***</v>
      </c>
      <c r="BP529" s="233"/>
      <c r="BQ529" s="42"/>
      <c r="BR529" s="45">
        <f>IF(COUNTIF(P529:AT529,"")=31,0,COUNTIFS(P477:AT477,4,P529:AT529,"")+COUNTIFS(P477:AT477,4,P529:AT529,"■"))</f>
        <v>0</v>
      </c>
      <c r="BS529" s="45">
        <f>IF(COUNTIF(P529:AT529,"")=31,0,COUNTIFS(P477:AT477,4,P529:AT529,"■"))</f>
        <v>0</v>
      </c>
      <c r="BT529" s="232" t="str">
        <f t="shared" si="151"/>
        <v>***</v>
      </c>
      <c r="BU529" s="233"/>
      <c r="BV529" s="42"/>
      <c r="BW529" s="45">
        <f>IF(COUNTIF(P529:AT529,"")=31,0,COUNTIFS(P477:AT477,5,P529:AT529,"")+COUNTIFS(P477:AT477,5,P529:AT529,"■"))</f>
        <v>0</v>
      </c>
      <c r="BX529" s="45">
        <f>IF(COUNTIF(P529:AT529,"")=31,0,COUNTIFS(P477:AT477,5,P529:AT529,"■"))</f>
        <v>0</v>
      </c>
      <c r="BY529" s="232" t="str">
        <f t="shared" si="152"/>
        <v>***</v>
      </c>
      <c r="BZ529" s="233"/>
      <c r="CA529" s="42"/>
      <c r="CB529" s="45">
        <f>IF(COUNTIF(P529:AT529,"")=31,0,COUNTIFS(P477:AT477,6,P529:AT529,"")+COUNTIFS(P477:AT477,6,P529:AT529,"■"))</f>
        <v>0</v>
      </c>
      <c r="CC529" s="45">
        <f>IF(COUNTIF(P529:AT529,"")=31,0,COUNTIFS(P477:AT477,6,P529:AT529,"■"))</f>
        <v>0</v>
      </c>
      <c r="CD529" s="232" t="str">
        <f t="shared" si="153"/>
        <v>***</v>
      </c>
      <c r="CE529" s="233"/>
      <c r="CF529" s="42"/>
      <c r="CG529" s="45">
        <f t="shared" si="157"/>
        <v>0</v>
      </c>
      <c r="CH529" s="45">
        <f t="shared" si="161"/>
        <v>0</v>
      </c>
      <c r="CI529" s="232" t="str">
        <f t="shared" si="155"/>
        <v>***</v>
      </c>
      <c r="CJ529" s="233"/>
      <c r="CK529" s="42"/>
      <c r="CL529" s="234">
        <f t="shared" si="158"/>
        <v>0</v>
      </c>
      <c r="CM529" s="235"/>
      <c r="CN529" s="234">
        <f t="shared" si="159"/>
        <v>0</v>
      </c>
      <c r="CO529" s="235"/>
      <c r="CP529" s="232" t="str">
        <f t="shared" si="156"/>
        <v>***</v>
      </c>
      <c r="CQ529" s="233"/>
      <c r="CR529" s="43"/>
      <c r="CU529" s="128">
        <f t="shared" si="143"/>
        <v>521</v>
      </c>
      <c r="CV529" s="128"/>
      <c r="CW529" s="128"/>
      <c r="CX529" s="128"/>
      <c r="CY529" s="128"/>
    </row>
    <row r="530" spans="1:103" s="1" customFormat="1" ht="18.75">
      <c r="A530" s="72" t="s">
        <v>59</v>
      </c>
      <c r="D530" s="238">
        <f t="shared" si="160"/>
        <v>44</v>
      </c>
      <c r="E530" s="246"/>
      <c r="F530" s="241"/>
      <c r="G530" s="242"/>
      <c r="H530" s="242"/>
      <c r="I530" s="242"/>
      <c r="J530" s="242"/>
      <c r="K530" s="243"/>
      <c r="L530" s="244"/>
      <c r="M530" s="256"/>
      <c r="N530" s="256"/>
      <c r="O530" s="257"/>
      <c r="P530" s="42"/>
      <c r="Q530" s="42"/>
      <c r="R530" s="42"/>
      <c r="S530" s="42"/>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3"/>
      <c r="AU530" s="44"/>
      <c r="AV530" s="26"/>
      <c r="AW530" s="245">
        <f t="shared" si="146"/>
        <v>44</v>
      </c>
      <c r="AX530" s="246"/>
      <c r="AY530" s="247" t="str">
        <f t="shared" si="147"/>
        <v/>
      </c>
      <c r="AZ530" s="248"/>
      <c r="BA530" s="248"/>
      <c r="BB530" s="249"/>
      <c r="BC530" s="45">
        <f>IF(COUNTIF(P530:AT530,"")=31,0,COUNTIFS(P477:AT477,1,P530:AT530,"")+COUNTIFS(P477:AT477,1,P530:AT530,"■"))</f>
        <v>0</v>
      </c>
      <c r="BD530" s="45">
        <f>IF(COUNTIF(P530:AT530,"")=31,0,COUNTIFS(P477:AT477,1,P530:AT530,"■"))</f>
        <v>0</v>
      </c>
      <c r="BE530" s="250" t="str">
        <f t="shared" si="148"/>
        <v>***</v>
      </c>
      <c r="BF530" s="233"/>
      <c r="BG530" s="47"/>
      <c r="BH530" s="45">
        <f>IF(COUNTIF(P530:AT530,"")=31,0,COUNTIFS(P477:AT477,2,P530:AT530,"")+COUNTIFS(P477:AT477,2,P530:AT530,"■"))</f>
        <v>0</v>
      </c>
      <c r="BI530" s="45">
        <f>IF(COUNTIF(P530:AT530,"")=31,0,COUNTIFS(P477:AT477,2,P530:AT530,"■"))</f>
        <v>0</v>
      </c>
      <c r="BJ530" s="232" t="str">
        <f t="shared" si="149"/>
        <v>***</v>
      </c>
      <c r="BK530" s="233"/>
      <c r="BL530" s="42"/>
      <c r="BM530" s="45">
        <f>IF(COUNTIF(P530:AT530,"")=31,0,COUNTIFS(P477:AT477,3,P530:AT530,"")+COUNTIFS(P477:AT477,3,P530:AT530,"■"))</f>
        <v>0</v>
      </c>
      <c r="BN530" s="45">
        <f>IF(COUNTIF(P530:AT530,"")=31,0,COUNTIFS(P477:AT477,3,P530:AT530,"■"))</f>
        <v>0</v>
      </c>
      <c r="BO530" s="232" t="str">
        <f t="shared" si="150"/>
        <v>***</v>
      </c>
      <c r="BP530" s="233"/>
      <c r="BQ530" s="42"/>
      <c r="BR530" s="45">
        <f>IF(COUNTIF(P530:AT530,"")=31,0,COUNTIFS(P477:AT477,4,P530:AT530,"")+COUNTIFS(P477:AT477,4,P530:AT530,"■"))</f>
        <v>0</v>
      </c>
      <c r="BS530" s="45">
        <f>IF(COUNTIF(P530:AT530,"")=31,0,COUNTIFS(P477:AT477,4,P530:AT530,"■"))</f>
        <v>0</v>
      </c>
      <c r="BT530" s="232" t="str">
        <f t="shared" si="151"/>
        <v>***</v>
      </c>
      <c r="BU530" s="233"/>
      <c r="BV530" s="42"/>
      <c r="BW530" s="45">
        <f>IF(COUNTIF(P530:AT530,"")=31,0,COUNTIFS(P477:AT477,5,P530:AT530,"")+COUNTIFS(P477:AT477,5,P530:AT530,"■"))</f>
        <v>0</v>
      </c>
      <c r="BX530" s="45">
        <f>IF(COUNTIF(P530:AT530,"")=31,0,COUNTIFS(P477:AT477,5,P530:AT530,"■"))</f>
        <v>0</v>
      </c>
      <c r="BY530" s="232" t="str">
        <f t="shared" si="152"/>
        <v>***</v>
      </c>
      <c r="BZ530" s="233"/>
      <c r="CA530" s="42"/>
      <c r="CB530" s="45">
        <f>IF(COUNTIF(P530:AT530,"")=31,0,COUNTIFS(P477:AT477,6,P530:AT530,"")+COUNTIFS(P477:AT477,6,P530:AT530,"■"))</f>
        <v>0</v>
      </c>
      <c r="CC530" s="45">
        <f>IF(COUNTIF(P530:AT530,"")=31,0,COUNTIFS(P477:AT477,6,P530:AT530,"■"))</f>
        <v>0</v>
      </c>
      <c r="CD530" s="232" t="str">
        <f t="shared" si="153"/>
        <v>***</v>
      </c>
      <c r="CE530" s="233"/>
      <c r="CF530" s="42"/>
      <c r="CG530" s="45">
        <f t="shared" si="157"/>
        <v>0</v>
      </c>
      <c r="CH530" s="45">
        <f t="shared" si="161"/>
        <v>0</v>
      </c>
      <c r="CI530" s="232" t="str">
        <f t="shared" si="155"/>
        <v>***</v>
      </c>
      <c r="CJ530" s="233"/>
      <c r="CK530" s="42"/>
      <c r="CL530" s="234">
        <f t="shared" si="158"/>
        <v>0</v>
      </c>
      <c r="CM530" s="235"/>
      <c r="CN530" s="234">
        <f t="shared" si="159"/>
        <v>0</v>
      </c>
      <c r="CO530" s="235"/>
      <c r="CP530" s="232" t="str">
        <f t="shared" si="156"/>
        <v>***</v>
      </c>
      <c r="CQ530" s="233"/>
      <c r="CR530" s="43"/>
      <c r="CU530" s="128">
        <f t="shared" si="143"/>
        <v>522</v>
      </c>
      <c r="CV530" s="128"/>
      <c r="CW530" s="128"/>
      <c r="CX530" s="128"/>
      <c r="CY530" s="128"/>
    </row>
    <row r="531" spans="1:103" s="1" customFormat="1" ht="18.75">
      <c r="A531" s="72" t="s">
        <v>59</v>
      </c>
      <c r="D531" s="238">
        <f t="shared" si="160"/>
        <v>45</v>
      </c>
      <c r="E531" s="246"/>
      <c r="F531" s="241"/>
      <c r="G531" s="242"/>
      <c r="H531" s="242"/>
      <c r="I531" s="242"/>
      <c r="J531" s="242"/>
      <c r="K531" s="243"/>
      <c r="L531" s="244"/>
      <c r="M531" s="256"/>
      <c r="N531" s="256"/>
      <c r="O531" s="257"/>
      <c r="P531" s="42"/>
      <c r="Q531" s="42"/>
      <c r="R531" s="42"/>
      <c r="S531" s="42"/>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3"/>
      <c r="AU531" s="44"/>
      <c r="AV531" s="26"/>
      <c r="AW531" s="245">
        <f t="shared" si="146"/>
        <v>45</v>
      </c>
      <c r="AX531" s="246"/>
      <c r="AY531" s="247" t="str">
        <f t="shared" si="147"/>
        <v/>
      </c>
      <c r="AZ531" s="248"/>
      <c r="BA531" s="248"/>
      <c r="BB531" s="249"/>
      <c r="BC531" s="45">
        <f>IF(COUNTIF(P531:AT531,"")=31,0,COUNTIFS(P477:AT477,1,P531:AT531,"")+COUNTIFS(P477:AT477,1,P531:AT531,"■"))</f>
        <v>0</v>
      </c>
      <c r="BD531" s="45">
        <f>IF(COUNTIF(P531:AT531,"")=31,0,COUNTIFS(P477:AT477,1,P531:AT531,"■"))</f>
        <v>0</v>
      </c>
      <c r="BE531" s="250" t="str">
        <f t="shared" si="148"/>
        <v>***</v>
      </c>
      <c r="BF531" s="233"/>
      <c r="BG531" s="47"/>
      <c r="BH531" s="45">
        <f>IF(COUNTIF(P531:AT531,"")=31,0,COUNTIFS(P477:AT477,2,P531:AT531,"")+COUNTIFS(P477:AT477,2,P531:AT531,"■"))</f>
        <v>0</v>
      </c>
      <c r="BI531" s="45">
        <f>IF(COUNTIF(P531:AT531,"")=31,0,COUNTIFS(P477:AT477,2,P531:AT531,"■"))</f>
        <v>0</v>
      </c>
      <c r="BJ531" s="232" t="str">
        <f t="shared" si="149"/>
        <v>***</v>
      </c>
      <c r="BK531" s="233"/>
      <c r="BL531" s="42"/>
      <c r="BM531" s="45">
        <f>IF(COUNTIF(P531:AT531,"")=31,0,COUNTIFS(P477:AT477,3,P531:AT531,"")+COUNTIFS(P477:AT477,3,P531:AT531,"■"))</f>
        <v>0</v>
      </c>
      <c r="BN531" s="45">
        <f>IF(COUNTIF(P531:AT531,"")=31,0,COUNTIFS(P477:AT477,3,P531:AT531,"■"))</f>
        <v>0</v>
      </c>
      <c r="BO531" s="232" t="str">
        <f t="shared" si="150"/>
        <v>***</v>
      </c>
      <c r="BP531" s="233"/>
      <c r="BQ531" s="42"/>
      <c r="BR531" s="45">
        <f>IF(COUNTIF(P531:AT531,"")=31,0,COUNTIFS(P477:AT477,4,P531:AT531,"")+COUNTIFS(P477:AT477,4,P531:AT531,"■"))</f>
        <v>0</v>
      </c>
      <c r="BS531" s="45">
        <f>IF(COUNTIF(P531:AT531,"")=31,0,COUNTIFS(P477:AT477,4,P531:AT531,"■"))</f>
        <v>0</v>
      </c>
      <c r="BT531" s="232" t="str">
        <f t="shared" si="151"/>
        <v>***</v>
      </c>
      <c r="BU531" s="233"/>
      <c r="BV531" s="42"/>
      <c r="BW531" s="45">
        <f>IF(COUNTIF(P531:AT531,"")=31,0,COUNTIFS(P477:AT477,5,P531:AT531,"")+COUNTIFS(P477:AT477,5,P531:AT531,"■"))</f>
        <v>0</v>
      </c>
      <c r="BX531" s="45">
        <f>IF(COUNTIF(P531:AT531,"")=31,0,COUNTIFS(P477:AT477,5,P531:AT531,"■"))</f>
        <v>0</v>
      </c>
      <c r="BY531" s="232" t="str">
        <f t="shared" si="152"/>
        <v>***</v>
      </c>
      <c r="BZ531" s="233"/>
      <c r="CA531" s="42"/>
      <c r="CB531" s="45">
        <f>IF(COUNTIF(P531:AT531,"")=31,0,COUNTIFS(P477:AT477,6,P531:AT531,"")+COUNTIFS(P477:AT477,6,P531:AT531,"■"))</f>
        <v>0</v>
      </c>
      <c r="CC531" s="45">
        <f>IF(COUNTIF(P531:AT531,"")=31,0,COUNTIFS(P477:AT477,6,P531:AT531,"■"))</f>
        <v>0</v>
      </c>
      <c r="CD531" s="232" t="str">
        <f t="shared" si="153"/>
        <v>***</v>
      </c>
      <c r="CE531" s="233"/>
      <c r="CF531" s="42"/>
      <c r="CG531" s="45">
        <f t="shared" si="157"/>
        <v>0</v>
      </c>
      <c r="CH531" s="45">
        <f t="shared" si="161"/>
        <v>0</v>
      </c>
      <c r="CI531" s="232" t="str">
        <f t="shared" si="155"/>
        <v>***</v>
      </c>
      <c r="CJ531" s="233"/>
      <c r="CK531" s="42"/>
      <c r="CL531" s="234">
        <f t="shared" si="158"/>
        <v>0</v>
      </c>
      <c r="CM531" s="235"/>
      <c r="CN531" s="234">
        <f t="shared" si="159"/>
        <v>0</v>
      </c>
      <c r="CO531" s="235"/>
      <c r="CP531" s="232" t="str">
        <f t="shared" si="156"/>
        <v>***</v>
      </c>
      <c r="CQ531" s="233"/>
      <c r="CR531" s="43"/>
      <c r="CU531" s="128">
        <f t="shared" si="143"/>
        <v>523</v>
      </c>
      <c r="CV531" s="128"/>
      <c r="CW531" s="128"/>
      <c r="CX531" s="128"/>
      <c r="CY531" s="128"/>
    </row>
    <row r="532" spans="1:103" s="1" customFormat="1" ht="18.75">
      <c r="A532" s="72" t="s">
        <v>59</v>
      </c>
      <c r="D532" s="238">
        <f t="shared" si="160"/>
        <v>46</v>
      </c>
      <c r="E532" s="246"/>
      <c r="F532" s="241"/>
      <c r="G532" s="242"/>
      <c r="H532" s="242"/>
      <c r="I532" s="242"/>
      <c r="J532" s="242"/>
      <c r="K532" s="243"/>
      <c r="L532" s="244"/>
      <c r="M532" s="256"/>
      <c r="N532" s="256"/>
      <c r="O532" s="257"/>
      <c r="P532" s="42"/>
      <c r="Q532" s="42"/>
      <c r="R532" s="42"/>
      <c r="S532" s="42"/>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3"/>
      <c r="AU532" s="44"/>
      <c r="AV532" s="26"/>
      <c r="AW532" s="245">
        <f t="shared" si="146"/>
        <v>46</v>
      </c>
      <c r="AX532" s="246"/>
      <c r="AY532" s="247" t="str">
        <f t="shared" si="147"/>
        <v/>
      </c>
      <c r="AZ532" s="248"/>
      <c r="BA532" s="248"/>
      <c r="BB532" s="249"/>
      <c r="BC532" s="45">
        <f>IF(COUNTIF(P532:AT532,"")=31,0,COUNTIFS(P477:AT477,1,P532:AT532,"")+COUNTIFS(P477:AT477,1,P532:AT532,"■"))</f>
        <v>0</v>
      </c>
      <c r="BD532" s="45">
        <f>IF(COUNTIF(P532:AT532,"")=31,0,COUNTIFS(P477:AT477,1,P532:AT532,"■"))</f>
        <v>0</v>
      </c>
      <c r="BE532" s="250" t="str">
        <f t="shared" si="148"/>
        <v>***</v>
      </c>
      <c r="BF532" s="233"/>
      <c r="BG532" s="47"/>
      <c r="BH532" s="45">
        <f>IF(COUNTIF(P532:AT532,"")=31,0,COUNTIFS(P477:AT477,2,P532:AT532,"")+COUNTIFS(P477:AT477,2,P532:AT532,"■"))</f>
        <v>0</v>
      </c>
      <c r="BI532" s="45">
        <f>IF(COUNTIF(P532:AT532,"")=31,0,COUNTIFS(P477:AT477,2,P532:AT532,"■"))</f>
        <v>0</v>
      </c>
      <c r="BJ532" s="232" t="str">
        <f t="shared" si="149"/>
        <v>***</v>
      </c>
      <c r="BK532" s="233"/>
      <c r="BL532" s="42"/>
      <c r="BM532" s="45">
        <f>IF(COUNTIF(P532:AT532,"")=31,0,COUNTIFS(P477:AT477,3,P532:AT532,"")+COUNTIFS(P477:AT477,3,P532:AT532,"■"))</f>
        <v>0</v>
      </c>
      <c r="BN532" s="45">
        <f>IF(COUNTIF(P532:AT532,"")=31,0,COUNTIFS(P477:AT477,3,P532:AT532,"■"))</f>
        <v>0</v>
      </c>
      <c r="BO532" s="232" t="str">
        <f t="shared" si="150"/>
        <v>***</v>
      </c>
      <c r="BP532" s="233"/>
      <c r="BQ532" s="42"/>
      <c r="BR532" s="45">
        <f>IF(COUNTIF(P532:AT532,"")=31,0,COUNTIFS(P477:AT477,4,P532:AT532,"")+COUNTIFS(P477:AT477,4,P532:AT532,"■"))</f>
        <v>0</v>
      </c>
      <c r="BS532" s="45">
        <f>IF(COUNTIF(P532:AT532,"")=31,0,COUNTIFS(P477:AT477,4,P532:AT532,"■"))</f>
        <v>0</v>
      </c>
      <c r="BT532" s="232" t="str">
        <f t="shared" si="151"/>
        <v>***</v>
      </c>
      <c r="BU532" s="233"/>
      <c r="BV532" s="42"/>
      <c r="BW532" s="45">
        <f>IF(COUNTIF(P532:AT532,"")=31,0,COUNTIFS(P477:AT477,5,P532:AT532,"")+COUNTIFS(P477:AT477,5,P532:AT532,"■"))</f>
        <v>0</v>
      </c>
      <c r="BX532" s="45">
        <f>IF(COUNTIF(P532:AT532,"")=31,0,COUNTIFS(P477:AT477,5,P532:AT532,"■"))</f>
        <v>0</v>
      </c>
      <c r="BY532" s="232" t="str">
        <f t="shared" si="152"/>
        <v>***</v>
      </c>
      <c r="BZ532" s="233"/>
      <c r="CA532" s="42"/>
      <c r="CB532" s="45">
        <f>IF(COUNTIF(P532:AT532,"")=31,0,COUNTIFS(P477:AT477,6,P532:AT532,"")+COUNTIFS(P477:AT477,6,P532:AT532,"■"))</f>
        <v>0</v>
      </c>
      <c r="CC532" s="45">
        <f>IF(COUNTIF(P532:AT532,"")=31,0,COUNTIFS(P477:AT477,6,P532:AT532,"■"))</f>
        <v>0</v>
      </c>
      <c r="CD532" s="232" t="str">
        <f t="shared" si="153"/>
        <v>***</v>
      </c>
      <c r="CE532" s="233"/>
      <c r="CF532" s="42"/>
      <c r="CG532" s="45">
        <f t="shared" si="157"/>
        <v>0</v>
      </c>
      <c r="CH532" s="45">
        <f t="shared" si="161"/>
        <v>0</v>
      </c>
      <c r="CI532" s="232" t="str">
        <f t="shared" si="155"/>
        <v>***</v>
      </c>
      <c r="CJ532" s="233"/>
      <c r="CK532" s="42"/>
      <c r="CL532" s="234">
        <f t="shared" si="158"/>
        <v>0</v>
      </c>
      <c r="CM532" s="235"/>
      <c r="CN532" s="234">
        <f t="shared" si="159"/>
        <v>0</v>
      </c>
      <c r="CO532" s="235"/>
      <c r="CP532" s="232" t="str">
        <f t="shared" si="156"/>
        <v>***</v>
      </c>
      <c r="CQ532" s="233"/>
      <c r="CR532" s="43"/>
      <c r="CU532" s="128">
        <f t="shared" si="143"/>
        <v>524</v>
      </c>
      <c r="CV532" s="128"/>
      <c r="CW532" s="128"/>
      <c r="CX532" s="128"/>
      <c r="CY532" s="128"/>
    </row>
    <row r="533" spans="1:103" s="1" customFormat="1" ht="18.75">
      <c r="A533" s="72" t="s">
        <v>59</v>
      </c>
      <c r="D533" s="238">
        <f t="shared" si="160"/>
        <v>47</v>
      </c>
      <c r="E533" s="246"/>
      <c r="F533" s="241"/>
      <c r="G533" s="242"/>
      <c r="H533" s="242"/>
      <c r="I533" s="242"/>
      <c r="J533" s="242"/>
      <c r="K533" s="243"/>
      <c r="L533" s="244"/>
      <c r="M533" s="256"/>
      <c r="N533" s="256"/>
      <c r="O533" s="257"/>
      <c r="P533" s="42"/>
      <c r="Q533" s="42"/>
      <c r="R533" s="42"/>
      <c r="S533" s="42"/>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3"/>
      <c r="AU533" s="44"/>
      <c r="AV533" s="26"/>
      <c r="AW533" s="245">
        <f t="shared" si="146"/>
        <v>47</v>
      </c>
      <c r="AX533" s="246"/>
      <c r="AY533" s="247" t="str">
        <f t="shared" si="147"/>
        <v/>
      </c>
      <c r="AZ533" s="248"/>
      <c r="BA533" s="248"/>
      <c r="BB533" s="249"/>
      <c r="BC533" s="45">
        <f>IF(COUNTIF(P533:AT533,"")=31,0,COUNTIFS(P477:AT477,1,P533:AT533,"")+COUNTIFS(P477:AT477,1,P533:AT533,"■"))</f>
        <v>0</v>
      </c>
      <c r="BD533" s="45">
        <f>IF(COUNTIF(P533:AT533,"")=31,0,COUNTIFS(P477:AT477,1,P533:AT533,"■"))</f>
        <v>0</v>
      </c>
      <c r="BE533" s="250" t="str">
        <f t="shared" si="148"/>
        <v>***</v>
      </c>
      <c r="BF533" s="233"/>
      <c r="BG533" s="47"/>
      <c r="BH533" s="45">
        <f>IF(COUNTIF(P533:AT533,"")=31,0,COUNTIFS(P477:AT477,2,P533:AT533,"")+COUNTIFS(P477:AT477,2,P533:AT533,"■"))</f>
        <v>0</v>
      </c>
      <c r="BI533" s="45">
        <f>IF(COUNTIF(P533:AT533,"")=31,0,COUNTIFS(P477:AT477,2,P533:AT533,"■"))</f>
        <v>0</v>
      </c>
      <c r="BJ533" s="232" t="str">
        <f t="shared" si="149"/>
        <v>***</v>
      </c>
      <c r="BK533" s="233"/>
      <c r="BL533" s="42"/>
      <c r="BM533" s="45">
        <f>IF(COUNTIF(P533:AT533,"")=31,0,COUNTIFS(P477:AT477,3,P533:AT533,"")+COUNTIFS(P477:AT477,3,P533:AT533,"■"))</f>
        <v>0</v>
      </c>
      <c r="BN533" s="45">
        <f>IF(COUNTIF(P533:AT533,"")=31,0,COUNTIFS(P477:AT477,3,P533:AT533,"■"))</f>
        <v>0</v>
      </c>
      <c r="BO533" s="232" t="str">
        <f t="shared" si="150"/>
        <v>***</v>
      </c>
      <c r="BP533" s="233"/>
      <c r="BQ533" s="42"/>
      <c r="BR533" s="45">
        <f>IF(COUNTIF(P533:AT533,"")=31,0,COUNTIFS(P477:AT477,4,P533:AT533,"")+COUNTIFS(P477:AT477,4,P533:AT533,"■"))</f>
        <v>0</v>
      </c>
      <c r="BS533" s="45">
        <f>IF(COUNTIF(P533:AT533,"")=31,0,COUNTIFS(P477:AT477,4,P533:AT533,"■"))</f>
        <v>0</v>
      </c>
      <c r="BT533" s="232" t="str">
        <f t="shared" si="151"/>
        <v>***</v>
      </c>
      <c r="BU533" s="233"/>
      <c r="BV533" s="42"/>
      <c r="BW533" s="45">
        <f>IF(COUNTIF(P533:AT533,"")=31,0,COUNTIFS(P477:AT477,5,P533:AT533,"")+COUNTIFS(P477:AT477,5,P533:AT533,"■"))</f>
        <v>0</v>
      </c>
      <c r="BX533" s="45">
        <f>IF(COUNTIF(P533:AT533,"")=31,0,COUNTIFS(P477:AT477,5,P533:AT533,"■"))</f>
        <v>0</v>
      </c>
      <c r="BY533" s="232" t="str">
        <f t="shared" si="152"/>
        <v>***</v>
      </c>
      <c r="BZ533" s="233"/>
      <c r="CA533" s="42"/>
      <c r="CB533" s="45">
        <f>IF(COUNTIF(P533:AT533,"")=31,0,COUNTIFS(P477:AT477,6,P533:AT533,"")+COUNTIFS(P477:AT477,6,P533:AT533,"■"))</f>
        <v>0</v>
      </c>
      <c r="CC533" s="45">
        <f>IF(COUNTIF(P533:AT533,"")=31,0,COUNTIFS(P477:AT477,6,P533:AT533,"■"))</f>
        <v>0</v>
      </c>
      <c r="CD533" s="232" t="str">
        <f t="shared" si="153"/>
        <v>***</v>
      </c>
      <c r="CE533" s="233"/>
      <c r="CF533" s="42"/>
      <c r="CG533" s="45">
        <f t="shared" si="157"/>
        <v>0</v>
      </c>
      <c r="CH533" s="45">
        <f t="shared" si="161"/>
        <v>0</v>
      </c>
      <c r="CI533" s="232" t="str">
        <f t="shared" si="155"/>
        <v>***</v>
      </c>
      <c r="CJ533" s="233"/>
      <c r="CK533" s="42"/>
      <c r="CL533" s="234">
        <f t="shared" si="158"/>
        <v>0</v>
      </c>
      <c r="CM533" s="235"/>
      <c r="CN533" s="234">
        <f t="shared" si="159"/>
        <v>0</v>
      </c>
      <c r="CO533" s="235"/>
      <c r="CP533" s="232" t="str">
        <f t="shared" si="156"/>
        <v>***</v>
      </c>
      <c r="CQ533" s="233"/>
      <c r="CR533" s="43"/>
      <c r="CU533" s="128">
        <f t="shared" si="143"/>
        <v>525</v>
      </c>
      <c r="CV533" s="128"/>
      <c r="CW533" s="128"/>
      <c r="CX533" s="128"/>
      <c r="CY533" s="128"/>
    </row>
    <row r="534" spans="1:103" s="1" customFormat="1" ht="18.75">
      <c r="A534" s="72" t="s">
        <v>59</v>
      </c>
      <c r="D534" s="238">
        <f t="shared" si="160"/>
        <v>48</v>
      </c>
      <c r="E534" s="246"/>
      <c r="F534" s="241"/>
      <c r="G534" s="242"/>
      <c r="H534" s="242"/>
      <c r="I534" s="242"/>
      <c r="J534" s="242"/>
      <c r="K534" s="243"/>
      <c r="L534" s="244"/>
      <c r="M534" s="256"/>
      <c r="N534" s="256"/>
      <c r="O534" s="257"/>
      <c r="P534" s="42"/>
      <c r="Q534" s="42"/>
      <c r="R534" s="42"/>
      <c r="S534" s="42"/>
      <c r="T534" s="42"/>
      <c r="U534" s="42"/>
      <c r="V534" s="42"/>
      <c r="W534" s="42"/>
      <c r="X534" s="42"/>
      <c r="Y534" s="42"/>
      <c r="Z534" s="42"/>
      <c r="AA534" s="42"/>
      <c r="AB534" s="42"/>
      <c r="AC534" s="42"/>
      <c r="AD534" s="42"/>
      <c r="AE534" s="42"/>
      <c r="AF534" s="42"/>
      <c r="AG534" s="42"/>
      <c r="AH534" s="42"/>
      <c r="AI534" s="42"/>
      <c r="AJ534" s="42"/>
      <c r="AK534" s="42"/>
      <c r="AL534" s="42"/>
      <c r="AM534" s="42"/>
      <c r="AN534" s="42"/>
      <c r="AO534" s="42"/>
      <c r="AP534" s="42"/>
      <c r="AQ534" s="42"/>
      <c r="AR534" s="42"/>
      <c r="AS534" s="42"/>
      <c r="AT534" s="43"/>
      <c r="AU534" s="44"/>
      <c r="AV534" s="26"/>
      <c r="AW534" s="245">
        <f t="shared" si="146"/>
        <v>48</v>
      </c>
      <c r="AX534" s="246"/>
      <c r="AY534" s="247" t="str">
        <f t="shared" si="147"/>
        <v/>
      </c>
      <c r="AZ534" s="248"/>
      <c r="BA534" s="248"/>
      <c r="BB534" s="249"/>
      <c r="BC534" s="45">
        <f>IF(COUNTIF(P534:AT534,"")=31,0,COUNTIFS(P477:AT477,1,P534:AT534,"")+COUNTIFS(P477:AT477,1,P534:AT534,"■"))</f>
        <v>0</v>
      </c>
      <c r="BD534" s="45">
        <f>IF(COUNTIF(P534:AT534,"")=31,0,COUNTIFS(P477:AT477,1,P534:AT534,"■"))</f>
        <v>0</v>
      </c>
      <c r="BE534" s="250" t="str">
        <f t="shared" si="148"/>
        <v>***</v>
      </c>
      <c r="BF534" s="233"/>
      <c r="BG534" s="47"/>
      <c r="BH534" s="45">
        <f>IF(COUNTIF(P534:AT534,"")=31,0,COUNTIFS(P477:AT477,2,P534:AT534,"")+COUNTIFS(P477:AT477,2,P534:AT534,"■"))</f>
        <v>0</v>
      </c>
      <c r="BI534" s="45">
        <f>IF(COUNTIF(P534:AT534,"")=31,0,COUNTIFS(P477:AT477,2,P534:AT534,"■"))</f>
        <v>0</v>
      </c>
      <c r="BJ534" s="232" t="str">
        <f t="shared" si="149"/>
        <v>***</v>
      </c>
      <c r="BK534" s="233"/>
      <c r="BL534" s="42"/>
      <c r="BM534" s="45">
        <f>IF(COUNTIF(P534:AT534,"")=31,0,COUNTIFS(P477:AT477,3,P534:AT534,"")+COUNTIFS(P477:AT477,3,P534:AT534,"■"))</f>
        <v>0</v>
      </c>
      <c r="BN534" s="45">
        <f>IF(COUNTIF(P534:AT534,"")=31,0,COUNTIFS(P477:AT477,3,P534:AT534,"■"))</f>
        <v>0</v>
      </c>
      <c r="BO534" s="232" t="str">
        <f t="shared" si="150"/>
        <v>***</v>
      </c>
      <c r="BP534" s="233"/>
      <c r="BQ534" s="42"/>
      <c r="BR534" s="45">
        <f>IF(COUNTIF(P534:AT534,"")=31,0,COUNTIFS(P477:AT477,4,P534:AT534,"")+COUNTIFS(P477:AT477,4,P534:AT534,"■"))</f>
        <v>0</v>
      </c>
      <c r="BS534" s="45">
        <f>IF(COUNTIF(P534:AT534,"")=31,0,COUNTIFS(P477:AT477,4,P534:AT534,"■"))</f>
        <v>0</v>
      </c>
      <c r="BT534" s="232" t="str">
        <f t="shared" si="151"/>
        <v>***</v>
      </c>
      <c r="BU534" s="233"/>
      <c r="BV534" s="42"/>
      <c r="BW534" s="45">
        <f>IF(COUNTIF(P534:AT534,"")=31,0,COUNTIFS(P477:AT477,5,P534:AT534,"")+COUNTIFS(P477:AT477,5,P534:AT534,"■"))</f>
        <v>0</v>
      </c>
      <c r="BX534" s="45">
        <f>IF(COUNTIF(P534:AT534,"")=31,0,COUNTIFS(P477:AT477,5,P534:AT534,"■"))</f>
        <v>0</v>
      </c>
      <c r="BY534" s="232" t="str">
        <f t="shared" si="152"/>
        <v>***</v>
      </c>
      <c r="BZ534" s="233"/>
      <c r="CA534" s="42"/>
      <c r="CB534" s="45">
        <f>IF(COUNTIF(P534:AT534,"")=31,0,COUNTIFS(P477:AT477,6,P534:AT534,"")+COUNTIFS(P477:AT477,6,P534:AT534,"■"))</f>
        <v>0</v>
      </c>
      <c r="CC534" s="45">
        <f>IF(COUNTIF(P534:AT534,"")=31,0,COUNTIFS(P477:AT477,6,P534:AT534,"■"))</f>
        <v>0</v>
      </c>
      <c r="CD534" s="232" t="str">
        <f t="shared" si="153"/>
        <v>***</v>
      </c>
      <c r="CE534" s="233"/>
      <c r="CF534" s="42"/>
      <c r="CG534" s="45">
        <f t="shared" si="157"/>
        <v>0</v>
      </c>
      <c r="CH534" s="45">
        <f t="shared" si="161"/>
        <v>0</v>
      </c>
      <c r="CI534" s="232" t="str">
        <f t="shared" si="155"/>
        <v>***</v>
      </c>
      <c r="CJ534" s="233"/>
      <c r="CK534" s="42"/>
      <c r="CL534" s="234">
        <f t="shared" si="158"/>
        <v>0</v>
      </c>
      <c r="CM534" s="235"/>
      <c r="CN534" s="234">
        <f t="shared" si="159"/>
        <v>0</v>
      </c>
      <c r="CO534" s="235"/>
      <c r="CP534" s="232" t="str">
        <f t="shared" si="156"/>
        <v>***</v>
      </c>
      <c r="CQ534" s="233"/>
      <c r="CR534" s="43"/>
      <c r="CU534" s="128">
        <f t="shared" si="143"/>
        <v>526</v>
      </c>
      <c r="CV534" s="128"/>
      <c r="CW534" s="128"/>
      <c r="CX534" s="128"/>
      <c r="CY534" s="128"/>
    </row>
    <row r="535" spans="1:103" s="1" customFormat="1" ht="18.75">
      <c r="A535" s="72" t="s">
        <v>59</v>
      </c>
      <c r="D535" s="238">
        <f t="shared" si="160"/>
        <v>49</v>
      </c>
      <c r="E535" s="246"/>
      <c r="F535" s="241"/>
      <c r="G535" s="242"/>
      <c r="H535" s="242"/>
      <c r="I535" s="242"/>
      <c r="J535" s="242"/>
      <c r="K535" s="243"/>
      <c r="L535" s="244"/>
      <c r="M535" s="256"/>
      <c r="N535" s="256"/>
      <c r="O535" s="257"/>
      <c r="P535" s="42"/>
      <c r="Q535" s="42"/>
      <c r="R535" s="42"/>
      <c r="S535" s="42"/>
      <c r="T535" s="42"/>
      <c r="U535" s="42"/>
      <c r="V535" s="42"/>
      <c r="W535" s="42"/>
      <c r="X535" s="42"/>
      <c r="Y535" s="42"/>
      <c r="Z535" s="42"/>
      <c r="AA535" s="42"/>
      <c r="AB535" s="42"/>
      <c r="AC535" s="42"/>
      <c r="AD535" s="42"/>
      <c r="AE535" s="42"/>
      <c r="AF535" s="42"/>
      <c r="AG535" s="42"/>
      <c r="AH535" s="42"/>
      <c r="AI535" s="42"/>
      <c r="AJ535" s="42"/>
      <c r="AK535" s="42"/>
      <c r="AL535" s="42"/>
      <c r="AM535" s="42"/>
      <c r="AN535" s="42"/>
      <c r="AO535" s="42"/>
      <c r="AP535" s="42"/>
      <c r="AQ535" s="42"/>
      <c r="AR535" s="42"/>
      <c r="AS535" s="42"/>
      <c r="AT535" s="43"/>
      <c r="AU535" s="44"/>
      <c r="AV535" s="26"/>
      <c r="AW535" s="245">
        <f t="shared" si="146"/>
        <v>49</v>
      </c>
      <c r="AX535" s="246"/>
      <c r="AY535" s="247" t="str">
        <f t="shared" si="147"/>
        <v/>
      </c>
      <c r="AZ535" s="248"/>
      <c r="BA535" s="248"/>
      <c r="BB535" s="249"/>
      <c r="BC535" s="45">
        <f>IF(COUNTIF(P535:AT535,"")=31,0,COUNTIFS(P477:AT477,1,P535:AT535,"")+COUNTIFS(P477:AT477,1,P535:AT535,"■"))</f>
        <v>0</v>
      </c>
      <c r="BD535" s="45">
        <f>IF(COUNTIF(P535:AT535,"")=31,0,COUNTIFS(P477:AT477,1,P535:AT535,"■"))</f>
        <v>0</v>
      </c>
      <c r="BE535" s="250" t="str">
        <f t="shared" si="148"/>
        <v>***</v>
      </c>
      <c r="BF535" s="233"/>
      <c r="BG535" s="47"/>
      <c r="BH535" s="45">
        <f>IF(COUNTIF(P535:AT535,"")=31,0,COUNTIFS(P477:AT477,2,P535:AT535,"")+COUNTIFS(P477:AT477,2,P535:AT535,"■"))</f>
        <v>0</v>
      </c>
      <c r="BI535" s="45">
        <f>IF(COUNTIF(P535:AT535,"")=31,0,COUNTIFS(P477:AT477,2,P535:AT535,"■"))</f>
        <v>0</v>
      </c>
      <c r="BJ535" s="232" t="str">
        <f t="shared" si="149"/>
        <v>***</v>
      </c>
      <c r="BK535" s="233"/>
      <c r="BL535" s="42"/>
      <c r="BM535" s="45">
        <f>IF(COUNTIF(P535:AT535,"")=31,0,COUNTIFS(P477:AT477,3,P535:AT535,"")+COUNTIFS(P477:AT477,3,P535:AT535,"■"))</f>
        <v>0</v>
      </c>
      <c r="BN535" s="45">
        <f>IF(COUNTIF(P535:AT535,"")=31,0,COUNTIFS(P477:AT477,3,P535:AT535,"■"))</f>
        <v>0</v>
      </c>
      <c r="BO535" s="232" t="str">
        <f t="shared" si="150"/>
        <v>***</v>
      </c>
      <c r="BP535" s="233"/>
      <c r="BQ535" s="42"/>
      <c r="BR535" s="45">
        <f>IF(COUNTIF(P535:AT535,"")=31,0,COUNTIFS(P477:AT477,4,P535:AT535,"")+COUNTIFS(P477:AT477,4,P535:AT535,"■"))</f>
        <v>0</v>
      </c>
      <c r="BS535" s="45">
        <f>IF(COUNTIF(P535:AT535,"")=31,0,COUNTIFS(P477:AT477,4,P535:AT535,"■"))</f>
        <v>0</v>
      </c>
      <c r="BT535" s="232" t="str">
        <f t="shared" si="151"/>
        <v>***</v>
      </c>
      <c r="BU535" s="233"/>
      <c r="BV535" s="42"/>
      <c r="BW535" s="45">
        <f>IF(COUNTIF(P535:AT535,"")=31,0,COUNTIFS(P477:AT477,5,P535:AT535,"")+COUNTIFS(P477:AT477,5,P535:AT535,"■"))</f>
        <v>0</v>
      </c>
      <c r="BX535" s="45">
        <f>IF(COUNTIF(P535:AT535,"")=31,0,COUNTIFS(P477:AT477,5,P535:AT535,"■"))</f>
        <v>0</v>
      </c>
      <c r="BY535" s="232" t="str">
        <f t="shared" si="152"/>
        <v>***</v>
      </c>
      <c r="BZ535" s="233"/>
      <c r="CA535" s="42"/>
      <c r="CB535" s="45">
        <f>IF(COUNTIF(P535:AT535,"")=31,0,COUNTIFS(P477:AT477,6,P535:AT535,"")+COUNTIFS(P477:AT477,6,P535:AT535,"■"))</f>
        <v>0</v>
      </c>
      <c r="CC535" s="45">
        <f>IF(COUNTIF(P535:AT535,"")=31,0,COUNTIFS(P477:AT477,6,P535:AT535,"■"))</f>
        <v>0</v>
      </c>
      <c r="CD535" s="232" t="str">
        <f t="shared" si="153"/>
        <v>***</v>
      </c>
      <c r="CE535" s="233"/>
      <c r="CF535" s="42"/>
      <c r="CG535" s="45">
        <f t="shared" si="157"/>
        <v>0</v>
      </c>
      <c r="CH535" s="45">
        <f t="shared" si="161"/>
        <v>0</v>
      </c>
      <c r="CI535" s="232" t="str">
        <f t="shared" si="155"/>
        <v>***</v>
      </c>
      <c r="CJ535" s="233"/>
      <c r="CK535" s="42"/>
      <c r="CL535" s="234">
        <f t="shared" si="158"/>
        <v>0</v>
      </c>
      <c r="CM535" s="235"/>
      <c r="CN535" s="234">
        <f t="shared" si="159"/>
        <v>0</v>
      </c>
      <c r="CO535" s="235"/>
      <c r="CP535" s="232" t="str">
        <f t="shared" si="156"/>
        <v>***</v>
      </c>
      <c r="CQ535" s="233"/>
      <c r="CR535" s="43"/>
      <c r="CU535" s="128">
        <f t="shared" si="143"/>
        <v>527</v>
      </c>
      <c r="CV535" s="128"/>
      <c r="CW535" s="128"/>
      <c r="CX535" s="128"/>
      <c r="CY535" s="128"/>
    </row>
    <row r="536" spans="1:103" s="1" customFormat="1" ht="18.75">
      <c r="A536" s="72" t="s">
        <v>59</v>
      </c>
      <c r="D536" s="238">
        <f t="shared" si="160"/>
        <v>50</v>
      </c>
      <c r="E536" s="246"/>
      <c r="F536" s="241"/>
      <c r="G536" s="242"/>
      <c r="H536" s="242"/>
      <c r="I536" s="242"/>
      <c r="J536" s="242"/>
      <c r="K536" s="243"/>
      <c r="L536" s="244"/>
      <c r="M536" s="256"/>
      <c r="N536" s="256"/>
      <c r="O536" s="257"/>
      <c r="P536" s="42"/>
      <c r="Q536" s="42"/>
      <c r="R536" s="42"/>
      <c r="S536" s="42"/>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3"/>
      <c r="AU536" s="44"/>
      <c r="AV536" s="26"/>
      <c r="AW536" s="245">
        <f t="shared" si="146"/>
        <v>50</v>
      </c>
      <c r="AX536" s="246"/>
      <c r="AY536" s="247" t="str">
        <f t="shared" si="147"/>
        <v/>
      </c>
      <c r="AZ536" s="248"/>
      <c r="BA536" s="248"/>
      <c r="BB536" s="249"/>
      <c r="BC536" s="45">
        <f>IF(COUNTIF(P536:AT536,"")=31,0,COUNTIFS(P477:AT477,1,P536:AT536,"")+COUNTIFS(P477:AT477,1,P536:AT536,"■"))</f>
        <v>0</v>
      </c>
      <c r="BD536" s="45">
        <f>IF(COUNTIF(P536:AT536,"")=31,0,COUNTIFS(P477:AT477,1,P536:AT536,"■"))</f>
        <v>0</v>
      </c>
      <c r="BE536" s="250" t="str">
        <f t="shared" si="148"/>
        <v>***</v>
      </c>
      <c r="BF536" s="233"/>
      <c r="BG536" s="47"/>
      <c r="BH536" s="45">
        <f>IF(COUNTIF(P536:AT536,"")=31,0,COUNTIFS(P477:AT477,2,P536:AT536,"")+COUNTIFS(P477:AT477,2,P536:AT536,"■"))</f>
        <v>0</v>
      </c>
      <c r="BI536" s="45">
        <f>IF(COUNTIF(P536:AT536,"")=31,0,COUNTIFS(P477:AT477,2,P536:AT536,"■"))</f>
        <v>0</v>
      </c>
      <c r="BJ536" s="232" t="str">
        <f t="shared" si="149"/>
        <v>***</v>
      </c>
      <c r="BK536" s="233"/>
      <c r="BL536" s="42"/>
      <c r="BM536" s="45">
        <f>IF(COUNTIF(P536:AT536,"")=31,0,COUNTIFS(P477:AT477,3,P536:AT536,"")+COUNTIFS(P477:AT477,3,P536:AT536,"■"))</f>
        <v>0</v>
      </c>
      <c r="BN536" s="45">
        <f>IF(COUNTIF(P536:AT536,"")=31,0,COUNTIFS(P477:AT477,3,P536:AT536,"■"))</f>
        <v>0</v>
      </c>
      <c r="BO536" s="232" t="str">
        <f t="shared" si="150"/>
        <v>***</v>
      </c>
      <c r="BP536" s="233"/>
      <c r="BQ536" s="42"/>
      <c r="BR536" s="45">
        <f>IF(COUNTIF(P536:AT536,"")=31,0,COUNTIFS(P477:AT477,4,P536:AT536,"")+COUNTIFS(P477:AT477,4,P536:AT536,"■"))</f>
        <v>0</v>
      </c>
      <c r="BS536" s="45">
        <f>IF(COUNTIF(P536:AT536,"")=31,0,COUNTIFS(P477:AT477,4,P536:AT536,"■"))</f>
        <v>0</v>
      </c>
      <c r="BT536" s="232" t="str">
        <f t="shared" si="151"/>
        <v>***</v>
      </c>
      <c r="BU536" s="233"/>
      <c r="BV536" s="42"/>
      <c r="BW536" s="45">
        <f>IF(COUNTIF(P536:AT536,"")=31,0,COUNTIFS(P477:AT477,5,P536:AT536,"")+COUNTIFS(P477:AT477,5,P536:AT536,"■"))</f>
        <v>0</v>
      </c>
      <c r="BX536" s="45">
        <f>IF(COUNTIF(P536:AT536,"")=31,0,COUNTIFS(P477:AT477,5,P536:AT536,"■"))</f>
        <v>0</v>
      </c>
      <c r="BY536" s="232" t="str">
        <f t="shared" si="152"/>
        <v>***</v>
      </c>
      <c r="BZ536" s="233"/>
      <c r="CA536" s="42"/>
      <c r="CB536" s="45">
        <f>IF(COUNTIF(P536:AT536,"")=31,0,COUNTIFS(P477:AT477,6,P536:AT536,"")+COUNTIFS(P477:AT477,6,P536:AT536,"■"))</f>
        <v>0</v>
      </c>
      <c r="CC536" s="45">
        <f>IF(COUNTIF(P536:AT536,"")=31,0,COUNTIFS(P477:AT477,6,P536:AT536,"■"))</f>
        <v>0</v>
      </c>
      <c r="CD536" s="232" t="str">
        <f t="shared" si="153"/>
        <v>***</v>
      </c>
      <c r="CE536" s="233"/>
      <c r="CF536" s="42"/>
      <c r="CG536" s="45">
        <f t="shared" si="157"/>
        <v>0</v>
      </c>
      <c r="CH536" s="45">
        <f t="shared" si="161"/>
        <v>0</v>
      </c>
      <c r="CI536" s="232" t="str">
        <f t="shared" si="155"/>
        <v>***</v>
      </c>
      <c r="CJ536" s="233"/>
      <c r="CK536" s="42"/>
      <c r="CL536" s="234">
        <f t="shared" si="158"/>
        <v>0</v>
      </c>
      <c r="CM536" s="235"/>
      <c r="CN536" s="234">
        <f t="shared" si="159"/>
        <v>0</v>
      </c>
      <c r="CO536" s="235"/>
      <c r="CP536" s="232" t="str">
        <f t="shared" si="156"/>
        <v>***</v>
      </c>
      <c r="CQ536" s="233"/>
      <c r="CR536" s="43"/>
      <c r="CU536" s="128">
        <f t="shared" si="143"/>
        <v>528</v>
      </c>
      <c r="CV536" s="128"/>
      <c r="CW536" s="128"/>
      <c r="CX536" s="128"/>
      <c r="CY536" s="128"/>
    </row>
    <row r="537" spans="1:103" s="1" customFormat="1" ht="18.75">
      <c r="A537" s="72" t="s">
        <v>59</v>
      </c>
      <c r="D537" s="238">
        <f t="shared" si="160"/>
        <v>51</v>
      </c>
      <c r="E537" s="246"/>
      <c r="F537" s="241"/>
      <c r="G537" s="242"/>
      <c r="H537" s="242"/>
      <c r="I537" s="242"/>
      <c r="J537" s="242"/>
      <c r="K537" s="243"/>
      <c r="L537" s="244"/>
      <c r="M537" s="256"/>
      <c r="N537" s="256"/>
      <c r="O537" s="257"/>
      <c r="P537" s="42"/>
      <c r="Q537" s="42"/>
      <c r="R537" s="42"/>
      <c r="S537" s="42"/>
      <c r="T537" s="42"/>
      <c r="U537" s="42"/>
      <c r="V537" s="42"/>
      <c r="W537" s="42"/>
      <c r="X537" s="42"/>
      <c r="Y537" s="42"/>
      <c r="Z537" s="42"/>
      <c r="AA537" s="42"/>
      <c r="AB537" s="42"/>
      <c r="AC537" s="42"/>
      <c r="AD537" s="42"/>
      <c r="AE537" s="42"/>
      <c r="AF537" s="42"/>
      <c r="AG537" s="42"/>
      <c r="AH537" s="42"/>
      <c r="AI537" s="42"/>
      <c r="AJ537" s="42"/>
      <c r="AK537" s="42"/>
      <c r="AL537" s="42"/>
      <c r="AM537" s="42"/>
      <c r="AN537" s="42"/>
      <c r="AO537" s="42"/>
      <c r="AP537" s="42"/>
      <c r="AQ537" s="42"/>
      <c r="AR537" s="42"/>
      <c r="AS537" s="42"/>
      <c r="AT537" s="43"/>
      <c r="AU537" s="44"/>
      <c r="AV537" s="26"/>
      <c r="AW537" s="245">
        <f t="shared" si="146"/>
        <v>51</v>
      </c>
      <c r="AX537" s="246"/>
      <c r="AY537" s="247" t="str">
        <f t="shared" si="147"/>
        <v/>
      </c>
      <c r="AZ537" s="248"/>
      <c r="BA537" s="248"/>
      <c r="BB537" s="249"/>
      <c r="BC537" s="45">
        <f>IF(COUNTIF(P537:AT537,"")=31,0,COUNTIFS(P477:AT477,1,P537:AT537,"")+COUNTIFS(P477:AT477,1,P537:AT537,"■"))</f>
        <v>0</v>
      </c>
      <c r="BD537" s="45">
        <f>IF(COUNTIF(P537:AT537,"")=31,0,COUNTIFS(P477:AT477,1,P537:AT537,"■"))</f>
        <v>0</v>
      </c>
      <c r="BE537" s="250" t="str">
        <f t="shared" si="148"/>
        <v>***</v>
      </c>
      <c r="BF537" s="233"/>
      <c r="BG537" s="47"/>
      <c r="BH537" s="45">
        <f>IF(COUNTIF(P537:AT537,"")=31,0,COUNTIFS(P477:AT477,2,P537:AT537,"")+COUNTIFS(P477:AT477,2,P537:AT537,"■"))</f>
        <v>0</v>
      </c>
      <c r="BI537" s="45">
        <f>IF(COUNTIF(P537:AT537,"")=31,0,COUNTIFS(P477:AT477,2,P537:AT537,"■"))</f>
        <v>0</v>
      </c>
      <c r="BJ537" s="232" t="str">
        <f t="shared" si="149"/>
        <v>***</v>
      </c>
      <c r="BK537" s="233"/>
      <c r="BL537" s="42"/>
      <c r="BM537" s="45">
        <f>IF(COUNTIF(P537:AT537,"")=31,0,COUNTIFS(P477:AT477,3,P537:AT537,"")+COUNTIFS(P477:AT477,3,P537:AT537,"■"))</f>
        <v>0</v>
      </c>
      <c r="BN537" s="45">
        <f>IF(COUNTIF(P537:AT537,"")=31,0,COUNTIFS(P477:AT477,3,P537:AT537,"■"))</f>
        <v>0</v>
      </c>
      <c r="BO537" s="232" t="str">
        <f t="shared" si="150"/>
        <v>***</v>
      </c>
      <c r="BP537" s="233"/>
      <c r="BQ537" s="42"/>
      <c r="BR537" s="45">
        <f>IF(COUNTIF(P537:AT537,"")=31,0,COUNTIFS(P477:AT477,4,P537:AT537,"")+COUNTIFS(P477:AT477,4,P537:AT537,"■"))</f>
        <v>0</v>
      </c>
      <c r="BS537" s="45">
        <f>IF(COUNTIF(P537:AT537,"")=31,0,COUNTIFS(P477:AT477,4,P537:AT537,"■"))</f>
        <v>0</v>
      </c>
      <c r="BT537" s="232" t="str">
        <f t="shared" si="151"/>
        <v>***</v>
      </c>
      <c r="BU537" s="233"/>
      <c r="BV537" s="42"/>
      <c r="BW537" s="45">
        <f>IF(COUNTIF(P537:AT537,"")=31,0,COUNTIFS(P477:AT477,5,P537:AT537,"")+COUNTIFS(P477:AT477,5,P537:AT537,"■"))</f>
        <v>0</v>
      </c>
      <c r="BX537" s="45">
        <f>IF(COUNTIF(P537:AT537,"")=31,0,COUNTIFS(P477:AT477,5,P537:AT537,"■"))</f>
        <v>0</v>
      </c>
      <c r="BY537" s="232" t="str">
        <f t="shared" si="152"/>
        <v>***</v>
      </c>
      <c r="BZ537" s="233"/>
      <c r="CA537" s="42"/>
      <c r="CB537" s="45">
        <f>IF(COUNTIF(P537:AT537,"")=31,0,COUNTIFS(P477:AT477,6,P537:AT537,"")+COUNTIFS(P477:AT477,6,P537:AT537,"■"))</f>
        <v>0</v>
      </c>
      <c r="CC537" s="45">
        <f>IF(COUNTIF(P537:AT537,"")=31,0,COUNTIFS(P477:AT477,6,P537:AT537,"■"))</f>
        <v>0</v>
      </c>
      <c r="CD537" s="232" t="str">
        <f t="shared" si="153"/>
        <v>***</v>
      </c>
      <c r="CE537" s="233"/>
      <c r="CF537" s="42"/>
      <c r="CG537" s="45">
        <f t="shared" si="157"/>
        <v>0</v>
      </c>
      <c r="CH537" s="45">
        <f t="shared" si="161"/>
        <v>0</v>
      </c>
      <c r="CI537" s="232" t="str">
        <f t="shared" si="155"/>
        <v>***</v>
      </c>
      <c r="CJ537" s="233"/>
      <c r="CK537" s="42"/>
      <c r="CL537" s="234">
        <f t="shared" si="158"/>
        <v>0</v>
      </c>
      <c r="CM537" s="235"/>
      <c r="CN537" s="234">
        <f t="shared" si="159"/>
        <v>0</v>
      </c>
      <c r="CO537" s="235"/>
      <c r="CP537" s="232" t="str">
        <f t="shared" si="156"/>
        <v>***</v>
      </c>
      <c r="CQ537" s="233"/>
      <c r="CR537" s="43"/>
      <c r="CU537" s="128">
        <f t="shared" si="143"/>
        <v>529</v>
      </c>
      <c r="CV537" s="128"/>
      <c r="CW537" s="128"/>
      <c r="CX537" s="128"/>
      <c r="CY537" s="128"/>
    </row>
    <row r="538" spans="1:103" s="1" customFormat="1" ht="18.75">
      <c r="A538" s="72" t="s">
        <v>59</v>
      </c>
      <c r="D538" s="238">
        <f t="shared" si="160"/>
        <v>52</v>
      </c>
      <c r="E538" s="246"/>
      <c r="F538" s="241"/>
      <c r="G538" s="242"/>
      <c r="H538" s="242"/>
      <c r="I538" s="242"/>
      <c r="J538" s="242"/>
      <c r="K538" s="243"/>
      <c r="L538" s="244"/>
      <c r="M538" s="256"/>
      <c r="N538" s="256"/>
      <c r="O538" s="257"/>
      <c r="P538" s="42"/>
      <c r="Q538" s="42"/>
      <c r="R538" s="42"/>
      <c r="S538" s="42"/>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3"/>
      <c r="AU538" s="44"/>
      <c r="AV538" s="26"/>
      <c r="AW538" s="245">
        <f t="shared" si="146"/>
        <v>52</v>
      </c>
      <c r="AX538" s="246"/>
      <c r="AY538" s="247" t="str">
        <f t="shared" si="147"/>
        <v/>
      </c>
      <c r="AZ538" s="248"/>
      <c r="BA538" s="248"/>
      <c r="BB538" s="249"/>
      <c r="BC538" s="45">
        <f>IF(COUNTIF(P538:AT538,"")=31,0,COUNTIFS(P477:AT477,1,P538:AT538,"")+COUNTIFS(P477:AT477,1,P538:AT538,"■"))</f>
        <v>0</v>
      </c>
      <c r="BD538" s="45">
        <f>IF(COUNTIF(P538:AT538,"")=31,0,COUNTIFS(P477:AT477,1,P538:AT538,"■"))</f>
        <v>0</v>
      </c>
      <c r="BE538" s="250" t="str">
        <f t="shared" si="148"/>
        <v>***</v>
      </c>
      <c r="BF538" s="233"/>
      <c r="BG538" s="47"/>
      <c r="BH538" s="45">
        <f>IF(COUNTIF(P538:AT538,"")=31,0,COUNTIFS(P477:AT477,2,P538:AT538,"")+COUNTIFS(P477:AT477,2,P538:AT538,"■"))</f>
        <v>0</v>
      </c>
      <c r="BI538" s="45">
        <f>IF(COUNTIF(P538:AT538,"")=31,0,COUNTIFS(P477:AT477,2,P538:AT538,"■"))</f>
        <v>0</v>
      </c>
      <c r="BJ538" s="232" t="str">
        <f t="shared" si="149"/>
        <v>***</v>
      </c>
      <c r="BK538" s="233"/>
      <c r="BL538" s="42"/>
      <c r="BM538" s="45">
        <f>IF(COUNTIF(P538:AT538,"")=31,0,COUNTIFS(P477:AT477,3,P538:AT538,"")+COUNTIFS(P477:AT477,3,P538:AT538,"■"))</f>
        <v>0</v>
      </c>
      <c r="BN538" s="45">
        <f>IF(COUNTIF(P538:AT538,"")=31,0,COUNTIFS(P477:AT477,3,P538:AT538,"■"))</f>
        <v>0</v>
      </c>
      <c r="BO538" s="232" t="str">
        <f t="shared" si="150"/>
        <v>***</v>
      </c>
      <c r="BP538" s="233"/>
      <c r="BQ538" s="42"/>
      <c r="BR538" s="45">
        <f>IF(COUNTIF(P538:AT538,"")=31,0,COUNTIFS(P477:AT477,4,P538:AT538,"")+COUNTIFS(P477:AT477,4,P538:AT538,"■"))</f>
        <v>0</v>
      </c>
      <c r="BS538" s="45">
        <f>IF(COUNTIF(P538:AT538,"")=31,0,COUNTIFS(P477:AT477,4,P538:AT538,"■"))</f>
        <v>0</v>
      </c>
      <c r="BT538" s="232" t="str">
        <f t="shared" si="151"/>
        <v>***</v>
      </c>
      <c r="BU538" s="233"/>
      <c r="BV538" s="42"/>
      <c r="BW538" s="45">
        <f>IF(COUNTIF(P538:AT538,"")=31,0,COUNTIFS(P477:AT477,5,P538:AT538,"")+COUNTIFS(P477:AT477,5,P538:AT538,"■"))</f>
        <v>0</v>
      </c>
      <c r="BX538" s="45">
        <f>IF(COUNTIF(P538:AT538,"")=31,0,COUNTIFS(P477:AT477,5,P538:AT538,"■"))</f>
        <v>0</v>
      </c>
      <c r="BY538" s="232" t="str">
        <f t="shared" si="152"/>
        <v>***</v>
      </c>
      <c r="BZ538" s="233"/>
      <c r="CA538" s="42"/>
      <c r="CB538" s="45">
        <f>IF(COUNTIF(P538:AT538,"")=31,0,COUNTIFS(P477:AT477,6,P538:AT538,"")+COUNTIFS(P477:AT477,6,P538:AT538,"■"))</f>
        <v>0</v>
      </c>
      <c r="CC538" s="45">
        <f>IF(COUNTIF(P538:AT538,"")=31,0,COUNTIFS(P477:AT477,6,P538:AT538,"■"))</f>
        <v>0</v>
      </c>
      <c r="CD538" s="232" t="str">
        <f t="shared" si="153"/>
        <v>***</v>
      </c>
      <c r="CE538" s="233"/>
      <c r="CF538" s="42"/>
      <c r="CG538" s="45">
        <f t="shared" si="157"/>
        <v>0</v>
      </c>
      <c r="CH538" s="45">
        <f t="shared" si="161"/>
        <v>0</v>
      </c>
      <c r="CI538" s="232" t="str">
        <f t="shared" si="155"/>
        <v>***</v>
      </c>
      <c r="CJ538" s="233"/>
      <c r="CK538" s="42"/>
      <c r="CL538" s="234">
        <f t="shared" si="158"/>
        <v>0</v>
      </c>
      <c r="CM538" s="235"/>
      <c r="CN538" s="234">
        <f t="shared" si="159"/>
        <v>0</v>
      </c>
      <c r="CO538" s="235"/>
      <c r="CP538" s="232" t="str">
        <f t="shared" si="156"/>
        <v>***</v>
      </c>
      <c r="CQ538" s="233"/>
      <c r="CR538" s="43"/>
      <c r="CU538" s="128">
        <f t="shared" si="143"/>
        <v>530</v>
      </c>
      <c r="CV538" s="128"/>
      <c r="CW538" s="128"/>
      <c r="CX538" s="128"/>
      <c r="CY538" s="128"/>
    </row>
    <row r="539" spans="1:103" s="1" customFormat="1" ht="18.75">
      <c r="A539" s="72" t="s">
        <v>59</v>
      </c>
      <c r="D539" s="238">
        <f t="shared" si="160"/>
        <v>53</v>
      </c>
      <c r="E539" s="246"/>
      <c r="F539" s="241"/>
      <c r="G539" s="242"/>
      <c r="H539" s="242"/>
      <c r="I539" s="242"/>
      <c r="J539" s="242"/>
      <c r="K539" s="243"/>
      <c r="L539" s="244"/>
      <c r="M539" s="256"/>
      <c r="N539" s="256"/>
      <c r="O539" s="257"/>
      <c r="P539" s="42"/>
      <c r="Q539" s="42"/>
      <c r="R539" s="42"/>
      <c r="S539" s="42"/>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3"/>
      <c r="AU539" s="44"/>
      <c r="AV539" s="26"/>
      <c r="AW539" s="245">
        <f t="shared" si="146"/>
        <v>53</v>
      </c>
      <c r="AX539" s="246"/>
      <c r="AY539" s="247" t="str">
        <f t="shared" si="147"/>
        <v/>
      </c>
      <c r="AZ539" s="248"/>
      <c r="BA539" s="248"/>
      <c r="BB539" s="249"/>
      <c r="BC539" s="45">
        <f>IF(COUNTIF(P539:AT539,"")=31,0,COUNTIFS(P477:AT477,1,P539:AT539,"")+COUNTIFS(P477:AT477,1,P539:AT539,"■"))</f>
        <v>0</v>
      </c>
      <c r="BD539" s="45">
        <f>IF(COUNTIF(P539:AT539,"")=31,0,COUNTIFS(P477:AT477,1,P539:AT539,"■"))</f>
        <v>0</v>
      </c>
      <c r="BE539" s="250" t="str">
        <f t="shared" si="148"/>
        <v>***</v>
      </c>
      <c r="BF539" s="233"/>
      <c r="BG539" s="47"/>
      <c r="BH539" s="45">
        <f>IF(COUNTIF(P539:AT539,"")=31,0,COUNTIFS(P477:AT477,2,P539:AT539,"")+COUNTIFS(P477:AT477,2,P539:AT539,"■"))</f>
        <v>0</v>
      </c>
      <c r="BI539" s="45">
        <f>IF(COUNTIF(P539:AT539,"")=31,0,COUNTIFS(P477:AT477,2,P539:AT539,"■"))</f>
        <v>0</v>
      </c>
      <c r="BJ539" s="232" t="str">
        <f t="shared" si="149"/>
        <v>***</v>
      </c>
      <c r="BK539" s="233"/>
      <c r="BL539" s="42"/>
      <c r="BM539" s="45">
        <f>IF(COUNTIF(P539:AT539,"")=31,0,COUNTIFS(P477:AT477,3,P539:AT539,"")+COUNTIFS(P477:AT477,3,P539:AT539,"■"))</f>
        <v>0</v>
      </c>
      <c r="BN539" s="45">
        <f>IF(COUNTIF(P539:AT539,"")=31,0,COUNTIFS(P477:AT477,3,P539:AT539,"■"))</f>
        <v>0</v>
      </c>
      <c r="BO539" s="232" t="str">
        <f t="shared" si="150"/>
        <v>***</v>
      </c>
      <c r="BP539" s="233"/>
      <c r="BQ539" s="42"/>
      <c r="BR539" s="45">
        <f>IF(COUNTIF(P539:AT539,"")=31,0,COUNTIFS(P477:AT477,4,P539:AT539,"")+COUNTIFS(P477:AT477,4,P539:AT539,"■"))</f>
        <v>0</v>
      </c>
      <c r="BS539" s="45">
        <f>IF(COUNTIF(P539:AT539,"")=31,0,COUNTIFS(P477:AT477,4,P539:AT539,"■"))</f>
        <v>0</v>
      </c>
      <c r="BT539" s="232" t="str">
        <f t="shared" si="151"/>
        <v>***</v>
      </c>
      <c r="BU539" s="233"/>
      <c r="BV539" s="42"/>
      <c r="BW539" s="45">
        <f>IF(COUNTIF(P539:AT539,"")=31,0,COUNTIFS(P477:AT477,5,P539:AT539,"")+COUNTIFS(P477:AT477,5,P539:AT539,"■"))</f>
        <v>0</v>
      </c>
      <c r="BX539" s="45">
        <f>IF(COUNTIF(P539:AT539,"")=31,0,COUNTIFS(P477:AT477,5,P539:AT539,"■"))</f>
        <v>0</v>
      </c>
      <c r="BY539" s="232" t="str">
        <f t="shared" si="152"/>
        <v>***</v>
      </c>
      <c r="BZ539" s="233"/>
      <c r="CA539" s="42"/>
      <c r="CB539" s="45">
        <f>IF(COUNTIF(P539:AT539,"")=31,0,COUNTIFS(P477:AT477,6,P539:AT539,"")+COUNTIFS(P477:AT477,6,P539:AT539,"■"))</f>
        <v>0</v>
      </c>
      <c r="CC539" s="45">
        <f>IF(COUNTIF(P539:AT539,"")=31,0,COUNTIFS(P477:AT477,6,P539:AT539,"■"))</f>
        <v>0</v>
      </c>
      <c r="CD539" s="232" t="str">
        <f t="shared" si="153"/>
        <v>***</v>
      </c>
      <c r="CE539" s="233"/>
      <c r="CF539" s="42"/>
      <c r="CG539" s="45">
        <f t="shared" si="157"/>
        <v>0</v>
      </c>
      <c r="CH539" s="45">
        <f t="shared" si="161"/>
        <v>0</v>
      </c>
      <c r="CI539" s="232" t="str">
        <f t="shared" si="155"/>
        <v>***</v>
      </c>
      <c r="CJ539" s="233"/>
      <c r="CK539" s="42"/>
      <c r="CL539" s="234">
        <f t="shared" si="158"/>
        <v>0</v>
      </c>
      <c r="CM539" s="235"/>
      <c r="CN539" s="234">
        <f t="shared" si="159"/>
        <v>0</v>
      </c>
      <c r="CO539" s="235"/>
      <c r="CP539" s="232" t="str">
        <f t="shared" si="156"/>
        <v>***</v>
      </c>
      <c r="CQ539" s="233"/>
      <c r="CR539" s="43"/>
      <c r="CU539" s="128">
        <f t="shared" si="143"/>
        <v>531</v>
      </c>
      <c r="CV539" s="128"/>
      <c r="CW539" s="128"/>
      <c r="CX539" s="128"/>
      <c r="CY539" s="128"/>
    </row>
    <row r="540" spans="1:103" s="1" customFormat="1" ht="18.75">
      <c r="A540" s="72" t="s">
        <v>59</v>
      </c>
      <c r="D540" s="238">
        <f t="shared" si="160"/>
        <v>54</v>
      </c>
      <c r="E540" s="246"/>
      <c r="F540" s="241"/>
      <c r="G540" s="242"/>
      <c r="H540" s="242"/>
      <c r="I540" s="242"/>
      <c r="J540" s="242"/>
      <c r="K540" s="243"/>
      <c r="L540" s="244"/>
      <c r="M540" s="256"/>
      <c r="N540" s="256"/>
      <c r="O540" s="257"/>
      <c r="P540" s="42"/>
      <c r="Q540" s="42"/>
      <c r="R540" s="42"/>
      <c r="S540" s="42"/>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3"/>
      <c r="AU540" s="44"/>
      <c r="AV540" s="26"/>
      <c r="AW540" s="245">
        <f t="shared" si="146"/>
        <v>54</v>
      </c>
      <c r="AX540" s="246"/>
      <c r="AY540" s="247" t="str">
        <f t="shared" si="147"/>
        <v/>
      </c>
      <c r="AZ540" s="248"/>
      <c r="BA540" s="248"/>
      <c r="BB540" s="249"/>
      <c r="BC540" s="45">
        <f>IF(COUNTIF(P540:AT540,"")=31,0,COUNTIFS(P477:AT477,1,P540:AT540,"")+COUNTIFS(P477:AT477,1,P540:AT540,"■"))</f>
        <v>0</v>
      </c>
      <c r="BD540" s="45">
        <f>IF(COUNTIF(P540:AT540,"")=31,0,COUNTIFS(P477:AT477,1,P540:AT540,"■"))</f>
        <v>0</v>
      </c>
      <c r="BE540" s="250" t="str">
        <f t="shared" si="148"/>
        <v>***</v>
      </c>
      <c r="BF540" s="233"/>
      <c r="BG540" s="47"/>
      <c r="BH540" s="45">
        <f>IF(COUNTIF(P540:AT540,"")=31,0,COUNTIFS(P477:AT477,2,P540:AT540,"")+COUNTIFS(P477:AT477,2,P540:AT540,"■"))</f>
        <v>0</v>
      </c>
      <c r="BI540" s="45">
        <f>IF(COUNTIF(P540:AT540,"")=31,0,COUNTIFS(P477:AT477,2,P540:AT540,"■"))</f>
        <v>0</v>
      </c>
      <c r="BJ540" s="232" t="str">
        <f t="shared" si="149"/>
        <v>***</v>
      </c>
      <c r="BK540" s="233"/>
      <c r="BL540" s="42"/>
      <c r="BM540" s="45">
        <f>IF(COUNTIF(P540:AT540,"")=31,0,COUNTIFS(P477:AT477,3,P540:AT540,"")+COUNTIFS(P477:AT477,3,P540:AT540,"■"))</f>
        <v>0</v>
      </c>
      <c r="BN540" s="45">
        <f>IF(COUNTIF(P540:AT540,"")=31,0,COUNTIFS(P477:AT477,3,P540:AT540,"■"))</f>
        <v>0</v>
      </c>
      <c r="BO540" s="232" t="str">
        <f t="shared" si="150"/>
        <v>***</v>
      </c>
      <c r="BP540" s="233"/>
      <c r="BQ540" s="42"/>
      <c r="BR540" s="45">
        <f>IF(COUNTIF(P540:AT540,"")=31,0,COUNTIFS(P477:AT477,4,P540:AT540,"")+COUNTIFS(P477:AT477,4,P540:AT540,"■"))</f>
        <v>0</v>
      </c>
      <c r="BS540" s="45">
        <f>IF(COUNTIF(P540:AT540,"")=31,0,COUNTIFS(P477:AT477,4,P540:AT540,"■"))</f>
        <v>0</v>
      </c>
      <c r="BT540" s="232" t="str">
        <f t="shared" si="151"/>
        <v>***</v>
      </c>
      <c r="BU540" s="233"/>
      <c r="BV540" s="42"/>
      <c r="BW540" s="45">
        <f>IF(COUNTIF(P540:AT540,"")=31,0,COUNTIFS(P477:AT477,5,P540:AT540,"")+COUNTIFS(P477:AT477,5,P540:AT540,"■"))</f>
        <v>0</v>
      </c>
      <c r="BX540" s="45">
        <f>IF(COUNTIF(P540:AT540,"")=31,0,COUNTIFS(P477:AT477,5,P540:AT540,"■"))</f>
        <v>0</v>
      </c>
      <c r="BY540" s="232" t="str">
        <f t="shared" si="152"/>
        <v>***</v>
      </c>
      <c r="BZ540" s="233"/>
      <c r="CA540" s="42"/>
      <c r="CB540" s="45">
        <f>IF(COUNTIF(P540:AT540,"")=31,0,COUNTIFS(P477:AT477,6,P540:AT540,"")+COUNTIFS(P477:AT477,6,P540:AT540,"■"))</f>
        <v>0</v>
      </c>
      <c r="CC540" s="45">
        <f>IF(COUNTIF(P540:AT540,"")=31,0,COUNTIFS(P477:AT477,6,P540:AT540,"■"))</f>
        <v>0</v>
      </c>
      <c r="CD540" s="232" t="str">
        <f t="shared" si="153"/>
        <v>***</v>
      </c>
      <c r="CE540" s="233"/>
      <c r="CF540" s="42"/>
      <c r="CG540" s="45">
        <f t="shared" si="157"/>
        <v>0</v>
      </c>
      <c r="CH540" s="45">
        <f t="shared" si="161"/>
        <v>0</v>
      </c>
      <c r="CI540" s="232" t="str">
        <f t="shared" si="155"/>
        <v>***</v>
      </c>
      <c r="CJ540" s="233"/>
      <c r="CK540" s="42"/>
      <c r="CL540" s="234">
        <f t="shared" si="158"/>
        <v>0</v>
      </c>
      <c r="CM540" s="235"/>
      <c r="CN540" s="234">
        <f t="shared" si="159"/>
        <v>0</v>
      </c>
      <c r="CO540" s="235"/>
      <c r="CP540" s="232" t="str">
        <f t="shared" si="156"/>
        <v>***</v>
      </c>
      <c r="CQ540" s="233"/>
      <c r="CR540" s="43"/>
      <c r="CU540" s="128">
        <f t="shared" si="143"/>
        <v>532</v>
      </c>
      <c r="CV540" s="128"/>
      <c r="CW540" s="128"/>
      <c r="CX540" s="128"/>
      <c r="CY540" s="128"/>
    </row>
    <row r="541" spans="1:103" s="1" customFormat="1" ht="18.75">
      <c r="A541" s="72" t="s">
        <v>59</v>
      </c>
      <c r="D541" s="238">
        <f t="shared" si="160"/>
        <v>55</v>
      </c>
      <c r="E541" s="246"/>
      <c r="F541" s="241"/>
      <c r="G541" s="242"/>
      <c r="H541" s="242"/>
      <c r="I541" s="242"/>
      <c r="J541" s="242"/>
      <c r="K541" s="243"/>
      <c r="L541" s="244"/>
      <c r="M541" s="242"/>
      <c r="N541" s="242"/>
      <c r="O541" s="243"/>
      <c r="P541" s="42"/>
      <c r="Q541" s="42"/>
      <c r="R541" s="42"/>
      <c r="S541" s="42"/>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3"/>
      <c r="AU541" s="44"/>
      <c r="AV541" s="26"/>
      <c r="AW541" s="245">
        <f t="shared" si="146"/>
        <v>55</v>
      </c>
      <c r="AX541" s="246"/>
      <c r="AY541" s="247" t="str">
        <f t="shared" si="147"/>
        <v/>
      </c>
      <c r="AZ541" s="248"/>
      <c r="BA541" s="248"/>
      <c r="BB541" s="249"/>
      <c r="BC541" s="45">
        <f>IF(COUNTIF(P541:AT541,"")=31,0,COUNTIFS(P477:AT477,1,P541:AT541,"")+COUNTIFS(P477:AT477,1,P541:AT541,"■"))</f>
        <v>0</v>
      </c>
      <c r="BD541" s="45">
        <f>IF(COUNTIF(P541:AT541,"")=31,0,COUNTIFS(P477:AT477,1,P541:AT541,"■"))</f>
        <v>0</v>
      </c>
      <c r="BE541" s="250" t="str">
        <f t="shared" si="148"/>
        <v>***</v>
      </c>
      <c r="BF541" s="233"/>
      <c r="BG541" s="47"/>
      <c r="BH541" s="45">
        <f>IF(COUNTIF(P541:AT541,"")=31,0,COUNTIFS(P477:AT477,2,P541:AT541,"")+COUNTIFS(P477:AT477,2,P541:AT541,"■"))</f>
        <v>0</v>
      </c>
      <c r="BI541" s="45">
        <f>IF(COUNTIF(P541:AT541,"")=31,0,COUNTIFS(P477:AT477,2,P541:AT541,"■"))</f>
        <v>0</v>
      </c>
      <c r="BJ541" s="232" t="str">
        <f t="shared" si="149"/>
        <v>***</v>
      </c>
      <c r="BK541" s="233"/>
      <c r="BL541" s="42"/>
      <c r="BM541" s="45">
        <f>IF(COUNTIF(P541:AT541,"")=31,0,COUNTIFS(P477:AT477,3,P541:AT541,"")+COUNTIFS(P477:AT477,3,P541:AT541,"■"))</f>
        <v>0</v>
      </c>
      <c r="BN541" s="45">
        <f>IF(COUNTIF(P541:AT541,"")=31,0,COUNTIFS(P477:AT477,3,P541:AT541,"■"))</f>
        <v>0</v>
      </c>
      <c r="BO541" s="232" t="str">
        <f t="shared" si="150"/>
        <v>***</v>
      </c>
      <c r="BP541" s="233"/>
      <c r="BQ541" s="42"/>
      <c r="BR541" s="45">
        <f>IF(COUNTIF(P541:AT541,"")=31,0,COUNTIFS(P477:AT477,4,P541:AT541,"")+COUNTIFS(P477:AT477,4,P541:AT541,"■"))</f>
        <v>0</v>
      </c>
      <c r="BS541" s="45">
        <f>IF(COUNTIF(P541:AT541,"")=31,0,COUNTIFS(P477:AT477,4,P541:AT541,"■"))</f>
        <v>0</v>
      </c>
      <c r="BT541" s="232" t="str">
        <f t="shared" si="151"/>
        <v>***</v>
      </c>
      <c r="BU541" s="233"/>
      <c r="BV541" s="42"/>
      <c r="BW541" s="45">
        <f>IF(COUNTIF(P541:AT541,"")=31,0,COUNTIFS(P477:AT477,5,P541:AT541,"")+COUNTIFS(P477:AT477,5,P541:AT541,"■"))</f>
        <v>0</v>
      </c>
      <c r="BX541" s="45">
        <f>IF(COUNTIF(P541:AT541,"")=31,0,COUNTIFS(P477:AT477,5,P541:AT541,"■"))</f>
        <v>0</v>
      </c>
      <c r="BY541" s="232" t="str">
        <f t="shared" si="152"/>
        <v>***</v>
      </c>
      <c r="BZ541" s="233"/>
      <c r="CA541" s="42"/>
      <c r="CB541" s="45">
        <f>IF(COUNTIF(P541:AT541,"")=31,0,COUNTIFS(P477:AT477,6,P541:AT541,"")+COUNTIFS(P477:AT477,6,P541:AT541,"■"))</f>
        <v>0</v>
      </c>
      <c r="CC541" s="45">
        <f>IF(COUNTIF(P541:AT541,"")=31,0,COUNTIFS(P477:AT477,6,P541:AT541,"■"))</f>
        <v>0</v>
      </c>
      <c r="CD541" s="232" t="str">
        <f t="shared" si="153"/>
        <v>***</v>
      </c>
      <c r="CE541" s="233"/>
      <c r="CF541" s="42"/>
      <c r="CG541" s="45">
        <f t="shared" si="157"/>
        <v>0</v>
      </c>
      <c r="CH541" s="45">
        <f t="shared" si="161"/>
        <v>0</v>
      </c>
      <c r="CI541" s="232" t="str">
        <f t="shared" si="155"/>
        <v>***</v>
      </c>
      <c r="CJ541" s="233"/>
      <c r="CK541" s="42"/>
      <c r="CL541" s="234">
        <f t="shared" si="158"/>
        <v>0</v>
      </c>
      <c r="CM541" s="235"/>
      <c r="CN541" s="234">
        <f t="shared" si="159"/>
        <v>0</v>
      </c>
      <c r="CO541" s="235"/>
      <c r="CP541" s="232" t="str">
        <f t="shared" si="156"/>
        <v>***</v>
      </c>
      <c r="CQ541" s="233"/>
      <c r="CR541" s="43"/>
      <c r="CU541" s="128">
        <f t="shared" si="143"/>
        <v>533</v>
      </c>
      <c r="CV541" s="128"/>
      <c r="CW541" s="128"/>
      <c r="CX541" s="128"/>
      <c r="CY541" s="128"/>
    </row>
    <row r="542" spans="1:103" s="1" customFormat="1" ht="18.75">
      <c r="A542" s="72" t="s">
        <v>59</v>
      </c>
      <c r="D542" s="238">
        <f t="shared" si="160"/>
        <v>56</v>
      </c>
      <c r="E542" s="246"/>
      <c r="F542" s="241"/>
      <c r="G542" s="242"/>
      <c r="H542" s="242"/>
      <c r="I542" s="242"/>
      <c r="J542" s="242"/>
      <c r="K542" s="243"/>
      <c r="L542" s="244"/>
      <c r="M542" s="242"/>
      <c r="N542" s="242"/>
      <c r="O542" s="243"/>
      <c r="P542" s="42"/>
      <c r="Q542" s="42"/>
      <c r="R542" s="42"/>
      <c r="S542" s="42"/>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3"/>
      <c r="AU542" s="44"/>
      <c r="AV542" s="26"/>
      <c r="AW542" s="245">
        <f t="shared" si="146"/>
        <v>56</v>
      </c>
      <c r="AX542" s="246"/>
      <c r="AY542" s="247" t="str">
        <f t="shared" si="147"/>
        <v/>
      </c>
      <c r="AZ542" s="248"/>
      <c r="BA542" s="248"/>
      <c r="BB542" s="249"/>
      <c r="BC542" s="45">
        <f>IF(COUNTIF(P542:AT542,"")=31,0,COUNTIFS(P477:AT477,1,P542:AT542,"")+COUNTIFS(P477:AT477,1,P542:AT542,"■"))</f>
        <v>0</v>
      </c>
      <c r="BD542" s="45">
        <f>IF(COUNTIF(P542:AT542,"")=31,0,COUNTIFS(P477:AT477,1,P542:AT542,"■"))</f>
        <v>0</v>
      </c>
      <c r="BE542" s="250" t="str">
        <f t="shared" si="148"/>
        <v>***</v>
      </c>
      <c r="BF542" s="233"/>
      <c r="BG542" s="47"/>
      <c r="BH542" s="45">
        <f>IF(COUNTIF(P542:AT542,"")=31,0,COUNTIFS(P477:AT477,2,P542:AT542,"")+COUNTIFS(P477:AT477,2,P542:AT542,"■"))</f>
        <v>0</v>
      </c>
      <c r="BI542" s="45">
        <f>IF(COUNTIF(P542:AT542,"")=31,0,COUNTIFS(P477:AT477,2,P542:AT542,"■"))</f>
        <v>0</v>
      </c>
      <c r="BJ542" s="232" t="str">
        <f t="shared" si="149"/>
        <v>***</v>
      </c>
      <c r="BK542" s="233"/>
      <c r="BL542" s="42"/>
      <c r="BM542" s="45">
        <f>IF(COUNTIF(P542:AT542,"")=31,0,COUNTIFS(P477:AT477,3,P542:AT542,"")+COUNTIFS(P477:AT477,3,P542:AT542,"■"))</f>
        <v>0</v>
      </c>
      <c r="BN542" s="45">
        <f>IF(COUNTIF(P542:AT542,"")=31,0,COUNTIFS(P477:AT477,3,P542:AT542,"■"))</f>
        <v>0</v>
      </c>
      <c r="BO542" s="232" t="str">
        <f t="shared" si="150"/>
        <v>***</v>
      </c>
      <c r="BP542" s="233"/>
      <c r="BQ542" s="42"/>
      <c r="BR542" s="45">
        <f>IF(COUNTIF(P542:AT542,"")=31,0,COUNTIFS(P477:AT477,4,P542:AT542,"")+COUNTIFS(P477:AT477,4,P542:AT542,"■"))</f>
        <v>0</v>
      </c>
      <c r="BS542" s="45">
        <f>IF(COUNTIF(P542:AT542,"")=31,0,COUNTIFS(P477:AT477,4,P542:AT542,"■"))</f>
        <v>0</v>
      </c>
      <c r="BT542" s="232" t="str">
        <f t="shared" si="151"/>
        <v>***</v>
      </c>
      <c r="BU542" s="233"/>
      <c r="BV542" s="42"/>
      <c r="BW542" s="45">
        <f>IF(COUNTIF(P542:AT542,"")=31,0,COUNTIFS(P477:AT477,5,P542:AT542,"")+COUNTIFS(P477:AT477,5,P542:AT542,"■"))</f>
        <v>0</v>
      </c>
      <c r="BX542" s="45">
        <f>IF(COUNTIF(P542:AT542,"")=31,0,COUNTIFS(P477:AT477,5,P542:AT542,"■"))</f>
        <v>0</v>
      </c>
      <c r="BY542" s="232" t="str">
        <f t="shared" si="152"/>
        <v>***</v>
      </c>
      <c r="BZ542" s="233"/>
      <c r="CA542" s="42"/>
      <c r="CB542" s="45">
        <f>IF(COUNTIF(P542:AT542,"")=31,0,COUNTIFS(P477:AT477,6,P542:AT542,"")+COUNTIFS(P477:AT477,6,P542:AT542,"■"))</f>
        <v>0</v>
      </c>
      <c r="CC542" s="45">
        <f>IF(COUNTIF(P542:AT542,"")=31,0,COUNTIFS(P477:AT477,6,P542:AT542,"■"))</f>
        <v>0</v>
      </c>
      <c r="CD542" s="232" t="str">
        <f t="shared" si="153"/>
        <v>***</v>
      </c>
      <c r="CE542" s="233"/>
      <c r="CF542" s="42"/>
      <c r="CG542" s="45">
        <f t="shared" si="157"/>
        <v>0</v>
      </c>
      <c r="CH542" s="45">
        <f t="shared" si="161"/>
        <v>0</v>
      </c>
      <c r="CI542" s="232" t="str">
        <f t="shared" si="155"/>
        <v>***</v>
      </c>
      <c r="CJ542" s="233"/>
      <c r="CK542" s="42"/>
      <c r="CL542" s="234">
        <f t="shared" si="158"/>
        <v>0</v>
      </c>
      <c r="CM542" s="235"/>
      <c r="CN542" s="234">
        <f t="shared" si="159"/>
        <v>0</v>
      </c>
      <c r="CO542" s="235"/>
      <c r="CP542" s="232" t="str">
        <f t="shared" si="156"/>
        <v>***</v>
      </c>
      <c r="CQ542" s="233"/>
      <c r="CR542" s="43"/>
      <c r="CU542" s="128">
        <f t="shared" si="143"/>
        <v>534</v>
      </c>
      <c r="CV542" s="128"/>
      <c r="CW542" s="128"/>
      <c r="CX542" s="128"/>
      <c r="CY542" s="128"/>
    </row>
    <row r="543" spans="1:103" s="1" customFormat="1" ht="18.75">
      <c r="A543" s="72" t="s">
        <v>59</v>
      </c>
      <c r="D543" s="238">
        <f t="shared" si="160"/>
        <v>57</v>
      </c>
      <c r="E543" s="246"/>
      <c r="F543" s="241"/>
      <c r="G543" s="242"/>
      <c r="H543" s="242"/>
      <c r="I543" s="242"/>
      <c r="J543" s="242"/>
      <c r="K543" s="243"/>
      <c r="L543" s="244"/>
      <c r="M543" s="242"/>
      <c r="N543" s="242"/>
      <c r="O543" s="243"/>
      <c r="P543" s="42"/>
      <c r="Q543" s="42"/>
      <c r="R543" s="42"/>
      <c r="S543" s="42"/>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3"/>
      <c r="AU543" s="44"/>
      <c r="AV543" s="26"/>
      <c r="AW543" s="245">
        <f t="shared" si="146"/>
        <v>57</v>
      </c>
      <c r="AX543" s="246"/>
      <c r="AY543" s="247" t="str">
        <f t="shared" si="147"/>
        <v/>
      </c>
      <c r="AZ543" s="248"/>
      <c r="BA543" s="248"/>
      <c r="BB543" s="249"/>
      <c r="BC543" s="45">
        <f>IF(COUNTIF(P543:AT543,"")=31,0,COUNTIFS(P477:AT477,1,P543:AT543,"")+COUNTIFS(P477:AT477,1,P543:AT543,"■"))</f>
        <v>0</v>
      </c>
      <c r="BD543" s="45">
        <f>IF(COUNTIF(P543:AT543,"")=31,0,COUNTIFS(P477:AT477,1,P543:AT543,"■"))</f>
        <v>0</v>
      </c>
      <c r="BE543" s="250" t="str">
        <f t="shared" si="148"/>
        <v>***</v>
      </c>
      <c r="BF543" s="233"/>
      <c r="BG543" s="47"/>
      <c r="BH543" s="45">
        <f>IF(COUNTIF(P543:AT543,"")=31,0,COUNTIFS(P477:AT477,2,P543:AT543,"")+COUNTIFS(P477:AT477,2,P543:AT543,"■"))</f>
        <v>0</v>
      </c>
      <c r="BI543" s="45">
        <f>IF(COUNTIF(P543:AT543,"")=31,0,COUNTIFS(P477:AT477,2,P543:AT543,"■"))</f>
        <v>0</v>
      </c>
      <c r="BJ543" s="232" t="str">
        <f t="shared" si="149"/>
        <v>***</v>
      </c>
      <c r="BK543" s="233"/>
      <c r="BL543" s="42"/>
      <c r="BM543" s="45">
        <f>IF(COUNTIF(P543:AT543,"")=31,0,COUNTIFS(P477:AT477,3,P543:AT543,"")+COUNTIFS(P477:AT477,3,P543:AT543,"■"))</f>
        <v>0</v>
      </c>
      <c r="BN543" s="45">
        <f>IF(COUNTIF(P543:AT543,"")=31,0,COUNTIFS(P477:AT477,3,P543:AT543,"■"))</f>
        <v>0</v>
      </c>
      <c r="BO543" s="232" t="str">
        <f t="shared" si="150"/>
        <v>***</v>
      </c>
      <c r="BP543" s="233"/>
      <c r="BQ543" s="42"/>
      <c r="BR543" s="45">
        <f>IF(COUNTIF(P543:AT543,"")=31,0,COUNTIFS(P477:AT477,4,P543:AT543,"")+COUNTIFS(P477:AT477,4,P543:AT543,"■"))</f>
        <v>0</v>
      </c>
      <c r="BS543" s="45">
        <f>IF(COUNTIF(P543:AT543,"")=31,0,COUNTIFS(P477:AT477,4,P543:AT543,"■"))</f>
        <v>0</v>
      </c>
      <c r="BT543" s="232" t="str">
        <f t="shared" si="151"/>
        <v>***</v>
      </c>
      <c r="BU543" s="233"/>
      <c r="BV543" s="42"/>
      <c r="BW543" s="45">
        <f>IF(COUNTIF(P543:AT543,"")=31,0,COUNTIFS(P477:AT477,5,P543:AT543,"")+COUNTIFS(P477:AT477,5,P543:AT543,"■"))</f>
        <v>0</v>
      </c>
      <c r="BX543" s="45">
        <f>IF(COUNTIF(P543:AT543,"")=31,0,COUNTIFS(P477:AT477,5,P543:AT543,"■"))</f>
        <v>0</v>
      </c>
      <c r="BY543" s="232" t="str">
        <f t="shared" si="152"/>
        <v>***</v>
      </c>
      <c r="BZ543" s="233"/>
      <c r="CA543" s="42"/>
      <c r="CB543" s="45">
        <f>IF(COUNTIF(P543:AT543,"")=31,0,COUNTIFS(P477:AT477,6,P543:AT543,"")+COUNTIFS(P477:AT477,6,P543:AT543,"■"))</f>
        <v>0</v>
      </c>
      <c r="CC543" s="45">
        <f>IF(COUNTIF(P543:AT543,"")=31,0,COUNTIFS(P477:AT477,6,P543:AT543,"■"))</f>
        <v>0</v>
      </c>
      <c r="CD543" s="232" t="str">
        <f t="shared" si="153"/>
        <v>***</v>
      </c>
      <c r="CE543" s="233"/>
      <c r="CF543" s="42"/>
      <c r="CG543" s="45">
        <f t="shared" si="157"/>
        <v>0</v>
      </c>
      <c r="CH543" s="45">
        <f t="shared" si="161"/>
        <v>0</v>
      </c>
      <c r="CI543" s="232" t="str">
        <f t="shared" si="155"/>
        <v>***</v>
      </c>
      <c r="CJ543" s="233"/>
      <c r="CK543" s="42"/>
      <c r="CL543" s="234">
        <f t="shared" si="158"/>
        <v>0</v>
      </c>
      <c r="CM543" s="235"/>
      <c r="CN543" s="234">
        <f t="shared" si="159"/>
        <v>0</v>
      </c>
      <c r="CO543" s="235"/>
      <c r="CP543" s="232" t="str">
        <f t="shared" si="156"/>
        <v>***</v>
      </c>
      <c r="CQ543" s="233"/>
      <c r="CR543" s="43"/>
      <c r="CU543" s="128">
        <f t="shared" si="143"/>
        <v>535</v>
      </c>
      <c r="CV543" s="128"/>
      <c r="CW543" s="128"/>
      <c r="CX543" s="128"/>
      <c r="CY543" s="128"/>
    </row>
    <row r="544" spans="1:103" s="1" customFormat="1" ht="18.75">
      <c r="A544" s="72" t="s">
        <v>59</v>
      </c>
      <c r="D544" s="238">
        <f t="shared" si="160"/>
        <v>58</v>
      </c>
      <c r="E544" s="246"/>
      <c r="F544" s="272"/>
      <c r="G544" s="273"/>
      <c r="H544" s="273"/>
      <c r="I544" s="273"/>
      <c r="J544" s="273"/>
      <c r="K544" s="274"/>
      <c r="L544" s="275"/>
      <c r="M544" s="273"/>
      <c r="N544" s="273"/>
      <c r="O544" s="274"/>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101"/>
      <c r="AU544" s="44"/>
      <c r="AV544" s="26"/>
      <c r="AW544" s="245">
        <f t="shared" si="146"/>
        <v>58</v>
      </c>
      <c r="AX544" s="246"/>
      <c r="AY544" s="247" t="str">
        <f t="shared" si="147"/>
        <v/>
      </c>
      <c r="AZ544" s="248"/>
      <c r="BA544" s="248"/>
      <c r="BB544" s="249"/>
      <c r="BC544" s="45">
        <f>IF(COUNTIF(P544:AT544,"")=31,0,COUNTIFS(P477:AT477,1,P544:AT544,"")+COUNTIFS(P477:AT477,1,P544:AT544,"■"))</f>
        <v>0</v>
      </c>
      <c r="BD544" s="45">
        <f>IF(COUNTIF(P544:AT544,"")=31,0,COUNTIFS(P477:AT477,1,P544:AT544,"■"))</f>
        <v>0</v>
      </c>
      <c r="BE544" s="250" t="str">
        <f t="shared" si="148"/>
        <v>***</v>
      </c>
      <c r="BF544" s="233"/>
      <c r="BG544" s="47"/>
      <c r="BH544" s="45">
        <f>IF(COUNTIF(P544:AT544,"")=31,0,COUNTIFS(P477:AT477,2,P544:AT544,"")+COUNTIFS(P477:AT477,2,P544:AT544,"■"))</f>
        <v>0</v>
      </c>
      <c r="BI544" s="45">
        <f>IF(COUNTIF(P544:AT544,"")=31,0,COUNTIFS(P477:AT477,2,P544:AT544,"■"))</f>
        <v>0</v>
      </c>
      <c r="BJ544" s="232" t="str">
        <f t="shared" si="149"/>
        <v>***</v>
      </c>
      <c r="BK544" s="233"/>
      <c r="BL544" s="42"/>
      <c r="BM544" s="45">
        <f>IF(COUNTIF(P544:AT544,"")=31,0,COUNTIFS(P477:AT477,3,P544:AT544,"")+COUNTIFS(P477:AT477,3,P544:AT544,"■"))</f>
        <v>0</v>
      </c>
      <c r="BN544" s="45">
        <f>IF(COUNTIF(P544:AT544,"")=31,0,COUNTIFS(P477:AT477,3,P544:AT544,"■"))</f>
        <v>0</v>
      </c>
      <c r="BO544" s="232" t="str">
        <f t="shared" si="150"/>
        <v>***</v>
      </c>
      <c r="BP544" s="233"/>
      <c r="BQ544" s="42"/>
      <c r="BR544" s="45">
        <f>IF(COUNTIF(P544:AT544,"")=31,0,COUNTIFS(P477:AT477,4,P544:AT544,"")+COUNTIFS(P477:AT477,4,P544:AT544,"■"))</f>
        <v>0</v>
      </c>
      <c r="BS544" s="45">
        <f>IF(COUNTIF(P544:AT544,"")=31,0,COUNTIFS(P477:AT477,4,P544:AT544,"■"))</f>
        <v>0</v>
      </c>
      <c r="BT544" s="232" t="str">
        <f t="shared" si="151"/>
        <v>***</v>
      </c>
      <c r="BU544" s="233"/>
      <c r="BV544" s="42"/>
      <c r="BW544" s="45">
        <f>IF(COUNTIF(P544:AT544,"")=31,0,COUNTIFS(P477:AT477,5,P544:AT544,"")+COUNTIFS(P477:AT477,5,P544:AT544,"■"))</f>
        <v>0</v>
      </c>
      <c r="BX544" s="45">
        <f>IF(COUNTIF(P544:AT544,"")=31,0,COUNTIFS(P477:AT477,5,P544:AT544,"■"))</f>
        <v>0</v>
      </c>
      <c r="BY544" s="232" t="str">
        <f t="shared" si="152"/>
        <v>***</v>
      </c>
      <c r="BZ544" s="233"/>
      <c r="CA544" s="42"/>
      <c r="CB544" s="45">
        <f>IF(COUNTIF(P544:AT544,"")=31,0,COUNTIFS(P477:AT477,6,P544:AT544,"")+COUNTIFS(P477:AT477,6,P544:AT544,"■"))</f>
        <v>0</v>
      </c>
      <c r="CC544" s="45">
        <f>IF(COUNTIF(P544:AT544,"")=31,0,COUNTIFS(P477:AT477,6,P544:AT544,"■"))</f>
        <v>0</v>
      </c>
      <c r="CD544" s="232" t="str">
        <f t="shared" si="153"/>
        <v>***</v>
      </c>
      <c r="CE544" s="233"/>
      <c r="CF544" s="42"/>
      <c r="CG544" s="45">
        <f t="shared" si="157"/>
        <v>0</v>
      </c>
      <c r="CH544" s="45">
        <f t="shared" si="161"/>
        <v>0</v>
      </c>
      <c r="CI544" s="232" t="str">
        <f t="shared" si="155"/>
        <v>***</v>
      </c>
      <c r="CJ544" s="233"/>
      <c r="CK544" s="42"/>
      <c r="CL544" s="234">
        <f t="shared" si="158"/>
        <v>0</v>
      </c>
      <c r="CM544" s="235"/>
      <c r="CN544" s="234">
        <f t="shared" si="159"/>
        <v>0</v>
      </c>
      <c r="CO544" s="235"/>
      <c r="CP544" s="232" t="str">
        <f t="shared" si="156"/>
        <v>***</v>
      </c>
      <c r="CQ544" s="233"/>
      <c r="CR544" s="43"/>
      <c r="CU544" s="128">
        <f t="shared" si="143"/>
        <v>536</v>
      </c>
      <c r="CV544" s="128"/>
      <c r="CW544" s="128"/>
      <c r="CX544" s="128"/>
      <c r="CY544" s="128"/>
    </row>
    <row r="545" spans="1:103" s="1" customFormat="1" ht="18.75">
      <c r="A545" s="72" t="s">
        <v>59</v>
      </c>
      <c r="D545" s="258" t="s">
        <v>102</v>
      </c>
      <c r="E545" s="259"/>
      <c r="F545" s="262"/>
      <c r="G545" s="263"/>
      <c r="H545" s="263"/>
      <c r="I545" s="263"/>
      <c r="J545" s="263"/>
      <c r="K545" s="263"/>
      <c r="L545" s="263"/>
      <c r="M545" s="263"/>
      <c r="N545" s="263"/>
      <c r="O545" s="263"/>
      <c r="P545" s="263"/>
      <c r="Q545" s="263"/>
      <c r="R545" s="263"/>
      <c r="S545" s="263"/>
      <c r="T545" s="263"/>
      <c r="U545" s="263"/>
      <c r="V545" s="263"/>
      <c r="W545" s="263"/>
      <c r="X545" s="263"/>
      <c r="Y545" s="263"/>
      <c r="Z545" s="263"/>
      <c r="AA545" s="263"/>
      <c r="AB545" s="263"/>
      <c r="AC545" s="263"/>
      <c r="AD545" s="263"/>
      <c r="AE545" s="263"/>
      <c r="AF545" s="263"/>
      <c r="AG545" s="263"/>
      <c r="AH545" s="263"/>
      <c r="AI545" s="263"/>
      <c r="AJ545" s="263"/>
      <c r="AK545" s="263"/>
      <c r="AL545" s="263"/>
      <c r="AM545" s="263"/>
      <c r="AN545" s="263"/>
      <c r="AO545" s="263"/>
      <c r="AP545" s="263"/>
      <c r="AQ545" s="263"/>
      <c r="AR545" s="263"/>
      <c r="AS545" s="263"/>
      <c r="AT545" s="264"/>
      <c r="AU545" s="44"/>
      <c r="AV545" s="26"/>
      <c r="AW545" s="267" t="s">
        <v>87</v>
      </c>
      <c r="AX545" s="268"/>
      <c r="AY545" s="268"/>
      <c r="AZ545" s="268"/>
      <c r="BA545" s="268"/>
      <c r="BB545" s="268"/>
      <c r="BC545" s="269" t="str">
        <f>IF(COUNTA(BG487:BG544)=0,"",IF(AND(COUNTIF(BG487:BG544,"○")=0,COUNTIF(BG487:BG544,"×")=0),"－",IF(COUNTIF(BG487:BG544,"×")&gt;=1,"×","○")))</f>
        <v/>
      </c>
      <c r="BD545" s="270"/>
      <c r="BE545" s="270"/>
      <c r="BF545" s="270"/>
      <c r="BG545" s="270"/>
      <c r="BH545" s="269" t="str">
        <f>IF(COUNTA(BL487:BL544)=0,"",IF(AND(COUNTIF(BL487:BL544,"○")=0,COUNTIF(BL487:BL544,"×")=0),"－",IF(COUNTIF(BL487:BL544,"×")&gt;=1,"×","○")))</f>
        <v/>
      </c>
      <c r="BI545" s="270"/>
      <c r="BJ545" s="270"/>
      <c r="BK545" s="270"/>
      <c r="BL545" s="270"/>
      <c r="BM545" s="269" t="str">
        <f>IF(COUNTA(BQ487:BQ544)=0,"",IF(AND(COUNTIF(BQ487:BQ544,"○")=0,COUNTIF(BQ487:BQ544,"×")=0),"－",IF(COUNTIF(BQ487:BQ544,"×")&gt;=1,"×","○")))</f>
        <v/>
      </c>
      <c r="BN545" s="270"/>
      <c r="BO545" s="270"/>
      <c r="BP545" s="270"/>
      <c r="BQ545" s="270"/>
      <c r="BR545" s="269" t="str">
        <f>IF(COUNTA(BV487:BV544)=0,"",IF(AND(COUNTIF(BV487:BV544,"○")=0,COUNTIF(BV487:BV544,"×")=0),"－",IF(COUNTIF(BV487:BV544,"×")&gt;=1,"×","○")))</f>
        <v/>
      </c>
      <c r="BS545" s="270"/>
      <c r="BT545" s="270"/>
      <c r="BU545" s="270"/>
      <c r="BV545" s="270"/>
      <c r="BW545" s="269" t="str">
        <f>IF(COUNTA(CA487:CA544)=0,"",IF(AND(COUNTIF(CA487:CA544,"○")=0,COUNTIF(CA487:CA544,"×")=0),"－",IF(COUNTIF(CA487:CA544,"×")&gt;=1,"×","○")))</f>
        <v/>
      </c>
      <c r="BX545" s="270"/>
      <c r="BY545" s="270"/>
      <c r="BZ545" s="270"/>
      <c r="CA545" s="270"/>
      <c r="CB545" s="269" t="str">
        <f>IF(COUNTA(CF487:CF544)=0,"",IF(AND(COUNTIF(CF487:CF544,"○")=0,COUNTIF(CF487:CF544,"×")=0),"－",IF(COUNTIF(CF487:CF544,"×")&gt;=1,"×","○")))</f>
        <v/>
      </c>
      <c r="CC545" s="270"/>
      <c r="CD545" s="270"/>
      <c r="CE545" s="270"/>
      <c r="CF545" s="270"/>
      <c r="CG545" s="280"/>
      <c r="CH545" s="281"/>
      <c r="CI545" s="281"/>
      <c r="CJ545" s="281"/>
      <c r="CK545" s="281"/>
      <c r="CL545" s="280"/>
      <c r="CM545" s="281"/>
      <c r="CN545" s="281"/>
      <c r="CO545" s="281"/>
      <c r="CP545" s="281"/>
      <c r="CQ545" s="281"/>
      <c r="CR545" s="282"/>
      <c r="CU545" s="128">
        <f t="shared" si="143"/>
        <v>537</v>
      </c>
      <c r="CV545" s="128"/>
      <c r="CW545" s="128"/>
      <c r="CX545" s="128"/>
      <c r="CY545" s="128"/>
    </row>
    <row r="546" spans="1:103" s="1" customFormat="1" ht="19.5" thickBot="1">
      <c r="A546" s="72" t="s">
        <v>59</v>
      </c>
      <c r="D546" s="260"/>
      <c r="E546" s="261"/>
      <c r="F546" s="265"/>
      <c r="G546" s="265"/>
      <c r="H546" s="265"/>
      <c r="I546" s="265"/>
      <c r="J546" s="265"/>
      <c r="K546" s="265"/>
      <c r="L546" s="265"/>
      <c r="M546" s="265"/>
      <c r="N546" s="265"/>
      <c r="O546" s="265"/>
      <c r="P546" s="265"/>
      <c r="Q546" s="265"/>
      <c r="R546" s="265"/>
      <c r="S546" s="265"/>
      <c r="T546" s="265"/>
      <c r="U546" s="265"/>
      <c r="V546" s="265"/>
      <c r="W546" s="265"/>
      <c r="X546" s="265"/>
      <c r="Y546" s="265"/>
      <c r="Z546" s="265"/>
      <c r="AA546" s="265"/>
      <c r="AB546" s="265"/>
      <c r="AC546" s="265"/>
      <c r="AD546" s="265"/>
      <c r="AE546" s="265"/>
      <c r="AF546" s="265"/>
      <c r="AG546" s="265"/>
      <c r="AH546" s="265"/>
      <c r="AI546" s="265"/>
      <c r="AJ546" s="265"/>
      <c r="AK546" s="265"/>
      <c r="AL546" s="265"/>
      <c r="AM546" s="265"/>
      <c r="AN546" s="265"/>
      <c r="AO546" s="265"/>
      <c r="AP546" s="265"/>
      <c r="AQ546" s="265"/>
      <c r="AR546" s="265"/>
      <c r="AS546" s="265"/>
      <c r="AT546" s="266"/>
      <c r="AU546" s="26"/>
      <c r="AV546" s="26"/>
      <c r="AW546" s="283" t="s">
        <v>88</v>
      </c>
      <c r="AX546" s="284"/>
      <c r="AY546" s="284"/>
      <c r="AZ546" s="284"/>
      <c r="BA546" s="284"/>
      <c r="BB546" s="284"/>
      <c r="BC546" s="285" t="str">
        <f>IF(COUNTIF(BC545:CF545,"")=30,"",IF(AND(COUNTIF(BC545:CF545,"○")=0,COUNTIF(BC545:CF545,"×")=0),"－",IF(COUNTIF(BC545:CF545,"×")&gt;=1,"×","○")))</f>
        <v/>
      </c>
      <c r="BD546" s="286"/>
      <c r="BE546" s="286"/>
      <c r="BF546" s="286"/>
      <c r="BG546" s="286"/>
      <c r="BH546" s="287"/>
      <c r="BI546" s="287"/>
      <c r="BJ546" s="287"/>
      <c r="BK546" s="287"/>
      <c r="BL546" s="287"/>
      <c r="BM546" s="287"/>
      <c r="BN546" s="287"/>
      <c r="BO546" s="287"/>
      <c r="BP546" s="287"/>
      <c r="BQ546" s="287"/>
      <c r="BR546" s="287"/>
      <c r="BS546" s="287"/>
      <c r="BT546" s="287"/>
      <c r="BU546" s="287"/>
      <c r="BV546" s="287"/>
      <c r="BW546" s="287"/>
      <c r="BX546" s="287"/>
      <c r="BY546" s="287"/>
      <c r="BZ546" s="287"/>
      <c r="CA546" s="287"/>
      <c r="CB546" s="287"/>
      <c r="CC546" s="287"/>
      <c r="CD546" s="287"/>
      <c r="CE546" s="287"/>
      <c r="CF546" s="287"/>
      <c r="CG546" s="285" t="str">
        <f>IF(COUNTA(CK487:CK544)=0,"",IF(AND(COUNTIF(CK487:CK544,"○")=0,COUNTIF(CK487:CK544,"×")=0),"－",IF(COUNTIF(CK487:CK544,"×")&gt;=1,"×","○")))</f>
        <v/>
      </c>
      <c r="CH546" s="286"/>
      <c r="CI546" s="286"/>
      <c r="CJ546" s="286"/>
      <c r="CK546" s="286"/>
      <c r="CL546" s="285" t="str">
        <f>IF(COUNTA(CR487:CR544)=0,"",IF(AND(COUNTIF(CR487:CR544,"○")=0,COUNTIF(CR487:CR544,"×")=0),"－",IF(COUNTIF(CR487:CR544,"×")&gt;=1,"×","○")))</f>
        <v/>
      </c>
      <c r="CM546" s="285"/>
      <c r="CN546" s="286"/>
      <c r="CO546" s="286"/>
      <c r="CP546" s="286"/>
      <c r="CQ546" s="286"/>
      <c r="CR546" s="288"/>
      <c r="CU546" s="99">
        <f t="shared" si="143"/>
        <v>538</v>
      </c>
      <c r="CV546" s="100" t="str">
        <f>IF(COUNTIF(P485:AT485,"")=31,"",P476)</f>
        <v/>
      </c>
      <c r="CW546" s="99" t="str">
        <f>BC546</f>
        <v/>
      </c>
      <c r="CX546" s="99" t="str">
        <f>CG546</f>
        <v/>
      </c>
      <c r="CY546" s="99" t="str">
        <f>CL546</f>
        <v/>
      </c>
    </row>
    <row r="547" spans="1:103" s="1" customFormat="1" ht="16.5">
      <c r="A547" s="55" t="s">
        <v>59</v>
      </c>
      <c r="D547" s="97" t="s">
        <v>131</v>
      </c>
      <c r="E547" s="96"/>
      <c r="F547" s="96"/>
      <c r="G547" s="96"/>
      <c r="I547" s="96"/>
      <c r="J547" s="96"/>
      <c r="K547" s="96"/>
      <c r="L547" s="96"/>
      <c r="M547" s="96"/>
      <c r="N547" s="96"/>
      <c r="AU547" s="26"/>
      <c r="AV547" s="26"/>
      <c r="AW547" s="89" t="s">
        <v>105</v>
      </c>
      <c r="AX547" s="88"/>
      <c r="AZ547" s="90"/>
      <c r="BA547" s="90"/>
      <c r="BB547" s="90"/>
      <c r="BC547" s="90"/>
      <c r="BD547" s="90"/>
      <c r="BE547" s="90"/>
      <c r="BF547" s="90"/>
      <c r="BG547" s="90"/>
      <c r="BH547" s="90"/>
      <c r="BI547" s="90"/>
      <c r="BJ547" s="90"/>
      <c r="BK547" s="90"/>
      <c r="BL547" s="90"/>
      <c r="BM547" s="90"/>
      <c r="BN547" s="90"/>
      <c r="BO547" s="90"/>
      <c r="BP547" s="90"/>
      <c r="BQ547" s="90"/>
      <c r="BR547" s="90"/>
      <c r="BS547" s="90"/>
      <c r="BT547" s="90"/>
      <c r="BU547" s="90"/>
      <c r="BV547" s="90"/>
      <c r="BW547" s="90"/>
      <c r="BX547" s="90"/>
      <c r="BY547" s="90"/>
      <c r="BZ547" s="90"/>
      <c r="CA547" s="90"/>
      <c r="CB547" s="90"/>
      <c r="CC547" s="90"/>
      <c r="CD547" s="90"/>
      <c r="CE547" s="90"/>
      <c r="CF547" s="90"/>
      <c r="CG547" s="90"/>
      <c r="CH547" s="90"/>
      <c r="CI547" s="90"/>
      <c r="CJ547" s="90"/>
      <c r="CK547" s="90"/>
      <c r="CL547" s="90"/>
      <c r="CM547" s="90"/>
      <c r="CN547" s="90"/>
      <c r="CO547" s="90"/>
      <c r="CP547" s="90"/>
      <c r="CQ547" s="90"/>
      <c r="CR547" s="91"/>
      <c r="CU547" s="128">
        <f t="shared" si="143"/>
        <v>539</v>
      </c>
      <c r="CV547" s="128"/>
      <c r="CW547" s="128"/>
      <c r="CX547" s="128"/>
      <c r="CY547" s="128"/>
    </row>
    <row r="548" spans="1:103" s="1" customFormat="1" ht="16.5">
      <c r="A548" s="55" t="s">
        <v>59</v>
      </c>
      <c r="D548" s="96" t="s">
        <v>120</v>
      </c>
      <c r="E548" s="96"/>
      <c r="F548" s="96"/>
      <c r="G548" s="96"/>
      <c r="H548" s="96"/>
      <c r="I548" s="96"/>
      <c r="J548" s="96"/>
      <c r="K548" s="96"/>
      <c r="L548" s="96"/>
      <c r="M548" s="96"/>
      <c r="N548" s="96"/>
      <c r="O548" s="96"/>
      <c r="P548" s="96"/>
      <c r="Q548" s="96"/>
      <c r="R548" s="96"/>
      <c r="S548" s="96"/>
      <c r="T548" s="96"/>
      <c r="U548" s="96"/>
      <c r="V548" s="96"/>
      <c r="W548" s="96"/>
      <c r="X548" s="96"/>
      <c r="Y548" s="96"/>
      <c r="Z548" s="96"/>
      <c r="AA548" s="96"/>
      <c r="AB548" s="96"/>
      <c r="AC548" s="96"/>
      <c r="AD548" s="96"/>
      <c r="AE548" s="96"/>
      <c r="AF548" s="96"/>
      <c r="AG548" s="96"/>
      <c r="AH548" s="96"/>
      <c r="AI548" s="96"/>
      <c r="AJ548" s="96"/>
      <c r="AK548" s="96"/>
      <c r="AL548" s="98"/>
      <c r="AM548" s="96"/>
      <c r="AN548" s="96"/>
      <c r="AO548" s="96"/>
      <c r="AP548" s="96"/>
      <c r="AQ548" s="96"/>
      <c r="AR548" s="96"/>
      <c r="AS548" s="96"/>
      <c r="AT548" s="96"/>
      <c r="AU548" s="26"/>
      <c r="AV548" s="26"/>
      <c r="AW548" s="93" t="s">
        <v>122</v>
      </c>
      <c r="AX548" s="88"/>
      <c r="AZ548" s="92"/>
      <c r="BA548" s="92"/>
      <c r="BB548" s="92"/>
      <c r="BC548" s="92"/>
      <c r="BD548" s="92"/>
      <c r="BE548" s="92"/>
      <c r="BF548" s="92"/>
      <c r="BG548" s="92"/>
      <c r="BH548" s="92"/>
      <c r="BI548" s="92"/>
      <c r="BJ548" s="92"/>
      <c r="BK548" s="92"/>
      <c r="BL548" s="92"/>
      <c r="BM548" s="92"/>
      <c r="BN548" s="92"/>
      <c r="BO548" s="92"/>
      <c r="BP548" s="92"/>
      <c r="BQ548" s="92"/>
      <c r="BR548" s="92"/>
      <c r="BS548" s="92"/>
      <c r="BT548" s="92"/>
      <c r="BU548" s="92"/>
      <c r="BV548" s="92"/>
      <c r="BW548" s="92"/>
      <c r="BX548" s="92"/>
      <c r="BY548" s="92"/>
      <c r="BZ548" s="92"/>
      <c r="CA548" s="92"/>
      <c r="CB548" s="92"/>
      <c r="CC548" s="92"/>
      <c r="CD548" s="92"/>
      <c r="CE548" s="92"/>
      <c r="CF548" s="92"/>
      <c r="CG548" s="92"/>
      <c r="CH548" s="92"/>
      <c r="CI548" s="92"/>
      <c r="CJ548" s="92"/>
      <c r="CK548" s="92"/>
      <c r="CL548" s="92"/>
      <c r="CM548" s="92"/>
      <c r="CN548" s="92"/>
      <c r="CO548" s="92"/>
      <c r="CP548" s="92"/>
      <c r="CQ548" s="92"/>
      <c r="CR548" s="91"/>
      <c r="CU548" s="128">
        <f t="shared" si="143"/>
        <v>540</v>
      </c>
      <c r="CV548" s="128"/>
      <c r="CW548" s="128"/>
      <c r="CX548" s="128"/>
      <c r="CY548" s="128"/>
    </row>
    <row r="549" spans="1:103" s="1" customFormat="1" ht="16.5">
      <c r="A549" s="55" t="s">
        <v>59</v>
      </c>
      <c r="D549" s="96" t="s">
        <v>121</v>
      </c>
      <c r="E549" s="96"/>
      <c r="F549" s="96"/>
      <c r="G549" s="96"/>
      <c r="H549" s="96"/>
      <c r="I549" s="96"/>
      <c r="O549" s="96"/>
      <c r="P549" s="96"/>
      <c r="Q549" s="96"/>
      <c r="R549" s="96"/>
      <c r="S549" s="96"/>
      <c r="T549" s="96"/>
      <c r="U549" s="96"/>
      <c r="V549" s="96"/>
      <c r="W549" s="96"/>
      <c r="X549" s="96"/>
      <c r="Y549" s="96"/>
      <c r="Z549" s="96"/>
      <c r="AA549" s="96"/>
      <c r="AB549" s="96"/>
      <c r="AC549" s="96"/>
      <c r="AD549" s="96"/>
      <c r="AE549" s="96"/>
      <c r="AF549" s="96"/>
      <c r="AG549" s="96"/>
      <c r="AH549" s="96"/>
      <c r="AI549" s="96"/>
      <c r="AJ549" s="96"/>
      <c r="AK549" s="96"/>
      <c r="AL549" s="98"/>
      <c r="AM549" s="96"/>
      <c r="AN549" s="96"/>
      <c r="AO549" s="96"/>
      <c r="AP549" s="96"/>
      <c r="AQ549" s="96"/>
      <c r="AR549" s="96"/>
      <c r="AS549" s="96"/>
      <c r="AT549" s="96"/>
      <c r="AU549" s="26"/>
      <c r="AV549" s="26"/>
      <c r="AW549" s="93" t="s">
        <v>106</v>
      </c>
      <c r="AX549" s="88"/>
      <c r="AZ549" s="88"/>
      <c r="BA549" s="88"/>
      <c r="BB549" s="88"/>
      <c r="BC549" s="94"/>
      <c r="BD549" s="91"/>
      <c r="BE549" s="91"/>
      <c r="BF549" s="91"/>
      <c r="BG549" s="91"/>
      <c r="BH549" s="95"/>
      <c r="BI549" s="95"/>
      <c r="BJ549" s="95"/>
      <c r="BK549" s="95"/>
      <c r="BL549" s="95"/>
      <c r="BM549" s="95"/>
      <c r="BN549" s="95"/>
      <c r="BO549" s="95"/>
      <c r="BP549" s="95"/>
      <c r="BQ549" s="95"/>
      <c r="BR549" s="95"/>
      <c r="BS549" s="95"/>
      <c r="BT549" s="95"/>
      <c r="BU549" s="95"/>
      <c r="BV549" s="95"/>
      <c r="BW549" s="95"/>
      <c r="BX549" s="95"/>
      <c r="BY549" s="95"/>
      <c r="BZ549" s="95"/>
      <c r="CA549" s="95"/>
      <c r="CB549" s="95"/>
      <c r="CC549" s="95"/>
      <c r="CD549" s="95"/>
      <c r="CE549" s="95"/>
      <c r="CF549" s="95"/>
      <c r="CG549" s="94"/>
      <c r="CH549" s="91"/>
      <c r="CI549" s="91"/>
      <c r="CJ549" s="91"/>
      <c r="CK549" s="91"/>
      <c r="CL549" s="94"/>
      <c r="CM549" s="94"/>
      <c r="CN549" s="91"/>
      <c r="CO549" s="91"/>
      <c r="CP549" s="91"/>
      <c r="CQ549" s="91"/>
      <c r="CR549" s="91"/>
      <c r="CU549" s="128">
        <f t="shared" si="143"/>
        <v>541</v>
      </c>
      <c r="CV549" s="128"/>
      <c r="CW549" s="128"/>
      <c r="CX549" s="128"/>
      <c r="CY549" s="128"/>
    </row>
    <row r="550" spans="1:103" s="1" customFormat="1" ht="16.5">
      <c r="A550" s="55" t="s">
        <v>59</v>
      </c>
      <c r="D550" s="96" t="s">
        <v>108</v>
      </c>
      <c r="E550" s="96"/>
      <c r="F550" s="96"/>
      <c r="G550" s="96"/>
      <c r="H550" s="96"/>
      <c r="I550" s="96"/>
      <c r="O550" s="96"/>
      <c r="P550" s="96"/>
      <c r="Q550" s="96"/>
      <c r="R550" s="96"/>
      <c r="S550" s="96"/>
      <c r="T550" s="96"/>
      <c r="U550" s="96"/>
      <c r="V550" s="96"/>
      <c r="W550" s="96"/>
      <c r="X550" s="96"/>
      <c r="Y550" s="96"/>
      <c r="Z550" s="96"/>
      <c r="AA550" s="96"/>
      <c r="AB550" s="96"/>
      <c r="AC550" s="96"/>
      <c r="AD550" s="96"/>
      <c r="AE550" s="96"/>
      <c r="AF550" s="96"/>
      <c r="AG550" s="96"/>
      <c r="AH550" s="96"/>
      <c r="AI550" s="96"/>
      <c r="AJ550" s="96"/>
      <c r="AK550" s="96"/>
      <c r="AL550" s="98"/>
      <c r="AM550" s="96"/>
      <c r="AN550" s="96"/>
      <c r="AO550" s="96"/>
      <c r="AP550" s="96"/>
      <c r="AQ550" s="96"/>
      <c r="AR550" s="96"/>
      <c r="AS550" s="96"/>
      <c r="AT550" s="96"/>
      <c r="AU550" s="26"/>
      <c r="AV550" s="26"/>
      <c r="AW550" s="93" t="s">
        <v>83</v>
      </c>
      <c r="AX550" s="88"/>
      <c r="AZ550" s="96"/>
      <c r="BA550" s="88"/>
      <c r="BB550" s="88"/>
      <c r="BC550" s="94"/>
      <c r="BD550" s="91"/>
      <c r="BE550" s="91"/>
      <c r="BF550" s="91"/>
      <c r="BG550" s="91"/>
      <c r="BH550" s="95"/>
      <c r="BI550" s="95"/>
      <c r="BJ550" s="95"/>
      <c r="BK550" s="95"/>
      <c r="BL550" s="95"/>
      <c r="BM550" s="95"/>
      <c r="BN550" s="95"/>
      <c r="BO550" s="95"/>
      <c r="BP550" s="95"/>
      <c r="BQ550" s="95"/>
      <c r="BR550" s="95"/>
      <c r="BS550" s="95"/>
      <c r="BT550" s="95"/>
      <c r="BU550" s="95"/>
      <c r="BV550" s="95"/>
      <c r="BW550" s="95"/>
      <c r="BX550" s="95"/>
      <c r="BY550" s="95"/>
      <c r="BZ550" s="95"/>
      <c r="CA550" s="95"/>
      <c r="CB550" s="95"/>
      <c r="CC550" s="95"/>
      <c r="CD550" s="95"/>
      <c r="CE550" s="95"/>
      <c r="CF550" s="95"/>
      <c r="CG550" s="94"/>
      <c r="CH550" s="91"/>
      <c r="CI550" s="91"/>
      <c r="CJ550" s="91"/>
      <c r="CK550" s="91"/>
      <c r="CL550" s="94"/>
      <c r="CM550" s="94"/>
      <c r="CN550" s="91"/>
      <c r="CO550" s="91"/>
      <c r="CP550" s="91"/>
      <c r="CQ550" s="91"/>
      <c r="CR550" s="91"/>
      <c r="CU550" s="128">
        <f t="shared" si="143"/>
        <v>542</v>
      </c>
      <c r="CV550" s="128"/>
      <c r="CW550" s="128"/>
      <c r="CX550" s="128"/>
      <c r="CY550" s="128"/>
    </row>
    <row r="551" spans="1:103" s="1" customFormat="1" ht="16.5">
      <c r="A551" s="55" t="s">
        <v>59</v>
      </c>
      <c r="D551" s="96" t="s">
        <v>123</v>
      </c>
      <c r="J551" s="96"/>
      <c r="K551" s="96"/>
      <c r="L551" s="96"/>
      <c r="M551" s="96"/>
      <c r="N551" s="96"/>
      <c r="O551" s="96"/>
      <c r="P551" s="96"/>
      <c r="Q551" s="96"/>
      <c r="R551" s="96"/>
      <c r="S551" s="96"/>
      <c r="T551" s="96"/>
      <c r="U551" s="96"/>
      <c r="V551" s="96"/>
      <c r="W551" s="96"/>
      <c r="X551" s="96"/>
      <c r="Y551" s="96"/>
      <c r="Z551" s="96"/>
      <c r="AA551" s="96"/>
      <c r="AB551" s="96"/>
      <c r="AC551" s="96"/>
      <c r="AD551" s="96"/>
      <c r="AE551" s="96"/>
      <c r="AF551" s="96"/>
      <c r="AG551" s="96"/>
      <c r="AH551" s="96"/>
      <c r="AI551" s="96"/>
      <c r="AJ551" s="96"/>
      <c r="AK551" s="96"/>
      <c r="AL551" s="98"/>
      <c r="AM551" s="96"/>
      <c r="AN551" s="96"/>
      <c r="AO551" s="96"/>
      <c r="AP551" s="96"/>
      <c r="AQ551" s="96"/>
      <c r="AR551" s="96"/>
      <c r="AS551" s="96"/>
      <c r="AT551" s="96"/>
      <c r="AU551" s="26"/>
      <c r="AV551" s="26"/>
      <c r="AW551" s="89" t="s">
        <v>107</v>
      </c>
      <c r="AX551" s="88"/>
      <c r="AZ551" s="96"/>
      <c r="BA551" s="88"/>
      <c r="BB551" s="88"/>
      <c r="BC551" s="94"/>
      <c r="BD551" s="91"/>
      <c r="BE551" s="91"/>
      <c r="BF551" s="91"/>
      <c r="BG551" s="91"/>
      <c r="BH551" s="95"/>
      <c r="BI551" s="95"/>
      <c r="BJ551" s="95"/>
      <c r="BK551" s="95"/>
      <c r="BL551" s="95"/>
      <c r="BM551" s="95"/>
      <c r="BN551" s="95"/>
      <c r="BO551" s="95"/>
      <c r="BP551" s="95"/>
      <c r="BQ551" s="95"/>
      <c r="BR551" s="95"/>
      <c r="BS551" s="95"/>
      <c r="BT551" s="95"/>
      <c r="BU551" s="95"/>
      <c r="BV551" s="95"/>
      <c r="BW551" s="95"/>
      <c r="BX551" s="95"/>
      <c r="BY551" s="95"/>
      <c r="BZ551" s="95"/>
      <c r="CA551" s="95"/>
      <c r="CB551" s="95"/>
      <c r="CC551" s="95"/>
      <c r="CD551" s="95"/>
      <c r="CE551" s="95"/>
      <c r="CF551" s="95"/>
      <c r="CG551" s="94"/>
      <c r="CH551" s="91"/>
      <c r="CI551" s="91"/>
      <c r="CJ551" s="91"/>
      <c r="CK551" s="91"/>
      <c r="CL551" s="94"/>
      <c r="CM551" s="94"/>
      <c r="CN551" s="91"/>
      <c r="CO551" s="91"/>
      <c r="CP551" s="91"/>
      <c r="CQ551" s="91"/>
      <c r="CR551" s="91"/>
      <c r="CU551" s="128">
        <f t="shared" si="143"/>
        <v>543</v>
      </c>
      <c r="CV551" s="128"/>
      <c r="CW551" s="128"/>
      <c r="CX551" s="128"/>
      <c r="CY551" s="128"/>
    </row>
    <row r="552" spans="1:103" s="1" customFormat="1" ht="16.5">
      <c r="A552" s="55" t="s">
        <v>18</v>
      </c>
      <c r="D552" s="96"/>
      <c r="E552" s="96"/>
      <c r="F552" s="96"/>
      <c r="G552" s="96"/>
      <c r="H552" s="96"/>
      <c r="I552" s="96"/>
      <c r="J552" s="96"/>
      <c r="K552" s="96"/>
      <c r="L552" s="96"/>
      <c r="M552" s="96"/>
      <c r="N552" s="96"/>
      <c r="O552" s="96"/>
      <c r="P552" s="96"/>
      <c r="Q552" s="96"/>
      <c r="R552" s="96"/>
      <c r="S552" s="96"/>
      <c r="T552" s="96"/>
      <c r="U552" s="96"/>
      <c r="V552" s="96"/>
      <c r="W552" s="96"/>
      <c r="X552" s="96"/>
      <c r="Y552" s="96"/>
      <c r="Z552" s="96"/>
      <c r="AA552" s="96"/>
      <c r="AB552" s="96"/>
      <c r="AC552" s="96"/>
      <c r="AD552" s="96"/>
      <c r="AE552" s="96"/>
      <c r="AF552" s="96"/>
      <c r="AG552" s="96"/>
      <c r="AH552" s="96"/>
      <c r="AI552" s="96"/>
      <c r="AJ552" s="96"/>
      <c r="AK552" s="96"/>
      <c r="AL552" s="98"/>
      <c r="AM552" s="96"/>
      <c r="AN552" s="96"/>
      <c r="AO552" s="96"/>
      <c r="AP552" s="96"/>
      <c r="AQ552" s="96"/>
      <c r="AR552" s="96"/>
      <c r="AS552" s="96"/>
      <c r="AT552" s="96"/>
      <c r="AU552" s="26"/>
      <c r="AV552" s="26"/>
      <c r="AW552" s="96" t="s">
        <v>124</v>
      </c>
      <c r="AX552" s="88"/>
      <c r="AY552" s="89"/>
      <c r="AZ552" s="96"/>
      <c r="BA552" s="88"/>
      <c r="BB552" s="88"/>
      <c r="BC552" s="94"/>
      <c r="BD552" s="91"/>
      <c r="BE552" s="91"/>
      <c r="BF552" s="91"/>
      <c r="BG552" s="91"/>
      <c r="BH552" s="95"/>
      <c r="BI552" s="95"/>
      <c r="BJ552" s="95"/>
      <c r="BK552" s="95"/>
      <c r="BL552" s="95"/>
      <c r="BM552" s="95"/>
      <c r="BN552" s="95"/>
      <c r="BO552" s="95"/>
      <c r="BP552" s="95"/>
      <c r="BQ552" s="95"/>
      <c r="BR552" s="95"/>
      <c r="BS552" s="95"/>
      <c r="BT552" s="95"/>
      <c r="BU552" s="95"/>
      <c r="BV552" s="95"/>
      <c r="BW552" s="95"/>
      <c r="BX552" s="95"/>
      <c r="BY552" s="95"/>
      <c r="BZ552" s="95"/>
      <c r="CA552" s="95"/>
      <c r="CB552" s="95"/>
      <c r="CC552" s="95"/>
      <c r="CD552" s="95"/>
      <c r="CE552" s="95"/>
      <c r="CF552" s="95"/>
      <c r="CG552" s="94"/>
      <c r="CH552" s="91"/>
      <c r="CI552" s="91"/>
      <c r="CJ552" s="91"/>
      <c r="CK552" s="91"/>
      <c r="CL552" s="94"/>
      <c r="CM552" s="94"/>
      <c r="CN552" s="91"/>
      <c r="CO552" s="91"/>
      <c r="CP552" s="91"/>
      <c r="CQ552" s="91"/>
      <c r="CR552" s="91"/>
      <c r="CU552" s="128">
        <f t="shared" si="143"/>
        <v>544</v>
      </c>
      <c r="CV552" s="128"/>
      <c r="CW552" s="128"/>
      <c r="CX552" s="128"/>
      <c r="CY552" s="128"/>
    </row>
    <row r="553" spans="1:103" ht="15" thickBot="1">
      <c r="A553" s="55" t="s">
        <v>18</v>
      </c>
      <c r="CU553" s="128">
        <f t="shared" si="143"/>
        <v>545</v>
      </c>
      <c r="CV553" s="128"/>
      <c r="CW553" s="128"/>
      <c r="CX553" s="128"/>
      <c r="CY553" s="128"/>
    </row>
    <row r="554" spans="1:103" s="1" customFormat="1" ht="18.75">
      <c r="A554" s="72" t="s">
        <v>59</v>
      </c>
      <c r="D554" s="182" t="s">
        <v>11</v>
      </c>
      <c r="E554" s="183"/>
      <c r="F554" s="184"/>
      <c r="G554" s="184"/>
      <c r="H554" s="184"/>
      <c r="I554" s="184"/>
      <c r="J554" s="184"/>
      <c r="K554" s="184"/>
      <c r="L554" s="184"/>
      <c r="M554" s="184"/>
      <c r="N554" s="184"/>
      <c r="O554" s="184"/>
      <c r="P554" s="185" t="str">
        <f>IFERROR(IF(P476=0,"",DATE(YEAR(P476),MONTH(P476)+1,1)),"")</f>
        <v/>
      </c>
      <c r="Q554" s="185"/>
      <c r="R554" s="185"/>
      <c r="S554" s="185"/>
      <c r="T554" s="185"/>
      <c r="U554" s="185"/>
      <c r="V554" s="185"/>
      <c r="W554" s="185"/>
      <c r="X554" s="185"/>
      <c r="Y554" s="185"/>
      <c r="Z554" s="185"/>
      <c r="AA554" s="185"/>
      <c r="AB554" s="185"/>
      <c r="AC554" s="185"/>
      <c r="AD554" s="185"/>
      <c r="AE554" s="185"/>
      <c r="AF554" s="185"/>
      <c r="AG554" s="185"/>
      <c r="AH554" s="185"/>
      <c r="AI554" s="185"/>
      <c r="AJ554" s="185"/>
      <c r="AK554" s="185"/>
      <c r="AL554" s="185"/>
      <c r="AM554" s="185"/>
      <c r="AN554" s="185"/>
      <c r="AO554" s="185"/>
      <c r="AP554" s="185"/>
      <c r="AQ554" s="185"/>
      <c r="AR554" s="185"/>
      <c r="AS554" s="185"/>
      <c r="AT554" s="186"/>
      <c r="AU554" s="28"/>
      <c r="AV554" s="26"/>
      <c r="AW554" s="187" t="s">
        <v>40</v>
      </c>
      <c r="AX554" s="188"/>
      <c r="AY554" s="188"/>
      <c r="AZ554" s="188"/>
      <c r="BA554" s="188"/>
      <c r="BB554" s="183"/>
      <c r="BC554" s="189" t="str">
        <f>P554</f>
        <v/>
      </c>
      <c r="BD554" s="190"/>
      <c r="BE554" s="190"/>
      <c r="BF554" s="190"/>
      <c r="BG554" s="190"/>
      <c r="BH554" s="190"/>
      <c r="BI554" s="190"/>
      <c r="BJ554" s="190"/>
      <c r="BK554" s="190"/>
      <c r="BL554" s="190"/>
      <c r="BM554" s="190"/>
      <c r="BN554" s="190"/>
      <c r="BO554" s="190"/>
      <c r="BP554" s="190"/>
      <c r="BQ554" s="190"/>
      <c r="BR554" s="190"/>
      <c r="BS554" s="190"/>
      <c r="BT554" s="190"/>
      <c r="BU554" s="190"/>
      <c r="BV554" s="190"/>
      <c r="BW554" s="190"/>
      <c r="BX554" s="190"/>
      <c r="BY554" s="190"/>
      <c r="BZ554" s="190"/>
      <c r="CA554" s="190"/>
      <c r="CB554" s="190"/>
      <c r="CC554" s="190"/>
      <c r="CD554" s="190"/>
      <c r="CE554" s="190"/>
      <c r="CF554" s="190"/>
      <c r="CG554" s="190"/>
      <c r="CH554" s="190"/>
      <c r="CI554" s="190"/>
      <c r="CJ554" s="190"/>
      <c r="CK554" s="190"/>
      <c r="CL554" s="190"/>
      <c r="CM554" s="190"/>
      <c r="CN554" s="190"/>
      <c r="CO554" s="190"/>
      <c r="CP554" s="190"/>
      <c r="CQ554" s="190"/>
      <c r="CR554" s="191"/>
      <c r="CU554" s="128">
        <f t="shared" si="143"/>
        <v>546</v>
      </c>
      <c r="CV554" s="128"/>
      <c r="CW554" s="128"/>
      <c r="CX554" s="128"/>
      <c r="CY554" s="128"/>
    </row>
    <row r="555" spans="1:103" s="1" customFormat="1" ht="18.75">
      <c r="A555" s="72" t="s">
        <v>59</v>
      </c>
      <c r="D555" s="153" t="s">
        <v>7</v>
      </c>
      <c r="E555" s="154"/>
      <c r="F555" s="155"/>
      <c r="G555" s="155"/>
      <c r="H555" s="155"/>
      <c r="I555" s="155"/>
      <c r="J555" s="155"/>
      <c r="K555" s="155"/>
      <c r="L555" s="155"/>
      <c r="M555" s="155"/>
      <c r="N555" s="155"/>
      <c r="O555" s="155"/>
      <c r="P555" s="29" t="str">
        <f t="shared" ref="P555:AQ555" si="162">IFERROR(WEEKNUM(P556,2)-WEEKNUM(DATE(YEAR(P556),MONTH(P556),1),2)+1,"")</f>
        <v/>
      </c>
      <c r="Q555" s="29" t="str">
        <f t="shared" si="162"/>
        <v/>
      </c>
      <c r="R555" s="29" t="str">
        <f t="shared" si="162"/>
        <v/>
      </c>
      <c r="S555" s="29" t="str">
        <f t="shared" si="162"/>
        <v/>
      </c>
      <c r="T555" s="29" t="str">
        <f t="shared" si="162"/>
        <v/>
      </c>
      <c r="U555" s="29" t="str">
        <f t="shared" si="162"/>
        <v/>
      </c>
      <c r="V555" s="29" t="str">
        <f t="shared" si="162"/>
        <v/>
      </c>
      <c r="W555" s="29" t="str">
        <f t="shared" si="162"/>
        <v/>
      </c>
      <c r="X555" s="29" t="str">
        <f t="shared" si="162"/>
        <v/>
      </c>
      <c r="Y555" s="29" t="str">
        <f t="shared" si="162"/>
        <v/>
      </c>
      <c r="Z555" s="29" t="str">
        <f t="shared" si="162"/>
        <v/>
      </c>
      <c r="AA555" s="29" t="str">
        <f t="shared" si="162"/>
        <v/>
      </c>
      <c r="AB555" s="29" t="str">
        <f t="shared" si="162"/>
        <v/>
      </c>
      <c r="AC555" s="29" t="str">
        <f t="shared" si="162"/>
        <v/>
      </c>
      <c r="AD555" s="29" t="str">
        <f t="shared" si="162"/>
        <v/>
      </c>
      <c r="AE555" s="29" t="str">
        <f t="shared" si="162"/>
        <v/>
      </c>
      <c r="AF555" s="29" t="str">
        <f t="shared" si="162"/>
        <v/>
      </c>
      <c r="AG555" s="29" t="str">
        <f t="shared" si="162"/>
        <v/>
      </c>
      <c r="AH555" s="29" t="str">
        <f t="shared" si="162"/>
        <v/>
      </c>
      <c r="AI555" s="29" t="str">
        <f t="shared" si="162"/>
        <v/>
      </c>
      <c r="AJ555" s="29" t="str">
        <f t="shared" si="162"/>
        <v/>
      </c>
      <c r="AK555" s="29" t="str">
        <f t="shared" si="162"/>
        <v/>
      </c>
      <c r="AL555" s="29" t="str">
        <f t="shared" si="162"/>
        <v/>
      </c>
      <c r="AM555" s="29" t="str">
        <f t="shared" si="162"/>
        <v/>
      </c>
      <c r="AN555" s="29" t="str">
        <f t="shared" si="162"/>
        <v/>
      </c>
      <c r="AO555" s="29" t="str">
        <f t="shared" si="162"/>
        <v/>
      </c>
      <c r="AP555" s="29" t="str">
        <f t="shared" si="162"/>
        <v/>
      </c>
      <c r="AQ555" s="29" t="str">
        <f t="shared" si="162"/>
        <v/>
      </c>
      <c r="AR555" s="29" t="str">
        <f>IF(AR556="","",WEEKNUM(AR556,2)-WEEKNUM(DATE(YEAR(AR556),MONTH(AR556),1),2)+1)</f>
        <v/>
      </c>
      <c r="AS555" s="29" t="str">
        <f>IF(AS556="","",WEEKNUM(AS556,2)-WEEKNUM(DATE(YEAR(AS556),MONTH(AS556),1),2)+1)</f>
        <v/>
      </c>
      <c r="AT555" s="30" t="str">
        <f>IF(AT556="","",WEEKNUM(AT556,2)-WEEKNUM(DATE(YEAR(AT556),MONTH(AT556),1),2)+1)</f>
        <v/>
      </c>
      <c r="AU555" s="31"/>
      <c r="AV555" s="26"/>
      <c r="AW555" s="194" t="s">
        <v>37</v>
      </c>
      <c r="AX555" s="195"/>
      <c r="AY555" s="196"/>
      <c r="AZ555" s="196"/>
      <c r="BA555" s="196"/>
      <c r="BB555" s="197"/>
      <c r="BC555" s="155" t="s">
        <v>31</v>
      </c>
      <c r="BD555" s="155"/>
      <c r="BE555" s="155"/>
      <c r="BF555" s="155"/>
      <c r="BG555" s="155"/>
      <c r="BH555" s="155"/>
      <c r="BI555" s="155"/>
      <c r="BJ555" s="155"/>
      <c r="BK555" s="155"/>
      <c r="BL555" s="155"/>
      <c r="BM555" s="155"/>
      <c r="BN555" s="155"/>
      <c r="BO555" s="155"/>
      <c r="BP555" s="155"/>
      <c r="BQ555" s="155"/>
      <c r="BR555" s="155"/>
      <c r="BS555" s="155"/>
      <c r="BT555" s="155"/>
      <c r="BU555" s="155"/>
      <c r="BV555" s="155"/>
      <c r="BW555" s="155"/>
      <c r="BX555" s="155"/>
      <c r="BY555" s="155"/>
      <c r="BZ555" s="155"/>
      <c r="CA555" s="155"/>
      <c r="CB555" s="155"/>
      <c r="CC555" s="155"/>
      <c r="CD555" s="155"/>
      <c r="CE555" s="155"/>
      <c r="CF555" s="155"/>
      <c r="CG555" s="201" t="s">
        <v>35</v>
      </c>
      <c r="CH555" s="202"/>
      <c r="CI555" s="202"/>
      <c r="CJ555" s="202"/>
      <c r="CK555" s="203"/>
      <c r="CL555" s="202" t="s">
        <v>36</v>
      </c>
      <c r="CM555" s="202"/>
      <c r="CN555" s="202"/>
      <c r="CO555" s="202"/>
      <c r="CP555" s="202"/>
      <c r="CQ555" s="202"/>
      <c r="CR555" s="207"/>
      <c r="CU555" s="128">
        <f t="shared" si="143"/>
        <v>547</v>
      </c>
      <c r="CV555" s="128"/>
      <c r="CW555" s="128"/>
      <c r="CX555" s="128"/>
      <c r="CY555" s="128"/>
    </row>
    <row r="556" spans="1:103" s="1" customFormat="1" ht="18.75">
      <c r="A556" s="72" t="s">
        <v>59</v>
      </c>
      <c r="D556" s="153" t="s">
        <v>1</v>
      </c>
      <c r="E556" s="154"/>
      <c r="F556" s="155"/>
      <c r="G556" s="155"/>
      <c r="H556" s="155"/>
      <c r="I556" s="155"/>
      <c r="J556" s="155"/>
      <c r="K556" s="155"/>
      <c r="L556" s="155"/>
      <c r="M556" s="155"/>
      <c r="N556" s="155"/>
      <c r="O556" s="155"/>
      <c r="P556" s="32" t="str">
        <f>P554</f>
        <v/>
      </c>
      <c r="Q556" s="32" t="str">
        <f t="shared" ref="Q556:AQ556" si="163">IFERROR(P556+1,"")</f>
        <v/>
      </c>
      <c r="R556" s="32" t="str">
        <f t="shared" si="163"/>
        <v/>
      </c>
      <c r="S556" s="32" t="str">
        <f t="shared" si="163"/>
        <v/>
      </c>
      <c r="T556" s="32" t="str">
        <f t="shared" si="163"/>
        <v/>
      </c>
      <c r="U556" s="32" t="str">
        <f t="shared" si="163"/>
        <v/>
      </c>
      <c r="V556" s="32" t="str">
        <f t="shared" si="163"/>
        <v/>
      </c>
      <c r="W556" s="32" t="str">
        <f t="shared" si="163"/>
        <v/>
      </c>
      <c r="X556" s="32" t="str">
        <f t="shared" si="163"/>
        <v/>
      </c>
      <c r="Y556" s="32" t="str">
        <f t="shared" si="163"/>
        <v/>
      </c>
      <c r="Z556" s="32" t="str">
        <f t="shared" si="163"/>
        <v/>
      </c>
      <c r="AA556" s="32" t="str">
        <f t="shared" si="163"/>
        <v/>
      </c>
      <c r="AB556" s="32" t="str">
        <f t="shared" si="163"/>
        <v/>
      </c>
      <c r="AC556" s="32" t="str">
        <f t="shared" si="163"/>
        <v/>
      </c>
      <c r="AD556" s="32" t="str">
        <f t="shared" si="163"/>
        <v/>
      </c>
      <c r="AE556" s="32" t="str">
        <f t="shared" si="163"/>
        <v/>
      </c>
      <c r="AF556" s="32" t="str">
        <f t="shared" si="163"/>
        <v/>
      </c>
      <c r="AG556" s="32" t="str">
        <f t="shared" si="163"/>
        <v/>
      </c>
      <c r="AH556" s="32" t="str">
        <f t="shared" si="163"/>
        <v/>
      </c>
      <c r="AI556" s="32" t="str">
        <f t="shared" si="163"/>
        <v/>
      </c>
      <c r="AJ556" s="32" t="str">
        <f t="shared" si="163"/>
        <v/>
      </c>
      <c r="AK556" s="32" t="str">
        <f t="shared" si="163"/>
        <v/>
      </c>
      <c r="AL556" s="32" t="str">
        <f t="shared" si="163"/>
        <v/>
      </c>
      <c r="AM556" s="32" t="str">
        <f t="shared" si="163"/>
        <v/>
      </c>
      <c r="AN556" s="32" t="str">
        <f t="shared" si="163"/>
        <v/>
      </c>
      <c r="AO556" s="32" t="str">
        <f t="shared" si="163"/>
        <v/>
      </c>
      <c r="AP556" s="32" t="str">
        <f t="shared" si="163"/>
        <v/>
      </c>
      <c r="AQ556" s="32" t="str">
        <f t="shared" si="163"/>
        <v/>
      </c>
      <c r="AR556" s="32" t="str">
        <f>IFERROR(IF(DAY(AQ556+1)=1,"",AQ556+1),"")</f>
        <v/>
      </c>
      <c r="AS556" s="32" t="str">
        <f>IFERROR(IF(AND(DAY(AQ556+2)&gt;=1,DAY(AQ556+2)&lt;=2),"",AQ556+2),"")</f>
        <v/>
      </c>
      <c r="AT556" s="33" t="str">
        <f>IFERROR(IF(AND(DAY(AQ556+3)&gt;=1,DAY(AQ556+3)&lt;=3),"",AQ556+3),"")</f>
        <v/>
      </c>
      <c r="AU556" s="34"/>
      <c r="AV556" s="26"/>
      <c r="AW556" s="198"/>
      <c r="AX556" s="199"/>
      <c r="AY556" s="199"/>
      <c r="AZ556" s="199"/>
      <c r="BA556" s="199"/>
      <c r="BB556" s="200"/>
      <c r="BC556" s="193">
        <v>1</v>
      </c>
      <c r="BD556" s="193"/>
      <c r="BE556" s="193"/>
      <c r="BF556" s="193"/>
      <c r="BG556" s="193"/>
      <c r="BH556" s="193">
        <v>2</v>
      </c>
      <c r="BI556" s="193"/>
      <c r="BJ556" s="193"/>
      <c r="BK556" s="193"/>
      <c r="BL556" s="193"/>
      <c r="BM556" s="193">
        <v>3</v>
      </c>
      <c r="BN556" s="193"/>
      <c r="BO556" s="193"/>
      <c r="BP556" s="193"/>
      <c r="BQ556" s="193"/>
      <c r="BR556" s="193">
        <v>4</v>
      </c>
      <c r="BS556" s="193"/>
      <c r="BT556" s="193"/>
      <c r="BU556" s="193"/>
      <c r="BV556" s="193"/>
      <c r="BW556" s="193">
        <v>5</v>
      </c>
      <c r="BX556" s="193"/>
      <c r="BY556" s="193"/>
      <c r="BZ556" s="193"/>
      <c r="CA556" s="193"/>
      <c r="CB556" s="193">
        <v>6</v>
      </c>
      <c r="CC556" s="193"/>
      <c r="CD556" s="193"/>
      <c r="CE556" s="193"/>
      <c r="CF556" s="193"/>
      <c r="CG556" s="276"/>
      <c r="CH556" s="277"/>
      <c r="CI556" s="277"/>
      <c r="CJ556" s="277"/>
      <c r="CK556" s="278"/>
      <c r="CL556" s="277"/>
      <c r="CM556" s="277"/>
      <c r="CN556" s="277"/>
      <c r="CO556" s="277"/>
      <c r="CP556" s="277"/>
      <c r="CQ556" s="277"/>
      <c r="CR556" s="279"/>
      <c r="CU556" s="128">
        <f t="shared" si="143"/>
        <v>548</v>
      </c>
      <c r="CV556" s="128"/>
      <c r="CW556" s="128"/>
      <c r="CX556" s="128"/>
      <c r="CY556" s="128"/>
    </row>
    <row r="557" spans="1:103" s="1" customFormat="1" ht="18.75">
      <c r="A557" s="72" t="s">
        <v>59</v>
      </c>
      <c r="D557" s="153" t="s">
        <v>2</v>
      </c>
      <c r="E557" s="154"/>
      <c r="F557" s="155"/>
      <c r="G557" s="155"/>
      <c r="H557" s="155"/>
      <c r="I557" s="155"/>
      <c r="J557" s="155"/>
      <c r="K557" s="155"/>
      <c r="L557" s="155"/>
      <c r="M557" s="155"/>
      <c r="N557" s="155"/>
      <c r="O557" s="155"/>
      <c r="P557" s="35" t="str">
        <f t="shared" ref="P557:AT557" si="164">TEXT(P556,"aaa")</f>
        <v/>
      </c>
      <c r="Q557" s="35" t="str">
        <f t="shared" si="164"/>
        <v/>
      </c>
      <c r="R557" s="35" t="str">
        <f t="shared" si="164"/>
        <v/>
      </c>
      <c r="S557" s="35" t="str">
        <f t="shared" si="164"/>
        <v/>
      </c>
      <c r="T557" s="35" t="str">
        <f t="shared" si="164"/>
        <v/>
      </c>
      <c r="U557" s="35" t="str">
        <f t="shared" si="164"/>
        <v/>
      </c>
      <c r="V557" s="35" t="str">
        <f t="shared" si="164"/>
        <v/>
      </c>
      <c r="W557" s="35" t="str">
        <f t="shared" si="164"/>
        <v/>
      </c>
      <c r="X557" s="35" t="str">
        <f t="shared" si="164"/>
        <v/>
      </c>
      <c r="Y557" s="35" t="str">
        <f t="shared" si="164"/>
        <v/>
      </c>
      <c r="Z557" s="35" t="str">
        <f t="shared" si="164"/>
        <v/>
      </c>
      <c r="AA557" s="35" t="str">
        <f t="shared" si="164"/>
        <v/>
      </c>
      <c r="AB557" s="35" t="str">
        <f t="shared" si="164"/>
        <v/>
      </c>
      <c r="AC557" s="35" t="str">
        <f t="shared" si="164"/>
        <v/>
      </c>
      <c r="AD557" s="35" t="str">
        <f t="shared" si="164"/>
        <v/>
      </c>
      <c r="AE557" s="35" t="str">
        <f t="shared" si="164"/>
        <v/>
      </c>
      <c r="AF557" s="35" t="str">
        <f t="shared" si="164"/>
        <v/>
      </c>
      <c r="AG557" s="35" t="str">
        <f t="shared" si="164"/>
        <v/>
      </c>
      <c r="AH557" s="35" t="str">
        <f t="shared" si="164"/>
        <v/>
      </c>
      <c r="AI557" s="35" t="str">
        <f t="shared" si="164"/>
        <v/>
      </c>
      <c r="AJ557" s="35" t="str">
        <f t="shared" si="164"/>
        <v/>
      </c>
      <c r="AK557" s="35" t="str">
        <f t="shared" si="164"/>
        <v/>
      </c>
      <c r="AL557" s="35" t="str">
        <f t="shared" si="164"/>
        <v/>
      </c>
      <c r="AM557" s="35" t="str">
        <f t="shared" si="164"/>
        <v/>
      </c>
      <c r="AN557" s="35" t="str">
        <f t="shared" si="164"/>
        <v/>
      </c>
      <c r="AO557" s="35" t="str">
        <f t="shared" si="164"/>
        <v/>
      </c>
      <c r="AP557" s="35" t="str">
        <f t="shared" si="164"/>
        <v/>
      </c>
      <c r="AQ557" s="35" t="str">
        <f t="shared" si="164"/>
        <v/>
      </c>
      <c r="AR557" s="35" t="str">
        <f t="shared" si="164"/>
        <v/>
      </c>
      <c r="AS557" s="35" t="str">
        <f t="shared" si="164"/>
        <v/>
      </c>
      <c r="AT557" s="36" t="str">
        <f t="shared" si="164"/>
        <v/>
      </c>
      <c r="AU557" s="37"/>
      <c r="AV557" s="26"/>
      <c r="AW557" s="156" t="s">
        <v>38</v>
      </c>
      <c r="AX557" s="157"/>
      <c r="AY557" s="158"/>
      <c r="AZ557" s="158"/>
      <c r="BA557" s="158"/>
      <c r="BB557" s="159"/>
      <c r="BC557" s="166" t="s">
        <v>33</v>
      </c>
      <c r="BD557" s="169" t="s">
        <v>24</v>
      </c>
      <c r="BE557" s="172" t="s">
        <v>28</v>
      </c>
      <c r="BF557" s="173"/>
      <c r="BG557" s="176" t="s">
        <v>32</v>
      </c>
      <c r="BH557" s="166" t="s">
        <v>33</v>
      </c>
      <c r="BI557" s="218" t="s">
        <v>24</v>
      </c>
      <c r="BJ557" s="172" t="s">
        <v>28</v>
      </c>
      <c r="BK557" s="173"/>
      <c r="BL557" s="221" t="s">
        <v>32</v>
      </c>
      <c r="BM557" s="166" t="s">
        <v>33</v>
      </c>
      <c r="BN557" s="218" t="s">
        <v>24</v>
      </c>
      <c r="BO557" s="172" t="s">
        <v>28</v>
      </c>
      <c r="BP557" s="173"/>
      <c r="BQ557" s="221" t="s">
        <v>32</v>
      </c>
      <c r="BR557" s="166" t="s">
        <v>33</v>
      </c>
      <c r="BS557" s="218" t="s">
        <v>24</v>
      </c>
      <c r="BT557" s="172" t="s">
        <v>28</v>
      </c>
      <c r="BU557" s="173"/>
      <c r="BV557" s="221" t="s">
        <v>32</v>
      </c>
      <c r="BW557" s="166" t="s">
        <v>33</v>
      </c>
      <c r="BX557" s="218" t="s">
        <v>24</v>
      </c>
      <c r="BY557" s="172" t="s">
        <v>28</v>
      </c>
      <c r="BZ557" s="173"/>
      <c r="CA557" s="221" t="s">
        <v>32</v>
      </c>
      <c r="CB557" s="166" t="s">
        <v>33</v>
      </c>
      <c r="CC557" s="218" t="s">
        <v>24</v>
      </c>
      <c r="CD557" s="172" t="s">
        <v>28</v>
      </c>
      <c r="CE557" s="173"/>
      <c r="CF557" s="221" t="s">
        <v>32</v>
      </c>
      <c r="CG557" s="166" t="s">
        <v>33</v>
      </c>
      <c r="CH557" s="218" t="s">
        <v>24</v>
      </c>
      <c r="CI557" s="172" t="s">
        <v>28</v>
      </c>
      <c r="CJ557" s="173"/>
      <c r="CK557" s="221" t="s">
        <v>32</v>
      </c>
      <c r="CL557" s="226" t="s">
        <v>33</v>
      </c>
      <c r="CM557" s="227"/>
      <c r="CN557" s="222" t="s">
        <v>24</v>
      </c>
      <c r="CO557" s="223"/>
      <c r="CP557" s="172" t="s">
        <v>28</v>
      </c>
      <c r="CQ557" s="173"/>
      <c r="CR557" s="209" t="s">
        <v>32</v>
      </c>
      <c r="CU557" s="128">
        <f t="shared" si="143"/>
        <v>549</v>
      </c>
      <c r="CV557" s="128"/>
      <c r="CW557" s="128"/>
      <c r="CX557" s="128"/>
      <c r="CY557" s="128"/>
    </row>
    <row r="558" spans="1:103" s="1" customFormat="1" ht="18.75">
      <c r="A558" s="72" t="s">
        <v>59</v>
      </c>
      <c r="D558" s="211" t="s">
        <v>4</v>
      </c>
      <c r="E558" s="212"/>
      <c r="F558" s="213"/>
      <c r="G558" s="213"/>
      <c r="H558" s="213"/>
      <c r="I558" s="213"/>
      <c r="J558" s="213"/>
      <c r="K558" s="213"/>
      <c r="L558" s="213"/>
      <c r="M558" s="213"/>
      <c r="N558" s="213"/>
      <c r="O558" s="213"/>
      <c r="P558" s="216"/>
      <c r="Q558" s="216"/>
      <c r="R558" s="216"/>
      <c r="S558" s="216"/>
      <c r="T558" s="216"/>
      <c r="U558" s="216"/>
      <c r="V558" s="216"/>
      <c r="W558" s="216"/>
      <c r="X558" s="216"/>
      <c r="Y558" s="216"/>
      <c r="Z558" s="216"/>
      <c r="AA558" s="216"/>
      <c r="AB558" s="216"/>
      <c r="AC558" s="216"/>
      <c r="AD558" s="216"/>
      <c r="AE558" s="216"/>
      <c r="AF558" s="216"/>
      <c r="AG558" s="216"/>
      <c r="AH558" s="216"/>
      <c r="AI558" s="216"/>
      <c r="AJ558" s="216"/>
      <c r="AK558" s="216"/>
      <c r="AL558" s="216"/>
      <c r="AM558" s="216"/>
      <c r="AN558" s="216"/>
      <c r="AO558" s="216"/>
      <c r="AP558" s="216"/>
      <c r="AQ558" s="216"/>
      <c r="AR558" s="216"/>
      <c r="AS558" s="216"/>
      <c r="AT558" s="239"/>
      <c r="AU558" s="38"/>
      <c r="AV558" s="26"/>
      <c r="AW558" s="160"/>
      <c r="AX558" s="161"/>
      <c r="AY558" s="161"/>
      <c r="AZ558" s="161"/>
      <c r="BA558" s="161"/>
      <c r="BB558" s="162"/>
      <c r="BC558" s="167"/>
      <c r="BD558" s="170"/>
      <c r="BE558" s="174"/>
      <c r="BF558" s="175"/>
      <c r="BG558" s="170"/>
      <c r="BH558" s="167"/>
      <c r="BI558" s="219"/>
      <c r="BJ558" s="174"/>
      <c r="BK558" s="175"/>
      <c r="BL558" s="219"/>
      <c r="BM558" s="167"/>
      <c r="BN558" s="219"/>
      <c r="BO558" s="174"/>
      <c r="BP558" s="175"/>
      <c r="BQ558" s="219"/>
      <c r="BR558" s="167"/>
      <c r="BS558" s="219"/>
      <c r="BT558" s="174"/>
      <c r="BU558" s="175"/>
      <c r="BV558" s="219"/>
      <c r="BW558" s="167"/>
      <c r="BX558" s="219"/>
      <c r="BY558" s="174"/>
      <c r="BZ558" s="175"/>
      <c r="CA558" s="219"/>
      <c r="CB558" s="167"/>
      <c r="CC558" s="219"/>
      <c r="CD558" s="174"/>
      <c r="CE558" s="175"/>
      <c r="CF558" s="219"/>
      <c r="CG558" s="167"/>
      <c r="CH558" s="219"/>
      <c r="CI558" s="174"/>
      <c r="CJ558" s="175"/>
      <c r="CK558" s="219"/>
      <c r="CL558" s="228"/>
      <c r="CM558" s="229"/>
      <c r="CN558" s="224"/>
      <c r="CO558" s="225"/>
      <c r="CP558" s="174"/>
      <c r="CQ558" s="175"/>
      <c r="CR558" s="210"/>
      <c r="CU558" s="128">
        <f t="shared" si="143"/>
        <v>550</v>
      </c>
      <c r="CV558" s="128"/>
      <c r="CW558" s="128"/>
      <c r="CX558" s="128"/>
      <c r="CY558" s="128"/>
    </row>
    <row r="559" spans="1:103" s="1" customFormat="1" ht="18.75">
      <c r="A559" s="72" t="s">
        <v>59</v>
      </c>
      <c r="D559" s="214"/>
      <c r="E559" s="215"/>
      <c r="F559" s="213"/>
      <c r="G559" s="213"/>
      <c r="H559" s="213"/>
      <c r="I559" s="213"/>
      <c r="J559" s="213"/>
      <c r="K559" s="213"/>
      <c r="L559" s="213"/>
      <c r="M559" s="213"/>
      <c r="N559" s="213"/>
      <c r="O559" s="213"/>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40"/>
      <c r="AU559" s="39"/>
      <c r="AV559" s="26"/>
      <c r="AW559" s="160"/>
      <c r="AX559" s="161"/>
      <c r="AY559" s="161"/>
      <c r="AZ559" s="161"/>
      <c r="BA559" s="161"/>
      <c r="BB559" s="162"/>
      <c r="BC559" s="167"/>
      <c r="BD559" s="170"/>
      <c r="BE559" s="174"/>
      <c r="BF559" s="175"/>
      <c r="BG559" s="170"/>
      <c r="BH559" s="167"/>
      <c r="BI559" s="219"/>
      <c r="BJ559" s="174"/>
      <c r="BK559" s="175"/>
      <c r="BL559" s="219"/>
      <c r="BM559" s="167"/>
      <c r="BN559" s="219"/>
      <c r="BO559" s="174"/>
      <c r="BP559" s="175"/>
      <c r="BQ559" s="219"/>
      <c r="BR559" s="167"/>
      <c r="BS559" s="219"/>
      <c r="BT559" s="174"/>
      <c r="BU559" s="175"/>
      <c r="BV559" s="219"/>
      <c r="BW559" s="167"/>
      <c r="BX559" s="219"/>
      <c r="BY559" s="174"/>
      <c r="BZ559" s="175"/>
      <c r="CA559" s="219"/>
      <c r="CB559" s="167"/>
      <c r="CC559" s="219"/>
      <c r="CD559" s="174"/>
      <c r="CE559" s="175"/>
      <c r="CF559" s="219"/>
      <c r="CG559" s="167"/>
      <c r="CH559" s="219"/>
      <c r="CI559" s="174"/>
      <c r="CJ559" s="175"/>
      <c r="CK559" s="219"/>
      <c r="CL559" s="228"/>
      <c r="CM559" s="229"/>
      <c r="CN559" s="224"/>
      <c r="CO559" s="225"/>
      <c r="CP559" s="174"/>
      <c r="CQ559" s="175"/>
      <c r="CR559" s="210"/>
      <c r="CU559" s="128">
        <f t="shared" si="143"/>
        <v>551</v>
      </c>
      <c r="CV559" s="128"/>
      <c r="CW559" s="128"/>
      <c r="CX559" s="128"/>
      <c r="CY559" s="128"/>
    </row>
    <row r="560" spans="1:103" s="1" customFormat="1" ht="18.75">
      <c r="A560" s="72" t="s">
        <v>59</v>
      </c>
      <c r="D560" s="214"/>
      <c r="E560" s="215"/>
      <c r="F560" s="213"/>
      <c r="G560" s="213"/>
      <c r="H560" s="213"/>
      <c r="I560" s="213"/>
      <c r="J560" s="213"/>
      <c r="K560" s="213"/>
      <c r="L560" s="213"/>
      <c r="M560" s="213"/>
      <c r="N560" s="213"/>
      <c r="O560" s="213"/>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40"/>
      <c r="AU560" s="39"/>
      <c r="AV560" s="26"/>
      <c r="AW560" s="160"/>
      <c r="AX560" s="161"/>
      <c r="AY560" s="161"/>
      <c r="AZ560" s="161"/>
      <c r="BA560" s="161"/>
      <c r="BB560" s="162"/>
      <c r="BC560" s="167"/>
      <c r="BD560" s="170"/>
      <c r="BE560" s="174"/>
      <c r="BF560" s="175"/>
      <c r="BG560" s="170"/>
      <c r="BH560" s="167"/>
      <c r="BI560" s="219"/>
      <c r="BJ560" s="174"/>
      <c r="BK560" s="175"/>
      <c r="BL560" s="219"/>
      <c r="BM560" s="167"/>
      <c r="BN560" s="219"/>
      <c r="BO560" s="174"/>
      <c r="BP560" s="175"/>
      <c r="BQ560" s="219"/>
      <c r="BR560" s="167"/>
      <c r="BS560" s="219"/>
      <c r="BT560" s="174"/>
      <c r="BU560" s="175"/>
      <c r="BV560" s="219"/>
      <c r="BW560" s="167"/>
      <c r="BX560" s="219"/>
      <c r="BY560" s="174"/>
      <c r="BZ560" s="175"/>
      <c r="CA560" s="219"/>
      <c r="CB560" s="167"/>
      <c r="CC560" s="219"/>
      <c r="CD560" s="174"/>
      <c r="CE560" s="175"/>
      <c r="CF560" s="219"/>
      <c r="CG560" s="167"/>
      <c r="CH560" s="219"/>
      <c r="CI560" s="174"/>
      <c r="CJ560" s="175"/>
      <c r="CK560" s="219"/>
      <c r="CL560" s="228"/>
      <c r="CM560" s="229"/>
      <c r="CN560" s="224"/>
      <c r="CO560" s="225"/>
      <c r="CP560" s="174"/>
      <c r="CQ560" s="175"/>
      <c r="CR560" s="210"/>
      <c r="CU560" s="128">
        <f t="shared" si="143"/>
        <v>552</v>
      </c>
      <c r="CV560" s="128"/>
      <c r="CW560" s="128"/>
      <c r="CX560" s="128"/>
      <c r="CY560" s="128"/>
    </row>
    <row r="561" spans="1:103" s="1" customFormat="1" ht="18.75">
      <c r="A561" s="72" t="s">
        <v>59</v>
      </c>
      <c r="D561" s="214"/>
      <c r="E561" s="215"/>
      <c r="F561" s="213"/>
      <c r="G561" s="213"/>
      <c r="H561" s="213"/>
      <c r="I561" s="213"/>
      <c r="J561" s="213"/>
      <c r="K561" s="213"/>
      <c r="L561" s="213"/>
      <c r="M561" s="213"/>
      <c r="N561" s="213"/>
      <c r="O561" s="213"/>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40"/>
      <c r="AU561" s="39"/>
      <c r="AV561" s="26"/>
      <c r="AW561" s="160"/>
      <c r="AX561" s="161"/>
      <c r="AY561" s="161"/>
      <c r="AZ561" s="161"/>
      <c r="BA561" s="161"/>
      <c r="BB561" s="162"/>
      <c r="BC561" s="168"/>
      <c r="BD561" s="171"/>
      <c r="BE561" s="174"/>
      <c r="BF561" s="175"/>
      <c r="BG561" s="171"/>
      <c r="BH561" s="168"/>
      <c r="BI561" s="219"/>
      <c r="BJ561" s="174"/>
      <c r="BK561" s="175"/>
      <c r="BL561" s="219"/>
      <c r="BM561" s="168"/>
      <c r="BN561" s="219"/>
      <c r="BO561" s="174"/>
      <c r="BP561" s="175"/>
      <c r="BQ561" s="219"/>
      <c r="BR561" s="168"/>
      <c r="BS561" s="219"/>
      <c r="BT561" s="174"/>
      <c r="BU561" s="175"/>
      <c r="BV561" s="219"/>
      <c r="BW561" s="168"/>
      <c r="BX561" s="219"/>
      <c r="BY561" s="174"/>
      <c r="BZ561" s="175"/>
      <c r="CA561" s="219"/>
      <c r="CB561" s="168"/>
      <c r="CC561" s="219"/>
      <c r="CD561" s="174"/>
      <c r="CE561" s="175"/>
      <c r="CF561" s="219"/>
      <c r="CG561" s="168"/>
      <c r="CH561" s="219"/>
      <c r="CI561" s="174"/>
      <c r="CJ561" s="175"/>
      <c r="CK561" s="219"/>
      <c r="CL561" s="228"/>
      <c r="CM561" s="229"/>
      <c r="CN561" s="224"/>
      <c r="CO561" s="225"/>
      <c r="CP561" s="174"/>
      <c r="CQ561" s="175"/>
      <c r="CR561" s="210"/>
      <c r="CU561" s="128">
        <f t="shared" si="143"/>
        <v>553</v>
      </c>
      <c r="CV561" s="128"/>
      <c r="CW561" s="128"/>
      <c r="CX561" s="128"/>
      <c r="CY561" s="128"/>
    </row>
    <row r="562" spans="1:103" s="1" customFormat="1" ht="18.75">
      <c r="A562" s="72" t="s">
        <v>59</v>
      </c>
      <c r="D562" s="214"/>
      <c r="E562" s="215"/>
      <c r="F562" s="213"/>
      <c r="G562" s="213"/>
      <c r="H562" s="213"/>
      <c r="I562" s="213"/>
      <c r="J562" s="213"/>
      <c r="K562" s="213"/>
      <c r="L562" s="213"/>
      <c r="M562" s="213"/>
      <c r="N562" s="213"/>
      <c r="O562" s="213"/>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40"/>
      <c r="AU562" s="39"/>
      <c r="AV562" s="26"/>
      <c r="AW562" s="163"/>
      <c r="AX562" s="164"/>
      <c r="AY562" s="164"/>
      <c r="AZ562" s="164"/>
      <c r="BA562" s="164"/>
      <c r="BB562" s="165"/>
      <c r="BC562" s="40" t="s">
        <v>9</v>
      </c>
      <c r="BD562" s="40" t="s">
        <v>129</v>
      </c>
      <c r="BE562" s="236" t="s">
        <v>130</v>
      </c>
      <c r="BF562" s="237"/>
      <c r="BG562" s="40"/>
      <c r="BH562" s="40" t="s">
        <v>9</v>
      </c>
      <c r="BI562" s="40" t="s">
        <v>129</v>
      </c>
      <c r="BJ562" s="236" t="s">
        <v>130</v>
      </c>
      <c r="BK562" s="237"/>
      <c r="BL562" s="40"/>
      <c r="BM562" s="40" t="s">
        <v>9</v>
      </c>
      <c r="BN562" s="40" t="s">
        <v>129</v>
      </c>
      <c r="BO562" s="236" t="s">
        <v>130</v>
      </c>
      <c r="BP562" s="237"/>
      <c r="BQ562" s="40"/>
      <c r="BR562" s="40" t="s">
        <v>9</v>
      </c>
      <c r="BS562" s="40" t="s">
        <v>129</v>
      </c>
      <c r="BT562" s="236" t="s">
        <v>130</v>
      </c>
      <c r="BU562" s="237"/>
      <c r="BV562" s="40"/>
      <c r="BW562" s="40" t="s">
        <v>9</v>
      </c>
      <c r="BX562" s="40" t="s">
        <v>129</v>
      </c>
      <c r="BY562" s="236" t="s">
        <v>130</v>
      </c>
      <c r="BZ562" s="237"/>
      <c r="CA562" s="40"/>
      <c r="CB562" s="40" t="s">
        <v>9</v>
      </c>
      <c r="CC562" s="40" t="s">
        <v>129</v>
      </c>
      <c r="CD562" s="236" t="s">
        <v>130</v>
      </c>
      <c r="CE562" s="237"/>
      <c r="CF562" s="40"/>
      <c r="CG562" s="40" t="s">
        <v>9</v>
      </c>
      <c r="CH562" s="40" t="s">
        <v>129</v>
      </c>
      <c r="CI562" s="236" t="s">
        <v>130</v>
      </c>
      <c r="CJ562" s="237"/>
      <c r="CK562" s="40"/>
      <c r="CL562" s="236" t="s">
        <v>9</v>
      </c>
      <c r="CM562" s="200"/>
      <c r="CN562" s="236" t="s">
        <v>129</v>
      </c>
      <c r="CO562" s="200"/>
      <c r="CP562" s="236" t="s">
        <v>130</v>
      </c>
      <c r="CQ562" s="237"/>
      <c r="CR562" s="41"/>
      <c r="CU562" s="128">
        <f t="shared" si="143"/>
        <v>554</v>
      </c>
      <c r="CV562" s="128"/>
      <c r="CW562" s="128"/>
      <c r="CX562" s="128"/>
      <c r="CY562" s="128"/>
    </row>
    <row r="563" spans="1:103" s="1" customFormat="1" ht="18.75">
      <c r="A563" s="72" t="s">
        <v>59</v>
      </c>
      <c r="D563" s="153" t="s">
        <v>25</v>
      </c>
      <c r="E563" s="154"/>
      <c r="F563" s="213"/>
      <c r="G563" s="213"/>
      <c r="H563" s="213"/>
      <c r="I563" s="213"/>
      <c r="J563" s="213"/>
      <c r="K563" s="213"/>
      <c r="L563" s="213"/>
      <c r="M563" s="213"/>
      <c r="N563" s="213"/>
      <c r="O563" s="213"/>
      <c r="P563" s="42"/>
      <c r="Q563" s="42"/>
      <c r="R563" s="42"/>
      <c r="S563" s="42"/>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3"/>
      <c r="AU563" s="44"/>
      <c r="AV563" s="26"/>
      <c r="AW563" s="238" t="s">
        <v>39</v>
      </c>
      <c r="AX563" s="231"/>
      <c r="AY563" s="231"/>
      <c r="AZ563" s="231"/>
      <c r="BA563" s="231"/>
      <c r="BB563" s="154"/>
      <c r="BC563" s="45">
        <f>IF(COUNTIF(P563:AT563,"")=31,0,COUNTIFS(P555:AT555,1,P563:AT563,"")+COUNTIFS(P555:AT555,1,P563:AT563,"■"))</f>
        <v>0</v>
      </c>
      <c r="BD563" s="45">
        <f>IF(COUNTIF(P563:AT563,"")=31,0,COUNTIFS(P555:AT555,1,P563:AT563,"■"))</f>
        <v>0</v>
      </c>
      <c r="BE563" s="232" t="str">
        <f>IFERROR(ROUNDDOWN(BD563/BC563,3),"***")</f>
        <v>***</v>
      </c>
      <c r="BF563" s="233"/>
      <c r="BG563" s="18"/>
      <c r="BH563" s="45">
        <f>IF(COUNTIF(P563:AT563,"")=31,0,COUNTIFS(P555:AT555,2,P563:AT563,"")+COUNTIFS(P555:AT555,2,P563:AT563,"■"))</f>
        <v>0</v>
      </c>
      <c r="BI563" s="45">
        <f>IF(COUNTIF(P563:AT563,"")=31,0,COUNTIFS(P555:AT555,2,P563:AT563,"■"))</f>
        <v>0</v>
      </c>
      <c r="BJ563" s="232" t="str">
        <f>IFERROR(ROUNDDOWN(BI563/BH563,3),"***")</f>
        <v>***</v>
      </c>
      <c r="BK563" s="233"/>
      <c r="BL563" s="18"/>
      <c r="BM563" s="45">
        <f>IF(COUNTIF(P563:AT563,"")=31,0,COUNTIFS(P555:AT555,3,P563:AT563,"")+COUNTIFS(P555:AT555,3,P563:AT563,"■"))</f>
        <v>0</v>
      </c>
      <c r="BN563" s="45">
        <f>IF(COUNTIF(P563:AT563,"")=31,0,COUNTIFS(P555:AT555,3,P563:AT563,"■"))</f>
        <v>0</v>
      </c>
      <c r="BO563" s="232" t="str">
        <f>IFERROR(ROUNDDOWN(BN563/BM563,3),"***")</f>
        <v>***</v>
      </c>
      <c r="BP563" s="233"/>
      <c r="BQ563" s="18"/>
      <c r="BR563" s="45">
        <f>IF(COUNTIF(P563:AT563,"")=31,0,COUNTIFS(P555:AT555,4,P563:AT563,"")+COUNTIFS(P555:AT555,4,P563:AT563,"■"))</f>
        <v>0</v>
      </c>
      <c r="BS563" s="45">
        <f>IF(COUNTIF(P563:AT563,"")=31,0,COUNTIFS(P555:AT555,4,P563:AT563,"■"))</f>
        <v>0</v>
      </c>
      <c r="BT563" s="232" t="str">
        <f>IFERROR(ROUNDDOWN(BS563/BR563,3),"***")</f>
        <v>***</v>
      </c>
      <c r="BU563" s="233"/>
      <c r="BV563" s="18"/>
      <c r="BW563" s="45">
        <f>IF(COUNTIF(P563:AT563,"")=31,0,COUNTIFS(P555:AT555,5,P563:AT563,"")+COUNTIFS(P555:AT555,5,P563:AT563,"■"))</f>
        <v>0</v>
      </c>
      <c r="BX563" s="45">
        <f>IF(COUNTIF(P563:AT563,"")=31,0,COUNTIFS(P555:AT555,5,P563:AT563,"■"))</f>
        <v>0</v>
      </c>
      <c r="BY563" s="232" t="str">
        <f>IFERROR(ROUNDDOWN(BX563/BW563,3),"***")</f>
        <v>***</v>
      </c>
      <c r="BZ563" s="233"/>
      <c r="CA563" s="18"/>
      <c r="CB563" s="45">
        <f>IF(COUNTIF(P563:AT563,"")=31,0,COUNTIFS(P555:AT555,6,P563:AT563,"")+COUNTIFS(P555:AT555,6,P563:AT563,"■"))</f>
        <v>0</v>
      </c>
      <c r="CC563" s="45">
        <f>IF(COUNTIF(P563:AT563,"")=31,0,COUNTIFS(P555:AT555,6,P563:AT563,"■"))</f>
        <v>0</v>
      </c>
      <c r="CD563" s="232" t="str">
        <f>IFERROR(ROUNDDOWN(CC563/CB563,3),"***")</f>
        <v>***</v>
      </c>
      <c r="CE563" s="233"/>
      <c r="CF563" s="18"/>
      <c r="CG563" s="45">
        <f>IF(COUNTIF(P563:AT563,"")=31,0,SUM(BC563,BH563,BM563,BR563,BW563,CB563))</f>
        <v>0</v>
      </c>
      <c r="CH563" s="45">
        <f>IF(COUNTIF(P563:AT563,"")=31,0,SUM(BD563,BI563,BN563,BS563,BX563,CC563))</f>
        <v>0</v>
      </c>
      <c r="CI563" s="232" t="str">
        <f>IFERROR(ROUNDDOWN(CH563/CG563,3),"***")</f>
        <v>***</v>
      </c>
      <c r="CJ563" s="233"/>
      <c r="CK563" s="18"/>
      <c r="CL563" s="234">
        <f>IF(COUNTIF(P563:AT563,"")=31,0,CL485+CG563)</f>
        <v>0</v>
      </c>
      <c r="CM563" s="235"/>
      <c r="CN563" s="234">
        <f>IF(COUNTIF(P563:AT563,"")=31,0,CN485+CH563)</f>
        <v>0</v>
      </c>
      <c r="CO563" s="235"/>
      <c r="CP563" s="232" t="str">
        <f>IFERROR(ROUNDDOWN(CN563/CL563,3),"***")</f>
        <v>***</v>
      </c>
      <c r="CQ563" s="233"/>
      <c r="CR563" s="23"/>
      <c r="CU563" s="128">
        <f t="shared" si="143"/>
        <v>555</v>
      </c>
      <c r="CV563" s="128"/>
      <c r="CW563" s="128"/>
      <c r="CX563" s="128"/>
      <c r="CY563" s="128"/>
    </row>
    <row r="564" spans="1:103" s="1" customFormat="1" ht="18.75">
      <c r="A564" s="72" t="s">
        <v>59</v>
      </c>
      <c r="D564" s="238" t="s">
        <v>34</v>
      </c>
      <c r="E564" s="246"/>
      <c r="F564" s="253" t="s">
        <v>26</v>
      </c>
      <c r="G564" s="253"/>
      <c r="H564" s="253"/>
      <c r="I564" s="253"/>
      <c r="J564" s="253"/>
      <c r="K564" s="254"/>
      <c r="L564" s="236" t="s">
        <v>27</v>
      </c>
      <c r="M564" s="255"/>
      <c r="N564" s="255"/>
      <c r="O564" s="237"/>
      <c r="P564" s="49" t="str">
        <f t="shared" ref="P564:AT564" si="165">P556</f>
        <v/>
      </c>
      <c r="Q564" s="49" t="str">
        <f t="shared" si="165"/>
        <v/>
      </c>
      <c r="R564" s="49" t="str">
        <f t="shared" si="165"/>
        <v/>
      </c>
      <c r="S564" s="49" t="str">
        <f t="shared" si="165"/>
        <v/>
      </c>
      <c r="T564" s="49" t="str">
        <f t="shared" si="165"/>
        <v/>
      </c>
      <c r="U564" s="49" t="str">
        <f t="shared" si="165"/>
        <v/>
      </c>
      <c r="V564" s="49" t="str">
        <f t="shared" si="165"/>
        <v/>
      </c>
      <c r="W564" s="49" t="str">
        <f t="shared" si="165"/>
        <v/>
      </c>
      <c r="X564" s="49" t="str">
        <f t="shared" si="165"/>
        <v/>
      </c>
      <c r="Y564" s="49" t="str">
        <f t="shared" si="165"/>
        <v/>
      </c>
      <c r="Z564" s="49" t="str">
        <f t="shared" si="165"/>
        <v/>
      </c>
      <c r="AA564" s="49" t="str">
        <f t="shared" si="165"/>
        <v/>
      </c>
      <c r="AB564" s="49" t="str">
        <f t="shared" si="165"/>
        <v/>
      </c>
      <c r="AC564" s="49" t="str">
        <f t="shared" si="165"/>
        <v/>
      </c>
      <c r="AD564" s="49" t="str">
        <f t="shared" si="165"/>
        <v/>
      </c>
      <c r="AE564" s="49" t="str">
        <f t="shared" si="165"/>
        <v/>
      </c>
      <c r="AF564" s="49" t="str">
        <f t="shared" si="165"/>
        <v/>
      </c>
      <c r="AG564" s="49" t="str">
        <f t="shared" si="165"/>
        <v/>
      </c>
      <c r="AH564" s="49" t="str">
        <f t="shared" si="165"/>
        <v/>
      </c>
      <c r="AI564" s="49" t="str">
        <f t="shared" si="165"/>
        <v/>
      </c>
      <c r="AJ564" s="49" t="str">
        <f t="shared" si="165"/>
        <v/>
      </c>
      <c r="AK564" s="49" t="str">
        <f t="shared" si="165"/>
        <v/>
      </c>
      <c r="AL564" s="49" t="str">
        <f t="shared" si="165"/>
        <v/>
      </c>
      <c r="AM564" s="49" t="str">
        <f t="shared" si="165"/>
        <v/>
      </c>
      <c r="AN564" s="49" t="str">
        <f t="shared" si="165"/>
        <v/>
      </c>
      <c r="AO564" s="49" t="str">
        <f t="shared" si="165"/>
        <v/>
      </c>
      <c r="AP564" s="49" t="str">
        <f t="shared" si="165"/>
        <v/>
      </c>
      <c r="AQ564" s="49" t="str">
        <f t="shared" si="165"/>
        <v/>
      </c>
      <c r="AR564" s="49" t="str">
        <f t="shared" si="165"/>
        <v/>
      </c>
      <c r="AS564" s="49" t="str">
        <f t="shared" si="165"/>
        <v/>
      </c>
      <c r="AT564" s="50" t="str">
        <f t="shared" si="165"/>
        <v/>
      </c>
      <c r="AU564" s="46"/>
      <c r="AV564" s="26"/>
      <c r="AW564" s="238" t="s">
        <v>34</v>
      </c>
      <c r="AX564" s="246"/>
      <c r="AY564" s="230" t="s">
        <v>27</v>
      </c>
      <c r="AZ564" s="231"/>
      <c r="BA564" s="231"/>
      <c r="BB564" s="154"/>
      <c r="BC564" s="193">
        <v>1</v>
      </c>
      <c r="BD564" s="193"/>
      <c r="BE564" s="193"/>
      <c r="BF564" s="193"/>
      <c r="BG564" s="193"/>
      <c r="BH564" s="193">
        <v>2</v>
      </c>
      <c r="BI564" s="193"/>
      <c r="BJ564" s="193"/>
      <c r="BK564" s="193"/>
      <c r="BL564" s="193"/>
      <c r="BM564" s="193">
        <v>3</v>
      </c>
      <c r="BN564" s="193"/>
      <c r="BO564" s="193"/>
      <c r="BP564" s="193"/>
      <c r="BQ564" s="193"/>
      <c r="BR564" s="193">
        <v>4</v>
      </c>
      <c r="BS564" s="193"/>
      <c r="BT564" s="193"/>
      <c r="BU564" s="193"/>
      <c r="BV564" s="193"/>
      <c r="BW564" s="193">
        <v>5</v>
      </c>
      <c r="BX564" s="193"/>
      <c r="BY564" s="193"/>
      <c r="BZ564" s="193"/>
      <c r="CA564" s="193"/>
      <c r="CB564" s="193">
        <v>6</v>
      </c>
      <c r="CC564" s="193"/>
      <c r="CD564" s="193"/>
      <c r="CE564" s="193"/>
      <c r="CF564" s="193"/>
      <c r="CG564" s="193" t="s">
        <v>29</v>
      </c>
      <c r="CH564" s="193"/>
      <c r="CI564" s="193"/>
      <c r="CJ564" s="193"/>
      <c r="CK564" s="193"/>
      <c r="CL564" s="193" t="s">
        <v>30</v>
      </c>
      <c r="CM564" s="193"/>
      <c r="CN564" s="193"/>
      <c r="CO564" s="193"/>
      <c r="CP564" s="193"/>
      <c r="CQ564" s="251"/>
      <c r="CR564" s="252"/>
      <c r="CU564" s="128">
        <f t="shared" si="143"/>
        <v>556</v>
      </c>
      <c r="CV564" s="128"/>
      <c r="CW564" s="128"/>
      <c r="CX564" s="128"/>
      <c r="CY564" s="128"/>
    </row>
    <row r="565" spans="1:103" s="1" customFormat="1" ht="18.75">
      <c r="A565" s="72" t="s">
        <v>59</v>
      </c>
      <c r="D565" s="238">
        <v>1</v>
      </c>
      <c r="E565" s="246"/>
      <c r="F565" s="241"/>
      <c r="G565" s="242"/>
      <c r="H565" s="242"/>
      <c r="I565" s="242"/>
      <c r="J565" s="242"/>
      <c r="K565" s="243"/>
      <c r="L565" s="244"/>
      <c r="M565" s="242"/>
      <c r="N565" s="242"/>
      <c r="O565" s="243"/>
      <c r="P565" s="42"/>
      <c r="Q565" s="42"/>
      <c r="R565" s="42"/>
      <c r="S565" s="42"/>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3"/>
      <c r="AU565" s="44"/>
      <c r="AV565" s="26"/>
      <c r="AW565" s="245">
        <f t="shared" ref="AW565:AW622" si="166">D565</f>
        <v>1</v>
      </c>
      <c r="AX565" s="246"/>
      <c r="AY565" s="247" t="str">
        <f t="shared" ref="AY565:AY622" si="167">IF(L565=0,"",L565)</f>
        <v/>
      </c>
      <c r="AZ565" s="248"/>
      <c r="BA565" s="248"/>
      <c r="BB565" s="249"/>
      <c r="BC565" s="45">
        <f>IF(COUNTIF(P565:AT565,"")=31,0,COUNTIFS(P555:AT555,1,P565:AT565,"")+COUNTIFS(P555:AT555,1,P565:AT565,"■"))</f>
        <v>0</v>
      </c>
      <c r="BD565" s="45">
        <f>IF(COUNTIF(P565:AT565,"")=31,0,COUNTIFS(P555:AT555,1,P565:AT565,"■"))</f>
        <v>0</v>
      </c>
      <c r="BE565" s="250" t="str">
        <f t="shared" ref="BE565:BE622" si="168">IFERROR(ROUNDDOWN(BD565/BC565,3),"***")</f>
        <v>***</v>
      </c>
      <c r="BF565" s="233"/>
      <c r="BG565" s="42"/>
      <c r="BH565" s="45">
        <f>IF(COUNTIF(P565:AT565,"")=31,0,COUNTIFS(P555:AT555,2,P565:AT565,"")+COUNTIFS(P555:AT555,2,P565:AT565,"■"))</f>
        <v>0</v>
      </c>
      <c r="BI565" s="45">
        <f>IF(COUNTIF(P565:AT565,"")=31,0,COUNTIFS(P555:AT555,2,P565:AT565,"■"))</f>
        <v>0</v>
      </c>
      <c r="BJ565" s="232" t="str">
        <f t="shared" ref="BJ565:BJ622" si="169">IFERROR(ROUNDDOWN(BI565/BH565,3),"***")</f>
        <v>***</v>
      </c>
      <c r="BK565" s="233"/>
      <c r="BL565" s="42"/>
      <c r="BM565" s="45">
        <f>IF(COUNTIF(P565:AT565,"")=31,0,COUNTIFS(P555:AT555,3,P565:AT565,"")+COUNTIFS(P555:AT555,3,P565:AT565,"■"))</f>
        <v>0</v>
      </c>
      <c r="BN565" s="45">
        <f>IF(COUNTIF(P565:AT565,"")=31,0,COUNTIFS(P555:AT555,3,P565:AT565,"■"))</f>
        <v>0</v>
      </c>
      <c r="BO565" s="232" t="str">
        <f t="shared" ref="BO565:BO622" si="170">IFERROR(ROUNDDOWN(BN565/BM565,3),"***")</f>
        <v>***</v>
      </c>
      <c r="BP565" s="233"/>
      <c r="BQ565" s="42"/>
      <c r="BR565" s="45">
        <f>IF(COUNTIF(P565:AT565,"")=31,0,COUNTIFS(P555:AT555,4,P565:AT565,"")+COUNTIFS(P555:AT555,4,P565:AT565,"■"))</f>
        <v>0</v>
      </c>
      <c r="BS565" s="45">
        <f>IF(COUNTIF(P565:AT565,"")=31,0,COUNTIFS(P555:AT555,4,P565:AT565,"■"))</f>
        <v>0</v>
      </c>
      <c r="BT565" s="232" t="str">
        <f t="shared" ref="BT565:BT622" si="171">IFERROR(ROUNDDOWN(BS565/BR565,3),"***")</f>
        <v>***</v>
      </c>
      <c r="BU565" s="233"/>
      <c r="BV565" s="42"/>
      <c r="BW565" s="45">
        <f>IF(COUNTIF(P565:AT565,"")=31,0,COUNTIFS(P555:AT555,5,P565:AT565,"")+COUNTIFS(P555:AT555,5,P565:AT565,"■"))</f>
        <v>0</v>
      </c>
      <c r="BX565" s="45">
        <f>IF(COUNTIF(P565:AT565,"")=31,0,COUNTIFS(P555:AT555,5,P565:AT565,"■"))</f>
        <v>0</v>
      </c>
      <c r="BY565" s="232" t="str">
        <f t="shared" ref="BY565:BY622" si="172">IFERROR(ROUNDDOWN(BX565/BW565,3),"***")</f>
        <v>***</v>
      </c>
      <c r="BZ565" s="233"/>
      <c r="CA565" s="42"/>
      <c r="CB565" s="45">
        <f>IF(COUNTIF(P565:AT565,"")=31,0,COUNTIFS(P555:AT555,6,P565:AT565,"")+COUNTIFS(P555:AT555,6,P565:AT565,"■"))</f>
        <v>0</v>
      </c>
      <c r="CC565" s="45">
        <f>IF(COUNTIF(P565:AT565,"")=31,0,COUNTIFS(P555:AT555,6,P565:AT565,"■"))</f>
        <v>0</v>
      </c>
      <c r="CD565" s="232" t="str">
        <f t="shared" ref="CD565:CD622" si="173">IFERROR(ROUNDDOWN(CC565/CB565,3),"***")</f>
        <v>***</v>
      </c>
      <c r="CE565" s="233"/>
      <c r="CF565" s="42"/>
      <c r="CG565" s="45">
        <f>IF(COUNTIF(P565:AT565,"")=31,0,SUM(BC565,BH565,BM565,BR565,BW565,CB565))</f>
        <v>0</v>
      </c>
      <c r="CH565" s="45">
        <f t="shared" ref="CH565" si="174">IF(COUNTIF(P565:AT565,"")=31,0,SUM(BD565,BI565,BN565,BS565,BX565,CC565))</f>
        <v>0</v>
      </c>
      <c r="CI565" s="232" t="str">
        <f t="shared" ref="CI565:CI622" si="175">IFERROR(ROUNDDOWN(CH565/CG565,3),"***")</f>
        <v>***</v>
      </c>
      <c r="CJ565" s="233"/>
      <c r="CK565" s="42"/>
      <c r="CL565" s="234">
        <f>IF(COUNTIF(P565:AT565,"")=31,0,CG565)</f>
        <v>0</v>
      </c>
      <c r="CM565" s="235"/>
      <c r="CN565" s="234">
        <f>IF(COUNTIF(P565:AT565,"")=31,0,CH565)</f>
        <v>0</v>
      </c>
      <c r="CO565" s="235"/>
      <c r="CP565" s="232" t="str">
        <f t="shared" ref="CP565:CP622" si="176">IFERROR(ROUNDDOWN(CN565/CL565,3),"***")</f>
        <v>***</v>
      </c>
      <c r="CQ565" s="233"/>
      <c r="CR565" s="43"/>
      <c r="CU565" s="128">
        <f t="shared" si="143"/>
        <v>557</v>
      </c>
      <c r="CV565" s="128"/>
      <c r="CW565" s="128"/>
      <c r="CX565" s="128"/>
      <c r="CY565" s="128"/>
    </row>
    <row r="566" spans="1:103" s="1" customFormat="1" ht="18.75">
      <c r="A566" s="72" t="s">
        <v>59</v>
      </c>
      <c r="D566" s="238">
        <f>D565+1</f>
        <v>2</v>
      </c>
      <c r="E566" s="246"/>
      <c r="F566" s="241"/>
      <c r="G566" s="242"/>
      <c r="H566" s="242"/>
      <c r="I566" s="242"/>
      <c r="J566" s="242"/>
      <c r="K566" s="243"/>
      <c r="L566" s="244"/>
      <c r="M566" s="242"/>
      <c r="N566" s="242"/>
      <c r="O566" s="243"/>
      <c r="P566" s="42"/>
      <c r="Q566" s="42"/>
      <c r="R566" s="42"/>
      <c r="S566" s="42"/>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3"/>
      <c r="AU566" s="44"/>
      <c r="AV566" s="26"/>
      <c r="AW566" s="245">
        <f t="shared" si="166"/>
        <v>2</v>
      </c>
      <c r="AX566" s="246"/>
      <c r="AY566" s="247" t="str">
        <f t="shared" si="167"/>
        <v/>
      </c>
      <c r="AZ566" s="248"/>
      <c r="BA566" s="248"/>
      <c r="BB566" s="249"/>
      <c r="BC566" s="45">
        <f>IF(COUNTIF(P566:AT566,"")=31,0,COUNTIFS(P555:AT555,1,P566:AT566,"")+COUNTIFS(P555:AT555,1,P566:AT566,"■"))</f>
        <v>0</v>
      </c>
      <c r="BD566" s="45">
        <f>IF(COUNTIF(P566:AT566,"")=31,0,COUNTIFS(P555:AT555,1,P566:AT566,"■"))</f>
        <v>0</v>
      </c>
      <c r="BE566" s="250" t="str">
        <f t="shared" si="168"/>
        <v>***</v>
      </c>
      <c r="BF566" s="233"/>
      <c r="BG566" s="42"/>
      <c r="BH566" s="45">
        <f>IF(COUNTIF(P566:AT566,"")=31,0,COUNTIFS(P555:AT555,2,P566:AT566,"")+COUNTIFS(P555:AT555,2,P566:AT566,"■"))</f>
        <v>0</v>
      </c>
      <c r="BI566" s="45">
        <f>IF(COUNTIF(P566:AT566,"")=31,0,COUNTIFS(P555:AT555,2,P566:AT566,"■"))</f>
        <v>0</v>
      </c>
      <c r="BJ566" s="232" t="str">
        <f t="shared" si="169"/>
        <v>***</v>
      </c>
      <c r="BK566" s="233"/>
      <c r="BL566" s="42"/>
      <c r="BM566" s="45">
        <f>IF(COUNTIF(P566:AT566,"")=31,0,COUNTIFS(P555:AT555,3,P566:AT566,"")+COUNTIFS(P555:AT555,3,P566:AT566,"■"))</f>
        <v>0</v>
      </c>
      <c r="BN566" s="45">
        <f>IF(COUNTIF(P566:AT566,"")=31,0,COUNTIFS(P555:AT555,3,P566:AT566,"■"))</f>
        <v>0</v>
      </c>
      <c r="BO566" s="232" t="str">
        <f t="shared" si="170"/>
        <v>***</v>
      </c>
      <c r="BP566" s="233"/>
      <c r="BQ566" s="42"/>
      <c r="BR566" s="45">
        <f>IF(COUNTIF(P566:AT566,"")=31,0,COUNTIFS(P555:AT555,4,P566:AT566,"")+COUNTIFS(P555:AT555,4,P566:AT566,"■"))</f>
        <v>0</v>
      </c>
      <c r="BS566" s="45">
        <f>IF(COUNTIF(P566:AT566,"")=31,0,COUNTIFS(P555:AT555,4,P566:AT566,"■"))</f>
        <v>0</v>
      </c>
      <c r="BT566" s="232" t="str">
        <f t="shared" si="171"/>
        <v>***</v>
      </c>
      <c r="BU566" s="233"/>
      <c r="BV566" s="42"/>
      <c r="BW566" s="45">
        <f>IF(COUNTIF(P566:AT566,"")=31,0,COUNTIFS(P555:AT555,5,P566:AT566,"")+COUNTIFS(P555:AT555,5,P566:AT566,"■"))</f>
        <v>0</v>
      </c>
      <c r="BX566" s="45">
        <f>IF(COUNTIF(P566:AT566,"")=31,0,COUNTIFS(P555:AT555,5,P566:AT566,"■"))</f>
        <v>0</v>
      </c>
      <c r="BY566" s="232" t="str">
        <f t="shared" si="172"/>
        <v>***</v>
      </c>
      <c r="BZ566" s="233"/>
      <c r="CA566" s="42"/>
      <c r="CB566" s="45">
        <f>IF(COUNTIF(P566:AT566,"")=31,0,COUNTIFS(P555:AT555,6,P566:AT566,"")+COUNTIFS(P555:AT555,6,P566:AT566,"■"))</f>
        <v>0</v>
      </c>
      <c r="CC566" s="45">
        <f>IF(COUNTIF(P566:AT566,"")=31,0,COUNTIFS(P555:AT555,6,P566:AT566,"■"))</f>
        <v>0</v>
      </c>
      <c r="CD566" s="232" t="str">
        <f t="shared" si="173"/>
        <v>***</v>
      </c>
      <c r="CE566" s="233"/>
      <c r="CF566" s="42"/>
      <c r="CG566" s="45">
        <f t="shared" ref="CG566:CG622" si="177">IF(COUNTIF(P566:AT566,"")=31,0,SUM(BC566,BH566,BM566,BR566,BW566,CB566))</f>
        <v>0</v>
      </c>
      <c r="CH566" s="45">
        <f>IF(COUNTIF(P566:AT566,"")=31,0,SUM(BD566,BI566,BN566,BS566,BX566,CC566))</f>
        <v>0</v>
      </c>
      <c r="CI566" s="232" t="str">
        <f t="shared" si="175"/>
        <v>***</v>
      </c>
      <c r="CJ566" s="233"/>
      <c r="CK566" s="42"/>
      <c r="CL566" s="234">
        <f t="shared" ref="CL566:CL622" si="178">IF(COUNTIF(P566:AT566,"")=31,0,CG566)</f>
        <v>0</v>
      </c>
      <c r="CM566" s="235"/>
      <c r="CN566" s="234">
        <f t="shared" ref="CN566:CN622" si="179">IF(COUNTIF(P566:AT566,"")=31,0,CH566)</f>
        <v>0</v>
      </c>
      <c r="CO566" s="235"/>
      <c r="CP566" s="232" t="str">
        <f t="shared" si="176"/>
        <v>***</v>
      </c>
      <c r="CQ566" s="233"/>
      <c r="CR566" s="43"/>
      <c r="CU566" s="128">
        <f t="shared" si="143"/>
        <v>558</v>
      </c>
      <c r="CV566" s="128"/>
      <c r="CW566" s="128"/>
      <c r="CX566" s="128"/>
      <c r="CY566" s="128"/>
    </row>
    <row r="567" spans="1:103" s="1" customFormat="1" ht="18.75">
      <c r="A567" s="72" t="s">
        <v>59</v>
      </c>
      <c r="D567" s="238">
        <f t="shared" ref="D567:D622" si="180">D566+1</f>
        <v>3</v>
      </c>
      <c r="E567" s="246"/>
      <c r="F567" s="241"/>
      <c r="G567" s="242"/>
      <c r="H567" s="242"/>
      <c r="I567" s="242"/>
      <c r="J567" s="242"/>
      <c r="K567" s="243"/>
      <c r="L567" s="244"/>
      <c r="M567" s="242"/>
      <c r="N567" s="242"/>
      <c r="O567" s="243"/>
      <c r="P567" s="42"/>
      <c r="Q567" s="42"/>
      <c r="R567" s="42"/>
      <c r="S567" s="42"/>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3"/>
      <c r="AU567" s="44"/>
      <c r="AV567" s="26"/>
      <c r="AW567" s="245">
        <f t="shared" si="166"/>
        <v>3</v>
      </c>
      <c r="AX567" s="246"/>
      <c r="AY567" s="247" t="str">
        <f t="shared" si="167"/>
        <v/>
      </c>
      <c r="AZ567" s="248"/>
      <c r="BA567" s="248"/>
      <c r="BB567" s="249"/>
      <c r="BC567" s="45">
        <f>IF(COUNTIF(P567:AT567,"")=31,0,COUNTIFS(P555:AT555,1,P567:AT567,"")+COUNTIFS(P555:AT555,1,P567:AT567,"■"))</f>
        <v>0</v>
      </c>
      <c r="BD567" s="45">
        <f>IF(COUNTIF(P567:AT567,"")=31,0,COUNTIFS(P555:AT555,1,P567:AT567,"■"))</f>
        <v>0</v>
      </c>
      <c r="BE567" s="250" t="str">
        <f t="shared" si="168"/>
        <v>***</v>
      </c>
      <c r="BF567" s="233"/>
      <c r="BG567" s="42"/>
      <c r="BH567" s="45">
        <f>IF(COUNTIF(P567:AT567,"")=31,0,COUNTIFS(P555:AT555,2,P567:AT567,"")+COUNTIFS(P555:AT555,2,P567:AT567,"■"))</f>
        <v>0</v>
      </c>
      <c r="BI567" s="45">
        <f>IF(COUNTIF(P567:AT567,"")=31,0,COUNTIFS(P555:AT555,2,P567:AT567,"■"))</f>
        <v>0</v>
      </c>
      <c r="BJ567" s="232" t="str">
        <f t="shared" si="169"/>
        <v>***</v>
      </c>
      <c r="BK567" s="233"/>
      <c r="BL567" s="42"/>
      <c r="BM567" s="45">
        <f>IF(COUNTIF(P567:AT567,"")=31,0,COUNTIFS(P555:AT555,3,P567:AT567,"")+COUNTIFS(P555:AT555,3,P567:AT567,"■"))</f>
        <v>0</v>
      </c>
      <c r="BN567" s="45">
        <f>IF(COUNTIF(P567:AT567,"")=31,0,COUNTIFS(P555:AT555,3,P567:AT567,"■"))</f>
        <v>0</v>
      </c>
      <c r="BO567" s="232" t="str">
        <f t="shared" si="170"/>
        <v>***</v>
      </c>
      <c r="BP567" s="233"/>
      <c r="BQ567" s="42"/>
      <c r="BR567" s="45">
        <f>IF(COUNTIF(P567:AT567,"")=31,0,COUNTIFS(P555:AT555,4,P567:AT567,"")+COUNTIFS(P555:AT555,4,P567:AT567,"■"))</f>
        <v>0</v>
      </c>
      <c r="BS567" s="45">
        <f>IF(COUNTIF(P567:AT567,"")=31,0,COUNTIFS(P555:AT555,4,P567:AT567,"■"))</f>
        <v>0</v>
      </c>
      <c r="BT567" s="232" t="str">
        <f t="shared" si="171"/>
        <v>***</v>
      </c>
      <c r="BU567" s="233"/>
      <c r="BV567" s="42"/>
      <c r="BW567" s="45">
        <f>IF(COUNTIF(P567:AT567,"")=31,0,COUNTIFS(P555:AT555,5,P567:AT567,"")+COUNTIFS(P555:AT555,5,P567:AT567,"■"))</f>
        <v>0</v>
      </c>
      <c r="BX567" s="45">
        <f>IF(COUNTIF(P567:AT567,"")=31,0,COUNTIFS(P555:AT555,5,P567:AT567,"■"))</f>
        <v>0</v>
      </c>
      <c r="BY567" s="232" t="str">
        <f t="shared" si="172"/>
        <v>***</v>
      </c>
      <c r="BZ567" s="233"/>
      <c r="CA567" s="42"/>
      <c r="CB567" s="45">
        <f>IF(COUNTIF(P567:AT567,"")=31,0,COUNTIFS(P555:AT555,6,P567:AT567,"")+COUNTIFS(P555:AT555,6,P567:AT567,"■"))</f>
        <v>0</v>
      </c>
      <c r="CC567" s="45">
        <f>IF(COUNTIF(P567:AT567,"")=31,0,COUNTIFS(P555:AT555,6,P567:AT567,"■"))</f>
        <v>0</v>
      </c>
      <c r="CD567" s="232" t="str">
        <f t="shared" si="173"/>
        <v>***</v>
      </c>
      <c r="CE567" s="233"/>
      <c r="CF567" s="42"/>
      <c r="CG567" s="45">
        <f t="shared" si="177"/>
        <v>0</v>
      </c>
      <c r="CH567" s="45">
        <f t="shared" ref="CH567:CH622" si="181">IF(COUNTIF(P567:AT567,"")=31,0,SUM(BD567,BI567,BN567,BS567,BX567,CC567))</f>
        <v>0</v>
      </c>
      <c r="CI567" s="232" t="str">
        <f t="shared" si="175"/>
        <v>***</v>
      </c>
      <c r="CJ567" s="233"/>
      <c r="CK567" s="42"/>
      <c r="CL567" s="234">
        <f t="shared" si="178"/>
        <v>0</v>
      </c>
      <c r="CM567" s="235"/>
      <c r="CN567" s="234">
        <f t="shared" si="179"/>
        <v>0</v>
      </c>
      <c r="CO567" s="235"/>
      <c r="CP567" s="232" t="str">
        <f t="shared" si="176"/>
        <v>***</v>
      </c>
      <c r="CQ567" s="233"/>
      <c r="CR567" s="43"/>
      <c r="CU567" s="128">
        <f t="shared" si="143"/>
        <v>559</v>
      </c>
      <c r="CV567" s="128"/>
      <c r="CW567" s="128"/>
      <c r="CX567" s="128"/>
      <c r="CY567" s="128"/>
    </row>
    <row r="568" spans="1:103" s="1" customFormat="1" ht="18.75">
      <c r="A568" s="72" t="s">
        <v>59</v>
      </c>
      <c r="D568" s="238">
        <f t="shared" si="180"/>
        <v>4</v>
      </c>
      <c r="E568" s="246"/>
      <c r="F568" s="241"/>
      <c r="G568" s="242"/>
      <c r="H568" s="242"/>
      <c r="I568" s="242"/>
      <c r="J568" s="242"/>
      <c r="K568" s="243"/>
      <c r="L568" s="244"/>
      <c r="M568" s="256"/>
      <c r="N568" s="256"/>
      <c r="O568" s="257"/>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3"/>
      <c r="AU568" s="44"/>
      <c r="AV568" s="26"/>
      <c r="AW568" s="245">
        <f t="shared" si="166"/>
        <v>4</v>
      </c>
      <c r="AX568" s="246"/>
      <c r="AY568" s="247" t="str">
        <f t="shared" si="167"/>
        <v/>
      </c>
      <c r="AZ568" s="248"/>
      <c r="BA568" s="248"/>
      <c r="BB568" s="249"/>
      <c r="BC568" s="45">
        <f>IF(COUNTIF(P568:AT568,"")=31,0,COUNTIFS(P555:AT555,1,P568:AT568,"")+COUNTIFS(P555:AT555,1,P568:AT568,"■"))</f>
        <v>0</v>
      </c>
      <c r="BD568" s="45">
        <f>IF(COUNTIF(P568:AT568,"")=31,0,COUNTIFS(P555:AT555,1,P568:AT568,"■"))</f>
        <v>0</v>
      </c>
      <c r="BE568" s="250" t="str">
        <f t="shared" si="168"/>
        <v>***</v>
      </c>
      <c r="BF568" s="233"/>
      <c r="BG568" s="42"/>
      <c r="BH568" s="45">
        <f>IF(COUNTIF(P568:AT568,"")=31,0,COUNTIFS(P555:AT555,2,P568:AT568,"")+COUNTIFS(P555:AT555,2,P568:AT568,"■"))</f>
        <v>0</v>
      </c>
      <c r="BI568" s="45">
        <f>IF(COUNTIF(P568:AT568,"")=31,0,COUNTIFS(P555:AT555,2,P568:AT568,"■"))</f>
        <v>0</v>
      </c>
      <c r="BJ568" s="232" t="str">
        <f t="shared" si="169"/>
        <v>***</v>
      </c>
      <c r="BK568" s="233"/>
      <c r="BL568" s="42"/>
      <c r="BM568" s="45">
        <f>IF(COUNTIF(P568:AT568,"")=31,0,COUNTIFS(P555:AT555,3,P568:AT568,"")+COUNTIFS(P555:AT555,3,P568:AT568,"■"))</f>
        <v>0</v>
      </c>
      <c r="BN568" s="45">
        <f>IF(COUNTIF(P568:AT568,"")=31,0,COUNTIFS(P555:AT555,3,P568:AT568,"■"))</f>
        <v>0</v>
      </c>
      <c r="BO568" s="232" t="str">
        <f t="shared" si="170"/>
        <v>***</v>
      </c>
      <c r="BP568" s="233"/>
      <c r="BQ568" s="42"/>
      <c r="BR568" s="45">
        <f>IF(COUNTIF(P568:AT568,"")=31,0,COUNTIFS(P555:AT555,4,P568:AT568,"")+COUNTIFS(P555:AT555,4,P568:AT568,"■"))</f>
        <v>0</v>
      </c>
      <c r="BS568" s="45">
        <f>IF(COUNTIF(P568:AT568,"")=31,0,COUNTIFS(P555:AT555,4,P568:AT568,"■"))</f>
        <v>0</v>
      </c>
      <c r="BT568" s="232" t="str">
        <f t="shared" si="171"/>
        <v>***</v>
      </c>
      <c r="BU568" s="233"/>
      <c r="BV568" s="42"/>
      <c r="BW568" s="45">
        <f>IF(COUNTIF(P568:AT568,"")=31,0,COUNTIFS(P555:AT555,5,P568:AT568,"")+COUNTIFS(P555:AT555,5,P568:AT568,"■"))</f>
        <v>0</v>
      </c>
      <c r="BX568" s="45">
        <f>IF(COUNTIF(P568:AT568,"")=31,0,COUNTIFS(P555:AT555,5,P568:AT568,"■"))</f>
        <v>0</v>
      </c>
      <c r="BY568" s="232" t="str">
        <f t="shared" si="172"/>
        <v>***</v>
      </c>
      <c r="BZ568" s="233"/>
      <c r="CA568" s="42"/>
      <c r="CB568" s="45">
        <f>IF(COUNTIF(P568:AT568,"")=31,0,COUNTIFS(P555:AT555,6,P568:AT568,"")+COUNTIFS(P555:AT555,6,P568:AT568,"■"))</f>
        <v>0</v>
      </c>
      <c r="CC568" s="45">
        <f>IF(COUNTIF(P568:AT568,"")=31,0,COUNTIFS(P555:AT555,6,P568:AT568,"■"))</f>
        <v>0</v>
      </c>
      <c r="CD568" s="232" t="str">
        <f t="shared" si="173"/>
        <v>***</v>
      </c>
      <c r="CE568" s="233"/>
      <c r="CF568" s="42"/>
      <c r="CG568" s="45">
        <f t="shared" si="177"/>
        <v>0</v>
      </c>
      <c r="CH568" s="45">
        <f t="shared" si="181"/>
        <v>0</v>
      </c>
      <c r="CI568" s="232" t="str">
        <f t="shared" si="175"/>
        <v>***</v>
      </c>
      <c r="CJ568" s="233"/>
      <c r="CK568" s="42"/>
      <c r="CL568" s="234">
        <f t="shared" si="178"/>
        <v>0</v>
      </c>
      <c r="CM568" s="235"/>
      <c r="CN568" s="234">
        <f t="shared" si="179"/>
        <v>0</v>
      </c>
      <c r="CO568" s="235"/>
      <c r="CP568" s="232" t="str">
        <f t="shared" si="176"/>
        <v>***</v>
      </c>
      <c r="CQ568" s="233"/>
      <c r="CR568" s="43"/>
      <c r="CU568" s="128">
        <f t="shared" si="143"/>
        <v>560</v>
      </c>
      <c r="CV568" s="128"/>
      <c r="CW568" s="128"/>
      <c r="CX568" s="128"/>
      <c r="CY568" s="128"/>
    </row>
    <row r="569" spans="1:103" s="1" customFormat="1" ht="18.75">
      <c r="A569" s="72" t="s">
        <v>59</v>
      </c>
      <c r="D569" s="238">
        <f t="shared" si="180"/>
        <v>5</v>
      </c>
      <c r="E569" s="246"/>
      <c r="F569" s="241"/>
      <c r="G569" s="242"/>
      <c r="H569" s="242"/>
      <c r="I569" s="242"/>
      <c r="J569" s="242"/>
      <c r="K569" s="243"/>
      <c r="L569" s="244"/>
      <c r="M569" s="256"/>
      <c r="N569" s="256"/>
      <c r="O569" s="257"/>
      <c r="P569" s="42"/>
      <c r="Q569" s="42"/>
      <c r="R569" s="42"/>
      <c r="S569" s="42"/>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3"/>
      <c r="AU569" s="44"/>
      <c r="AV569" s="26"/>
      <c r="AW569" s="245">
        <f t="shared" si="166"/>
        <v>5</v>
      </c>
      <c r="AX569" s="246"/>
      <c r="AY569" s="247" t="str">
        <f t="shared" si="167"/>
        <v/>
      </c>
      <c r="AZ569" s="248"/>
      <c r="BA569" s="248"/>
      <c r="BB569" s="249"/>
      <c r="BC569" s="45">
        <f>IF(COUNTIF(P569:AT569,"")=31,0,COUNTIFS(P555:AT555,1,P569:AT569,"")+COUNTIFS(P555:AT555,1,P569:AT569,"■"))</f>
        <v>0</v>
      </c>
      <c r="BD569" s="45">
        <f>IF(COUNTIF(P569:AT569,"")=31,0,COUNTIFS(P555:AT555,1,P569:AT569,"■"))</f>
        <v>0</v>
      </c>
      <c r="BE569" s="250" t="str">
        <f t="shared" si="168"/>
        <v>***</v>
      </c>
      <c r="BF569" s="233"/>
      <c r="BG569" s="42"/>
      <c r="BH569" s="45">
        <f>IF(COUNTIF(P569:AT569,"")=31,0,COUNTIFS(P555:AT555,2,P569:AT569,"")+COUNTIFS(P555:AT555,2,P569:AT569,"■"))</f>
        <v>0</v>
      </c>
      <c r="BI569" s="45">
        <f>IF(COUNTIF(P569:AT569,"")=31,0,COUNTIFS(P555:AT555,2,P569:AT569,"■"))</f>
        <v>0</v>
      </c>
      <c r="BJ569" s="232" t="str">
        <f t="shared" si="169"/>
        <v>***</v>
      </c>
      <c r="BK569" s="233"/>
      <c r="BL569" s="42"/>
      <c r="BM569" s="45">
        <f>IF(COUNTIF(P569:AT569,"")=31,0,COUNTIFS(P555:AT555,3,P569:AT569,"")+COUNTIFS(P555:AT555,3,P569:AT569,"■"))</f>
        <v>0</v>
      </c>
      <c r="BN569" s="45">
        <f>IF(COUNTIF(P569:AT569,"")=31,0,COUNTIFS(P555:AT555,3,P569:AT569,"■"))</f>
        <v>0</v>
      </c>
      <c r="BO569" s="232" t="str">
        <f t="shared" si="170"/>
        <v>***</v>
      </c>
      <c r="BP569" s="233"/>
      <c r="BQ569" s="42"/>
      <c r="BR569" s="45">
        <f>IF(COUNTIF(P569:AT569,"")=31,0,COUNTIFS(P555:AT555,4,P569:AT569,"")+COUNTIFS(P555:AT555,4,P569:AT569,"■"))</f>
        <v>0</v>
      </c>
      <c r="BS569" s="45">
        <f>IF(COUNTIF(P569:AT569,"")=31,0,COUNTIFS(P555:AT555,4,P569:AT569,"■"))</f>
        <v>0</v>
      </c>
      <c r="BT569" s="232" t="str">
        <f t="shared" si="171"/>
        <v>***</v>
      </c>
      <c r="BU569" s="233"/>
      <c r="BV569" s="42"/>
      <c r="BW569" s="45">
        <f>IF(COUNTIF(P569:AT569,"")=31,0,COUNTIFS(P555:AT555,5,P569:AT569,"")+COUNTIFS(P555:AT555,5,P569:AT569,"■"))</f>
        <v>0</v>
      </c>
      <c r="BX569" s="45">
        <f>IF(COUNTIF(P569:AT569,"")=31,0,COUNTIFS(P555:AT555,5,P569:AT569,"■"))</f>
        <v>0</v>
      </c>
      <c r="BY569" s="232" t="str">
        <f t="shared" si="172"/>
        <v>***</v>
      </c>
      <c r="BZ569" s="233"/>
      <c r="CA569" s="42"/>
      <c r="CB569" s="45">
        <f>IF(COUNTIF(P569:AT569,"")=31,0,COUNTIFS(P555:AT555,6,P569:AT569,"")+COUNTIFS(P555:AT555,6,P569:AT569,"■"))</f>
        <v>0</v>
      </c>
      <c r="CC569" s="45">
        <f>IF(COUNTIF(P569:AT569,"")=31,0,COUNTIFS(P555:AT555,6,P569:AT569,"■"))</f>
        <v>0</v>
      </c>
      <c r="CD569" s="232" t="str">
        <f t="shared" si="173"/>
        <v>***</v>
      </c>
      <c r="CE569" s="233"/>
      <c r="CF569" s="42"/>
      <c r="CG569" s="45">
        <f t="shared" si="177"/>
        <v>0</v>
      </c>
      <c r="CH569" s="45">
        <f t="shared" si="181"/>
        <v>0</v>
      </c>
      <c r="CI569" s="232" t="str">
        <f t="shared" si="175"/>
        <v>***</v>
      </c>
      <c r="CJ569" s="233"/>
      <c r="CK569" s="42"/>
      <c r="CL569" s="234">
        <f t="shared" si="178"/>
        <v>0</v>
      </c>
      <c r="CM569" s="235"/>
      <c r="CN569" s="234">
        <f t="shared" si="179"/>
        <v>0</v>
      </c>
      <c r="CO569" s="235"/>
      <c r="CP569" s="232" t="str">
        <f t="shared" si="176"/>
        <v>***</v>
      </c>
      <c r="CQ569" s="233"/>
      <c r="CR569" s="43"/>
      <c r="CU569" s="128">
        <f t="shared" si="143"/>
        <v>561</v>
      </c>
      <c r="CV569" s="128"/>
      <c r="CW569" s="128"/>
      <c r="CX569" s="128"/>
      <c r="CY569" s="128"/>
    </row>
    <row r="570" spans="1:103" s="1" customFormat="1" ht="18.75">
      <c r="A570" s="72" t="s">
        <v>59</v>
      </c>
      <c r="D570" s="238">
        <f t="shared" si="180"/>
        <v>6</v>
      </c>
      <c r="E570" s="246"/>
      <c r="F570" s="241"/>
      <c r="G570" s="242"/>
      <c r="H570" s="242"/>
      <c r="I570" s="242"/>
      <c r="J570" s="242"/>
      <c r="K570" s="243"/>
      <c r="L570" s="244"/>
      <c r="M570" s="256"/>
      <c r="N570" s="256"/>
      <c r="O570" s="257"/>
      <c r="P570" s="42"/>
      <c r="Q570" s="42"/>
      <c r="R570" s="42"/>
      <c r="S570" s="42"/>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3"/>
      <c r="AU570" s="44"/>
      <c r="AV570" s="27"/>
      <c r="AW570" s="245">
        <f t="shared" si="166"/>
        <v>6</v>
      </c>
      <c r="AX570" s="246"/>
      <c r="AY570" s="247" t="str">
        <f t="shared" si="167"/>
        <v/>
      </c>
      <c r="AZ570" s="248"/>
      <c r="BA570" s="248"/>
      <c r="BB570" s="249"/>
      <c r="BC570" s="45">
        <f>IF(COUNTIF(P570:AT570,"")=31,0,COUNTIFS(P555:AT555,1,P570:AT570,"")+COUNTIFS(P555:AT555,1,P570:AT570,"■"))</f>
        <v>0</v>
      </c>
      <c r="BD570" s="45">
        <f>IF(COUNTIF(P570:AT570,"")=31,0,COUNTIFS(P555:AT555,1,P570:AT570,"■"))</f>
        <v>0</v>
      </c>
      <c r="BE570" s="250" t="str">
        <f t="shared" si="168"/>
        <v>***</v>
      </c>
      <c r="BF570" s="233"/>
      <c r="BG570" s="42"/>
      <c r="BH570" s="45">
        <f>IF(COUNTIF(P570:AT570,"")=31,0,COUNTIFS(P555:AT555,2,P570:AT570,"")+COUNTIFS(P555:AT555,2,P570:AT570,"■"))</f>
        <v>0</v>
      </c>
      <c r="BI570" s="45">
        <f>IF(COUNTIF(P570:AT570,"")=31,0,COUNTIFS(P555:AT555,2,P570:AT570,"■"))</f>
        <v>0</v>
      </c>
      <c r="BJ570" s="232" t="str">
        <f t="shared" si="169"/>
        <v>***</v>
      </c>
      <c r="BK570" s="233"/>
      <c r="BL570" s="42"/>
      <c r="BM570" s="45">
        <f>IF(COUNTIF(P570:AT570,"")=31,0,COUNTIFS(P555:AT555,3,P570:AT570,"")+COUNTIFS(P555:AT555,3,P570:AT570,"■"))</f>
        <v>0</v>
      </c>
      <c r="BN570" s="45">
        <f>IF(COUNTIF(P570:AT570,"")=31,0,COUNTIFS(P555:AT555,3,P570:AT570,"■"))</f>
        <v>0</v>
      </c>
      <c r="BO570" s="232" t="str">
        <f t="shared" si="170"/>
        <v>***</v>
      </c>
      <c r="BP570" s="233"/>
      <c r="BQ570" s="42"/>
      <c r="BR570" s="45">
        <f>IF(COUNTIF(P570:AT570,"")=31,0,COUNTIFS(P555:AT555,4,P570:AT570,"")+COUNTIFS(P555:AT555,4,P570:AT570,"■"))</f>
        <v>0</v>
      </c>
      <c r="BS570" s="45">
        <f>IF(COUNTIF(P570:AT570,"")=31,0,COUNTIFS(P555:AT555,4,P570:AT570,"■"))</f>
        <v>0</v>
      </c>
      <c r="BT570" s="232" t="str">
        <f t="shared" si="171"/>
        <v>***</v>
      </c>
      <c r="BU570" s="233"/>
      <c r="BV570" s="42"/>
      <c r="BW570" s="45">
        <f>IF(COUNTIF(P570:AT570,"")=31,0,COUNTIFS(P555:AT555,5,P570:AT570,"")+COUNTIFS(P555:AT555,5,P570:AT570,"■"))</f>
        <v>0</v>
      </c>
      <c r="BX570" s="45">
        <f>IF(COUNTIF(P570:AT570,"")=31,0,COUNTIFS(P555:AT555,5,P570:AT570,"■"))</f>
        <v>0</v>
      </c>
      <c r="BY570" s="232" t="str">
        <f t="shared" si="172"/>
        <v>***</v>
      </c>
      <c r="BZ570" s="233"/>
      <c r="CA570" s="42"/>
      <c r="CB570" s="45">
        <f>IF(COUNTIF(P570:AT570,"")=31,0,COUNTIFS(P555:AT555,6,P570:AT570,"")+COUNTIFS(P555:AT555,6,P570:AT570,"■"))</f>
        <v>0</v>
      </c>
      <c r="CC570" s="45">
        <f>IF(COUNTIF(P570:AT570,"")=31,0,COUNTIFS(P555:AT555,6,P570:AT570,"■"))</f>
        <v>0</v>
      </c>
      <c r="CD570" s="232" t="str">
        <f t="shared" si="173"/>
        <v>***</v>
      </c>
      <c r="CE570" s="233"/>
      <c r="CF570" s="42"/>
      <c r="CG570" s="45">
        <f t="shared" si="177"/>
        <v>0</v>
      </c>
      <c r="CH570" s="45">
        <f t="shared" si="181"/>
        <v>0</v>
      </c>
      <c r="CI570" s="232" t="str">
        <f t="shared" si="175"/>
        <v>***</v>
      </c>
      <c r="CJ570" s="233"/>
      <c r="CK570" s="42"/>
      <c r="CL570" s="234">
        <f t="shared" si="178"/>
        <v>0</v>
      </c>
      <c r="CM570" s="235"/>
      <c r="CN570" s="234">
        <f t="shared" si="179"/>
        <v>0</v>
      </c>
      <c r="CO570" s="235"/>
      <c r="CP570" s="232" t="str">
        <f t="shared" si="176"/>
        <v>***</v>
      </c>
      <c r="CQ570" s="233"/>
      <c r="CR570" s="43"/>
      <c r="CU570" s="128">
        <f t="shared" si="143"/>
        <v>562</v>
      </c>
      <c r="CV570" s="128"/>
      <c r="CW570" s="128"/>
      <c r="CX570" s="128"/>
      <c r="CY570" s="128"/>
    </row>
    <row r="571" spans="1:103" s="1" customFormat="1" ht="18.75">
      <c r="A571" s="72" t="s">
        <v>59</v>
      </c>
      <c r="D571" s="238">
        <f t="shared" si="180"/>
        <v>7</v>
      </c>
      <c r="E571" s="246"/>
      <c r="F571" s="241"/>
      <c r="G571" s="242"/>
      <c r="H571" s="242"/>
      <c r="I571" s="242"/>
      <c r="J571" s="242"/>
      <c r="K571" s="243"/>
      <c r="L571" s="244"/>
      <c r="M571" s="256"/>
      <c r="N571" s="256"/>
      <c r="O571" s="257"/>
      <c r="P571" s="42"/>
      <c r="Q571" s="42"/>
      <c r="R571" s="42"/>
      <c r="S571" s="42"/>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3"/>
      <c r="AU571" s="44"/>
      <c r="AV571" s="27"/>
      <c r="AW571" s="245">
        <f t="shared" si="166"/>
        <v>7</v>
      </c>
      <c r="AX571" s="246"/>
      <c r="AY571" s="247" t="str">
        <f t="shared" si="167"/>
        <v/>
      </c>
      <c r="AZ571" s="248"/>
      <c r="BA571" s="248"/>
      <c r="BB571" s="249"/>
      <c r="BC571" s="45">
        <f>IF(COUNTIF(P571:AT571,"")=31,0,COUNTIFS(P555:AT555,1,P571:AT571,"")+COUNTIFS(P555:AT555,1,P571:AT571,"■"))</f>
        <v>0</v>
      </c>
      <c r="BD571" s="45">
        <f>IF(COUNTIF(P571:AT571,"")=31,0,COUNTIFS(P555:AT555,1,P571:AT571,"■"))</f>
        <v>0</v>
      </c>
      <c r="BE571" s="250" t="str">
        <f t="shared" si="168"/>
        <v>***</v>
      </c>
      <c r="BF571" s="233"/>
      <c r="BG571" s="42"/>
      <c r="BH571" s="45">
        <f>IF(COUNTIF(P571:AT571,"")=31,0,COUNTIFS(P555:AT555,2,P571:AT571,"")+COUNTIFS(P555:AT555,2,P571:AT571,"■"))</f>
        <v>0</v>
      </c>
      <c r="BI571" s="45">
        <f>IF(COUNTIF(P571:AT571,"")=31,0,COUNTIFS(P555:AT555,2,P571:AT571,"■"))</f>
        <v>0</v>
      </c>
      <c r="BJ571" s="232" t="str">
        <f t="shared" si="169"/>
        <v>***</v>
      </c>
      <c r="BK571" s="233"/>
      <c r="BL571" s="42"/>
      <c r="BM571" s="45">
        <f>IF(COUNTIF(P571:AT571,"")=31,0,COUNTIFS(P555:AT555,3,P571:AT571,"")+COUNTIFS(P555:AT555,3,P571:AT571,"■"))</f>
        <v>0</v>
      </c>
      <c r="BN571" s="45">
        <f>IF(COUNTIF(P571:AT571,"")=31,0,COUNTIFS(P555:AT555,3,P571:AT571,"■"))</f>
        <v>0</v>
      </c>
      <c r="BO571" s="232" t="str">
        <f t="shared" si="170"/>
        <v>***</v>
      </c>
      <c r="BP571" s="233"/>
      <c r="BQ571" s="42"/>
      <c r="BR571" s="45">
        <f>IF(COUNTIF(P571:AT571,"")=31,0,COUNTIFS(P555:AT555,4,P571:AT571,"")+COUNTIFS(P555:AT555,4,P571:AT571,"■"))</f>
        <v>0</v>
      </c>
      <c r="BS571" s="45">
        <f>IF(COUNTIF(P571:AT571,"")=31,0,COUNTIFS(P555:AT555,4,P571:AT571,"■"))</f>
        <v>0</v>
      </c>
      <c r="BT571" s="232" t="str">
        <f t="shared" si="171"/>
        <v>***</v>
      </c>
      <c r="BU571" s="233"/>
      <c r="BV571" s="42"/>
      <c r="BW571" s="45">
        <f>IF(COUNTIF(P571:AT571,"")=31,0,COUNTIFS(P555:AT555,5,P571:AT571,"")+COUNTIFS(P555:AT555,5,P571:AT571,"■"))</f>
        <v>0</v>
      </c>
      <c r="BX571" s="45">
        <f>IF(COUNTIF(P571:AT571,"")=31,0,COUNTIFS(P555:AT555,5,P571:AT571,"■"))</f>
        <v>0</v>
      </c>
      <c r="BY571" s="232" t="str">
        <f t="shared" si="172"/>
        <v>***</v>
      </c>
      <c r="BZ571" s="233"/>
      <c r="CA571" s="42"/>
      <c r="CB571" s="45">
        <f>IF(COUNTIF(P571:AT571,"")=31,0,COUNTIFS(P555:AT555,6,P571:AT571,"")+COUNTIFS(P555:AT555,6,P571:AT571,"■"))</f>
        <v>0</v>
      </c>
      <c r="CC571" s="45">
        <f>IF(COUNTIF(P571:AT571,"")=31,0,COUNTIFS(P555:AT555,6,P571:AT571,"■"))</f>
        <v>0</v>
      </c>
      <c r="CD571" s="232" t="str">
        <f t="shared" si="173"/>
        <v>***</v>
      </c>
      <c r="CE571" s="233"/>
      <c r="CF571" s="42"/>
      <c r="CG571" s="45">
        <f t="shared" si="177"/>
        <v>0</v>
      </c>
      <c r="CH571" s="45">
        <f t="shared" si="181"/>
        <v>0</v>
      </c>
      <c r="CI571" s="232" t="str">
        <f t="shared" si="175"/>
        <v>***</v>
      </c>
      <c r="CJ571" s="233"/>
      <c r="CK571" s="42"/>
      <c r="CL571" s="234">
        <f t="shared" si="178"/>
        <v>0</v>
      </c>
      <c r="CM571" s="235"/>
      <c r="CN571" s="234">
        <f t="shared" si="179"/>
        <v>0</v>
      </c>
      <c r="CO571" s="235"/>
      <c r="CP571" s="232" t="str">
        <f t="shared" si="176"/>
        <v>***</v>
      </c>
      <c r="CQ571" s="233"/>
      <c r="CR571" s="43"/>
      <c r="CU571" s="128">
        <f t="shared" si="143"/>
        <v>563</v>
      </c>
      <c r="CV571" s="128"/>
      <c r="CW571" s="128"/>
      <c r="CX571" s="128"/>
      <c r="CY571" s="128"/>
    </row>
    <row r="572" spans="1:103" s="1" customFormat="1" ht="18.75">
      <c r="A572" s="72" t="s">
        <v>59</v>
      </c>
      <c r="D572" s="238">
        <f t="shared" si="180"/>
        <v>8</v>
      </c>
      <c r="E572" s="246"/>
      <c r="F572" s="241"/>
      <c r="G572" s="242"/>
      <c r="H572" s="242"/>
      <c r="I572" s="242"/>
      <c r="J572" s="242"/>
      <c r="K572" s="243"/>
      <c r="L572" s="244"/>
      <c r="M572" s="256"/>
      <c r="N572" s="256"/>
      <c r="O572" s="257"/>
      <c r="P572" s="42"/>
      <c r="Q572" s="42"/>
      <c r="R572" s="42"/>
      <c r="S572" s="42"/>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3"/>
      <c r="AU572" s="44"/>
      <c r="AV572" s="26"/>
      <c r="AW572" s="245">
        <f t="shared" si="166"/>
        <v>8</v>
      </c>
      <c r="AX572" s="246"/>
      <c r="AY572" s="247" t="str">
        <f t="shared" si="167"/>
        <v/>
      </c>
      <c r="AZ572" s="248"/>
      <c r="BA572" s="248"/>
      <c r="BB572" s="249"/>
      <c r="BC572" s="45">
        <f>IF(COUNTIF(P572:AT572,"")=31,0,COUNTIFS(P555:AT555,1,P572:AT572,"")+COUNTIFS(P555:AT555,1,P572:AT572,"■"))</f>
        <v>0</v>
      </c>
      <c r="BD572" s="45">
        <f>IF(COUNTIF(P572:AT572,"")=31,0,COUNTIFS(P555:AT555,1,P572:AT572,"■"))</f>
        <v>0</v>
      </c>
      <c r="BE572" s="250" t="str">
        <f t="shared" si="168"/>
        <v>***</v>
      </c>
      <c r="BF572" s="233"/>
      <c r="BG572" s="42"/>
      <c r="BH572" s="45">
        <f>IF(COUNTIF(P572:AT572,"")=31,0,COUNTIFS(P555:AT555,2,P572:AT572,"")+COUNTIFS(P555:AT555,2,P572:AT572,"■"))</f>
        <v>0</v>
      </c>
      <c r="BI572" s="45">
        <f>IF(COUNTIF(P572:AT572,"")=31,0,COUNTIFS(P555:AT555,2,P572:AT572,"■"))</f>
        <v>0</v>
      </c>
      <c r="BJ572" s="232" t="str">
        <f t="shared" si="169"/>
        <v>***</v>
      </c>
      <c r="BK572" s="233"/>
      <c r="BL572" s="42"/>
      <c r="BM572" s="45">
        <f>IF(COUNTIF(P572:AT572,"")=31,0,COUNTIFS(P555:AT555,3,P572:AT572,"")+COUNTIFS(P555:AT555,3,P572:AT572,"■"))</f>
        <v>0</v>
      </c>
      <c r="BN572" s="45">
        <f>IF(COUNTIF(P572:AT572,"")=31,0,COUNTIFS(P555:AT555,3,P572:AT572,"■"))</f>
        <v>0</v>
      </c>
      <c r="BO572" s="232" t="str">
        <f t="shared" si="170"/>
        <v>***</v>
      </c>
      <c r="BP572" s="233"/>
      <c r="BQ572" s="42"/>
      <c r="BR572" s="45">
        <f>IF(COUNTIF(P572:AT572,"")=31,0,COUNTIFS(P555:AT555,4,P572:AT572,"")+COUNTIFS(P555:AT555,4,P572:AT572,"■"))</f>
        <v>0</v>
      </c>
      <c r="BS572" s="45">
        <f>IF(COUNTIF(P572:AT572,"")=31,0,COUNTIFS(P555:AT555,4,P572:AT572,"■"))</f>
        <v>0</v>
      </c>
      <c r="BT572" s="232" t="str">
        <f t="shared" si="171"/>
        <v>***</v>
      </c>
      <c r="BU572" s="233"/>
      <c r="BV572" s="42"/>
      <c r="BW572" s="45">
        <f>IF(COUNTIF(P572:AT572,"")=31,0,COUNTIFS(P555:AT555,5,P572:AT572,"")+COUNTIFS(P555:AT555,5,P572:AT572,"■"))</f>
        <v>0</v>
      </c>
      <c r="BX572" s="45">
        <f>IF(COUNTIF(P572:AT572,"")=31,0,COUNTIFS(P555:AT555,5,P572:AT572,"■"))</f>
        <v>0</v>
      </c>
      <c r="BY572" s="232" t="str">
        <f t="shared" si="172"/>
        <v>***</v>
      </c>
      <c r="BZ572" s="233"/>
      <c r="CA572" s="42"/>
      <c r="CB572" s="45">
        <f>IF(COUNTIF(P572:AT572,"")=31,0,COUNTIFS(P555:AT555,6,P572:AT572,"")+COUNTIFS(P555:AT555,6,P572:AT572,"■"))</f>
        <v>0</v>
      </c>
      <c r="CC572" s="45">
        <f>IF(COUNTIF(P572:AT572,"")=31,0,COUNTIFS(P555:AT555,6,P572:AT572,"■"))</f>
        <v>0</v>
      </c>
      <c r="CD572" s="232" t="str">
        <f t="shared" si="173"/>
        <v>***</v>
      </c>
      <c r="CE572" s="233"/>
      <c r="CF572" s="42"/>
      <c r="CG572" s="45">
        <f t="shared" si="177"/>
        <v>0</v>
      </c>
      <c r="CH572" s="45">
        <f t="shared" si="181"/>
        <v>0</v>
      </c>
      <c r="CI572" s="232" t="str">
        <f t="shared" si="175"/>
        <v>***</v>
      </c>
      <c r="CJ572" s="233"/>
      <c r="CK572" s="42"/>
      <c r="CL572" s="234">
        <f t="shared" si="178"/>
        <v>0</v>
      </c>
      <c r="CM572" s="235"/>
      <c r="CN572" s="234">
        <f t="shared" si="179"/>
        <v>0</v>
      </c>
      <c r="CO572" s="235"/>
      <c r="CP572" s="232" t="str">
        <f t="shared" si="176"/>
        <v>***</v>
      </c>
      <c r="CQ572" s="233"/>
      <c r="CR572" s="43"/>
      <c r="CU572" s="128">
        <f t="shared" si="143"/>
        <v>564</v>
      </c>
      <c r="CV572" s="128"/>
      <c r="CW572" s="128"/>
      <c r="CX572" s="128"/>
      <c r="CY572" s="128"/>
    </row>
    <row r="573" spans="1:103" s="1" customFormat="1" ht="18.75">
      <c r="A573" s="72" t="s">
        <v>59</v>
      </c>
      <c r="D573" s="238">
        <f t="shared" si="180"/>
        <v>9</v>
      </c>
      <c r="E573" s="246"/>
      <c r="F573" s="241"/>
      <c r="G573" s="242"/>
      <c r="H573" s="242"/>
      <c r="I573" s="242"/>
      <c r="J573" s="242"/>
      <c r="K573" s="243"/>
      <c r="L573" s="244"/>
      <c r="M573" s="256"/>
      <c r="N573" s="256"/>
      <c r="O573" s="257"/>
      <c r="P573" s="42"/>
      <c r="Q573" s="42"/>
      <c r="R573" s="42"/>
      <c r="S573" s="42"/>
      <c r="T573" s="42"/>
      <c r="U573" s="42"/>
      <c r="V573" s="42"/>
      <c r="W573" s="42"/>
      <c r="X573" s="42"/>
      <c r="Y573" s="42"/>
      <c r="Z573" s="42"/>
      <c r="AA573" s="42"/>
      <c r="AB573" s="42"/>
      <c r="AC573" s="42"/>
      <c r="AD573" s="42"/>
      <c r="AE573" s="42"/>
      <c r="AF573" s="42"/>
      <c r="AG573" s="42"/>
      <c r="AH573" s="42"/>
      <c r="AI573" s="42"/>
      <c r="AJ573" s="42"/>
      <c r="AK573" s="42"/>
      <c r="AL573" s="42"/>
      <c r="AM573" s="42"/>
      <c r="AN573" s="42"/>
      <c r="AO573" s="42"/>
      <c r="AP573" s="42"/>
      <c r="AQ573" s="42"/>
      <c r="AR573" s="42"/>
      <c r="AS573" s="42"/>
      <c r="AT573" s="43"/>
      <c r="AU573" s="44"/>
      <c r="AV573" s="26"/>
      <c r="AW573" s="245">
        <f t="shared" si="166"/>
        <v>9</v>
      </c>
      <c r="AX573" s="246"/>
      <c r="AY573" s="247" t="str">
        <f t="shared" si="167"/>
        <v/>
      </c>
      <c r="AZ573" s="248"/>
      <c r="BA573" s="248"/>
      <c r="BB573" s="249"/>
      <c r="BC573" s="45">
        <f>IF(COUNTIF(P573:AT573,"")=31,0,COUNTIFS(P555:AT555,1,P573:AT573,"")+COUNTIFS(P555:AT555,1,P573:AT573,"■"))</f>
        <v>0</v>
      </c>
      <c r="BD573" s="45">
        <f>IF(COUNTIF(P573:AT573,"")=31,0,COUNTIFS(P555:AT555,1,P573:AT573,"■"))</f>
        <v>0</v>
      </c>
      <c r="BE573" s="250" t="str">
        <f t="shared" si="168"/>
        <v>***</v>
      </c>
      <c r="BF573" s="233"/>
      <c r="BG573" s="42"/>
      <c r="BH573" s="45">
        <f>IF(COUNTIF(P573:AT573,"")=31,0,COUNTIFS(P555:AT555,2,P573:AT573,"")+COUNTIFS(P555:AT555,2,P573:AT573,"■"))</f>
        <v>0</v>
      </c>
      <c r="BI573" s="45">
        <f>IF(COUNTIF(P573:AT573,"")=31,0,COUNTIFS(P555:AT555,2,P573:AT573,"■"))</f>
        <v>0</v>
      </c>
      <c r="BJ573" s="232" t="str">
        <f t="shared" si="169"/>
        <v>***</v>
      </c>
      <c r="BK573" s="233"/>
      <c r="BL573" s="42"/>
      <c r="BM573" s="45">
        <f>IF(COUNTIF(P573:AT573,"")=31,0,COUNTIFS(P555:AT555,3,P573:AT573,"")+COUNTIFS(P555:AT555,3,P573:AT573,"■"))</f>
        <v>0</v>
      </c>
      <c r="BN573" s="45">
        <f>IF(COUNTIF(P573:AT573,"")=31,0,COUNTIFS(P555:AT555,3,P573:AT573,"■"))</f>
        <v>0</v>
      </c>
      <c r="BO573" s="232" t="str">
        <f t="shared" si="170"/>
        <v>***</v>
      </c>
      <c r="BP573" s="233"/>
      <c r="BQ573" s="42"/>
      <c r="BR573" s="45">
        <f>IF(COUNTIF(P573:AT573,"")=31,0,COUNTIFS(P555:AT555,4,P573:AT573,"")+COUNTIFS(P555:AT555,4,P573:AT573,"■"))</f>
        <v>0</v>
      </c>
      <c r="BS573" s="45">
        <f>IF(COUNTIF(P573:AT573,"")=31,0,COUNTIFS(P555:AT555,4,P573:AT573,"■"))</f>
        <v>0</v>
      </c>
      <c r="BT573" s="232" t="str">
        <f t="shared" si="171"/>
        <v>***</v>
      </c>
      <c r="BU573" s="233"/>
      <c r="BV573" s="42"/>
      <c r="BW573" s="45">
        <f>IF(COUNTIF(P573:AT573,"")=31,0,COUNTIFS(P555:AT555,5,P573:AT573,"")+COUNTIFS(P555:AT555,5,P573:AT573,"■"))</f>
        <v>0</v>
      </c>
      <c r="BX573" s="45">
        <f>IF(COUNTIF(P573:AT573,"")=31,0,COUNTIFS(P555:AT555,5,P573:AT573,"■"))</f>
        <v>0</v>
      </c>
      <c r="BY573" s="232" t="str">
        <f t="shared" si="172"/>
        <v>***</v>
      </c>
      <c r="BZ573" s="233"/>
      <c r="CA573" s="42"/>
      <c r="CB573" s="45">
        <f>IF(COUNTIF(P573:AT573,"")=31,0,COUNTIFS(P555:AT555,6,P573:AT573,"")+COUNTIFS(P555:AT555,6,P573:AT573,"■"))</f>
        <v>0</v>
      </c>
      <c r="CC573" s="45">
        <f>IF(COUNTIF(P573:AT573,"")=31,0,COUNTIFS(P555:AT555,6,P573:AT573,"■"))</f>
        <v>0</v>
      </c>
      <c r="CD573" s="232" t="str">
        <f t="shared" si="173"/>
        <v>***</v>
      </c>
      <c r="CE573" s="233"/>
      <c r="CF573" s="42"/>
      <c r="CG573" s="45">
        <f t="shared" si="177"/>
        <v>0</v>
      </c>
      <c r="CH573" s="45">
        <f t="shared" si="181"/>
        <v>0</v>
      </c>
      <c r="CI573" s="232" t="str">
        <f t="shared" si="175"/>
        <v>***</v>
      </c>
      <c r="CJ573" s="233"/>
      <c r="CK573" s="42"/>
      <c r="CL573" s="234">
        <f t="shared" si="178"/>
        <v>0</v>
      </c>
      <c r="CM573" s="235"/>
      <c r="CN573" s="234">
        <f t="shared" si="179"/>
        <v>0</v>
      </c>
      <c r="CO573" s="235"/>
      <c r="CP573" s="232" t="str">
        <f t="shared" si="176"/>
        <v>***</v>
      </c>
      <c r="CQ573" s="233"/>
      <c r="CR573" s="43"/>
      <c r="CU573" s="128">
        <f t="shared" si="143"/>
        <v>565</v>
      </c>
      <c r="CV573" s="128"/>
      <c r="CW573" s="128"/>
      <c r="CX573" s="128"/>
      <c r="CY573" s="128"/>
    </row>
    <row r="574" spans="1:103" s="1" customFormat="1" ht="18.75">
      <c r="A574" s="72" t="s">
        <v>59</v>
      </c>
      <c r="D574" s="238">
        <f t="shared" si="180"/>
        <v>10</v>
      </c>
      <c r="E574" s="246"/>
      <c r="F574" s="241"/>
      <c r="G574" s="242"/>
      <c r="H574" s="242"/>
      <c r="I574" s="242"/>
      <c r="J574" s="242"/>
      <c r="K574" s="243"/>
      <c r="L574" s="244"/>
      <c r="M574" s="256"/>
      <c r="N574" s="256"/>
      <c r="O574" s="257"/>
      <c r="P574" s="42"/>
      <c r="Q574" s="42"/>
      <c r="R574" s="42"/>
      <c r="S574" s="42"/>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3"/>
      <c r="AU574" s="44"/>
      <c r="AV574" s="26"/>
      <c r="AW574" s="245">
        <f t="shared" si="166"/>
        <v>10</v>
      </c>
      <c r="AX574" s="246"/>
      <c r="AY574" s="247" t="str">
        <f t="shared" si="167"/>
        <v/>
      </c>
      <c r="AZ574" s="248"/>
      <c r="BA574" s="248"/>
      <c r="BB574" s="249"/>
      <c r="BC574" s="45">
        <f>IF(COUNTIF(P574:AT574,"")=31,0,COUNTIFS(P555:AT555,1,P574:AT574,"")+COUNTIFS(P555:AT555,1,P574:AT574,"■"))</f>
        <v>0</v>
      </c>
      <c r="BD574" s="45">
        <f>IF(COUNTIF(P574:AT574,"")=31,0,COUNTIFS(P555:AT555,1,P574:AT574,"■"))</f>
        <v>0</v>
      </c>
      <c r="BE574" s="250" t="str">
        <f t="shared" si="168"/>
        <v>***</v>
      </c>
      <c r="BF574" s="233"/>
      <c r="BG574" s="42"/>
      <c r="BH574" s="45">
        <f>IF(COUNTIF(P574:AT574,"")=31,0,COUNTIFS(P555:AT555,2,P574:AT574,"")+COUNTIFS(P555:AT555,2,P574:AT574,"■"))</f>
        <v>0</v>
      </c>
      <c r="BI574" s="45">
        <f>IF(COUNTIF(P574:AT574,"")=31,0,COUNTIFS(P555:AT555,2,P574:AT574,"■"))</f>
        <v>0</v>
      </c>
      <c r="BJ574" s="232" t="str">
        <f t="shared" si="169"/>
        <v>***</v>
      </c>
      <c r="BK574" s="233"/>
      <c r="BL574" s="42"/>
      <c r="BM574" s="45">
        <f>IF(COUNTIF(P574:AT574,"")=31,0,COUNTIFS(P555:AT555,3,P574:AT574,"")+COUNTIFS(P555:AT555,3,P574:AT574,"■"))</f>
        <v>0</v>
      </c>
      <c r="BN574" s="45">
        <f>IF(COUNTIF(P574:AT574,"")=31,0,COUNTIFS(P555:AT555,3,P574:AT574,"■"))</f>
        <v>0</v>
      </c>
      <c r="BO574" s="232" t="str">
        <f t="shared" si="170"/>
        <v>***</v>
      </c>
      <c r="BP574" s="233"/>
      <c r="BQ574" s="42"/>
      <c r="BR574" s="45">
        <f>IF(COUNTIF(P574:AT574,"")=31,0,COUNTIFS(P555:AT555,4,P574:AT574,"")+COUNTIFS(P555:AT555,4,P574:AT574,"■"))</f>
        <v>0</v>
      </c>
      <c r="BS574" s="45">
        <f>IF(COUNTIF(P574:AT574,"")=31,0,COUNTIFS(P555:AT555,4,P574:AT574,"■"))</f>
        <v>0</v>
      </c>
      <c r="BT574" s="232" t="str">
        <f t="shared" si="171"/>
        <v>***</v>
      </c>
      <c r="BU574" s="233"/>
      <c r="BV574" s="42"/>
      <c r="BW574" s="45">
        <f>IF(COUNTIF(P574:AT574,"")=31,0,COUNTIFS(P555:AT555,5,P574:AT574,"")+COUNTIFS(P555:AT555,5,P574:AT574,"■"))</f>
        <v>0</v>
      </c>
      <c r="BX574" s="45">
        <f>IF(COUNTIF(P574:AT574,"")=31,0,COUNTIFS(P555:AT555,5,P574:AT574,"■"))</f>
        <v>0</v>
      </c>
      <c r="BY574" s="232" t="str">
        <f t="shared" si="172"/>
        <v>***</v>
      </c>
      <c r="BZ574" s="233"/>
      <c r="CA574" s="42"/>
      <c r="CB574" s="45">
        <f>IF(COUNTIF(P574:AT574,"")=31,0,COUNTIFS(P555:AT555,6,P574:AT574,"")+COUNTIFS(P555:AT555,6,P574:AT574,"■"))</f>
        <v>0</v>
      </c>
      <c r="CC574" s="45">
        <f>IF(COUNTIF(P574:AT574,"")=31,0,COUNTIFS(P555:AT555,6,P574:AT574,"■"))</f>
        <v>0</v>
      </c>
      <c r="CD574" s="232" t="str">
        <f t="shared" si="173"/>
        <v>***</v>
      </c>
      <c r="CE574" s="233"/>
      <c r="CF574" s="42"/>
      <c r="CG574" s="45">
        <f t="shared" si="177"/>
        <v>0</v>
      </c>
      <c r="CH574" s="45">
        <f t="shared" si="181"/>
        <v>0</v>
      </c>
      <c r="CI574" s="232" t="str">
        <f t="shared" si="175"/>
        <v>***</v>
      </c>
      <c r="CJ574" s="233"/>
      <c r="CK574" s="42"/>
      <c r="CL574" s="234">
        <f t="shared" si="178"/>
        <v>0</v>
      </c>
      <c r="CM574" s="235"/>
      <c r="CN574" s="234">
        <f t="shared" si="179"/>
        <v>0</v>
      </c>
      <c r="CO574" s="235"/>
      <c r="CP574" s="232" t="str">
        <f t="shared" si="176"/>
        <v>***</v>
      </c>
      <c r="CQ574" s="233"/>
      <c r="CR574" s="43"/>
      <c r="CU574" s="128">
        <f t="shared" si="143"/>
        <v>566</v>
      </c>
      <c r="CV574" s="128"/>
      <c r="CW574" s="128"/>
      <c r="CX574" s="128"/>
      <c r="CY574" s="128"/>
    </row>
    <row r="575" spans="1:103" s="1" customFormat="1" ht="18.75">
      <c r="A575" s="72" t="s">
        <v>59</v>
      </c>
      <c r="D575" s="238">
        <f t="shared" si="180"/>
        <v>11</v>
      </c>
      <c r="E575" s="246"/>
      <c r="F575" s="241"/>
      <c r="G575" s="242"/>
      <c r="H575" s="242"/>
      <c r="I575" s="242"/>
      <c r="J575" s="242"/>
      <c r="K575" s="243"/>
      <c r="L575" s="244"/>
      <c r="M575" s="256"/>
      <c r="N575" s="256"/>
      <c r="O575" s="257"/>
      <c r="P575" s="42"/>
      <c r="Q575" s="42"/>
      <c r="R575" s="42"/>
      <c r="S575" s="42"/>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3"/>
      <c r="AU575" s="44"/>
      <c r="AV575" s="26"/>
      <c r="AW575" s="245">
        <f t="shared" si="166"/>
        <v>11</v>
      </c>
      <c r="AX575" s="369"/>
      <c r="AY575" s="247" t="str">
        <f t="shared" si="167"/>
        <v/>
      </c>
      <c r="AZ575" s="248"/>
      <c r="BA575" s="248"/>
      <c r="BB575" s="249"/>
      <c r="BC575" s="45">
        <f>IF(COUNTIF(P575:AT575,"")=31,0,COUNTIFS(P555:AT555,1,P575:AT575,"")+COUNTIFS(P555:AT555,1,P575:AT575,"■"))</f>
        <v>0</v>
      </c>
      <c r="BD575" s="45">
        <f>IF(COUNTIF(P575:AT575,"")=31,0,COUNTIFS(P555:AT555,1,P575:AT575,"■"))</f>
        <v>0</v>
      </c>
      <c r="BE575" s="250" t="str">
        <f t="shared" si="168"/>
        <v>***</v>
      </c>
      <c r="BF575" s="233"/>
      <c r="BG575" s="42"/>
      <c r="BH575" s="45">
        <f>IF(COUNTIF(P575:AT575,"")=31,0,COUNTIFS(P555:AT555,2,P575:AT575,"")+COUNTIFS(P555:AT555,2,P575:AT575,"■"))</f>
        <v>0</v>
      </c>
      <c r="BI575" s="45">
        <f>IF(COUNTIF(P575:AT575,"")=31,0,COUNTIFS(P555:AT555,2,P575:AT575,"■"))</f>
        <v>0</v>
      </c>
      <c r="BJ575" s="232" t="str">
        <f t="shared" si="169"/>
        <v>***</v>
      </c>
      <c r="BK575" s="233"/>
      <c r="BL575" s="42"/>
      <c r="BM575" s="45">
        <f>IF(COUNTIF(P575:AT575,"")=31,0,COUNTIFS(P555:AT555,3,P575:AT575,"")+COUNTIFS(P555:AT555,3,P575:AT575,"■"))</f>
        <v>0</v>
      </c>
      <c r="BN575" s="45">
        <f>IF(COUNTIF(P575:AT575,"")=31,0,COUNTIFS(P555:AT555,3,P575:AT575,"■"))</f>
        <v>0</v>
      </c>
      <c r="BO575" s="232" t="str">
        <f t="shared" si="170"/>
        <v>***</v>
      </c>
      <c r="BP575" s="233"/>
      <c r="BQ575" s="42"/>
      <c r="BR575" s="45">
        <f>IF(COUNTIF(P575:AT575,"")=31,0,COUNTIFS(P555:AT555,4,P575:AT575,"")+COUNTIFS(P555:AT555,4,P575:AT575,"■"))</f>
        <v>0</v>
      </c>
      <c r="BS575" s="45">
        <f>IF(COUNTIF(P575:AT575,"")=31,0,COUNTIFS(P555:AT555,4,P575:AT575,"■"))</f>
        <v>0</v>
      </c>
      <c r="BT575" s="232" t="str">
        <f t="shared" si="171"/>
        <v>***</v>
      </c>
      <c r="BU575" s="233"/>
      <c r="BV575" s="42"/>
      <c r="BW575" s="45">
        <f>IF(COUNTIF(P575:AT575,"")=31,0,COUNTIFS(P555:AT555,5,P575:AT575,"")+COUNTIFS(P555:AT555,5,P575:AT575,"■"))</f>
        <v>0</v>
      </c>
      <c r="BX575" s="45">
        <f>IF(COUNTIF(P575:AT575,"")=31,0,COUNTIFS(P555:AT555,5,P575:AT575,"■"))</f>
        <v>0</v>
      </c>
      <c r="BY575" s="232" t="str">
        <f t="shared" si="172"/>
        <v>***</v>
      </c>
      <c r="BZ575" s="233"/>
      <c r="CA575" s="42"/>
      <c r="CB575" s="45">
        <f>IF(COUNTIF(P575:AT575,"")=31,0,COUNTIFS(P555:AT555,6,P575:AT575,"")+COUNTIFS(P555:AT555,6,P575:AT575,"■"))</f>
        <v>0</v>
      </c>
      <c r="CC575" s="45">
        <f>IF(COUNTIF(P575:AT575,"")=31,0,COUNTIFS(P555:AT555,6,P575:AT575,"■"))</f>
        <v>0</v>
      </c>
      <c r="CD575" s="232" t="str">
        <f t="shared" si="173"/>
        <v>***</v>
      </c>
      <c r="CE575" s="233"/>
      <c r="CF575" s="42"/>
      <c r="CG575" s="45">
        <f t="shared" si="177"/>
        <v>0</v>
      </c>
      <c r="CH575" s="45">
        <f t="shared" si="181"/>
        <v>0</v>
      </c>
      <c r="CI575" s="232" t="str">
        <f t="shared" si="175"/>
        <v>***</v>
      </c>
      <c r="CJ575" s="233"/>
      <c r="CK575" s="42"/>
      <c r="CL575" s="234">
        <f t="shared" si="178"/>
        <v>0</v>
      </c>
      <c r="CM575" s="235"/>
      <c r="CN575" s="234">
        <f t="shared" si="179"/>
        <v>0</v>
      </c>
      <c r="CO575" s="235"/>
      <c r="CP575" s="232" t="str">
        <f t="shared" si="176"/>
        <v>***</v>
      </c>
      <c r="CQ575" s="233"/>
      <c r="CR575" s="43"/>
      <c r="CU575" s="128">
        <f t="shared" si="143"/>
        <v>567</v>
      </c>
      <c r="CV575" s="128"/>
      <c r="CW575" s="128"/>
      <c r="CX575" s="128"/>
      <c r="CY575" s="128"/>
    </row>
    <row r="576" spans="1:103" s="1" customFormat="1" ht="18.75">
      <c r="A576" s="72" t="s">
        <v>59</v>
      </c>
      <c r="D576" s="238">
        <f t="shared" si="180"/>
        <v>12</v>
      </c>
      <c r="E576" s="246"/>
      <c r="F576" s="241"/>
      <c r="G576" s="242"/>
      <c r="H576" s="242"/>
      <c r="I576" s="242"/>
      <c r="J576" s="242"/>
      <c r="K576" s="243"/>
      <c r="L576" s="244"/>
      <c r="M576" s="256"/>
      <c r="N576" s="256"/>
      <c r="O576" s="257"/>
      <c r="P576" s="42"/>
      <c r="Q576" s="42"/>
      <c r="R576" s="42"/>
      <c r="S576" s="42"/>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3"/>
      <c r="AU576" s="44"/>
      <c r="AV576" s="26"/>
      <c r="AW576" s="245">
        <f t="shared" si="166"/>
        <v>12</v>
      </c>
      <c r="AX576" s="246"/>
      <c r="AY576" s="247" t="str">
        <f t="shared" si="167"/>
        <v/>
      </c>
      <c r="AZ576" s="248"/>
      <c r="BA576" s="248"/>
      <c r="BB576" s="249"/>
      <c r="BC576" s="45">
        <f>IF(COUNTIF(P576:AT576,"")=31,0,COUNTIFS(P555:AT555,1,P576:AT576,"")+COUNTIFS(P555:AT555,1,P576:AT576,"■"))</f>
        <v>0</v>
      </c>
      <c r="BD576" s="45">
        <f>IF(COUNTIF(P576:AT576,"")=31,0,COUNTIFS(P555:AT555,1,P576:AT576,"■"))</f>
        <v>0</v>
      </c>
      <c r="BE576" s="250" t="str">
        <f t="shared" si="168"/>
        <v>***</v>
      </c>
      <c r="BF576" s="233"/>
      <c r="BG576" s="47"/>
      <c r="BH576" s="45">
        <f>IF(COUNTIF(P576:AT576,"")=31,0,COUNTIFS(P555:AT555,2,P576:AT576,"")+COUNTIFS(P555:AT555,2,P576:AT576,"■"))</f>
        <v>0</v>
      </c>
      <c r="BI576" s="45">
        <f>IF(COUNTIF(P576:AT576,"")=31,0,COUNTIFS(P555:AT555,2,P576:AT576,"■"))</f>
        <v>0</v>
      </c>
      <c r="BJ576" s="232" t="str">
        <f t="shared" si="169"/>
        <v>***</v>
      </c>
      <c r="BK576" s="233"/>
      <c r="BL576" s="42"/>
      <c r="BM576" s="45">
        <f>IF(COUNTIF(P576:AT576,"")=31,0,COUNTIFS(P555:AT555,3,P576:AT576,"")+COUNTIFS(P555:AT555,3,P576:AT576,"■"))</f>
        <v>0</v>
      </c>
      <c r="BN576" s="45">
        <f>IF(COUNTIF(P576:AT576,"")=31,0,COUNTIFS(P555:AT555,3,P576:AT576,"■"))</f>
        <v>0</v>
      </c>
      <c r="BO576" s="232" t="str">
        <f t="shared" si="170"/>
        <v>***</v>
      </c>
      <c r="BP576" s="233"/>
      <c r="BQ576" s="42"/>
      <c r="BR576" s="45">
        <f>IF(COUNTIF(P576:AT576,"")=31,0,COUNTIFS(P555:AT555,4,P576:AT576,"")+COUNTIFS(P555:AT555,4,P576:AT576,"■"))</f>
        <v>0</v>
      </c>
      <c r="BS576" s="45">
        <f>IF(COUNTIF(P576:AT576,"")=31,0,COUNTIFS(P555:AT555,4,P576:AT576,"■"))</f>
        <v>0</v>
      </c>
      <c r="BT576" s="232" t="str">
        <f t="shared" si="171"/>
        <v>***</v>
      </c>
      <c r="BU576" s="233"/>
      <c r="BV576" s="42"/>
      <c r="BW576" s="45">
        <f>IF(COUNTIF(P576:AT576,"")=31,0,COUNTIFS(P555:AT555,5,P576:AT576,"")+COUNTIFS(P555:AT555,5,P576:AT576,"■"))</f>
        <v>0</v>
      </c>
      <c r="BX576" s="45">
        <f>IF(COUNTIF(P576:AT576,"")=31,0,COUNTIFS(P555:AT555,5,P576:AT576,"■"))</f>
        <v>0</v>
      </c>
      <c r="BY576" s="232" t="str">
        <f t="shared" si="172"/>
        <v>***</v>
      </c>
      <c r="BZ576" s="233"/>
      <c r="CA576" s="42"/>
      <c r="CB576" s="45">
        <f>IF(COUNTIF(P576:AT576,"")=31,0,COUNTIFS(P555:AT555,6,P576:AT576,"")+COUNTIFS(P555:AT555,6,P576:AT576,"■"))</f>
        <v>0</v>
      </c>
      <c r="CC576" s="45">
        <f>IF(COUNTIF(P576:AT576,"")=31,0,COUNTIFS(P555:AT555,6,P576:AT576,"■"))</f>
        <v>0</v>
      </c>
      <c r="CD576" s="232" t="str">
        <f t="shared" si="173"/>
        <v>***</v>
      </c>
      <c r="CE576" s="233"/>
      <c r="CF576" s="42"/>
      <c r="CG576" s="45">
        <f t="shared" si="177"/>
        <v>0</v>
      </c>
      <c r="CH576" s="45">
        <f t="shared" si="181"/>
        <v>0</v>
      </c>
      <c r="CI576" s="232" t="str">
        <f t="shared" si="175"/>
        <v>***</v>
      </c>
      <c r="CJ576" s="233"/>
      <c r="CK576" s="42"/>
      <c r="CL576" s="234">
        <f t="shared" si="178"/>
        <v>0</v>
      </c>
      <c r="CM576" s="235"/>
      <c r="CN576" s="234">
        <f t="shared" si="179"/>
        <v>0</v>
      </c>
      <c r="CO576" s="235"/>
      <c r="CP576" s="232" t="str">
        <f t="shared" si="176"/>
        <v>***</v>
      </c>
      <c r="CQ576" s="233"/>
      <c r="CR576" s="43"/>
      <c r="CU576" s="128">
        <f t="shared" si="143"/>
        <v>568</v>
      </c>
      <c r="CV576" s="128"/>
      <c r="CW576" s="128"/>
      <c r="CX576" s="128"/>
      <c r="CY576" s="128"/>
    </row>
    <row r="577" spans="1:103" s="1" customFormat="1" ht="18.75">
      <c r="A577" s="72" t="s">
        <v>59</v>
      </c>
      <c r="D577" s="238">
        <f t="shared" si="180"/>
        <v>13</v>
      </c>
      <c r="E577" s="246"/>
      <c r="F577" s="241"/>
      <c r="G577" s="242"/>
      <c r="H577" s="242"/>
      <c r="I577" s="242"/>
      <c r="J577" s="242"/>
      <c r="K577" s="243"/>
      <c r="L577" s="244"/>
      <c r="M577" s="256"/>
      <c r="N577" s="256"/>
      <c r="O577" s="257"/>
      <c r="P577" s="42"/>
      <c r="Q577" s="42"/>
      <c r="R577" s="42"/>
      <c r="S577" s="42"/>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3"/>
      <c r="AU577" s="44"/>
      <c r="AV577" s="26"/>
      <c r="AW577" s="245">
        <f t="shared" si="166"/>
        <v>13</v>
      </c>
      <c r="AX577" s="246"/>
      <c r="AY577" s="247" t="str">
        <f t="shared" si="167"/>
        <v/>
      </c>
      <c r="AZ577" s="248"/>
      <c r="BA577" s="248"/>
      <c r="BB577" s="249"/>
      <c r="BC577" s="45">
        <f>IF(COUNTIF(P577:AT577,"")=31,0,COUNTIFS(P555:AT555,1,P577:AT577,"")+COUNTIFS(P555:AT555,1,P577:AT577,"■"))</f>
        <v>0</v>
      </c>
      <c r="BD577" s="45">
        <f>IF(COUNTIF(P577:AT577,"")=31,0,COUNTIFS(P555:AT555,1,P577:AT577,"■"))</f>
        <v>0</v>
      </c>
      <c r="BE577" s="250" t="str">
        <f t="shared" si="168"/>
        <v>***</v>
      </c>
      <c r="BF577" s="233"/>
      <c r="BG577" s="47"/>
      <c r="BH577" s="45">
        <f>IF(COUNTIF(P577:AT577,"")=31,0,COUNTIFS(P555:AT555,2,P577:AT577,"")+COUNTIFS(P555:AT555,2,P577:AT577,"■"))</f>
        <v>0</v>
      </c>
      <c r="BI577" s="45">
        <f>IF(COUNTIF(P577:AT577,"")=31,0,COUNTIFS(P555:AT555,2,P577:AT577,"■"))</f>
        <v>0</v>
      </c>
      <c r="BJ577" s="232" t="str">
        <f t="shared" si="169"/>
        <v>***</v>
      </c>
      <c r="BK577" s="233"/>
      <c r="BL577" s="42"/>
      <c r="BM577" s="45">
        <f>IF(COUNTIF(P577:AT577,"")=31,0,COUNTIFS(P555:AT555,3,P577:AT577,"")+COUNTIFS(P555:AT555,3,P577:AT577,"■"))</f>
        <v>0</v>
      </c>
      <c r="BN577" s="45">
        <f>IF(COUNTIF(P577:AT577,"")=31,0,COUNTIFS(P555:AT555,3,P577:AT577,"■"))</f>
        <v>0</v>
      </c>
      <c r="BO577" s="232" t="str">
        <f t="shared" si="170"/>
        <v>***</v>
      </c>
      <c r="BP577" s="233"/>
      <c r="BQ577" s="42"/>
      <c r="BR577" s="45">
        <f>IF(COUNTIF(P577:AT577,"")=31,0,COUNTIFS(P555:AT555,4,P577:AT577,"")+COUNTIFS(P555:AT555,4,P577:AT577,"■"))</f>
        <v>0</v>
      </c>
      <c r="BS577" s="45">
        <f>IF(COUNTIF(P577:AT577,"")=31,0,COUNTIFS(P555:AT555,4,P577:AT577,"■"))</f>
        <v>0</v>
      </c>
      <c r="BT577" s="232" t="str">
        <f t="shared" si="171"/>
        <v>***</v>
      </c>
      <c r="BU577" s="233"/>
      <c r="BV577" s="42"/>
      <c r="BW577" s="45">
        <f>IF(COUNTIF(P577:AT577,"")=31,0,COUNTIFS(P555:AT555,5,P577:AT577,"")+COUNTIFS(P555:AT555,5,P577:AT577,"■"))</f>
        <v>0</v>
      </c>
      <c r="BX577" s="45">
        <f>IF(COUNTIF(P577:AT577,"")=31,0,COUNTIFS(P555:AT555,5,P577:AT577,"■"))</f>
        <v>0</v>
      </c>
      <c r="BY577" s="232" t="str">
        <f t="shared" si="172"/>
        <v>***</v>
      </c>
      <c r="BZ577" s="233"/>
      <c r="CA577" s="42"/>
      <c r="CB577" s="45">
        <f>IF(COUNTIF(P577:AT577,"")=31,0,COUNTIFS(P555:AT555,6,P577:AT577,"")+COUNTIFS(P555:AT555,6,P577:AT577,"■"))</f>
        <v>0</v>
      </c>
      <c r="CC577" s="45">
        <f>IF(COUNTIF(P577:AT577,"")=31,0,COUNTIFS(P555:AT555,6,P577:AT577,"■"))</f>
        <v>0</v>
      </c>
      <c r="CD577" s="232" t="str">
        <f t="shared" si="173"/>
        <v>***</v>
      </c>
      <c r="CE577" s="233"/>
      <c r="CF577" s="42"/>
      <c r="CG577" s="45">
        <f t="shared" si="177"/>
        <v>0</v>
      </c>
      <c r="CH577" s="45">
        <f t="shared" si="181"/>
        <v>0</v>
      </c>
      <c r="CI577" s="232" t="str">
        <f t="shared" si="175"/>
        <v>***</v>
      </c>
      <c r="CJ577" s="233"/>
      <c r="CK577" s="42"/>
      <c r="CL577" s="234">
        <f t="shared" si="178"/>
        <v>0</v>
      </c>
      <c r="CM577" s="235"/>
      <c r="CN577" s="234">
        <f t="shared" si="179"/>
        <v>0</v>
      </c>
      <c r="CO577" s="235"/>
      <c r="CP577" s="232" t="str">
        <f t="shared" si="176"/>
        <v>***</v>
      </c>
      <c r="CQ577" s="233"/>
      <c r="CR577" s="43"/>
      <c r="CU577" s="128">
        <f t="shared" si="143"/>
        <v>569</v>
      </c>
      <c r="CV577" s="128"/>
      <c r="CW577" s="128"/>
      <c r="CX577" s="128"/>
      <c r="CY577" s="128"/>
    </row>
    <row r="578" spans="1:103" s="1" customFormat="1" ht="18.75">
      <c r="A578" s="72" t="s">
        <v>59</v>
      </c>
      <c r="D578" s="238">
        <f t="shared" si="180"/>
        <v>14</v>
      </c>
      <c r="E578" s="246"/>
      <c r="F578" s="241"/>
      <c r="G578" s="242"/>
      <c r="H578" s="242"/>
      <c r="I578" s="242"/>
      <c r="J578" s="242"/>
      <c r="K578" s="243"/>
      <c r="L578" s="244"/>
      <c r="M578" s="256"/>
      <c r="N578" s="256"/>
      <c r="O578" s="257"/>
      <c r="P578" s="42"/>
      <c r="Q578" s="42"/>
      <c r="R578" s="42"/>
      <c r="S578" s="42"/>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3"/>
      <c r="AU578" s="44"/>
      <c r="AV578" s="26"/>
      <c r="AW578" s="245">
        <f t="shared" si="166"/>
        <v>14</v>
      </c>
      <c r="AX578" s="246"/>
      <c r="AY578" s="247" t="str">
        <f t="shared" si="167"/>
        <v/>
      </c>
      <c r="AZ578" s="248"/>
      <c r="BA578" s="248"/>
      <c r="BB578" s="249"/>
      <c r="BC578" s="45">
        <f>IF(COUNTIF(P578:AT578,"")=31,0,COUNTIFS(P555:AT555,1,P578:AT578,"")+COUNTIFS(P555:AT555,1,P578:AT578,"■"))</f>
        <v>0</v>
      </c>
      <c r="BD578" s="45">
        <f>IF(COUNTIF(P578:AT578,"")=31,0,COUNTIFS(P555:AT555,1,P578:AT578,"■"))</f>
        <v>0</v>
      </c>
      <c r="BE578" s="250" t="str">
        <f t="shared" si="168"/>
        <v>***</v>
      </c>
      <c r="BF578" s="233"/>
      <c r="BG578" s="47"/>
      <c r="BH578" s="45">
        <f>IF(COUNTIF(P578:AT578,"")=31,0,COUNTIFS(P555:AT555,2,P578:AT578,"")+COUNTIFS(P555:AT555,2,P578:AT578,"■"))</f>
        <v>0</v>
      </c>
      <c r="BI578" s="45">
        <f>IF(COUNTIF(P578:AT578,"")=31,0,COUNTIFS(P555:AT555,2,P578:AT578,"■"))</f>
        <v>0</v>
      </c>
      <c r="BJ578" s="232" t="str">
        <f t="shared" si="169"/>
        <v>***</v>
      </c>
      <c r="BK578" s="233"/>
      <c r="BL578" s="42"/>
      <c r="BM578" s="45">
        <f>IF(COUNTIF(P578:AT578,"")=31,0,COUNTIFS(P555:AT555,3,P578:AT578,"")+COUNTIFS(P555:AT555,3,P578:AT578,"■"))</f>
        <v>0</v>
      </c>
      <c r="BN578" s="45">
        <f>IF(COUNTIF(P578:AT578,"")=31,0,COUNTIFS(P555:AT555,3,P578:AT578,"■"))</f>
        <v>0</v>
      </c>
      <c r="BO578" s="232" t="str">
        <f t="shared" si="170"/>
        <v>***</v>
      </c>
      <c r="BP578" s="233"/>
      <c r="BQ578" s="42"/>
      <c r="BR578" s="45">
        <f>IF(COUNTIF(P578:AT578,"")=31,0,COUNTIFS(P555:AT555,4,P578:AT578,"")+COUNTIFS(P555:AT555,4,P578:AT578,"■"))</f>
        <v>0</v>
      </c>
      <c r="BS578" s="45">
        <f>IF(COUNTIF(P578:AT578,"")=31,0,COUNTIFS(P555:AT555,4,P578:AT578,"■"))</f>
        <v>0</v>
      </c>
      <c r="BT578" s="232" t="str">
        <f t="shared" si="171"/>
        <v>***</v>
      </c>
      <c r="BU578" s="233"/>
      <c r="BV578" s="42"/>
      <c r="BW578" s="45">
        <f>IF(COUNTIF(P578:AT578,"")=31,0,COUNTIFS(P555:AT555,5,P578:AT578,"")+COUNTIFS(P555:AT555,5,P578:AT578,"■"))</f>
        <v>0</v>
      </c>
      <c r="BX578" s="45">
        <f>IF(COUNTIF(P578:AT578,"")=31,0,COUNTIFS(P555:AT555,5,P578:AT578,"■"))</f>
        <v>0</v>
      </c>
      <c r="BY578" s="232" t="str">
        <f t="shared" si="172"/>
        <v>***</v>
      </c>
      <c r="BZ578" s="233"/>
      <c r="CA578" s="42"/>
      <c r="CB578" s="45">
        <f>IF(COUNTIF(P578:AT578,"")=31,0,COUNTIFS(P555:AT555,6,P578:AT578,"")+COUNTIFS(P555:AT555,6,P578:AT578,"■"))</f>
        <v>0</v>
      </c>
      <c r="CC578" s="45">
        <f>IF(COUNTIF(P578:AT578,"")=31,0,COUNTIFS(P555:AT555,6,P578:AT578,"■"))</f>
        <v>0</v>
      </c>
      <c r="CD578" s="232" t="str">
        <f t="shared" si="173"/>
        <v>***</v>
      </c>
      <c r="CE578" s="233"/>
      <c r="CF578" s="42"/>
      <c r="CG578" s="45">
        <f t="shared" si="177"/>
        <v>0</v>
      </c>
      <c r="CH578" s="45">
        <f t="shared" si="181"/>
        <v>0</v>
      </c>
      <c r="CI578" s="232" t="str">
        <f t="shared" si="175"/>
        <v>***</v>
      </c>
      <c r="CJ578" s="233"/>
      <c r="CK578" s="42"/>
      <c r="CL578" s="234">
        <f t="shared" si="178"/>
        <v>0</v>
      </c>
      <c r="CM578" s="235"/>
      <c r="CN578" s="234">
        <f t="shared" si="179"/>
        <v>0</v>
      </c>
      <c r="CO578" s="235"/>
      <c r="CP578" s="232" t="str">
        <f t="shared" si="176"/>
        <v>***</v>
      </c>
      <c r="CQ578" s="233"/>
      <c r="CR578" s="43"/>
      <c r="CU578" s="128">
        <f t="shared" si="143"/>
        <v>570</v>
      </c>
      <c r="CV578" s="128"/>
      <c r="CW578" s="128"/>
      <c r="CX578" s="128"/>
      <c r="CY578" s="128"/>
    </row>
    <row r="579" spans="1:103" s="1" customFormat="1" ht="18.75">
      <c r="A579" s="72" t="s">
        <v>59</v>
      </c>
      <c r="D579" s="238">
        <f t="shared" si="180"/>
        <v>15</v>
      </c>
      <c r="E579" s="246"/>
      <c r="F579" s="241"/>
      <c r="G579" s="242"/>
      <c r="H579" s="242"/>
      <c r="I579" s="242"/>
      <c r="J579" s="242"/>
      <c r="K579" s="243"/>
      <c r="L579" s="244"/>
      <c r="M579" s="256"/>
      <c r="N579" s="256"/>
      <c r="O579" s="257"/>
      <c r="P579" s="42"/>
      <c r="Q579" s="42"/>
      <c r="R579" s="42"/>
      <c r="S579" s="42"/>
      <c r="T579" s="42"/>
      <c r="U579" s="42"/>
      <c r="V579" s="42"/>
      <c r="W579" s="42"/>
      <c r="X579" s="42"/>
      <c r="Y579" s="42"/>
      <c r="Z579" s="42"/>
      <c r="AA579" s="42"/>
      <c r="AB579" s="42"/>
      <c r="AC579" s="42"/>
      <c r="AD579" s="42"/>
      <c r="AE579" s="42"/>
      <c r="AF579" s="42"/>
      <c r="AG579" s="42"/>
      <c r="AH579" s="42"/>
      <c r="AI579" s="42"/>
      <c r="AJ579" s="42"/>
      <c r="AK579" s="42"/>
      <c r="AL579" s="42"/>
      <c r="AM579" s="42"/>
      <c r="AN579" s="42"/>
      <c r="AO579" s="42"/>
      <c r="AP579" s="42"/>
      <c r="AQ579" s="42"/>
      <c r="AR579" s="42"/>
      <c r="AS579" s="42"/>
      <c r="AT579" s="43"/>
      <c r="AU579" s="44"/>
      <c r="AV579" s="26"/>
      <c r="AW579" s="245">
        <f t="shared" si="166"/>
        <v>15</v>
      </c>
      <c r="AX579" s="246"/>
      <c r="AY579" s="247" t="str">
        <f t="shared" si="167"/>
        <v/>
      </c>
      <c r="AZ579" s="248"/>
      <c r="BA579" s="248"/>
      <c r="BB579" s="249"/>
      <c r="BC579" s="45">
        <f>IF(COUNTIF(P579:AT579,"")=31,0,COUNTIFS(P555:AT555,1,P579:AT579,"")+COUNTIFS(P555:AT555,1,P579:AT579,"■"))</f>
        <v>0</v>
      </c>
      <c r="BD579" s="45">
        <f>IF(COUNTIF(P579:AT579,"")=31,0,COUNTIFS(P555:AT555,1,P579:AT579,"■"))</f>
        <v>0</v>
      </c>
      <c r="BE579" s="250" t="str">
        <f t="shared" si="168"/>
        <v>***</v>
      </c>
      <c r="BF579" s="233"/>
      <c r="BG579" s="47"/>
      <c r="BH579" s="45">
        <f>IF(COUNTIF(P579:AT579,"")=31,0,COUNTIFS(P555:AT555,2,P579:AT579,"")+COUNTIFS(P555:AT555,2,P579:AT579,"■"))</f>
        <v>0</v>
      </c>
      <c r="BI579" s="45">
        <f>IF(COUNTIF(P579:AT579,"")=31,0,COUNTIFS(P555:AT555,2,P579:AT579,"■"))</f>
        <v>0</v>
      </c>
      <c r="BJ579" s="232" t="str">
        <f t="shared" si="169"/>
        <v>***</v>
      </c>
      <c r="BK579" s="233"/>
      <c r="BL579" s="42"/>
      <c r="BM579" s="45">
        <f>IF(COUNTIF(P579:AT579,"")=31,0,COUNTIFS(P555:AT555,3,P579:AT579,"")+COUNTIFS(P555:AT555,3,P579:AT579,"■"))</f>
        <v>0</v>
      </c>
      <c r="BN579" s="45">
        <f>IF(COUNTIF(P579:AT579,"")=31,0,COUNTIFS(P555:AT555,3,P579:AT579,"■"))</f>
        <v>0</v>
      </c>
      <c r="BO579" s="232" t="str">
        <f t="shared" si="170"/>
        <v>***</v>
      </c>
      <c r="BP579" s="233"/>
      <c r="BQ579" s="42"/>
      <c r="BR579" s="45">
        <f>IF(COUNTIF(P579:AT579,"")=31,0,COUNTIFS(P555:AT555,4,P579:AT579,"")+COUNTIFS(P555:AT555,4,P579:AT579,"■"))</f>
        <v>0</v>
      </c>
      <c r="BS579" s="45">
        <f>IF(COUNTIF(P579:AT579,"")=31,0,COUNTIFS(P555:AT555,4,P579:AT579,"■"))</f>
        <v>0</v>
      </c>
      <c r="BT579" s="232" t="str">
        <f t="shared" si="171"/>
        <v>***</v>
      </c>
      <c r="BU579" s="233"/>
      <c r="BV579" s="42"/>
      <c r="BW579" s="45">
        <f>IF(COUNTIF(P579:AT579,"")=31,0,COUNTIFS(P555:AT555,5,P579:AT579,"")+COUNTIFS(P555:AT555,5,P579:AT579,"■"))</f>
        <v>0</v>
      </c>
      <c r="BX579" s="45">
        <f>IF(COUNTIF(P579:AT579,"")=31,0,COUNTIFS(P555:AT555,5,P579:AT579,"■"))</f>
        <v>0</v>
      </c>
      <c r="BY579" s="232" t="str">
        <f t="shared" si="172"/>
        <v>***</v>
      </c>
      <c r="BZ579" s="233"/>
      <c r="CA579" s="42"/>
      <c r="CB579" s="45">
        <f>IF(COUNTIF(P579:AT579,"")=31,0,COUNTIFS(P555:AT555,6,P579:AT579,"")+COUNTIFS(P555:AT555,6,P579:AT579,"■"))</f>
        <v>0</v>
      </c>
      <c r="CC579" s="45">
        <f>IF(COUNTIF(P579:AT579,"")=31,0,COUNTIFS(P555:AT555,6,P579:AT579,"■"))</f>
        <v>0</v>
      </c>
      <c r="CD579" s="232" t="str">
        <f t="shared" si="173"/>
        <v>***</v>
      </c>
      <c r="CE579" s="233"/>
      <c r="CF579" s="42"/>
      <c r="CG579" s="45">
        <f t="shared" si="177"/>
        <v>0</v>
      </c>
      <c r="CH579" s="45">
        <f t="shared" si="181"/>
        <v>0</v>
      </c>
      <c r="CI579" s="232" t="str">
        <f t="shared" si="175"/>
        <v>***</v>
      </c>
      <c r="CJ579" s="233"/>
      <c r="CK579" s="42"/>
      <c r="CL579" s="234">
        <f t="shared" si="178"/>
        <v>0</v>
      </c>
      <c r="CM579" s="235"/>
      <c r="CN579" s="234">
        <f t="shared" si="179"/>
        <v>0</v>
      </c>
      <c r="CO579" s="235"/>
      <c r="CP579" s="232" t="str">
        <f t="shared" si="176"/>
        <v>***</v>
      </c>
      <c r="CQ579" s="233"/>
      <c r="CR579" s="43"/>
      <c r="CU579" s="128">
        <f t="shared" si="143"/>
        <v>571</v>
      </c>
      <c r="CV579" s="128"/>
      <c r="CW579" s="128"/>
      <c r="CX579" s="128"/>
      <c r="CY579" s="128"/>
    </row>
    <row r="580" spans="1:103" s="1" customFormat="1" ht="18.75">
      <c r="A580" s="72" t="s">
        <v>59</v>
      </c>
      <c r="D580" s="238">
        <f t="shared" si="180"/>
        <v>16</v>
      </c>
      <c r="E580" s="246"/>
      <c r="F580" s="241"/>
      <c r="G580" s="242"/>
      <c r="H580" s="242"/>
      <c r="I580" s="242"/>
      <c r="J580" s="242"/>
      <c r="K580" s="243"/>
      <c r="L580" s="244"/>
      <c r="M580" s="256"/>
      <c r="N580" s="256"/>
      <c r="O580" s="257"/>
      <c r="P580" s="42"/>
      <c r="Q580" s="42"/>
      <c r="R580" s="42"/>
      <c r="S580" s="42"/>
      <c r="T580" s="42"/>
      <c r="U580" s="42"/>
      <c r="V580" s="42"/>
      <c r="W580" s="42"/>
      <c r="X580" s="42"/>
      <c r="Y580" s="42"/>
      <c r="Z580" s="42"/>
      <c r="AA580" s="42"/>
      <c r="AB580" s="42"/>
      <c r="AC580" s="42"/>
      <c r="AD580" s="42"/>
      <c r="AE580" s="42"/>
      <c r="AF580" s="42"/>
      <c r="AG580" s="42"/>
      <c r="AH580" s="42"/>
      <c r="AI580" s="42"/>
      <c r="AJ580" s="42"/>
      <c r="AK580" s="42"/>
      <c r="AL580" s="42"/>
      <c r="AM580" s="42"/>
      <c r="AN580" s="42"/>
      <c r="AO580" s="42"/>
      <c r="AP580" s="42"/>
      <c r="AQ580" s="42"/>
      <c r="AR580" s="42"/>
      <c r="AS580" s="42"/>
      <c r="AT580" s="43"/>
      <c r="AU580" s="44"/>
      <c r="AV580" s="26"/>
      <c r="AW580" s="245">
        <f t="shared" si="166"/>
        <v>16</v>
      </c>
      <c r="AX580" s="246"/>
      <c r="AY580" s="247" t="str">
        <f t="shared" si="167"/>
        <v/>
      </c>
      <c r="AZ580" s="248"/>
      <c r="BA580" s="248"/>
      <c r="BB580" s="249"/>
      <c r="BC580" s="45">
        <f>IF(COUNTIF(P580:AT580,"")=31,0,COUNTIFS(P555:AT555,1,P580:AT580,"")+COUNTIFS(P555:AT555,1,P580:AT580,"■"))</f>
        <v>0</v>
      </c>
      <c r="BD580" s="45">
        <f>IF(COUNTIF(P580:AT580,"")=31,0,COUNTIFS(P555:AT555,1,P580:AT580,"■"))</f>
        <v>0</v>
      </c>
      <c r="BE580" s="250" t="str">
        <f t="shared" si="168"/>
        <v>***</v>
      </c>
      <c r="BF580" s="233"/>
      <c r="BG580" s="47"/>
      <c r="BH580" s="45">
        <f>IF(COUNTIF(P580:AT580,"")=31,0,COUNTIFS(P555:AT555,2,P580:AT580,"")+COUNTIFS(P555:AT555,2,P580:AT580,"■"))</f>
        <v>0</v>
      </c>
      <c r="BI580" s="45">
        <f>IF(COUNTIF(P580:AT580,"")=31,0,COUNTIFS(P555:AT555,2,P580:AT580,"■"))</f>
        <v>0</v>
      </c>
      <c r="BJ580" s="232" t="str">
        <f t="shared" si="169"/>
        <v>***</v>
      </c>
      <c r="BK580" s="233"/>
      <c r="BL580" s="42"/>
      <c r="BM580" s="45">
        <f>IF(COUNTIF(P580:AT580,"")=31,0,COUNTIFS(P555:AT555,3,P580:AT580,"")+COUNTIFS(P555:AT555,3,P580:AT580,"■"))</f>
        <v>0</v>
      </c>
      <c r="BN580" s="45">
        <f>IF(COUNTIF(P580:AT580,"")=31,0,COUNTIFS(P555:AT555,3,P580:AT580,"■"))</f>
        <v>0</v>
      </c>
      <c r="BO580" s="232" t="str">
        <f t="shared" si="170"/>
        <v>***</v>
      </c>
      <c r="BP580" s="233"/>
      <c r="BQ580" s="42"/>
      <c r="BR580" s="45">
        <f>IF(COUNTIF(P580:AT580,"")=31,0,COUNTIFS(P555:AT555,4,P580:AT580,"")+COUNTIFS(P555:AT555,4,P580:AT580,"■"))</f>
        <v>0</v>
      </c>
      <c r="BS580" s="45">
        <f>IF(COUNTIF(P580:AT580,"")=31,0,COUNTIFS(P555:AT555,4,P580:AT580,"■"))</f>
        <v>0</v>
      </c>
      <c r="BT580" s="232" t="str">
        <f t="shared" si="171"/>
        <v>***</v>
      </c>
      <c r="BU580" s="233"/>
      <c r="BV580" s="42"/>
      <c r="BW580" s="45">
        <f>IF(COUNTIF(P580:AT580,"")=31,0,COUNTIFS(P555:AT555,5,P580:AT580,"")+COUNTIFS(P555:AT555,5,P580:AT580,"■"))</f>
        <v>0</v>
      </c>
      <c r="BX580" s="45">
        <f>IF(COUNTIF(P580:AT580,"")=31,0,COUNTIFS(P555:AT555,5,P580:AT580,"■"))</f>
        <v>0</v>
      </c>
      <c r="BY580" s="232" t="str">
        <f t="shared" si="172"/>
        <v>***</v>
      </c>
      <c r="BZ580" s="233"/>
      <c r="CA580" s="42"/>
      <c r="CB580" s="45">
        <f>IF(COUNTIF(P580:AT580,"")=31,0,COUNTIFS(P555:AT555,6,P580:AT580,"")+COUNTIFS(P555:AT555,6,P580:AT580,"■"))</f>
        <v>0</v>
      </c>
      <c r="CC580" s="45">
        <f>IF(COUNTIF(P580:AT580,"")=31,0,COUNTIFS(P555:AT555,6,P580:AT580,"■"))</f>
        <v>0</v>
      </c>
      <c r="CD580" s="232" t="str">
        <f t="shared" si="173"/>
        <v>***</v>
      </c>
      <c r="CE580" s="233"/>
      <c r="CF580" s="42"/>
      <c r="CG580" s="45">
        <f t="shared" si="177"/>
        <v>0</v>
      </c>
      <c r="CH580" s="45">
        <f t="shared" si="181"/>
        <v>0</v>
      </c>
      <c r="CI580" s="232" t="str">
        <f t="shared" si="175"/>
        <v>***</v>
      </c>
      <c r="CJ580" s="233"/>
      <c r="CK580" s="42"/>
      <c r="CL580" s="234">
        <f t="shared" si="178"/>
        <v>0</v>
      </c>
      <c r="CM580" s="235"/>
      <c r="CN580" s="234">
        <f t="shared" si="179"/>
        <v>0</v>
      </c>
      <c r="CO580" s="235"/>
      <c r="CP580" s="232" t="str">
        <f t="shared" si="176"/>
        <v>***</v>
      </c>
      <c r="CQ580" s="233"/>
      <c r="CR580" s="43"/>
      <c r="CU580" s="128">
        <f t="shared" si="143"/>
        <v>572</v>
      </c>
      <c r="CV580" s="128"/>
      <c r="CW580" s="128"/>
      <c r="CX580" s="128"/>
      <c r="CY580" s="128"/>
    </row>
    <row r="581" spans="1:103" s="1" customFormat="1" ht="18.75">
      <c r="A581" s="72" t="s">
        <v>59</v>
      </c>
      <c r="D581" s="238">
        <f t="shared" si="180"/>
        <v>17</v>
      </c>
      <c r="E581" s="246"/>
      <c r="F581" s="241"/>
      <c r="G581" s="242"/>
      <c r="H581" s="242"/>
      <c r="I581" s="242"/>
      <c r="J581" s="242"/>
      <c r="K581" s="243"/>
      <c r="L581" s="244"/>
      <c r="M581" s="256"/>
      <c r="N581" s="256"/>
      <c r="O581" s="257"/>
      <c r="P581" s="42"/>
      <c r="Q581" s="42"/>
      <c r="R581" s="42"/>
      <c r="S581" s="42"/>
      <c r="T581" s="42"/>
      <c r="U581" s="42"/>
      <c r="V581" s="42"/>
      <c r="W581" s="42"/>
      <c r="X581" s="42"/>
      <c r="Y581" s="42"/>
      <c r="Z581" s="42"/>
      <c r="AA581" s="42"/>
      <c r="AB581" s="42"/>
      <c r="AC581" s="42"/>
      <c r="AD581" s="42"/>
      <c r="AE581" s="42"/>
      <c r="AF581" s="42"/>
      <c r="AG581" s="42"/>
      <c r="AH581" s="42"/>
      <c r="AI581" s="42"/>
      <c r="AJ581" s="42"/>
      <c r="AK581" s="42"/>
      <c r="AL581" s="42"/>
      <c r="AM581" s="42"/>
      <c r="AN581" s="42"/>
      <c r="AO581" s="42"/>
      <c r="AP581" s="42"/>
      <c r="AQ581" s="42"/>
      <c r="AR581" s="42"/>
      <c r="AS581" s="42"/>
      <c r="AT581" s="43"/>
      <c r="AU581" s="44"/>
      <c r="AV581" s="26"/>
      <c r="AW581" s="245">
        <f t="shared" si="166"/>
        <v>17</v>
      </c>
      <c r="AX581" s="246"/>
      <c r="AY581" s="247" t="str">
        <f t="shared" si="167"/>
        <v/>
      </c>
      <c r="AZ581" s="248"/>
      <c r="BA581" s="248"/>
      <c r="BB581" s="249"/>
      <c r="BC581" s="45">
        <f>IF(COUNTIF(P581:AT581,"")=31,0,COUNTIFS(P555:AT555,1,P581:AT581,"")+COUNTIFS(P555:AT555,1,P581:AT581,"■"))</f>
        <v>0</v>
      </c>
      <c r="BD581" s="45">
        <f>IF(COUNTIF(P581:AT581,"")=31,0,COUNTIFS(P555:AT555,1,P581:AT581,"■"))</f>
        <v>0</v>
      </c>
      <c r="BE581" s="250" t="str">
        <f t="shared" si="168"/>
        <v>***</v>
      </c>
      <c r="BF581" s="233"/>
      <c r="BG581" s="47"/>
      <c r="BH581" s="45">
        <f>IF(COUNTIF(P581:AT581,"")=31,0,COUNTIFS(P555:AT555,2,P581:AT581,"")+COUNTIFS(P555:AT555,2,P581:AT581,"■"))</f>
        <v>0</v>
      </c>
      <c r="BI581" s="45">
        <f>IF(COUNTIF(P581:AT581,"")=31,0,COUNTIFS(P555:AT555,2,P581:AT581,"■"))</f>
        <v>0</v>
      </c>
      <c r="BJ581" s="232" t="str">
        <f t="shared" si="169"/>
        <v>***</v>
      </c>
      <c r="BK581" s="233"/>
      <c r="BL581" s="42"/>
      <c r="BM581" s="45">
        <f>IF(COUNTIF(P581:AT581,"")=31,0,COUNTIFS(P555:AT555,3,P581:AT581,"")+COUNTIFS(P555:AT555,3,P581:AT581,"■"))</f>
        <v>0</v>
      </c>
      <c r="BN581" s="45">
        <f>IF(COUNTIF(P581:AT581,"")=31,0,COUNTIFS(P555:AT555,3,P581:AT581,"■"))</f>
        <v>0</v>
      </c>
      <c r="BO581" s="232" t="str">
        <f t="shared" si="170"/>
        <v>***</v>
      </c>
      <c r="BP581" s="233"/>
      <c r="BQ581" s="42"/>
      <c r="BR581" s="45">
        <f>IF(COUNTIF(P581:AT581,"")=31,0,COUNTIFS(P555:AT555,4,P581:AT581,"")+COUNTIFS(P555:AT555,4,P581:AT581,"■"))</f>
        <v>0</v>
      </c>
      <c r="BS581" s="45">
        <f>IF(COUNTIF(P581:AT581,"")=31,0,COUNTIFS(P555:AT555,4,P581:AT581,"■"))</f>
        <v>0</v>
      </c>
      <c r="BT581" s="232" t="str">
        <f t="shared" si="171"/>
        <v>***</v>
      </c>
      <c r="BU581" s="233"/>
      <c r="BV581" s="42"/>
      <c r="BW581" s="45">
        <f>IF(COUNTIF(P581:AT581,"")=31,0,COUNTIFS(P555:AT555,5,P581:AT581,"")+COUNTIFS(P555:AT555,5,P581:AT581,"■"))</f>
        <v>0</v>
      </c>
      <c r="BX581" s="45">
        <f>IF(COUNTIF(P581:AT581,"")=31,0,COUNTIFS(P555:AT555,5,P581:AT581,"■"))</f>
        <v>0</v>
      </c>
      <c r="BY581" s="232" t="str">
        <f t="shared" si="172"/>
        <v>***</v>
      </c>
      <c r="BZ581" s="233"/>
      <c r="CA581" s="42"/>
      <c r="CB581" s="45">
        <f>IF(COUNTIF(P581:AT581,"")=31,0,COUNTIFS(P555:AT555,6,P581:AT581,"")+COUNTIFS(P555:AT555,6,P581:AT581,"■"))</f>
        <v>0</v>
      </c>
      <c r="CC581" s="45">
        <f>IF(COUNTIF(P581:AT581,"")=31,0,COUNTIFS(P555:AT555,6,P581:AT581,"■"))</f>
        <v>0</v>
      </c>
      <c r="CD581" s="232" t="str">
        <f t="shared" si="173"/>
        <v>***</v>
      </c>
      <c r="CE581" s="233"/>
      <c r="CF581" s="42"/>
      <c r="CG581" s="45">
        <f t="shared" si="177"/>
        <v>0</v>
      </c>
      <c r="CH581" s="45">
        <f t="shared" si="181"/>
        <v>0</v>
      </c>
      <c r="CI581" s="232" t="str">
        <f t="shared" si="175"/>
        <v>***</v>
      </c>
      <c r="CJ581" s="233"/>
      <c r="CK581" s="42"/>
      <c r="CL581" s="234">
        <f t="shared" si="178"/>
        <v>0</v>
      </c>
      <c r="CM581" s="235"/>
      <c r="CN581" s="234">
        <f t="shared" si="179"/>
        <v>0</v>
      </c>
      <c r="CO581" s="235"/>
      <c r="CP581" s="232" t="str">
        <f t="shared" si="176"/>
        <v>***</v>
      </c>
      <c r="CQ581" s="233"/>
      <c r="CR581" s="43"/>
      <c r="CU581" s="128">
        <f t="shared" si="143"/>
        <v>573</v>
      </c>
      <c r="CV581" s="128"/>
      <c r="CW581" s="128"/>
      <c r="CX581" s="128"/>
      <c r="CY581" s="128"/>
    </row>
    <row r="582" spans="1:103" s="1" customFormat="1" ht="18.75">
      <c r="A582" s="72" t="s">
        <v>59</v>
      </c>
      <c r="D582" s="238">
        <f t="shared" si="180"/>
        <v>18</v>
      </c>
      <c r="E582" s="246"/>
      <c r="F582" s="241"/>
      <c r="G582" s="242"/>
      <c r="H582" s="242"/>
      <c r="I582" s="242"/>
      <c r="J582" s="242"/>
      <c r="K582" s="243"/>
      <c r="L582" s="244"/>
      <c r="M582" s="256"/>
      <c r="N582" s="256"/>
      <c r="O582" s="257"/>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3"/>
      <c r="AU582" s="44"/>
      <c r="AV582" s="26"/>
      <c r="AW582" s="245">
        <f t="shared" si="166"/>
        <v>18</v>
      </c>
      <c r="AX582" s="246"/>
      <c r="AY582" s="247" t="str">
        <f t="shared" si="167"/>
        <v/>
      </c>
      <c r="AZ582" s="248"/>
      <c r="BA582" s="248"/>
      <c r="BB582" s="249"/>
      <c r="BC582" s="45">
        <f>IF(COUNTIF(P582:AT582,"")=31,0,COUNTIFS(P555:AT555,1,P582:AT582,"")+COUNTIFS(P555:AT555,1,P582:AT582,"■"))</f>
        <v>0</v>
      </c>
      <c r="BD582" s="45">
        <f>IF(COUNTIF(P582:AT582,"")=31,0,COUNTIFS(P555:AT555,1,P582:AT582,"■"))</f>
        <v>0</v>
      </c>
      <c r="BE582" s="250" t="str">
        <f t="shared" si="168"/>
        <v>***</v>
      </c>
      <c r="BF582" s="233"/>
      <c r="BG582" s="47"/>
      <c r="BH582" s="45">
        <f>IF(COUNTIF(P582:AT582,"")=31,0,COUNTIFS(P555:AT555,2,P582:AT582,"")+COUNTIFS(P555:AT555,2,P582:AT582,"■"))</f>
        <v>0</v>
      </c>
      <c r="BI582" s="45">
        <f>IF(COUNTIF(P582:AT582,"")=31,0,COUNTIFS(P555:AT555,2,P582:AT582,"■"))</f>
        <v>0</v>
      </c>
      <c r="BJ582" s="232" t="str">
        <f t="shared" si="169"/>
        <v>***</v>
      </c>
      <c r="BK582" s="233"/>
      <c r="BL582" s="42"/>
      <c r="BM582" s="45">
        <f>IF(COUNTIF(P582:AT582,"")=31,0,COUNTIFS(P555:AT555,3,P582:AT582,"")+COUNTIFS(P555:AT555,3,P582:AT582,"■"))</f>
        <v>0</v>
      </c>
      <c r="BN582" s="45">
        <f>IF(COUNTIF(P582:AT582,"")=31,0,COUNTIFS(P555:AT555,3,P582:AT582,"■"))</f>
        <v>0</v>
      </c>
      <c r="BO582" s="232" t="str">
        <f t="shared" si="170"/>
        <v>***</v>
      </c>
      <c r="BP582" s="233"/>
      <c r="BQ582" s="42"/>
      <c r="BR582" s="45">
        <f>IF(COUNTIF(P582:AT582,"")=31,0,COUNTIFS(P555:AT555,4,P582:AT582,"")+COUNTIFS(P555:AT555,4,P582:AT582,"■"))</f>
        <v>0</v>
      </c>
      <c r="BS582" s="45">
        <f>IF(COUNTIF(P582:AT582,"")=31,0,COUNTIFS(P555:AT555,4,P582:AT582,"■"))</f>
        <v>0</v>
      </c>
      <c r="BT582" s="232" t="str">
        <f t="shared" si="171"/>
        <v>***</v>
      </c>
      <c r="BU582" s="233"/>
      <c r="BV582" s="42"/>
      <c r="BW582" s="45">
        <f>IF(COUNTIF(P582:AT582,"")=31,0,COUNTIFS(P555:AT555,5,P582:AT582,"")+COUNTIFS(P555:AT555,5,P582:AT582,"■"))</f>
        <v>0</v>
      </c>
      <c r="BX582" s="45">
        <f>IF(COUNTIF(P582:AT582,"")=31,0,COUNTIFS(P555:AT555,5,P582:AT582,"■"))</f>
        <v>0</v>
      </c>
      <c r="BY582" s="232" t="str">
        <f t="shared" si="172"/>
        <v>***</v>
      </c>
      <c r="BZ582" s="233"/>
      <c r="CA582" s="42"/>
      <c r="CB582" s="45">
        <f>IF(COUNTIF(P582:AT582,"")=31,0,COUNTIFS(P555:AT555,6,P582:AT582,"")+COUNTIFS(P555:AT555,6,P582:AT582,"■"))</f>
        <v>0</v>
      </c>
      <c r="CC582" s="45">
        <f>IF(COUNTIF(P582:AT582,"")=31,0,COUNTIFS(P555:AT555,6,P582:AT582,"■"))</f>
        <v>0</v>
      </c>
      <c r="CD582" s="232" t="str">
        <f t="shared" si="173"/>
        <v>***</v>
      </c>
      <c r="CE582" s="233"/>
      <c r="CF582" s="42"/>
      <c r="CG582" s="45">
        <f t="shared" si="177"/>
        <v>0</v>
      </c>
      <c r="CH582" s="45">
        <f t="shared" si="181"/>
        <v>0</v>
      </c>
      <c r="CI582" s="232" t="str">
        <f t="shared" si="175"/>
        <v>***</v>
      </c>
      <c r="CJ582" s="233"/>
      <c r="CK582" s="42"/>
      <c r="CL582" s="234">
        <f t="shared" si="178"/>
        <v>0</v>
      </c>
      <c r="CM582" s="235"/>
      <c r="CN582" s="234">
        <f t="shared" si="179"/>
        <v>0</v>
      </c>
      <c r="CO582" s="235"/>
      <c r="CP582" s="232" t="str">
        <f t="shared" si="176"/>
        <v>***</v>
      </c>
      <c r="CQ582" s="233"/>
      <c r="CR582" s="43"/>
      <c r="CU582" s="128">
        <f t="shared" si="143"/>
        <v>574</v>
      </c>
      <c r="CV582" s="128"/>
      <c r="CW582" s="128"/>
      <c r="CX582" s="128"/>
      <c r="CY582" s="128"/>
    </row>
    <row r="583" spans="1:103" s="1" customFormat="1" ht="18.75">
      <c r="A583" s="72" t="s">
        <v>59</v>
      </c>
      <c r="D583" s="238">
        <f t="shared" si="180"/>
        <v>19</v>
      </c>
      <c r="E583" s="246"/>
      <c r="F583" s="241"/>
      <c r="G583" s="242"/>
      <c r="H583" s="242"/>
      <c r="I583" s="242"/>
      <c r="J583" s="242"/>
      <c r="K583" s="243"/>
      <c r="L583" s="244"/>
      <c r="M583" s="256"/>
      <c r="N583" s="256"/>
      <c r="O583" s="257"/>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3"/>
      <c r="AU583" s="44"/>
      <c r="AV583" s="26"/>
      <c r="AW583" s="245">
        <f t="shared" si="166"/>
        <v>19</v>
      </c>
      <c r="AX583" s="246"/>
      <c r="AY583" s="247" t="str">
        <f t="shared" si="167"/>
        <v/>
      </c>
      <c r="AZ583" s="248"/>
      <c r="BA583" s="248"/>
      <c r="BB583" s="249"/>
      <c r="BC583" s="45">
        <f>IF(COUNTIF(P583:AT583,"")=31,0,COUNTIFS(P555:AT555,1,P583:AT583,"")+COUNTIFS(P555:AT555,1,P583:AT583,"■"))</f>
        <v>0</v>
      </c>
      <c r="BD583" s="45">
        <f>IF(COUNTIF(P583:AT583,"")=31,0,COUNTIFS(P555:AT555,1,P583:AT583,"■"))</f>
        <v>0</v>
      </c>
      <c r="BE583" s="250" t="str">
        <f t="shared" si="168"/>
        <v>***</v>
      </c>
      <c r="BF583" s="233"/>
      <c r="BG583" s="47"/>
      <c r="BH583" s="45">
        <f>IF(COUNTIF(P583:AT583,"")=31,0,COUNTIFS(P555:AT555,2,P583:AT583,"")+COUNTIFS(P555:AT555,2,P583:AT583,"■"))</f>
        <v>0</v>
      </c>
      <c r="BI583" s="45">
        <f>IF(COUNTIF(P583:AT583,"")=31,0,COUNTIFS(P555:AT555,2,P583:AT583,"■"))</f>
        <v>0</v>
      </c>
      <c r="BJ583" s="232" t="str">
        <f t="shared" si="169"/>
        <v>***</v>
      </c>
      <c r="BK583" s="233"/>
      <c r="BL583" s="42"/>
      <c r="BM583" s="45">
        <f>IF(COUNTIF(P583:AT583,"")=31,0,COUNTIFS(P555:AT555,3,P583:AT583,"")+COUNTIFS(P555:AT555,3,P583:AT583,"■"))</f>
        <v>0</v>
      </c>
      <c r="BN583" s="45">
        <f>IF(COUNTIF(P583:AT583,"")=31,0,COUNTIFS(P555:AT555,3,P583:AT583,"■"))</f>
        <v>0</v>
      </c>
      <c r="BO583" s="232" t="str">
        <f t="shared" si="170"/>
        <v>***</v>
      </c>
      <c r="BP583" s="233"/>
      <c r="BQ583" s="42"/>
      <c r="BR583" s="45">
        <f>IF(COUNTIF(P583:AT583,"")=31,0,COUNTIFS(P555:AT555,4,P583:AT583,"")+COUNTIFS(P555:AT555,4,P583:AT583,"■"))</f>
        <v>0</v>
      </c>
      <c r="BS583" s="45">
        <f>IF(COUNTIF(P583:AT583,"")=31,0,COUNTIFS(P555:AT555,4,P583:AT583,"■"))</f>
        <v>0</v>
      </c>
      <c r="BT583" s="232" t="str">
        <f t="shared" si="171"/>
        <v>***</v>
      </c>
      <c r="BU583" s="233"/>
      <c r="BV583" s="42"/>
      <c r="BW583" s="45">
        <f>IF(COUNTIF(P583:AT583,"")=31,0,COUNTIFS(P555:AT555,5,P583:AT583,"")+COUNTIFS(P555:AT555,5,P583:AT583,"■"))</f>
        <v>0</v>
      </c>
      <c r="BX583" s="45">
        <f>IF(COUNTIF(P583:AT583,"")=31,0,COUNTIFS(P555:AT555,5,P583:AT583,"■"))</f>
        <v>0</v>
      </c>
      <c r="BY583" s="232" t="str">
        <f t="shared" si="172"/>
        <v>***</v>
      </c>
      <c r="BZ583" s="233"/>
      <c r="CA583" s="42"/>
      <c r="CB583" s="45">
        <f>IF(COUNTIF(P583:AT583,"")=31,0,COUNTIFS(P555:AT555,6,P583:AT583,"")+COUNTIFS(P555:AT555,6,P583:AT583,"■"))</f>
        <v>0</v>
      </c>
      <c r="CC583" s="45">
        <f>IF(COUNTIF(P583:AT583,"")=31,0,COUNTIFS(P555:AT555,6,P583:AT583,"■"))</f>
        <v>0</v>
      </c>
      <c r="CD583" s="232" t="str">
        <f t="shared" si="173"/>
        <v>***</v>
      </c>
      <c r="CE583" s="233"/>
      <c r="CF583" s="42"/>
      <c r="CG583" s="45">
        <f t="shared" si="177"/>
        <v>0</v>
      </c>
      <c r="CH583" s="45">
        <f t="shared" si="181"/>
        <v>0</v>
      </c>
      <c r="CI583" s="232" t="str">
        <f t="shared" si="175"/>
        <v>***</v>
      </c>
      <c r="CJ583" s="233"/>
      <c r="CK583" s="42"/>
      <c r="CL583" s="234">
        <f t="shared" si="178"/>
        <v>0</v>
      </c>
      <c r="CM583" s="235"/>
      <c r="CN583" s="234">
        <f t="shared" si="179"/>
        <v>0</v>
      </c>
      <c r="CO583" s="235"/>
      <c r="CP583" s="232" t="str">
        <f t="shared" si="176"/>
        <v>***</v>
      </c>
      <c r="CQ583" s="233"/>
      <c r="CR583" s="43"/>
      <c r="CU583" s="128">
        <f t="shared" si="143"/>
        <v>575</v>
      </c>
      <c r="CV583" s="128"/>
      <c r="CW583" s="128"/>
      <c r="CX583" s="128"/>
      <c r="CY583" s="128"/>
    </row>
    <row r="584" spans="1:103" s="1" customFormat="1" ht="18.75">
      <c r="A584" s="72" t="s">
        <v>59</v>
      </c>
      <c r="D584" s="238">
        <f t="shared" si="180"/>
        <v>20</v>
      </c>
      <c r="E584" s="246"/>
      <c r="F584" s="241"/>
      <c r="G584" s="242"/>
      <c r="H584" s="242"/>
      <c r="I584" s="242"/>
      <c r="J584" s="242"/>
      <c r="K584" s="243"/>
      <c r="L584" s="244"/>
      <c r="M584" s="256"/>
      <c r="N584" s="256"/>
      <c r="O584" s="257"/>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3"/>
      <c r="AU584" s="44"/>
      <c r="AV584" s="26"/>
      <c r="AW584" s="245">
        <f t="shared" si="166"/>
        <v>20</v>
      </c>
      <c r="AX584" s="246"/>
      <c r="AY584" s="247" t="str">
        <f t="shared" si="167"/>
        <v/>
      </c>
      <c r="AZ584" s="248"/>
      <c r="BA584" s="248"/>
      <c r="BB584" s="249"/>
      <c r="BC584" s="45">
        <f>IF(COUNTIF(P584:AT584,"")=31,0,COUNTIFS(P555:AT555,1,P584:AT584,"")+COUNTIFS(P555:AT555,1,P584:AT584,"■"))</f>
        <v>0</v>
      </c>
      <c r="BD584" s="45">
        <f>IF(COUNTIF(P584:AT584,"")=31,0,COUNTIFS(P555:AT555,1,P584:AT584,"■"))</f>
        <v>0</v>
      </c>
      <c r="BE584" s="250" t="str">
        <f t="shared" si="168"/>
        <v>***</v>
      </c>
      <c r="BF584" s="233"/>
      <c r="BG584" s="47"/>
      <c r="BH584" s="45">
        <f>IF(COUNTIF(P584:AT584,"")=31,0,COUNTIFS(P555:AT555,2,P584:AT584,"")+COUNTIFS(P555:AT555,2,P584:AT584,"■"))</f>
        <v>0</v>
      </c>
      <c r="BI584" s="45">
        <f>IF(COUNTIF(P584:AT584,"")=31,0,COUNTIFS(P555:AT555,2,P584:AT584,"■"))</f>
        <v>0</v>
      </c>
      <c r="BJ584" s="232" t="str">
        <f t="shared" si="169"/>
        <v>***</v>
      </c>
      <c r="BK584" s="233"/>
      <c r="BL584" s="42"/>
      <c r="BM584" s="45">
        <f>IF(COUNTIF(P584:AT584,"")=31,0,COUNTIFS(P555:AT555,3,P584:AT584,"")+COUNTIFS(P555:AT555,3,P584:AT584,"■"))</f>
        <v>0</v>
      </c>
      <c r="BN584" s="45">
        <f>IF(COUNTIF(P584:AT584,"")=31,0,COUNTIFS(P555:AT555,3,P584:AT584,"■"))</f>
        <v>0</v>
      </c>
      <c r="BO584" s="232" t="str">
        <f t="shared" si="170"/>
        <v>***</v>
      </c>
      <c r="BP584" s="233"/>
      <c r="BQ584" s="42"/>
      <c r="BR584" s="45">
        <f>IF(COUNTIF(P584:AT584,"")=31,0,COUNTIFS(P555:AT555,4,P584:AT584,"")+COUNTIFS(P555:AT555,4,P584:AT584,"■"))</f>
        <v>0</v>
      </c>
      <c r="BS584" s="45">
        <f>IF(COUNTIF(P584:AT584,"")=31,0,COUNTIFS(P555:AT555,4,P584:AT584,"■"))</f>
        <v>0</v>
      </c>
      <c r="BT584" s="232" t="str">
        <f t="shared" si="171"/>
        <v>***</v>
      </c>
      <c r="BU584" s="233"/>
      <c r="BV584" s="42"/>
      <c r="BW584" s="45">
        <f>IF(COUNTIF(P584:AT584,"")=31,0,COUNTIFS(P555:AT555,5,P584:AT584,"")+COUNTIFS(P555:AT555,5,P584:AT584,"■"))</f>
        <v>0</v>
      </c>
      <c r="BX584" s="45">
        <f>IF(COUNTIF(P584:AT584,"")=31,0,COUNTIFS(P555:AT555,5,P584:AT584,"■"))</f>
        <v>0</v>
      </c>
      <c r="BY584" s="232" t="str">
        <f t="shared" si="172"/>
        <v>***</v>
      </c>
      <c r="BZ584" s="233"/>
      <c r="CA584" s="42"/>
      <c r="CB584" s="45">
        <f>IF(COUNTIF(P584:AT584,"")=31,0,COUNTIFS(P555:AT555,6,P584:AT584,"")+COUNTIFS(P555:AT555,6,P584:AT584,"■"))</f>
        <v>0</v>
      </c>
      <c r="CC584" s="45">
        <f>IF(COUNTIF(P584:AT584,"")=31,0,COUNTIFS(P555:AT555,6,P584:AT584,"■"))</f>
        <v>0</v>
      </c>
      <c r="CD584" s="232" t="str">
        <f t="shared" si="173"/>
        <v>***</v>
      </c>
      <c r="CE584" s="233"/>
      <c r="CF584" s="42"/>
      <c r="CG584" s="45">
        <f t="shared" si="177"/>
        <v>0</v>
      </c>
      <c r="CH584" s="45">
        <f t="shared" si="181"/>
        <v>0</v>
      </c>
      <c r="CI584" s="232" t="str">
        <f t="shared" si="175"/>
        <v>***</v>
      </c>
      <c r="CJ584" s="233"/>
      <c r="CK584" s="42"/>
      <c r="CL584" s="234">
        <f t="shared" si="178"/>
        <v>0</v>
      </c>
      <c r="CM584" s="235"/>
      <c r="CN584" s="234">
        <f t="shared" si="179"/>
        <v>0</v>
      </c>
      <c r="CO584" s="235"/>
      <c r="CP584" s="232" t="str">
        <f t="shared" si="176"/>
        <v>***</v>
      </c>
      <c r="CQ584" s="233"/>
      <c r="CR584" s="43"/>
      <c r="CU584" s="128">
        <f t="shared" si="143"/>
        <v>576</v>
      </c>
      <c r="CV584" s="128"/>
      <c r="CW584" s="128"/>
      <c r="CX584" s="128"/>
      <c r="CY584" s="128"/>
    </row>
    <row r="585" spans="1:103" s="1" customFormat="1" ht="18.75">
      <c r="A585" s="72" t="s">
        <v>59</v>
      </c>
      <c r="D585" s="238">
        <f t="shared" si="180"/>
        <v>21</v>
      </c>
      <c r="E585" s="246"/>
      <c r="F585" s="241"/>
      <c r="G585" s="242"/>
      <c r="H585" s="242"/>
      <c r="I585" s="242"/>
      <c r="J585" s="242"/>
      <c r="K585" s="243"/>
      <c r="L585" s="244"/>
      <c r="M585" s="256"/>
      <c r="N585" s="256"/>
      <c r="O585" s="257"/>
      <c r="P585" s="42"/>
      <c r="Q585" s="42"/>
      <c r="R585" s="42"/>
      <c r="S585" s="42"/>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3"/>
      <c r="AU585" s="44"/>
      <c r="AV585" s="26"/>
      <c r="AW585" s="245">
        <f t="shared" si="166"/>
        <v>21</v>
      </c>
      <c r="AX585" s="246"/>
      <c r="AY585" s="247" t="str">
        <f t="shared" si="167"/>
        <v/>
      </c>
      <c r="AZ585" s="248"/>
      <c r="BA585" s="248"/>
      <c r="BB585" s="249"/>
      <c r="BC585" s="45">
        <f>IF(COUNTIF(P585:AT585,"")=31,0,COUNTIFS(P555:AT555,1,P585:AT585,"")+COUNTIFS(P555:AT555,1,P585:AT585,"■"))</f>
        <v>0</v>
      </c>
      <c r="BD585" s="45">
        <f>IF(COUNTIF(P585:AT585,"")=31,0,COUNTIFS(P555:AT555,1,P585:AT585,"■"))</f>
        <v>0</v>
      </c>
      <c r="BE585" s="250" t="str">
        <f t="shared" si="168"/>
        <v>***</v>
      </c>
      <c r="BF585" s="233"/>
      <c r="BG585" s="47"/>
      <c r="BH585" s="45">
        <f>IF(COUNTIF(P585:AT585,"")=31,0,COUNTIFS(P555:AT555,2,P585:AT585,"")+COUNTIFS(P555:AT555,2,P585:AT585,"■"))</f>
        <v>0</v>
      </c>
      <c r="BI585" s="45">
        <f>IF(COUNTIF(P585:AT585,"")=31,0,COUNTIFS(P555:AT555,2,P585:AT585,"■"))</f>
        <v>0</v>
      </c>
      <c r="BJ585" s="232" t="str">
        <f t="shared" si="169"/>
        <v>***</v>
      </c>
      <c r="BK585" s="233"/>
      <c r="BL585" s="42"/>
      <c r="BM585" s="45">
        <f>IF(COUNTIF(P585:AT585,"")=31,0,COUNTIFS(P555:AT555,3,P585:AT585,"")+COUNTIFS(P555:AT555,3,P585:AT585,"■"))</f>
        <v>0</v>
      </c>
      <c r="BN585" s="45">
        <f>IF(COUNTIF(P585:AT585,"")=31,0,COUNTIFS(P555:AT555,3,P585:AT585,"■"))</f>
        <v>0</v>
      </c>
      <c r="BO585" s="232" t="str">
        <f t="shared" si="170"/>
        <v>***</v>
      </c>
      <c r="BP585" s="233"/>
      <c r="BQ585" s="42"/>
      <c r="BR585" s="45">
        <f>IF(COUNTIF(P585:AT585,"")=31,0,COUNTIFS(P555:AT555,4,P585:AT585,"")+COUNTIFS(P555:AT555,4,P585:AT585,"■"))</f>
        <v>0</v>
      </c>
      <c r="BS585" s="45">
        <f>IF(COUNTIF(P585:AT585,"")=31,0,COUNTIFS(P555:AT555,4,P585:AT585,"■"))</f>
        <v>0</v>
      </c>
      <c r="BT585" s="232" t="str">
        <f t="shared" si="171"/>
        <v>***</v>
      </c>
      <c r="BU585" s="233"/>
      <c r="BV585" s="42"/>
      <c r="BW585" s="45">
        <f>IF(COUNTIF(P585:AT585,"")=31,0,COUNTIFS(P555:AT555,5,P585:AT585,"")+COUNTIFS(P555:AT555,5,P585:AT585,"■"))</f>
        <v>0</v>
      </c>
      <c r="BX585" s="45">
        <f>IF(COUNTIF(P585:AT585,"")=31,0,COUNTIFS(P555:AT555,5,P585:AT585,"■"))</f>
        <v>0</v>
      </c>
      <c r="BY585" s="232" t="str">
        <f t="shared" si="172"/>
        <v>***</v>
      </c>
      <c r="BZ585" s="233"/>
      <c r="CA585" s="42"/>
      <c r="CB585" s="45">
        <f>IF(COUNTIF(P585:AT585,"")=31,0,COUNTIFS(P555:AT555,6,P585:AT585,"")+COUNTIFS(P555:AT555,6,P585:AT585,"■"))</f>
        <v>0</v>
      </c>
      <c r="CC585" s="45">
        <f>IF(COUNTIF(P585:AT585,"")=31,0,COUNTIFS(P555:AT555,6,P585:AT585,"■"))</f>
        <v>0</v>
      </c>
      <c r="CD585" s="232" t="str">
        <f t="shared" si="173"/>
        <v>***</v>
      </c>
      <c r="CE585" s="233"/>
      <c r="CF585" s="42"/>
      <c r="CG585" s="45">
        <f t="shared" si="177"/>
        <v>0</v>
      </c>
      <c r="CH585" s="45">
        <f t="shared" si="181"/>
        <v>0</v>
      </c>
      <c r="CI585" s="232" t="str">
        <f t="shared" si="175"/>
        <v>***</v>
      </c>
      <c r="CJ585" s="233"/>
      <c r="CK585" s="42"/>
      <c r="CL585" s="234">
        <f t="shared" si="178"/>
        <v>0</v>
      </c>
      <c r="CM585" s="235"/>
      <c r="CN585" s="234">
        <f t="shared" si="179"/>
        <v>0</v>
      </c>
      <c r="CO585" s="235"/>
      <c r="CP585" s="232" t="str">
        <f t="shared" si="176"/>
        <v>***</v>
      </c>
      <c r="CQ585" s="233"/>
      <c r="CR585" s="43"/>
      <c r="CU585" s="128">
        <f t="shared" si="143"/>
        <v>577</v>
      </c>
      <c r="CV585" s="128"/>
      <c r="CW585" s="128"/>
      <c r="CX585" s="128"/>
      <c r="CY585" s="128"/>
    </row>
    <row r="586" spans="1:103" s="1" customFormat="1" ht="18.75">
      <c r="A586" s="72" t="s">
        <v>59</v>
      </c>
      <c r="D586" s="238">
        <f t="shared" si="180"/>
        <v>22</v>
      </c>
      <c r="E586" s="246"/>
      <c r="F586" s="241"/>
      <c r="G586" s="242"/>
      <c r="H586" s="242"/>
      <c r="I586" s="242"/>
      <c r="J586" s="242"/>
      <c r="K586" s="243"/>
      <c r="L586" s="244"/>
      <c r="M586" s="256"/>
      <c r="N586" s="256"/>
      <c r="O586" s="257"/>
      <c r="P586" s="42"/>
      <c r="Q586" s="42"/>
      <c r="R586" s="42"/>
      <c r="S586" s="42"/>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3"/>
      <c r="AU586" s="44"/>
      <c r="AV586" s="26"/>
      <c r="AW586" s="245">
        <f t="shared" si="166"/>
        <v>22</v>
      </c>
      <c r="AX586" s="246"/>
      <c r="AY586" s="247" t="str">
        <f t="shared" si="167"/>
        <v/>
      </c>
      <c r="AZ586" s="248"/>
      <c r="BA586" s="248"/>
      <c r="BB586" s="249"/>
      <c r="BC586" s="45">
        <f>IF(COUNTIF(P586:AT586,"")=31,0,COUNTIFS(P555:AT555,1,P586:AT586,"")+COUNTIFS(P555:AT555,1,P586:AT586,"■"))</f>
        <v>0</v>
      </c>
      <c r="BD586" s="45">
        <f>IF(COUNTIF(P586:AT586,"")=31,0,COUNTIFS(P555:AT555,1,P586:AT586,"■"))</f>
        <v>0</v>
      </c>
      <c r="BE586" s="250" t="str">
        <f t="shared" si="168"/>
        <v>***</v>
      </c>
      <c r="BF586" s="233"/>
      <c r="BG586" s="47"/>
      <c r="BH586" s="45">
        <f>IF(COUNTIF(P586:AT586,"")=31,0,COUNTIFS(P555:AT555,2,P586:AT586,"")+COUNTIFS(P555:AT555,2,P586:AT586,"■"))</f>
        <v>0</v>
      </c>
      <c r="BI586" s="45">
        <f>IF(COUNTIF(P586:AT586,"")=31,0,COUNTIFS(P555:AT555,2,P586:AT586,"■"))</f>
        <v>0</v>
      </c>
      <c r="BJ586" s="232" t="str">
        <f t="shared" si="169"/>
        <v>***</v>
      </c>
      <c r="BK586" s="233"/>
      <c r="BL586" s="42"/>
      <c r="BM586" s="45">
        <f>IF(COUNTIF(P586:AT586,"")=31,0,COUNTIFS(P555:AT555,3,P586:AT586,"")+COUNTIFS(P555:AT555,3,P586:AT586,"■"))</f>
        <v>0</v>
      </c>
      <c r="BN586" s="45">
        <f>IF(COUNTIF(P586:AT586,"")=31,0,COUNTIFS(P555:AT555,3,P586:AT586,"■"))</f>
        <v>0</v>
      </c>
      <c r="BO586" s="232" t="str">
        <f t="shared" si="170"/>
        <v>***</v>
      </c>
      <c r="BP586" s="233"/>
      <c r="BQ586" s="42"/>
      <c r="BR586" s="45">
        <f>IF(COUNTIF(P586:AT586,"")=31,0,COUNTIFS(P555:AT555,4,P586:AT586,"")+COUNTIFS(P555:AT555,4,P586:AT586,"■"))</f>
        <v>0</v>
      </c>
      <c r="BS586" s="45">
        <f>IF(COUNTIF(P586:AT586,"")=31,0,COUNTIFS(P555:AT555,4,P586:AT586,"■"))</f>
        <v>0</v>
      </c>
      <c r="BT586" s="232" t="str">
        <f t="shared" si="171"/>
        <v>***</v>
      </c>
      <c r="BU586" s="233"/>
      <c r="BV586" s="42"/>
      <c r="BW586" s="45">
        <f>IF(COUNTIF(P586:AT586,"")=31,0,COUNTIFS(P555:AT555,5,P586:AT586,"")+COUNTIFS(P555:AT555,5,P586:AT586,"■"))</f>
        <v>0</v>
      </c>
      <c r="BX586" s="45">
        <f>IF(COUNTIF(P586:AT586,"")=31,0,COUNTIFS(P555:AT555,5,P586:AT586,"■"))</f>
        <v>0</v>
      </c>
      <c r="BY586" s="232" t="str">
        <f t="shared" si="172"/>
        <v>***</v>
      </c>
      <c r="BZ586" s="233"/>
      <c r="CA586" s="42"/>
      <c r="CB586" s="45">
        <f>IF(COUNTIF(P586:AT586,"")=31,0,COUNTIFS(P555:AT555,6,P586:AT586,"")+COUNTIFS(P555:AT555,6,P586:AT586,"■"))</f>
        <v>0</v>
      </c>
      <c r="CC586" s="45">
        <f>IF(COUNTIF(P586:AT586,"")=31,0,COUNTIFS(P555:AT555,6,P586:AT586,"■"))</f>
        <v>0</v>
      </c>
      <c r="CD586" s="232" t="str">
        <f t="shared" si="173"/>
        <v>***</v>
      </c>
      <c r="CE586" s="233"/>
      <c r="CF586" s="42"/>
      <c r="CG586" s="45">
        <f t="shared" si="177"/>
        <v>0</v>
      </c>
      <c r="CH586" s="45">
        <f t="shared" si="181"/>
        <v>0</v>
      </c>
      <c r="CI586" s="232" t="str">
        <f t="shared" si="175"/>
        <v>***</v>
      </c>
      <c r="CJ586" s="233"/>
      <c r="CK586" s="42"/>
      <c r="CL586" s="234">
        <f t="shared" si="178"/>
        <v>0</v>
      </c>
      <c r="CM586" s="235"/>
      <c r="CN586" s="234">
        <f t="shared" si="179"/>
        <v>0</v>
      </c>
      <c r="CO586" s="235"/>
      <c r="CP586" s="232" t="str">
        <f t="shared" si="176"/>
        <v>***</v>
      </c>
      <c r="CQ586" s="233"/>
      <c r="CR586" s="43"/>
      <c r="CU586" s="128">
        <f t="shared" si="143"/>
        <v>578</v>
      </c>
      <c r="CV586" s="128"/>
      <c r="CW586" s="128"/>
      <c r="CX586" s="128"/>
      <c r="CY586" s="128"/>
    </row>
    <row r="587" spans="1:103" s="1" customFormat="1" ht="18.75">
      <c r="A587" s="72" t="s">
        <v>59</v>
      </c>
      <c r="D587" s="238">
        <f t="shared" si="180"/>
        <v>23</v>
      </c>
      <c r="E587" s="246"/>
      <c r="F587" s="241"/>
      <c r="G587" s="242"/>
      <c r="H587" s="242"/>
      <c r="I587" s="242"/>
      <c r="J587" s="242"/>
      <c r="K587" s="243"/>
      <c r="L587" s="244"/>
      <c r="M587" s="256"/>
      <c r="N587" s="256"/>
      <c r="O587" s="257"/>
      <c r="P587" s="42"/>
      <c r="Q587" s="42"/>
      <c r="R587" s="42"/>
      <c r="S587" s="42"/>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3"/>
      <c r="AU587" s="44"/>
      <c r="AV587" s="26"/>
      <c r="AW587" s="245">
        <f t="shared" si="166"/>
        <v>23</v>
      </c>
      <c r="AX587" s="246"/>
      <c r="AY587" s="247" t="str">
        <f t="shared" si="167"/>
        <v/>
      </c>
      <c r="AZ587" s="248"/>
      <c r="BA587" s="248"/>
      <c r="BB587" s="249"/>
      <c r="BC587" s="45">
        <f>IF(COUNTIF(P587:AT587,"")=31,0,COUNTIFS(P555:AT555,1,P587:AT587,"")+COUNTIFS(P555:AT555,1,P587:AT587,"■"))</f>
        <v>0</v>
      </c>
      <c r="BD587" s="45">
        <f>IF(COUNTIF(P587:AT587,"")=31,0,COUNTIFS(P555:AT555,1,P587:AT587,"■"))</f>
        <v>0</v>
      </c>
      <c r="BE587" s="250" t="str">
        <f t="shared" si="168"/>
        <v>***</v>
      </c>
      <c r="BF587" s="233"/>
      <c r="BG587" s="47"/>
      <c r="BH587" s="45">
        <f>IF(COUNTIF(P587:AT587,"")=31,0,COUNTIFS(P555:AT555,2,P587:AT587,"")+COUNTIFS(P555:AT555,2,P587:AT587,"■"))</f>
        <v>0</v>
      </c>
      <c r="BI587" s="45">
        <f>IF(COUNTIF(P587:AT587,"")=31,0,COUNTIFS(P555:AT555,2,P587:AT587,"■"))</f>
        <v>0</v>
      </c>
      <c r="BJ587" s="232" t="str">
        <f t="shared" si="169"/>
        <v>***</v>
      </c>
      <c r="BK587" s="233"/>
      <c r="BL587" s="42"/>
      <c r="BM587" s="45">
        <f>IF(COUNTIF(P587:AT587,"")=31,0,COUNTIFS(P555:AT555,3,P587:AT587,"")+COUNTIFS(P555:AT555,3,P587:AT587,"■"))</f>
        <v>0</v>
      </c>
      <c r="BN587" s="45">
        <f>IF(COUNTIF(P587:AT587,"")=31,0,COUNTIFS(P555:AT555,3,P587:AT587,"■"))</f>
        <v>0</v>
      </c>
      <c r="BO587" s="232" t="str">
        <f t="shared" si="170"/>
        <v>***</v>
      </c>
      <c r="BP587" s="233"/>
      <c r="BQ587" s="42"/>
      <c r="BR587" s="45">
        <f>IF(COUNTIF(P587:AT587,"")=31,0,COUNTIFS(P555:AT555,4,P587:AT587,"")+COUNTIFS(P555:AT555,4,P587:AT587,"■"))</f>
        <v>0</v>
      </c>
      <c r="BS587" s="45">
        <f>IF(COUNTIF(P587:AT587,"")=31,0,COUNTIFS(P555:AT555,4,P587:AT587,"■"))</f>
        <v>0</v>
      </c>
      <c r="BT587" s="232" t="str">
        <f t="shared" si="171"/>
        <v>***</v>
      </c>
      <c r="BU587" s="233"/>
      <c r="BV587" s="42"/>
      <c r="BW587" s="45">
        <f>IF(COUNTIF(P587:AT587,"")=31,0,COUNTIFS(P555:AT555,5,P587:AT587,"")+COUNTIFS(P555:AT555,5,P587:AT587,"■"))</f>
        <v>0</v>
      </c>
      <c r="BX587" s="45">
        <f>IF(COUNTIF(P587:AT587,"")=31,0,COUNTIFS(P555:AT555,5,P587:AT587,"■"))</f>
        <v>0</v>
      </c>
      <c r="BY587" s="232" t="str">
        <f t="shared" si="172"/>
        <v>***</v>
      </c>
      <c r="BZ587" s="233"/>
      <c r="CA587" s="42"/>
      <c r="CB587" s="45">
        <f>IF(COUNTIF(P587:AT587,"")=31,0,COUNTIFS(P555:AT555,6,P587:AT587,"")+COUNTIFS(P555:AT555,6,P587:AT587,"■"))</f>
        <v>0</v>
      </c>
      <c r="CC587" s="45">
        <f>IF(COUNTIF(P587:AT587,"")=31,0,COUNTIFS(P555:AT555,6,P587:AT587,"■"))</f>
        <v>0</v>
      </c>
      <c r="CD587" s="232" t="str">
        <f t="shared" si="173"/>
        <v>***</v>
      </c>
      <c r="CE587" s="233"/>
      <c r="CF587" s="42"/>
      <c r="CG587" s="45">
        <f t="shared" si="177"/>
        <v>0</v>
      </c>
      <c r="CH587" s="45">
        <f t="shared" si="181"/>
        <v>0</v>
      </c>
      <c r="CI587" s="232" t="str">
        <f t="shared" si="175"/>
        <v>***</v>
      </c>
      <c r="CJ587" s="233"/>
      <c r="CK587" s="42"/>
      <c r="CL587" s="234">
        <f t="shared" si="178"/>
        <v>0</v>
      </c>
      <c r="CM587" s="235"/>
      <c r="CN587" s="234">
        <f t="shared" si="179"/>
        <v>0</v>
      </c>
      <c r="CO587" s="235"/>
      <c r="CP587" s="232" t="str">
        <f t="shared" si="176"/>
        <v>***</v>
      </c>
      <c r="CQ587" s="233"/>
      <c r="CR587" s="43"/>
      <c r="CU587" s="128">
        <f t="shared" si="143"/>
        <v>579</v>
      </c>
      <c r="CV587" s="128"/>
      <c r="CW587" s="128"/>
      <c r="CX587" s="128"/>
      <c r="CY587" s="128"/>
    </row>
    <row r="588" spans="1:103" s="1" customFormat="1" ht="18.75">
      <c r="A588" s="72" t="s">
        <v>59</v>
      </c>
      <c r="D588" s="238">
        <f t="shared" si="180"/>
        <v>24</v>
      </c>
      <c r="E588" s="246"/>
      <c r="F588" s="241"/>
      <c r="G588" s="242"/>
      <c r="H588" s="242"/>
      <c r="I588" s="242"/>
      <c r="J588" s="242"/>
      <c r="K588" s="243"/>
      <c r="L588" s="244"/>
      <c r="M588" s="256"/>
      <c r="N588" s="256"/>
      <c r="O588" s="257"/>
      <c r="P588" s="42"/>
      <c r="Q588" s="42"/>
      <c r="R588" s="42"/>
      <c r="S588" s="42"/>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3"/>
      <c r="AU588" s="44"/>
      <c r="AV588" s="26"/>
      <c r="AW588" s="245">
        <f t="shared" si="166"/>
        <v>24</v>
      </c>
      <c r="AX588" s="246"/>
      <c r="AY588" s="247" t="str">
        <f t="shared" si="167"/>
        <v/>
      </c>
      <c r="AZ588" s="248"/>
      <c r="BA588" s="248"/>
      <c r="BB588" s="249"/>
      <c r="BC588" s="45">
        <f>IF(COUNTIF(P588:AT588,"")=31,0,COUNTIFS(P555:AT555,1,P588:AT588,"")+COUNTIFS(P555:AT555,1,P588:AT588,"■"))</f>
        <v>0</v>
      </c>
      <c r="BD588" s="45">
        <f>IF(COUNTIF(P588:AT588,"")=31,0,COUNTIFS(P555:AT555,1,P588:AT588,"■"))</f>
        <v>0</v>
      </c>
      <c r="BE588" s="250" t="str">
        <f t="shared" si="168"/>
        <v>***</v>
      </c>
      <c r="BF588" s="233"/>
      <c r="BG588" s="47"/>
      <c r="BH588" s="45">
        <f>IF(COUNTIF(P588:AT588,"")=31,0,COUNTIFS(P555:AT555,2,P588:AT588,"")+COUNTIFS(P555:AT555,2,P588:AT588,"■"))</f>
        <v>0</v>
      </c>
      <c r="BI588" s="45">
        <f>IF(COUNTIF(P588:AT588,"")=31,0,COUNTIFS(P555:AT555,2,P588:AT588,"■"))</f>
        <v>0</v>
      </c>
      <c r="BJ588" s="232" t="str">
        <f t="shared" si="169"/>
        <v>***</v>
      </c>
      <c r="BK588" s="233"/>
      <c r="BL588" s="42"/>
      <c r="BM588" s="45">
        <f>IF(COUNTIF(P588:AT588,"")=31,0,COUNTIFS(P555:AT555,3,P588:AT588,"")+COUNTIFS(P555:AT555,3,P588:AT588,"■"))</f>
        <v>0</v>
      </c>
      <c r="BN588" s="45">
        <f>IF(COUNTIF(P588:AT588,"")=31,0,COUNTIFS(P555:AT555,3,P588:AT588,"■"))</f>
        <v>0</v>
      </c>
      <c r="BO588" s="232" t="str">
        <f t="shared" si="170"/>
        <v>***</v>
      </c>
      <c r="BP588" s="233"/>
      <c r="BQ588" s="42"/>
      <c r="BR588" s="45">
        <f>IF(COUNTIF(P588:AT588,"")=31,0,COUNTIFS(P555:AT555,4,P588:AT588,"")+COUNTIFS(P555:AT555,4,P588:AT588,"■"))</f>
        <v>0</v>
      </c>
      <c r="BS588" s="45">
        <f>IF(COUNTIF(P588:AT588,"")=31,0,COUNTIFS(P555:AT555,4,P588:AT588,"■"))</f>
        <v>0</v>
      </c>
      <c r="BT588" s="232" t="str">
        <f t="shared" si="171"/>
        <v>***</v>
      </c>
      <c r="BU588" s="233"/>
      <c r="BV588" s="42"/>
      <c r="BW588" s="45">
        <f>IF(COUNTIF(P588:AT588,"")=31,0,COUNTIFS(P555:AT555,5,P588:AT588,"")+COUNTIFS(P555:AT555,5,P588:AT588,"■"))</f>
        <v>0</v>
      </c>
      <c r="BX588" s="45">
        <f>IF(COUNTIF(P588:AT588,"")=31,0,COUNTIFS(P555:AT555,5,P588:AT588,"■"))</f>
        <v>0</v>
      </c>
      <c r="BY588" s="232" t="str">
        <f t="shared" si="172"/>
        <v>***</v>
      </c>
      <c r="BZ588" s="233"/>
      <c r="CA588" s="42"/>
      <c r="CB588" s="45">
        <f>IF(COUNTIF(P588:AT588,"")=31,0,COUNTIFS(P555:AT555,6,P588:AT588,"")+COUNTIFS(P555:AT555,6,P588:AT588,"■"))</f>
        <v>0</v>
      </c>
      <c r="CC588" s="45">
        <f>IF(COUNTIF(P588:AT588,"")=31,0,COUNTIFS(P555:AT555,6,P588:AT588,"■"))</f>
        <v>0</v>
      </c>
      <c r="CD588" s="232" t="str">
        <f t="shared" si="173"/>
        <v>***</v>
      </c>
      <c r="CE588" s="233"/>
      <c r="CF588" s="42"/>
      <c r="CG588" s="45">
        <f t="shared" si="177"/>
        <v>0</v>
      </c>
      <c r="CH588" s="45">
        <f t="shared" si="181"/>
        <v>0</v>
      </c>
      <c r="CI588" s="232" t="str">
        <f t="shared" si="175"/>
        <v>***</v>
      </c>
      <c r="CJ588" s="233"/>
      <c r="CK588" s="42"/>
      <c r="CL588" s="234">
        <f t="shared" si="178"/>
        <v>0</v>
      </c>
      <c r="CM588" s="235"/>
      <c r="CN588" s="234">
        <f t="shared" si="179"/>
        <v>0</v>
      </c>
      <c r="CO588" s="235"/>
      <c r="CP588" s="232" t="str">
        <f t="shared" si="176"/>
        <v>***</v>
      </c>
      <c r="CQ588" s="233"/>
      <c r="CR588" s="43"/>
      <c r="CU588" s="128">
        <f t="shared" si="143"/>
        <v>580</v>
      </c>
      <c r="CV588" s="128"/>
      <c r="CW588" s="128"/>
      <c r="CX588" s="128"/>
      <c r="CY588" s="128"/>
    </row>
    <row r="589" spans="1:103" s="1" customFormat="1" ht="18.75">
      <c r="A589" s="72" t="s">
        <v>59</v>
      </c>
      <c r="D589" s="238">
        <f t="shared" si="180"/>
        <v>25</v>
      </c>
      <c r="E589" s="246"/>
      <c r="F589" s="241"/>
      <c r="G589" s="242"/>
      <c r="H589" s="242"/>
      <c r="I589" s="242"/>
      <c r="J589" s="242"/>
      <c r="K589" s="243"/>
      <c r="L589" s="244"/>
      <c r="M589" s="256"/>
      <c r="N589" s="256"/>
      <c r="O589" s="257"/>
      <c r="P589" s="42"/>
      <c r="Q589" s="42"/>
      <c r="R589" s="42"/>
      <c r="S589" s="42"/>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3"/>
      <c r="AU589" s="44"/>
      <c r="AV589" s="26"/>
      <c r="AW589" s="245">
        <f t="shared" si="166"/>
        <v>25</v>
      </c>
      <c r="AX589" s="246"/>
      <c r="AY589" s="247" t="str">
        <f t="shared" si="167"/>
        <v/>
      </c>
      <c r="AZ589" s="248"/>
      <c r="BA589" s="248"/>
      <c r="BB589" s="249"/>
      <c r="BC589" s="45">
        <f>IF(COUNTIF(P589:AT589,"")=31,0,COUNTIFS(P555:AT555,1,P589:AT589,"")+COUNTIFS(P555:AT555,1,P589:AT589,"■"))</f>
        <v>0</v>
      </c>
      <c r="BD589" s="45">
        <f>IF(COUNTIF(P589:AT589,"")=31,0,COUNTIFS(P555:AT555,1,P589:AT589,"■"))</f>
        <v>0</v>
      </c>
      <c r="BE589" s="250" t="str">
        <f t="shared" si="168"/>
        <v>***</v>
      </c>
      <c r="BF589" s="233"/>
      <c r="BG589" s="47"/>
      <c r="BH589" s="45">
        <f>IF(COUNTIF(P589:AT589,"")=31,0,COUNTIFS(P555:AT555,2,P589:AT589,"")+COUNTIFS(P555:AT555,2,P589:AT589,"■"))</f>
        <v>0</v>
      </c>
      <c r="BI589" s="45">
        <f>IF(COUNTIF(P589:AT589,"")=31,0,COUNTIFS(P555:AT555,2,P589:AT589,"■"))</f>
        <v>0</v>
      </c>
      <c r="BJ589" s="232" t="str">
        <f t="shared" si="169"/>
        <v>***</v>
      </c>
      <c r="BK589" s="233"/>
      <c r="BL589" s="42"/>
      <c r="BM589" s="45">
        <f>IF(COUNTIF(P589:AT589,"")=31,0,COUNTIFS(P555:AT555,3,P589:AT589,"")+COUNTIFS(P555:AT555,3,P589:AT589,"■"))</f>
        <v>0</v>
      </c>
      <c r="BN589" s="45">
        <f>IF(COUNTIF(P589:AT589,"")=31,0,COUNTIFS(P555:AT555,3,P589:AT589,"■"))</f>
        <v>0</v>
      </c>
      <c r="BO589" s="232" t="str">
        <f t="shared" si="170"/>
        <v>***</v>
      </c>
      <c r="BP589" s="233"/>
      <c r="BQ589" s="42"/>
      <c r="BR589" s="45">
        <f>IF(COUNTIF(P589:AT589,"")=31,0,COUNTIFS(P555:AT555,4,P589:AT589,"")+COUNTIFS(P555:AT555,4,P589:AT589,"■"))</f>
        <v>0</v>
      </c>
      <c r="BS589" s="45">
        <f>IF(COUNTIF(P589:AT589,"")=31,0,COUNTIFS(P555:AT555,4,P589:AT589,"■"))</f>
        <v>0</v>
      </c>
      <c r="BT589" s="232" t="str">
        <f t="shared" si="171"/>
        <v>***</v>
      </c>
      <c r="BU589" s="233"/>
      <c r="BV589" s="42"/>
      <c r="BW589" s="45">
        <f>IF(COUNTIF(P589:AT589,"")=31,0,COUNTIFS(P555:AT555,5,P589:AT589,"")+COUNTIFS(P555:AT555,5,P589:AT589,"■"))</f>
        <v>0</v>
      </c>
      <c r="BX589" s="45">
        <f>IF(COUNTIF(P589:AT589,"")=31,0,COUNTIFS(P555:AT555,5,P589:AT589,"■"))</f>
        <v>0</v>
      </c>
      <c r="BY589" s="232" t="str">
        <f t="shared" si="172"/>
        <v>***</v>
      </c>
      <c r="BZ589" s="233"/>
      <c r="CA589" s="42"/>
      <c r="CB589" s="45">
        <f>IF(COUNTIF(P589:AT589,"")=31,0,COUNTIFS(P555:AT555,6,P589:AT589,"")+COUNTIFS(P555:AT555,6,P589:AT589,"■"))</f>
        <v>0</v>
      </c>
      <c r="CC589" s="45">
        <f>IF(COUNTIF(P589:AT589,"")=31,0,COUNTIFS(P555:AT555,6,P589:AT589,"■"))</f>
        <v>0</v>
      </c>
      <c r="CD589" s="232" t="str">
        <f t="shared" si="173"/>
        <v>***</v>
      </c>
      <c r="CE589" s="233"/>
      <c r="CF589" s="42"/>
      <c r="CG589" s="45">
        <f t="shared" si="177"/>
        <v>0</v>
      </c>
      <c r="CH589" s="45">
        <f t="shared" si="181"/>
        <v>0</v>
      </c>
      <c r="CI589" s="232" t="str">
        <f t="shared" si="175"/>
        <v>***</v>
      </c>
      <c r="CJ589" s="233"/>
      <c r="CK589" s="42"/>
      <c r="CL589" s="234">
        <f t="shared" si="178"/>
        <v>0</v>
      </c>
      <c r="CM589" s="235"/>
      <c r="CN589" s="234">
        <f t="shared" si="179"/>
        <v>0</v>
      </c>
      <c r="CO589" s="235"/>
      <c r="CP589" s="232" t="str">
        <f t="shared" si="176"/>
        <v>***</v>
      </c>
      <c r="CQ589" s="233"/>
      <c r="CR589" s="43"/>
      <c r="CU589" s="128">
        <f t="shared" si="143"/>
        <v>581</v>
      </c>
      <c r="CV589" s="128"/>
      <c r="CW589" s="128"/>
      <c r="CX589" s="128"/>
      <c r="CY589" s="128"/>
    </row>
    <row r="590" spans="1:103" s="1" customFormat="1" ht="18.75">
      <c r="A590" s="72" t="s">
        <v>59</v>
      </c>
      <c r="D590" s="238">
        <f t="shared" si="180"/>
        <v>26</v>
      </c>
      <c r="E590" s="246"/>
      <c r="F590" s="241"/>
      <c r="G590" s="242"/>
      <c r="H590" s="242"/>
      <c r="I590" s="242"/>
      <c r="J590" s="242"/>
      <c r="K590" s="243"/>
      <c r="L590" s="244"/>
      <c r="M590" s="256"/>
      <c r="N590" s="256"/>
      <c r="O590" s="257"/>
      <c r="P590" s="42"/>
      <c r="Q590" s="42"/>
      <c r="R590" s="42"/>
      <c r="S590" s="42"/>
      <c r="T590" s="42"/>
      <c r="U590" s="42"/>
      <c r="V590" s="42"/>
      <c r="W590" s="42"/>
      <c r="X590" s="42"/>
      <c r="Y590" s="42"/>
      <c r="Z590" s="42"/>
      <c r="AA590" s="42"/>
      <c r="AB590" s="42"/>
      <c r="AC590" s="42"/>
      <c r="AD590" s="42"/>
      <c r="AE590" s="42"/>
      <c r="AF590" s="42"/>
      <c r="AG590" s="42"/>
      <c r="AH590" s="42"/>
      <c r="AI590" s="42"/>
      <c r="AJ590" s="42"/>
      <c r="AK590" s="42"/>
      <c r="AL590" s="42"/>
      <c r="AM590" s="42"/>
      <c r="AN590" s="42"/>
      <c r="AO590" s="42"/>
      <c r="AP590" s="42"/>
      <c r="AQ590" s="42"/>
      <c r="AR590" s="42"/>
      <c r="AS590" s="42"/>
      <c r="AT590" s="43"/>
      <c r="AU590" s="44"/>
      <c r="AV590" s="26"/>
      <c r="AW590" s="245">
        <f t="shared" si="166"/>
        <v>26</v>
      </c>
      <c r="AX590" s="246"/>
      <c r="AY590" s="247" t="str">
        <f t="shared" si="167"/>
        <v/>
      </c>
      <c r="AZ590" s="248"/>
      <c r="BA590" s="248"/>
      <c r="BB590" s="249"/>
      <c r="BC590" s="45">
        <f>IF(COUNTIF(P590:AT590,"")=31,0,COUNTIFS(P555:AT555,1,P590:AT590,"")+COUNTIFS(P555:AT555,1,P590:AT590,"■"))</f>
        <v>0</v>
      </c>
      <c r="BD590" s="45">
        <f>IF(COUNTIF(P590:AT590,"")=31,0,COUNTIFS(P555:AT555,1,P590:AT590,"■"))</f>
        <v>0</v>
      </c>
      <c r="BE590" s="250" t="str">
        <f t="shared" si="168"/>
        <v>***</v>
      </c>
      <c r="BF590" s="233"/>
      <c r="BG590" s="47"/>
      <c r="BH590" s="45">
        <f>IF(COUNTIF(P590:AT590,"")=31,0,COUNTIFS(P555:AT555,2,P590:AT590,"")+COUNTIFS(P555:AT555,2,P590:AT590,"■"))</f>
        <v>0</v>
      </c>
      <c r="BI590" s="45">
        <f>IF(COUNTIF(P590:AT590,"")=31,0,COUNTIFS(P555:AT555,2,P590:AT590,"■"))</f>
        <v>0</v>
      </c>
      <c r="BJ590" s="232" t="str">
        <f t="shared" si="169"/>
        <v>***</v>
      </c>
      <c r="BK590" s="233"/>
      <c r="BL590" s="42"/>
      <c r="BM590" s="45">
        <f>IF(COUNTIF(P590:AT590,"")=31,0,COUNTIFS(P555:AT555,3,P590:AT590,"")+COUNTIFS(P555:AT555,3,P590:AT590,"■"))</f>
        <v>0</v>
      </c>
      <c r="BN590" s="45">
        <f>IF(COUNTIF(P590:AT590,"")=31,0,COUNTIFS(P555:AT555,3,P590:AT590,"■"))</f>
        <v>0</v>
      </c>
      <c r="BO590" s="232" t="str">
        <f t="shared" si="170"/>
        <v>***</v>
      </c>
      <c r="BP590" s="233"/>
      <c r="BQ590" s="42"/>
      <c r="BR590" s="45">
        <f>IF(COUNTIF(P590:AT590,"")=31,0,COUNTIFS(P555:AT555,4,P590:AT590,"")+COUNTIFS(P555:AT555,4,P590:AT590,"■"))</f>
        <v>0</v>
      </c>
      <c r="BS590" s="45">
        <f>IF(COUNTIF(P590:AT590,"")=31,0,COUNTIFS(P555:AT555,4,P590:AT590,"■"))</f>
        <v>0</v>
      </c>
      <c r="BT590" s="232" t="str">
        <f t="shared" si="171"/>
        <v>***</v>
      </c>
      <c r="BU590" s="233"/>
      <c r="BV590" s="42"/>
      <c r="BW590" s="45">
        <f>IF(COUNTIF(P590:AT590,"")=31,0,COUNTIFS(P555:AT555,5,P590:AT590,"")+COUNTIFS(P555:AT555,5,P590:AT590,"■"))</f>
        <v>0</v>
      </c>
      <c r="BX590" s="45">
        <f>IF(COUNTIF(P590:AT590,"")=31,0,COUNTIFS(P555:AT555,5,P590:AT590,"■"))</f>
        <v>0</v>
      </c>
      <c r="BY590" s="232" t="str">
        <f t="shared" si="172"/>
        <v>***</v>
      </c>
      <c r="BZ590" s="233"/>
      <c r="CA590" s="42"/>
      <c r="CB590" s="45">
        <f>IF(COUNTIF(P590:AT590,"")=31,0,COUNTIFS(P555:AT555,6,P590:AT590,"")+COUNTIFS(P555:AT555,6,P590:AT590,"■"))</f>
        <v>0</v>
      </c>
      <c r="CC590" s="45">
        <f>IF(COUNTIF(P590:AT590,"")=31,0,COUNTIFS(P555:AT555,6,P590:AT590,"■"))</f>
        <v>0</v>
      </c>
      <c r="CD590" s="232" t="str">
        <f t="shared" si="173"/>
        <v>***</v>
      </c>
      <c r="CE590" s="233"/>
      <c r="CF590" s="42"/>
      <c r="CG590" s="45">
        <f t="shared" si="177"/>
        <v>0</v>
      </c>
      <c r="CH590" s="45">
        <f t="shared" si="181"/>
        <v>0</v>
      </c>
      <c r="CI590" s="232" t="str">
        <f t="shared" si="175"/>
        <v>***</v>
      </c>
      <c r="CJ590" s="233"/>
      <c r="CK590" s="42"/>
      <c r="CL590" s="234">
        <f t="shared" si="178"/>
        <v>0</v>
      </c>
      <c r="CM590" s="235"/>
      <c r="CN590" s="234">
        <f t="shared" si="179"/>
        <v>0</v>
      </c>
      <c r="CO590" s="235"/>
      <c r="CP590" s="232" t="str">
        <f t="shared" si="176"/>
        <v>***</v>
      </c>
      <c r="CQ590" s="233"/>
      <c r="CR590" s="43"/>
      <c r="CU590" s="128">
        <f t="shared" si="143"/>
        <v>582</v>
      </c>
      <c r="CV590" s="128"/>
      <c r="CW590" s="128"/>
      <c r="CX590" s="128"/>
      <c r="CY590" s="128"/>
    </row>
    <row r="591" spans="1:103" s="1" customFormat="1" ht="18.75">
      <c r="A591" s="72" t="s">
        <v>59</v>
      </c>
      <c r="D591" s="238">
        <f t="shared" si="180"/>
        <v>27</v>
      </c>
      <c r="E591" s="246"/>
      <c r="F591" s="241"/>
      <c r="G591" s="242"/>
      <c r="H591" s="242"/>
      <c r="I591" s="242"/>
      <c r="J591" s="242"/>
      <c r="K591" s="243"/>
      <c r="L591" s="244"/>
      <c r="M591" s="256"/>
      <c r="N591" s="256"/>
      <c r="O591" s="257"/>
      <c r="P591" s="42"/>
      <c r="Q591" s="42"/>
      <c r="R591" s="42"/>
      <c r="S591" s="42"/>
      <c r="T591" s="42"/>
      <c r="U591" s="42"/>
      <c r="V591" s="42"/>
      <c r="W591" s="42"/>
      <c r="X591" s="42"/>
      <c r="Y591" s="42"/>
      <c r="Z591" s="42"/>
      <c r="AA591" s="42"/>
      <c r="AB591" s="42"/>
      <c r="AC591" s="42"/>
      <c r="AD591" s="42"/>
      <c r="AE591" s="42"/>
      <c r="AF591" s="42"/>
      <c r="AG591" s="42"/>
      <c r="AH591" s="42"/>
      <c r="AI591" s="42"/>
      <c r="AJ591" s="42"/>
      <c r="AK591" s="42"/>
      <c r="AL591" s="42"/>
      <c r="AM591" s="42"/>
      <c r="AN591" s="42"/>
      <c r="AO591" s="42"/>
      <c r="AP591" s="42"/>
      <c r="AQ591" s="42"/>
      <c r="AR591" s="42"/>
      <c r="AS591" s="42"/>
      <c r="AT591" s="43"/>
      <c r="AU591" s="44"/>
      <c r="AV591" s="26"/>
      <c r="AW591" s="245">
        <f t="shared" si="166"/>
        <v>27</v>
      </c>
      <c r="AX591" s="246"/>
      <c r="AY591" s="247" t="str">
        <f t="shared" si="167"/>
        <v/>
      </c>
      <c r="AZ591" s="248"/>
      <c r="BA591" s="248"/>
      <c r="BB591" s="249"/>
      <c r="BC591" s="45">
        <f>IF(COUNTIF(P591:AT591,"")=31,0,COUNTIFS(P555:AT555,1,P591:AT591,"")+COUNTIFS(P555:AT555,1,P591:AT591,"■"))</f>
        <v>0</v>
      </c>
      <c r="BD591" s="45">
        <f>IF(COUNTIF(P591:AT591,"")=31,0,COUNTIFS(P555:AT555,1,P591:AT591,"■"))</f>
        <v>0</v>
      </c>
      <c r="BE591" s="250" t="str">
        <f t="shared" si="168"/>
        <v>***</v>
      </c>
      <c r="BF591" s="233"/>
      <c r="BG591" s="47"/>
      <c r="BH591" s="45">
        <f>IF(COUNTIF(P591:AT591,"")=31,0,COUNTIFS(P555:AT555,2,P591:AT591,"")+COUNTIFS(P555:AT555,2,P591:AT591,"■"))</f>
        <v>0</v>
      </c>
      <c r="BI591" s="45">
        <f>IF(COUNTIF(P591:AT591,"")=31,0,COUNTIFS(P555:AT555,2,P591:AT591,"■"))</f>
        <v>0</v>
      </c>
      <c r="BJ591" s="232" t="str">
        <f t="shared" si="169"/>
        <v>***</v>
      </c>
      <c r="BK591" s="233"/>
      <c r="BL591" s="42"/>
      <c r="BM591" s="45">
        <f>IF(COUNTIF(P591:AT591,"")=31,0,COUNTIFS(P555:AT555,3,P591:AT591,"")+COUNTIFS(P555:AT555,3,P591:AT591,"■"))</f>
        <v>0</v>
      </c>
      <c r="BN591" s="45">
        <f>IF(COUNTIF(P591:AT591,"")=31,0,COUNTIFS(P555:AT555,3,P591:AT591,"■"))</f>
        <v>0</v>
      </c>
      <c r="BO591" s="232" t="str">
        <f t="shared" si="170"/>
        <v>***</v>
      </c>
      <c r="BP591" s="233"/>
      <c r="BQ591" s="42"/>
      <c r="BR591" s="45">
        <f>IF(COUNTIF(P591:AT591,"")=31,0,COUNTIFS(P555:AT555,4,P591:AT591,"")+COUNTIFS(P555:AT555,4,P591:AT591,"■"))</f>
        <v>0</v>
      </c>
      <c r="BS591" s="45">
        <f>IF(COUNTIF(P591:AT591,"")=31,0,COUNTIFS(P555:AT555,4,P591:AT591,"■"))</f>
        <v>0</v>
      </c>
      <c r="BT591" s="232" t="str">
        <f t="shared" si="171"/>
        <v>***</v>
      </c>
      <c r="BU591" s="233"/>
      <c r="BV591" s="42"/>
      <c r="BW591" s="45">
        <f>IF(COUNTIF(P591:AT591,"")=31,0,COUNTIFS(P555:AT555,5,P591:AT591,"")+COUNTIFS(P555:AT555,5,P591:AT591,"■"))</f>
        <v>0</v>
      </c>
      <c r="BX591" s="45">
        <f>IF(COUNTIF(P591:AT591,"")=31,0,COUNTIFS(P555:AT555,5,P591:AT591,"■"))</f>
        <v>0</v>
      </c>
      <c r="BY591" s="232" t="str">
        <f t="shared" si="172"/>
        <v>***</v>
      </c>
      <c r="BZ591" s="233"/>
      <c r="CA591" s="42"/>
      <c r="CB591" s="45">
        <f>IF(COUNTIF(P591:AT591,"")=31,0,COUNTIFS(P555:AT555,6,P591:AT591,"")+COUNTIFS(P555:AT555,6,P591:AT591,"■"))</f>
        <v>0</v>
      </c>
      <c r="CC591" s="45">
        <f>IF(COUNTIF(P591:AT591,"")=31,0,COUNTIFS(P555:AT555,6,P591:AT591,"■"))</f>
        <v>0</v>
      </c>
      <c r="CD591" s="232" t="str">
        <f t="shared" si="173"/>
        <v>***</v>
      </c>
      <c r="CE591" s="233"/>
      <c r="CF591" s="42"/>
      <c r="CG591" s="45">
        <f t="shared" si="177"/>
        <v>0</v>
      </c>
      <c r="CH591" s="45">
        <f t="shared" si="181"/>
        <v>0</v>
      </c>
      <c r="CI591" s="232" t="str">
        <f t="shared" si="175"/>
        <v>***</v>
      </c>
      <c r="CJ591" s="233"/>
      <c r="CK591" s="42"/>
      <c r="CL591" s="234">
        <f t="shared" si="178"/>
        <v>0</v>
      </c>
      <c r="CM591" s="235"/>
      <c r="CN591" s="234">
        <f t="shared" si="179"/>
        <v>0</v>
      </c>
      <c r="CO591" s="235"/>
      <c r="CP591" s="232" t="str">
        <f t="shared" si="176"/>
        <v>***</v>
      </c>
      <c r="CQ591" s="233"/>
      <c r="CR591" s="43"/>
      <c r="CU591" s="128">
        <f t="shared" si="143"/>
        <v>583</v>
      </c>
      <c r="CV591" s="128"/>
      <c r="CW591" s="128"/>
      <c r="CX591" s="128"/>
      <c r="CY591" s="128"/>
    </row>
    <row r="592" spans="1:103" s="1" customFormat="1" ht="18.75">
      <c r="A592" s="72" t="s">
        <v>59</v>
      </c>
      <c r="D592" s="238">
        <f t="shared" si="180"/>
        <v>28</v>
      </c>
      <c r="E592" s="246"/>
      <c r="F592" s="241"/>
      <c r="G592" s="242"/>
      <c r="H592" s="242"/>
      <c r="I592" s="242"/>
      <c r="J592" s="242"/>
      <c r="K592" s="243"/>
      <c r="L592" s="244"/>
      <c r="M592" s="256"/>
      <c r="N592" s="256"/>
      <c r="O592" s="257"/>
      <c r="P592" s="42"/>
      <c r="Q592" s="42"/>
      <c r="R592" s="42"/>
      <c r="S592" s="42"/>
      <c r="T592" s="42"/>
      <c r="U592" s="42"/>
      <c r="V592" s="42"/>
      <c r="W592" s="42"/>
      <c r="X592" s="42"/>
      <c r="Y592" s="42"/>
      <c r="Z592" s="42"/>
      <c r="AA592" s="42"/>
      <c r="AB592" s="42"/>
      <c r="AC592" s="42"/>
      <c r="AD592" s="42"/>
      <c r="AE592" s="42"/>
      <c r="AF592" s="42"/>
      <c r="AG592" s="42"/>
      <c r="AH592" s="42"/>
      <c r="AI592" s="42"/>
      <c r="AJ592" s="42"/>
      <c r="AK592" s="42"/>
      <c r="AL592" s="42"/>
      <c r="AM592" s="42"/>
      <c r="AN592" s="42"/>
      <c r="AO592" s="42"/>
      <c r="AP592" s="42"/>
      <c r="AQ592" s="42"/>
      <c r="AR592" s="42"/>
      <c r="AS592" s="42"/>
      <c r="AT592" s="43"/>
      <c r="AU592" s="44"/>
      <c r="AV592" s="26"/>
      <c r="AW592" s="245">
        <f t="shared" si="166"/>
        <v>28</v>
      </c>
      <c r="AX592" s="246"/>
      <c r="AY592" s="247" t="str">
        <f t="shared" si="167"/>
        <v/>
      </c>
      <c r="AZ592" s="248"/>
      <c r="BA592" s="248"/>
      <c r="BB592" s="249"/>
      <c r="BC592" s="45">
        <f>IF(COUNTIF(P592:AT592,"")=31,0,COUNTIFS(P555:AT555,1,P592:AT592,"")+COUNTIFS(P555:AT555,1,P592:AT592,"■"))</f>
        <v>0</v>
      </c>
      <c r="BD592" s="45">
        <f>IF(COUNTIF(P592:AT592,"")=31,0,COUNTIFS(P555:AT555,1,P592:AT592,"■"))</f>
        <v>0</v>
      </c>
      <c r="BE592" s="250" t="str">
        <f t="shared" si="168"/>
        <v>***</v>
      </c>
      <c r="BF592" s="233"/>
      <c r="BG592" s="47"/>
      <c r="BH592" s="45">
        <f>IF(COUNTIF(P592:AT592,"")=31,0,COUNTIFS(P555:AT555,2,P592:AT592,"")+COUNTIFS(P555:AT555,2,P592:AT592,"■"))</f>
        <v>0</v>
      </c>
      <c r="BI592" s="45">
        <f>IF(COUNTIF(P592:AT592,"")=31,0,COUNTIFS(P555:AT555,2,P592:AT592,"■"))</f>
        <v>0</v>
      </c>
      <c r="BJ592" s="232" t="str">
        <f t="shared" si="169"/>
        <v>***</v>
      </c>
      <c r="BK592" s="233"/>
      <c r="BL592" s="42"/>
      <c r="BM592" s="45">
        <f>IF(COUNTIF(P592:AT592,"")=31,0,COUNTIFS(P555:AT555,3,P592:AT592,"")+COUNTIFS(P555:AT555,3,P592:AT592,"■"))</f>
        <v>0</v>
      </c>
      <c r="BN592" s="45">
        <f>IF(COUNTIF(P592:AT592,"")=31,0,COUNTIFS(P555:AT555,3,P592:AT592,"■"))</f>
        <v>0</v>
      </c>
      <c r="BO592" s="232" t="str">
        <f t="shared" si="170"/>
        <v>***</v>
      </c>
      <c r="BP592" s="233"/>
      <c r="BQ592" s="42"/>
      <c r="BR592" s="45">
        <f>IF(COUNTIF(P592:AT592,"")=31,0,COUNTIFS(P555:AT555,4,P592:AT592,"")+COUNTIFS(P555:AT555,4,P592:AT592,"■"))</f>
        <v>0</v>
      </c>
      <c r="BS592" s="45">
        <f>IF(COUNTIF(P592:AT592,"")=31,0,COUNTIFS(P555:AT555,4,P592:AT592,"■"))</f>
        <v>0</v>
      </c>
      <c r="BT592" s="232" t="str">
        <f t="shared" si="171"/>
        <v>***</v>
      </c>
      <c r="BU592" s="233"/>
      <c r="BV592" s="42"/>
      <c r="BW592" s="45">
        <f>IF(COUNTIF(P592:AT592,"")=31,0,COUNTIFS(P555:AT555,5,P592:AT592,"")+COUNTIFS(P555:AT555,5,P592:AT592,"■"))</f>
        <v>0</v>
      </c>
      <c r="BX592" s="45">
        <f>IF(COUNTIF(P592:AT592,"")=31,0,COUNTIFS(P555:AT555,5,P592:AT592,"■"))</f>
        <v>0</v>
      </c>
      <c r="BY592" s="232" t="str">
        <f t="shared" si="172"/>
        <v>***</v>
      </c>
      <c r="BZ592" s="233"/>
      <c r="CA592" s="42"/>
      <c r="CB592" s="45">
        <f>IF(COUNTIF(P592:AT592,"")=31,0,COUNTIFS(P555:AT555,6,P592:AT592,"")+COUNTIFS(P555:AT555,6,P592:AT592,"■"))</f>
        <v>0</v>
      </c>
      <c r="CC592" s="45">
        <f>IF(COUNTIF(P592:AT592,"")=31,0,COUNTIFS(P555:AT555,6,P592:AT592,"■"))</f>
        <v>0</v>
      </c>
      <c r="CD592" s="232" t="str">
        <f t="shared" si="173"/>
        <v>***</v>
      </c>
      <c r="CE592" s="233"/>
      <c r="CF592" s="42"/>
      <c r="CG592" s="45">
        <f t="shared" si="177"/>
        <v>0</v>
      </c>
      <c r="CH592" s="45">
        <f t="shared" si="181"/>
        <v>0</v>
      </c>
      <c r="CI592" s="232" t="str">
        <f t="shared" si="175"/>
        <v>***</v>
      </c>
      <c r="CJ592" s="233"/>
      <c r="CK592" s="42"/>
      <c r="CL592" s="234">
        <f t="shared" si="178"/>
        <v>0</v>
      </c>
      <c r="CM592" s="235"/>
      <c r="CN592" s="234">
        <f t="shared" si="179"/>
        <v>0</v>
      </c>
      <c r="CO592" s="235"/>
      <c r="CP592" s="232" t="str">
        <f t="shared" si="176"/>
        <v>***</v>
      </c>
      <c r="CQ592" s="233"/>
      <c r="CR592" s="43"/>
      <c r="CU592" s="128">
        <f t="shared" si="143"/>
        <v>584</v>
      </c>
      <c r="CV592" s="128"/>
      <c r="CW592" s="128"/>
      <c r="CX592" s="128"/>
      <c r="CY592" s="128"/>
    </row>
    <row r="593" spans="1:103" s="1" customFormat="1" ht="18.75">
      <c r="A593" s="72" t="s">
        <v>59</v>
      </c>
      <c r="D593" s="238">
        <f t="shared" si="180"/>
        <v>29</v>
      </c>
      <c r="E593" s="246"/>
      <c r="F593" s="241"/>
      <c r="G593" s="242"/>
      <c r="H593" s="242"/>
      <c r="I593" s="242"/>
      <c r="J593" s="242"/>
      <c r="K593" s="243"/>
      <c r="L593" s="244"/>
      <c r="M593" s="256"/>
      <c r="N593" s="256"/>
      <c r="O593" s="257"/>
      <c r="P593" s="42"/>
      <c r="Q593" s="42"/>
      <c r="R593" s="42"/>
      <c r="S593" s="42"/>
      <c r="T593" s="42"/>
      <c r="U593" s="42"/>
      <c r="V593" s="42"/>
      <c r="W593" s="42"/>
      <c r="X593" s="42"/>
      <c r="Y593" s="42"/>
      <c r="Z593" s="42"/>
      <c r="AA593" s="42"/>
      <c r="AB593" s="42"/>
      <c r="AC593" s="42"/>
      <c r="AD593" s="42"/>
      <c r="AE593" s="42"/>
      <c r="AF593" s="42"/>
      <c r="AG593" s="42"/>
      <c r="AH593" s="42"/>
      <c r="AI593" s="42"/>
      <c r="AJ593" s="42"/>
      <c r="AK593" s="42"/>
      <c r="AL593" s="42"/>
      <c r="AM593" s="42"/>
      <c r="AN593" s="42"/>
      <c r="AO593" s="42"/>
      <c r="AP593" s="42"/>
      <c r="AQ593" s="42"/>
      <c r="AR593" s="42"/>
      <c r="AS593" s="42"/>
      <c r="AT593" s="43"/>
      <c r="AU593" s="44"/>
      <c r="AV593" s="26"/>
      <c r="AW593" s="245">
        <f t="shared" si="166"/>
        <v>29</v>
      </c>
      <c r="AX593" s="246"/>
      <c r="AY593" s="247" t="str">
        <f t="shared" si="167"/>
        <v/>
      </c>
      <c r="AZ593" s="248"/>
      <c r="BA593" s="248"/>
      <c r="BB593" s="249"/>
      <c r="BC593" s="45">
        <f>IF(COUNTIF(P593:AT593,"")=31,0,COUNTIFS(P555:AT555,1,P593:AT593,"")+COUNTIFS(P555:AT555,1,P593:AT593,"■"))</f>
        <v>0</v>
      </c>
      <c r="BD593" s="45">
        <f>IF(COUNTIF(P593:AT593,"")=31,0,COUNTIFS(P555:AT555,1,P593:AT593,"■"))</f>
        <v>0</v>
      </c>
      <c r="BE593" s="250" t="str">
        <f t="shared" si="168"/>
        <v>***</v>
      </c>
      <c r="BF593" s="233"/>
      <c r="BG593" s="47"/>
      <c r="BH593" s="45">
        <f>IF(COUNTIF(P593:AT593,"")=31,0,COUNTIFS(P555:AT555,2,P593:AT593,"")+COUNTIFS(P555:AT555,2,P593:AT593,"■"))</f>
        <v>0</v>
      </c>
      <c r="BI593" s="45">
        <f>IF(COUNTIF(P593:AT593,"")=31,0,COUNTIFS(P555:AT555,2,P593:AT593,"■"))</f>
        <v>0</v>
      </c>
      <c r="BJ593" s="232" t="str">
        <f t="shared" si="169"/>
        <v>***</v>
      </c>
      <c r="BK593" s="233"/>
      <c r="BL593" s="42"/>
      <c r="BM593" s="45">
        <f>IF(COUNTIF(P593:AT593,"")=31,0,COUNTIFS(P555:AT555,3,P593:AT593,"")+COUNTIFS(P555:AT555,3,P593:AT593,"■"))</f>
        <v>0</v>
      </c>
      <c r="BN593" s="45">
        <f>IF(COUNTIF(P593:AT593,"")=31,0,COUNTIFS(P555:AT555,3,P593:AT593,"■"))</f>
        <v>0</v>
      </c>
      <c r="BO593" s="232" t="str">
        <f t="shared" si="170"/>
        <v>***</v>
      </c>
      <c r="BP593" s="233"/>
      <c r="BQ593" s="42"/>
      <c r="BR593" s="45">
        <f>IF(COUNTIF(P593:AT593,"")=31,0,COUNTIFS(P555:AT555,4,P593:AT593,"")+COUNTIFS(P555:AT555,4,P593:AT593,"■"))</f>
        <v>0</v>
      </c>
      <c r="BS593" s="45">
        <f>IF(COUNTIF(P593:AT593,"")=31,0,COUNTIFS(P555:AT555,4,P593:AT593,"■"))</f>
        <v>0</v>
      </c>
      <c r="BT593" s="232" t="str">
        <f t="shared" si="171"/>
        <v>***</v>
      </c>
      <c r="BU593" s="233"/>
      <c r="BV593" s="42"/>
      <c r="BW593" s="45">
        <f>IF(COUNTIF(P593:AT593,"")=31,0,COUNTIFS(P555:AT555,5,P593:AT593,"")+COUNTIFS(P555:AT555,5,P593:AT593,"■"))</f>
        <v>0</v>
      </c>
      <c r="BX593" s="45">
        <f>IF(COUNTIF(P593:AT593,"")=31,0,COUNTIFS(P555:AT555,5,P593:AT593,"■"))</f>
        <v>0</v>
      </c>
      <c r="BY593" s="232" t="str">
        <f t="shared" si="172"/>
        <v>***</v>
      </c>
      <c r="BZ593" s="233"/>
      <c r="CA593" s="42"/>
      <c r="CB593" s="45">
        <f>IF(COUNTIF(P593:AT593,"")=31,0,COUNTIFS(P555:AT555,6,P593:AT593,"")+COUNTIFS(P555:AT555,6,P593:AT593,"■"))</f>
        <v>0</v>
      </c>
      <c r="CC593" s="45">
        <f>IF(COUNTIF(P593:AT593,"")=31,0,COUNTIFS(P555:AT555,6,P593:AT593,"■"))</f>
        <v>0</v>
      </c>
      <c r="CD593" s="232" t="str">
        <f t="shared" si="173"/>
        <v>***</v>
      </c>
      <c r="CE593" s="233"/>
      <c r="CF593" s="42"/>
      <c r="CG593" s="45">
        <f t="shared" si="177"/>
        <v>0</v>
      </c>
      <c r="CH593" s="45">
        <f t="shared" si="181"/>
        <v>0</v>
      </c>
      <c r="CI593" s="232" t="str">
        <f t="shared" si="175"/>
        <v>***</v>
      </c>
      <c r="CJ593" s="233"/>
      <c r="CK593" s="42"/>
      <c r="CL593" s="234">
        <f t="shared" si="178"/>
        <v>0</v>
      </c>
      <c r="CM593" s="235"/>
      <c r="CN593" s="234">
        <f t="shared" si="179"/>
        <v>0</v>
      </c>
      <c r="CO593" s="235"/>
      <c r="CP593" s="232" t="str">
        <f t="shared" si="176"/>
        <v>***</v>
      </c>
      <c r="CQ593" s="233"/>
      <c r="CR593" s="43"/>
      <c r="CU593" s="128">
        <f t="shared" si="143"/>
        <v>585</v>
      </c>
      <c r="CV593" s="128"/>
      <c r="CW593" s="128"/>
      <c r="CX593" s="128"/>
      <c r="CY593" s="128"/>
    </row>
    <row r="594" spans="1:103" s="1" customFormat="1" ht="18.75">
      <c r="A594" s="72" t="s">
        <v>59</v>
      </c>
      <c r="D594" s="238">
        <f t="shared" si="180"/>
        <v>30</v>
      </c>
      <c r="E594" s="246"/>
      <c r="F594" s="241"/>
      <c r="G594" s="242"/>
      <c r="H594" s="242"/>
      <c r="I594" s="242"/>
      <c r="J594" s="242"/>
      <c r="K594" s="243"/>
      <c r="L594" s="244"/>
      <c r="M594" s="256"/>
      <c r="N594" s="256"/>
      <c r="O594" s="257"/>
      <c r="P594" s="42"/>
      <c r="Q594" s="42"/>
      <c r="R594" s="42"/>
      <c r="S594" s="42"/>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3"/>
      <c r="AU594" s="44"/>
      <c r="AV594" s="26"/>
      <c r="AW594" s="245">
        <f t="shared" si="166"/>
        <v>30</v>
      </c>
      <c r="AX594" s="246"/>
      <c r="AY594" s="247" t="str">
        <f t="shared" si="167"/>
        <v/>
      </c>
      <c r="AZ594" s="248"/>
      <c r="BA594" s="248"/>
      <c r="BB594" s="249"/>
      <c r="BC594" s="45">
        <f>IF(COUNTIF(P594:AT594,"")=31,0,COUNTIFS(P555:AT555,1,P594:AT594,"")+COUNTIFS(P555:AT555,1,P594:AT594,"■"))</f>
        <v>0</v>
      </c>
      <c r="BD594" s="45">
        <f>IF(COUNTIF(P594:AT594,"")=31,0,COUNTIFS(P555:AT555,1,P594:AT594,"■"))</f>
        <v>0</v>
      </c>
      <c r="BE594" s="250" t="str">
        <f t="shared" si="168"/>
        <v>***</v>
      </c>
      <c r="BF594" s="233"/>
      <c r="BG594" s="47"/>
      <c r="BH594" s="45">
        <f>IF(COUNTIF(P594:AT594,"")=31,0,COUNTIFS(P555:AT555,2,P594:AT594,"")+COUNTIFS(P555:AT555,2,P594:AT594,"■"))</f>
        <v>0</v>
      </c>
      <c r="BI594" s="45">
        <f>IF(COUNTIF(P594:AT594,"")=31,0,COUNTIFS(P555:AT555,2,P594:AT594,"■"))</f>
        <v>0</v>
      </c>
      <c r="BJ594" s="232" t="str">
        <f t="shared" si="169"/>
        <v>***</v>
      </c>
      <c r="BK594" s="233"/>
      <c r="BL594" s="42"/>
      <c r="BM594" s="45">
        <f>IF(COUNTIF(P594:AT594,"")=31,0,COUNTIFS(P555:AT555,3,P594:AT594,"")+COUNTIFS(P555:AT555,3,P594:AT594,"■"))</f>
        <v>0</v>
      </c>
      <c r="BN594" s="45">
        <f>IF(COUNTIF(P594:AT594,"")=31,0,COUNTIFS(P555:AT555,3,P594:AT594,"■"))</f>
        <v>0</v>
      </c>
      <c r="BO594" s="232" t="str">
        <f t="shared" si="170"/>
        <v>***</v>
      </c>
      <c r="BP594" s="233"/>
      <c r="BQ594" s="42"/>
      <c r="BR594" s="45">
        <f>IF(COUNTIF(P594:AT594,"")=31,0,COUNTIFS(P555:AT555,4,P594:AT594,"")+COUNTIFS(P555:AT555,4,P594:AT594,"■"))</f>
        <v>0</v>
      </c>
      <c r="BS594" s="45">
        <f>IF(COUNTIF(P594:AT594,"")=31,0,COUNTIFS(P555:AT555,4,P594:AT594,"■"))</f>
        <v>0</v>
      </c>
      <c r="BT594" s="232" t="str">
        <f t="shared" si="171"/>
        <v>***</v>
      </c>
      <c r="BU594" s="233"/>
      <c r="BV594" s="42"/>
      <c r="BW594" s="45">
        <f>IF(COUNTIF(P594:AT594,"")=31,0,COUNTIFS(P555:AT555,5,P594:AT594,"")+COUNTIFS(P555:AT555,5,P594:AT594,"■"))</f>
        <v>0</v>
      </c>
      <c r="BX594" s="45">
        <f>IF(COUNTIF(P594:AT594,"")=31,0,COUNTIFS(P555:AT555,5,P594:AT594,"■"))</f>
        <v>0</v>
      </c>
      <c r="BY594" s="232" t="str">
        <f t="shared" si="172"/>
        <v>***</v>
      </c>
      <c r="BZ594" s="233"/>
      <c r="CA594" s="42"/>
      <c r="CB594" s="45">
        <f>IF(COUNTIF(P594:AT594,"")=31,0,COUNTIFS(P555:AT555,6,P594:AT594,"")+COUNTIFS(P555:AT555,6,P594:AT594,"■"))</f>
        <v>0</v>
      </c>
      <c r="CC594" s="45">
        <f>IF(COUNTIF(P594:AT594,"")=31,0,COUNTIFS(P555:AT555,6,P594:AT594,"■"))</f>
        <v>0</v>
      </c>
      <c r="CD594" s="232" t="str">
        <f t="shared" si="173"/>
        <v>***</v>
      </c>
      <c r="CE594" s="233"/>
      <c r="CF594" s="42"/>
      <c r="CG594" s="45">
        <f t="shared" si="177"/>
        <v>0</v>
      </c>
      <c r="CH594" s="45">
        <f t="shared" si="181"/>
        <v>0</v>
      </c>
      <c r="CI594" s="232" t="str">
        <f t="shared" si="175"/>
        <v>***</v>
      </c>
      <c r="CJ594" s="233"/>
      <c r="CK594" s="42"/>
      <c r="CL594" s="234">
        <f t="shared" si="178"/>
        <v>0</v>
      </c>
      <c r="CM594" s="235"/>
      <c r="CN594" s="234">
        <f t="shared" si="179"/>
        <v>0</v>
      </c>
      <c r="CO594" s="235"/>
      <c r="CP594" s="232" t="str">
        <f t="shared" si="176"/>
        <v>***</v>
      </c>
      <c r="CQ594" s="233"/>
      <c r="CR594" s="43"/>
      <c r="CU594" s="128">
        <f t="shared" si="143"/>
        <v>586</v>
      </c>
      <c r="CV594" s="128"/>
      <c r="CW594" s="128"/>
      <c r="CX594" s="128"/>
      <c r="CY594" s="128"/>
    </row>
    <row r="595" spans="1:103" s="1" customFormat="1" ht="18.75">
      <c r="A595" s="72" t="s">
        <v>59</v>
      </c>
      <c r="D595" s="238">
        <f t="shared" si="180"/>
        <v>31</v>
      </c>
      <c r="E595" s="246"/>
      <c r="F595" s="241"/>
      <c r="G595" s="242"/>
      <c r="H595" s="242"/>
      <c r="I595" s="242"/>
      <c r="J595" s="242"/>
      <c r="K595" s="243"/>
      <c r="L595" s="244"/>
      <c r="M595" s="256"/>
      <c r="N595" s="256"/>
      <c r="O595" s="257"/>
      <c r="P595" s="42"/>
      <c r="Q595" s="42"/>
      <c r="R595" s="42"/>
      <c r="S595" s="42"/>
      <c r="T595" s="42"/>
      <c r="U595" s="42"/>
      <c r="V595" s="42"/>
      <c r="W595" s="42"/>
      <c r="X595" s="42"/>
      <c r="Y595" s="42"/>
      <c r="Z595" s="42"/>
      <c r="AA595" s="42"/>
      <c r="AB595" s="42"/>
      <c r="AC595" s="42"/>
      <c r="AD595" s="42"/>
      <c r="AE595" s="42"/>
      <c r="AF595" s="42"/>
      <c r="AG595" s="42"/>
      <c r="AH595" s="42"/>
      <c r="AI595" s="42"/>
      <c r="AJ595" s="42"/>
      <c r="AK595" s="42"/>
      <c r="AL595" s="42"/>
      <c r="AM595" s="42"/>
      <c r="AN595" s="42"/>
      <c r="AO595" s="42"/>
      <c r="AP595" s="42"/>
      <c r="AQ595" s="42"/>
      <c r="AR595" s="42"/>
      <c r="AS595" s="42"/>
      <c r="AT595" s="43"/>
      <c r="AU595" s="44"/>
      <c r="AV595" s="26"/>
      <c r="AW595" s="245">
        <f t="shared" si="166"/>
        <v>31</v>
      </c>
      <c r="AX595" s="246"/>
      <c r="AY595" s="247" t="str">
        <f t="shared" si="167"/>
        <v/>
      </c>
      <c r="AZ595" s="248"/>
      <c r="BA595" s="248"/>
      <c r="BB595" s="249"/>
      <c r="BC595" s="45">
        <f>IF(COUNTIF(P595:AT595,"")=31,0,COUNTIFS(P555:AT555,1,P595:AT595,"")+COUNTIFS(P555:AT555,1,P595:AT595,"■"))</f>
        <v>0</v>
      </c>
      <c r="BD595" s="45">
        <f>IF(COUNTIF(P595:AT595,"")=31,0,COUNTIFS(P555:AT555,1,P595:AT595,"■"))</f>
        <v>0</v>
      </c>
      <c r="BE595" s="250" t="str">
        <f t="shared" si="168"/>
        <v>***</v>
      </c>
      <c r="BF595" s="233"/>
      <c r="BG595" s="47"/>
      <c r="BH595" s="45">
        <f>IF(COUNTIF(P595:AT595,"")=31,0,COUNTIFS(P555:AT555,2,P595:AT595,"")+COUNTIFS(P555:AT555,2,P595:AT595,"■"))</f>
        <v>0</v>
      </c>
      <c r="BI595" s="45">
        <f>IF(COUNTIF(P595:AT595,"")=31,0,COUNTIFS(P555:AT555,2,P595:AT595,"■"))</f>
        <v>0</v>
      </c>
      <c r="BJ595" s="232" t="str">
        <f t="shared" si="169"/>
        <v>***</v>
      </c>
      <c r="BK595" s="233"/>
      <c r="BL595" s="42"/>
      <c r="BM595" s="45">
        <f>IF(COUNTIF(P595:AT595,"")=31,0,COUNTIFS(P555:AT555,3,P595:AT595,"")+COUNTIFS(P555:AT555,3,P595:AT595,"■"))</f>
        <v>0</v>
      </c>
      <c r="BN595" s="45">
        <f>IF(COUNTIF(P595:AT595,"")=31,0,COUNTIFS(P555:AT555,3,P595:AT595,"■"))</f>
        <v>0</v>
      </c>
      <c r="BO595" s="232" t="str">
        <f t="shared" si="170"/>
        <v>***</v>
      </c>
      <c r="BP595" s="233"/>
      <c r="BQ595" s="42"/>
      <c r="BR595" s="45">
        <f>IF(COUNTIF(P595:AT595,"")=31,0,COUNTIFS(P555:AT555,4,P595:AT595,"")+COUNTIFS(P555:AT555,4,P595:AT595,"■"))</f>
        <v>0</v>
      </c>
      <c r="BS595" s="45">
        <f>IF(COUNTIF(P595:AT595,"")=31,0,COUNTIFS(P555:AT555,4,P595:AT595,"■"))</f>
        <v>0</v>
      </c>
      <c r="BT595" s="232" t="str">
        <f t="shared" si="171"/>
        <v>***</v>
      </c>
      <c r="BU595" s="233"/>
      <c r="BV595" s="42"/>
      <c r="BW595" s="45">
        <f>IF(COUNTIF(P595:AT595,"")=31,0,COUNTIFS(P555:AT555,5,P595:AT595,"")+COUNTIFS(P555:AT555,5,P595:AT595,"■"))</f>
        <v>0</v>
      </c>
      <c r="BX595" s="45">
        <f>IF(COUNTIF(P595:AT595,"")=31,0,COUNTIFS(P555:AT555,5,P595:AT595,"■"))</f>
        <v>0</v>
      </c>
      <c r="BY595" s="232" t="str">
        <f t="shared" si="172"/>
        <v>***</v>
      </c>
      <c r="BZ595" s="233"/>
      <c r="CA595" s="42"/>
      <c r="CB595" s="45">
        <f>IF(COUNTIF(P595:AT595,"")=31,0,COUNTIFS(P555:AT555,6,P595:AT595,"")+COUNTIFS(P555:AT555,6,P595:AT595,"■"))</f>
        <v>0</v>
      </c>
      <c r="CC595" s="45">
        <f>IF(COUNTIF(P595:AT595,"")=31,0,COUNTIFS(P555:AT555,6,P595:AT595,"■"))</f>
        <v>0</v>
      </c>
      <c r="CD595" s="232" t="str">
        <f t="shared" si="173"/>
        <v>***</v>
      </c>
      <c r="CE595" s="233"/>
      <c r="CF595" s="42"/>
      <c r="CG595" s="45">
        <f t="shared" si="177"/>
        <v>0</v>
      </c>
      <c r="CH595" s="45">
        <f t="shared" si="181"/>
        <v>0</v>
      </c>
      <c r="CI595" s="232" t="str">
        <f t="shared" si="175"/>
        <v>***</v>
      </c>
      <c r="CJ595" s="233"/>
      <c r="CK595" s="42"/>
      <c r="CL595" s="234">
        <f t="shared" si="178"/>
        <v>0</v>
      </c>
      <c r="CM595" s="235"/>
      <c r="CN595" s="234">
        <f t="shared" si="179"/>
        <v>0</v>
      </c>
      <c r="CO595" s="235"/>
      <c r="CP595" s="232" t="str">
        <f t="shared" si="176"/>
        <v>***</v>
      </c>
      <c r="CQ595" s="233"/>
      <c r="CR595" s="43"/>
      <c r="CU595" s="128">
        <f t="shared" si="143"/>
        <v>587</v>
      </c>
      <c r="CV595" s="128"/>
      <c r="CW595" s="128"/>
      <c r="CX595" s="128"/>
      <c r="CY595" s="128"/>
    </row>
    <row r="596" spans="1:103" s="1" customFormat="1" ht="18.75">
      <c r="A596" s="72" t="s">
        <v>59</v>
      </c>
      <c r="D596" s="238">
        <f t="shared" si="180"/>
        <v>32</v>
      </c>
      <c r="E596" s="246"/>
      <c r="F596" s="241"/>
      <c r="G596" s="242"/>
      <c r="H596" s="242"/>
      <c r="I596" s="242"/>
      <c r="J596" s="242"/>
      <c r="K596" s="243"/>
      <c r="L596" s="244"/>
      <c r="M596" s="256"/>
      <c r="N596" s="256"/>
      <c r="O596" s="257"/>
      <c r="P596" s="42"/>
      <c r="Q596" s="42"/>
      <c r="R596" s="42"/>
      <c r="S596" s="42"/>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3"/>
      <c r="AU596" s="44"/>
      <c r="AV596" s="26"/>
      <c r="AW596" s="245">
        <f t="shared" si="166"/>
        <v>32</v>
      </c>
      <c r="AX596" s="246"/>
      <c r="AY596" s="247" t="str">
        <f t="shared" si="167"/>
        <v/>
      </c>
      <c r="AZ596" s="248"/>
      <c r="BA596" s="248"/>
      <c r="BB596" s="249"/>
      <c r="BC596" s="45">
        <f>IF(COUNTIF(P596:AT596,"")=31,0,COUNTIFS(P555:AT555,1,P596:AT596,"")+COUNTIFS(P555:AT555,1,P596:AT596,"■"))</f>
        <v>0</v>
      </c>
      <c r="BD596" s="45">
        <f>IF(COUNTIF(P596:AT596,"")=31,0,COUNTIFS(P555:AT555,1,P596:AT596,"■"))</f>
        <v>0</v>
      </c>
      <c r="BE596" s="250" t="str">
        <f t="shared" si="168"/>
        <v>***</v>
      </c>
      <c r="BF596" s="233"/>
      <c r="BG596" s="47"/>
      <c r="BH596" s="45">
        <f>IF(COUNTIF(P596:AT596,"")=31,0,COUNTIFS(P555:AT555,2,P596:AT596,"")+COUNTIFS(P555:AT555,2,P596:AT596,"■"))</f>
        <v>0</v>
      </c>
      <c r="BI596" s="45">
        <f>IF(COUNTIF(P596:AT596,"")=31,0,COUNTIFS(P555:AT555,2,P596:AT596,"■"))</f>
        <v>0</v>
      </c>
      <c r="BJ596" s="232" t="str">
        <f t="shared" si="169"/>
        <v>***</v>
      </c>
      <c r="BK596" s="233"/>
      <c r="BL596" s="42"/>
      <c r="BM596" s="45">
        <f>IF(COUNTIF(P596:AT596,"")=31,0,COUNTIFS(P555:AT555,3,P596:AT596,"")+COUNTIFS(P555:AT555,3,P596:AT596,"■"))</f>
        <v>0</v>
      </c>
      <c r="BN596" s="45">
        <f>IF(COUNTIF(P596:AT596,"")=31,0,COUNTIFS(P555:AT555,3,P596:AT596,"■"))</f>
        <v>0</v>
      </c>
      <c r="BO596" s="232" t="str">
        <f t="shared" si="170"/>
        <v>***</v>
      </c>
      <c r="BP596" s="233"/>
      <c r="BQ596" s="42"/>
      <c r="BR596" s="45">
        <f>IF(COUNTIF(P596:AT596,"")=31,0,COUNTIFS(P555:AT555,4,P596:AT596,"")+COUNTIFS(P555:AT555,4,P596:AT596,"■"))</f>
        <v>0</v>
      </c>
      <c r="BS596" s="45">
        <f>IF(COUNTIF(P596:AT596,"")=31,0,COUNTIFS(P555:AT555,4,P596:AT596,"■"))</f>
        <v>0</v>
      </c>
      <c r="BT596" s="232" t="str">
        <f t="shared" si="171"/>
        <v>***</v>
      </c>
      <c r="BU596" s="233"/>
      <c r="BV596" s="42"/>
      <c r="BW596" s="45">
        <f>IF(COUNTIF(P596:AT596,"")=31,0,COUNTIFS(P555:AT555,5,P596:AT596,"")+COUNTIFS(P555:AT555,5,P596:AT596,"■"))</f>
        <v>0</v>
      </c>
      <c r="BX596" s="45">
        <f>IF(COUNTIF(P596:AT596,"")=31,0,COUNTIFS(P555:AT555,5,P596:AT596,"■"))</f>
        <v>0</v>
      </c>
      <c r="BY596" s="232" t="str">
        <f t="shared" si="172"/>
        <v>***</v>
      </c>
      <c r="BZ596" s="233"/>
      <c r="CA596" s="42"/>
      <c r="CB596" s="45">
        <f>IF(COUNTIF(P596:AT596,"")=31,0,COUNTIFS(P555:AT555,6,P596:AT596,"")+COUNTIFS(P555:AT555,6,P596:AT596,"■"))</f>
        <v>0</v>
      </c>
      <c r="CC596" s="45">
        <f>IF(COUNTIF(P596:AT596,"")=31,0,COUNTIFS(P555:AT555,6,P596:AT596,"■"))</f>
        <v>0</v>
      </c>
      <c r="CD596" s="232" t="str">
        <f t="shared" si="173"/>
        <v>***</v>
      </c>
      <c r="CE596" s="233"/>
      <c r="CF596" s="42"/>
      <c r="CG596" s="45">
        <f t="shared" si="177"/>
        <v>0</v>
      </c>
      <c r="CH596" s="45">
        <f t="shared" si="181"/>
        <v>0</v>
      </c>
      <c r="CI596" s="232" t="str">
        <f t="shared" si="175"/>
        <v>***</v>
      </c>
      <c r="CJ596" s="233"/>
      <c r="CK596" s="42"/>
      <c r="CL596" s="234">
        <f t="shared" si="178"/>
        <v>0</v>
      </c>
      <c r="CM596" s="235"/>
      <c r="CN596" s="234">
        <f t="shared" si="179"/>
        <v>0</v>
      </c>
      <c r="CO596" s="235"/>
      <c r="CP596" s="232" t="str">
        <f t="shared" si="176"/>
        <v>***</v>
      </c>
      <c r="CQ596" s="233"/>
      <c r="CR596" s="43"/>
      <c r="CU596" s="128">
        <f t="shared" si="143"/>
        <v>588</v>
      </c>
      <c r="CV596" s="128"/>
      <c r="CW596" s="128"/>
      <c r="CX596" s="128"/>
      <c r="CY596" s="128"/>
    </row>
    <row r="597" spans="1:103" s="1" customFormat="1" ht="18.75">
      <c r="A597" s="72" t="s">
        <v>59</v>
      </c>
      <c r="D597" s="238">
        <f t="shared" si="180"/>
        <v>33</v>
      </c>
      <c r="E597" s="246"/>
      <c r="F597" s="241"/>
      <c r="G597" s="242"/>
      <c r="H597" s="242"/>
      <c r="I597" s="242"/>
      <c r="J597" s="242"/>
      <c r="K597" s="243"/>
      <c r="L597" s="244"/>
      <c r="M597" s="256"/>
      <c r="N597" s="256"/>
      <c r="O597" s="257"/>
      <c r="P597" s="42"/>
      <c r="Q597" s="42"/>
      <c r="R597" s="42"/>
      <c r="S597" s="42"/>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3"/>
      <c r="AU597" s="44"/>
      <c r="AV597" s="26"/>
      <c r="AW597" s="245">
        <f t="shared" si="166"/>
        <v>33</v>
      </c>
      <c r="AX597" s="246"/>
      <c r="AY597" s="247" t="str">
        <f t="shared" si="167"/>
        <v/>
      </c>
      <c r="AZ597" s="248"/>
      <c r="BA597" s="248"/>
      <c r="BB597" s="249"/>
      <c r="BC597" s="45">
        <f>IF(COUNTIF(P597:AT597,"")=31,0,COUNTIFS(P555:AT555,1,P597:AT597,"")+COUNTIFS(P555:AT555,1,P597:AT597,"■"))</f>
        <v>0</v>
      </c>
      <c r="BD597" s="45">
        <f>IF(COUNTIF(P597:AT597,"")=31,0,COUNTIFS(P555:AT555,1,P597:AT597,"■"))</f>
        <v>0</v>
      </c>
      <c r="BE597" s="250" t="str">
        <f t="shared" si="168"/>
        <v>***</v>
      </c>
      <c r="BF597" s="233"/>
      <c r="BG597" s="47"/>
      <c r="BH597" s="45">
        <f>IF(COUNTIF(P597:AT597,"")=31,0,COUNTIFS(P555:AT555,2,P597:AT597,"")+COUNTIFS(P555:AT555,2,P597:AT597,"■"))</f>
        <v>0</v>
      </c>
      <c r="BI597" s="45">
        <f>IF(COUNTIF(P597:AT597,"")=31,0,COUNTIFS(P555:AT555,2,P597:AT597,"■"))</f>
        <v>0</v>
      </c>
      <c r="BJ597" s="232" t="str">
        <f t="shared" si="169"/>
        <v>***</v>
      </c>
      <c r="BK597" s="233"/>
      <c r="BL597" s="42"/>
      <c r="BM597" s="45">
        <f>IF(COUNTIF(P597:AT597,"")=31,0,COUNTIFS(P555:AT555,3,P597:AT597,"")+COUNTIFS(P555:AT555,3,P597:AT597,"■"))</f>
        <v>0</v>
      </c>
      <c r="BN597" s="45">
        <f>IF(COUNTIF(P597:AT597,"")=31,0,COUNTIFS(P555:AT555,3,P597:AT597,"■"))</f>
        <v>0</v>
      </c>
      <c r="BO597" s="232" t="str">
        <f t="shared" si="170"/>
        <v>***</v>
      </c>
      <c r="BP597" s="233"/>
      <c r="BQ597" s="42"/>
      <c r="BR597" s="45">
        <f>IF(COUNTIF(P597:AT597,"")=31,0,COUNTIFS(P555:AT555,4,P597:AT597,"")+COUNTIFS(P555:AT555,4,P597:AT597,"■"))</f>
        <v>0</v>
      </c>
      <c r="BS597" s="45">
        <f>IF(COUNTIF(P597:AT597,"")=31,0,COUNTIFS(P555:AT555,4,P597:AT597,"■"))</f>
        <v>0</v>
      </c>
      <c r="BT597" s="232" t="str">
        <f t="shared" si="171"/>
        <v>***</v>
      </c>
      <c r="BU597" s="233"/>
      <c r="BV597" s="42"/>
      <c r="BW597" s="45">
        <f>IF(COUNTIF(P597:AT597,"")=31,0,COUNTIFS(P555:AT555,5,P597:AT597,"")+COUNTIFS(P555:AT555,5,P597:AT597,"■"))</f>
        <v>0</v>
      </c>
      <c r="BX597" s="45">
        <f>IF(COUNTIF(P597:AT597,"")=31,0,COUNTIFS(P555:AT555,5,P597:AT597,"■"))</f>
        <v>0</v>
      </c>
      <c r="BY597" s="232" t="str">
        <f t="shared" si="172"/>
        <v>***</v>
      </c>
      <c r="BZ597" s="233"/>
      <c r="CA597" s="42"/>
      <c r="CB597" s="45">
        <f>IF(COUNTIF(P597:AT597,"")=31,0,COUNTIFS(P555:AT555,6,P597:AT597,"")+COUNTIFS(P555:AT555,6,P597:AT597,"■"))</f>
        <v>0</v>
      </c>
      <c r="CC597" s="45">
        <f>IF(COUNTIF(P597:AT597,"")=31,0,COUNTIFS(P555:AT555,6,P597:AT597,"■"))</f>
        <v>0</v>
      </c>
      <c r="CD597" s="232" t="str">
        <f t="shared" si="173"/>
        <v>***</v>
      </c>
      <c r="CE597" s="233"/>
      <c r="CF597" s="42"/>
      <c r="CG597" s="45">
        <f t="shared" si="177"/>
        <v>0</v>
      </c>
      <c r="CH597" s="45">
        <f t="shared" si="181"/>
        <v>0</v>
      </c>
      <c r="CI597" s="232" t="str">
        <f t="shared" si="175"/>
        <v>***</v>
      </c>
      <c r="CJ597" s="233"/>
      <c r="CK597" s="42"/>
      <c r="CL597" s="234">
        <f t="shared" si="178"/>
        <v>0</v>
      </c>
      <c r="CM597" s="235"/>
      <c r="CN597" s="234">
        <f t="shared" si="179"/>
        <v>0</v>
      </c>
      <c r="CO597" s="235"/>
      <c r="CP597" s="232" t="str">
        <f t="shared" si="176"/>
        <v>***</v>
      </c>
      <c r="CQ597" s="233"/>
      <c r="CR597" s="43"/>
      <c r="CU597" s="128">
        <f t="shared" si="143"/>
        <v>589</v>
      </c>
      <c r="CV597" s="128"/>
      <c r="CW597" s="128"/>
      <c r="CX597" s="128"/>
      <c r="CY597" s="128"/>
    </row>
    <row r="598" spans="1:103" s="1" customFormat="1" ht="18.75">
      <c r="A598" s="72" t="s">
        <v>59</v>
      </c>
      <c r="D598" s="238">
        <f t="shared" si="180"/>
        <v>34</v>
      </c>
      <c r="E598" s="246"/>
      <c r="F598" s="241"/>
      <c r="G598" s="242"/>
      <c r="H598" s="242"/>
      <c r="I598" s="242"/>
      <c r="J598" s="242"/>
      <c r="K598" s="243"/>
      <c r="L598" s="244"/>
      <c r="M598" s="256"/>
      <c r="N598" s="256"/>
      <c r="O598" s="257"/>
      <c r="P598" s="42"/>
      <c r="Q598" s="42"/>
      <c r="R598" s="42"/>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3"/>
      <c r="AU598" s="44"/>
      <c r="AV598" s="26"/>
      <c r="AW598" s="245">
        <f t="shared" si="166"/>
        <v>34</v>
      </c>
      <c r="AX598" s="246"/>
      <c r="AY598" s="247" t="str">
        <f t="shared" si="167"/>
        <v/>
      </c>
      <c r="AZ598" s="248"/>
      <c r="BA598" s="248"/>
      <c r="BB598" s="249"/>
      <c r="BC598" s="45">
        <f>IF(COUNTIF(P598:AT598,"")=31,0,COUNTIFS(P555:AT555,1,P598:AT598,"")+COUNTIFS(P555:AT555,1,P598:AT598,"■"))</f>
        <v>0</v>
      </c>
      <c r="BD598" s="45">
        <f>IF(COUNTIF(P598:AT598,"")=31,0,COUNTIFS(P555:AT555,1,P598:AT598,"■"))</f>
        <v>0</v>
      </c>
      <c r="BE598" s="250" t="str">
        <f t="shared" si="168"/>
        <v>***</v>
      </c>
      <c r="BF598" s="233"/>
      <c r="BG598" s="47"/>
      <c r="BH598" s="45">
        <f>IF(COUNTIF(P598:AT598,"")=31,0,COUNTIFS(P555:AT555,2,P598:AT598,"")+COUNTIFS(P555:AT555,2,P598:AT598,"■"))</f>
        <v>0</v>
      </c>
      <c r="BI598" s="45">
        <f>IF(COUNTIF(P598:AT598,"")=31,0,COUNTIFS(P555:AT555,2,P598:AT598,"■"))</f>
        <v>0</v>
      </c>
      <c r="BJ598" s="232" t="str">
        <f t="shared" si="169"/>
        <v>***</v>
      </c>
      <c r="BK598" s="233"/>
      <c r="BL598" s="42"/>
      <c r="BM598" s="45">
        <f>IF(COUNTIF(P598:AT598,"")=31,0,COUNTIFS(P555:AT555,3,P598:AT598,"")+COUNTIFS(P555:AT555,3,P598:AT598,"■"))</f>
        <v>0</v>
      </c>
      <c r="BN598" s="45">
        <f>IF(COUNTIF(P598:AT598,"")=31,0,COUNTIFS(P555:AT555,3,P598:AT598,"■"))</f>
        <v>0</v>
      </c>
      <c r="BO598" s="232" t="str">
        <f t="shared" si="170"/>
        <v>***</v>
      </c>
      <c r="BP598" s="233"/>
      <c r="BQ598" s="42"/>
      <c r="BR598" s="45">
        <f>IF(COUNTIF(P598:AT598,"")=31,0,COUNTIFS(P555:AT555,4,P598:AT598,"")+COUNTIFS(P555:AT555,4,P598:AT598,"■"))</f>
        <v>0</v>
      </c>
      <c r="BS598" s="45">
        <f>IF(COUNTIF(P598:AT598,"")=31,0,COUNTIFS(P555:AT555,4,P598:AT598,"■"))</f>
        <v>0</v>
      </c>
      <c r="BT598" s="232" t="str">
        <f t="shared" si="171"/>
        <v>***</v>
      </c>
      <c r="BU598" s="233"/>
      <c r="BV598" s="42"/>
      <c r="BW598" s="45">
        <f>IF(COUNTIF(P598:AT598,"")=31,0,COUNTIFS(P555:AT555,5,P598:AT598,"")+COUNTIFS(P555:AT555,5,P598:AT598,"■"))</f>
        <v>0</v>
      </c>
      <c r="BX598" s="45">
        <f>IF(COUNTIF(P598:AT598,"")=31,0,COUNTIFS(P555:AT555,5,P598:AT598,"■"))</f>
        <v>0</v>
      </c>
      <c r="BY598" s="232" t="str">
        <f t="shared" si="172"/>
        <v>***</v>
      </c>
      <c r="BZ598" s="233"/>
      <c r="CA598" s="42"/>
      <c r="CB598" s="45">
        <f>IF(COUNTIF(P598:AT598,"")=31,0,COUNTIFS(P555:AT555,6,P598:AT598,"")+COUNTIFS(P555:AT555,6,P598:AT598,"■"))</f>
        <v>0</v>
      </c>
      <c r="CC598" s="45">
        <f>IF(COUNTIF(P598:AT598,"")=31,0,COUNTIFS(P555:AT555,6,P598:AT598,"■"))</f>
        <v>0</v>
      </c>
      <c r="CD598" s="232" t="str">
        <f t="shared" si="173"/>
        <v>***</v>
      </c>
      <c r="CE598" s="233"/>
      <c r="CF598" s="42"/>
      <c r="CG598" s="45">
        <f t="shared" si="177"/>
        <v>0</v>
      </c>
      <c r="CH598" s="45">
        <f t="shared" si="181"/>
        <v>0</v>
      </c>
      <c r="CI598" s="232" t="str">
        <f t="shared" si="175"/>
        <v>***</v>
      </c>
      <c r="CJ598" s="233"/>
      <c r="CK598" s="42"/>
      <c r="CL598" s="234">
        <f t="shared" si="178"/>
        <v>0</v>
      </c>
      <c r="CM598" s="235"/>
      <c r="CN598" s="234">
        <f t="shared" si="179"/>
        <v>0</v>
      </c>
      <c r="CO598" s="235"/>
      <c r="CP598" s="232" t="str">
        <f t="shared" si="176"/>
        <v>***</v>
      </c>
      <c r="CQ598" s="233"/>
      <c r="CR598" s="43"/>
      <c r="CU598" s="128">
        <f t="shared" si="143"/>
        <v>590</v>
      </c>
      <c r="CV598" s="128"/>
      <c r="CW598" s="128"/>
      <c r="CX598" s="128"/>
      <c r="CY598" s="128"/>
    </row>
    <row r="599" spans="1:103" s="1" customFormat="1" ht="18.75">
      <c r="A599" s="72" t="s">
        <v>59</v>
      </c>
      <c r="D599" s="238">
        <f t="shared" si="180"/>
        <v>35</v>
      </c>
      <c r="E599" s="246"/>
      <c r="F599" s="241"/>
      <c r="G599" s="242"/>
      <c r="H599" s="242"/>
      <c r="I599" s="242"/>
      <c r="J599" s="242"/>
      <c r="K599" s="243"/>
      <c r="L599" s="244"/>
      <c r="M599" s="256"/>
      <c r="N599" s="256"/>
      <c r="O599" s="257"/>
      <c r="P599" s="42"/>
      <c r="Q599" s="42"/>
      <c r="R599" s="42"/>
      <c r="S599" s="42"/>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3"/>
      <c r="AU599" s="44"/>
      <c r="AV599" s="26"/>
      <c r="AW599" s="245">
        <f t="shared" si="166"/>
        <v>35</v>
      </c>
      <c r="AX599" s="246"/>
      <c r="AY599" s="247" t="str">
        <f t="shared" si="167"/>
        <v/>
      </c>
      <c r="AZ599" s="248"/>
      <c r="BA599" s="248"/>
      <c r="BB599" s="249"/>
      <c r="BC599" s="45">
        <f>IF(COUNTIF(P599:AT599,"")=31,0,COUNTIFS(P555:AT555,1,P599:AT599,"")+COUNTIFS(P555:AT555,1,P599:AT599,"■"))</f>
        <v>0</v>
      </c>
      <c r="BD599" s="45">
        <f>IF(COUNTIF(P599:AT599,"")=31,0,COUNTIFS(P555:AT555,1,P599:AT599,"■"))</f>
        <v>0</v>
      </c>
      <c r="BE599" s="250" t="str">
        <f t="shared" si="168"/>
        <v>***</v>
      </c>
      <c r="BF599" s="233"/>
      <c r="BG599" s="47"/>
      <c r="BH599" s="45">
        <f>IF(COUNTIF(P599:AT599,"")=31,0,COUNTIFS(P555:AT555,2,P599:AT599,"")+COUNTIFS(P555:AT555,2,P599:AT599,"■"))</f>
        <v>0</v>
      </c>
      <c r="BI599" s="45">
        <f>IF(COUNTIF(P599:AT599,"")=31,0,COUNTIFS(P555:AT555,2,P599:AT599,"■"))</f>
        <v>0</v>
      </c>
      <c r="BJ599" s="232" t="str">
        <f t="shared" si="169"/>
        <v>***</v>
      </c>
      <c r="BK599" s="233"/>
      <c r="BL599" s="42"/>
      <c r="BM599" s="45">
        <f>IF(COUNTIF(P599:AT599,"")=31,0,COUNTIFS(P555:AT555,3,P599:AT599,"")+COUNTIFS(P555:AT555,3,P599:AT599,"■"))</f>
        <v>0</v>
      </c>
      <c r="BN599" s="45">
        <f>IF(COUNTIF(P599:AT599,"")=31,0,COUNTIFS(P555:AT555,3,P599:AT599,"■"))</f>
        <v>0</v>
      </c>
      <c r="BO599" s="232" t="str">
        <f t="shared" si="170"/>
        <v>***</v>
      </c>
      <c r="BP599" s="233"/>
      <c r="BQ599" s="42"/>
      <c r="BR599" s="45">
        <f>IF(COUNTIF(P599:AT599,"")=31,0,COUNTIFS(P555:AT555,4,P599:AT599,"")+COUNTIFS(P555:AT555,4,P599:AT599,"■"))</f>
        <v>0</v>
      </c>
      <c r="BS599" s="45">
        <f>IF(COUNTIF(P599:AT599,"")=31,0,COUNTIFS(P555:AT555,4,P599:AT599,"■"))</f>
        <v>0</v>
      </c>
      <c r="BT599" s="232" t="str">
        <f t="shared" si="171"/>
        <v>***</v>
      </c>
      <c r="BU599" s="233"/>
      <c r="BV599" s="42"/>
      <c r="BW599" s="45">
        <f>IF(COUNTIF(P599:AT599,"")=31,0,COUNTIFS(P555:AT555,5,P599:AT599,"")+COUNTIFS(P555:AT555,5,P599:AT599,"■"))</f>
        <v>0</v>
      </c>
      <c r="BX599" s="45">
        <f>IF(COUNTIF(P599:AT599,"")=31,0,COUNTIFS(P555:AT555,5,P599:AT599,"■"))</f>
        <v>0</v>
      </c>
      <c r="BY599" s="232" t="str">
        <f t="shared" si="172"/>
        <v>***</v>
      </c>
      <c r="BZ599" s="233"/>
      <c r="CA599" s="42"/>
      <c r="CB599" s="45">
        <f>IF(COUNTIF(P599:AT599,"")=31,0,COUNTIFS(P555:AT555,6,P599:AT599,"")+COUNTIFS(P555:AT555,6,P599:AT599,"■"))</f>
        <v>0</v>
      </c>
      <c r="CC599" s="45">
        <f>IF(COUNTIF(P599:AT599,"")=31,0,COUNTIFS(P555:AT555,6,P599:AT599,"■"))</f>
        <v>0</v>
      </c>
      <c r="CD599" s="232" t="str">
        <f t="shared" si="173"/>
        <v>***</v>
      </c>
      <c r="CE599" s="233"/>
      <c r="CF599" s="42"/>
      <c r="CG599" s="45">
        <f t="shared" si="177"/>
        <v>0</v>
      </c>
      <c r="CH599" s="45">
        <f t="shared" si="181"/>
        <v>0</v>
      </c>
      <c r="CI599" s="232" t="str">
        <f t="shared" si="175"/>
        <v>***</v>
      </c>
      <c r="CJ599" s="233"/>
      <c r="CK599" s="42"/>
      <c r="CL599" s="234">
        <f t="shared" si="178"/>
        <v>0</v>
      </c>
      <c r="CM599" s="235"/>
      <c r="CN599" s="234">
        <f t="shared" si="179"/>
        <v>0</v>
      </c>
      <c r="CO599" s="235"/>
      <c r="CP599" s="232" t="str">
        <f t="shared" si="176"/>
        <v>***</v>
      </c>
      <c r="CQ599" s="233"/>
      <c r="CR599" s="43"/>
      <c r="CU599" s="128">
        <f t="shared" si="143"/>
        <v>591</v>
      </c>
      <c r="CV599" s="128"/>
      <c r="CW599" s="128"/>
      <c r="CX599" s="128"/>
      <c r="CY599" s="128"/>
    </row>
    <row r="600" spans="1:103" s="1" customFormat="1" ht="18.75">
      <c r="A600" s="72" t="s">
        <v>59</v>
      </c>
      <c r="D600" s="238">
        <f t="shared" si="180"/>
        <v>36</v>
      </c>
      <c r="E600" s="246"/>
      <c r="F600" s="241"/>
      <c r="G600" s="242"/>
      <c r="H600" s="242"/>
      <c r="I600" s="242"/>
      <c r="J600" s="242"/>
      <c r="K600" s="243"/>
      <c r="L600" s="244"/>
      <c r="M600" s="256"/>
      <c r="N600" s="256"/>
      <c r="O600" s="257"/>
      <c r="P600" s="42"/>
      <c r="Q600" s="42"/>
      <c r="R600" s="42"/>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3"/>
      <c r="AU600" s="44"/>
      <c r="AV600" s="26"/>
      <c r="AW600" s="245">
        <f t="shared" si="166"/>
        <v>36</v>
      </c>
      <c r="AX600" s="246"/>
      <c r="AY600" s="247" t="str">
        <f t="shared" si="167"/>
        <v/>
      </c>
      <c r="AZ600" s="248"/>
      <c r="BA600" s="248"/>
      <c r="BB600" s="249"/>
      <c r="BC600" s="45">
        <f>IF(COUNTIF(P600:AT600,"")=31,0,COUNTIFS(P555:AT555,1,P600:AT600,"")+COUNTIFS(P555:AT555,1,P600:AT600,"■"))</f>
        <v>0</v>
      </c>
      <c r="BD600" s="45">
        <f>IF(COUNTIF(P600:AT600,"")=31,0,COUNTIFS(P555:AT555,1,P600:AT600,"■"))</f>
        <v>0</v>
      </c>
      <c r="BE600" s="250" t="str">
        <f t="shared" si="168"/>
        <v>***</v>
      </c>
      <c r="BF600" s="233"/>
      <c r="BG600" s="47"/>
      <c r="BH600" s="45">
        <f>IF(COUNTIF(P600:AT600,"")=31,0,COUNTIFS(P555:AT555,2,P600:AT600,"")+COUNTIFS(P555:AT555,2,P600:AT600,"■"))</f>
        <v>0</v>
      </c>
      <c r="BI600" s="45">
        <f>IF(COUNTIF(P600:AT600,"")=31,0,COUNTIFS(P555:AT555,2,P600:AT600,"■"))</f>
        <v>0</v>
      </c>
      <c r="BJ600" s="232" t="str">
        <f t="shared" si="169"/>
        <v>***</v>
      </c>
      <c r="BK600" s="233"/>
      <c r="BL600" s="42"/>
      <c r="BM600" s="45">
        <f>IF(COUNTIF(P600:AT600,"")=31,0,COUNTIFS(P555:AT555,3,P600:AT600,"")+COUNTIFS(P555:AT555,3,P600:AT600,"■"))</f>
        <v>0</v>
      </c>
      <c r="BN600" s="45">
        <f>IF(COUNTIF(P600:AT600,"")=31,0,COUNTIFS(P555:AT555,3,P600:AT600,"■"))</f>
        <v>0</v>
      </c>
      <c r="BO600" s="232" t="str">
        <f t="shared" si="170"/>
        <v>***</v>
      </c>
      <c r="BP600" s="233"/>
      <c r="BQ600" s="42"/>
      <c r="BR600" s="45">
        <f>IF(COUNTIF(P600:AT600,"")=31,0,COUNTIFS(P555:AT555,4,P600:AT600,"")+COUNTIFS(P555:AT555,4,P600:AT600,"■"))</f>
        <v>0</v>
      </c>
      <c r="BS600" s="45">
        <f>IF(COUNTIF(P600:AT600,"")=31,0,COUNTIFS(P555:AT555,4,P600:AT600,"■"))</f>
        <v>0</v>
      </c>
      <c r="BT600" s="232" t="str">
        <f t="shared" si="171"/>
        <v>***</v>
      </c>
      <c r="BU600" s="233"/>
      <c r="BV600" s="42"/>
      <c r="BW600" s="45">
        <f>IF(COUNTIF(P600:AT600,"")=31,0,COUNTIFS(P555:AT555,5,P600:AT600,"")+COUNTIFS(P555:AT555,5,P600:AT600,"■"))</f>
        <v>0</v>
      </c>
      <c r="BX600" s="45">
        <f>IF(COUNTIF(P600:AT600,"")=31,0,COUNTIFS(P555:AT555,5,P600:AT600,"■"))</f>
        <v>0</v>
      </c>
      <c r="BY600" s="232" t="str">
        <f t="shared" si="172"/>
        <v>***</v>
      </c>
      <c r="BZ600" s="233"/>
      <c r="CA600" s="42"/>
      <c r="CB600" s="45">
        <f>IF(COUNTIF(P600:AT600,"")=31,0,COUNTIFS(P555:AT555,6,P600:AT600,"")+COUNTIFS(P555:AT555,6,P600:AT600,"■"))</f>
        <v>0</v>
      </c>
      <c r="CC600" s="45">
        <f>IF(COUNTIF(P600:AT600,"")=31,0,COUNTIFS(P555:AT555,6,P600:AT600,"■"))</f>
        <v>0</v>
      </c>
      <c r="CD600" s="232" t="str">
        <f t="shared" si="173"/>
        <v>***</v>
      </c>
      <c r="CE600" s="233"/>
      <c r="CF600" s="42"/>
      <c r="CG600" s="45">
        <f t="shared" si="177"/>
        <v>0</v>
      </c>
      <c r="CH600" s="45">
        <f t="shared" si="181"/>
        <v>0</v>
      </c>
      <c r="CI600" s="232" t="str">
        <f t="shared" si="175"/>
        <v>***</v>
      </c>
      <c r="CJ600" s="233"/>
      <c r="CK600" s="42"/>
      <c r="CL600" s="234">
        <f t="shared" si="178"/>
        <v>0</v>
      </c>
      <c r="CM600" s="235"/>
      <c r="CN600" s="234">
        <f t="shared" si="179"/>
        <v>0</v>
      </c>
      <c r="CO600" s="235"/>
      <c r="CP600" s="232" t="str">
        <f t="shared" si="176"/>
        <v>***</v>
      </c>
      <c r="CQ600" s="233"/>
      <c r="CR600" s="43"/>
      <c r="CU600" s="128">
        <f t="shared" si="143"/>
        <v>592</v>
      </c>
      <c r="CV600" s="128"/>
      <c r="CW600" s="128"/>
      <c r="CX600" s="128"/>
      <c r="CY600" s="128"/>
    </row>
    <row r="601" spans="1:103" s="1" customFormat="1" ht="18.75">
      <c r="A601" s="72" t="s">
        <v>59</v>
      </c>
      <c r="D601" s="238">
        <f t="shared" si="180"/>
        <v>37</v>
      </c>
      <c r="E601" s="246"/>
      <c r="F601" s="241"/>
      <c r="G601" s="242"/>
      <c r="H601" s="242"/>
      <c r="I601" s="242"/>
      <c r="J601" s="242"/>
      <c r="K601" s="243"/>
      <c r="L601" s="244"/>
      <c r="M601" s="256"/>
      <c r="N601" s="256"/>
      <c r="O601" s="257"/>
      <c r="P601" s="42"/>
      <c r="Q601" s="42"/>
      <c r="R601" s="42"/>
      <c r="S601" s="42"/>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3"/>
      <c r="AU601" s="44"/>
      <c r="AV601" s="26"/>
      <c r="AW601" s="245">
        <f t="shared" si="166"/>
        <v>37</v>
      </c>
      <c r="AX601" s="246"/>
      <c r="AY601" s="247" t="str">
        <f t="shared" si="167"/>
        <v/>
      </c>
      <c r="AZ601" s="248"/>
      <c r="BA601" s="248"/>
      <c r="BB601" s="249"/>
      <c r="BC601" s="45">
        <f>IF(COUNTIF(P601:AT601,"")=31,0,COUNTIFS(P555:AT555,1,P601:AT601,"")+COUNTIFS(P555:AT555,1,P601:AT601,"■"))</f>
        <v>0</v>
      </c>
      <c r="BD601" s="45">
        <f>IF(COUNTIF(P601:AT601,"")=31,0,COUNTIFS(P555:AT555,1,P601:AT601,"■"))</f>
        <v>0</v>
      </c>
      <c r="BE601" s="250" t="str">
        <f t="shared" si="168"/>
        <v>***</v>
      </c>
      <c r="BF601" s="233"/>
      <c r="BG601" s="47"/>
      <c r="BH601" s="45">
        <f>IF(COUNTIF(P601:AT601,"")=31,0,COUNTIFS(P555:AT555,2,P601:AT601,"")+COUNTIFS(P555:AT555,2,P601:AT601,"■"))</f>
        <v>0</v>
      </c>
      <c r="BI601" s="45">
        <f>IF(COUNTIF(P601:AT601,"")=31,0,COUNTIFS(P555:AT555,2,P601:AT601,"■"))</f>
        <v>0</v>
      </c>
      <c r="BJ601" s="232" t="str">
        <f t="shared" si="169"/>
        <v>***</v>
      </c>
      <c r="BK601" s="233"/>
      <c r="BL601" s="42"/>
      <c r="BM601" s="45">
        <f>IF(COUNTIF(P601:AT601,"")=31,0,COUNTIFS(P555:AT555,3,P601:AT601,"")+COUNTIFS(P555:AT555,3,P601:AT601,"■"))</f>
        <v>0</v>
      </c>
      <c r="BN601" s="45">
        <f>IF(COUNTIF(P601:AT601,"")=31,0,COUNTIFS(P555:AT555,3,P601:AT601,"■"))</f>
        <v>0</v>
      </c>
      <c r="BO601" s="232" t="str">
        <f t="shared" si="170"/>
        <v>***</v>
      </c>
      <c r="BP601" s="233"/>
      <c r="BQ601" s="42"/>
      <c r="BR601" s="45">
        <f>IF(COUNTIF(P601:AT601,"")=31,0,COUNTIFS(P555:AT555,4,P601:AT601,"")+COUNTIFS(P555:AT555,4,P601:AT601,"■"))</f>
        <v>0</v>
      </c>
      <c r="BS601" s="45">
        <f>IF(COUNTIF(P601:AT601,"")=31,0,COUNTIFS(P555:AT555,4,P601:AT601,"■"))</f>
        <v>0</v>
      </c>
      <c r="BT601" s="232" t="str">
        <f t="shared" si="171"/>
        <v>***</v>
      </c>
      <c r="BU601" s="233"/>
      <c r="BV601" s="42"/>
      <c r="BW601" s="45">
        <f>IF(COUNTIF(P601:AT601,"")=31,0,COUNTIFS(P555:AT555,5,P601:AT601,"")+COUNTIFS(P555:AT555,5,P601:AT601,"■"))</f>
        <v>0</v>
      </c>
      <c r="BX601" s="45">
        <f>IF(COUNTIF(P601:AT601,"")=31,0,COUNTIFS(P555:AT555,5,P601:AT601,"■"))</f>
        <v>0</v>
      </c>
      <c r="BY601" s="232" t="str">
        <f t="shared" si="172"/>
        <v>***</v>
      </c>
      <c r="BZ601" s="233"/>
      <c r="CA601" s="42"/>
      <c r="CB601" s="45">
        <f>IF(COUNTIF(P601:AT601,"")=31,0,COUNTIFS(P555:AT555,6,P601:AT601,"")+COUNTIFS(P555:AT555,6,P601:AT601,"■"))</f>
        <v>0</v>
      </c>
      <c r="CC601" s="45">
        <f>IF(COUNTIF(P601:AT601,"")=31,0,COUNTIFS(P555:AT555,6,P601:AT601,"■"))</f>
        <v>0</v>
      </c>
      <c r="CD601" s="232" t="str">
        <f t="shared" si="173"/>
        <v>***</v>
      </c>
      <c r="CE601" s="233"/>
      <c r="CF601" s="42"/>
      <c r="CG601" s="45">
        <f t="shared" si="177"/>
        <v>0</v>
      </c>
      <c r="CH601" s="45">
        <f t="shared" si="181"/>
        <v>0</v>
      </c>
      <c r="CI601" s="232" t="str">
        <f t="shared" si="175"/>
        <v>***</v>
      </c>
      <c r="CJ601" s="233"/>
      <c r="CK601" s="42"/>
      <c r="CL601" s="234">
        <f t="shared" si="178"/>
        <v>0</v>
      </c>
      <c r="CM601" s="235"/>
      <c r="CN601" s="234">
        <f t="shared" si="179"/>
        <v>0</v>
      </c>
      <c r="CO601" s="235"/>
      <c r="CP601" s="232" t="str">
        <f t="shared" si="176"/>
        <v>***</v>
      </c>
      <c r="CQ601" s="233"/>
      <c r="CR601" s="43"/>
      <c r="CU601" s="128">
        <f t="shared" si="143"/>
        <v>593</v>
      </c>
      <c r="CV601" s="128"/>
      <c r="CW601" s="128"/>
      <c r="CX601" s="128"/>
      <c r="CY601" s="128"/>
    </row>
    <row r="602" spans="1:103" s="1" customFormat="1" ht="18.75">
      <c r="A602" s="72" t="s">
        <v>59</v>
      </c>
      <c r="D602" s="238">
        <f t="shared" si="180"/>
        <v>38</v>
      </c>
      <c r="E602" s="246"/>
      <c r="F602" s="241"/>
      <c r="G602" s="242"/>
      <c r="H602" s="242"/>
      <c r="I602" s="242"/>
      <c r="J602" s="242"/>
      <c r="K602" s="243"/>
      <c r="L602" s="244"/>
      <c r="M602" s="256"/>
      <c r="N602" s="256"/>
      <c r="O602" s="257"/>
      <c r="P602" s="42"/>
      <c r="Q602" s="42"/>
      <c r="R602" s="42"/>
      <c r="S602" s="42"/>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3"/>
      <c r="AU602" s="44"/>
      <c r="AV602" s="26"/>
      <c r="AW602" s="245">
        <f t="shared" si="166"/>
        <v>38</v>
      </c>
      <c r="AX602" s="246"/>
      <c r="AY602" s="247" t="str">
        <f t="shared" si="167"/>
        <v/>
      </c>
      <c r="AZ602" s="248"/>
      <c r="BA602" s="248"/>
      <c r="BB602" s="249"/>
      <c r="BC602" s="45">
        <f>IF(COUNTIF(P602:AT602,"")=31,0,COUNTIFS(P555:AT555,1,P602:AT602,"")+COUNTIFS(P555:AT555,1,P602:AT602,"■"))</f>
        <v>0</v>
      </c>
      <c r="BD602" s="45">
        <f>IF(COUNTIF(P602:AT602,"")=31,0,COUNTIFS(P555:AT555,1,P602:AT602,"■"))</f>
        <v>0</v>
      </c>
      <c r="BE602" s="250" t="str">
        <f t="shared" si="168"/>
        <v>***</v>
      </c>
      <c r="BF602" s="233"/>
      <c r="BG602" s="47"/>
      <c r="BH602" s="45">
        <f>IF(COUNTIF(P602:AT602,"")=31,0,COUNTIFS(P555:AT555,2,P602:AT602,"")+COUNTIFS(P555:AT555,2,P602:AT602,"■"))</f>
        <v>0</v>
      </c>
      <c r="BI602" s="45">
        <f>IF(COUNTIF(P602:AT602,"")=31,0,COUNTIFS(P555:AT555,2,P602:AT602,"■"))</f>
        <v>0</v>
      </c>
      <c r="BJ602" s="232" t="str">
        <f t="shared" si="169"/>
        <v>***</v>
      </c>
      <c r="BK602" s="233"/>
      <c r="BL602" s="42"/>
      <c r="BM602" s="45">
        <f>IF(COUNTIF(P602:AT602,"")=31,0,COUNTIFS(P555:AT555,3,P602:AT602,"")+COUNTIFS(P555:AT555,3,P602:AT602,"■"))</f>
        <v>0</v>
      </c>
      <c r="BN602" s="45">
        <f>IF(COUNTIF(P602:AT602,"")=31,0,COUNTIFS(P555:AT555,3,P602:AT602,"■"))</f>
        <v>0</v>
      </c>
      <c r="BO602" s="232" t="str">
        <f t="shared" si="170"/>
        <v>***</v>
      </c>
      <c r="BP602" s="233"/>
      <c r="BQ602" s="42"/>
      <c r="BR602" s="45">
        <f>IF(COUNTIF(P602:AT602,"")=31,0,COUNTIFS(P555:AT555,4,P602:AT602,"")+COUNTIFS(P555:AT555,4,P602:AT602,"■"))</f>
        <v>0</v>
      </c>
      <c r="BS602" s="45">
        <f>IF(COUNTIF(P602:AT602,"")=31,0,COUNTIFS(P555:AT555,4,P602:AT602,"■"))</f>
        <v>0</v>
      </c>
      <c r="BT602" s="232" t="str">
        <f t="shared" si="171"/>
        <v>***</v>
      </c>
      <c r="BU602" s="233"/>
      <c r="BV602" s="42"/>
      <c r="BW602" s="45">
        <f>IF(COUNTIF(P602:AT602,"")=31,0,COUNTIFS(P555:AT555,5,P602:AT602,"")+COUNTIFS(P555:AT555,5,P602:AT602,"■"))</f>
        <v>0</v>
      </c>
      <c r="BX602" s="45">
        <f>IF(COUNTIF(P602:AT602,"")=31,0,COUNTIFS(P555:AT555,5,P602:AT602,"■"))</f>
        <v>0</v>
      </c>
      <c r="BY602" s="232" t="str">
        <f t="shared" si="172"/>
        <v>***</v>
      </c>
      <c r="BZ602" s="233"/>
      <c r="CA602" s="42"/>
      <c r="CB602" s="45">
        <f>IF(COUNTIF(P602:AT602,"")=31,0,COUNTIFS(P555:AT555,6,P602:AT602,"")+COUNTIFS(P555:AT555,6,P602:AT602,"■"))</f>
        <v>0</v>
      </c>
      <c r="CC602" s="45">
        <f>IF(COUNTIF(P602:AT602,"")=31,0,COUNTIFS(P555:AT555,6,P602:AT602,"■"))</f>
        <v>0</v>
      </c>
      <c r="CD602" s="232" t="str">
        <f t="shared" si="173"/>
        <v>***</v>
      </c>
      <c r="CE602" s="233"/>
      <c r="CF602" s="42"/>
      <c r="CG602" s="45">
        <f t="shared" si="177"/>
        <v>0</v>
      </c>
      <c r="CH602" s="45">
        <f t="shared" si="181"/>
        <v>0</v>
      </c>
      <c r="CI602" s="232" t="str">
        <f t="shared" si="175"/>
        <v>***</v>
      </c>
      <c r="CJ602" s="233"/>
      <c r="CK602" s="42"/>
      <c r="CL602" s="234">
        <f t="shared" si="178"/>
        <v>0</v>
      </c>
      <c r="CM602" s="235"/>
      <c r="CN602" s="234">
        <f t="shared" si="179"/>
        <v>0</v>
      </c>
      <c r="CO602" s="235"/>
      <c r="CP602" s="232" t="str">
        <f t="shared" si="176"/>
        <v>***</v>
      </c>
      <c r="CQ602" s="233"/>
      <c r="CR602" s="43"/>
      <c r="CU602" s="128">
        <f t="shared" si="143"/>
        <v>594</v>
      </c>
      <c r="CV602" s="128"/>
      <c r="CW602" s="128"/>
      <c r="CX602" s="128"/>
      <c r="CY602" s="128"/>
    </row>
    <row r="603" spans="1:103" s="1" customFormat="1" ht="18.75">
      <c r="A603" s="72" t="s">
        <v>59</v>
      </c>
      <c r="D603" s="238">
        <f t="shared" si="180"/>
        <v>39</v>
      </c>
      <c r="E603" s="246"/>
      <c r="F603" s="241"/>
      <c r="G603" s="242"/>
      <c r="H603" s="242"/>
      <c r="I603" s="242"/>
      <c r="J603" s="242"/>
      <c r="K603" s="243"/>
      <c r="L603" s="244"/>
      <c r="M603" s="256"/>
      <c r="N603" s="256"/>
      <c r="O603" s="257"/>
      <c r="P603" s="42"/>
      <c r="Q603" s="42"/>
      <c r="R603" s="42"/>
      <c r="S603" s="42"/>
      <c r="T603" s="42"/>
      <c r="U603" s="42"/>
      <c r="V603" s="42"/>
      <c r="W603" s="42"/>
      <c r="X603" s="42"/>
      <c r="Y603" s="42"/>
      <c r="Z603" s="42"/>
      <c r="AA603" s="42"/>
      <c r="AB603" s="42"/>
      <c r="AC603" s="42"/>
      <c r="AD603" s="42"/>
      <c r="AE603" s="42"/>
      <c r="AF603" s="42"/>
      <c r="AG603" s="42"/>
      <c r="AH603" s="42"/>
      <c r="AI603" s="42"/>
      <c r="AJ603" s="42"/>
      <c r="AK603" s="42"/>
      <c r="AL603" s="42"/>
      <c r="AM603" s="42"/>
      <c r="AN603" s="42"/>
      <c r="AO603" s="42"/>
      <c r="AP603" s="42"/>
      <c r="AQ603" s="42"/>
      <c r="AR603" s="42"/>
      <c r="AS603" s="42"/>
      <c r="AT603" s="43"/>
      <c r="AU603" s="44"/>
      <c r="AV603" s="26"/>
      <c r="AW603" s="245">
        <f t="shared" si="166"/>
        <v>39</v>
      </c>
      <c r="AX603" s="246"/>
      <c r="AY603" s="247" t="str">
        <f t="shared" si="167"/>
        <v/>
      </c>
      <c r="AZ603" s="248"/>
      <c r="BA603" s="248"/>
      <c r="BB603" s="249"/>
      <c r="BC603" s="45">
        <f>IF(COUNTIF(P603:AT603,"")=31,0,COUNTIFS(P555:AT555,1,P603:AT603,"")+COUNTIFS(P555:AT555,1,P603:AT603,"■"))</f>
        <v>0</v>
      </c>
      <c r="BD603" s="45">
        <f>IF(COUNTIF(P603:AT603,"")=31,0,COUNTIFS(P555:AT555,1,P603:AT603,"■"))</f>
        <v>0</v>
      </c>
      <c r="BE603" s="250" t="str">
        <f t="shared" si="168"/>
        <v>***</v>
      </c>
      <c r="BF603" s="233"/>
      <c r="BG603" s="47"/>
      <c r="BH603" s="45">
        <f>IF(COUNTIF(P603:AT603,"")=31,0,COUNTIFS(P555:AT555,2,P603:AT603,"")+COUNTIFS(P555:AT555,2,P603:AT603,"■"))</f>
        <v>0</v>
      </c>
      <c r="BI603" s="45">
        <f>IF(COUNTIF(P603:AT603,"")=31,0,COUNTIFS(P555:AT555,2,P603:AT603,"■"))</f>
        <v>0</v>
      </c>
      <c r="BJ603" s="232" t="str">
        <f t="shared" si="169"/>
        <v>***</v>
      </c>
      <c r="BK603" s="233"/>
      <c r="BL603" s="42"/>
      <c r="BM603" s="45">
        <f>IF(COUNTIF(P603:AT603,"")=31,0,COUNTIFS(P555:AT555,3,P603:AT603,"")+COUNTIFS(P555:AT555,3,P603:AT603,"■"))</f>
        <v>0</v>
      </c>
      <c r="BN603" s="45">
        <f>IF(COUNTIF(P603:AT603,"")=31,0,COUNTIFS(P555:AT555,3,P603:AT603,"■"))</f>
        <v>0</v>
      </c>
      <c r="BO603" s="232" t="str">
        <f t="shared" si="170"/>
        <v>***</v>
      </c>
      <c r="BP603" s="233"/>
      <c r="BQ603" s="42"/>
      <c r="BR603" s="45">
        <f>IF(COUNTIF(P603:AT603,"")=31,0,COUNTIFS(P555:AT555,4,P603:AT603,"")+COUNTIFS(P555:AT555,4,P603:AT603,"■"))</f>
        <v>0</v>
      </c>
      <c r="BS603" s="45">
        <f>IF(COUNTIF(P603:AT603,"")=31,0,COUNTIFS(P555:AT555,4,P603:AT603,"■"))</f>
        <v>0</v>
      </c>
      <c r="BT603" s="232" t="str">
        <f t="shared" si="171"/>
        <v>***</v>
      </c>
      <c r="BU603" s="233"/>
      <c r="BV603" s="42"/>
      <c r="BW603" s="45">
        <f>IF(COUNTIF(P603:AT603,"")=31,0,COUNTIFS(P555:AT555,5,P603:AT603,"")+COUNTIFS(P555:AT555,5,P603:AT603,"■"))</f>
        <v>0</v>
      </c>
      <c r="BX603" s="45">
        <f>IF(COUNTIF(P603:AT603,"")=31,0,COUNTIFS(P555:AT555,5,P603:AT603,"■"))</f>
        <v>0</v>
      </c>
      <c r="BY603" s="232" t="str">
        <f t="shared" si="172"/>
        <v>***</v>
      </c>
      <c r="BZ603" s="233"/>
      <c r="CA603" s="42"/>
      <c r="CB603" s="45">
        <f>IF(COUNTIF(P603:AT603,"")=31,0,COUNTIFS(P555:AT555,6,P603:AT603,"")+COUNTIFS(P555:AT555,6,P603:AT603,"■"))</f>
        <v>0</v>
      </c>
      <c r="CC603" s="45">
        <f>IF(COUNTIF(P603:AT603,"")=31,0,COUNTIFS(P555:AT555,6,P603:AT603,"■"))</f>
        <v>0</v>
      </c>
      <c r="CD603" s="232" t="str">
        <f t="shared" si="173"/>
        <v>***</v>
      </c>
      <c r="CE603" s="233"/>
      <c r="CF603" s="42"/>
      <c r="CG603" s="45">
        <f t="shared" si="177"/>
        <v>0</v>
      </c>
      <c r="CH603" s="45">
        <f t="shared" si="181"/>
        <v>0</v>
      </c>
      <c r="CI603" s="232" t="str">
        <f t="shared" si="175"/>
        <v>***</v>
      </c>
      <c r="CJ603" s="233"/>
      <c r="CK603" s="42"/>
      <c r="CL603" s="234">
        <f t="shared" si="178"/>
        <v>0</v>
      </c>
      <c r="CM603" s="235"/>
      <c r="CN603" s="234">
        <f t="shared" si="179"/>
        <v>0</v>
      </c>
      <c r="CO603" s="235"/>
      <c r="CP603" s="232" t="str">
        <f t="shared" si="176"/>
        <v>***</v>
      </c>
      <c r="CQ603" s="233"/>
      <c r="CR603" s="43"/>
      <c r="CU603" s="128">
        <f t="shared" si="143"/>
        <v>595</v>
      </c>
      <c r="CV603" s="128"/>
      <c r="CW603" s="128"/>
      <c r="CX603" s="128"/>
      <c r="CY603" s="128"/>
    </row>
    <row r="604" spans="1:103" s="1" customFormat="1" ht="18.75">
      <c r="A604" s="72" t="s">
        <v>59</v>
      </c>
      <c r="D604" s="238">
        <f t="shared" si="180"/>
        <v>40</v>
      </c>
      <c r="E604" s="246"/>
      <c r="F604" s="241"/>
      <c r="G604" s="242"/>
      <c r="H604" s="242"/>
      <c r="I604" s="242"/>
      <c r="J604" s="242"/>
      <c r="K604" s="243"/>
      <c r="L604" s="244"/>
      <c r="M604" s="256"/>
      <c r="N604" s="256"/>
      <c r="O604" s="257"/>
      <c r="P604" s="42"/>
      <c r="Q604" s="42"/>
      <c r="R604" s="42"/>
      <c r="S604" s="42"/>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3"/>
      <c r="AU604" s="44"/>
      <c r="AV604" s="26"/>
      <c r="AW604" s="245">
        <f t="shared" si="166"/>
        <v>40</v>
      </c>
      <c r="AX604" s="246"/>
      <c r="AY604" s="247" t="str">
        <f t="shared" si="167"/>
        <v/>
      </c>
      <c r="AZ604" s="248"/>
      <c r="BA604" s="248"/>
      <c r="BB604" s="249"/>
      <c r="BC604" s="45">
        <f>IF(COUNTIF(P604:AT604,"")=31,0,COUNTIFS(P555:AT555,1,P604:AT604,"")+COUNTIFS(P555:AT555,1,P604:AT604,"■"))</f>
        <v>0</v>
      </c>
      <c r="BD604" s="45">
        <f>IF(COUNTIF(P604:AT604,"")=31,0,COUNTIFS(P555:AT555,1,P604:AT604,"■"))</f>
        <v>0</v>
      </c>
      <c r="BE604" s="250" t="str">
        <f t="shared" si="168"/>
        <v>***</v>
      </c>
      <c r="BF604" s="233"/>
      <c r="BG604" s="47"/>
      <c r="BH604" s="45">
        <f>IF(COUNTIF(P604:AT604,"")=31,0,COUNTIFS(P555:AT555,2,P604:AT604,"")+COUNTIFS(P555:AT555,2,P604:AT604,"■"))</f>
        <v>0</v>
      </c>
      <c r="BI604" s="45">
        <f>IF(COUNTIF(P604:AT604,"")=31,0,COUNTIFS(P555:AT555,2,P604:AT604,"■"))</f>
        <v>0</v>
      </c>
      <c r="BJ604" s="232" t="str">
        <f t="shared" si="169"/>
        <v>***</v>
      </c>
      <c r="BK604" s="233"/>
      <c r="BL604" s="42"/>
      <c r="BM604" s="45">
        <f>IF(COUNTIF(P604:AT604,"")=31,0,COUNTIFS(P555:AT555,3,P604:AT604,"")+COUNTIFS(P555:AT555,3,P604:AT604,"■"))</f>
        <v>0</v>
      </c>
      <c r="BN604" s="45">
        <f>IF(COUNTIF(P604:AT604,"")=31,0,COUNTIFS(P555:AT555,3,P604:AT604,"■"))</f>
        <v>0</v>
      </c>
      <c r="BO604" s="232" t="str">
        <f t="shared" si="170"/>
        <v>***</v>
      </c>
      <c r="BP604" s="233"/>
      <c r="BQ604" s="42"/>
      <c r="BR604" s="45">
        <f>IF(COUNTIF(P604:AT604,"")=31,0,COUNTIFS(P555:AT555,4,P604:AT604,"")+COUNTIFS(P555:AT555,4,P604:AT604,"■"))</f>
        <v>0</v>
      </c>
      <c r="BS604" s="45">
        <f>IF(COUNTIF(P604:AT604,"")=31,0,COUNTIFS(P555:AT555,4,P604:AT604,"■"))</f>
        <v>0</v>
      </c>
      <c r="BT604" s="232" t="str">
        <f t="shared" si="171"/>
        <v>***</v>
      </c>
      <c r="BU604" s="233"/>
      <c r="BV604" s="42"/>
      <c r="BW604" s="45">
        <f>IF(COUNTIF(P604:AT604,"")=31,0,COUNTIFS(P555:AT555,5,P604:AT604,"")+COUNTIFS(P555:AT555,5,P604:AT604,"■"))</f>
        <v>0</v>
      </c>
      <c r="BX604" s="45">
        <f>IF(COUNTIF(P604:AT604,"")=31,0,COUNTIFS(P555:AT555,5,P604:AT604,"■"))</f>
        <v>0</v>
      </c>
      <c r="BY604" s="232" t="str">
        <f t="shared" si="172"/>
        <v>***</v>
      </c>
      <c r="BZ604" s="233"/>
      <c r="CA604" s="42"/>
      <c r="CB604" s="45">
        <f>IF(COUNTIF(P604:AT604,"")=31,0,COUNTIFS(P555:AT555,6,P604:AT604,"")+COUNTIFS(P555:AT555,6,P604:AT604,"■"))</f>
        <v>0</v>
      </c>
      <c r="CC604" s="45">
        <f>IF(COUNTIF(P604:AT604,"")=31,0,COUNTIFS(P555:AT555,6,P604:AT604,"■"))</f>
        <v>0</v>
      </c>
      <c r="CD604" s="232" t="str">
        <f t="shared" si="173"/>
        <v>***</v>
      </c>
      <c r="CE604" s="233"/>
      <c r="CF604" s="42"/>
      <c r="CG604" s="45">
        <f t="shared" si="177"/>
        <v>0</v>
      </c>
      <c r="CH604" s="45">
        <f t="shared" si="181"/>
        <v>0</v>
      </c>
      <c r="CI604" s="232" t="str">
        <f t="shared" si="175"/>
        <v>***</v>
      </c>
      <c r="CJ604" s="233"/>
      <c r="CK604" s="42"/>
      <c r="CL604" s="234">
        <f t="shared" si="178"/>
        <v>0</v>
      </c>
      <c r="CM604" s="235"/>
      <c r="CN604" s="234">
        <f t="shared" si="179"/>
        <v>0</v>
      </c>
      <c r="CO604" s="235"/>
      <c r="CP604" s="232" t="str">
        <f t="shared" si="176"/>
        <v>***</v>
      </c>
      <c r="CQ604" s="233"/>
      <c r="CR604" s="43"/>
      <c r="CU604" s="128">
        <f t="shared" si="143"/>
        <v>596</v>
      </c>
      <c r="CV604" s="128"/>
      <c r="CW604" s="128"/>
      <c r="CX604" s="128"/>
      <c r="CY604" s="128"/>
    </row>
    <row r="605" spans="1:103" s="1" customFormat="1" ht="18.75">
      <c r="A605" s="72" t="s">
        <v>59</v>
      </c>
      <c r="D605" s="238">
        <f t="shared" si="180"/>
        <v>41</v>
      </c>
      <c r="E605" s="246"/>
      <c r="F605" s="241"/>
      <c r="G605" s="242"/>
      <c r="H605" s="242"/>
      <c r="I605" s="242"/>
      <c r="J605" s="242"/>
      <c r="K605" s="243"/>
      <c r="L605" s="244"/>
      <c r="M605" s="256"/>
      <c r="N605" s="256"/>
      <c r="O605" s="257"/>
      <c r="P605" s="42"/>
      <c r="Q605" s="42"/>
      <c r="R605" s="42"/>
      <c r="S605" s="42"/>
      <c r="T605" s="42"/>
      <c r="U605" s="42"/>
      <c r="V605" s="42"/>
      <c r="W605" s="42"/>
      <c r="X605" s="42"/>
      <c r="Y605" s="42"/>
      <c r="Z605" s="42"/>
      <c r="AA605" s="42"/>
      <c r="AB605" s="42"/>
      <c r="AC605" s="42"/>
      <c r="AD605" s="42"/>
      <c r="AE605" s="42"/>
      <c r="AF605" s="42"/>
      <c r="AG605" s="42"/>
      <c r="AH605" s="42"/>
      <c r="AI605" s="42"/>
      <c r="AJ605" s="42"/>
      <c r="AK605" s="42"/>
      <c r="AL605" s="42"/>
      <c r="AM605" s="42"/>
      <c r="AN605" s="42"/>
      <c r="AO605" s="42"/>
      <c r="AP605" s="42"/>
      <c r="AQ605" s="42"/>
      <c r="AR605" s="42"/>
      <c r="AS605" s="42"/>
      <c r="AT605" s="43"/>
      <c r="AU605" s="44"/>
      <c r="AV605" s="26"/>
      <c r="AW605" s="245">
        <f t="shared" si="166"/>
        <v>41</v>
      </c>
      <c r="AX605" s="246"/>
      <c r="AY605" s="247" t="str">
        <f t="shared" si="167"/>
        <v/>
      </c>
      <c r="AZ605" s="248"/>
      <c r="BA605" s="248"/>
      <c r="BB605" s="249"/>
      <c r="BC605" s="45">
        <f>IF(COUNTIF(P605:AT605,"")=31,0,COUNTIFS(P555:AT555,1,P605:AT605,"")+COUNTIFS(P555:AT555,1,P605:AT605,"■"))</f>
        <v>0</v>
      </c>
      <c r="BD605" s="45">
        <f>IF(COUNTIF(P605:AT605,"")=31,0,COUNTIFS(P555:AT555,1,P605:AT605,"■"))</f>
        <v>0</v>
      </c>
      <c r="BE605" s="250" t="str">
        <f t="shared" si="168"/>
        <v>***</v>
      </c>
      <c r="BF605" s="233"/>
      <c r="BG605" s="47"/>
      <c r="BH605" s="45">
        <f>IF(COUNTIF(P605:AT605,"")=31,0,COUNTIFS(P555:AT555,2,P605:AT605,"")+COUNTIFS(P555:AT555,2,P605:AT605,"■"))</f>
        <v>0</v>
      </c>
      <c r="BI605" s="45">
        <f>IF(COUNTIF(P605:AT605,"")=31,0,COUNTIFS(P555:AT555,2,P605:AT605,"■"))</f>
        <v>0</v>
      </c>
      <c r="BJ605" s="232" t="str">
        <f t="shared" si="169"/>
        <v>***</v>
      </c>
      <c r="BK605" s="233"/>
      <c r="BL605" s="42"/>
      <c r="BM605" s="45">
        <f>IF(COUNTIF(P605:AT605,"")=31,0,COUNTIFS(P555:AT555,3,P605:AT605,"")+COUNTIFS(P555:AT555,3,P605:AT605,"■"))</f>
        <v>0</v>
      </c>
      <c r="BN605" s="45">
        <f>IF(COUNTIF(P605:AT605,"")=31,0,COUNTIFS(P555:AT555,3,P605:AT605,"■"))</f>
        <v>0</v>
      </c>
      <c r="BO605" s="232" t="str">
        <f t="shared" si="170"/>
        <v>***</v>
      </c>
      <c r="BP605" s="233"/>
      <c r="BQ605" s="42"/>
      <c r="BR605" s="45">
        <f>IF(COUNTIF(P605:AT605,"")=31,0,COUNTIFS(P555:AT555,4,P605:AT605,"")+COUNTIFS(P555:AT555,4,P605:AT605,"■"))</f>
        <v>0</v>
      </c>
      <c r="BS605" s="45">
        <f>IF(COUNTIF(P605:AT605,"")=31,0,COUNTIFS(P555:AT555,4,P605:AT605,"■"))</f>
        <v>0</v>
      </c>
      <c r="BT605" s="232" t="str">
        <f t="shared" si="171"/>
        <v>***</v>
      </c>
      <c r="BU605" s="233"/>
      <c r="BV605" s="42"/>
      <c r="BW605" s="45">
        <f>IF(COUNTIF(P605:AT605,"")=31,0,COUNTIFS(P555:AT555,5,P605:AT605,"")+COUNTIFS(P555:AT555,5,P605:AT605,"■"))</f>
        <v>0</v>
      </c>
      <c r="BX605" s="45">
        <f>IF(COUNTIF(P605:AT605,"")=31,0,COUNTIFS(P555:AT555,5,P605:AT605,"■"))</f>
        <v>0</v>
      </c>
      <c r="BY605" s="232" t="str">
        <f t="shared" si="172"/>
        <v>***</v>
      </c>
      <c r="BZ605" s="233"/>
      <c r="CA605" s="42"/>
      <c r="CB605" s="45">
        <f>IF(COUNTIF(P605:AT605,"")=31,0,COUNTIFS(P555:AT555,6,P605:AT605,"")+COUNTIFS(P555:AT555,6,P605:AT605,"■"))</f>
        <v>0</v>
      </c>
      <c r="CC605" s="45">
        <f>IF(COUNTIF(P605:AT605,"")=31,0,COUNTIFS(P555:AT555,6,P605:AT605,"■"))</f>
        <v>0</v>
      </c>
      <c r="CD605" s="232" t="str">
        <f t="shared" si="173"/>
        <v>***</v>
      </c>
      <c r="CE605" s="233"/>
      <c r="CF605" s="42"/>
      <c r="CG605" s="45">
        <f t="shared" si="177"/>
        <v>0</v>
      </c>
      <c r="CH605" s="45">
        <f t="shared" si="181"/>
        <v>0</v>
      </c>
      <c r="CI605" s="232" t="str">
        <f t="shared" si="175"/>
        <v>***</v>
      </c>
      <c r="CJ605" s="233"/>
      <c r="CK605" s="42"/>
      <c r="CL605" s="234">
        <f t="shared" si="178"/>
        <v>0</v>
      </c>
      <c r="CM605" s="235"/>
      <c r="CN605" s="234">
        <f t="shared" si="179"/>
        <v>0</v>
      </c>
      <c r="CO605" s="235"/>
      <c r="CP605" s="232" t="str">
        <f t="shared" si="176"/>
        <v>***</v>
      </c>
      <c r="CQ605" s="233"/>
      <c r="CR605" s="43"/>
      <c r="CU605" s="128">
        <f t="shared" si="143"/>
        <v>597</v>
      </c>
      <c r="CV605" s="128"/>
      <c r="CW605" s="128"/>
      <c r="CX605" s="128"/>
      <c r="CY605" s="128"/>
    </row>
    <row r="606" spans="1:103" s="1" customFormat="1" ht="18.75">
      <c r="A606" s="72" t="s">
        <v>59</v>
      </c>
      <c r="D606" s="238">
        <f t="shared" si="180"/>
        <v>42</v>
      </c>
      <c r="E606" s="246"/>
      <c r="F606" s="241"/>
      <c r="G606" s="242"/>
      <c r="H606" s="242"/>
      <c r="I606" s="242"/>
      <c r="J606" s="242"/>
      <c r="K606" s="243"/>
      <c r="L606" s="244"/>
      <c r="M606" s="256"/>
      <c r="N606" s="256"/>
      <c r="O606" s="257"/>
      <c r="P606" s="42"/>
      <c r="Q606" s="42"/>
      <c r="R606" s="42"/>
      <c r="S606" s="42"/>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3"/>
      <c r="AU606" s="44"/>
      <c r="AV606" s="26"/>
      <c r="AW606" s="245">
        <f t="shared" si="166"/>
        <v>42</v>
      </c>
      <c r="AX606" s="246"/>
      <c r="AY606" s="247" t="str">
        <f t="shared" si="167"/>
        <v/>
      </c>
      <c r="AZ606" s="248"/>
      <c r="BA606" s="248"/>
      <c r="BB606" s="249"/>
      <c r="BC606" s="45">
        <f>IF(COUNTIF(P606:AT606,"")=31,0,COUNTIFS(P555:AT555,1,P606:AT606,"")+COUNTIFS(P555:AT555,1,P606:AT606,"■"))</f>
        <v>0</v>
      </c>
      <c r="BD606" s="45">
        <f>IF(COUNTIF(P606:AT606,"")=31,0,COUNTIFS(P555:AT555,1,P606:AT606,"■"))</f>
        <v>0</v>
      </c>
      <c r="BE606" s="250" t="str">
        <f t="shared" si="168"/>
        <v>***</v>
      </c>
      <c r="BF606" s="233"/>
      <c r="BG606" s="47"/>
      <c r="BH606" s="45">
        <f>IF(COUNTIF(P606:AT606,"")=31,0,COUNTIFS(P555:AT555,2,P606:AT606,"")+COUNTIFS(P555:AT555,2,P606:AT606,"■"))</f>
        <v>0</v>
      </c>
      <c r="BI606" s="45">
        <f>IF(COUNTIF(P606:AT606,"")=31,0,COUNTIFS(P555:AT555,2,P606:AT606,"■"))</f>
        <v>0</v>
      </c>
      <c r="BJ606" s="232" t="str">
        <f t="shared" si="169"/>
        <v>***</v>
      </c>
      <c r="BK606" s="233"/>
      <c r="BL606" s="42"/>
      <c r="BM606" s="45">
        <f>IF(COUNTIF(P606:AT606,"")=31,0,COUNTIFS(P555:AT555,3,P606:AT606,"")+COUNTIFS(P555:AT555,3,P606:AT606,"■"))</f>
        <v>0</v>
      </c>
      <c r="BN606" s="45">
        <f>IF(COUNTIF(P606:AT606,"")=31,0,COUNTIFS(P555:AT555,3,P606:AT606,"■"))</f>
        <v>0</v>
      </c>
      <c r="BO606" s="232" t="str">
        <f t="shared" si="170"/>
        <v>***</v>
      </c>
      <c r="BP606" s="233"/>
      <c r="BQ606" s="42"/>
      <c r="BR606" s="45">
        <f>IF(COUNTIF(P606:AT606,"")=31,0,COUNTIFS(P555:AT555,4,P606:AT606,"")+COUNTIFS(P555:AT555,4,P606:AT606,"■"))</f>
        <v>0</v>
      </c>
      <c r="BS606" s="45">
        <f>IF(COUNTIF(P606:AT606,"")=31,0,COUNTIFS(P555:AT555,4,P606:AT606,"■"))</f>
        <v>0</v>
      </c>
      <c r="BT606" s="232" t="str">
        <f t="shared" si="171"/>
        <v>***</v>
      </c>
      <c r="BU606" s="233"/>
      <c r="BV606" s="42"/>
      <c r="BW606" s="45">
        <f>IF(COUNTIF(P606:AT606,"")=31,0,COUNTIFS(P555:AT555,5,P606:AT606,"")+COUNTIFS(P555:AT555,5,P606:AT606,"■"))</f>
        <v>0</v>
      </c>
      <c r="BX606" s="45">
        <f>IF(COUNTIF(P606:AT606,"")=31,0,COUNTIFS(P555:AT555,5,P606:AT606,"■"))</f>
        <v>0</v>
      </c>
      <c r="BY606" s="232" t="str">
        <f t="shared" si="172"/>
        <v>***</v>
      </c>
      <c r="BZ606" s="233"/>
      <c r="CA606" s="42"/>
      <c r="CB606" s="45">
        <f>IF(COUNTIF(P606:AT606,"")=31,0,COUNTIFS(P555:AT555,6,P606:AT606,"")+COUNTIFS(P555:AT555,6,P606:AT606,"■"))</f>
        <v>0</v>
      </c>
      <c r="CC606" s="45">
        <f>IF(COUNTIF(P606:AT606,"")=31,0,COUNTIFS(P555:AT555,6,P606:AT606,"■"))</f>
        <v>0</v>
      </c>
      <c r="CD606" s="232" t="str">
        <f t="shared" si="173"/>
        <v>***</v>
      </c>
      <c r="CE606" s="233"/>
      <c r="CF606" s="42"/>
      <c r="CG606" s="45">
        <f t="shared" si="177"/>
        <v>0</v>
      </c>
      <c r="CH606" s="45">
        <f t="shared" si="181"/>
        <v>0</v>
      </c>
      <c r="CI606" s="232" t="str">
        <f t="shared" si="175"/>
        <v>***</v>
      </c>
      <c r="CJ606" s="233"/>
      <c r="CK606" s="42"/>
      <c r="CL606" s="234">
        <f t="shared" si="178"/>
        <v>0</v>
      </c>
      <c r="CM606" s="235"/>
      <c r="CN606" s="234">
        <f t="shared" si="179"/>
        <v>0</v>
      </c>
      <c r="CO606" s="235"/>
      <c r="CP606" s="232" t="str">
        <f t="shared" si="176"/>
        <v>***</v>
      </c>
      <c r="CQ606" s="233"/>
      <c r="CR606" s="43"/>
      <c r="CU606" s="128">
        <f t="shared" si="143"/>
        <v>598</v>
      </c>
      <c r="CV606" s="128"/>
      <c r="CW606" s="128"/>
      <c r="CX606" s="128"/>
      <c r="CY606" s="128"/>
    </row>
    <row r="607" spans="1:103" s="1" customFormat="1" ht="18.75">
      <c r="A607" s="72" t="s">
        <v>59</v>
      </c>
      <c r="D607" s="238">
        <f t="shared" si="180"/>
        <v>43</v>
      </c>
      <c r="E607" s="246"/>
      <c r="F607" s="241"/>
      <c r="G607" s="242"/>
      <c r="H607" s="242"/>
      <c r="I607" s="242"/>
      <c r="J607" s="242"/>
      <c r="K607" s="243"/>
      <c r="L607" s="244"/>
      <c r="M607" s="256"/>
      <c r="N607" s="256"/>
      <c r="O607" s="257"/>
      <c r="P607" s="42"/>
      <c r="Q607" s="42"/>
      <c r="R607" s="42"/>
      <c r="S607" s="42"/>
      <c r="T607" s="42"/>
      <c r="U607" s="42"/>
      <c r="V607" s="42"/>
      <c r="W607" s="42"/>
      <c r="X607" s="42"/>
      <c r="Y607" s="42"/>
      <c r="Z607" s="42"/>
      <c r="AA607" s="42"/>
      <c r="AB607" s="42"/>
      <c r="AC607" s="42"/>
      <c r="AD607" s="42"/>
      <c r="AE607" s="42"/>
      <c r="AF607" s="42"/>
      <c r="AG607" s="42"/>
      <c r="AH607" s="42"/>
      <c r="AI607" s="42"/>
      <c r="AJ607" s="42"/>
      <c r="AK607" s="42"/>
      <c r="AL607" s="42"/>
      <c r="AM607" s="42"/>
      <c r="AN607" s="42"/>
      <c r="AO607" s="42"/>
      <c r="AP607" s="42"/>
      <c r="AQ607" s="42"/>
      <c r="AR607" s="42"/>
      <c r="AS607" s="42"/>
      <c r="AT607" s="43"/>
      <c r="AU607" s="44"/>
      <c r="AV607" s="26"/>
      <c r="AW607" s="245">
        <f t="shared" si="166"/>
        <v>43</v>
      </c>
      <c r="AX607" s="246"/>
      <c r="AY607" s="247" t="str">
        <f t="shared" si="167"/>
        <v/>
      </c>
      <c r="AZ607" s="248"/>
      <c r="BA607" s="248"/>
      <c r="BB607" s="249"/>
      <c r="BC607" s="45">
        <f>IF(COUNTIF(P607:AT607,"")=31,0,COUNTIFS(P555:AT555,1,P607:AT607,"")+COUNTIFS(P555:AT555,1,P607:AT607,"■"))</f>
        <v>0</v>
      </c>
      <c r="BD607" s="45">
        <f>IF(COUNTIF(P607:AT607,"")=31,0,COUNTIFS(P555:AT555,1,P607:AT607,"■"))</f>
        <v>0</v>
      </c>
      <c r="BE607" s="250" t="str">
        <f t="shared" si="168"/>
        <v>***</v>
      </c>
      <c r="BF607" s="233"/>
      <c r="BG607" s="47"/>
      <c r="BH607" s="45">
        <f>IF(COUNTIF(P607:AT607,"")=31,0,COUNTIFS(P555:AT555,2,P607:AT607,"")+COUNTIFS(P555:AT555,2,P607:AT607,"■"))</f>
        <v>0</v>
      </c>
      <c r="BI607" s="45">
        <f>IF(COUNTIF(P607:AT607,"")=31,0,COUNTIFS(P555:AT555,2,P607:AT607,"■"))</f>
        <v>0</v>
      </c>
      <c r="BJ607" s="232" t="str">
        <f t="shared" si="169"/>
        <v>***</v>
      </c>
      <c r="BK607" s="233"/>
      <c r="BL607" s="42"/>
      <c r="BM607" s="45">
        <f>IF(COUNTIF(P607:AT607,"")=31,0,COUNTIFS(P555:AT555,3,P607:AT607,"")+COUNTIFS(P555:AT555,3,P607:AT607,"■"))</f>
        <v>0</v>
      </c>
      <c r="BN607" s="45">
        <f>IF(COUNTIF(P607:AT607,"")=31,0,COUNTIFS(P555:AT555,3,P607:AT607,"■"))</f>
        <v>0</v>
      </c>
      <c r="BO607" s="232" t="str">
        <f t="shared" si="170"/>
        <v>***</v>
      </c>
      <c r="BP607" s="233"/>
      <c r="BQ607" s="42"/>
      <c r="BR607" s="45">
        <f>IF(COUNTIF(P607:AT607,"")=31,0,COUNTIFS(P555:AT555,4,P607:AT607,"")+COUNTIFS(P555:AT555,4,P607:AT607,"■"))</f>
        <v>0</v>
      </c>
      <c r="BS607" s="45">
        <f>IF(COUNTIF(P607:AT607,"")=31,0,COUNTIFS(P555:AT555,4,P607:AT607,"■"))</f>
        <v>0</v>
      </c>
      <c r="BT607" s="232" t="str">
        <f t="shared" si="171"/>
        <v>***</v>
      </c>
      <c r="BU607" s="233"/>
      <c r="BV607" s="42"/>
      <c r="BW607" s="45">
        <f>IF(COUNTIF(P607:AT607,"")=31,0,COUNTIFS(P555:AT555,5,P607:AT607,"")+COUNTIFS(P555:AT555,5,P607:AT607,"■"))</f>
        <v>0</v>
      </c>
      <c r="BX607" s="45">
        <f>IF(COUNTIF(P607:AT607,"")=31,0,COUNTIFS(P555:AT555,5,P607:AT607,"■"))</f>
        <v>0</v>
      </c>
      <c r="BY607" s="232" t="str">
        <f t="shared" si="172"/>
        <v>***</v>
      </c>
      <c r="BZ607" s="233"/>
      <c r="CA607" s="42"/>
      <c r="CB607" s="45">
        <f>IF(COUNTIF(P607:AT607,"")=31,0,COUNTIFS(P555:AT555,6,P607:AT607,"")+COUNTIFS(P555:AT555,6,P607:AT607,"■"))</f>
        <v>0</v>
      </c>
      <c r="CC607" s="45">
        <f>IF(COUNTIF(P607:AT607,"")=31,0,COUNTIFS(P555:AT555,6,P607:AT607,"■"))</f>
        <v>0</v>
      </c>
      <c r="CD607" s="232" t="str">
        <f t="shared" si="173"/>
        <v>***</v>
      </c>
      <c r="CE607" s="233"/>
      <c r="CF607" s="42"/>
      <c r="CG607" s="45">
        <f t="shared" si="177"/>
        <v>0</v>
      </c>
      <c r="CH607" s="45">
        <f t="shared" si="181"/>
        <v>0</v>
      </c>
      <c r="CI607" s="232" t="str">
        <f t="shared" si="175"/>
        <v>***</v>
      </c>
      <c r="CJ607" s="233"/>
      <c r="CK607" s="42"/>
      <c r="CL607" s="234">
        <f t="shared" si="178"/>
        <v>0</v>
      </c>
      <c r="CM607" s="235"/>
      <c r="CN607" s="234">
        <f t="shared" si="179"/>
        <v>0</v>
      </c>
      <c r="CO607" s="235"/>
      <c r="CP607" s="232" t="str">
        <f t="shared" si="176"/>
        <v>***</v>
      </c>
      <c r="CQ607" s="233"/>
      <c r="CR607" s="43"/>
      <c r="CU607" s="128">
        <f t="shared" si="143"/>
        <v>599</v>
      </c>
      <c r="CV607" s="128"/>
      <c r="CW607" s="128"/>
      <c r="CX607" s="128"/>
      <c r="CY607" s="128"/>
    </row>
    <row r="608" spans="1:103" s="1" customFormat="1" ht="18.75">
      <c r="A608" s="72" t="s">
        <v>59</v>
      </c>
      <c r="D608" s="238">
        <f t="shared" si="180"/>
        <v>44</v>
      </c>
      <c r="E608" s="246"/>
      <c r="F608" s="241"/>
      <c r="G608" s="242"/>
      <c r="H608" s="242"/>
      <c r="I608" s="242"/>
      <c r="J608" s="242"/>
      <c r="K608" s="243"/>
      <c r="L608" s="244"/>
      <c r="M608" s="256"/>
      <c r="N608" s="256"/>
      <c r="O608" s="257"/>
      <c r="P608" s="42"/>
      <c r="Q608" s="42"/>
      <c r="R608" s="42"/>
      <c r="S608" s="42"/>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3"/>
      <c r="AU608" s="44"/>
      <c r="AV608" s="26"/>
      <c r="AW608" s="245">
        <f t="shared" si="166"/>
        <v>44</v>
      </c>
      <c r="AX608" s="246"/>
      <c r="AY608" s="247" t="str">
        <f t="shared" si="167"/>
        <v/>
      </c>
      <c r="AZ608" s="248"/>
      <c r="BA608" s="248"/>
      <c r="BB608" s="249"/>
      <c r="BC608" s="45">
        <f>IF(COUNTIF(P608:AT608,"")=31,0,COUNTIFS(P555:AT555,1,P608:AT608,"")+COUNTIFS(P555:AT555,1,P608:AT608,"■"))</f>
        <v>0</v>
      </c>
      <c r="BD608" s="45">
        <f>IF(COUNTIF(P608:AT608,"")=31,0,COUNTIFS(P555:AT555,1,P608:AT608,"■"))</f>
        <v>0</v>
      </c>
      <c r="BE608" s="250" t="str">
        <f t="shared" si="168"/>
        <v>***</v>
      </c>
      <c r="BF608" s="233"/>
      <c r="BG608" s="47"/>
      <c r="BH608" s="45">
        <f>IF(COUNTIF(P608:AT608,"")=31,0,COUNTIFS(P555:AT555,2,P608:AT608,"")+COUNTIFS(P555:AT555,2,P608:AT608,"■"))</f>
        <v>0</v>
      </c>
      <c r="BI608" s="45">
        <f>IF(COUNTIF(P608:AT608,"")=31,0,COUNTIFS(P555:AT555,2,P608:AT608,"■"))</f>
        <v>0</v>
      </c>
      <c r="BJ608" s="232" t="str">
        <f t="shared" si="169"/>
        <v>***</v>
      </c>
      <c r="BK608" s="233"/>
      <c r="BL608" s="42"/>
      <c r="BM608" s="45">
        <f>IF(COUNTIF(P608:AT608,"")=31,0,COUNTIFS(P555:AT555,3,P608:AT608,"")+COUNTIFS(P555:AT555,3,P608:AT608,"■"))</f>
        <v>0</v>
      </c>
      <c r="BN608" s="45">
        <f>IF(COUNTIF(P608:AT608,"")=31,0,COUNTIFS(P555:AT555,3,P608:AT608,"■"))</f>
        <v>0</v>
      </c>
      <c r="BO608" s="232" t="str">
        <f t="shared" si="170"/>
        <v>***</v>
      </c>
      <c r="BP608" s="233"/>
      <c r="BQ608" s="42"/>
      <c r="BR608" s="45">
        <f>IF(COUNTIF(P608:AT608,"")=31,0,COUNTIFS(P555:AT555,4,P608:AT608,"")+COUNTIFS(P555:AT555,4,P608:AT608,"■"))</f>
        <v>0</v>
      </c>
      <c r="BS608" s="45">
        <f>IF(COUNTIF(P608:AT608,"")=31,0,COUNTIFS(P555:AT555,4,P608:AT608,"■"))</f>
        <v>0</v>
      </c>
      <c r="BT608" s="232" t="str">
        <f t="shared" si="171"/>
        <v>***</v>
      </c>
      <c r="BU608" s="233"/>
      <c r="BV608" s="42"/>
      <c r="BW608" s="45">
        <f>IF(COUNTIF(P608:AT608,"")=31,0,COUNTIFS(P555:AT555,5,P608:AT608,"")+COUNTIFS(P555:AT555,5,P608:AT608,"■"))</f>
        <v>0</v>
      </c>
      <c r="BX608" s="45">
        <f>IF(COUNTIF(P608:AT608,"")=31,0,COUNTIFS(P555:AT555,5,P608:AT608,"■"))</f>
        <v>0</v>
      </c>
      <c r="BY608" s="232" t="str">
        <f t="shared" si="172"/>
        <v>***</v>
      </c>
      <c r="BZ608" s="233"/>
      <c r="CA608" s="42"/>
      <c r="CB608" s="45">
        <f>IF(COUNTIF(P608:AT608,"")=31,0,COUNTIFS(P555:AT555,6,P608:AT608,"")+COUNTIFS(P555:AT555,6,P608:AT608,"■"))</f>
        <v>0</v>
      </c>
      <c r="CC608" s="45">
        <f>IF(COUNTIF(P608:AT608,"")=31,0,COUNTIFS(P555:AT555,6,P608:AT608,"■"))</f>
        <v>0</v>
      </c>
      <c r="CD608" s="232" t="str">
        <f t="shared" si="173"/>
        <v>***</v>
      </c>
      <c r="CE608" s="233"/>
      <c r="CF608" s="42"/>
      <c r="CG608" s="45">
        <f t="shared" si="177"/>
        <v>0</v>
      </c>
      <c r="CH608" s="45">
        <f t="shared" si="181"/>
        <v>0</v>
      </c>
      <c r="CI608" s="232" t="str">
        <f t="shared" si="175"/>
        <v>***</v>
      </c>
      <c r="CJ608" s="233"/>
      <c r="CK608" s="42"/>
      <c r="CL608" s="234">
        <f t="shared" si="178"/>
        <v>0</v>
      </c>
      <c r="CM608" s="235"/>
      <c r="CN608" s="234">
        <f t="shared" si="179"/>
        <v>0</v>
      </c>
      <c r="CO608" s="235"/>
      <c r="CP608" s="232" t="str">
        <f t="shared" si="176"/>
        <v>***</v>
      </c>
      <c r="CQ608" s="233"/>
      <c r="CR608" s="43"/>
      <c r="CU608" s="128">
        <f t="shared" si="143"/>
        <v>600</v>
      </c>
      <c r="CV608" s="128"/>
      <c r="CW608" s="128"/>
      <c r="CX608" s="128"/>
      <c r="CY608" s="128"/>
    </row>
    <row r="609" spans="1:103" s="1" customFormat="1" ht="18.75">
      <c r="A609" s="72" t="s">
        <v>59</v>
      </c>
      <c r="D609" s="238">
        <f t="shared" si="180"/>
        <v>45</v>
      </c>
      <c r="E609" s="246"/>
      <c r="F609" s="241"/>
      <c r="G609" s="242"/>
      <c r="H609" s="242"/>
      <c r="I609" s="242"/>
      <c r="J609" s="242"/>
      <c r="K609" s="243"/>
      <c r="L609" s="244"/>
      <c r="M609" s="256"/>
      <c r="N609" s="256"/>
      <c r="O609" s="257"/>
      <c r="P609" s="42"/>
      <c r="Q609" s="42"/>
      <c r="R609" s="42"/>
      <c r="S609" s="42"/>
      <c r="T609" s="42"/>
      <c r="U609" s="42"/>
      <c r="V609" s="42"/>
      <c r="W609" s="42"/>
      <c r="X609" s="42"/>
      <c r="Y609" s="42"/>
      <c r="Z609" s="42"/>
      <c r="AA609" s="42"/>
      <c r="AB609" s="42"/>
      <c r="AC609" s="42"/>
      <c r="AD609" s="42"/>
      <c r="AE609" s="42"/>
      <c r="AF609" s="42"/>
      <c r="AG609" s="42"/>
      <c r="AH609" s="42"/>
      <c r="AI609" s="42"/>
      <c r="AJ609" s="42"/>
      <c r="AK609" s="42"/>
      <c r="AL609" s="42"/>
      <c r="AM609" s="42"/>
      <c r="AN609" s="42"/>
      <c r="AO609" s="42"/>
      <c r="AP609" s="42"/>
      <c r="AQ609" s="42"/>
      <c r="AR609" s="42"/>
      <c r="AS609" s="42"/>
      <c r="AT609" s="43"/>
      <c r="AU609" s="44"/>
      <c r="AV609" s="26"/>
      <c r="AW609" s="245">
        <f t="shared" si="166"/>
        <v>45</v>
      </c>
      <c r="AX609" s="246"/>
      <c r="AY609" s="247" t="str">
        <f t="shared" si="167"/>
        <v/>
      </c>
      <c r="AZ609" s="248"/>
      <c r="BA609" s="248"/>
      <c r="BB609" s="249"/>
      <c r="BC609" s="45">
        <f>IF(COUNTIF(P609:AT609,"")=31,0,COUNTIFS(P555:AT555,1,P609:AT609,"")+COUNTIFS(P555:AT555,1,P609:AT609,"■"))</f>
        <v>0</v>
      </c>
      <c r="BD609" s="45">
        <f>IF(COUNTIF(P609:AT609,"")=31,0,COUNTIFS(P555:AT555,1,P609:AT609,"■"))</f>
        <v>0</v>
      </c>
      <c r="BE609" s="250" t="str">
        <f t="shared" si="168"/>
        <v>***</v>
      </c>
      <c r="BF609" s="233"/>
      <c r="BG609" s="47"/>
      <c r="BH609" s="45">
        <f>IF(COUNTIF(P609:AT609,"")=31,0,COUNTIFS(P555:AT555,2,P609:AT609,"")+COUNTIFS(P555:AT555,2,P609:AT609,"■"))</f>
        <v>0</v>
      </c>
      <c r="BI609" s="45">
        <f>IF(COUNTIF(P609:AT609,"")=31,0,COUNTIFS(P555:AT555,2,P609:AT609,"■"))</f>
        <v>0</v>
      </c>
      <c r="BJ609" s="232" t="str">
        <f t="shared" si="169"/>
        <v>***</v>
      </c>
      <c r="BK609" s="233"/>
      <c r="BL609" s="42"/>
      <c r="BM609" s="45">
        <f>IF(COUNTIF(P609:AT609,"")=31,0,COUNTIFS(P555:AT555,3,P609:AT609,"")+COUNTIFS(P555:AT555,3,P609:AT609,"■"))</f>
        <v>0</v>
      </c>
      <c r="BN609" s="45">
        <f>IF(COUNTIF(P609:AT609,"")=31,0,COUNTIFS(P555:AT555,3,P609:AT609,"■"))</f>
        <v>0</v>
      </c>
      <c r="BO609" s="232" t="str">
        <f t="shared" si="170"/>
        <v>***</v>
      </c>
      <c r="BP609" s="233"/>
      <c r="BQ609" s="42"/>
      <c r="BR609" s="45">
        <f>IF(COUNTIF(P609:AT609,"")=31,0,COUNTIFS(P555:AT555,4,P609:AT609,"")+COUNTIFS(P555:AT555,4,P609:AT609,"■"))</f>
        <v>0</v>
      </c>
      <c r="BS609" s="45">
        <f>IF(COUNTIF(P609:AT609,"")=31,0,COUNTIFS(P555:AT555,4,P609:AT609,"■"))</f>
        <v>0</v>
      </c>
      <c r="BT609" s="232" t="str">
        <f t="shared" si="171"/>
        <v>***</v>
      </c>
      <c r="BU609" s="233"/>
      <c r="BV609" s="42"/>
      <c r="BW609" s="45">
        <f>IF(COUNTIF(P609:AT609,"")=31,0,COUNTIFS(P555:AT555,5,P609:AT609,"")+COUNTIFS(P555:AT555,5,P609:AT609,"■"))</f>
        <v>0</v>
      </c>
      <c r="BX609" s="45">
        <f>IF(COUNTIF(P609:AT609,"")=31,0,COUNTIFS(P555:AT555,5,P609:AT609,"■"))</f>
        <v>0</v>
      </c>
      <c r="BY609" s="232" t="str">
        <f t="shared" si="172"/>
        <v>***</v>
      </c>
      <c r="BZ609" s="233"/>
      <c r="CA609" s="42"/>
      <c r="CB609" s="45">
        <f>IF(COUNTIF(P609:AT609,"")=31,0,COUNTIFS(P555:AT555,6,P609:AT609,"")+COUNTIFS(P555:AT555,6,P609:AT609,"■"))</f>
        <v>0</v>
      </c>
      <c r="CC609" s="45">
        <f>IF(COUNTIF(P609:AT609,"")=31,0,COUNTIFS(P555:AT555,6,P609:AT609,"■"))</f>
        <v>0</v>
      </c>
      <c r="CD609" s="232" t="str">
        <f t="shared" si="173"/>
        <v>***</v>
      </c>
      <c r="CE609" s="233"/>
      <c r="CF609" s="42"/>
      <c r="CG609" s="45">
        <f t="shared" si="177"/>
        <v>0</v>
      </c>
      <c r="CH609" s="45">
        <f t="shared" si="181"/>
        <v>0</v>
      </c>
      <c r="CI609" s="232" t="str">
        <f t="shared" si="175"/>
        <v>***</v>
      </c>
      <c r="CJ609" s="233"/>
      <c r="CK609" s="42"/>
      <c r="CL609" s="234">
        <f t="shared" si="178"/>
        <v>0</v>
      </c>
      <c r="CM609" s="235"/>
      <c r="CN609" s="234">
        <f t="shared" si="179"/>
        <v>0</v>
      </c>
      <c r="CO609" s="235"/>
      <c r="CP609" s="232" t="str">
        <f t="shared" si="176"/>
        <v>***</v>
      </c>
      <c r="CQ609" s="233"/>
      <c r="CR609" s="43"/>
      <c r="CU609" s="128">
        <f t="shared" si="143"/>
        <v>601</v>
      </c>
      <c r="CV609" s="128"/>
      <c r="CW609" s="128"/>
      <c r="CX609" s="128"/>
      <c r="CY609" s="128"/>
    </row>
    <row r="610" spans="1:103" s="1" customFormat="1" ht="18.75">
      <c r="A610" s="72" t="s">
        <v>59</v>
      </c>
      <c r="D610" s="238">
        <f t="shared" si="180"/>
        <v>46</v>
      </c>
      <c r="E610" s="246"/>
      <c r="F610" s="241"/>
      <c r="G610" s="242"/>
      <c r="H610" s="242"/>
      <c r="I610" s="242"/>
      <c r="J610" s="242"/>
      <c r="K610" s="243"/>
      <c r="L610" s="244"/>
      <c r="M610" s="256"/>
      <c r="N610" s="256"/>
      <c r="O610" s="257"/>
      <c r="P610" s="42"/>
      <c r="Q610" s="42"/>
      <c r="R610" s="42"/>
      <c r="S610" s="42"/>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3"/>
      <c r="AU610" s="44"/>
      <c r="AV610" s="26"/>
      <c r="AW610" s="245">
        <f t="shared" si="166"/>
        <v>46</v>
      </c>
      <c r="AX610" s="246"/>
      <c r="AY610" s="247" t="str">
        <f t="shared" si="167"/>
        <v/>
      </c>
      <c r="AZ610" s="248"/>
      <c r="BA610" s="248"/>
      <c r="BB610" s="249"/>
      <c r="BC610" s="45">
        <f>IF(COUNTIF(P610:AT610,"")=31,0,COUNTIFS(P555:AT555,1,P610:AT610,"")+COUNTIFS(P555:AT555,1,P610:AT610,"■"))</f>
        <v>0</v>
      </c>
      <c r="BD610" s="45">
        <f>IF(COUNTIF(P610:AT610,"")=31,0,COUNTIFS(P555:AT555,1,P610:AT610,"■"))</f>
        <v>0</v>
      </c>
      <c r="BE610" s="250" t="str">
        <f t="shared" si="168"/>
        <v>***</v>
      </c>
      <c r="BF610" s="233"/>
      <c r="BG610" s="47"/>
      <c r="BH610" s="45">
        <f>IF(COUNTIF(P610:AT610,"")=31,0,COUNTIFS(P555:AT555,2,P610:AT610,"")+COUNTIFS(P555:AT555,2,P610:AT610,"■"))</f>
        <v>0</v>
      </c>
      <c r="BI610" s="45">
        <f>IF(COUNTIF(P610:AT610,"")=31,0,COUNTIFS(P555:AT555,2,P610:AT610,"■"))</f>
        <v>0</v>
      </c>
      <c r="BJ610" s="232" t="str">
        <f t="shared" si="169"/>
        <v>***</v>
      </c>
      <c r="BK610" s="233"/>
      <c r="BL610" s="42"/>
      <c r="BM610" s="45">
        <f>IF(COUNTIF(P610:AT610,"")=31,0,COUNTIFS(P555:AT555,3,P610:AT610,"")+COUNTIFS(P555:AT555,3,P610:AT610,"■"))</f>
        <v>0</v>
      </c>
      <c r="BN610" s="45">
        <f>IF(COUNTIF(P610:AT610,"")=31,0,COUNTIFS(P555:AT555,3,P610:AT610,"■"))</f>
        <v>0</v>
      </c>
      <c r="BO610" s="232" t="str">
        <f t="shared" si="170"/>
        <v>***</v>
      </c>
      <c r="BP610" s="233"/>
      <c r="BQ610" s="42"/>
      <c r="BR610" s="45">
        <f>IF(COUNTIF(P610:AT610,"")=31,0,COUNTIFS(P555:AT555,4,P610:AT610,"")+COUNTIFS(P555:AT555,4,P610:AT610,"■"))</f>
        <v>0</v>
      </c>
      <c r="BS610" s="45">
        <f>IF(COUNTIF(P610:AT610,"")=31,0,COUNTIFS(P555:AT555,4,P610:AT610,"■"))</f>
        <v>0</v>
      </c>
      <c r="BT610" s="232" t="str">
        <f t="shared" si="171"/>
        <v>***</v>
      </c>
      <c r="BU610" s="233"/>
      <c r="BV610" s="42"/>
      <c r="BW610" s="45">
        <f>IF(COUNTIF(P610:AT610,"")=31,0,COUNTIFS(P555:AT555,5,P610:AT610,"")+COUNTIFS(P555:AT555,5,P610:AT610,"■"))</f>
        <v>0</v>
      </c>
      <c r="BX610" s="45">
        <f>IF(COUNTIF(P610:AT610,"")=31,0,COUNTIFS(P555:AT555,5,P610:AT610,"■"))</f>
        <v>0</v>
      </c>
      <c r="BY610" s="232" t="str">
        <f t="shared" si="172"/>
        <v>***</v>
      </c>
      <c r="BZ610" s="233"/>
      <c r="CA610" s="42"/>
      <c r="CB610" s="45">
        <f>IF(COUNTIF(P610:AT610,"")=31,0,COUNTIFS(P555:AT555,6,P610:AT610,"")+COUNTIFS(P555:AT555,6,P610:AT610,"■"))</f>
        <v>0</v>
      </c>
      <c r="CC610" s="45">
        <f>IF(COUNTIF(P610:AT610,"")=31,0,COUNTIFS(P555:AT555,6,P610:AT610,"■"))</f>
        <v>0</v>
      </c>
      <c r="CD610" s="232" t="str">
        <f t="shared" si="173"/>
        <v>***</v>
      </c>
      <c r="CE610" s="233"/>
      <c r="CF610" s="42"/>
      <c r="CG610" s="45">
        <f t="shared" si="177"/>
        <v>0</v>
      </c>
      <c r="CH610" s="45">
        <f t="shared" si="181"/>
        <v>0</v>
      </c>
      <c r="CI610" s="232" t="str">
        <f t="shared" si="175"/>
        <v>***</v>
      </c>
      <c r="CJ610" s="233"/>
      <c r="CK610" s="42"/>
      <c r="CL610" s="234">
        <f t="shared" si="178"/>
        <v>0</v>
      </c>
      <c r="CM610" s="235"/>
      <c r="CN610" s="234">
        <f t="shared" si="179"/>
        <v>0</v>
      </c>
      <c r="CO610" s="235"/>
      <c r="CP610" s="232" t="str">
        <f t="shared" si="176"/>
        <v>***</v>
      </c>
      <c r="CQ610" s="233"/>
      <c r="CR610" s="43"/>
      <c r="CU610" s="128">
        <f t="shared" si="143"/>
        <v>602</v>
      </c>
      <c r="CV610" s="128"/>
      <c r="CW610" s="128"/>
      <c r="CX610" s="128"/>
      <c r="CY610" s="128"/>
    </row>
    <row r="611" spans="1:103" s="1" customFormat="1" ht="18.75">
      <c r="A611" s="72" t="s">
        <v>59</v>
      </c>
      <c r="D611" s="238">
        <f t="shared" si="180"/>
        <v>47</v>
      </c>
      <c r="E611" s="246"/>
      <c r="F611" s="241"/>
      <c r="G611" s="242"/>
      <c r="H611" s="242"/>
      <c r="I611" s="242"/>
      <c r="J611" s="242"/>
      <c r="K611" s="243"/>
      <c r="L611" s="244"/>
      <c r="M611" s="256"/>
      <c r="N611" s="256"/>
      <c r="O611" s="257"/>
      <c r="P611" s="42"/>
      <c r="Q611" s="42"/>
      <c r="R611" s="42"/>
      <c r="S611" s="42"/>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3"/>
      <c r="AU611" s="44"/>
      <c r="AV611" s="26"/>
      <c r="AW611" s="245">
        <f t="shared" si="166"/>
        <v>47</v>
      </c>
      <c r="AX611" s="246"/>
      <c r="AY611" s="247" t="str">
        <f t="shared" si="167"/>
        <v/>
      </c>
      <c r="AZ611" s="248"/>
      <c r="BA611" s="248"/>
      <c r="BB611" s="249"/>
      <c r="BC611" s="45">
        <f>IF(COUNTIF(P611:AT611,"")=31,0,COUNTIFS(P555:AT555,1,P611:AT611,"")+COUNTIFS(P555:AT555,1,P611:AT611,"■"))</f>
        <v>0</v>
      </c>
      <c r="BD611" s="45">
        <f>IF(COUNTIF(P611:AT611,"")=31,0,COUNTIFS(P555:AT555,1,P611:AT611,"■"))</f>
        <v>0</v>
      </c>
      <c r="BE611" s="250" t="str">
        <f t="shared" si="168"/>
        <v>***</v>
      </c>
      <c r="BF611" s="233"/>
      <c r="BG611" s="47"/>
      <c r="BH611" s="45">
        <f>IF(COUNTIF(P611:AT611,"")=31,0,COUNTIFS(P555:AT555,2,P611:AT611,"")+COUNTIFS(P555:AT555,2,P611:AT611,"■"))</f>
        <v>0</v>
      </c>
      <c r="BI611" s="45">
        <f>IF(COUNTIF(P611:AT611,"")=31,0,COUNTIFS(P555:AT555,2,P611:AT611,"■"))</f>
        <v>0</v>
      </c>
      <c r="BJ611" s="232" t="str">
        <f t="shared" si="169"/>
        <v>***</v>
      </c>
      <c r="BK611" s="233"/>
      <c r="BL611" s="42"/>
      <c r="BM611" s="45">
        <f>IF(COUNTIF(P611:AT611,"")=31,0,COUNTIFS(P555:AT555,3,P611:AT611,"")+COUNTIFS(P555:AT555,3,P611:AT611,"■"))</f>
        <v>0</v>
      </c>
      <c r="BN611" s="45">
        <f>IF(COUNTIF(P611:AT611,"")=31,0,COUNTIFS(P555:AT555,3,P611:AT611,"■"))</f>
        <v>0</v>
      </c>
      <c r="BO611" s="232" t="str">
        <f t="shared" si="170"/>
        <v>***</v>
      </c>
      <c r="BP611" s="233"/>
      <c r="BQ611" s="42"/>
      <c r="BR611" s="45">
        <f>IF(COUNTIF(P611:AT611,"")=31,0,COUNTIFS(P555:AT555,4,P611:AT611,"")+COUNTIFS(P555:AT555,4,P611:AT611,"■"))</f>
        <v>0</v>
      </c>
      <c r="BS611" s="45">
        <f>IF(COUNTIF(P611:AT611,"")=31,0,COUNTIFS(P555:AT555,4,P611:AT611,"■"))</f>
        <v>0</v>
      </c>
      <c r="BT611" s="232" t="str">
        <f t="shared" si="171"/>
        <v>***</v>
      </c>
      <c r="BU611" s="233"/>
      <c r="BV611" s="42"/>
      <c r="BW611" s="45">
        <f>IF(COUNTIF(P611:AT611,"")=31,0,COUNTIFS(P555:AT555,5,P611:AT611,"")+COUNTIFS(P555:AT555,5,P611:AT611,"■"))</f>
        <v>0</v>
      </c>
      <c r="BX611" s="45">
        <f>IF(COUNTIF(P611:AT611,"")=31,0,COUNTIFS(P555:AT555,5,P611:AT611,"■"))</f>
        <v>0</v>
      </c>
      <c r="BY611" s="232" t="str">
        <f t="shared" si="172"/>
        <v>***</v>
      </c>
      <c r="BZ611" s="233"/>
      <c r="CA611" s="42"/>
      <c r="CB611" s="45">
        <f>IF(COUNTIF(P611:AT611,"")=31,0,COUNTIFS(P555:AT555,6,P611:AT611,"")+COUNTIFS(P555:AT555,6,P611:AT611,"■"))</f>
        <v>0</v>
      </c>
      <c r="CC611" s="45">
        <f>IF(COUNTIF(P611:AT611,"")=31,0,COUNTIFS(P555:AT555,6,P611:AT611,"■"))</f>
        <v>0</v>
      </c>
      <c r="CD611" s="232" t="str">
        <f t="shared" si="173"/>
        <v>***</v>
      </c>
      <c r="CE611" s="233"/>
      <c r="CF611" s="42"/>
      <c r="CG611" s="45">
        <f t="shared" si="177"/>
        <v>0</v>
      </c>
      <c r="CH611" s="45">
        <f t="shared" si="181"/>
        <v>0</v>
      </c>
      <c r="CI611" s="232" t="str">
        <f t="shared" si="175"/>
        <v>***</v>
      </c>
      <c r="CJ611" s="233"/>
      <c r="CK611" s="42"/>
      <c r="CL611" s="234">
        <f t="shared" si="178"/>
        <v>0</v>
      </c>
      <c r="CM611" s="235"/>
      <c r="CN611" s="234">
        <f t="shared" si="179"/>
        <v>0</v>
      </c>
      <c r="CO611" s="235"/>
      <c r="CP611" s="232" t="str">
        <f t="shared" si="176"/>
        <v>***</v>
      </c>
      <c r="CQ611" s="233"/>
      <c r="CR611" s="43"/>
      <c r="CU611" s="128">
        <f t="shared" si="143"/>
        <v>603</v>
      </c>
      <c r="CV611" s="128"/>
      <c r="CW611" s="128"/>
      <c r="CX611" s="128"/>
      <c r="CY611" s="128"/>
    </row>
    <row r="612" spans="1:103" s="1" customFormat="1" ht="18.75">
      <c r="A612" s="72" t="s">
        <v>59</v>
      </c>
      <c r="D612" s="238">
        <f t="shared" si="180"/>
        <v>48</v>
      </c>
      <c r="E612" s="246"/>
      <c r="F612" s="241"/>
      <c r="G612" s="242"/>
      <c r="H612" s="242"/>
      <c r="I612" s="242"/>
      <c r="J612" s="242"/>
      <c r="K612" s="243"/>
      <c r="L612" s="244"/>
      <c r="M612" s="256"/>
      <c r="N612" s="256"/>
      <c r="O612" s="257"/>
      <c r="P612" s="42"/>
      <c r="Q612" s="42"/>
      <c r="R612" s="42"/>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3"/>
      <c r="AU612" s="44"/>
      <c r="AV612" s="26"/>
      <c r="AW612" s="245">
        <f t="shared" si="166"/>
        <v>48</v>
      </c>
      <c r="AX612" s="246"/>
      <c r="AY612" s="247" t="str">
        <f t="shared" si="167"/>
        <v/>
      </c>
      <c r="AZ612" s="248"/>
      <c r="BA612" s="248"/>
      <c r="BB612" s="249"/>
      <c r="BC612" s="45">
        <f>IF(COUNTIF(P612:AT612,"")=31,0,COUNTIFS(P555:AT555,1,P612:AT612,"")+COUNTIFS(P555:AT555,1,P612:AT612,"■"))</f>
        <v>0</v>
      </c>
      <c r="BD612" s="45">
        <f>IF(COUNTIF(P612:AT612,"")=31,0,COUNTIFS(P555:AT555,1,P612:AT612,"■"))</f>
        <v>0</v>
      </c>
      <c r="BE612" s="250" t="str">
        <f t="shared" si="168"/>
        <v>***</v>
      </c>
      <c r="BF612" s="233"/>
      <c r="BG612" s="47"/>
      <c r="BH612" s="45">
        <f>IF(COUNTIF(P612:AT612,"")=31,0,COUNTIFS(P555:AT555,2,P612:AT612,"")+COUNTIFS(P555:AT555,2,P612:AT612,"■"))</f>
        <v>0</v>
      </c>
      <c r="BI612" s="45">
        <f>IF(COUNTIF(P612:AT612,"")=31,0,COUNTIFS(P555:AT555,2,P612:AT612,"■"))</f>
        <v>0</v>
      </c>
      <c r="BJ612" s="232" t="str">
        <f t="shared" si="169"/>
        <v>***</v>
      </c>
      <c r="BK612" s="233"/>
      <c r="BL612" s="42"/>
      <c r="BM612" s="45">
        <f>IF(COUNTIF(P612:AT612,"")=31,0,COUNTIFS(P555:AT555,3,P612:AT612,"")+COUNTIFS(P555:AT555,3,P612:AT612,"■"))</f>
        <v>0</v>
      </c>
      <c r="BN612" s="45">
        <f>IF(COUNTIF(P612:AT612,"")=31,0,COUNTIFS(P555:AT555,3,P612:AT612,"■"))</f>
        <v>0</v>
      </c>
      <c r="BO612" s="232" t="str">
        <f t="shared" si="170"/>
        <v>***</v>
      </c>
      <c r="BP612" s="233"/>
      <c r="BQ612" s="42"/>
      <c r="BR612" s="45">
        <f>IF(COUNTIF(P612:AT612,"")=31,0,COUNTIFS(P555:AT555,4,P612:AT612,"")+COUNTIFS(P555:AT555,4,P612:AT612,"■"))</f>
        <v>0</v>
      </c>
      <c r="BS612" s="45">
        <f>IF(COUNTIF(P612:AT612,"")=31,0,COUNTIFS(P555:AT555,4,P612:AT612,"■"))</f>
        <v>0</v>
      </c>
      <c r="BT612" s="232" t="str">
        <f t="shared" si="171"/>
        <v>***</v>
      </c>
      <c r="BU612" s="233"/>
      <c r="BV612" s="42"/>
      <c r="BW612" s="45">
        <f>IF(COUNTIF(P612:AT612,"")=31,0,COUNTIFS(P555:AT555,5,P612:AT612,"")+COUNTIFS(P555:AT555,5,P612:AT612,"■"))</f>
        <v>0</v>
      </c>
      <c r="BX612" s="45">
        <f>IF(COUNTIF(P612:AT612,"")=31,0,COUNTIFS(P555:AT555,5,P612:AT612,"■"))</f>
        <v>0</v>
      </c>
      <c r="BY612" s="232" t="str">
        <f t="shared" si="172"/>
        <v>***</v>
      </c>
      <c r="BZ612" s="233"/>
      <c r="CA612" s="42"/>
      <c r="CB612" s="45">
        <f>IF(COUNTIF(P612:AT612,"")=31,0,COUNTIFS(P555:AT555,6,P612:AT612,"")+COUNTIFS(P555:AT555,6,P612:AT612,"■"))</f>
        <v>0</v>
      </c>
      <c r="CC612" s="45">
        <f>IF(COUNTIF(P612:AT612,"")=31,0,COUNTIFS(P555:AT555,6,P612:AT612,"■"))</f>
        <v>0</v>
      </c>
      <c r="CD612" s="232" t="str">
        <f t="shared" si="173"/>
        <v>***</v>
      </c>
      <c r="CE612" s="233"/>
      <c r="CF612" s="42"/>
      <c r="CG612" s="45">
        <f t="shared" si="177"/>
        <v>0</v>
      </c>
      <c r="CH612" s="45">
        <f t="shared" si="181"/>
        <v>0</v>
      </c>
      <c r="CI612" s="232" t="str">
        <f t="shared" si="175"/>
        <v>***</v>
      </c>
      <c r="CJ612" s="233"/>
      <c r="CK612" s="42"/>
      <c r="CL612" s="234">
        <f t="shared" si="178"/>
        <v>0</v>
      </c>
      <c r="CM612" s="235"/>
      <c r="CN612" s="234">
        <f t="shared" si="179"/>
        <v>0</v>
      </c>
      <c r="CO612" s="235"/>
      <c r="CP612" s="232" t="str">
        <f t="shared" si="176"/>
        <v>***</v>
      </c>
      <c r="CQ612" s="233"/>
      <c r="CR612" s="43"/>
      <c r="CU612" s="128">
        <f t="shared" si="143"/>
        <v>604</v>
      </c>
      <c r="CV612" s="128"/>
      <c r="CW612" s="128"/>
      <c r="CX612" s="128"/>
      <c r="CY612" s="128"/>
    </row>
    <row r="613" spans="1:103" s="1" customFormat="1" ht="18.75">
      <c r="A613" s="72" t="s">
        <v>59</v>
      </c>
      <c r="D613" s="238">
        <f t="shared" si="180"/>
        <v>49</v>
      </c>
      <c r="E613" s="246"/>
      <c r="F613" s="241"/>
      <c r="G613" s="242"/>
      <c r="H613" s="242"/>
      <c r="I613" s="242"/>
      <c r="J613" s="242"/>
      <c r="K613" s="243"/>
      <c r="L613" s="244"/>
      <c r="M613" s="256"/>
      <c r="N613" s="256"/>
      <c r="O613" s="257"/>
      <c r="P613" s="42"/>
      <c r="Q613" s="42"/>
      <c r="R613" s="42"/>
      <c r="S613" s="42"/>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3"/>
      <c r="AU613" s="44"/>
      <c r="AV613" s="26"/>
      <c r="AW613" s="245">
        <f t="shared" si="166"/>
        <v>49</v>
      </c>
      <c r="AX613" s="246"/>
      <c r="AY613" s="247" t="str">
        <f t="shared" si="167"/>
        <v/>
      </c>
      <c r="AZ613" s="248"/>
      <c r="BA613" s="248"/>
      <c r="BB613" s="249"/>
      <c r="BC613" s="45">
        <f>IF(COUNTIF(P613:AT613,"")=31,0,COUNTIFS(P555:AT555,1,P613:AT613,"")+COUNTIFS(P555:AT555,1,P613:AT613,"■"))</f>
        <v>0</v>
      </c>
      <c r="BD613" s="45">
        <f>IF(COUNTIF(P613:AT613,"")=31,0,COUNTIFS(P555:AT555,1,P613:AT613,"■"))</f>
        <v>0</v>
      </c>
      <c r="BE613" s="250" t="str">
        <f t="shared" si="168"/>
        <v>***</v>
      </c>
      <c r="BF613" s="233"/>
      <c r="BG613" s="47"/>
      <c r="BH613" s="45">
        <f>IF(COUNTIF(P613:AT613,"")=31,0,COUNTIFS(P555:AT555,2,P613:AT613,"")+COUNTIFS(P555:AT555,2,P613:AT613,"■"))</f>
        <v>0</v>
      </c>
      <c r="BI613" s="45">
        <f>IF(COUNTIF(P613:AT613,"")=31,0,COUNTIFS(P555:AT555,2,P613:AT613,"■"))</f>
        <v>0</v>
      </c>
      <c r="BJ613" s="232" t="str">
        <f t="shared" si="169"/>
        <v>***</v>
      </c>
      <c r="BK613" s="233"/>
      <c r="BL613" s="42"/>
      <c r="BM613" s="45">
        <f>IF(COUNTIF(P613:AT613,"")=31,0,COUNTIFS(P555:AT555,3,P613:AT613,"")+COUNTIFS(P555:AT555,3,P613:AT613,"■"))</f>
        <v>0</v>
      </c>
      <c r="BN613" s="45">
        <f>IF(COUNTIF(P613:AT613,"")=31,0,COUNTIFS(P555:AT555,3,P613:AT613,"■"))</f>
        <v>0</v>
      </c>
      <c r="BO613" s="232" t="str">
        <f t="shared" si="170"/>
        <v>***</v>
      </c>
      <c r="BP613" s="233"/>
      <c r="BQ613" s="42"/>
      <c r="BR613" s="45">
        <f>IF(COUNTIF(P613:AT613,"")=31,0,COUNTIFS(P555:AT555,4,P613:AT613,"")+COUNTIFS(P555:AT555,4,P613:AT613,"■"))</f>
        <v>0</v>
      </c>
      <c r="BS613" s="45">
        <f>IF(COUNTIF(P613:AT613,"")=31,0,COUNTIFS(P555:AT555,4,P613:AT613,"■"))</f>
        <v>0</v>
      </c>
      <c r="BT613" s="232" t="str">
        <f t="shared" si="171"/>
        <v>***</v>
      </c>
      <c r="BU613" s="233"/>
      <c r="BV613" s="42"/>
      <c r="BW613" s="45">
        <f>IF(COUNTIF(P613:AT613,"")=31,0,COUNTIFS(P555:AT555,5,P613:AT613,"")+COUNTIFS(P555:AT555,5,P613:AT613,"■"))</f>
        <v>0</v>
      </c>
      <c r="BX613" s="45">
        <f>IF(COUNTIF(P613:AT613,"")=31,0,COUNTIFS(P555:AT555,5,P613:AT613,"■"))</f>
        <v>0</v>
      </c>
      <c r="BY613" s="232" t="str">
        <f t="shared" si="172"/>
        <v>***</v>
      </c>
      <c r="BZ613" s="233"/>
      <c r="CA613" s="42"/>
      <c r="CB613" s="45">
        <f>IF(COUNTIF(P613:AT613,"")=31,0,COUNTIFS(P555:AT555,6,P613:AT613,"")+COUNTIFS(P555:AT555,6,P613:AT613,"■"))</f>
        <v>0</v>
      </c>
      <c r="CC613" s="45">
        <f>IF(COUNTIF(P613:AT613,"")=31,0,COUNTIFS(P555:AT555,6,P613:AT613,"■"))</f>
        <v>0</v>
      </c>
      <c r="CD613" s="232" t="str">
        <f t="shared" si="173"/>
        <v>***</v>
      </c>
      <c r="CE613" s="233"/>
      <c r="CF613" s="42"/>
      <c r="CG613" s="45">
        <f t="shared" si="177"/>
        <v>0</v>
      </c>
      <c r="CH613" s="45">
        <f t="shared" si="181"/>
        <v>0</v>
      </c>
      <c r="CI613" s="232" t="str">
        <f t="shared" si="175"/>
        <v>***</v>
      </c>
      <c r="CJ613" s="233"/>
      <c r="CK613" s="42"/>
      <c r="CL613" s="234">
        <f t="shared" si="178"/>
        <v>0</v>
      </c>
      <c r="CM613" s="235"/>
      <c r="CN613" s="234">
        <f t="shared" si="179"/>
        <v>0</v>
      </c>
      <c r="CO613" s="235"/>
      <c r="CP613" s="232" t="str">
        <f t="shared" si="176"/>
        <v>***</v>
      </c>
      <c r="CQ613" s="233"/>
      <c r="CR613" s="43"/>
      <c r="CU613" s="128">
        <f t="shared" si="143"/>
        <v>605</v>
      </c>
      <c r="CV613" s="128"/>
      <c r="CW613" s="128"/>
      <c r="CX613" s="128"/>
      <c r="CY613" s="128"/>
    </row>
    <row r="614" spans="1:103" s="1" customFormat="1" ht="18.75">
      <c r="A614" s="72" t="s">
        <v>59</v>
      </c>
      <c r="D614" s="238">
        <f t="shared" si="180"/>
        <v>50</v>
      </c>
      <c r="E614" s="246"/>
      <c r="F614" s="241"/>
      <c r="G614" s="242"/>
      <c r="H614" s="242"/>
      <c r="I614" s="242"/>
      <c r="J614" s="242"/>
      <c r="K614" s="243"/>
      <c r="L614" s="244"/>
      <c r="M614" s="256"/>
      <c r="N614" s="256"/>
      <c r="O614" s="257"/>
      <c r="P614" s="42"/>
      <c r="Q614" s="42"/>
      <c r="R614" s="42"/>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3"/>
      <c r="AU614" s="44"/>
      <c r="AV614" s="26"/>
      <c r="AW614" s="245">
        <f t="shared" si="166"/>
        <v>50</v>
      </c>
      <c r="AX614" s="246"/>
      <c r="AY614" s="247" t="str">
        <f t="shared" si="167"/>
        <v/>
      </c>
      <c r="AZ614" s="248"/>
      <c r="BA614" s="248"/>
      <c r="BB614" s="249"/>
      <c r="BC614" s="45">
        <f>IF(COUNTIF(P614:AT614,"")=31,0,COUNTIFS(P555:AT555,1,P614:AT614,"")+COUNTIFS(P555:AT555,1,P614:AT614,"■"))</f>
        <v>0</v>
      </c>
      <c r="BD614" s="45">
        <f>IF(COUNTIF(P614:AT614,"")=31,0,COUNTIFS(P555:AT555,1,P614:AT614,"■"))</f>
        <v>0</v>
      </c>
      <c r="BE614" s="250" t="str">
        <f t="shared" si="168"/>
        <v>***</v>
      </c>
      <c r="BF614" s="233"/>
      <c r="BG614" s="47"/>
      <c r="BH614" s="45">
        <f>IF(COUNTIF(P614:AT614,"")=31,0,COUNTIFS(P555:AT555,2,P614:AT614,"")+COUNTIFS(P555:AT555,2,P614:AT614,"■"))</f>
        <v>0</v>
      </c>
      <c r="BI614" s="45">
        <f>IF(COUNTIF(P614:AT614,"")=31,0,COUNTIFS(P555:AT555,2,P614:AT614,"■"))</f>
        <v>0</v>
      </c>
      <c r="BJ614" s="232" t="str">
        <f t="shared" si="169"/>
        <v>***</v>
      </c>
      <c r="BK614" s="233"/>
      <c r="BL614" s="42"/>
      <c r="BM614" s="45">
        <f>IF(COUNTIF(P614:AT614,"")=31,0,COUNTIFS(P555:AT555,3,P614:AT614,"")+COUNTIFS(P555:AT555,3,P614:AT614,"■"))</f>
        <v>0</v>
      </c>
      <c r="BN614" s="45">
        <f>IF(COUNTIF(P614:AT614,"")=31,0,COUNTIFS(P555:AT555,3,P614:AT614,"■"))</f>
        <v>0</v>
      </c>
      <c r="BO614" s="232" t="str">
        <f t="shared" si="170"/>
        <v>***</v>
      </c>
      <c r="BP614" s="233"/>
      <c r="BQ614" s="42"/>
      <c r="BR614" s="45">
        <f>IF(COUNTIF(P614:AT614,"")=31,0,COUNTIFS(P555:AT555,4,P614:AT614,"")+COUNTIFS(P555:AT555,4,P614:AT614,"■"))</f>
        <v>0</v>
      </c>
      <c r="BS614" s="45">
        <f>IF(COUNTIF(P614:AT614,"")=31,0,COUNTIFS(P555:AT555,4,P614:AT614,"■"))</f>
        <v>0</v>
      </c>
      <c r="BT614" s="232" t="str">
        <f t="shared" si="171"/>
        <v>***</v>
      </c>
      <c r="BU614" s="233"/>
      <c r="BV614" s="42"/>
      <c r="BW614" s="45">
        <f>IF(COUNTIF(P614:AT614,"")=31,0,COUNTIFS(P555:AT555,5,P614:AT614,"")+COUNTIFS(P555:AT555,5,P614:AT614,"■"))</f>
        <v>0</v>
      </c>
      <c r="BX614" s="45">
        <f>IF(COUNTIF(P614:AT614,"")=31,0,COUNTIFS(P555:AT555,5,P614:AT614,"■"))</f>
        <v>0</v>
      </c>
      <c r="BY614" s="232" t="str">
        <f t="shared" si="172"/>
        <v>***</v>
      </c>
      <c r="BZ614" s="233"/>
      <c r="CA614" s="42"/>
      <c r="CB614" s="45">
        <f>IF(COUNTIF(P614:AT614,"")=31,0,COUNTIFS(P555:AT555,6,P614:AT614,"")+COUNTIFS(P555:AT555,6,P614:AT614,"■"))</f>
        <v>0</v>
      </c>
      <c r="CC614" s="45">
        <f>IF(COUNTIF(P614:AT614,"")=31,0,COUNTIFS(P555:AT555,6,P614:AT614,"■"))</f>
        <v>0</v>
      </c>
      <c r="CD614" s="232" t="str">
        <f t="shared" si="173"/>
        <v>***</v>
      </c>
      <c r="CE614" s="233"/>
      <c r="CF614" s="42"/>
      <c r="CG614" s="45">
        <f t="shared" si="177"/>
        <v>0</v>
      </c>
      <c r="CH614" s="45">
        <f t="shared" si="181"/>
        <v>0</v>
      </c>
      <c r="CI614" s="232" t="str">
        <f t="shared" si="175"/>
        <v>***</v>
      </c>
      <c r="CJ614" s="233"/>
      <c r="CK614" s="42"/>
      <c r="CL614" s="234">
        <f t="shared" si="178"/>
        <v>0</v>
      </c>
      <c r="CM614" s="235"/>
      <c r="CN614" s="234">
        <f t="shared" si="179"/>
        <v>0</v>
      </c>
      <c r="CO614" s="235"/>
      <c r="CP614" s="232" t="str">
        <f t="shared" si="176"/>
        <v>***</v>
      </c>
      <c r="CQ614" s="233"/>
      <c r="CR614" s="43"/>
      <c r="CU614" s="128">
        <f t="shared" si="143"/>
        <v>606</v>
      </c>
      <c r="CV614" s="128"/>
      <c r="CW614" s="128"/>
      <c r="CX614" s="128"/>
      <c r="CY614" s="128"/>
    </row>
    <row r="615" spans="1:103" s="1" customFormat="1" ht="18.75">
      <c r="A615" s="72" t="s">
        <v>59</v>
      </c>
      <c r="D615" s="238">
        <f t="shared" si="180"/>
        <v>51</v>
      </c>
      <c r="E615" s="246"/>
      <c r="F615" s="241"/>
      <c r="G615" s="242"/>
      <c r="H615" s="242"/>
      <c r="I615" s="242"/>
      <c r="J615" s="242"/>
      <c r="K615" s="243"/>
      <c r="L615" s="244"/>
      <c r="M615" s="256"/>
      <c r="N615" s="256"/>
      <c r="O615" s="257"/>
      <c r="P615" s="42"/>
      <c r="Q615" s="42"/>
      <c r="R615" s="42"/>
      <c r="S615" s="42"/>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3"/>
      <c r="AU615" s="44"/>
      <c r="AV615" s="26"/>
      <c r="AW615" s="245">
        <f t="shared" si="166"/>
        <v>51</v>
      </c>
      <c r="AX615" s="246"/>
      <c r="AY615" s="247" t="str">
        <f t="shared" si="167"/>
        <v/>
      </c>
      <c r="AZ615" s="248"/>
      <c r="BA615" s="248"/>
      <c r="BB615" s="249"/>
      <c r="BC615" s="45">
        <f>IF(COUNTIF(P615:AT615,"")=31,0,COUNTIFS(P555:AT555,1,P615:AT615,"")+COUNTIFS(P555:AT555,1,P615:AT615,"■"))</f>
        <v>0</v>
      </c>
      <c r="BD615" s="45">
        <f>IF(COUNTIF(P615:AT615,"")=31,0,COUNTIFS(P555:AT555,1,P615:AT615,"■"))</f>
        <v>0</v>
      </c>
      <c r="BE615" s="250" t="str">
        <f t="shared" si="168"/>
        <v>***</v>
      </c>
      <c r="BF615" s="233"/>
      <c r="BG615" s="47"/>
      <c r="BH615" s="45">
        <f>IF(COUNTIF(P615:AT615,"")=31,0,COUNTIFS(P555:AT555,2,P615:AT615,"")+COUNTIFS(P555:AT555,2,P615:AT615,"■"))</f>
        <v>0</v>
      </c>
      <c r="BI615" s="45">
        <f>IF(COUNTIF(P615:AT615,"")=31,0,COUNTIFS(P555:AT555,2,P615:AT615,"■"))</f>
        <v>0</v>
      </c>
      <c r="BJ615" s="232" t="str">
        <f t="shared" si="169"/>
        <v>***</v>
      </c>
      <c r="BK615" s="233"/>
      <c r="BL615" s="42"/>
      <c r="BM615" s="45">
        <f>IF(COUNTIF(P615:AT615,"")=31,0,COUNTIFS(P555:AT555,3,P615:AT615,"")+COUNTIFS(P555:AT555,3,P615:AT615,"■"))</f>
        <v>0</v>
      </c>
      <c r="BN615" s="45">
        <f>IF(COUNTIF(P615:AT615,"")=31,0,COUNTIFS(P555:AT555,3,P615:AT615,"■"))</f>
        <v>0</v>
      </c>
      <c r="BO615" s="232" t="str">
        <f t="shared" si="170"/>
        <v>***</v>
      </c>
      <c r="BP615" s="233"/>
      <c r="BQ615" s="42"/>
      <c r="BR615" s="45">
        <f>IF(COUNTIF(P615:AT615,"")=31,0,COUNTIFS(P555:AT555,4,P615:AT615,"")+COUNTIFS(P555:AT555,4,P615:AT615,"■"))</f>
        <v>0</v>
      </c>
      <c r="BS615" s="45">
        <f>IF(COUNTIF(P615:AT615,"")=31,0,COUNTIFS(P555:AT555,4,P615:AT615,"■"))</f>
        <v>0</v>
      </c>
      <c r="BT615" s="232" t="str">
        <f t="shared" si="171"/>
        <v>***</v>
      </c>
      <c r="BU615" s="233"/>
      <c r="BV615" s="42"/>
      <c r="BW615" s="45">
        <f>IF(COUNTIF(P615:AT615,"")=31,0,COUNTIFS(P555:AT555,5,P615:AT615,"")+COUNTIFS(P555:AT555,5,P615:AT615,"■"))</f>
        <v>0</v>
      </c>
      <c r="BX615" s="45">
        <f>IF(COUNTIF(P615:AT615,"")=31,0,COUNTIFS(P555:AT555,5,P615:AT615,"■"))</f>
        <v>0</v>
      </c>
      <c r="BY615" s="232" t="str">
        <f t="shared" si="172"/>
        <v>***</v>
      </c>
      <c r="BZ615" s="233"/>
      <c r="CA615" s="42"/>
      <c r="CB615" s="45">
        <f>IF(COUNTIF(P615:AT615,"")=31,0,COUNTIFS(P555:AT555,6,P615:AT615,"")+COUNTIFS(P555:AT555,6,P615:AT615,"■"))</f>
        <v>0</v>
      </c>
      <c r="CC615" s="45">
        <f>IF(COUNTIF(P615:AT615,"")=31,0,COUNTIFS(P555:AT555,6,P615:AT615,"■"))</f>
        <v>0</v>
      </c>
      <c r="CD615" s="232" t="str">
        <f t="shared" si="173"/>
        <v>***</v>
      </c>
      <c r="CE615" s="233"/>
      <c r="CF615" s="42"/>
      <c r="CG615" s="45">
        <f t="shared" si="177"/>
        <v>0</v>
      </c>
      <c r="CH615" s="45">
        <f t="shared" si="181"/>
        <v>0</v>
      </c>
      <c r="CI615" s="232" t="str">
        <f t="shared" si="175"/>
        <v>***</v>
      </c>
      <c r="CJ615" s="233"/>
      <c r="CK615" s="42"/>
      <c r="CL615" s="234">
        <f t="shared" si="178"/>
        <v>0</v>
      </c>
      <c r="CM615" s="235"/>
      <c r="CN615" s="234">
        <f t="shared" si="179"/>
        <v>0</v>
      </c>
      <c r="CO615" s="235"/>
      <c r="CP615" s="232" t="str">
        <f t="shared" si="176"/>
        <v>***</v>
      </c>
      <c r="CQ615" s="233"/>
      <c r="CR615" s="43"/>
      <c r="CU615" s="128">
        <f t="shared" si="143"/>
        <v>607</v>
      </c>
      <c r="CV615" s="128"/>
      <c r="CW615" s="128"/>
      <c r="CX615" s="128"/>
      <c r="CY615" s="128"/>
    </row>
    <row r="616" spans="1:103" s="1" customFormat="1" ht="18.75">
      <c r="A616" s="72" t="s">
        <v>59</v>
      </c>
      <c r="D616" s="238">
        <f t="shared" si="180"/>
        <v>52</v>
      </c>
      <c r="E616" s="246"/>
      <c r="F616" s="241"/>
      <c r="G616" s="242"/>
      <c r="H616" s="242"/>
      <c r="I616" s="242"/>
      <c r="J616" s="242"/>
      <c r="K616" s="243"/>
      <c r="L616" s="244"/>
      <c r="M616" s="256"/>
      <c r="N616" s="256"/>
      <c r="O616" s="257"/>
      <c r="P616" s="42"/>
      <c r="Q616" s="42"/>
      <c r="R616" s="42"/>
      <c r="S616" s="42"/>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3"/>
      <c r="AU616" s="44"/>
      <c r="AV616" s="26"/>
      <c r="AW616" s="245">
        <f t="shared" si="166"/>
        <v>52</v>
      </c>
      <c r="AX616" s="246"/>
      <c r="AY616" s="247" t="str">
        <f t="shared" si="167"/>
        <v/>
      </c>
      <c r="AZ616" s="248"/>
      <c r="BA616" s="248"/>
      <c r="BB616" s="249"/>
      <c r="BC616" s="45">
        <f>IF(COUNTIF(P616:AT616,"")=31,0,COUNTIFS(P555:AT555,1,P616:AT616,"")+COUNTIFS(P555:AT555,1,P616:AT616,"■"))</f>
        <v>0</v>
      </c>
      <c r="BD616" s="45">
        <f>IF(COUNTIF(P616:AT616,"")=31,0,COUNTIFS(P555:AT555,1,P616:AT616,"■"))</f>
        <v>0</v>
      </c>
      <c r="BE616" s="250" t="str">
        <f t="shared" si="168"/>
        <v>***</v>
      </c>
      <c r="BF616" s="233"/>
      <c r="BG616" s="47"/>
      <c r="BH616" s="45">
        <f>IF(COUNTIF(P616:AT616,"")=31,0,COUNTIFS(P555:AT555,2,P616:AT616,"")+COUNTIFS(P555:AT555,2,P616:AT616,"■"))</f>
        <v>0</v>
      </c>
      <c r="BI616" s="45">
        <f>IF(COUNTIF(P616:AT616,"")=31,0,COUNTIFS(P555:AT555,2,P616:AT616,"■"))</f>
        <v>0</v>
      </c>
      <c r="BJ616" s="232" t="str">
        <f t="shared" si="169"/>
        <v>***</v>
      </c>
      <c r="BK616" s="233"/>
      <c r="BL616" s="42"/>
      <c r="BM616" s="45">
        <f>IF(COUNTIF(P616:AT616,"")=31,0,COUNTIFS(P555:AT555,3,P616:AT616,"")+COUNTIFS(P555:AT555,3,P616:AT616,"■"))</f>
        <v>0</v>
      </c>
      <c r="BN616" s="45">
        <f>IF(COUNTIF(P616:AT616,"")=31,0,COUNTIFS(P555:AT555,3,P616:AT616,"■"))</f>
        <v>0</v>
      </c>
      <c r="BO616" s="232" t="str">
        <f t="shared" si="170"/>
        <v>***</v>
      </c>
      <c r="BP616" s="233"/>
      <c r="BQ616" s="42"/>
      <c r="BR616" s="45">
        <f>IF(COUNTIF(P616:AT616,"")=31,0,COUNTIFS(P555:AT555,4,P616:AT616,"")+COUNTIFS(P555:AT555,4,P616:AT616,"■"))</f>
        <v>0</v>
      </c>
      <c r="BS616" s="45">
        <f>IF(COUNTIF(P616:AT616,"")=31,0,COUNTIFS(P555:AT555,4,P616:AT616,"■"))</f>
        <v>0</v>
      </c>
      <c r="BT616" s="232" t="str">
        <f t="shared" si="171"/>
        <v>***</v>
      </c>
      <c r="BU616" s="233"/>
      <c r="BV616" s="42"/>
      <c r="BW616" s="45">
        <f>IF(COUNTIF(P616:AT616,"")=31,0,COUNTIFS(P555:AT555,5,P616:AT616,"")+COUNTIFS(P555:AT555,5,P616:AT616,"■"))</f>
        <v>0</v>
      </c>
      <c r="BX616" s="45">
        <f>IF(COUNTIF(P616:AT616,"")=31,0,COUNTIFS(P555:AT555,5,P616:AT616,"■"))</f>
        <v>0</v>
      </c>
      <c r="BY616" s="232" t="str">
        <f t="shared" si="172"/>
        <v>***</v>
      </c>
      <c r="BZ616" s="233"/>
      <c r="CA616" s="42"/>
      <c r="CB616" s="45">
        <f>IF(COUNTIF(P616:AT616,"")=31,0,COUNTIFS(P555:AT555,6,P616:AT616,"")+COUNTIFS(P555:AT555,6,P616:AT616,"■"))</f>
        <v>0</v>
      </c>
      <c r="CC616" s="45">
        <f>IF(COUNTIF(P616:AT616,"")=31,0,COUNTIFS(P555:AT555,6,P616:AT616,"■"))</f>
        <v>0</v>
      </c>
      <c r="CD616" s="232" t="str">
        <f t="shared" si="173"/>
        <v>***</v>
      </c>
      <c r="CE616" s="233"/>
      <c r="CF616" s="42"/>
      <c r="CG616" s="45">
        <f t="shared" si="177"/>
        <v>0</v>
      </c>
      <c r="CH616" s="45">
        <f t="shared" si="181"/>
        <v>0</v>
      </c>
      <c r="CI616" s="232" t="str">
        <f t="shared" si="175"/>
        <v>***</v>
      </c>
      <c r="CJ616" s="233"/>
      <c r="CK616" s="42"/>
      <c r="CL616" s="234">
        <f t="shared" si="178"/>
        <v>0</v>
      </c>
      <c r="CM616" s="235"/>
      <c r="CN616" s="234">
        <f t="shared" si="179"/>
        <v>0</v>
      </c>
      <c r="CO616" s="235"/>
      <c r="CP616" s="232" t="str">
        <f t="shared" si="176"/>
        <v>***</v>
      </c>
      <c r="CQ616" s="233"/>
      <c r="CR616" s="43"/>
      <c r="CU616" s="128">
        <f t="shared" si="143"/>
        <v>608</v>
      </c>
      <c r="CV616" s="128"/>
      <c r="CW616" s="128"/>
      <c r="CX616" s="128"/>
      <c r="CY616" s="128"/>
    </row>
    <row r="617" spans="1:103" s="1" customFormat="1" ht="18.75">
      <c r="A617" s="72" t="s">
        <v>59</v>
      </c>
      <c r="D617" s="238">
        <f t="shared" si="180"/>
        <v>53</v>
      </c>
      <c r="E617" s="246"/>
      <c r="F617" s="241"/>
      <c r="G617" s="242"/>
      <c r="H617" s="242"/>
      <c r="I617" s="242"/>
      <c r="J617" s="242"/>
      <c r="K617" s="243"/>
      <c r="L617" s="244"/>
      <c r="M617" s="256"/>
      <c r="N617" s="256"/>
      <c r="O617" s="257"/>
      <c r="P617" s="42"/>
      <c r="Q617" s="42"/>
      <c r="R617" s="42"/>
      <c r="S617" s="42"/>
      <c r="T617" s="42"/>
      <c r="U617" s="42"/>
      <c r="V617" s="42"/>
      <c r="W617" s="42"/>
      <c r="X617" s="42"/>
      <c r="Y617" s="42"/>
      <c r="Z617" s="42"/>
      <c r="AA617" s="42"/>
      <c r="AB617" s="42"/>
      <c r="AC617" s="42"/>
      <c r="AD617" s="42"/>
      <c r="AE617" s="42"/>
      <c r="AF617" s="42"/>
      <c r="AG617" s="42"/>
      <c r="AH617" s="42"/>
      <c r="AI617" s="42"/>
      <c r="AJ617" s="42"/>
      <c r="AK617" s="42"/>
      <c r="AL617" s="42"/>
      <c r="AM617" s="42"/>
      <c r="AN617" s="42"/>
      <c r="AO617" s="42"/>
      <c r="AP617" s="42"/>
      <c r="AQ617" s="42"/>
      <c r="AR617" s="42"/>
      <c r="AS617" s="42"/>
      <c r="AT617" s="43"/>
      <c r="AU617" s="44"/>
      <c r="AV617" s="26"/>
      <c r="AW617" s="245">
        <f t="shared" si="166"/>
        <v>53</v>
      </c>
      <c r="AX617" s="246"/>
      <c r="AY617" s="247" t="str">
        <f t="shared" si="167"/>
        <v/>
      </c>
      <c r="AZ617" s="248"/>
      <c r="BA617" s="248"/>
      <c r="BB617" s="249"/>
      <c r="BC617" s="45">
        <f>IF(COUNTIF(P617:AT617,"")=31,0,COUNTIFS(P555:AT555,1,P617:AT617,"")+COUNTIFS(P555:AT555,1,P617:AT617,"■"))</f>
        <v>0</v>
      </c>
      <c r="BD617" s="45">
        <f>IF(COUNTIF(P617:AT617,"")=31,0,COUNTIFS(P555:AT555,1,P617:AT617,"■"))</f>
        <v>0</v>
      </c>
      <c r="BE617" s="250" t="str">
        <f t="shared" si="168"/>
        <v>***</v>
      </c>
      <c r="BF617" s="233"/>
      <c r="BG617" s="47"/>
      <c r="BH617" s="45">
        <f>IF(COUNTIF(P617:AT617,"")=31,0,COUNTIFS(P555:AT555,2,P617:AT617,"")+COUNTIFS(P555:AT555,2,P617:AT617,"■"))</f>
        <v>0</v>
      </c>
      <c r="BI617" s="45">
        <f>IF(COUNTIF(P617:AT617,"")=31,0,COUNTIFS(P555:AT555,2,P617:AT617,"■"))</f>
        <v>0</v>
      </c>
      <c r="BJ617" s="232" t="str">
        <f t="shared" si="169"/>
        <v>***</v>
      </c>
      <c r="BK617" s="233"/>
      <c r="BL617" s="42"/>
      <c r="BM617" s="45">
        <f>IF(COUNTIF(P617:AT617,"")=31,0,COUNTIFS(P555:AT555,3,P617:AT617,"")+COUNTIFS(P555:AT555,3,P617:AT617,"■"))</f>
        <v>0</v>
      </c>
      <c r="BN617" s="45">
        <f>IF(COUNTIF(P617:AT617,"")=31,0,COUNTIFS(P555:AT555,3,P617:AT617,"■"))</f>
        <v>0</v>
      </c>
      <c r="BO617" s="232" t="str">
        <f t="shared" si="170"/>
        <v>***</v>
      </c>
      <c r="BP617" s="233"/>
      <c r="BQ617" s="42"/>
      <c r="BR617" s="45">
        <f>IF(COUNTIF(P617:AT617,"")=31,0,COUNTIFS(P555:AT555,4,P617:AT617,"")+COUNTIFS(P555:AT555,4,P617:AT617,"■"))</f>
        <v>0</v>
      </c>
      <c r="BS617" s="45">
        <f>IF(COUNTIF(P617:AT617,"")=31,0,COUNTIFS(P555:AT555,4,P617:AT617,"■"))</f>
        <v>0</v>
      </c>
      <c r="BT617" s="232" t="str">
        <f t="shared" si="171"/>
        <v>***</v>
      </c>
      <c r="BU617" s="233"/>
      <c r="BV617" s="42"/>
      <c r="BW617" s="45">
        <f>IF(COUNTIF(P617:AT617,"")=31,0,COUNTIFS(P555:AT555,5,P617:AT617,"")+COUNTIFS(P555:AT555,5,P617:AT617,"■"))</f>
        <v>0</v>
      </c>
      <c r="BX617" s="45">
        <f>IF(COUNTIF(P617:AT617,"")=31,0,COUNTIFS(P555:AT555,5,P617:AT617,"■"))</f>
        <v>0</v>
      </c>
      <c r="BY617" s="232" t="str">
        <f t="shared" si="172"/>
        <v>***</v>
      </c>
      <c r="BZ617" s="233"/>
      <c r="CA617" s="42"/>
      <c r="CB617" s="45">
        <f>IF(COUNTIF(P617:AT617,"")=31,0,COUNTIFS(P555:AT555,6,P617:AT617,"")+COUNTIFS(P555:AT555,6,P617:AT617,"■"))</f>
        <v>0</v>
      </c>
      <c r="CC617" s="45">
        <f>IF(COUNTIF(P617:AT617,"")=31,0,COUNTIFS(P555:AT555,6,P617:AT617,"■"))</f>
        <v>0</v>
      </c>
      <c r="CD617" s="232" t="str">
        <f t="shared" si="173"/>
        <v>***</v>
      </c>
      <c r="CE617" s="233"/>
      <c r="CF617" s="42"/>
      <c r="CG617" s="45">
        <f t="shared" si="177"/>
        <v>0</v>
      </c>
      <c r="CH617" s="45">
        <f t="shared" si="181"/>
        <v>0</v>
      </c>
      <c r="CI617" s="232" t="str">
        <f t="shared" si="175"/>
        <v>***</v>
      </c>
      <c r="CJ617" s="233"/>
      <c r="CK617" s="42"/>
      <c r="CL617" s="234">
        <f t="shared" si="178"/>
        <v>0</v>
      </c>
      <c r="CM617" s="235"/>
      <c r="CN617" s="234">
        <f t="shared" si="179"/>
        <v>0</v>
      </c>
      <c r="CO617" s="235"/>
      <c r="CP617" s="232" t="str">
        <f t="shared" si="176"/>
        <v>***</v>
      </c>
      <c r="CQ617" s="233"/>
      <c r="CR617" s="43"/>
      <c r="CU617" s="128">
        <f t="shared" si="143"/>
        <v>609</v>
      </c>
      <c r="CV617" s="128"/>
      <c r="CW617" s="128"/>
      <c r="CX617" s="128"/>
      <c r="CY617" s="128"/>
    </row>
    <row r="618" spans="1:103" s="1" customFormat="1" ht="18.75">
      <c r="A618" s="72" t="s">
        <v>59</v>
      </c>
      <c r="D618" s="238">
        <f t="shared" si="180"/>
        <v>54</v>
      </c>
      <c r="E618" s="246"/>
      <c r="F618" s="241"/>
      <c r="G618" s="242"/>
      <c r="H618" s="242"/>
      <c r="I618" s="242"/>
      <c r="J618" s="242"/>
      <c r="K618" s="243"/>
      <c r="L618" s="244"/>
      <c r="M618" s="256"/>
      <c r="N618" s="256"/>
      <c r="O618" s="257"/>
      <c r="P618" s="42"/>
      <c r="Q618" s="42"/>
      <c r="R618" s="42"/>
      <c r="S618" s="42"/>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3"/>
      <c r="AU618" s="44"/>
      <c r="AV618" s="26"/>
      <c r="AW618" s="245">
        <f t="shared" si="166"/>
        <v>54</v>
      </c>
      <c r="AX618" s="246"/>
      <c r="AY618" s="247" t="str">
        <f t="shared" si="167"/>
        <v/>
      </c>
      <c r="AZ618" s="248"/>
      <c r="BA618" s="248"/>
      <c r="BB618" s="249"/>
      <c r="BC618" s="45">
        <f>IF(COUNTIF(P618:AT618,"")=31,0,COUNTIFS(P555:AT555,1,P618:AT618,"")+COUNTIFS(P555:AT555,1,P618:AT618,"■"))</f>
        <v>0</v>
      </c>
      <c r="BD618" s="45">
        <f>IF(COUNTIF(P618:AT618,"")=31,0,COUNTIFS(P555:AT555,1,P618:AT618,"■"))</f>
        <v>0</v>
      </c>
      <c r="BE618" s="250" t="str">
        <f t="shared" si="168"/>
        <v>***</v>
      </c>
      <c r="BF618" s="233"/>
      <c r="BG618" s="47"/>
      <c r="BH618" s="45">
        <f>IF(COUNTIF(P618:AT618,"")=31,0,COUNTIFS(P555:AT555,2,P618:AT618,"")+COUNTIFS(P555:AT555,2,P618:AT618,"■"))</f>
        <v>0</v>
      </c>
      <c r="BI618" s="45">
        <f>IF(COUNTIF(P618:AT618,"")=31,0,COUNTIFS(P555:AT555,2,P618:AT618,"■"))</f>
        <v>0</v>
      </c>
      <c r="BJ618" s="232" t="str">
        <f t="shared" si="169"/>
        <v>***</v>
      </c>
      <c r="BK618" s="233"/>
      <c r="BL618" s="42"/>
      <c r="BM618" s="45">
        <f>IF(COUNTIF(P618:AT618,"")=31,0,COUNTIFS(P555:AT555,3,P618:AT618,"")+COUNTIFS(P555:AT555,3,P618:AT618,"■"))</f>
        <v>0</v>
      </c>
      <c r="BN618" s="45">
        <f>IF(COUNTIF(P618:AT618,"")=31,0,COUNTIFS(P555:AT555,3,P618:AT618,"■"))</f>
        <v>0</v>
      </c>
      <c r="BO618" s="232" t="str">
        <f t="shared" si="170"/>
        <v>***</v>
      </c>
      <c r="BP618" s="233"/>
      <c r="BQ618" s="42"/>
      <c r="BR618" s="45">
        <f>IF(COUNTIF(P618:AT618,"")=31,0,COUNTIFS(P555:AT555,4,P618:AT618,"")+COUNTIFS(P555:AT555,4,P618:AT618,"■"))</f>
        <v>0</v>
      </c>
      <c r="BS618" s="45">
        <f>IF(COUNTIF(P618:AT618,"")=31,0,COUNTIFS(P555:AT555,4,P618:AT618,"■"))</f>
        <v>0</v>
      </c>
      <c r="BT618" s="232" t="str">
        <f t="shared" si="171"/>
        <v>***</v>
      </c>
      <c r="BU618" s="233"/>
      <c r="BV618" s="42"/>
      <c r="BW618" s="45">
        <f>IF(COUNTIF(P618:AT618,"")=31,0,COUNTIFS(P555:AT555,5,P618:AT618,"")+COUNTIFS(P555:AT555,5,P618:AT618,"■"))</f>
        <v>0</v>
      </c>
      <c r="BX618" s="45">
        <f>IF(COUNTIF(P618:AT618,"")=31,0,COUNTIFS(P555:AT555,5,P618:AT618,"■"))</f>
        <v>0</v>
      </c>
      <c r="BY618" s="232" t="str">
        <f t="shared" si="172"/>
        <v>***</v>
      </c>
      <c r="BZ618" s="233"/>
      <c r="CA618" s="42"/>
      <c r="CB618" s="45">
        <f>IF(COUNTIF(P618:AT618,"")=31,0,COUNTIFS(P555:AT555,6,P618:AT618,"")+COUNTIFS(P555:AT555,6,P618:AT618,"■"))</f>
        <v>0</v>
      </c>
      <c r="CC618" s="45">
        <f>IF(COUNTIF(P618:AT618,"")=31,0,COUNTIFS(P555:AT555,6,P618:AT618,"■"))</f>
        <v>0</v>
      </c>
      <c r="CD618" s="232" t="str">
        <f t="shared" si="173"/>
        <v>***</v>
      </c>
      <c r="CE618" s="233"/>
      <c r="CF618" s="42"/>
      <c r="CG618" s="45">
        <f t="shared" si="177"/>
        <v>0</v>
      </c>
      <c r="CH618" s="45">
        <f t="shared" si="181"/>
        <v>0</v>
      </c>
      <c r="CI618" s="232" t="str">
        <f t="shared" si="175"/>
        <v>***</v>
      </c>
      <c r="CJ618" s="233"/>
      <c r="CK618" s="42"/>
      <c r="CL618" s="234">
        <f t="shared" si="178"/>
        <v>0</v>
      </c>
      <c r="CM618" s="235"/>
      <c r="CN618" s="234">
        <f t="shared" si="179"/>
        <v>0</v>
      </c>
      <c r="CO618" s="235"/>
      <c r="CP618" s="232" t="str">
        <f t="shared" si="176"/>
        <v>***</v>
      </c>
      <c r="CQ618" s="233"/>
      <c r="CR618" s="43"/>
      <c r="CU618" s="128">
        <f t="shared" si="143"/>
        <v>610</v>
      </c>
      <c r="CV618" s="128"/>
      <c r="CW618" s="128"/>
      <c r="CX618" s="128"/>
      <c r="CY618" s="128"/>
    </row>
    <row r="619" spans="1:103" s="1" customFormat="1" ht="18.75">
      <c r="A619" s="72" t="s">
        <v>59</v>
      </c>
      <c r="D619" s="238">
        <f t="shared" si="180"/>
        <v>55</v>
      </c>
      <c r="E619" s="246"/>
      <c r="F619" s="241"/>
      <c r="G619" s="242"/>
      <c r="H619" s="242"/>
      <c r="I619" s="242"/>
      <c r="J619" s="242"/>
      <c r="K619" s="243"/>
      <c r="L619" s="244"/>
      <c r="M619" s="242"/>
      <c r="N619" s="242"/>
      <c r="O619" s="243"/>
      <c r="P619" s="42"/>
      <c r="Q619" s="42"/>
      <c r="R619" s="42"/>
      <c r="S619" s="42"/>
      <c r="T619" s="42"/>
      <c r="U619" s="42"/>
      <c r="V619" s="42"/>
      <c r="W619" s="42"/>
      <c r="X619" s="42"/>
      <c r="Y619" s="42"/>
      <c r="Z619" s="42"/>
      <c r="AA619" s="42"/>
      <c r="AB619" s="42"/>
      <c r="AC619" s="42"/>
      <c r="AD619" s="42"/>
      <c r="AE619" s="42"/>
      <c r="AF619" s="42"/>
      <c r="AG619" s="42"/>
      <c r="AH619" s="42"/>
      <c r="AI619" s="42"/>
      <c r="AJ619" s="42"/>
      <c r="AK619" s="42"/>
      <c r="AL619" s="42"/>
      <c r="AM619" s="42"/>
      <c r="AN619" s="42"/>
      <c r="AO619" s="42"/>
      <c r="AP619" s="42"/>
      <c r="AQ619" s="42"/>
      <c r="AR619" s="42"/>
      <c r="AS619" s="42"/>
      <c r="AT619" s="43"/>
      <c r="AU619" s="44"/>
      <c r="AV619" s="26"/>
      <c r="AW619" s="245">
        <f t="shared" si="166"/>
        <v>55</v>
      </c>
      <c r="AX619" s="246"/>
      <c r="AY619" s="247" t="str">
        <f t="shared" si="167"/>
        <v/>
      </c>
      <c r="AZ619" s="248"/>
      <c r="BA619" s="248"/>
      <c r="BB619" s="249"/>
      <c r="BC619" s="45">
        <f>IF(COUNTIF(P619:AT619,"")=31,0,COUNTIFS(P555:AT555,1,P619:AT619,"")+COUNTIFS(P555:AT555,1,P619:AT619,"■"))</f>
        <v>0</v>
      </c>
      <c r="BD619" s="45">
        <f>IF(COUNTIF(P619:AT619,"")=31,0,COUNTIFS(P555:AT555,1,P619:AT619,"■"))</f>
        <v>0</v>
      </c>
      <c r="BE619" s="250" t="str">
        <f t="shared" si="168"/>
        <v>***</v>
      </c>
      <c r="BF619" s="233"/>
      <c r="BG619" s="47"/>
      <c r="BH619" s="45">
        <f>IF(COUNTIF(P619:AT619,"")=31,0,COUNTIFS(P555:AT555,2,P619:AT619,"")+COUNTIFS(P555:AT555,2,P619:AT619,"■"))</f>
        <v>0</v>
      </c>
      <c r="BI619" s="45">
        <f>IF(COUNTIF(P619:AT619,"")=31,0,COUNTIFS(P555:AT555,2,P619:AT619,"■"))</f>
        <v>0</v>
      </c>
      <c r="BJ619" s="232" t="str">
        <f t="shared" si="169"/>
        <v>***</v>
      </c>
      <c r="BK619" s="233"/>
      <c r="BL619" s="42"/>
      <c r="BM619" s="45">
        <f>IF(COUNTIF(P619:AT619,"")=31,0,COUNTIFS(P555:AT555,3,P619:AT619,"")+COUNTIFS(P555:AT555,3,P619:AT619,"■"))</f>
        <v>0</v>
      </c>
      <c r="BN619" s="45">
        <f>IF(COUNTIF(P619:AT619,"")=31,0,COUNTIFS(P555:AT555,3,P619:AT619,"■"))</f>
        <v>0</v>
      </c>
      <c r="BO619" s="232" t="str">
        <f t="shared" si="170"/>
        <v>***</v>
      </c>
      <c r="BP619" s="233"/>
      <c r="BQ619" s="42"/>
      <c r="BR619" s="45">
        <f>IF(COUNTIF(P619:AT619,"")=31,0,COUNTIFS(P555:AT555,4,P619:AT619,"")+COUNTIFS(P555:AT555,4,P619:AT619,"■"))</f>
        <v>0</v>
      </c>
      <c r="BS619" s="45">
        <f>IF(COUNTIF(P619:AT619,"")=31,0,COUNTIFS(P555:AT555,4,P619:AT619,"■"))</f>
        <v>0</v>
      </c>
      <c r="BT619" s="232" t="str">
        <f t="shared" si="171"/>
        <v>***</v>
      </c>
      <c r="BU619" s="233"/>
      <c r="BV619" s="42"/>
      <c r="BW619" s="45">
        <f>IF(COUNTIF(P619:AT619,"")=31,0,COUNTIFS(P555:AT555,5,P619:AT619,"")+COUNTIFS(P555:AT555,5,P619:AT619,"■"))</f>
        <v>0</v>
      </c>
      <c r="BX619" s="45">
        <f>IF(COUNTIF(P619:AT619,"")=31,0,COUNTIFS(P555:AT555,5,P619:AT619,"■"))</f>
        <v>0</v>
      </c>
      <c r="BY619" s="232" t="str">
        <f t="shared" si="172"/>
        <v>***</v>
      </c>
      <c r="BZ619" s="233"/>
      <c r="CA619" s="42"/>
      <c r="CB619" s="45">
        <f>IF(COUNTIF(P619:AT619,"")=31,0,COUNTIFS(P555:AT555,6,P619:AT619,"")+COUNTIFS(P555:AT555,6,P619:AT619,"■"))</f>
        <v>0</v>
      </c>
      <c r="CC619" s="45">
        <f>IF(COUNTIF(P619:AT619,"")=31,0,COUNTIFS(P555:AT555,6,P619:AT619,"■"))</f>
        <v>0</v>
      </c>
      <c r="CD619" s="232" t="str">
        <f t="shared" si="173"/>
        <v>***</v>
      </c>
      <c r="CE619" s="233"/>
      <c r="CF619" s="42"/>
      <c r="CG619" s="45">
        <f t="shared" si="177"/>
        <v>0</v>
      </c>
      <c r="CH619" s="45">
        <f t="shared" si="181"/>
        <v>0</v>
      </c>
      <c r="CI619" s="232" t="str">
        <f t="shared" si="175"/>
        <v>***</v>
      </c>
      <c r="CJ619" s="233"/>
      <c r="CK619" s="42"/>
      <c r="CL619" s="234">
        <f t="shared" si="178"/>
        <v>0</v>
      </c>
      <c r="CM619" s="235"/>
      <c r="CN619" s="234">
        <f t="shared" si="179"/>
        <v>0</v>
      </c>
      <c r="CO619" s="235"/>
      <c r="CP619" s="232" t="str">
        <f t="shared" si="176"/>
        <v>***</v>
      </c>
      <c r="CQ619" s="233"/>
      <c r="CR619" s="43"/>
      <c r="CU619" s="128">
        <f t="shared" si="143"/>
        <v>611</v>
      </c>
      <c r="CV619" s="128"/>
      <c r="CW619" s="128"/>
      <c r="CX619" s="128"/>
      <c r="CY619" s="128"/>
    </row>
    <row r="620" spans="1:103" s="1" customFormat="1" ht="18.75">
      <c r="A620" s="72" t="s">
        <v>59</v>
      </c>
      <c r="D620" s="238">
        <f t="shared" si="180"/>
        <v>56</v>
      </c>
      <c r="E620" s="246"/>
      <c r="F620" s="241"/>
      <c r="G620" s="242"/>
      <c r="H620" s="242"/>
      <c r="I620" s="242"/>
      <c r="J620" s="242"/>
      <c r="K620" s="243"/>
      <c r="L620" s="244"/>
      <c r="M620" s="242"/>
      <c r="N620" s="242"/>
      <c r="O620" s="243"/>
      <c r="P620" s="42"/>
      <c r="Q620" s="42"/>
      <c r="R620" s="42"/>
      <c r="S620" s="42"/>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3"/>
      <c r="AU620" s="44"/>
      <c r="AV620" s="26"/>
      <c r="AW620" s="245">
        <f t="shared" si="166"/>
        <v>56</v>
      </c>
      <c r="AX620" s="246"/>
      <c r="AY620" s="247" t="str">
        <f t="shared" si="167"/>
        <v/>
      </c>
      <c r="AZ620" s="248"/>
      <c r="BA620" s="248"/>
      <c r="BB620" s="249"/>
      <c r="BC620" s="45">
        <f>IF(COUNTIF(P620:AT620,"")=31,0,COUNTIFS(P555:AT555,1,P620:AT620,"")+COUNTIFS(P555:AT555,1,P620:AT620,"■"))</f>
        <v>0</v>
      </c>
      <c r="BD620" s="45">
        <f>IF(COUNTIF(P620:AT620,"")=31,0,COUNTIFS(P555:AT555,1,P620:AT620,"■"))</f>
        <v>0</v>
      </c>
      <c r="BE620" s="250" t="str">
        <f t="shared" si="168"/>
        <v>***</v>
      </c>
      <c r="BF620" s="233"/>
      <c r="BG620" s="47"/>
      <c r="BH620" s="45">
        <f>IF(COUNTIF(P620:AT620,"")=31,0,COUNTIFS(P555:AT555,2,P620:AT620,"")+COUNTIFS(P555:AT555,2,P620:AT620,"■"))</f>
        <v>0</v>
      </c>
      <c r="BI620" s="45">
        <f>IF(COUNTIF(P620:AT620,"")=31,0,COUNTIFS(P555:AT555,2,P620:AT620,"■"))</f>
        <v>0</v>
      </c>
      <c r="BJ620" s="232" t="str">
        <f t="shared" si="169"/>
        <v>***</v>
      </c>
      <c r="BK620" s="233"/>
      <c r="BL620" s="42"/>
      <c r="BM620" s="45">
        <f>IF(COUNTIF(P620:AT620,"")=31,0,COUNTIFS(P555:AT555,3,P620:AT620,"")+COUNTIFS(P555:AT555,3,P620:AT620,"■"))</f>
        <v>0</v>
      </c>
      <c r="BN620" s="45">
        <f>IF(COUNTIF(P620:AT620,"")=31,0,COUNTIFS(P555:AT555,3,P620:AT620,"■"))</f>
        <v>0</v>
      </c>
      <c r="BO620" s="232" t="str">
        <f t="shared" si="170"/>
        <v>***</v>
      </c>
      <c r="BP620" s="233"/>
      <c r="BQ620" s="42"/>
      <c r="BR620" s="45">
        <f>IF(COUNTIF(P620:AT620,"")=31,0,COUNTIFS(P555:AT555,4,P620:AT620,"")+COUNTIFS(P555:AT555,4,P620:AT620,"■"))</f>
        <v>0</v>
      </c>
      <c r="BS620" s="45">
        <f>IF(COUNTIF(P620:AT620,"")=31,0,COUNTIFS(P555:AT555,4,P620:AT620,"■"))</f>
        <v>0</v>
      </c>
      <c r="BT620" s="232" t="str">
        <f t="shared" si="171"/>
        <v>***</v>
      </c>
      <c r="BU620" s="233"/>
      <c r="BV620" s="42"/>
      <c r="BW620" s="45">
        <f>IF(COUNTIF(P620:AT620,"")=31,0,COUNTIFS(P555:AT555,5,P620:AT620,"")+COUNTIFS(P555:AT555,5,P620:AT620,"■"))</f>
        <v>0</v>
      </c>
      <c r="BX620" s="45">
        <f>IF(COUNTIF(P620:AT620,"")=31,0,COUNTIFS(P555:AT555,5,P620:AT620,"■"))</f>
        <v>0</v>
      </c>
      <c r="BY620" s="232" t="str">
        <f t="shared" si="172"/>
        <v>***</v>
      </c>
      <c r="BZ620" s="233"/>
      <c r="CA620" s="42"/>
      <c r="CB620" s="45">
        <f>IF(COUNTIF(P620:AT620,"")=31,0,COUNTIFS(P555:AT555,6,P620:AT620,"")+COUNTIFS(P555:AT555,6,P620:AT620,"■"))</f>
        <v>0</v>
      </c>
      <c r="CC620" s="45">
        <f>IF(COUNTIF(P620:AT620,"")=31,0,COUNTIFS(P555:AT555,6,P620:AT620,"■"))</f>
        <v>0</v>
      </c>
      <c r="CD620" s="232" t="str">
        <f t="shared" si="173"/>
        <v>***</v>
      </c>
      <c r="CE620" s="233"/>
      <c r="CF620" s="42"/>
      <c r="CG620" s="45">
        <f t="shared" si="177"/>
        <v>0</v>
      </c>
      <c r="CH620" s="45">
        <f t="shared" si="181"/>
        <v>0</v>
      </c>
      <c r="CI620" s="232" t="str">
        <f t="shared" si="175"/>
        <v>***</v>
      </c>
      <c r="CJ620" s="233"/>
      <c r="CK620" s="42"/>
      <c r="CL620" s="234">
        <f t="shared" si="178"/>
        <v>0</v>
      </c>
      <c r="CM620" s="235"/>
      <c r="CN620" s="234">
        <f t="shared" si="179"/>
        <v>0</v>
      </c>
      <c r="CO620" s="235"/>
      <c r="CP620" s="232" t="str">
        <f t="shared" si="176"/>
        <v>***</v>
      </c>
      <c r="CQ620" s="233"/>
      <c r="CR620" s="43"/>
      <c r="CU620" s="128">
        <f t="shared" si="143"/>
        <v>612</v>
      </c>
      <c r="CV620" s="128"/>
      <c r="CW620" s="128"/>
      <c r="CX620" s="128"/>
      <c r="CY620" s="128"/>
    </row>
    <row r="621" spans="1:103" s="1" customFormat="1" ht="18.75">
      <c r="A621" s="72" t="s">
        <v>59</v>
      </c>
      <c r="D621" s="238">
        <f t="shared" si="180"/>
        <v>57</v>
      </c>
      <c r="E621" s="246"/>
      <c r="F621" s="241"/>
      <c r="G621" s="242"/>
      <c r="H621" s="242"/>
      <c r="I621" s="242"/>
      <c r="J621" s="242"/>
      <c r="K621" s="243"/>
      <c r="L621" s="244"/>
      <c r="M621" s="242"/>
      <c r="N621" s="242"/>
      <c r="O621" s="243"/>
      <c r="P621" s="42"/>
      <c r="Q621" s="42"/>
      <c r="R621" s="42"/>
      <c r="S621" s="42"/>
      <c r="T621" s="42"/>
      <c r="U621" s="42"/>
      <c r="V621" s="42"/>
      <c r="W621" s="42"/>
      <c r="X621" s="42"/>
      <c r="Y621" s="42"/>
      <c r="Z621" s="42"/>
      <c r="AA621" s="42"/>
      <c r="AB621" s="42"/>
      <c r="AC621" s="42"/>
      <c r="AD621" s="42"/>
      <c r="AE621" s="42"/>
      <c r="AF621" s="42"/>
      <c r="AG621" s="42"/>
      <c r="AH621" s="42"/>
      <c r="AI621" s="42"/>
      <c r="AJ621" s="42"/>
      <c r="AK621" s="42"/>
      <c r="AL621" s="42"/>
      <c r="AM621" s="42"/>
      <c r="AN621" s="42"/>
      <c r="AO621" s="42"/>
      <c r="AP621" s="42"/>
      <c r="AQ621" s="42"/>
      <c r="AR621" s="42"/>
      <c r="AS621" s="42"/>
      <c r="AT621" s="43"/>
      <c r="AU621" s="44"/>
      <c r="AV621" s="26"/>
      <c r="AW621" s="245">
        <f t="shared" si="166"/>
        <v>57</v>
      </c>
      <c r="AX621" s="246"/>
      <c r="AY621" s="247" t="str">
        <f t="shared" si="167"/>
        <v/>
      </c>
      <c r="AZ621" s="248"/>
      <c r="BA621" s="248"/>
      <c r="BB621" s="249"/>
      <c r="BC621" s="45">
        <f>IF(COUNTIF(P621:AT621,"")=31,0,COUNTIFS(P555:AT555,1,P621:AT621,"")+COUNTIFS(P555:AT555,1,P621:AT621,"■"))</f>
        <v>0</v>
      </c>
      <c r="BD621" s="45">
        <f>IF(COUNTIF(P621:AT621,"")=31,0,COUNTIFS(P555:AT555,1,P621:AT621,"■"))</f>
        <v>0</v>
      </c>
      <c r="BE621" s="250" t="str">
        <f t="shared" si="168"/>
        <v>***</v>
      </c>
      <c r="BF621" s="233"/>
      <c r="BG621" s="47"/>
      <c r="BH621" s="45">
        <f>IF(COUNTIF(P621:AT621,"")=31,0,COUNTIFS(P555:AT555,2,P621:AT621,"")+COUNTIFS(P555:AT555,2,P621:AT621,"■"))</f>
        <v>0</v>
      </c>
      <c r="BI621" s="45">
        <f>IF(COUNTIF(P621:AT621,"")=31,0,COUNTIFS(P555:AT555,2,P621:AT621,"■"))</f>
        <v>0</v>
      </c>
      <c r="BJ621" s="232" t="str">
        <f t="shared" si="169"/>
        <v>***</v>
      </c>
      <c r="BK621" s="233"/>
      <c r="BL621" s="42"/>
      <c r="BM621" s="45">
        <f>IF(COUNTIF(P621:AT621,"")=31,0,COUNTIFS(P555:AT555,3,P621:AT621,"")+COUNTIFS(P555:AT555,3,P621:AT621,"■"))</f>
        <v>0</v>
      </c>
      <c r="BN621" s="45">
        <f>IF(COUNTIF(P621:AT621,"")=31,0,COUNTIFS(P555:AT555,3,P621:AT621,"■"))</f>
        <v>0</v>
      </c>
      <c r="BO621" s="232" t="str">
        <f t="shared" si="170"/>
        <v>***</v>
      </c>
      <c r="BP621" s="233"/>
      <c r="BQ621" s="42"/>
      <c r="BR621" s="45">
        <f>IF(COUNTIF(P621:AT621,"")=31,0,COUNTIFS(P555:AT555,4,P621:AT621,"")+COUNTIFS(P555:AT555,4,P621:AT621,"■"))</f>
        <v>0</v>
      </c>
      <c r="BS621" s="45">
        <f>IF(COUNTIF(P621:AT621,"")=31,0,COUNTIFS(P555:AT555,4,P621:AT621,"■"))</f>
        <v>0</v>
      </c>
      <c r="BT621" s="232" t="str">
        <f t="shared" si="171"/>
        <v>***</v>
      </c>
      <c r="BU621" s="233"/>
      <c r="BV621" s="42"/>
      <c r="BW621" s="45">
        <f>IF(COUNTIF(P621:AT621,"")=31,0,COUNTIFS(P555:AT555,5,P621:AT621,"")+COUNTIFS(P555:AT555,5,P621:AT621,"■"))</f>
        <v>0</v>
      </c>
      <c r="BX621" s="45">
        <f>IF(COUNTIF(P621:AT621,"")=31,0,COUNTIFS(P555:AT555,5,P621:AT621,"■"))</f>
        <v>0</v>
      </c>
      <c r="BY621" s="232" t="str">
        <f t="shared" si="172"/>
        <v>***</v>
      </c>
      <c r="BZ621" s="233"/>
      <c r="CA621" s="42"/>
      <c r="CB621" s="45">
        <f>IF(COUNTIF(P621:AT621,"")=31,0,COUNTIFS(P555:AT555,6,P621:AT621,"")+COUNTIFS(P555:AT555,6,P621:AT621,"■"))</f>
        <v>0</v>
      </c>
      <c r="CC621" s="45">
        <f>IF(COUNTIF(P621:AT621,"")=31,0,COUNTIFS(P555:AT555,6,P621:AT621,"■"))</f>
        <v>0</v>
      </c>
      <c r="CD621" s="232" t="str">
        <f t="shared" si="173"/>
        <v>***</v>
      </c>
      <c r="CE621" s="233"/>
      <c r="CF621" s="42"/>
      <c r="CG621" s="45">
        <f t="shared" si="177"/>
        <v>0</v>
      </c>
      <c r="CH621" s="45">
        <f t="shared" si="181"/>
        <v>0</v>
      </c>
      <c r="CI621" s="232" t="str">
        <f t="shared" si="175"/>
        <v>***</v>
      </c>
      <c r="CJ621" s="233"/>
      <c r="CK621" s="42"/>
      <c r="CL621" s="234">
        <f t="shared" si="178"/>
        <v>0</v>
      </c>
      <c r="CM621" s="235"/>
      <c r="CN621" s="234">
        <f t="shared" si="179"/>
        <v>0</v>
      </c>
      <c r="CO621" s="235"/>
      <c r="CP621" s="232" t="str">
        <f t="shared" si="176"/>
        <v>***</v>
      </c>
      <c r="CQ621" s="233"/>
      <c r="CR621" s="43"/>
      <c r="CU621" s="128">
        <f t="shared" si="143"/>
        <v>613</v>
      </c>
      <c r="CV621" s="128"/>
      <c r="CW621" s="128"/>
      <c r="CX621" s="128"/>
      <c r="CY621" s="128"/>
    </row>
    <row r="622" spans="1:103" s="1" customFormat="1" ht="18.75">
      <c r="A622" s="72" t="s">
        <v>59</v>
      </c>
      <c r="D622" s="238">
        <f t="shared" si="180"/>
        <v>58</v>
      </c>
      <c r="E622" s="246"/>
      <c r="F622" s="272"/>
      <c r="G622" s="273"/>
      <c r="H622" s="273"/>
      <c r="I622" s="273"/>
      <c r="J622" s="273"/>
      <c r="K622" s="274"/>
      <c r="L622" s="275"/>
      <c r="M622" s="273"/>
      <c r="N622" s="273"/>
      <c r="O622" s="274"/>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101"/>
      <c r="AU622" s="44"/>
      <c r="AV622" s="26"/>
      <c r="AW622" s="245">
        <f t="shared" si="166"/>
        <v>58</v>
      </c>
      <c r="AX622" s="246"/>
      <c r="AY622" s="247" t="str">
        <f t="shared" si="167"/>
        <v/>
      </c>
      <c r="AZ622" s="248"/>
      <c r="BA622" s="248"/>
      <c r="BB622" s="249"/>
      <c r="BC622" s="45">
        <f>IF(COUNTIF(P622:AT622,"")=31,0,COUNTIFS(P555:AT555,1,P622:AT622,"")+COUNTIFS(P555:AT555,1,P622:AT622,"■"))</f>
        <v>0</v>
      </c>
      <c r="BD622" s="45">
        <f>IF(COUNTIF(P622:AT622,"")=31,0,COUNTIFS(P555:AT555,1,P622:AT622,"■"))</f>
        <v>0</v>
      </c>
      <c r="BE622" s="250" t="str">
        <f t="shared" si="168"/>
        <v>***</v>
      </c>
      <c r="BF622" s="233"/>
      <c r="BG622" s="47"/>
      <c r="BH622" s="45">
        <f>IF(COUNTIF(P622:AT622,"")=31,0,COUNTIFS(P555:AT555,2,P622:AT622,"")+COUNTIFS(P555:AT555,2,P622:AT622,"■"))</f>
        <v>0</v>
      </c>
      <c r="BI622" s="45">
        <f>IF(COUNTIF(P622:AT622,"")=31,0,COUNTIFS(P555:AT555,2,P622:AT622,"■"))</f>
        <v>0</v>
      </c>
      <c r="BJ622" s="232" t="str">
        <f t="shared" si="169"/>
        <v>***</v>
      </c>
      <c r="BK622" s="233"/>
      <c r="BL622" s="42"/>
      <c r="BM622" s="45">
        <f>IF(COUNTIF(P622:AT622,"")=31,0,COUNTIFS(P555:AT555,3,P622:AT622,"")+COUNTIFS(P555:AT555,3,P622:AT622,"■"))</f>
        <v>0</v>
      </c>
      <c r="BN622" s="45">
        <f>IF(COUNTIF(P622:AT622,"")=31,0,COUNTIFS(P555:AT555,3,P622:AT622,"■"))</f>
        <v>0</v>
      </c>
      <c r="BO622" s="232" t="str">
        <f t="shared" si="170"/>
        <v>***</v>
      </c>
      <c r="BP622" s="233"/>
      <c r="BQ622" s="42"/>
      <c r="BR622" s="45">
        <f>IF(COUNTIF(P622:AT622,"")=31,0,COUNTIFS(P555:AT555,4,P622:AT622,"")+COUNTIFS(P555:AT555,4,P622:AT622,"■"))</f>
        <v>0</v>
      </c>
      <c r="BS622" s="45">
        <f>IF(COUNTIF(P622:AT622,"")=31,0,COUNTIFS(P555:AT555,4,P622:AT622,"■"))</f>
        <v>0</v>
      </c>
      <c r="BT622" s="232" t="str">
        <f t="shared" si="171"/>
        <v>***</v>
      </c>
      <c r="BU622" s="233"/>
      <c r="BV622" s="42"/>
      <c r="BW622" s="45">
        <f>IF(COUNTIF(P622:AT622,"")=31,0,COUNTIFS(P555:AT555,5,P622:AT622,"")+COUNTIFS(P555:AT555,5,P622:AT622,"■"))</f>
        <v>0</v>
      </c>
      <c r="BX622" s="45">
        <f>IF(COUNTIF(P622:AT622,"")=31,0,COUNTIFS(P555:AT555,5,P622:AT622,"■"))</f>
        <v>0</v>
      </c>
      <c r="BY622" s="232" t="str">
        <f t="shared" si="172"/>
        <v>***</v>
      </c>
      <c r="BZ622" s="233"/>
      <c r="CA622" s="42"/>
      <c r="CB622" s="45">
        <f>IF(COUNTIF(P622:AT622,"")=31,0,COUNTIFS(P555:AT555,6,P622:AT622,"")+COUNTIFS(P555:AT555,6,P622:AT622,"■"))</f>
        <v>0</v>
      </c>
      <c r="CC622" s="45">
        <f>IF(COUNTIF(P622:AT622,"")=31,0,COUNTIFS(P555:AT555,6,P622:AT622,"■"))</f>
        <v>0</v>
      </c>
      <c r="CD622" s="232" t="str">
        <f t="shared" si="173"/>
        <v>***</v>
      </c>
      <c r="CE622" s="233"/>
      <c r="CF622" s="42"/>
      <c r="CG622" s="45">
        <f t="shared" si="177"/>
        <v>0</v>
      </c>
      <c r="CH622" s="45">
        <f t="shared" si="181"/>
        <v>0</v>
      </c>
      <c r="CI622" s="232" t="str">
        <f t="shared" si="175"/>
        <v>***</v>
      </c>
      <c r="CJ622" s="233"/>
      <c r="CK622" s="42"/>
      <c r="CL622" s="234">
        <f t="shared" si="178"/>
        <v>0</v>
      </c>
      <c r="CM622" s="235"/>
      <c r="CN622" s="234">
        <f t="shared" si="179"/>
        <v>0</v>
      </c>
      <c r="CO622" s="235"/>
      <c r="CP622" s="232" t="str">
        <f t="shared" si="176"/>
        <v>***</v>
      </c>
      <c r="CQ622" s="233"/>
      <c r="CR622" s="43"/>
      <c r="CU622" s="128">
        <f t="shared" si="143"/>
        <v>614</v>
      </c>
      <c r="CV622" s="128"/>
      <c r="CW622" s="128"/>
      <c r="CX622" s="128"/>
      <c r="CY622" s="128"/>
    </row>
    <row r="623" spans="1:103" s="1" customFormat="1" ht="18.75">
      <c r="A623" s="72" t="s">
        <v>59</v>
      </c>
      <c r="D623" s="258" t="s">
        <v>102</v>
      </c>
      <c r="E623" s="259"/>
      <c r="F623" s="262"/>
      <c r="G623" s="263"/>
      <c r="H623" s="263"/>
      <c r="I623" s="263"/>
      <c r="J623" s="263"/>
      <c r="K623" s="263"/>
      <c r="L623" s="263"/>
      <c r="M623" s="263"/>
      <c r="N623" s="263"/>
      <c r="O623" s="263"/>
      <c r="P623" s="263"/>
      <c r="Q623" s="263"/>
      <c r="R623" s="263"/>
      <c r="S623" s="263"/>
      <c r="T623" s="263"/>
      <c r="U623" s="263"/>
      <c r="V623" s="263"/>
      <c r="W623" s="263"/>
      <c r="X623" s="263"/>
      <c r="Y623" s="263"/>
      <c r="Z623" s="263"/>
      <c r="AA623" s="263"/>
      <c r="AB623" s="263"/>
      <c r="AC623" s="263"/>
      <c r="AD623" s="263"/>
      <c r="AE623" s="263"/>
      <c r="AF623" s="263"/>
      <c r="AG623" s="263"/>
      <c r="AH623" s="263"/>
      <c r="AI623" s="263"/>
      <c r="AJ623" s="263"/>
      <c r="AK623" s="263"/>
      <c r="AL623" s="263"/>
      <c r="AM623" s="263"/>
      <c r="AN623" s="263"/>
      <c r="AO623" s="263"/>
      <c r="AP623" s="263"/>
      <c r="AQ623" s="263"/>
      <c r="AR623" s="263"/>
      <c r="AS623" s="263"/>
      <c r="AT623" s="264"/>
      <c r="AU623" s="44"/>
      <c r="AV623" s="26"/>
      <c r="AW623" s="267" t="s">
        <v>87</v>
      </c>
      <c r="AX623" s="268"/>
      <c r="AY623" s="268"/>
      <c r="AZ623" s="268"/>
      <c r="BA623" s="268"/>
      <c r="BB623" s="268"/>
      <c r="BC623" s="269" t="str">
        <f>IF(COUNTA(BG565:BG622)=0,"",IF(AND(COUNTIF(BG565:BG622,"○")=0,COUNTIF(BG565:BG622,"×")=0),"－",IF(COUNTIF(BG565:BG622,"×")&gt;=1,"×","○")))</f>
        <v/>
      </c>
      <c r="BD623" s="270"/>
      <c r="BE623" s="270"/>
      <c r="BF623" s="270"/>
      <c r="BG623" s="270"/>
      <c r="BH623" s="269" t="str">
        <f>IF(COUNTA(BL565:BL622)=0,"",IF(AND(COUNTIF(BL565:BL622,"○")=0,COUNTIF(BL565:BL622,"×")=0),"－",IF(COUNTIF(BL565:BL622,"×")&gt;=1,"×","○")))</f>
        <v/>
      </c>
      <c r="BI623" s="270"/>
      <c r="BJ623" s="270"/>
      <c r="BK623" s="270"/>
      <c r="BL623" s="270"/>
      <c r="BM623" s="269" t="str">
        <f>IF(COUNTA(BQ565:BQ622)=0,"",IF(AND(COUNTIF(BQ565:BQ622,"○")=0,COUNTIF(BQ565:BQ622,"×")=0),"－",IF(COUNTIF(BQ565:BQ622,"×")&gt;=1,"×","○")))</f>
        <v/>
      </c>
      <c r="BN623" s="270"/>
      <c r="BO623" s="270"/>
      <c r="BP623" s="270"/>
      <c r="BQ623" s="270"/>
      <c r="BR623" s="269" t="str">
        <f>IF(COUNTA(BV565:BV622)=0,"",IF(AND(COUNTIF(BV565:BV622,"○")=0,COUNTIF(BV565:BV622,"×")=0),"－",IF(COUNTIF(BV565:BV622,"×")&gt;=1,"×","○")))</f>
        <v/>
      </c>
      <c r="BS623" s="270"/>
      <c r="BT623" s="270"/>
      <c r="BU623" s="270"/>
      <c r="BV623" s="270"/>
      <c r="BW623" s="269" t="str">
        <f>IF(COUNTA(CA565:CA622)=0,"",IF(AND(COUNTIF(CA565:CA622,"○")=0,COUNTIF(CA565:CA622,"×")=0),"－",IF(COUNTIF(CA565:CA622,"×")&gt;=1,"×","○")))</f>
        <v/>
      </c>
      <c r="BX623" s="270"/>
      <c r="BY623" s="270"/>
      <c r="BZ623" s="270"/>
      <c r="CA623" s="270"/>
      <c r="CB623" s="269" t="str">
        <f>IF(COUNTA(CF565:CF622)=0,"",IF(AND(COUNTIF(CF565:CF622,"○")=0,COUNTIF(CF565:CF622,"×")=0),"－",IF(COUNTIF(CF565:CF622,"×")&gt;=1,"×","○")))</f>
        <v/>
      </c>
      <c r="CC623" s="270"/>
      <c r="CD623" s="270"/>
      <c r="CE623" s="270"/>
      <c r="CF623" s="270"/>
      <c r="CG623" s="280"/>
      <c r="CH623" s="281"/>
      <c r="CI623" s="281"/>
      <c r="CJ623" s="281"/>
      <c r="CK623" s="281"/>
      <c r="CL623" s="280"/>
      <c r="CM623" s="281"/>
      <c r="CN623" s="281"/>
      <c r="CO623" s="281"/>
      <c r="CP623" s="281"/>
      <c r="CQ623" s="281"/>
      <c r="CR623" s="282"/>
      <c r="CU623" s="128">
        <f t="shared" si="143"/>
        <v>615</v>
      </c>
      <c r="CV623" s="128"/>
      <c r="CW623" s="128"/>
      <c r="CX623" s="128"/>
      <c r="CY623" s="128"/>
    </row>
    <row r="624" spans="1:103" s="1" customFormat="1" ht="19.5" thickBot="1">
      <c r="A624" s="72" t="s">
        <v>59</v>
      </c>
      <c r="D624" s="260"/>
      <c r="E624" s="261"/>
      <c r="F624" s="265"/>
      <c r="G624" s="265"/>
      <c r="H624" s="265"/>
      <c r="I624" s="265"/>
      <c r="J624" s="265"/>
      <c r="K624" s="265"/>
      <c r="L624" s="265"/>
      <c r="M624" s="265"/>
      <c r="N624" s="265"/>
      <c r="O624" s="265"/>
      <c r="P624" s="265"/>
      <c r="Q624" s="265"/>
      <c r="R624" s="265"/>
      <c r="S624" s="265"/>
      <c r="T624" s="265"/>
      <c r="U624" s="265"/>
      <c r="V624" s="265"/>
      <c r="W624" s="265"/>
      <c r="X624" s="265"/>
      <c r="Y624" s="265"/>
      <c r="Z624" s="265"/>
      <c r="AA624" s="265"/>
      <c r="AB624" s="265"/>
      <c r="AC624" s="265"/>
      <c r="AD624" s="265"/>
      <c r="AE624" s="265"/>
      <c r="AF624" s="265"/>
      <c r="AG624" s="265"/>
      <c r="AH624" s="265"/>
      <c r="AI624" s="265"/>
      <c r="AJ624" s="265"/>
      <c r="AK624" s="265"/>
      <c r="AL624" s="265"/>
      <c r="AM624" s="265"/>
      <c r="AN624" s="265"/>
      <c r="AO624" s="265"/>
      <c r="AP624" s="265"/>
      <c r="AQ624" s="265"/>
      <c r="AR624" s="265"/>
      <c r="AS624" s="265"/>
      <c r="AT624" s="266"/>
      <c r="AU624" s="26"/>
      <c r="AV624" s="26"/>
      <c r="AW624" s="283" t="s">
        <v>88</v>
      </c>
      <c r="AX624" s="284"/>
      <c r="AY624" s="284"/>
      <c r="AZ624" s="284"/>
      <c r="BA624" s="284"/>
      <c r="BB624" s="284"/>
      <c r="BC624" s="285" t="str">
        <f>IF(COUNTIF(BC623:CF623,"")=30,"",IF(AND(COUNTIF(BC623:CF623,"○")=0,COUNTIF(BC623:CF623,"×")=0),"－",IF(COUNTIF(BC623:CF623,"×")&gt;=1,"×","○")))</f>
        <v/>
      </c>
      <c r="BD624" s="286"/>
      <c r="BE624" s="286"/>
      <c r="BF624" s="286"/>
      <c r="BG624" s="286"/>
      <c r="BH624" s="287"/>
      <c r="BI624" s="287"/>
      <c r="BJ624" s="287"/>
      <c r="BK624" s="287"/>
      <c r="BL624" s="287"/>
      <c r="BM624" s="287"/>
      <c r="BN624" s="287"/>
      <c r="BO624" s="287"/>
      <c r="BP624" s="287"/>
      <c r="BQ624" s="287"/>
      <c r="BR624" s="287"/>
      <c r="BS624" s="287"/>
      <c r="BT624" s="287"/>
      <c r="BU624" s="287"/>
      <c r="BV624" s="287"/>
      <c r="BW624" s="287"/>
      <c r="BX624" s="287"/>
      <c r="BY624" s="287"/>
      <c r="BZ624" s="287"/>
      <c r="CA624" s="287"/>
      <c r="CB624" s="287"/>
      <c r="CC624" s="287"/>
      <c r="CD624" s="287"/>
      <c r="CE624" s="287"/>
      <c r="CF624" s="287"/>
      <c r="CG624" s="285" t="str">
        <f>IF(COUNTA(CK565:CK622)=0,"",IF(AND(COUNTIF(CK565:CK622,"○")=0,COUNTIF(CK565:CK622,"×")=0),"－",IF(COUNTIF(CK565:CK622,"×")&gt;=1,"×","○")))</f>
        <v/>
      </c>
      <c r="CH624" s="286"/>
      <c r="CI624" s="286"/>
      <c r="CJ624" s="286"/>
      <c r="CK624" s="286"/>
      <c r="CL624" s="285" t="str">
        <f>IF(COUNTA(CR565:CR622)=0,"",IF(AND(COUNTIF(CR565:CR622,"○")=0,COUNTIF(CR565:CR622,"×")=0),"－",IF(COUNTIF(CR565:CR622,"×")&gt;=1,"×","○")))</f>
        <v/>
      </c>
      <c r="CM624" s="285"/>
      <c r="CN624" s="286"/>
      <c r="CO624" s="286"/>
      <c r="CP624" s="286"/>
      <c r="CQ624" s="286"/>
      <c r="CR624" s="288"/>
      <c r="CU624" s="99">
        <f t="shared" si="143"/>
        <v>616</v>
      </c>
      <c r="CV624" s="100" t="str">
        <f>IF(COUNTIF(P563:AT563,"")=31,"",P554)</f>
        <v/>
      </c>
      <c r="CW624" s="99" t="str">
        <f>BC624</f>
        <v/>
      </c>
      <c r="CX624" s="99" t="str">
        <f>CG624</f>
        <v/>
      </c>
      <c r="CY624" s="99" t="str">
        <f>CL624</f>
        <v/>
      </c>
    </row>
    <row r="625" spans="1:103" s="1" customFormat="1" ht="16.5">
      <c r="A625" s="55" t="s">
        <v>59</v>
      </c>
      <c r="D625" s="97" t="s">
        <v>131</v>
      </c>
      <c r="E625" s="96"/>
      <c r="F625" s="96"/>
      <c r="G625" s="96"/>
      <c r="I625" s="96"/>
      <c r="J625" s="96"/>
      <c r="K625" s="96"/>
      <c r="L625" s="96"/>
      <c r="M625" s="96"/>
      <c r="N625" s="96"/>
      <c r="AU625" s="26"/>
      <c r="AV625" s="26"/>
      <c r="AW625" s="89" t="s">
        <v>105</v>
      </c>
      <c r="AX625" s="88"/>
      <c r="AZ625" s="90"/>
      <c r="BA625" s="90"/>
      <c r="BB625" s="90"/>
      <c r="BC625" s="90"/>
      <c r="BD625" s="90"/>
      <c r="BE625" s="90"/>
      <c r="BF625" s="90"/>
      <c r="BG625" s="90"/>
      <c r="BH625" s="90"/>
      <c r="BI625" s="90"/>
      <c r="BJ625" s="90"/>
      <c r="BK625" s="90"/>
      <c r="BL625" s="90"/>
      <c r="BM625" s="90"/>
      <c r="BN625" s="90"/>
      <c r="BO625" s="90"/>
      <c r="BP625" s="90"/>
      <c r="BQ625" s="90"/>
      <c r="BR625" s="90"/>
      <c r="BS625" s="90"/>
      <c r="BT625" s="90"/>
      <c r="BU625" s="90"/>
      <c r="BV625" s="90"/>
      <c r="BW625" s="90"/>
      <c r="BX625" s="90"/>
      <c r="BY625" s="90"/>
      <c r="BZ625" s="90"/>
      <c r="CA625" s="90"/>
      <c r="CB625" s="90"/>
      <c r="CC625" s="90"/>
      <c r="CD625" s="90"/>
      <c r="CE625" s="90"/>
      <c r="CF625" s="90"/>
      <c r="CG625" s="90"/>
      <c r="CH625" s="90"/>
      <c r="CI625" s="90"/>
      <c r="CJ625" s="90"/>
      <c r="CK625" s="90"/>
      <c r="CL625" s="90"/>
      <c r="CM625" s="90"/>
      <c r="CN625" s="90"/>
      <c r="CO625" s="90"/>
      <c r="CP625" s="90"/>
      <c r="CQ625" s="90"/>
      <c r="CR625" s="91"/>
      <c r="CU625" s="128">
        <f t="shared" si="143"/>
        <v>617</v>
      </c>
      <c r="CV625" s="128"/>
      <c r="CW625" s="128"/>
      <c r="CX625" s="128"/>
      <c r="CY625" s="128"/>
    </row>
    <row r="626" spans="1:103" s="1" customFormat="1" ht="16.5">
      <c r="A626" s="55" t="s">
        <v>59</v>
      </c>
      <c r="D626" s="96" t="s">
        <v>120</v>
      </c>
      <c r="E626" s="96"/>
      <c r="F626" s="96"/>
      <c r="G626" s="96"/>
      <c r="H626" s="96"/>
      <c r="I626" s="96"/>
      <c r="J626" s="96"/>
      <c r="K626" s="96"/>
      <c r="L626" s="96"/>
      <c r="M626" s="96"/>
      <c r="N626" s="96"/>
      <c r="O626" s="96"/>
      <c r="P626" s="96"/>
      <c r="Q626" s="96"/>
      <c r="R626" s="96"/>
      <c r="S626" s="96"/>
      <c r="T626" s="96"/>
      <c r="U626" s="96"/>
      <c r="V626" s="96"/>
      <c r="W626" s="96"/>
      <c r="X626" s="96"/>
      <c r="Y626" s="96"/>
      <c r="Z626" s="96"/>
      <c r="AA626" s="96"/>
      <c r="AB626" s="96"/>
      <c r="AC626" s="96"/>
      <c r="AD626" s="96"/>
      <c r="AE626" s="96"/>
      <c r="AF626" s="96"/>
      <c r="AG626" s="96"/>
      <c r="AH626" s="96"/>
      <c r="AI626" s="96"/>
      <c r="AJ626" s="96"/>
      <c r="AK626" s="96"/>
      <c r="AL626" s="98"/>
      <c r="AM626" s="96"/>
      <c r="AN626" s="96"/>
      <c r="AO626" s="96"/>
      <c r="AP626" s="96"/>
      <c r="AQ626" s="96"/>
      <c r="AR626" s="96"/>
      <c r="AS626" s="96"/>
      <c r="AT626" s="96"/>
      <c r="AU626" s="26"/>
      <c r="AV626" s="26"/>
      <c r="AW626" s="93" t="s">
        <v>122</v>
      </c>
      <c r="AX626" s="88"/>
      <c r="AZ626" s="92"/>
      <c r="BA626" s="92"/>
      <c r="BB626" s="92"/>
      <c r="BC626" s="92"/>
      <c r="BD626" s="92"/>
      <c r="BE626" s="92"/>
      <c r="BF626" s="92"/>
      <c r="BG626" s="92"/>
      <c r="BH626" s="92"/>
      <c r="BI626" s="92"/>
      <c r="BJ626" s="92"/>
      <c r="BK626" s="92"/>
      <c r="BL626" s="92"/>
      <c r="BM626" s="92"/>
      <c r="BN626" s="92"/>
      <c r="BO626" s="92"/>
      <c r="BP626" s="92"/>
      <c r="BQ626" s="92"/>
      <c r="BR626" s="92"/>
      <c r="BS626" s="92"/>
      <c r="BT626" s="92"/>
      <c r="BU626" s="92"/>
      <c r="BV626" s="92"/>
      <c r="BW626" s="92"/>
      <c r="BX626" s="92"/>
      <c r="BY626" s="92"/>
      <c r="BZ626" s="92"/>
      <c r="CA626" s="92"/>
      <c r="CB626" s="92"/>
      <c r="CC626" s="92"/>
      <c r="CD626" s="92"/>
      <c r="CE626" s="92"/>
      <c r="CF626" s="92"/>
      <c r="CG626" s="92"/>
      <c r="CH626" s="92"/>
      <c r="CI626" s="92"/>
      <c r="CJ626" s="92"/>
      <c r="CK626" s="92"/>
      <c r="CL626" s="92"/>
      <c r="CM626" s="92"/>
      <c r="CN626" s="92"/>
      <c r="CO626" s="92"/>
      <c r="CP626" s="92"/>
      <c r="CQ626" s="92"/>
      <c r="CR626" s="91"/>
      <c r="CU626" s="128">
        <f t="shared" si="143"/>
        <v>618</v>
      </c>
      <c r="CV626" s="128"/>
      <c r="CW626" s="128"/>
      <c r="CX626" s="128"/>
      <c r="CY626" s="128"/>
    </row>
    <row r="627" spans="1:103" s="1" customFormat="1" ht="16.5">
      <c r="A627" s="55" t="s">
        <v>59</v>
      </c>
      <c r="D627" s="96" t="s">
        <v>121</v>
      </c>
      <c r="E627" s="96"/>
      <c r="F627" s="96"/>
      <c r="G627" s="96"/>
      <c r="H627" s="96"/>
      <c r="I627" s="96"/>
      <c r="O627" s="96"/>
      <c r="P627" s="96"/>
      <c r="Q627" s="96"/>
      <c r="R627" s="96"/>
      <c r="S627" s="96"/>
      <c r="T627" s="96"/>
      <c r="U627" s="96"/>
      <c r="V627" s="96"/>
      <c r="W627" s="96"/>
      <c r="X627" s="96"/>
      <c r="Y627" s="96"/>
      <c r="Z627" s="96"/>
      <c r="AA627" s="96"/>
      <c r="AB627" s="96"/>
      <c r="AC627" s="96"/>
      <c r="AD627" s="96"/>
      <c r="AE627" s="96"/>
      <c r="AF627" s="96"/>
      <c r="AG627" s="96"/>
      <c r="AH627" s="96"/>
      <c r="AI627" s="96"/>
      <c r="AJ627" s="96"/>
      <c r="AK627" s="96"/>
      <c r="AL627" s="98"/>
      <c r="AM627" s="96"/>
      <c r="AN627" s="96"/>
      <c r="AO627" s="96"/>
      <c r="AP627" s="96"/>
      <c r="AQ627" s="96"/>
      <c r="AR627" s="96"/>
      <c r="AS627" s="96"/>
      <c r="AT627" s="96"/>
      <c r="AU627" s="26"/>
      <c r="AV627" s="26"/>
      <c r="AW627" s="93" t="s">
        <v>106</v>
      </c>
      <c r="AX627" s="88"/>
      <c r="AZ627" s="88"/>
      <c r="BA627" s="88"/>
      <c r="BB627" s="88"/>
      <c r="BC627" s="94"/>
      <c r="BD627" s="91"/>
      <c r="BE627" s="91"/>
      <c r="BF627" s="91"/>
      <c r="BG627" s="91"/>
      <c r="BH627" s="95"/>
      <c r="BI627" s="95"/>
      <c r="BJ627" s="95"/>
      <c r="BK627" s="95"/>
      <c r="BL627" s="95"/>
      <c r="BM627" s="95"/>
      <c r="BN627" s="95"/>
      <c r="BO627" s="95"/>
      <c r="BP627" s="95"/>
      <c r="BQ627" s="95"/>
      <c r="BR627" s="95"/>
      <c r="BS627" s="95"/>
      <c r="BT627" s="95"/>
      <c r="BU627" s="95"/>
      <c r="BV627" s="95"/>
      <c r="BW627" s="95"/>
      <c r="BX627" s="95"/>
      <c r="BY627" s="95"/>
      <c r="BZ627" s="95"/>
      <c r="CA627" s="95"/>
      <c r="CB627" s="95"/>
      <c r="CC627" s="95"/>
      <c r="CD627" s="95"/>
      <c r="CE627" s="95"/>
      <c r="CF627" s="95"/>
      <c r="CG627" s="94"/>
      <c r="CH627" s="91"/>
      <c r="CI627" s="91"/>
      <c r="CJ627" s="91"/>
      <c r="CK627" s="91"/>
      <c r="CL627" s="94"/>
      <c r="CM627" s="94"/>
      <c r="CN627" s="91"/>
      <c r="CO627" s="91"/>
      <c r="CP627" s="91"/>
      <c r="CQ627" s="91"/>
      <c r="CR627" s="91"/>
      <c r="CU627" s="128">
        <f t="shared" si="143"/>
        <v>619</v>
      </c>
      <c r="CV627" s="128"/>
      <c r="CW627" s="128"/>
      <c r="CX627" s="128"/>
      <c r="CY627" s="128"/>
    </row>
    <row r="628" spans="1:103" s="1" customFormat="1" ht="16.5">
      <c r="A628" s="55" t="s">
        <v>59</v>
      </c>
      <c r="D628" s="96" t="s">
        <v>108</v>
      </c>
      <c r="E628" s="96"/>
      <c r="F628" s="96"/>
      <c r="G628" s="96"/>
      <c r="H628" s="96"/>
      <c r="I628" s="96"/>
      <c r="O628" s="96"/>
      <c r="P628" s="96"/>
      <c r="Q628" s="96"/>
      <c r="R628" s="96"/>
      <c r="S628" s="96"/>
      <c r="T628" s="96"/>
      <c r="U628" s="96"/>
      <c r="V628" s="96"/>
      <c r="W628" s="96"/>
      <c r="X628" s="96"/>
      <c r="Y628" s="96"/>
      <c r="Z628" s="96"/>
      <c r="AA628" s="96"/>
      <c r="AB628" s="96"/>
      <c r="AC628" s="96"/>
      <c r="AD628" s="96"/>
      <c r="AE628" s="96"/>
      <c r="AF628" s="96"/>
      <c r="AG628" s="96"/>
      <c r="AH628" s="96"/>
      <c r="AI628" s="96"/>
      <c r="AJ628" s="96"/>
      <c r="AK628" s="96"/>
      <c r="AL628" s="98"/>
      <c r="AM628" s="96"/>
      <c r="AN628" s="96"/>
      <c r="AO628" s="96"/>
      <c r="AP628" s="96"/>
      <c r="AQ628" s="96"/>
      <c r="AR628" s="96"/>
      <c r="AS628" s="96"/>
      <c r="AT628" s="96"/>
      <c r="AU628" s="26"/>
      <c r="AV628" s="26"/>
      <c r="AW628" s="93" t="s">
        <v>83</v>
      </c>
      <c r="AX628" s="88"/>
      <c r="AZ628" s="96"/>
      <c r="BA628" s="88"/>
      <c r="BB628" s="88"/>
      <c r="BC628" s="94"/>
      <c r="BD628" s="91"/>
      <c r="BE628" s="91"/>
      <c r="BF628" s="91"/>
      <c r="BG628" s="91"/>
      <c r="BH628" s="95"/>
      <c r="BI628" s="95"/>
      <c r="BJ628" s="95"/>
      <c r="BK628" s="95"/>
      <c r="BL628" s="95"/>
      <c r="BM628" s="95"/>
      <c r="BN628" s="95"/>
      <c r="BO628" s="95"/>
      <c r="BP628" s="95"/>
      <c r="BQ628" s="95"/>
      <c r="BR628" s="95"/>
      <c r="BS628" s="95"/>
      <c r="BT628" s="95"/>
      <c r="BU628" s="95"/>
      <c r="BV628" s="95"/>
      <c r="BW628" s="95"/>
      <c r="BX628" s="95"/>
      <c r="BY628" s="95"/>
      <c r="BZ628" s="95"/>
      <c r="CA628" s="95"/>
      <c r="CB628" s="95"/>
      <c r="CC628" s="95"/>
      <c r="CD628" s="95"/>
      <c r="CE628" s="95"/>
      <c r="CF628" s="95"/>
      <c r="CG628" s="94"/>
      <c r="CH628" s="91"/>
      <c r="CI628" s="91"/>
      <c r="CJ628" s="91"/>
      <c r="CK628" s="91"/>
      <c r="CL628" s="94"/>
      <c r="CM628" s="94"/>
      <c r="CN628" s="91"/>
      <c r="CO628" s="91"/>
      <c r="CP628" s="91"/>
      <c r="CQ628" s="91"/>
      <c r="CR628" s="91"/>
      <c r="CU628" s="128">
        <f t="shared" si="143"/>
        <v>620</v>
      </c>
      <c r="CV628" s="128"/>
      <c r="CW628" s="128"/>
      <c r="CX628" s="128"/>
      <c r="CY628" s="128"/>
    </row>
    <row r="629" spans="1:103" s="1" customFormat="1" ht="16.5">
      <c r="A629" s="55" t="s">
        <v>59</v>
      </c>
      <c r="D629" s="96" t="s">
        <v>123</v>
      </c>
      <c r="J629" s="96"/>
      <c r="K629" s="96"/>
      <c r="L629" s="96"/>
      <c r="M629" s="96"/>
      <c r="N629" s="96"/>
      <c r="O629" s="96"/>
      <c r="P629" s="96"/>
      <c r="Q629" s="96"/>
      <c r="R629" s="96"/>
      <c r="S629" s="96"/>
      <c r="T629" s="96"/>
      <c r="U629" s="96"/>
      <c r="V629" s="96"/>
      <c r="W629" s="96"/>
      <c r="X629" s="96"/>
      <c r="Y629" s="96"/>
      <c r="Z629" s="96"/>
      <c r="AA629" s="96"/>
      <c r="AB629" s="96"/>
      <c r="AC629" s="96"/>
      <c r="AD629" s="96"/>
      <c r="AE629" s="96"/>
      <c r="AF629" s="96"/>
      <c r="AG629" s="96"/>
      <c r="AH629" s="96"/>
      <c r="AI629" s="96"/>
      <c r="AJ629" s="96"/>
      <c r="AK629" s="96"/>
      <c r="AL629" s="98"/>
      <c r="AM629" s="96"/>
      <c r="AN629" s="96"/>
      <c r="AO629" s="96"/>
      <c r="AP629" s="96"/>
      <c r="AQ629" s="96"/>
      <c r="AR629" s="96"/>
      <c r="AS629" s="96"/>
      <c r="AT629" s="96"/>
      <c r="AU629" s="26"/>
      <c r="AV629" s="26"/>
      <c r="AW629" s="89" t="s">
        <v>107</v>
      </c>
      <c r="AX629" s="88"/>
      <c r="AZ629" s="96"/>
      <c r="BA629" s="88"/>
      <c r="BB629" s="88"/>
      <c r="BC629" s="94"/>
      <c r="BD629" s="91"/>
      <c r="BE629" s="91"/>
      <c r="BF629" s="91"/>
      <c r="BG629" s="91"/>
      <c r="BH629" s="95"/>
      <c r="BI629" s="95"/>
      <c r="BJ629" s="95"/>
      <c r="BK629" s="95"/>
      <c r="BL629" s="95"/>
      <c r="BM629" s="95"/>
      <c r="BN629" s="95"/>
      <c r="BO629" s="95"/>
      <c r="BP629" s="95"/>
      <c r="BQ629" s="95"/>
      <c r="BR629" s="95"/>
      <c r="BS629" s="95"/>
      <c r="BT629" s="95"/>
      <c r="BU629" s="95"/>
      <c r="BV629" s="95"/>
      <c r="BW629" s="95"/>
      <c r="BX629" s="95"/>
      <c r="BY629" s="95"/>
      <c r="BZ629" s="95"/>
      <c r="CA629" s="95"/>
      <c r="CB629" s="95"/>
      <c r="CC629" s="95"/>
      <c r="CD629" s="95"/>
      <c r="CE629" s="95"/>
      <c r="CF629" s="95"/>
      <c r="CG629" s="94"/>
      <c r="CH629" s="91"/>
      <c r="CI629" s="91"/>
      <c r="CJ629" s="91"/>
      <c r="CK629" s="91"/>
      <c r="CL629" s="94"/>
      <c r="CM629" s="94"/>
      <c r="CN629" s="91"/>
      <c r="CO629" s="91"/>
      <c r="CP629" s="91"/>
      <c r="CQ629" s="91"/>
      <c r="CR629" s="91"/>
      <c r="CU629" s="128">
        <f t="shared" si="143"/>
        <v>621</v>
      </c>
      <c r="CV629" s="128"/>
      <c r="CW629" s="128"/>
      <c r="CX629" s="128"/>
      <c r="CY629" s="128"/>
    </row>
    <row r="630" spans="1:103" s="1" customFormat="1" ht="16.5">
      <c r="A630" s="55" t="s">
        <v>18</v>
      </c>
      <c r="D630" s="96"/>
      <c r="E630" s="96"/>
      <c r="F630" s="96"/>
      <c r="G630" s="96"/>
      <c r="H630" s="96"/>
      <c r="I630" s="96"/>
      <c r="J630" s="96"/>
      <c r="K630" s="96"/>
      <c r="L630" s="96"/>
      <c r="M630" s="96"/>
      <c r="N630" s="96"/>
      <c r="O630" s="96"/>
      <c r="P630" s="96"/>
      <c r="Q630" s="96"/>
      <c r="R630" s="96"/>
      <c r="S630" s="96"/>
      <c r="T630" s="96"/>
      <c r="U630" s="96"/>
      <c r="V630" s="96"/>
      <c r="W630" s="96"/>
      <c r="X630" s="96"/>
      <c r="Y630" s="96"/>
      <c r="Z630" s="96"/>
      <c r="AA630" s="96"/>
      <c r="AB630" s="96"/>
      <c r="AC630" s="96"/>
      <c r="AD630" s="96"/>
      <c r="AE630" s="96"/>
      <c r="AF630" s="96"/>
      <c r="AG630" s="96"/>
      <c r="AH630" s="96"/>
      <c r="AI630" s="96"/>
      <c r="AJ630" s="96"/>
      <c r="AK630" s="96"/>
      <c r="AL630" s="98"/>
      <c r="AM630" s="96"/>
      <c r="AN630" s="96"/>
      <c r="AO630" s="96"/>
      <c r="AP630" s="96"/>
      <c r="AQ630" s="96"/>
      <c r="AR630" s="96"/>
      <c r="AS630" s="96"/>
      <c r="AT630" s="96"/>
      <c r="AU630" s="26"/>
      <c r="AV630" s="26"/>
      <c r="AW630" s="96" t="s">
        <v>124</v>
      </c>
      <c r="AX630" s="88"/>
      <c r="AY630" s="89"/>
      <c r="AZ630" s="96"/>
      <c r="BA630" s="88"/>
      <c r="BB630" s="88"/>
      <c r="BC630" s="94"/>
      <c r="BD630" s="91"/>
      <c r="BE630" s="91"/>
      <c r="BF630" s="91"/>
      <c r="BG630" s="91"/>
      <c r="BH630" s="95"/>
      <c r="BI630" s="95"/>
      <c r="BJ630" s="95"/>
      <c r="BK630" s="95"/>
      <c r="BL630" s="95"/>
      <c r="BM630" s="95"/>
      <c r="BN630" s="95"/>
      <c r="BO630" s="95"/>
      <c r="BP630" s="95"/>
      <c r="BQ630" s="95"/>
      <c r="BR630" s="95"/>
      <c r="BS630" s="95"/>
      <c r="BT630" s="95"/>
      <c r="BU630" s="95"/>
      <c r="BV630" s="95"/>
      <c r="BW630" s="95"/>
      <c r="BX630" s="95"/>
      <c r="BY630" s="95"/>
      <c r="BZ630" s="95"/>
      <c r="CA630" s="95"/>
      <c r="CB630" s="95"/>
      <c r="CC630" s="95"/>
      <c r="CD630" s="95"/>
      <c r="CE630" s="95"/>
      <c r="CF630" s="95"/>
      <c r="CG630" s="94"/>
      <c r="CH630" s="91"/>
      <c r="CI630" s="91"/>
      <c r="CJ630" s="91"/>
      <c r="CK630" s="91"/>
      <c r="CL630" s="94"/>
      <c r="CM630" s="94"/>
      <c r="CN630" s="91"/>
      <c r="CO630" s="91"/>
      <c r="CP630" s="91"/>
      <c r="CQ630" s="91"/>
      <c r="CR630" s="91"/>
      <c r="CU630" s="128">
        <f t="shared" si="143"/>
        <v>622</v>
      </c>
      <c r="CV630" s="128"/>
      <c r="CW630" s="128"/>
      <c r="CX630" s="128"/>
      <c r="CY630" s="128"/>
    </row>
    <row r="631" spans="1:103" ht="15" thickBot="1">
      <c r="A631" s="55" t="s">
        <v>18</v>
      </c>
      <c r="CU631" s="128">
        <f t="shared" si="143"/>
        <v>623</v>
      </c>
      <c r="CV631" s="128"/>
      <c r="CW631" s="128"/>
      <c r="CX631" s="128"/>
      <c r="CY631" s="128"/>
    </row>
    <row r="632" spans="1:103" s="1" customFormat="1" ht="18.75">
      <c r="A632" s="72" t="s">
        <v>59</v>
      </c>
      <c r="D632" s="182" t="s">
        <v>11</v>
      </c>
      <c r="E632" s="183"/>
      <c r="F632" s="184"/>
      <c r="G632" s="184"/>
      <c r="H632" s="184"/>
      <c r="I632" s="184"/>
      <c r="J632" s="184"/>
      <c r="K632" s="184"/>
      <c r="L632" s="184"/>
      <c r="M632" s="184"/>
      <c r="N632" s="184"/>
      <c r="O632" s="184"/>
      <c r="P632" s="185" t="str">
        <f>IFERROR(IF(P554=0,"",DATE(YEAR(P554),MONTH(P554)+1,1)),"")</f>
        <v/>
      </c>
      <c r="Q632" s="185"/>
      <c r="R632" s="185"/>
      <c r="S632" s="185"/>
      <c r="T632" s="185"/>
      <c r="U632" s="185"/>
      <c r="V632" s="185"/>
      <c r="W632" s="185"/>
      <c r="X632" s="185"/>
      <c r="Y632" s="185"/>
      <c r="Z632" s="185"/>
      <c r="AA632" s="185"/>
      <c r="AB632" s="185"/>
      <c r="AC632" s="185"/>
      <c r="AD632" s="185"/>
      <c r="AE632" s="185"/>
      <c r="AF632" s="185"/>
      <c r="AG632" s="185"/>
      <c r="AH632" s="185"/>
      <c r="AI632" s="185"/>
      <c r="AJ632" s="185"/>
      <c r="AK632" s="185"/>
      <c r="AL632" s="185"/>
      <c r="AM632" s="185"/>
      <c r="AN632" s="185"/>
      <c r="AO632" s="185"/>
      <c r="AP632" s="185"/>
      <c r="AQ632" s="185"/>
      <c r="AR632" s="185"/>
      <c r="AS632" s="185"/>
      <c r="AT632" s="186"/>
      <c r="AU632" s="28"/>
      <c r="AV632" s="26"/>
      <c r="AW632" s="187" t="s">
        <v>40</v>
      </c>
      <c r="AX632" s="188"/>
      <c r="AY632" s="188"/>
      <c r="AZ632" s="188"/>
      <c r="BA632" s="188"/>
      <c r="BB632" s="183"/>
      <c r="BC632" s="189" t="str">
        <f>P632</f>
        <v/>
      </c>
      <c r="BD632" s="190"/>
      <c r="BE632" s="190"/>
      <c r="BF632" s="190"/>
      <c r="BG632" s="190"/>
      <c r="BH632" s="190"/>
      <c r="BI632" s="190"/>
      <c r="BJ632" s="190"/>
      <c r="BK632" s="190"/>
      <c r="BL632" s="190"/>
      <c r="BM632" s="190"/>
      <c r="BN632" s="190"/>
      <c r="BO632" s="190"/>
      <c r="BP632" s="190"/>
      <c r="BQ632" s="190"/>
      <c r="BR632" s="190"/>
      <c r="BS632" s="190"/>
      <c r="BT632" s="190"/>
      <c r="BU632" s="190"/>
      <c r="BV632" s="190"/>
      <c r="BW632" s="190"/>
      <c r="BX632" s="190"/>
      <c r="BY632" s="190"/>
      <c r="BZ632" s="190"/>
      <c r="CA632" s="190"/>
      <c r="CB632" s="190"/>
      <c r="CC632" s="190"/>
      <c r="CD632" s="190"/>
      <c r="CE632" s="190"/>
      <c r="CF632" s="190"/>
      <c r="CG632" s="190"/>
      <c r="CH632" s="190"/>
      <c r="CI632" s="190"/>
      <c r="CJ632" s="190"/>
      <c r="CK632" s="190"/>
      <c r="CL632" s="190"/>
      <c r="CM632" s="190"/>
      <c r="CN632" s="190"/>
      <c r="CO632" s="190"/>
      <c r="CP632" s="190"/>
      <c r="CQ632" s="190"/>
      <c r="CR632" s="191"/>
      <c r="CU632" s="128">
        <f t="shared" si="143"/>
        <v>624</v>
      </c>
      <c r="CV632" s="128"/>
      <c r="CW632" s="128"/>
      <c r="CX632" s="128"/>
      <c r="CY632" s="128"/>
    </row>
    <row r="633" spans="1:103" s="1" customFormat="1" ht="18.75">
      <c r="A633" s="72" t="s">
        <v>59</v>
      </c>
      <c r="D633" s="153" t="s">
        <v>7</v>
      </c>
      <c r="E633" s="154"/>
      <c r="F633" s="155"/>
      <c r="G633" s="155"/>
      <c r="H633" s="155"/>
      <c r="I633" s="155"/>
      <c r="J633" s="155"/>
      <c r="K633" s="155"/>
      <c r="L633" s="155"/>
      <c r="M633" s="155"/>
      <c r="N633" s="155"/>
      <c r="O633" s="155"/>
      <c r="P633" s="29" t="str">
        <f t="shared" ref="P633:AQ633" si="182">IFERROR(WEEKNUM(P634,2)-WEEKNUM(DATE(YEAR(P634),MONTH(P634),1),2)+1,"")</f>
        <v/>
      </c>
      <c r="Q633" s="29" t="str">
        <f t="shared" si="182"/>
        <v/>
      </c>
      <c r="R633" s="29" t="str">
        <f t="shared" si="182"/>
        <v/>
      </c>
      <c r="S633" s="29" t="str">
        <f t="shared" si="182"/>
        <v/>
      </c>
      <c r="T633" s="29" t="str">
        <f t="shared" si="182"/>
        <v/>
      </c>
      <c r="U633" s="29" t="str">
        <f t="shared" si="182"/>
        <v/>
      </c>
      <c r="V633" s="29" t="str">
        <f t="shared" si="182"/>
        <v/>
      </c>
      <c r="W633" s="29" t="str">
        <f t="shared" si="182"/>
        <v/>
      </c>
      <c r="X633" s="29" t="str">
        <f t="shared" si="182"/>
        <v/>
      </c>
      <c r="Y633" s="29" t="str">
        <f t="shared" si="182"/>
        <v/>
      </c>
      <c r="Z633" s="29" t="str">
        <f t="shared" si="182"/>
        <v/>
      </c>
      <c r="AA633" s="29" t="str">
        <f t="shared" si="182"/>
        <v/>
      </c>
      <c r="AB633" s="29" t="str">
        <f t="shared" si="182"/>
        <v/>
      </c>
      <c r="AC633" s="29" t="str">
        <f t="shared" si="182"/>
        <v/>
      </c>
      <c r="AD633" s="29" t="str">
        <f t="shared" si="182"/>
        <v/>
      </c>
      <c r="AE633" s="29" t="str">
        <f t="shared" si="182"/>
        <v/>
      </c>
      <c r="AF633" s="29" t="str">
        <f t="shared" si="182"/>
        <v/>
      </c>
      <c r="AG633" s="29" t="str">
        <f t="shared" si="182"/>
        <v/>
      </c>
      <c r="AH633" s="29" t="str">
        <f t="shared" si="182"/>
        <v/>
      </c>
      <c r="AI633" s="29" t="str">
        <f t="shared" si="182"/>
        <v/>
      </c>
      <c r="AJ633" s="29" t="str">
        <f t="shared" si="182"/>
        <v/>
      </c>
      <c r="AK633" s="29" t="str">
        <f t="shared" si="182"/>
        <v/>
      </c>
      <c r="AL633" s="29" t="str">
        <f t="shared" si="182"/>
        <v/>
      </c>
      <c r="AM633" s="29" t="str">
        <f t="shared" si="182"/>
        <v/>
      </c>
      <c r="AN633" s="29" t="str">
        <f t="shared" si="182"/>
        <v/>
      </c>
      <c r="AO633" s="29" t="str">
        <f t="shared" si="182"/>
        <v/>
      </c>
      <c r="AP633" s="29" t="str">
        <f t="shared" si="182"/>
        <v/>
      </c>
      <c r="AQ633" s="29" t="str">
        <f t="shared" si="182"/>
        <v/>
      </c>
      <c r="AR633" s="29" t="str">
        <f>IF(AR634="","",WEEKNUM(AR634,2)-WEEKNUM(DATE(YEAR(AR634),MONTH(AR634),1),2)+1)</f>
        <v/>
      </c>
      <c r="AS633" s="29" t="str">
        <f>IF(AS634="","",WEEKNUM(AS634,2)-WEEKNUM(DATE(YEAR(AS634),MONTH(AS634),1),2)+1)</f>
        <v/>
      </c>
      <c r="AT633" s="30" t="str">
        <f>IF(AT634="","",WEEKNUM(AT634,2)-WEEKNUM(DATE(YEAR(AT634),MONTH(AT634),1),2)+1)</f>
        <v/>
      </c>
      <c r="AU633" s="31"/>
      <c r="AV633" s="26"/>
      <c r="AW633" s="194" t="s">
        <v>37</v>
      </c>
      <c r="AX633" s="195"/>
      <c r="AY633" s="196"/>
      <c r="AZ633" s="196"/>
      <c r="BA633" s="196"/>
      <c r="BB633" s="197"/>
      <c r="BC633" s="155" t="s">
        <v>31</v>
      </c>
      <c r="BD633" s="155"/>
      <c r="BE633" s="155"/>
      <c r="BF633" s="155"/>
      <c r="BG633" s="155"/>
      <c r="BH633" s="155"/>
      <c r="BI633" s="155"/>
      <c r="BJ633" s="155"/>
      <c r="BK633" s="155"/>
      <c r="BL633" s="155"/>
      <c r="BM633" s="155"/>
      <c r="BN633" s="155"/>
      <c r="BO633" s="155"/>
      <c r="BP633" s="155"/>
      <c r="BQ633" s="155"/>
      <c r="BR633" s="155"/>
      <c r="BS633" s="155"/>
      <c r="BT633" s="155"/>
      <c r="BU633" s="155"/>
      <c r="BV633" s="155"/>
      <c r="BW633" s="155"/>
      <c r="BX633" s="155"/>
      <c r="BY633" s="155"/>
      <c r="BZ633" s="155"/>
      <c r="CA633" s="155"/>
      <c r="CB633" s="155"/>
      <c r="CC633" s="155"/>
      <c r="CD633" s="155"/>
      <c r="CE633" s="155"/>
      <c r="CF633" s="155"/>
      <c r="CG633" s="201" t="s">
        <v>35</v>
      </c>
      <c r="CH633" s="202"/>
      <c r="CI633" s="202"/>
      <c r="CJ633" s="202"/>
      <c r="CK633" s="203"/>
      <c r="CL633" s="202" t="s">
        <v>36</v>
      </c>
      <c r="CM633" s="202"/>
      <c r="CN633" s="202"/>
      <c r="CO633" s="202"/>
      <c r="CP633" s="202"/>
      <c r="CQ633" s="202"/>
      <c r="CR633" s="207"/>
      <c r="CU633" s="128">
        <f t="shared" si="143"/>
        <v>625</v>
      </c>
      <c r="CV633" s="128"/>
      <c r="CW633" s="128"/>
      <c r="CX633" s="128"/>
      <c r="CY633" s="128"/>
    </row>
    <row r="634" spans="1:103" s="1" customFormat="1" ht="18.75">
      <c r="A634" s="72" t="s">
        <v>59</v>
      </c>
      <c r="D634" s="153" t="s">
        <v>1</v>
      </c>
      <c r="E634" s="154"/>
      <c r="F634" s="155"/>
      <c r="G634" s="155"/>
      <c r="H634" s="155"/>
      <c r="I634" s="155"/>
      <c r="J634" s="155"/>
      <c r="K634" s="155"/>
      <c r="L634" s="155"/>
      <c r="M634" s="155"/>
      <c r="N634" s="155"/>
      <c r="O634" s="155"/>
      <c r="P634" s="32" t="str">
        <f>P632</f>
        <v/>
      </c>
      <c r="Q634" s="32" t="str">
        <f t="shared" ref="Q634:AQ634" si="183">IFERROR(P634+1,"")</f>
        <v/>
      </c>
      <c r="R634" s="32" t="str">
        <f t="shared" si="183"/>
        <v/>
      </c>
      <c r="S634" s="32" t="str">
        <f t="shared" si="183"/>
        <v/>
      </c>
      <c r="T634" s="32" t="str">
        <f t="shared" si="183"/>
        <v/>
      </c>
      <c r="U634" s="32" t="str">
        <f t="shared" si="183"/>
        <v/>
      </c>
      <c r="V634" s="32" t="str">
        <f t="shared" si="183"/>
        <v/>
      </c>
      <c r="W634" s="32" t="str">
        <f t="shared" si="183"/>
        <v/>
      </c>
      <c r="X634" s="32" t="str">
        <f t="shared" si="183"/>
        <v/>
      </c>
      <c r="Y634" s="32" t="str">
        <f t="shared" si="183"/>
        <v/>
      </c>
      <c r="Z634" s="32" t="str">
        <f t="shared" si="183"/>
        <v/>
      </c>
      <c r="AA634" s="32" t="str">
        <f t="shared" si="183"/>
        <v/>
      </c>
      <c r="AB634" s="32" t="str">
        <f t="shared" si="183"/>
        <v/>
      </c>
      <c r="AC634" s="32" t="str">
        <f t="shared" si="183"/>
        <v/>
      </c>
      <c r="AD634" s="32" t="str">
        <f t="shared" si="183"/>
        <v/>
      </c>
      <c r="AE634" s="32" t="str">
        <f t="shared" si="183"/>
        <v/>
      </c>
      <c r="AF634" s="32" t="str">
        <f t="shared" si="183"/>
        <v/>
      </c>
      <c r="AG634" s="32" t="str">
        <f t="shared" si="183"/>
        <v/>
      </c>
      <c r="AH634" s="32" t="str">
        <f t="shared" si="183"/>
        <v/>
      </c>
      <c r="AI634" s="32" t="str">
        <f t="shared" si="183"/>
        <v/>
      </c>
      <c r="AJ634" s="32" t="str">
        <f t="shared" si="183"/>
        <v/>
      </c>
      <c r="AK634" s="32" t="str">
        <f t="shared" si="183"/>
        <v/>
      </c>
      <c r="AL634" s="32" t="str">
        <f t="shared" si="183"/>
        <v/>
      </c>
      <c r="AM634" s="32" t="str">
        <f t="shared" si="183"/>
        <v/>
      </c>
      <c r="AN634" s="32" t="str">
        <f t="shared" si="183"/>
        <v/>
      </c>
      <c r="AO634" s="32" t="str">
        <f t="shared" si="183"/>
        <v/>
      </c>
      <c r="AP634" s="32" t="str">
        <f t="shared" si="183"/>
        <v/>
      </c>
      <c r="AQ634" s="32" t="str">
        <f t="shared" si="183"/>
        <v/>
      </c>
      <c r="AR634" s="32" t="str">
        <f>IFERROR(IF(DAY(AQ634+1)=1,"",AQ634+1),"")</f>
        <v/>
      </c>
      <c r="AS634" s="32" t="str">
        <f>IFERROR(IF(AND(DAY(AQ634+2)&gt;=1,DAY(AQ634+2)&lt;=2),"",AQ634+2),"")</f>
        <v/>
      </c>
      <c r="AT634" s="33" t="str">
        <f>IFERROR(IF(AND(DAY(AQ634+3)&gt;=1,DAY(AQ634+3)&lt;=3),"",AQ634+3),"")</f>
        <v/>
      </c>
      <c r="AU634" s="34"/>
      <c r="AV634" s="26"/>
      <c r="AW634" s="198"/>
      <c r="AX634" s="199"/>
      <c r="AY634" s="199"/>
      <c r="AZ634" s="199"/>
      <c r="BA634" s="199"/>
      <c r="BB634" s="200"/>
      <c r="BC634" s="193">
        <v>1</v>
      </c>
      <c r="BD634" s="193"/>
      <c r="BE634" s="193"/>
      <c r="BF634" s="193"/>
      <c r="BG634" s="193"/>
      <c r="BH634" s="193">
        <v>2</v>
      </c>
      <c r="BI634" s="193"/>
      <c r="BJ634" s="193"/>
      <c r="BK634" s="193"/>
      <c r="BL634" s="193"/>
      <c r="BM634" s="193">
        <v>3</v>
      </c>
      <c r="BN634" s="193"/>
      <c r="BO634" s="193"/>
      <c r="BP634" s="193"/>
      <c r="BQ634" s="193"/>
      <c r="BR634" s="193">
        <v>4</v>
      </c>
      <c r="BS634" s="193"/>
      <c r="BT634" s="193"/>
      <c r="BU634" s="193"/>
      <c r="BV634" s="193"/>
      <c r="BW634" s="193">
        <v>5</v>
      </c>
      <c r="BX634" s="193"/>
      <c r="BY634" s="193"/>
      <c r="BZ634" s="193"/>
      <c r="CA634" s="193"/>
      <c r="CB634" s="193">
        <v>6</v>
      </c>
      <c r="CC634" s="193"/>
      <c r="CD634" s="193"/>
      <c r="CE634" s="193"/>
      <c r="CF634" s="193"/>
      <c r="CG634" s="276"/>
      <c r="CH634" s="277"/>
      <c r="CI634" s="277"/>
      <c r="CJ634" s="277"/>
      <c r="CK634" s="278"/>
      <c r="CL634" s="277"/>
      <c r="CM634" s="277"/>
      <c r="CN634" s="277"/>
      <c r="CO634" s="277"/>
      <c r="CP634" s="277"/>
      <c r="CQ634" s="277"/>
      <c r="CR634" s="279"/>
      <c r="CU634" s="128">
        <f t="shared" ref="CU634:CU789" si="184">ROW()-8</f>
        <v>626</v>
      </c>
      <c r="CV634" s="128"/>
      <c r="CW634" s="128"/>
      <c r="CX634" s="128"/>
      <c r="CY634" s="128"/>
    </row>
    <row r="635" spans="1:103" s="1" customFormat="1" ht="18.75">
      <c r="A635" s="72" t="s">
        <v>59</v>
      </c>
      <c r="D635" s="153" t="s">
        <v>2</v>
      </c>
      <c r="E635" s="154"/>
      <c r="F635" s="155"/>
      <c r="G635" s="155"/>
      <c r="H635" s="155"/>
      <c r="I635" s="155"/>
      <c r="J635" s="155"/>
      <c r="K635" s="155"/>
      <c r="L635" s="155"/>
      <c r="M635" s="155"/>
      <c r="N635" s="155"/>
      <c r="O635" s="155"/>
      <c r="P635" s="35" t="str">
        <f t="shared" ref="P635:AT635" si="185">TEXT(P634,"aaa")</f>
        <v/>
      </c>
      <c r="Q635" s="35" t="str">
        <f t="shared" si="185"/>
        <v/>
      </c>
      <c r="R635" s="35" t="str">
        <f t="shared" si="185"/>
        <v/>
      </c>
      <c r="S635" s="35" t="str">
        <f t="shared" si="185"/>
        <v/>
      </c>
      <c r="T635" s="35" t="str">
        <f t="shared" si="185"/>
        <v/>
      </c>
      <c r="U635" s="35" t="str">
        <f t="shared" si="185"/>
        <v/>
      </c>
      <c r="V635" s="35" t="str">
        <f t="shared" si="185"/>
        <v/>
      </c>
      <c r="W635" s="35" t="str">
        <f t="shared" si="185"/>
        <v/>
      </c>
      <c r="X635" s="35" t="str">
        <f t="shared" si="185"/>
        <v/>
      </c>
      <c r="Y635" s="35" t="str">
        <f t="shared" si="185"/>
        <v/>
      </c>
      <c r="Z635" s="35" t="str">
        <f t="shared" si="185"/>
        <v/>
      </c>
      <c r="AA635" s="35" t="str">
        <f t="shared" si="185"/>
        <v/>
      </c>
      <c r="AB635" s="35" t="str">
        <f t="shared" si="185"/>
        <v/>
      </c>
      <c r="AC635" s="35" t="str">
        <f t="shared" si="185"/>
        <v/>
      </c>
      <c r="AD635" s="35" t="str">
        <f t="shared" si="185"/>
        <v/>
      </c>
      <c r="AE635" s="35" t="str">
        <f t="shared" si="185"/>
        <v/>
      </c>
      <c r="AF635" s="35" t="str">
        <f t="shared" si="185"/>
        <v/>
      </c>
      <c r="AG635" s="35" t="str">
        <f t="shared" si="185"/>
        <v/>
      </c>
      <c r="AH635" s="35" t="str">
        <f t="shared" si="185"/>
        <v/>
      </c>
      <c r="AI635" s="35" t="str">
        <f t="shared" si="185"/>
        <v/>
      </c>
      <c r="AJ635" s="35" t="str">
        <f t="shared" si="185"/>
        <v/>
      </c>
      <c r="AK635" s="35" t="str">
        <f t="shared" si="185"/>
        <v/>
      </c>
      <c r="AL635" s="35" t="str">
        <f t="shared" si="185"/>
        <v/>
      </c>
      <c r="AM635" s="35" t="str">
        <f t="shared" si="185"/>
        <v/>
      </c>
      <c r="AN635" s="35" t="str">
        <f t="shared" si="185"/>
        <v/>
      </c>
      <c r="AO635" s="35" t="str">
        <f t="shared" si="185"/>
        <v/>
      </c>
      <c r="AP635" s="35" t="str">
        <f t="shared" si="185"/>
        <v/>
      </c>
      <c r="AQ635" s="35" t="str">
        <f t="shared" si="185"/>
        <v/>
      </c>
      <c r="AR635" s="35" t="str">
        <f t="shared" si="185"/>
        <v/>
      </c>
      <c r="AS635" s="35" t="str">
        <f t="shared" si="185"/>
        <v/>
      </c>
      <c r="AT635" s="36" t="str">
        <f t="shared" si="185"/>
        <v/>
      </c>
      <c r="AU635" s="37"/>
      <c r="AV635" s="26"/>
      <c r="AW635" s="156" t="s">
        <v>38</v>
      </c>
      <c r="AX635" s="157"/>
      <c r="AY635" s="158"/>
      <c r="AZ635" s="158"/>
      <c r="BA635" s="158"/>
      <c r="BB635" s="159"/>
      <c r="BC635" s="166" t="s">
        <v>33</v>
      </c>
      <c r="BD635" s="169" t="s">
        <v>24</v>
      </c>
      <c r="BE635" s="172" t="s">
        <v>28</v>
      </c>
      <c r="BF635" s="173"/>
      <c r="BG635" s="176" t="s">
        <v>32</v>
      </c>
      <c r="BH635" s="166" t="s">
        <v>33</v>
      </c>
      <c r="BI635" s="218" t="s">
        <v>24</v>
      </c>
      <c r="BJ635" s="172" t="s">
        <v>28</v>
      </c>
      <c r="BK635" s="173"/>
      <c r="BL635" s="221" t="s">
        <v>32</v>
      </c>
      <c r="BM635" s="166" t="s">
        <v>33</v>
      </c>
      <c r="BN635" s="218" t="s">
        <v>24</v>
      </c>
      <c r="BO635" s="172" t="s">
        <v>28</v>
      </c>
      <c r="BP635" s="173"/>
      <c r="BQ635" s="221" t="s">
        <v>32</v>
      </c>
      <c r="BR635" s="166" t="s">
        <v>33</v>
      </c>
      <c r="BS635" s="218" t="s">
        <v>24</v>
      </c>
      <c r="BT635" s="172" t="s">
        <v>28</v>
      </c>
      <c r="BU635" s="173"/>
      <c r="BV635" s="221" t="s">
        <v>32</v>
      </c>
      <c r="BW635" s="166" t="s">
        <v>33</v>
      </c>
      <c r="BX635" s="218" t="s">
        <v>24</v>
      </c>
      <c r="BY635" s="172" t="s">
        <v>28</v>
      </c>
      <c r="BZ635" s="173"/>
      <c r="CA635" s="221" t="s">
        <v>32</v>
      </c>
      <c r="CB635" s="166" t="s">
        <v>33</v>
      </c>
      <c r="CC635" s="218" t="s">
        <v>24</v>
      </c>
      <c r="CD635" s="172" t="s">
        <v>28</v>
      </c>
      <c r="CE635" s="173"/>
      <c r="CF635" s="221" t="s">
        <v>32</v>
      </c>
      <c r="CG635" s="166" t="s">
        <v>33</v>
      </c>
      <c r="CH635" s="218" t="s">
        <v>24</v>
      </c>
      <c r="CI635" s="172" t="s">
        <v>28</v>
      </c>
      <c r="CJ635" s="173"/>
      <c r="CK635" s="221" t="s">
        <v>32</v>
      </c>
      <c r="CL635" s="226" t="s">
        <v>33</v>
      </c>
      <c r="CM635" s="227"/>
      <c r="CN635" s="222" t="s">
        <v>24</v>
      </c>
      <c r="CO635" s="223"/>
      <c r="CP635" s="172" t="s">
        <v>28</v>
      </c>
      <c r="CQ635" s="173"/>
      <c r="CR635" s="209" t="s">
        <v>32</v>
      </c>
      <c r="CU635" s="128">
        <f t="shared" si="184"/>
        <v>627</v>
      </c>
      <c r="CV635" s="128"/>
      <c r="CW635" s="128"/>
      <c r="CX635" s="128"/>
      <c r="CY635" s="128"/>
    </row>
    <row r="636" spans="1:103" s="1" customFormat="1" ht="18.75">
      <c r="A636" s="72" t="s">
        <v>59</v>
      </c>
      <c r="D636" s="211" t="s">
        <v>4</v>
      </c>
      <c r="E636" s="212"/>
      <c r="F636" s="213"/>
      <c r="G636" s="213"/>
      <c r="H636" s="213"/>
      <c r="I636" s="213"/>
      <c r="J636" s="213"/>
      <c r="K636" s="213"/>
      <c r="L636" s="213"/>
      <c r="M636" s="213"/>
      <c r="N636" s="213"/>
      <c r="O636" s="213"/>
      <c r="P636" s="216"/>
      <c r="Q636" s="216"/>
      <c r="R636" s="216"/>
      <c r="S636" s="216"/>
      <c r="T636" s="216"/>
      <c r="U636" s="216"/>
      <c r="V636" s="216"/>
      <c r="W636" s="216"/>
      <c r="X636" s="216"/>
      <c r="Y636" s="216"/>
      <c r="Z636" s="216"/>
      <c r="AA636" s="216"/>
      <c r="AB636" s="216"/>
      <c r="AC636" s="216"/>
      <c r="AD636" s="216"/>
      <c r="AE636" s="216"/>
      <c r="AF636" s="216"/>
      <c r="AG636" s="216"/>
      <c r="AH636" s="216"/>
      <c r="AI636" s="216"/>
      <c r="AJ636" s="216"/>
      <c r="AK636" s="216"/>
      <c r="AL636" s="216"/>
      <c r="AM636" s="216"/>
      <c r="AN636" s="216"/>
      <c r="AO636" s="216"/>
      <c r="AP636" s="216"/>
      <c r="AQ636" s="216"/>
      <c r="AR636" s="216"/>
      <c r="AS636" s="216"/>
      <c r="AT636" s="239"/>
      <c r="AU636" s="38"/>
      <c r="AV636" s="26"/>
      <c r="AW636" s="160"/>
      <c r="AX636" s="161"/>
      <c r="AY636" s="161"/>
      <c r="AZ636" s="161"/>
      <c r="BA636" s="161"/>
      <c r="BB636" s="162"/>
      <c r="BC636" s="167"/>
      <c r="BD636" s="170"/>
      <c r="BE636" s="174"/>
      <c r="BF636" s="175"/>
      <c r="BG636" s="170"/>
      <c r="BH636" s="167"/>
      <c r="BI636" s="219"/>
      <c r="BJ636" s="174"/>
      <c r="BK636" s="175"/>
      <c r="BL636" s="219"/>
      <c r="BM636" s="167"/>
      <c r="BN636" s="219"/>
      <c r="BO636" s="174"/>
      <c r="BP636" s="175"/>
      <c r="BQ636" s="219"/>
      <c r="BR636" s="167"/>
      <c r="BS636" s="219"/>
      <c r="BT636" s="174"/>
      <c r="BU636" s="175"/>
      <c r="BV636" s="219"/>
      <c r="BW636" s="167"/>
      <c r="BX636" s="219"/>
      <c r="BY636" s="174"/>
      <c r="BZ636" s="175"/>
      <c r="CA636" s="219"/>
      <c r="CB636" s="167"/>
      <c r="CC636" s="219"/>
      <c r="CD636" s="174"/>
      <c r="CE636" s="175"/>
      <c r="CF636" s="219"/>
      <c r="CG636" s="167"/>
      <c r="CH636" s="219"/>
      <c r="CI636" s="174"/>
      <c r="CJ636" s="175"/>
      <c r="CK636" s="219"/>
      <c r="CL636" s="228"/>
      <c r="CM636" s="229"/>
      <c r="CN636" s="224"/>
      <c r="CO636" s="225"/>
      <c r="CP636" s="174"/>
      <c r="CQ636" s="175"/>
      <c r="CR636" s="210"/>
      <c r="CU636" s="128">
        <f t="shared" si="184"/>
        <v>628</v>
      </c>
      <c r="CV636" s="128"/>
      <c r="CW636" s="128"/>
      <c r="CX636" s="128"/>
      <c r="CY636" s="128"/>
    </row>
    <row r="637" spans="1:103" s="1" customFormat="1" ht="18.75">
      <c r="A637" s="72" t="s">
        <v>59</v>
      </c>
      <c r="D637" s="214"/>
      <c r="E637" s="215"/>
      <c r="F637" s="213"/>
      <c r="G637" s="213"/>
      <c r="H637" s="213"/>
      <c r="I637" s="213"/>
      <c r="J637" s="213"/>
      <c r="K637" s="213"/>
      <c r="L637" s="213"/>
      <c r="M637" s="213"/>
      <c r="N637" s="213"/>
      <c r="O637" s="213"/>
      <c r="P637" s="217"/>
      <c r="Q637" s="217"/>
      <c r="R637" s="217"/>
      <c r="S637" s="217"/>
      <c r="T637" s="217"/>
      <c r="U637" s="217"/>
      <c r="V637" s="217"/>
      <c r="W637" s="217"/>
      <c r="X637" s="217"/>
      <c r="Y637" s="217"/>
      <c r="Z637" s="217"/>
      <c r="AA637" s="217"/>
      <c r="AB637" s="217"/>
      <c r="AC637" s="217"/>
      <c r="AD637" s="217"/>
      <c r="AE637" s="217"/>
      <c r="AF637" s="217"/>
      <c r="AG637" s="217"/>
      <c r="AH637" s="217"/>
      <c r="AI637" s="217"/>
      <c r="AJ637" s="217"/>
      <c r="AK637" s="217"/>
      <c r="AL637" s="217"/>
      <c r="AM637" s="217"/>
      <c r="AN637" s="217"/>
      <c r="AO637" s="217"/>
      <c r="AP637" s="217"/>
      <c r="AQ637" s="217"/>
      <c r="AR637" s="217"/>
      <c r="AS637" s="217"/>
      <c r="AT637" s="240"/>
      <c r="AU637" s="39"/>
      <c r="AV637" s="26"/>
      <c r="AW637" s="160"/>
      <c r="AX637" s="161"/>
      <c r="AY637" s="161"/>
      <c r="AZ637" s="161"/>
      <c r="BA637" s="161"/>
      <c r="BB637" s="162"/>
      <c r="BC637" s="167"/>
      <c r="BD637" s="170"/>
      <c r="BE637" s="174"/>
      <c r="BF637" s="175"/>
      <c r="BG637" s="170"/>
      <c r="BH637" s="167"/>
      <c r="BI637" s="219"/>
      <c r="BJ637" s="174"/>
      <c r="BK637" s="175"/>
      <c r="BL637" s="219"/>
      <c r="BM637" s="167"/>
      <c r="BN637" s="219"/>
      <c r="BO637" s="174"/>
      <c r="BP637" s="175"/>
      <c r="BQ637" s="219"/>
      <c r="BR637" s="167"/>
      <c r="BS637" s="219"/>
      <c r="BT637" s="174"/>
      <c r="BU637" s="175"/>
      <c r="BV637" s="219"/>
      <c r="BW637" s="167"/>
      <c r="BX637" s="219"/>
      <c r="BY637" s="174"/>
      <c r="BZ637" s="175"/>
      <c r="CA637" s="219"/>
      <c r="CB637" s="167"/>
      <c r="CC637" s="219"/>
      <c r="CD637" s="174"/>
      <c r="CE637" s="175"/>
      <c r="CF637" s="219"/>
      <c r="CG637" s="167"/>
      <c r="CH637" s="219"/>
      <c r="CI637" s="174"/>
      <c r="CJ637" s="175"/>
      <c r="CK637" s="219"/>
      <c r="CL637" s="228"/>
      <c r="CM637" s="229"/>
      <c r="CN637" s="224"/>
      <c r="CO637" s="225"/>
      <c r="CP637" s="174"/>
      <c r="CQ637" s="175"/>
      <c r="CR637" s="210"/>
      <c r="CU637" s="128">
        <f t="shared" si="184"/>
        <v>629</v>
      </c>
      <c r="CV637" s="128"/>
      <c r="CW637" s="128"/>
      <c r="CX637" s="128"/>
      <c r="CY637" s="128"/>
    </row>
    <row r="638" spans="1:103" s="1" customFormat="1" ht="18.75">
      <c r="A638" s="72" t="s">
        <v>59</v>
      </c>
      <c r="D638" s="214"/>
      <c r="E638" s="215"/>
      <c r="F638" s="213"/>
      <c r="G638" s="213"/>
      <c r="H638" s="213"/>
      <c r="I638" s="213"/>
      <c r="J638" s="213"/>
      <c r="K638" s="213"/>
      <c r="L638" s="213"/>
      <c r="M638" s="213"/>
      <c r="N638" s="213"/>
      <c r="O638" s="213"/>
      <c r="P638" s="217"/>
      <c r="Q638" s="217"/>
      <c r="R638" s="217"/>
      <c r="S638" s="217"/>
      <c r="T638" s="217"/>
      <c r="U638" s="217"/>
      <c r="V638" s="217"/>
      <c r="W638" s="217"/>
      <c r="X638" s="217"/>
      <c r="Y638" s="217"/>
      <c r="Z638" s="217"/>
      <c r="AA638" s="217"/>
      <c r="AB638" s="217"/>
      <c r="AC638" s="217"/>
      <c r="AD638" s="217"/>
      <c r="AE638" s="217"/>
      <c r="AF638" s="217"/>
      <c r="AG638" s="217"/>
      <c r="AH638" s="217"/>
      <c r="AI638" s="217"/>
      <c r="AJ638" s="217"/>
      <c r="AK638" s="217"/>
      <c r="AL638" s="217"/>
      <c r="AM638" s="217"/>
      <c r="AN638" s="217"/>
      <c r="AO638" s="217"/>
      <c r="AP638" s="217"/>
      <c r="AQ638" s="217"/>
      <c r="AR638" s="217"/>
      <c r="AS638" s="217"/>
      <c r="AT638" s="240"/>
      <c r="AU638" s="39"/>
      <c r="AV638" s="26"/>
      <c r="AW638" s="160"/>
      <c r="AX638" s="161"/>
      <c r="AY638" s="161"/>
      <c r="AZ638" s="161"/>
      <c r="BA638" s="161"/>
      <c r="BB638" s="162"/>
      <c r="BC638" s="167"/>
      <c r="BD638" s="170"/>
      <c r="BE638" s="174"/>
      <c r="BF638" s="175"/>
      <c r="BG638" s="170"/>
      <c r="BH638" s="167"/>
      <c r="BI638" s="219"/>
      <c r="BJ638" s="174"/>
      <c r="BK638" s="175"/>
      <c r="BL638" s="219"/>
      <c r="BM638" s="167"/>
      <c r="BN638" s="219"/>
      <c r="BO638" s="174"/>
      <c r="BP638" s="175"/>
      <c r="BQ638" s="219"/>
      <c r="BR638" s="167"/>
      <c r="BS638" s="219"/>
      <c r="BT638" s="174"/>
      <c r="BU638" s="175"/>
      <c r="BV638" s="219"/>
      <c r="BW638" s="167"/>
      <c r="BX638" s="219"/>
      <c r="BY638" s="174"/>
      <c r="BZ638" s="175"/>
      <c r="CA638" s="219"/>
      <c r="CB638" s="167"/>
      <c r="CC638" s="219"/>
      <c r="CD638" s="174"/>
      <c r="CE638" s="175"/>
      <c r="CF638" s="219"/>
      <c r="CG638" s="167"/>
      <c r="CH638" s="219"/>
      <c r="CI638" s="174"/>
      <c r="CJ638" s="175"/>
      <c r="CK638" s="219"/>
      <c r="CL638" s="228"/>
      <c r="CM638" s="229"/>
      <c r="CN638" s="224"/>
      <c r="CO638" s="225"/>
      <c r="CP638" s="174"/>
      <c r="CQ638" s="175"/>
      <c r="CR638" s="210"/>
      <c r="CU638" s="128">
        <f t="shared" si="184"/>
        <v>630</v>
      </c>
      <c r="CV638" s="128"/>
      <c r="CW638" s="128"/>
      <c r="CX638" s="128"/>
      <c r="CY638" s="128"/>
    </row>
    <row r="639" spans="1:103" s="1" customFormat="1" ht="18.75">
      <c r="A639" s="72" t="s">
        <v>59</v>
      </c>
      <c r="D639" s="214"/>
      <c r="E639" s="215"/>
      <c r="F639" s="213"/>
      <c r="G639" s="213"/>
      <c r="H639" s="213"/>
      <c r="I639" s="213"/>
      <c r="J639" s="213"/>
      <c r="K639" s="213"/>
      <c r="L639" s="213"/>
      <c r="M639" s="213"/>
      <c r="N639" s="213"/>
      <c r="O639" s="213"/>
      <c r="P639" s="217"/>
      <c r="Q639" s="217"/>
      <c r="R639" s="217"/>
      <c r="S639" s="217"/>
      <c r="T639" s="217"/>
      <c r="U639" s="217"/>
      <c r="V639" s="217"/>
      <c r="W639" s="217"/>
      <c r="X639" s="217"/>
      <c r="Y639" s="217"/>
      <c r="Z639" s="217"/>
      <c r="AA639" s="217"/>
      <c r="AB639" s="217"/>
      <c r="AC639" s="217"/>
      <c r="AD639" s="217"/>
      <c r="AE639" s="217"/>
      <c r="AF639" s="217"/>
      <c r="AG639" s="217"/>
      <c r="AH639" s="217"/>
      <c r="AI639" s="217"/>
      <c r="AJ639" s="217"/>
      <c r="AK639" s="217"/>
      <c r="AL639" s="217"/>
      <c r="AM639" s="217"/>
      <c r="AN639" s="217"/>
      <c r="AO639" s="217"/>
      <c r="AP639" s="217"/>
      <c r="AQ639" s="217"/>
      <c r="AR639" s="217"/>
      <c r="AS639" s="217"/>
      <c r="AT639" s="240"/>
      <c r="AU639" s="39"/>
      <c r="AV639" s="26"/>
      <c r="AW639" s="160"/>
      <c r="AX639" s="161"/>
      <c r="AY639" s="161"/>
      <c r="AZ639" s="161"/>
      <c r="BA639" s="161"/>
      <c r="BB639" s="162"/>
      <c r="BC639" s="168"/>
      <c r="BD639" s="171"/>
      <c r="BE639" s="174"/>
      <c r="BF639" s="175"/>
      <c r="BG639" s="171"/>
      <c r="BH639" s="168"/>
      <c r="BI639" s="219"/>
      <c r="BJ639" s="174"/>
      <c r="BK639" s="175"/>
      <c r="BL639" s="219"/>
      <c r="BM639" s="168"/>
      <c r="BN639" s="219"/>
      <c r="BO639" s="174"/>
      <c r="BP639" s="175"/>
      <c r="BQ639" s="219"/>
      <c r="BR639" s="168"/>
      <c r="BS639" s="219"/>
      <c r="BT639" s="174"/>
      <c r="BU639" s="175"/>
      <c r="BV639" s="219"/>
      <c r="BW639" s="168"/>
      <c r="BX639" s="219"/>
      <c r="BY639" s="174"/>
      <c r="BZ639" s="175"/>
      <c r="CA639" s="219"/>
      <c r="CB639" s="168"/>
      <c r="CC639" s="219"/>
      <c r="CD639" s="174"/>
      <c r="CE639" s="175"/>
      <c r="CF639" s="219"/>
      <c r="CG639" s="168"/>
      <c r="CH639" s="219"/>
      <c r="CI639" s="174"/>
      <c r="CJ639" s="175"/>
      <c r="CK639" s="219"/>
      <c r="CL639" s="228"/>
      <c r="CM639" s="229"/>
      <c r="CN639" s="224"/>
      <c r="CO639" s="225"/>
      <c r="CP639" s="174"/>
      <c r="CQ639" s="175"/>
      <c r="CR639" s="210"/>
      <c r="CU639" s="128">
        <f t="shared" si="184"/>
        <v>631</v>
      </c>
      <c r="CV639" s="128"/>
      <c r="CW639" s="128"/>
      <c r="CX639" s="128"/>
      <c r="CY639" s="128"/>
    </row>
    <row r="640" spans="1:103" s="1" customFormat="1" ht="18.75">
      <c r="A640" s="72" t="s">
        <v>59</v>
      </c>
      <c r="D640" s="214"/>
      <c r="E640" s="215"/>
      <c r="F640" s="213"/>
      <c r="G640" s="213"/>
      <c r="H640" s="213"/>
      <c r="I640" s="213"/>
      <c r="J640" s="213"/>
      <c r="K640" s="213"/>
      <c r="L640" s="213"/>
      <c r="M640" s="213"/>
      <c r="N640" s="213"/>
      <c r="O640" s="213"/>
      <c r="P640" s="217"/>
      <c r="Q640" s="217"/>
      <c r="R640" s="217"/>
      <c r="S640" s="217"/>
      <c r="T640" s="217"/>
      <c r="U640" s="217"/>
      <c r="V640" s="217"/>
      <c r="W640" s="217"/>
      <c r="X640" s="217"/>
      <c r="Y640" s="217"/>
      <c r="Z640" s="217"/>
      <c r="AA640" s="217"/>
      <c r="AB640" s="217"/>
      <c r="AC640" s="217"/>
      <c r="AD640" s="217"/>
      <c r="AE640" s="217"/>
      <c r="AF640" s="217"/>
      <c r="AG640" s="217"/>
      <c r="AH640" s="217"/>
      <c r="AI640" s="217"/>
      <c r="AJ640" s="217"/>
      <c r="AK640" s="217"/>
      <c r="AL640" s="217"/>
      <c r="AM640" s="217"/>
      <c r="AN640" s="217"/>
      <c r="AO640" s="217"/>
      <c r="AP640" s="217"/>
      <c r="AQ640" s="217"/>
      <c r="AR640" s="217"/>
      <c r="AS640" s="217"/>
      <c r="AT640" s="240"/>
      <c r="AU640" s="39"/>
      <c r="AV640" s="26"/>
      <c r="AW640" s="163"/>
      <c r="AX640" s="164"/>
      <c r="AY640" s="164"/>
      <c r="AZ640" s="164"/>
      <c r="BA640" s="164"/>
      <c r="BB640" s="165"/>
      <c r="BC640" s="40" t="s">
        <v>9</v>
      </c>
      <c r="BD640" s="40" t="s">
        <v>129</v>
      </c>
      <c r="BE640" s="236" t="s">
        <v>130</v>
      </c>
      <c r="BF640" s="237"/>
      <c r="BG640" s="40"/>
      <c r="BH640" s="40" t="s">
        <v>9</v>
      </c>
      <c r="BI640" s="40" t="s">
        <v>129</v>
      </c>
      <c r="BJ640" s="236" t="s">
        <v>130</v>
      </c>
      <c r="BK640" s="237"/>
      <c r="BL640" s="40"/>
      <c r="BM640" s="40" t="s">
        <v>9</v>
      </c>
      <c r="BN640" s="40" t="s">
        <v>129</v>
      </c>
      <c r="BO640" s="236" t="s">
        <v>130</v>
      </c>
      <c r="BP640" s="237"/>
      <c r="BQ640" s="40"/>
      <c r="BR640" s="40" t="s">
        <v>9</v>
      </c>
      <c r="BS640" s="40" t="s">
        <v>129</v>
      </c>
      <c r="BT640" s="236" t="s">
        <v>130</v>
      </c>
      <c r="BU640" s="237"/>
      <c r="BV640" s="40"/>
      <c r="BW640" s="40" t="s">
        <v>9</v>
      </c>
      <c r="BX640" s="40" t="s">
        <v>129</v>
      </c>
      <c r="BY640" s="236" t="s">
        <v>130</v>
      </c>
      <c r="BZ640" s="237"/>
      <c r="CA640" s="40"/>
      <c r="CB640" s="40" t="s">
        <v>9</v>
      </c>
      <c r="CC640" s="40" t="s">
        <v>129</v>
      </c>
      <c r="CD640" s="236" t="s">
        <v>130</v>
      </c>
      <c r="CE640" s="237"/>
      <c r="CF640" s="40"/>
      <c r="CG640" s="40" t="s">
        <v>9</v>
      </c>
      <c r="CH640" s="40" t="s">
        <v>129</v>
      </c>
      <c r="CI640" s="236" t="s">
        <v>130</v>
      </c>
      <c r="CJ640" s="237"/>
      <c r="CK640" s="40"/>
      <c r="CL640" s="236" t="s">
        <v>9</v>
      </c>
      <c r="CM640" s="200"/>
      <c r="CN640" s="236" t="s">
        <v>129</v>
      </c>
      <c r="CO640" s="200"/>
      <c r="CP640" s="236" t="s">
        <v>130</v>
      </c>
      <c r="CQ640" s="237"/>
      <c r="CR640" s="41"/>
      <c r="CU640" s="128">
        <f t="shared" si="184"/>
        <v>632</v>
      </c>
      <c r="CV640" s="128"/>
      <c r="CW640" s="128"/>
      <c r="CX640" s="128"/>
      <c r="CY640" s="128"/>
    </row>
    <row r="641" spans="1:103" s="1" customFormat="1" ht="18.75">
      <c r="A641" s="72" t="s">
        <v>59</v>
      </c>
      <c r="D641" s="153" t="s">
        <v>25</v>
      </c>
      <c r="E641" s="154"/>
      <c r="F641" s="213"/>
      <c r="G641" s="213"/>
      <c r="H641" s="213"/>
      <c r="I641" s="213"/>
      <c r="J641" s="213"/>
      <c r="K641" s="213"/>
      <c r="L641" s="213"/>
      <c r="M641" s="213"/>
      <c r="N641" s="213"/>
      <c r="O641" s="213"/>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3"/>
      <c r="AU641" s="44"/>
      <c r="AV641" s="26"/>
      <c r="AW641" s="238" t="s">
        <v>39</v>
      </c>
      <c r="AX641" s="231"/>
      <c r="AY641" s="231"/>
      <c r="AZ641" s="231"/>
      <c r="BA641" s="231"/>
      <c r="BB641" s="154"/>
      <c r="BC641" s="45">
        <f>IF(COUNTIF(P641:AT641,"")=31,0,COUNTIFS(P633:AT633,1,P641:AT641,"")+COUNTIFS(P633:AT633,1,P641:AT641,"■"))</f>
        <v>0</v>
      </c>
      <c r="BD641" s="45">
        <f>IF(COUNTIF(P641:AT641,"")=31,0,COUNTIFS(P633:AT633,1,P641:AT641,"■"))</f>
        <v>0</v>
      </c>
      <c r="BE641" s="232" t="str">
        <f>IFERROR(ROUNDDOWN(BD641/BC641,3),"***")</f>
        <v>***</v>
      </c>
      <c r="BF641" s="233"/>
      <c r="BG641" s="18"/>
      <c r="BH641" s="45">
        <f>IF(COUNTIF(P641:AT641,"")=31,0,COUNTIFS(P633:AT633,2,P641:AT641,"")+COUNTIFS(P633:AT633,2,P641:AT641,"■"))</f>
        <v>0</v>
      </c>
      <c r="BI641" s="45">
        <f>IF(COUNTIF(P641:AT641,"")=31,0,COUNTIFS(P633:AT633,2,P641:AT641,"■"))</f>
        <v>0</v>
      </c>
      <c r="BJ641" s="232" t="str">
        <f>IFERROR(ROUNDDOWN(BI641/BH641,3),"***")</f>
        <v>***</v>
      </c>
      <c r="BK641" s="233"/>
      <c r="BL641" s="18"/>
      <c r="BM641" s="45">
        <f>IF(COUNTIF(P641:AT641,"")=31,0,COUNTIFS(P633:AT633,3,P641:AT641,"")+COUNTIFS(P633:AT633,3,P641:AT641,"■"))</f>
        <v>0</v>
      </c>
      <c r="BN641" s="45">
        <f>IF(COUNTIF(P641:AT641,"")=31,0,COUNTIFS(P633:AT633,3,P641:AT641,"■"))</f>
        <v>0</v>
      </c>
      <c r="BO641" s="232" t="str">
        <f>IFERROR(ROUNDDOWN(BN641/BM641,3),"***")</f>
        <v>***</v>
      </c>
      <c r="BP641" s="233"/>
      <c r="BQ641" s="18"/>
      <c r="BR641" s="45">
        <f>IF(COUNTIF(P641:AT641,"")=31,0,COUNTIFS(P633:AT633,4,P641:AT641,"")+COUNTIFS(P633:AT633,4,P641:AT641,"■"))</f>
        <v>0</v>
      </c>
      <c r="BS641" s="45">
        <f>IF(COUNTIF(P641:AT641,"")=31,0,COUNTIFS(P633:AT633,4,P641:AT641,"■"))</f>
        <v>0</v>
      </c>
      <c r="BT641" s="232" t="str">
        <f>IFERROR(ROUNDDOWN(BS641/BR641,3),"***")</f>
        <v>***</v>
      </c>
      <c r="BU641" s="233"/>
      <c r="BV641" s="18"/>
      <c r="BW641" s="45">
        <f>IF(COUNTIF(P641:AT641,"")=31,0,COUNTIFS(P633:AT633,5,P641:AT641,"")+COUNTIFS(P633:AT633,5,P641:AT641,"■"))</f>
        <v>0</v>
      </c>
      <c r="BX641" s="45">
        <f>IF(COUNTIF(P641:AT641,"")=31,0,COUNTIFS(P633:AT633,5,P641:AT641,"■"))</f>
        <v>0</v>
      </c>
      <c r="BY641" s="232" t="str">
        <f>IFERROR(ROUNDDOWN(BX641/BW641,3),"***")</f>
        <v>***</v>
      </c>
      <c r="BZ641" s="233"/>
      <c r="CA641" s="18"/>
      <c r="CB641" s="45">
        <f>IF(COUNTIF(P641:AT641,"")=31,0,COUNTIFS(P633:AT633,6,P641:AT641,"")+COUNTIFS(P633:AT633,6,P641:AT641,"■"))</f>
        <v>0</v>
      </c>
      <c r="CC641" s="45">
        <f>IF(COUNTIF(P641:AT641,"")=31,0,COUNTIFS(P633:AT633,6,P641:AT641,"■"))</f>
        <v>0</v>
      </c>
      <c r="CD641" s="232" t="str">
        <f>IFERROR(ROUNDDOWN(CC641/CB641,3),"***")</f>
        <v>***</v>
      </c>
      <c r="CE641" s="233"/>
      <c r="CF641" s="18"/>
      <c r="CG641" s="45">
        <f>IF(COUNTIF(P641:AT641,"")=31,0,SUM(BC641,BH641,BM641,BR641,BW641,CB641))</f>
        <v>0</v>
      </c>
      <c r="CH641" s="45">
        <f>IF(COUNTIF(P641:AT641,"")=31,0,SUM(BD641,BI641,BN641,BS641,BX641,CC641))</f>
        <v>0</v>
      </c>
      <c r="CI641" s="232" t="str">
        <f>IFERROR(ROUNDDOWN(CH641/CG641,3),"***")</f>
        <v>***</v>
      </c>
      <c r="CJ641" s="233"/>
      <c r="CK641" s="18"/>
      <c r="CL641" s="234">
        <f>IF(COUNTIF(P641:AT641,"")=31,0,CL563+CG641)</f>
        <v>0</v>
      </c>
      <c r="CM641" s="235"/>
      <c r="CN641" s="234">
        <f>IF(COUNTIF(P641:AT641,"")=31,0,CN563+CH641)</f>
        <v>0</v>
      </c>
      <c r="CO641" s="235"/>
      <c r="CP641" s="232" t="str">
        <f>IFERROR(ROUNDDOWN(CN641/CL641,3),"***")</f>
        <v>***</v>
      </c>
      <c r="CQ641" s="233"/>
      <c r="CR641" s="23"/>
      <c r="CU641" s="128">
        <f t="shared" si="184"/>
        <v>633</v>
      </c>
      <c r="CV641" s="128"/>
      <c r="CW641" s="128"/>
      <c r="CX641" s="128"/>
      <c r="CY641" s="128"/>
    </row>
    <row r="642" spans="1:103" s="1" customFormat="1" ht="18.75">
      <c r="A642" s="72" t="s">
        <v>59</v>
      </c>
      <c r="D642" s="238" t="s">
        <v>34</v>
      </c>
      <c r="E642" s="246"/>
      <c r="F642" s="253" t="s">
        <v>26</v>
      </c>
      <c r="G642" s="253"/>
      <c r="H642" s="253"/>
      <c r="I642" s="253"/>
      <c r="J642" s="253"/>
      <c r="K642" s="254"/>
      <c r="L642" s="236" t="s">
        <v>27</v>
      </c>
      <c r="M642" s="255"/>
      <c r="N642" s="255"/>
      <c r="O642" s="237"/>
      <c r="P642" s="49" t="str">
        <f t="shared" ref="P642:AT642" si="186">P634</f>
        <v/>
      </c>
      <c r="Q642" s="49" t="str">
        <f t="shared" si="186"/>
        <v/>
      </c>
      <c r="R642" s="49" t="str">
        <f t="shared" si="186"/>
        <v/>
      </c>
      <c r="S642" s="49" t="str">
        <f t="shared" si="186"/>
        <v/>
      </c>
      <c r="T642" s="49" t="str">
        <f t="shared" si="186"/>
        <v/>
      </c>
      <c r="U642" s="49" t="str">
        <f t="shared" si="186"/>
        <v/>
      </c>
      <c r="V642" s="49" t="str">
        <f t="shared" si="186"/>
        <v/>
      </c>
      <c r="W642" s="49" t="str">
        <f t="shared" si="186"/>
        <v/>
      </c>
      <c r="X642" s="49" t="str">
        <f t="shared" si="186"/>
        <v/>
      </c>
      <c r="Y642" s="49" t="str">
        <f t="shared" si="186"/>
        <v/>
      </c>
      <c r="Z642" s="49" t="str">
        <f t="shared" si="186"/>
        <v/>
      </c>
      <c r="AA642" s="49" t="str">
        <f t="shared" si="186"/>
        <v/>
      </c>
      <c r="AB642" s="49" t="str">
        <f t="shared" si="186"/>
        <v/>
      </c>
      <c r="AC642" s="49" t="str">
        <f t="shared" si="186"/>
        <v/>
      </c>
      <c r="AD642" s="49" t="str">
        <f t="shared" si="186"/>
        <v/>
      </c>
      <c r="AE642" s="49" t="str">
        <f t="shared" si="186"/>
        <v/>
      </c>
      <c r="AF642" s="49" t="str">
        <f t="shared" si="186"/>
        <v/>
      </c>
      <c r="AG642" s="49" t="str">
        <f t="shared" si="186"/>
        <v/>
      </c>
      <c r="AH642" s="49" t="str">
        <f t="shared" si="186"/>
        <v/>
      </c>
      <c r="AI642" s="49" t="str">
        <f t="shared" si="186"/>
        <v/>
      </c>
      <c r="AJ642" s="49" t="str">
        <f t="shared" si="186"/>
        <v/>
      </c>
      <c r="AK642" s="49" t="str">
        <f t="shared" si="186"/>
        <v/>
      </c>
      <c r="AL642" s="49" t="str">
        <f t="shared" si="186"/>
        <v/>
      </c>
      <c r="AM642" s="49" t="str">
        <f t="shared" si="186"/>
        <v/>
      </c>
      <c r="AN642" s="49" t="str">
        <f t="shared" si="186"/>
        <v/>
      </c>
      <c r="AO642" s="49" t="str">
        <f t="shared" si="186"/>
        <v/>
      </c>
      <c r="AP642" s="49" t="str">
        <f t="shared" si="186"/>
        <v/>
      </c>
      <c r="AQ642" s="49" t="str">
        <f t="shared" si="186"/>
        <v/>
      </c>
      <c r="AR642" s="49" t="str">
        <f t="shared" si="186"/>
        <v/>
      </c>
      <c r="AS642" s="49" t="str">
        <f t="shared" si="186"/>
        <v/>
      </c>
      <c r="AT642" s="50" t="str">
        <f t="shared" si="186"/>
        <v/>
      </c>
      <c r="AU642" s="46"/>
      <c r="AV642" s="26"/>
      <c r="AW642" s="238" t="s">
        <v>34</v>
      </c>
      <c r="AX642" s="246"/>
      <c r="AY642" s="230" t="s">
        <v>27</v>
      </c>
      <c r="AZ642" s="231"/>
      <c r="BA642" s="231"/>
      <c r="BB642" s="154"/>
      <c r="BC642" s="193">
        <v>1</v>
      </c>
      <c r="BD642" s="193"/>
      <c r="BE642" s="193"/>
      <c r="BF642" s="193"/>
      <c r="BG642" s="193"/>
      <c r="BH642" s="193">
        <v>2</v>
      </c>
      <c r="BI642" s="193"/>
      <c r="BJ642" s="193"/>
      <c r="BK642" s="193"/>
      <c r="BL642" s="193"/>
      <c r="BM642" s="193">
        <v>3</v>
      </c>
      <c r="BN642" s="193"/>
      <c r="BO642" s="193"/>
      <c r="BP642" s="193"/>
      <c r="BQ642" s="193"/>
      <c r="BR642" s="193">
        <v>4</v>
      </c>
      <c r="BS642" s="193"/>
      <c r="BT642" s="193"/>
      <c r="BU642" s="193"/>
      <c r="BV642" s="193"/>
      <c r="BW642" s="193">
        <v>5</v>
      </c>
      <c r="BX642" s="193"/>
      <c r="BY642" s="193"/>
      <c r="BZ642" s="193"/>
      <c r="CA642" s="193"/>
      <c r="CB642" s="193">
        <v>6</v>
      </c>
      <c r="CC642" s="193"/>
      <c r="CD642" s="193"/>
      <c r="CE642" s="193"/>
      <c r="CF642" s="193"/>
      <c r="CG642" s="193" t="s">
        <v>29</v>
      </c>
      <c r="CH642" s="193"/>
      <c r="CI642" s="193"/>
      <c r="CJ642" s="193"/>
      <c r="CK642" s="193"/>
      <c r="CL642" s="193" t="s">
        <v>30</v>
      </c>
      <c r="CM642" s="193"/>
      <c r="CN642" s="193"/>
      <c r="CO642" s="193"/>
      <c r="CP642" s="193"/>
      <c r="CQ642" s="251"/>
      <c r="CR642" s="252"/>
      <c r="CU642" s="128">
        <f t="shared" si="184"/>
        <v>634</v>
      </c>
      <c r="CV642" s="128"/>
      <c r="CW642" s="128"/>
      <c r="CX642" s="128"/>
      <c r="CY642" s="128"/>
    </row>
    <row r="643" spans="1:103" s="1" customFormat="1" ht="18.75">
      <c r="A643" s="72" t="s">
        <v>59</v>
      </c>
      <c r="D643" s="238">
        <v>1</v>
      </c>
      <c r="E643" s="246"/>
      <c r="F643" s="241"/>
      <c r="G643" s="242"/>
      <c r="H643" s="242"/>
      <c r="I643" s="242"/>
      <c r="J643" s="242"/>
      <c r="K643" s="243"/>
      <c r="L643" s="244"/>
      <c r="M643" s="242"/>
      <c r="N643" s="242"/>
      <c r="O643" s="243"/>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3"/>
      <c r="AU643" s="44"/>
      <c r="AV643" s="26"/>
      <c r="AW643" s="245">
        <f t="shared" ref="AW643:AW700" si="187">D643</f>
        <v>1</v>
      </c>
      <c r="AX643" s="246"/>
      <c r="AY643" s="247" t="str">
        <f t="shared" ref="AY643:AY700" si="188">IF(L643=0,"",L643)</f>
        <v/>
      </c>
      <c r="AZ643" s="248"/>
      <c r="BA643" s="248"/>
      <c r="BB643" s="249"/>
      <c r="BC643" s="45">
        <f>IF(COUNTIF(P643:AT643,"")=31,0,COUNTIFS(P633:AT633,1,P643:AT643,"")+COUNTIFS(P633:AT633,1,P643:AT643,"■"))</f>
        <v>0</v>
      </c>
      <c r="BD643" s="45">
        <f>IF(COUNTIF(P643:AT643,"")=31,0,COUNTIFS(P633:AT633,1,P643:AT643,"■"))</f>
        <v>0</v>
      </c>
      <c r="BE643" s="250" t="str">
        <f t="shared" ref="BE643:BE700" si="189">IFERROR(ROUNDDOWN(BD643/BC643,3),"***")</f>
        <v>***</v>
      </c>
      <c r="BF643" s="233"/>
      <c r="BG643" s="42"/>
      <c r="BH643" s="45">
        <f>IF(COUNTIF(P643:AT643,"")=31,0,COUNTIFS(P633:AT633,2,P643:AT643,"")+COUNTIFS(P633:AT633,2,P643:AT643,"■"))</f>
        <v>0</v>
      </c>
      <c r="BI643" s="45">
        <f>IF(COUNTIF(P643:AT643,"")=31,0,COUNTIFS(P633:AT633,2,P643:AT643,"■"))</f>
        <v>0</v>
      </c>
      <c r="BJ643" s="232" t="str">
        <f t="shared" ref="BJ643:BJ700" si="190">IFERROR(ROUNDDOWN(BI643/BH643,3),"***")</f>
        <v>***</v>
      </c>
      <c r="BK643" s="233"/>
      <c r="BL643" s="42"/>
      <c r="BM643" s="45">
        <f>IF(COUNTIF(P643:AT643,"")=31,0,COUNTIFS(P633:AT633,3,P643:AT643,"")+COUNTIFS(P633:AT633,3,P643:AT643,"■"))</f>
        <v>0</v>
      </c>
      <c r="BN643" s="45">
        <f>IF(COUNTIF(P643:AT643,"")=31,0,COUNTIFS(P633:AT633,3,P643:AT643,"■"))</f>
        <v>0</v>
      </c>
      <c r="BO643" s="232" t="str">
        <f t="shared" ref="BO643:BO700" si="191">IFERROR(ROUNDDOWN(BN643/BM643,3),"***")</f>
        <v>***</v>
      </c>
      <c r="BP643" s="233"/>
      <c r="BQ643" s="42"/>
      <c r="BR643" s="45">
        <f>IF(COUNTIF(P643:AT643,"")=31,0,COUNTIFS(P633:AT633,4,P643:AT643,"")+COUNTIFS(P633:AT633,4,P643:AT643,"■"))</f>
        <v>0</v>
      </c>
      <c r="BS643" s="45">
        <f>IF(COUNTIF(P643:AT643,"")=31,0,COUNTIFS(P633:AT633,4,P643:AT643,"■"))</f>
        <v>0</v>
      </c>
      <c r="BT643" s="232" t="str">
        <f t="shared" ref="BT643:BT700" si="192">IFERROR(ROUNDDOWN(BS643/BR643,3),"***")</f>
        <v>***</v>
      </c>
      <c r="BU643" s="233"/>
      <c r="BV643" s="42"/>
      <c r="BW643" s="45">
        <f>IF(COUNTIF(P643:AT643,"")=31,0,COUNTIFS(P633:AT633,5,P643:AT643,"")+COUNTIFS(P633:AT633,5,P643:AT643,"■"))</f>
        <v>0</v>
      </c>
      <c r="BX643" s="45">
        <f>IF(COUNTIF(P643:AT643,"")=31,0,COUNTIFS(P633:AT633,5,P643:AT643,"■"))</f>
        <v>0</v>
      </c>
      <c r="BY643" s="232" t="str">
        <f t="shared" ref="BY643:BY700" si="193">IFERROR(ROUNDDOWN(BX643/BW643,3),"***")</f>
        <v>***</v>
      </c>
      <c r="BZ643" s="233"/>
      <c r="CA643" s="42"/>
      <c r="CB643" s="45">
        <f>IF(COUNTIF(P643:AT643,"")=31,0,COUNTIFS(P633:AT633,6,P643:AT643,"")+COUNTIFS(P633:AT633,6,P643:AT643,"■"))</f>
        <v>0</v>
      </c>
      <c r="CC643" s="45">
        <f>IF(COUNTIF(P643:AT643,"")=31,0,COUNTIFS(P633:AT633,6,P643:AT643,"■"))</f>
        <v>0</v>
      </c>
      <c r="CD643" s="232" t="str">
        <f t="shared" ref="CD643:CD700" si="194">IFERROR(ROUNDDOWN(CC643/CB643,3),"***")</f>
        <v>***</v>
      </c>
      <c r="CE643" s="233"/>
      <c r="CF643" s="42"/>
      <c r="CG643" s="45">
        <f>IF(COUNTIF(P643:AT643,"")=31,0,SUM(BC643,BH643,BM643,BR643,BW643,CB643))</f>
        <v>0</v>
      </c>
      <c r="CH643" s="45">
        <f t="shared" ref="CH643" si="195">IF(COUNTIF(P643:AT643,"")=31,0,SUM(BD643,BI643,BN643,BS643,BX643,CC643))</f>
        <v>0</v>
      </c>
      <c r="CI643" s="232" t="str">
        <f t="shared" ref="CI643:CI700" si="196">IFERROR(ROUNDDOWN(CH643/CG643,3),"***")</f>
        <v>***</v>
      </c>
      <c r="CJ643" s="233"/>
      <c r="CK643" s="42"/>
      <c r="CL643" s="234">
        <f>IF(COUNTIF(P643:AT643,"")=31,0,CG643)</f>
        <v>0</v>
      </c>
      <c r="CM643" s="235"/>
      <c r="CN643" s="234">
        <f>IF(COUNTIF(P643:AT643,"")=31,0,CH643)</f>
        <v>0</v>
      </c>
      <c r="CO643" s="235"/>
      <c r="CP643" s="232" t="str">
        <f t="shared" ref="CP643:CP700" si="197">IFERROR(ROUNDDOWN(CN643/CL643,3),"***")</f>
        <v>***</v>
      </c>
      <c r="CQ643" s="233"/>
      <c r="CR643" s="43"/>
      <c r="CU643" s="128">
        <f t="shared" si="184"/>
        <v>635</v>
      </c>
      <c r="CV643" s="128"/>
      <c r="CW643" s="128"/>
      <c r="CX643" s="128"/>
      <c r="CY643" s="128"/>
    </row>
    <row r="644" spans="1:103" s="1" customFormat="1" ht="18.75">
      <c r="A644" s="72" t="s">
        <v>59</v>
      </c>
      <c r="D644" s="238">
        <f>D643+1</f>
        <v>2</v>
      </c>
      <c r="E644" s="246"/>
      <c r="F644" s="241"/>
      <c r="G644" s="242"/>
      <c r="H644" s="242"/>
      <c r="I644" s="242"/>
      <c r="J644" s="242"/>
      <c r="K644" s="243"/>
      <c r="L644" s="244"/>
      <c r="M644" s="242"/>
      <c r="N644" s="242"/>
      <c r="O644" s="243"/>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3"/>
      <c r="AU644" s="44"/>
      <c r="AV644" s="26"/>
      <c r="AW644" s="245">
        <f t="shared" si="187"/>
        <v>2</v>
      </c>
      <c r="AX644" s="246"/>
      <c r="AY644" s="247" t="str">
        <f t="shared" si="188"/>
        <v/>
      </c>
      <c r="AZ644" s="248"/>
      <c r="BA644" s="248"/>
      <c r="BB644" s="249"/>
      <c r="BC644" s="45">
        <f>IF(COUNTIF(P644:AT644,"")=31,0,COUNTIFS(P633:AT633,1,P644:AT644,"")+COUNTIFS(P633:AT633,1,P644:AT644,"■"))</f>
        <v>0</v>
      </c>
      <c r="BD644" s="45">
        <f>IF(COUNTIF(P644:AT644,"")=31,0,COUNTIFS(P633:AT633,1,P644:AT644,"■"))</f>
        <v>0</v>
      </c>
      <c r="BE644" s="250" t="str">
        <f t="shared" si="189"/>
        <v>***</v>
      </c>
      <c r="BF644" s="233"/>
      <c r="BG644" s="42"/>
      <c r="BH644" s="45">
        <f>IF(COUNTIF(P644:AT644,"")=31,0,COUNTIFS(P633:AT633,2,P644:AT644,"")+COUNTIFS(P633:AT633,2,P644:AT644,"■"))</f>
        <v>0</v>
      </c>
      <c r="BI644" s="45">
        <f>IF(COUNTIF(P644:AT644,"")=31,0,COUNTIFS(P633:AT633,2,P644:AT644,"■"))</f>
        <v>0</v>
      </c>
      <c r="BJ644" s="232" t="str">
        <f t="shared" si="190"/>
        <v>***</v>
      </c>
      <c r="BK644" s="233"/>
      <c r="BL644" s="42"/>
      <c r="BM644" s="45">
        <f>IF(COUNTIF(P644:AT644,"")=31,0,COUNTIFS(P633:AT633,3,P644:AT644,"")+COUNTIFS(P633:AT633,3,P644:AT644,"■"))</f>
        <v>0</v>
      </c>
      <c r="BN644" s="45">
        <f>IF(COUNTIF(P644:AT644,"")=31,0,COUNTIFS(P633:AT633,3,P644:AT644,"■"))</f>
        <v>0</v>
      </c>
      <c r="BO644" s="232" t="str">
        <f t="shared" si="191"/>
        <v>***</v>
      </c>
      <c r="BP644" s="233"/>
      <c r="BQ644" s="42"/>
      <c r="BR644" s="45">
        <f>IF(COUNTIF(P644:AT644,"")=31,0,COUNTIFS(P633:AT633,4,P644:AT644,"")+COUNTIFS(P633:AT633,4,P644:AT644,"■"))</f>
        <v>0</v>
      </c>
      <c r="BS644" s="45">
        <f>IF(COUNTIF(P644:AT644,"")=31,0,COUNTIFS(P633:AT633,4,P644:AT644,"■"))</f>
        <v>0</v>
      </c>
      <c r="BT644" s="232" t="str">
        <f t="shared" si="192"/>
        <v>***</v>
      </c>
      <c r="BU644" s="233"/>
      <c r="BV644" s="42"/>
      <c r="BW644" s="45">
        <f>IF(COUNTIF(P644:AT644,"")=31,0,COUNTIFS(P633:AT633,5,P644:AT644,"")+COUNTIFS(P633:AT633,5,P644:AT644,"■"))</f>
        <v>0</v>
      </c>
      <c r="BX644" s="45">
        <f>IF(COUNTIF(P644:AT644,"")=31,0,COUNTIFS(P633:AT633,5,P644:AT644,"■"))</f>
        <v>0</v>
      </c>
      <c r="BY644" s="232" t="str">
        <f t="shared" si="193"/>
        <v>***</v>
      </c>
      <c r="BZ644" s="233"/>
      <c r="CA644" s="42"/>
      <c r="CB644" s="45">
        <f>IF(COUNTIF(P644:AT644,"")=31,0,COUNTIFS(P633:AT633,6,P644:AT644,"")+COUNTIFS(P633:AT633,6,P644:AT644,"■"))</f>
        <v>0</v>
      </c>
      <c r="CC644" s="45">
        <f>IF(COUNTIF(P644:AT644,"")=31,0,COUNTIFS(P633:AT633,6,P644:AT644,"■"))</f>
        <v>0</v>
      </c>
      <c r="CD644" s="232" t="str">
        <f t="shared" si="194"/>
        <v>***</v>
      </c>
      <c r="CE644" s="233"/>
      <c r="CF644" s="42"/>
      <c r="CG644" s="45">
        <f t="shared" ref="CG644:CG700" si="198">IF(COUNTIF(P644:AT644,"")=31,0,SUM(BC644,BH644,BM644,BR644,BW644,CB644))</f>
        <v>0</v>
      </c>
      <c r="CH644" s="45">
        <f>IF(COUNTIF(P644:AT644,"")=31,0,SUM(BD644,BI644,BN644,BS644,BX644,CC644))</f>
        <v>0</v>
      </c>
      <c r="CI644" s="232" t="str">
        <f t="shared" si="196"/>
        <v>***</v>
      </c>
      <c r="CJ644" s="233"/>
      <c r="CK644" s="42"/>
      <c r="CL644" s="234">
        <f t="shared" ref="CL644:CL700" si="199">IF(COUNTIF(P644:AT644,"")=31,0,CG644)</f>
        <v>0</v>
      </c>
      <c r="CM644" s="235"/>
      <c r="CN644" s="234">
        <f t="shared" ref="CN644:CN700" si="200">IF(COUNTIF(P644:AT644,"")=31,0,CH644)</f>
        <v>0</v>
      </c>
      <c r="CO644" s="235"/>
      <c r="CP644" s="232" t="str">
        <f t="shared" si="197"/>
        <v>***</v>
      </c>
      <c r="CQ644" s="233"/>
      <c r="CR644" s="43"/>
      <c r="CU644" s="128">
        <f t="shared" si="184"/>
        <v>636</v>
      </c>
      <c r="CV644" s="128"/>
      <c r="CW644" s="128"/>
      <c r="CX644" s="128"/>
      <c r="CY644" s="128"/>
    </row>
    <row r="645" spans="1:103" s="1" customFormat="1" ht="18.75">
      <c r="A645" s="72" t="s">
        <v>59</v>
      </c>
      <c r="D645" s="238">
        <f t="shared" ref="D645:D700" si="201">D644+1</f>
        <v>3</v>
      </c>
      <c r="E645" s="246"/>
      <c r="F645" s="241"/>
      <c r="G645" s="242"/>
      <c r="H645" s="242"/>
      <c r="I645" s="242"/>
      <c r="J645" s="242"/>
      <c r="K645" s="243"/>
      <c r="L645" s="244"/>
      <c r="M645" s="242"/>
      <c r="N645" s="242"/>
      <c r="O645" s="243"/>
      <c r="P645" s="42"/>
      <c r="Q645" s="42"/>
      <c r="R645" s="42"/>
      <c r="S645" s="42"/>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3"/>
      <c r="AU645" s="44"/>
      <c r="AV645" s="26"/>
      <c r="AW645" s="245">
        <f t="shared" si="187"/>
        <v>3</v>
      </c>
      <c r="AX645" s="246"/>
      <c r="AY645" s="247" t="str">
        <f t="shared" si="188"/>
        <v/>
      </c>
      <c r="AZ645" s="248"/>
      <c r="BA645" s="248"/>
      <c r="BB645" s="249"/>
      <c r="BC645" s="45">
        <f>IF(COUNTIF(P645:AT645,"")=31,0,COUNTIFS(P633:AT633,1,P645:AT645,"")+COUNTIFS(P633:AT633,1,P645:AT645,"■"))</f>
        <v>0</v>
      </c>
      <c r="BD645" s="45">
        <f>IF(COUNTIF(P645:AT645,"")=31,0,COUNTIFS(P633:AT633,1,P645:AT645,"■"))</f>
        <v>0</v>
      </c>
      <c r="BE645" s="250" t="str">
        <f t="shared" si="189"/>
        <v>***</v>
      </c>
      <c r="BF645" s="233"/>
      <c r="BG645" s="42"/>
      <c r="BH645" s="45">
        <f>IF(COUNTIF(P645:AT645,"")=31,0,COUNTIFS(P633:AT633,2,P645:AT645,"")+COUNTIFS(P633:AT633,2,P645:AT645,"■"))</f>
        <v>0</v>
      </c>
      <c r="BI645" s="45">
        <f>IF(COUNTIF(P645:AT645,"")=31,0,COUNTIFS(P633:AT633,2,P645:AT645,"■"))</f>
        <v>0</v>
      </c>
      <c r="BJ645" s="232" t="str">
        <f t="shared" si="190"/>
        <v>***</v>
      </c>
      <c r="BK645" s="233"/>
      <c r="BL645" s="42"/>
      <c r="BM645" s="45">
        <f>IF(COUNTIF(P645:AT645,"")=31,0,COUNTIFS(P633:AT633,3,P645:AT645,"")+COUNTIFS(P633:AT633,3,P645:AT645,"■"))</f>
        <v>0</v>
      </c>
      <c r="BN645" s="45">
        <f>IF(COUNTIF(P645:AT645,"")=31,0,COUNTIFS(P633:AT633,3,P645:AT645,"■"))</f>
        <v>0</v>
      </c>
      <c r="BO645" s="232" t="str">
        <f t="shared" si="191"/>
        <v>***</v>
      </c>
      <c r="BP645" s="233"/>
      <c r="BQ645" s="42"/>
      <c r="BR645" s="45">
        <f>IF(COUNTIF(P645:AT645,"")=31,0,COUNTIFS(P633:AT633,4,P645:AT645,"")+COUNTIFS(P633:AT633,4,P645:AT645,"■"))</f>
        <v>0</v>
      </c>
      <c r="BS645" s="45">
        <f>IF(COUNTIF(P645:AT645,"")=31,0,COUNTIFS(P633:AT633,4,P645:AT645,"■"))</f>
        <v>0</v>
      </c>
      <c r="BT645" s="232" t="str">
        <f t="shared" si="192"/>
        <v>***</v>
      </c>
      <c r="BU645" s="233"/>
      <c r="BV645" s="42"/>
      <c r="BW645" s="45">
        <f>IF(COUNTIF(P645:AT645,"")=31,0,COUNTIFS(P633:AT633,5,P645:AT645,"")+COUNTIFS(P633:AT633,5,P645:AT645,"■"))</f>
        <v>0</v>
      </c>
      <c r="BX645" s="45">
        <f>IF(COUNTIF(P645:AT645,"")=31,0,COUNTIFS(P633:AT633,5,P645:AT645,"■"))</f>
        <v>0</v>
      </c>
      <c r="BY645" s="232" t="str">
        <f t="shared" si="193"/>
        <v>***</v>
      </c>
      <c r="BZ645" s="233"/>
      <c r="CA645" s="42"/>
      <c r="CB645" s="45">
        <f>IF(COUNTIF(P645:AT645,"")=31,0,COUNTIFS(P633:AT633,6,P645:AT645,"")+COUNTIFS(P633:AT633,6,P645:AT645,"■"))</f>
        <v>0</v>
      </c>
      <c r="CC645" s="45">
        <f>IF(COUNTIF(P645:AT645,"")=31,0,COUNTIFS(P633:AT633,6,P645:AT645,"■"))</f>
        <v>0</v>
      </c>
      <c r="CD645" s="232" t="str">
        <f t="shared" si="194"/>
        <v>***</v>
      </c>
      <c r="CE645" s="233"/>
      <c r="CF645" s="42"/>
      <c r="CG645" s="45">
        <f t="shared" si="198"/>
        <v>0</v>
      </c>
      <c r="CH645" s="45">
        <f t="shared" ref="CH645:CH700" si="202">IF(COUNTIF(P645:AT645,"")=31,0,SUM(BD645,BI645,BN645,BS645,BX645,CC645))</f>
        <v>0</v>
      </c>
      <c r="CI645" s="232" t="str">
        <f t="shared" si="196"/>
        <v>***</v>
      </c>
      <c r="CJ645" s="233"/>
      <c r="CK645" s="42"/>
      <c r="CL645" s="234">
        <f t="shared" si="199"/>
        <v>0</v>
      </c>
      <c r="CM645" s="235"/>
      <c r="CN645" s="234">
        <f t="shared" si="200"/>
        <v>0</v>
      </c>
      <c r="CO645" s="235"/>
      <c r="CP645" s="232" t="str">
        <f t="shared" si="197"/>
        <v>***</v>
      </c>
      <c r="CQ645" s="233"/>
      <c r="CR645" s="43"/>
      <c r="CU645" s="128">
        <f t="shared" si="184"/>
        <v>637</v>
      </c>
      <c r="CV645" s="128"/>
      <c r="CW645" s="128"/>
      <c r="CX645" s="128"/>
      <c r="CY645" s="128"/>
    </row>
    <row r="646" spans="1:103" s="1" customFormat="1" ht="18.75">
      <c r="A646" s="72" t="s">
        <v>59</v>
      </c>
      <c r="D646" s="238">
        <f t="shared" si="201"/>
        <v>4</v>
      </c>
      <c r="E646" s="246"/>
      <c r="F646" s="241"/>
      <c r="G646" s="242"/>
      <c r="H646" s="242"/>
      <c r="I646" s="242"/>
      <c r="J646" s="242"/>
      <c r="K646" s="243"/>
      <c r="L646" s="244"/>
      <c r="M646" s="256"/>
      <c r="N646" s="256"/>
      <c r="O646" s="257"/>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3"/>
      <c r="AU646" s="44"/>
      <c r="AV646" s="26"/>
      <c r="AW646" s="245">
        <f t="shared" si="187"/>
        <v>4</v>
      </c>
      <c r="AX646" s="246"/>
      <c r="AY646" s="247" t="str">
        <f t="shared" si="188"/>
        <v/>
      </c>
      <c r="AZ646" s="248"/>
      <c r="BA646" s="248"/>
      <c r="BB646" s="249"/>
      <c r="BC646" s="45">
        <f>IF(COUNTIF(P646:AT646,"")=31,0,COUNTIFS(P633:AT633,1,P646:AT646,"")+COUNTIFS(P633:AT633,1,P646:AT646,"■"))</f>
        <v>0</v>
      </c>
      <c r="BD646" s="45">
        <f>IF(COUNTIF(P646:AT646,"")=31,0,COUNTIFS(P633:AT633,1,P646:AT646,"■"))</f>
        <v>0</v>
      </c>
      <c r="BE646" s="250" t="str">
        <f t="shared" si="189"/>
        <v>***</v>
      </c>
      <c r="BF646" s="233"/>
      <c r="BG646" s="42"/>
      <c r="BH646" s="45">
        <f>IF(COUNTIF(P646:AT646,"")=31,0,COUNTIFS(P633:AT633,2,P646:AT646,"")+COUNTIFS(P633:AT633,2,P646:AT646,"■"))</f>
        <v>0</v>
      </c>
      <c r="BI646" s="45">
        <f>IF(COUNTIF(P646:AT646,"")=31,0,COUNTIFS(P633:AT633,2,P646:AT646,"■"))</f>
        <v>0</v>
      </c>
      <c r="BJ646" s="232" t="str">
        <f t="shared" si="190"/>
        <v>***</v>
      </c>
      <c r="BK646" s="233"/>
      <c r="BL646" s="42"/>
      <c r="BM646" s="45">
        <f>IF(COUNTIF(P646:AT646,"")=31,0,COUNTIFS(P633:AT633,3,P646:AT646,"")+COUNTIFS(P633:AT633,3,P646:AT646,"■"))</f>
        <v>0</v>
      </c>
      <c r="BN646" s="45">
        <f>IF(COUNTIF(P646:AT646,"")=31,0,COUNTIFS(P633:AT633,3,P646:AT646,"■"))</f>
        <v>0</v>
      </c>
      <c r="BO646" s="232" t="str">
        <f t="shared" si="191"/>
        <v>***</v>
      </c>
      <c r="BP646" s="233"/>
      <c r="BQ646" s="42"/>
      <c r="BR646" s="45">
        <f>IF(COUNTIF(P646:AT646,"")=31,0,COUNTIFS(P633:AT633,4,P646:AT646,"")+COUNTIFS(P633:AT633,4,P646:AT646,"■"))</f>
        <v>0</v>
      </c>
      <c r="BS646" s="45">
        <f>IF(COUNTIF(P646:AT646,"")=31,0,COUNTIFS(P633:AT633,4,P646:AT646,"■"))</f>
        <v>0</v>
      </c>
      <c r="BT646" s="232" t="str">
        <f t="shared" si="192"/>
        <v>***</v>
      </c>
      <c r="BU646" s="233"/>
      <c r="BV646" s="42"/>
      <c r="BW646" s="45">
        <f>IF(COUNTIF(P646:AT646,"")=31,0,COUNTIFS(P633:AT633,5,P646:AT646,"")+COUNTIFS(P633:AT633,5,P646:AT646,"■"))</f>
        <v>0</v>
      </c>
      <c r="BX646" s="45">
        <f>IF(COUNTIF(P646:AT646,"")=31,0,COUNTIFS(P633:AT633,5,P646:AT646,"■"))</f>
        <v>0</v>
      </c>
      <c r="BY646" s="232" t="str">
        <f t="shared" si="193"/>
        <v>***</v>
      </c>
      <c r="BZ646" s="233"/>
      <c r="CA646" s="42"/>
      <c r="CB646" s="45">
        <f>IF(COUNTIF(P646:AT646,"")=31,0,COUNTIFS(P633:AT633,6,P646:AT646,"")+COUNTIFS(P633:AT633,6,P646:AT646,"■"))</f>
        <v>0</v>
      </c>
      <c r="CC646" s="45">
        <f>IF(COUNTIF(P646:AT646,"")=31,0,COUNTIFS(P633:AT633,6,P646:AT646,"■"))</f>
        <v>0</v>
      </c>
      <c r="CD646" s="232" t="str">
        <f t="shared" si="194"/>
        <v>***</v>
      </c>
      <c r="CE646" s="233"/>
      <c r="CF646" s="42"/>
      <c r="CG646" s="45">
        <f t="shared" si="198"/>
        <v>0</v>
      </c>
      <c r="CH646" s="45">
        <f t="shared" si="202"/>
        <v>0</v>
      </c>
      <c r="CI646" s="232" t="str">
        <f t="shared" si="196"/>
        <v>***</v>
      </c>
      <c r="CJ646" s="233"/>
      <c r="CK646" s="42"/>
      <c r="CL646" s="234">
        <f t="shared" si="199"/>
        <v>0</v>
      </c>
      <c r="CM646" s="235"/>
      <c r="CN646" s="234">
        <f t="shared" si="200"/>
        <v>0</v>
      </c>
      <c r="CO646" s="235"/>
      <c r="CP646" s="232" t="str">
        <f t="shared" si="197"/>
        <v>***</v>
      </c>
      <c r="CQ646" s="233"/>
      <c r="CR646" s="43"/>
      <c r="CU646" s="128">
        <f t="shared" si="184"/>
        <v>638</v>
      </c>
      <c r="CV646" s="128"/>
      <c r="CW646" s="128"/>
      <c r="CX646" s="128"/>
      <c r="CY646" s="128"/>
    </row>
    <row r="647" spans="1:103" s="1" customFormat="1" ht="18.75">
      <c r="A647" s="72" t="s">
        <v>59</v>
      </c>
      <c r="D647" s="238">
        <f t="shared" si="201"/>
        <v>5</v>
      </c>
      <c r="E647" s="246"/>
      <c r="F647" s="241"/>
      <c r="G647" s="242"/>
      <c r="H647" s="242"/>
      <c r="I647" s="242"/>
      <c r="J647" s="242"/>
      <c r="K647" s="243"/>
      <c r="L647" s="244"/>
      <c r="M647" s="256"/>
      <c r="N647" s="256"/>
      <c r="O647" s="257"/>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3"/>
      <c r="AU647" s="44"/>
      <c r="AV647" s="26"/>
      <c r="AW647" s="245">
        <f t="shared" si="187"/>
        <v>5</v>
      </c>
      <c r="AX647" s="246"/>
      <c r="AY647" s="247" t="str">
        <f t="shared" si="188"/>
        <v/>
      </c>
      <c r="AZ647" s="248"/>
      <c r="BA647" s="248"/>
      <c r="BB647" s="249"/>
      <c r="BC647" s="45">
        <f>IF(COUNTIF(P647:AT647,"")=31,0,COUNTIFS(P633:AT633,1,P647:AT647,"")+COUNTIFS(P633:AT633,1,P647:AT647,"■"))</f>
        <v>0</v>
      </c>
      <c r="BD647" s="45">
        <f>IF(COUNTIF(P647:AT647,"")=31,0,COUNTIFS(P633:AT633,1,P647:AT647,"■"))</f>
        <v>0</v>
      </c>
      <c r="BE647" s="250" t="str">
        <f t="shared" si="189"/>
        <v>***</v>
      </c>
      <c r="BF647" s="233"/>
      <c r="BG647" s="42"/>
      <c r="BH647" s="45">
        <f>IF(COUNTIF(P647:AT647,"")=31,0,COUNTIFS(P633:AT633,2,P647:AT647,"")+COUNTIFS(P633:AT633,2,P647:AT647,"■"))</f>
        <v>0</v>
      </c>
      <c r="BI647" s="45">
        <f>IF(COUNTIF(P647:AT647,"")=31,0,COUNTIFS(P633:AT633,2,P647:AT647,"■"))</f>
        <v>0</v>
      </c>
      <c r="BJ647" s="232" t="str">
        <f t="shared" si="190"/>
        <v>***</v>
      </c>
      <c r="BK647" s="233"/>
      <c r="BL647" s="42"/>
      <c r="BM647" s="45">
        <f>IF(COUNTIF(P647:AT647,"")=31,0,COUNTIFS(P633:AT633,3,P647:AT647,"")+COUNTIFS(P633:AT633,3,P647:AT647,"■"))</f>
        <v>0</v>
      </c>
      <c r="BN647" s="45">
        <f>IF(COUNTIF(P647:AT647,"")=31,0,COUNTIFS(P633:AT633,3,P647:AT647,"■"))</f>
        <v>0</v>
      </c>
      <c r="BO647" s="232" t="str">
        <f t="shared" si="191"/>
        <v>***</v>
      </c>
      <c r="BP647" s="233"/>
      <c r="BQ647" s="42"/>
      <c r="BR647" s="45">
        <f>IF(COUNTIF(P647:AT647,"")=31,0,COUNTIFS(P633:AT633,4,P647:AT647,"")+COUNTIFS(P633:AT633,4,P647:AT647,"■"))</f>
        <v>0</v>
      </c>
      <c r="BS647" s="45">
        <f>IF(COUNTIF(P647:AT647,"")=31,0,COUNTIFS(P633:AT633,4,P647:AT647,"■"))</f>
        <v>0</v>
      </c>
      <c r="BT647" s="232" t="str">
        <f t="shared" si="192"/>
        <v>***</v>
      </c>
      <c r="BU647" s="233"/>
      <c r="BV647" s="42"/>
      <c r="BW647" s="45">
        <f>IF(COUNTIF(P647:AT647,"")=31,0,COUNTIFS(P633:AT633,5,P647:AT647,"")+COUNTIFS(P633:AT633,5,P647:AT647,"■"))</f>
        <v>0</v>
      </c>
      <c r="BX647" s="45">
        <f>IF(COUNTIF(P647:AT647,"")=31,0,COUNTIFS(P633:AT633,5,P647:AT647,"■"))</f>
        <v>0</v>
      </c>
      <c r="BY647" s="232" t="str">
        <f t="shared" si="193"/>
        <v>***</v>
      </c>
      <c r="BZ647" s="233"/>
      <c r="CA647" s="42"/>
      <c r="CB647" s="45">
        <f>IF(COUNTIF(P647:AT647,"")=31,0,COUNTIFS(P633:AT633,6,P647:AT647,"")+COUNTIFS(P633:AT633,6,P647:AT647,"■"))</f>
        <v>0</v>
      </c>
      <c r="CC647" s="45">
        <f>IF(COUNTIF(P647:AT647,"")=31,0,COUNTIFS(P633:AT633,6,P647:AT647,"■"))</f>
        <v>0</v>
      </c>
      <c r="CD647" s="232" t="str">
        <f t="shared" si="194"/>
        <v>***</v>
      </c>
      <c r="CE647" s="233"/>
      <c r="CF647" s="42"/>
      <c r="CG647" s="45">
        <f t="shared" si="198"/>
        <v>0</v>
      </c>
      <c r="CH647" s="45">
        <f t="shared" si="202"/>
        <v>0</v>
      </c>
      <c r="CI647" s="232" t="str">
        <f t="shared" si="196"/>
        <v>***</v>
      </c>
      <c r="CJ647" s="233"/>
      <c r="CK647" s="42"/>
      <c r="CL647" s="234">
        <f t="shared" si="199"/>
        <v>0</v>
      </c>
      <c r="CM647" s="235"/>
      <c r="CN647" s="234">
        <f t="shared" si="200"/>
        <v>0</v>
      </c>
      <c r="CO647" s="235"/>
      <c r="CP647" s="232" t="str">
        <f t="shared" si="197"/>
        <v>***</v>
      </c>
      <c r="CQ647" s="233"/>
      <c r="CR647" s="43"/>
      <c r="CU647" s="128">
        <f t="shared" si="184"/>
        <v>639</v>
      </c>
      <c r="CV647" s="128"/>
      <c r="CW647" s="128"/>
      <c r="CX647" s="128"/>
      <c r="CY647" s="128"/>
    </row>
    <row r="648" spans="1:103" s="1" customFormat="1" ht="18.75">
      <c r="A648" s="72" t="s">
        <v>59</v>
      </c>
      <c r="D648" s="238">
        <f t="shared" si="201"/>
        <v>6</v>
      </c>
      <c r="E648" s="246"/>
      <c r="F648" s="241"/>
      <c r="G648" s="242"/>
      <c r="H648" s="242"/>
      <c r="I648" s="242"/>
      <c r="J648" s="242"/>
      <c r="K648" s="243"/>
      <c r="L648" s="244"/>
      <c r="M648" s="256"/>
      <c r="N648" s="256"/>
      <c r="O648" s="257"/>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3"/>
      <c r="AU648" s="44"/>
      <c r="AV648" s="27"/>
      <c r="AW648" s="245">
        <f t="shared" si="187"/>
        <v>6</v>
      </c>
      <c r="AX648" s="246"/>
      <c r="AY648" s="247" t="str">
        <f t="shared" si="188"/>
        <v/>
      </c>
      <c r="AZ648" s="248"/>
      <c r="BA648" s="248"/>
      <c r="BB648" s="249"/>
      <c r="BC648" s="45">
        <f>IF(COUNTIF(P648:AT648,"")=31,0,COUNTIFS(P633:AT633,1,P648:AT648,"")+COUNTIFS(P633:AT633,1,P648:AT648,"■"))</f>
        <v>0</v>
      </c>
      <c r="BD648" s="45">
        <f>IF(COUNTIF(P648:AT648,"")=31,0,COUNTIFS(P633:AT633,1,P648:AT648,"■"))</f>
        <v>0</v>
      </c>
      <c r="BE648" s="250" t="str">
        <f t="shared" si="189"/>
        <v>***</v>
      </c>
      <c r="BF648" s="233"/>
      <c r="BG648" s="42"/>
      <c r="BH648" s="45">
        <f>IF(COUNTIF(P648:AT648,"")=31,0,COUNTIFS(P633:AT633,2,P648:AT648,"")+COUNTIFS(P633:AT633,2,P648:AT648,"■"))</f>
        <v>0</v>
      </c>
      <c r="BI648" s="45">
        <f>IF(COUNTIF(P648:AT648,"")=31,0,COUNTIFS(P633:AT633,2,P648:AT648,"■"))</f>
        <v>0</v>
      </c>
      <c r="BJ648" s="232" t="str">
        <f t="shared" si="190"/>
        <v>***</v>
      </c>
      <c r="BK648" s="233"/>
      <c r="BL648" s="42"/>
      <c r="BM648" s="45">
        <f>IF(COUNTIF(P648:AT648,"")=31,0,COUNTIFS(P633:AT633,3,P648:AT648,"")+COUNTIFS(P633:AT633,3,P648:AT648,"■"))</f>
        <v>0</v>
      </c>
      <c r="BN648" s="45">
        <f>IF(COUNTIF(P648:AT648,"")=31,0,COUNTIFS(P633:AT633,3,P648:AT648,"■"))</f>
        <v>0</v>
      </c>
      <c r="BO648" s="232" t="str">
        <f t="shared" si="191"/>
        <v>***</v>
      </c>
      <c r="BP648" s="233"/>
      <c r="BQ648" s="42"/>
      <c r="BR648" s="45">
        <f>IF(COUNTIF(P648:AT648,"")=31,0,COUNTIFS(P633:AT633,4,P648:AT648,"")+COUNTIFS(P633:AT633,4,P648:AT648,"■"))</f>
        <v>0</v>
      </c>
      <c r="BS648" s="45">
        <f>IF(COUNTIF(P648:AT648,"")=31,0,COUNTIFS(P633:AT633,4,P648:AT648,"■"))</f>
        <v>0</v>
      </c>
      <c r="BT648" s="232" t="str">
        <f t="shared" si="192"/>
        <v>***</v>
      </c>
      <c r="BU648" s="233"/>
      <c r="BV648" s="42"/>
      <c r="BW648" s="45">
        <f>IF(COUNTIF(P648:AT648,"")=31,0,COUNTIFS(P633:AT633,5,P648:AT648,"")+COUNTIFS(P633:AT633,5,P648:AT648,"■"))</f>
        <v>0</v>
      </c>
      <c r="BX648" s="45">
        <f>IF(COUNTIF(P648:AT648,"")=31,0,COUNTIFS(P633:AT633,5,P648:AT648,"■"))</f>
        <v>0</v>
      </c>
      <c r="BY648" s="232" t="str">
        <f t="shared" si="193"/>
        <v>***</v>
      </c>
      <c r="BZ648" s="233"/>
      <c r="CA648" s="42"/>
      <c r="CB648" s="45">
        <f>IF(COUNTIF(P648:AT648,"")=31,0,COUNTIFS(P633:AT633,6,P648:AT648,"")+COUNTIFS(P633:AT633,6,P648:AT648,"■"))</f>
        <v>0</v>
      </c>
      <c r="CC648" s="45">
        <f>IF(COUNTIF(P648:AT648,"")=31,0,COUNTIFS(P633:AT633,6,P648:AT648,"■"))</f>
        <v>0</v>
      </c>
      <c r="CD648" s="232" t="str">
        <f t="shared" si="194"/>
        <v>***</v>
      </c>
      <c r="CE648" s="233"/>
      <c r="CF648" s="42"/>
      <c r="CG648" s="45">
        <f t="shared" si="198"/>
        <v>0</v>
      </c>
      <c r="CH648" s="45">
        <f t="shared" si="202"/>
        <v>0</v>
      </c>
      <c r="CI648" s="232" t="str">
        <f t="shared" si="196"/>
        <v>***</v>
      </c>
      <c r="CJ648" s="233"/>
      <c r="CK648" s="42"/>
      <c r="CL648" s="234">
        <f t="shared" si="199"/>
        <v>0</v>
      </c>
      <c r="CM648" s="235"/>
      <c r="CN648" s="234">
        <f t="shared" si="200"/>
        <v>0</v>
      </c>
      <c r="CO648" s="235"/>
      <c r="CP648" s="232" t="str">
        <f t="shared" si="197"/>
        <v>***</v>
      </c>
      <c r="CQ648" s="233"/>
      <c r="CR648" s="43"/>
      <c r="CU648" s="128">
        <f t="shared" si="184"/>
        <v>640</v>
      </c>
      <c r="CV648" s="128"/>
      <c r="CW648" s="128"/>
      <c r="CX648" s="128"/>
      <c r="CY648" s="128"/>
    </row>
    <row r="649" spans="1:103" s="1" customFormat="1" ht="18.75">
      <c r="A649" s="72" t="s">
        <v>59</v>
      </c>
      <c r="D649" s="238">
        <f t="shared" si="201"/>
        <v>7</v>
      </c>
      <c r="E649" s="246"/>
      <c r="F649" s="241"/>
      <c r="G649" s="242"/>
      <c r="H649" s="242"/>
      <c r="I649" s="242"/>
      <c r="J649" s="242"/>
      <c r="K649" s="243"/>
      <c r="L649" s="244"/>
      <c r="M649" s="256"/>
      <c r="N649" s="256"/>
      <c r="O649" s="257"/>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3"/>
      <c r="AU649" s="44"/>
      <c r="AV649" s="27"/>
      <c r="AW649" s="245">
        <f t="shared" si="187"/>
        <v>7</v>
      </c>
      <c r="AX649" s="246"/>
      <c r="AY649" s="247" t="str">
        <f t="shared" si="188"/>
        <v/>
      </c>
      <c r="AZ649" s="248"/>
      <c r="BA649" s="248"/>
      <c r="BB649" s="249"/>
      <c r="BC649" s="45">
        <f>IF(COUNTIF(P649:AT649,"")=31,0,COUNTIFS(P633:AT633,1,P649:AT649,"")+COUNTIFS(P633:AT633,1,P649:AT649,"■"))</f>
        <v>0</v>
      </c>
      <c r="BD649" s="45">
        <f>IF(COUNTIF(P649:AT649,"")=31,0,COUNTIFS(P633:AT633,1,P649:AT649,"■"))</f>
        <v>0</v>
      </c>
      <c r="BE649" s="250" t="str">
        <f t="shared" si="189"/>
        <v>***</v>
      </c>
      <c r="BF649" s="233"/>
      <c r="BG649" s="42"/>
      <c r="BH649" s="45">
        <f>IF(COUNTIF(P649:AT649,"")=31,0,COUNTIFS(P633:AT633,2,P649:AT649,"")+COUNTIFS(P633:AT633,2,P649:AT649,"■"))</f>
        <v>0</v>
      </c>
      <c r="BI649" s="45">
        <f>IF(COUNTIF(P649:AT649,"")=31,0,COUNTIFS(P633:AT633,2,P649:AT649,"■"))</f>
        <v>0</v>
      </c>
      <c r="BJ649" s="232" t="str">
        <f t="shared" si="190"/>
        <v>***</v>
      </c>
      <c r="BK649" s="233"/>
      <c r="BL649" s="42"/>
      <c r="BM649" s="45">
        <f>IF(COUNTIF(P649:AT649,"")=31,0,COUNTIFS(P633:AT633,3,P649:AT649,"")+COUNTIFS(P633:AT633,3,P649:AT649,"■"))</f>
        <v>0</v>
      </c>
      <c r="BN649" s="45">
        <f>IF(COUNTIF(P649:AT649,"")=31,0,COUNTIFS(P633:AT633,3,P649:AT649,"■"))</f>
        <v>0</v>
      </c>
      <c r="BO649" s="232" t="str">
        <f t="shared" si="191"/>
        <v>***</v>
      </c>
      <c r="BP649" s="233"/>
      <c r="BQ649" s="42"/>
      <c r="BR649" s="45">
        <f>IF(COUNTIF(P649:AT649,"")=31,0,COUNTIFS(P633:AT633,4,P649:AT649,"")+COUNTIFS(P633:AT633,4,P649:AT649,"■"))</f>
        <v>0</v>
      </c>
      <c r="BS649" s="45">
        <f>IF(COUNTIF(P649:AT649,"")=31,0,COUNTIFS(P633:AT633,4,P649:AT649,"■"))</f>
        <v>0</v>
      </c>
      <c r="BT649" s="232" t="str">
        <f t="shared" si="192"/>
        <v>***</v>
      </c>
      <c r="BU649" s="233"/>
      <c r="BV649" s="42"/>
      <c r="BW649" s="45">
        <f>IF(COUNTIF(P649:AT649,"")=31,0,COUNTIFS(P633:AT633,5,P649:AT649,"")+COUNTIFS(P633:AT633,5,P649:AT649,"■"))</f>
        <v>0</v>
      </c>
      <c r="BX649" s="45">
        <f>IF(COUNTIF(P649:AT649,"")=31,0,COUNTIFS(P633:AT633,5,P649:AT649,"■"))</f>
        <v>0</v>
      </c>
      <c r="BY649" s="232" t="str">
        <f t="shared" si="193"/>
        <v>***</v>
      </c>
      <c r="BZ649" s="233"/>
      <c r="CA649" s="42"/>
      <c r="CB649" s="45">
        <f>IF(COUNTIF(P649:AT649,"")=31,0,COUNTIFS(P633:AT633,6,P649:AT649,"")+COUNTIFS(P633:AT633,6,P649:AT649,"■"))</f>
        <v>0</v>
      </c>
      <c r="CC649" s="45">
        <f>IF(COUNTIF(P649:AT649,"")=31,0,COUNTIFS(P633:AT633,6,P649:AT649,"■"))</f>
        <v>0</v>
      </c>
      <c r="CD649" s="232" t="str">
        <f t="shared" si="194"/>
        <v>***</v>
      </c>
      <c r="CE649" s="233"/>
      <c r="CF649" s="42"/>
      <c r="CG649" s="45">
        <f t="shared" si="198"/>
        <v>0</v>
      </c>
      <c r="CH649" s="45">
        <f t="shared" si="202"/>
        <v>0</v>
      </c>
      <c r="CI649" s="232" t="str">
        <f t="shared" si="196"/>
        <v>***</v>
      </c>
      <c r="CJ649" s="233"/>
      <c r="CK649" s="42"/>
      <c r="CL649" s="234">
        <f t="shared" si="199"/>
        <v>0</v>
      </c>
      <c r="CM649" s="235"/>
      <c r="CN649" s="234">
        <f t="shared" si="200"/>
        <v>0</v>
      </c>
      <c r="CO649" s="235"/>
      <c r="CP649" s="232" t="str">
        <f t="shared" si="197"/>
        <v>***</v>
      </c>
      <c r="CQ649" s="233"/>
      <c r="CR649" s="43"/>
      <c r="CU649" s="128">
        <f t="shared" si="184"/>
        <v>641</v>
      </c>
      <c r="CV649" s="128"/>
      <c r="CW649" s="128"/>
      <c r="CX649" s="128"/>
      <c r="CY649" s="128"/>
    </row>
    <row r="650" spans="1:103" s="1" customFormat="1" ht="18.75">
      <c r="A650" s="72" t="s">
        <v>59</v>
      </c>
      <c r="D650" s="238">
        <f t="shared" si="201"/>
        <v>8</v>
      </c>
      <c r="E650" s="246"/>
      <c r="F650" s="241"/>
      <c r="G650" s="242"/>
      <c r="H650" s="242"/>
      <c r="I650" s="242"/>
      <c r="J650" s="242"/>
      <c r="K650" s="243"/>
      <c r="L650" s="244"/>
      <c r="M650" s="256"/>
      <c r="N650" s="256"/>
      <c r="O650" s="257"/>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3"/>
      <c r="AU650" s="44"/>
      <c r="AV650" s="26"/>
      <c r="AW650" s="245">
        <f t="shared" si="187"/>
        <v>8</v>
      </c>
      <c r="AX650" s="246"/>
      <c r="AY650" s="247" t="str">
        <f t="shared" si="188"/>
        <v/>
      </c>
      <c r="AZ650" s="248"/>
      <c r="BA650" s="248"/>
      <c r="BB650" s="249"/>
      <c r="BC650" s="45">
        <f>IF(COUNTIF(P650:AT650,"")=31,0,COUNTIFS(P633:AT633,1,P650:AT650,"")+COUNTIFS(P633:AT633,1,P650:AT650,"■"))</f>
        <v>0</v>
      </c>
      <c r="BD650" s="45">
        <f>IF(COUNTIF(P650:AT650,"")=31,0,COUNTIFS(P633:AT633,1,P650:AT650,"■"))</f>
        <v>0</v>
      </c>
      <c r="BE650" s="250" t="str">
        <f t="shared" si="189"/>
        <v>***</v>
      </c>
      <c r="BF650" s="233"/>
      <c r="BG650" s="42"/>
      <c r="BH650" s="45">
        <f>IF(COUNTIF(P650:AT650,"")=31,0,COUNTIFS(P633:AT633,2,P650:AT650,"")+COUNTIFS(P633:AT633,2,P650:AT650,"■"))</f>
        <v>0</v>
      </c>
      <c r="BI650" s="45">
        <f>IF(COUNTIF(P650:AT650,"")=31,0,COUNTIFS(P633:AT633,2,P650:AT650,"■"))</f>
        <v>0</v>
      </c>
      <c r="BJ650" s="232" t="str">
        <f t="shared" si="190"/>
        <v>***</v>
      </c>
      <c r="BK650" s="233"/>
      <c r="BL650" s="42"/>
      <c r="BM650" s="45">
        <f>IF(COUNTIF(P650:AT650,"")=31,0,COUNTIFS(P633:AT633,3,P650:AT650,"")+COUNTIFS(P633:AT633,3,P650:AT650,"■"))</f>
        <v>0</v>
      </c>
      <c r="BN650" s="45">
        <f>IF(COUNTIF(P650:AT650,"")=31,0,COUNTIFS(P633:AT633,3,P650:AT650,"■"))</f>
        <v>0</v>
      </c>
      <c r="BO650" s="232" t="str">
        <f t="shared" si="191"/>
        <v>***</v>
      </c>
      <c r="BP650" s="233"/>
      <c r="BQ650" s="42"/>
      <c r="BR650" s="45">
        <f>IF(COUNTIF(P650:AT650,"")=31,0,COUNTIFS(P633:AT633,4,P650:AT650,"")+COUNTIFS(P633:AT633,4,P650:AT650,"■"))</f>
        <v>0</v>
      </c>
      <c r="BS650" s="45">
        <f>IF(COUNTIF(P650:AT650,"")=31,0,COUNTIFS(P633:AT633,4,P650:AT650,"■"))</f>
        <v>0</v>
      </c>
      <c r="BT650" s="232" t="str">
        <f t="shared" si="192"/>
        <v>***</v>
      </c>
      <c r="BU650" s="233"/>
      <c r="BV650" s="42"/>
      <c r="BW650" s="45">
        <f>IF(COUNTIF(P650:AT650,"")=31,0,COUNTIFS(P633:AT633,5,P650:AT650,"")+COUNTIFS(P633:AT633,5,P650:AT650,"■"))</f>
        <v>0</v>
      </c>
      <c r="BX650" s="45">
        <f>IF(COUNTIF(P650:AT650,"")=31,0,COUNTIFS(P633:AT633,5,P650:AT650,"■"))</f>
        <v>0</v>
      </c>
      <c r="BY650" s="232" t="str">
        <f t="shared" si="193"/>
        <v>***</v>
      </c>
      <c r="BZ650" s="233"/>
      <c r="CA650" s="42"/>
      <c r="CB650" s="45">
        <f>IF(COUNTIF(P650:AT650,"")=31,0,COUNTIFS(P633:AT633,6,P650:AT650,"")+COUNTIFS(P633:AT633,6,P650:AT650,"■"))</f>
        <v>0</v>
      </c>
      <c r="CC650" s="45">
        <f>IF(COUNTIF(P650:AT650,"")=31,0,COUNTIFS(P633:AT633,6,P650:AT650,"■"))</f>
        <v>0</v>
      </c>
      <c r="CD650" s="232" t="str">
        <f t="shared" si="194"/>
        <v>***</v>
      </c>
      <c r="CE650" s="233"/>
      <c r="CF650" s="42"/>
      <c r="CG650" s="45">
        <f t="shared" si="198"/>
        <v>0</v>
      </c>
      <c r="CH650" s="45">
        <f t="shared" si="202"/>
        <v>0</v>
      </c>
      <c r="CI650" s="232" t="str">
        <f t="shared" si="196"/>
        <v>***</v>
      </c>
      <c r="CJ650" s="233"/>
      <c r="CK650" s="42"/>
      <c r="CL650" s="234">
        <f t="shared" si="199"/>
        <v>0</v>
      </c>
      <c r="CM650" s="235"/>
      <c r="CN650" s="234">
        <f t="shared" si="200"/>
        <v>0</v>
      </c>
      <c r="CO650" s="235"/>
      <c r="CP650" s="232" t="str">
        <f t="shared" si="197"/>
        <v>***</v>
      </c>
      <c r="CQ650" s="233"/>
      <c r="CR650" s="43"/>
      <c r="CU650" s="128">
        <f t="shared" si="184"/>
        <v>642</v>
      </c>
      <c r="CV650" s="128"/>
      <c r="CW650" s="128"/>
      <c r="CX650" s="128"/>
      <c r="CY650" s="128"/>
    </row>
    <row r="651" spans="1:103" s="1" customFormat="1" ht="18.75">
      <c r="A651" s="72" t="s">
        <v>59</v>
      </c>
      <c r="D651" s="238">
        <f t="shared" si="201"/>
        <v>9</v>
      </c>
      <c r="E651" s="246"/>
      <c r="F651" s="241"/>
      <c r="G651" s="242"/>
      <c r="H651" s="242"/>
      <c r="I651" s="242"/>
      <c r="J651" s="242"/>
      <c r="K651" s="243"/>
      <c r="L651" s="244"/>
      <c r="M651" s="256"/>
      <c r="N651" s="256"/>
      <c r="O651" s="257"/>
      <c r="P651" s="42"/>
      <c r="Q651" s="42"/>
      <c r="R651" s="42"/>
      <c r="S651" s="42"/>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3"/>
      <c r="AU651" s="44"/>
      <c r="AV651" s="26"/>
      <c r="AW651" s="245">
        <f t="shared" si="187"/>
        <v>9</v>
      </c>
      <c r="AX651" s="246"/>
      <c r="AY651" s="247" t="str">
        <f t="shared" si="188"/>
        <v/>
      </c>
      <c r="AZ651" s="248"/>
      <c r="BA651" s="248"/>
      <c r="BB651" s="249"/>
      <c r="BC651" s="45">
        <f>IF(COUNTIF(P651:AT651,"")=31,0,COUNTIFS(P633:AT633,1,P651:AT651,"")+COUNTIFS(P633:AT633,1,P651:AT651,"■"))</f>
        <v>0</v>
      </c>
      <c r="BD651" s="45">
        <f>IF(COUNTIF(P651:AT651,"")=31,0,COUNTIFS(P633:AT633,1,P651:AT651,"■"))</f>
        <v>0</v>
      </c>
      <c r="BE651" s="250" t="str">
        <f t="shared" si="189"/>
        <v>***</v>
      </c>
      <c r="BF651" s="233"/>
      <c r="BG651" s="42"/>
      <c r="BH651" s="45">
        <f>IF(COUNTIF(P651:AT651,"")=31,0,COUNTIFS(P633:AT633,2,P651:AT651,"")+COUNTIFS(P633:AT633,2,P651:AT651,"■"))</f>
        <v>0</v>
      </c>
      <c r="BI651" s="45">
        <f>IF(COUNTIF(P651:AT651,"")=31,0,COUNTIFS(P633:AT633,2,P651:AT651,"■"))</f>
        <v>0</v>
      </c>
      <c r="BJ651" s="232" t="str">
        <f t="shared" si="190"/>
        <v>***</v>
      </c>
      <c r="BK651" s="233"/>
      <c r="BL651" s="42"/>
      <c r="BM651" s="45">
        <f>IF(COUNTIF(P651:AT651,"")=31,0,COUNTIFS(P633:AT633,3,P651:AT651,"")+COUNTIFS(P633:AT633,3,P651:AT651,"■"))</f>
        <v>0</v>
      </c>
      <c r="BN651" s="45">
        <f>IF(COUNTIF(P651:AT651,"")=31,0,COUNTIFS(P633:AT633,3,P651:AT651,"■"))</f>
        <v>0</v>
      </c>
      <c r="BO651" s="232" t="str">
        <f t="shared" si="191"/>
        <v>***</v>
      </c>
      <c r="BP651" s="233"/>
      <c r="BQ651" s="42"/>
      <c r="BR651" s="45">
        <f>IF(COUNTIF(P651:AT651,"")=31,0,COUNTIFS(P633:AT633,4,P651:AT651,"")+COUNTIFS(P633:AT633,4,P651:AT651,"■"))</f>
        <v>0</v>
      </c>
      <c r="BS651" s="45">
        <f>IF(COUNTIF(P651:AT651,"")=31,0,COUNTIFS(P633:AT633,4,P651:AT651,"■"))</f>
        <v>0</v>
      </c>
      <c r="BT651" s="232" t="str">
        <f t="shared" si="192"/>
        <v>***</v>
      </c>
      <c r="BU651" s="233"/>
      <c r="BV651" s="42"/>
      <c r="BW651" s="45">
        <f>IF(COUNTIF(P651:AT651,"")=31,0,COUNTIFS(P633:AT633,5,P651:AT651,"")+COUNTIFS(P633:AT633,5,P651:AT651,"■"))</f>
        <v>0</v>
      </c>
      <c r="BX651" s="45">
        <f>IF(COUNTIF(P651:AT651,"")=31,0,COUNTIFS(P633:AT633,5,P651:AT651,"■"))</f>
        <v>0</v>
      </c>
      <c r="BY651" s="232" t="str">
        <f t="shared" si="193"/>
        <v>***</v>
      </c>
      <c r="BZ651" s="233"/>
      <c r="CA651" s="42"/>
      <c r="CB651" s="45">
        <f>IF(COUNTIF(P651:AT651,"")=31,0,COUNTIFS(P633:AT633,6,P651:AT651,"")+COUNTIFS(P633:AT633,6,P651:AT651,"■"))</f>
        <v>0</v>
      </c>
      <c r="CC651" s="45">
        <f>IF(COUNTIF(P651:AT651,"")=31,0,COUNTIFS(P633:AT633,6,P651:AT651,"■"))</f>
        <v>0</v>
      </c>
      <c r="CD651" s="232" t="str">
        <f t="shared" si="194"/>
        <v>***</v>
      </c>
      <c r="CE651" s="233"/>
      <c r="CF651" s="42"/>
      <c r="CG651" s="45">
        <f t="shared" si="198"/>
        <v>0</v>
      </c>
      <c r="CH651" s="45">
        <f t="shared" si="202"/>
        <v>0</v>
      </c>
      <c r="CI651" s="232" t="str">
        <f t="shared" si="196"/>
        <v>***</v>
      </c>
      <c r="CJ651" s="233"/>
      <c r="CK651" s="42"/>
      <c r="CL651" s="234">
        <f t="shared" si="199"/>
        <v>0</v>
      </c>
      <c r="CM651" s="235"/>
      <c r="CN651" s="234">
        <f t="shared" si="200"/>
        <v>0</v>
      </c>
      <c r="CO651" s="235"/>
      <c r="CP651" s="232" t="str">
        <f t="shared" si="197"/>
        <v>***</v>
      </c>
      <c r="CQ651" s="233"/>
      <c r="CR651" s="43"/>
      <c r="CU651" s="128">
        <f t="shared" si="184"/>
        <v>643</v>
      </c>
      <c r="CV651" s="128"/>
      <c r="CW651" s="128"/>
      <c r="CX651" s="128"/>
      <c r="CY651" s="128"/>
    </row>
    <row r="652" spans="1:103" s="1" customFormat="1" ht="18.75">
      <c r="A652" s="72" t="s">
        <v>59</v>
      </c>
      <c r="D652" s="238">
        <f t="shared" si="201"/>
        <v>10</v>
      </c>
      <c r="E652" s="246"/>
      <c r="F652" s="241"/>
      <c r="G652" s="242"/>
      <c r="H652" s="242"/>
      <c r="I652" s="242"/>
      <c r="J652" s="242"/>
      <c r="K652" s="243"/>
      <c r="L652" s="244"/>
      <c r="M652" s="256"/>
      <c r="N652" s="256"/>
      <c r="O652" s="257"/>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3"/>
      <c r="AU652" s="44"/>
      <c r="AV652" s="26"/>
      <c r="AW652" s="245">
        <f t="shared" si="187"/>
        <v>10</v>
      </c>
      <c r="AX652" s="246"/>
      <c r="AY652" s="247" t="str">
        <f t="shared" si="188"/>
        <v/>
      </c>
      <c r="AZ652" s="248"/>
      <c r="BA652" s="248"/>
      <c r="BB652" s="249"/>
      <c r="BC652" s="45">
        <f>IF(COUNTIF(P652:AT652,"")=31,0,COUNTIFS(P633:AT633,1,P652:AT652,"")+COUNTIFS(P633:AT633,1,P652:AT652,"■"))</f>
        <v>0</v>
      </c>
      <c r="BD652" s="45">
        <f>IF(COUNTIF(P652:AT652,"")=31,0,COUNTIFS(P633:AT633,1,P652:AT652,"■"))</f>
        <v>0</v>
      </c>
      <c r="BE652" s="250" t="str">
        <f t="shared" si="189"/>
        <v>***</v>
      </c>
      <c r="BF652" s="233"/>
      <c r="BG652" s="42"/>
      <c r="BH652" s="45">
        <f>IF(COUNTIF(P652:AT652,"")=31,0,COUNTIFS(P633:AT633,2,P652:AT652,"")+COUNTIFS(P633:AT633,2,P652:AT652,"■"))</f>
        <v>0</v>
      </c>
      <c r="BI652" s="45">
        <f>IF(COUNTIF(P652:AT652,"")=31,0,COUNTIFS(P633:AT633,2,P652:AT652,"■"))</f>
        <v>0</v>
      </c>
      <c r="BJ652" s="232" t="str">
        <f t="shared" si="190"/>
        <v>***</v>
      </c>
      <c r="BK652" s="233"/>
      <c r="BL652" s="42"/>
      <c r="BM652" s="45">
        <f>IF(COUNTIF(P652:AT652,"")=31,0,COUNTIFS(P633:AT633,3,P652:AT652,"")+COUNTIFS(P633:AT633,3,P652:AT652,"■"))</f>
        <v>0</v>
      </c>
      <c r="BN652" s="45">
        <f>IF(COUNTIF(P652:AT652,"")=31,0,COUNTIFS(P633:AT633,3,P652:AT652,"■"))</f>
        <v>0</v>
      </c>
      <c r="BO652" s="232" t="str">
        <f t="shared" si="191"/>
        <v>***</v>
      </c>
      <c r="BP652" s="233"/>
      <c r="BQ652" s="42"/>
      <c r="BR652" s="45">
        <f>IF(COUNTIF(P652:AT652,"")=31,0,COUNTIFS(P633:AT633,4,P652:AT652,"")+COUNTIFS(P633:AT633,4,P652:AT652,"■"))</f>
        <v>0</v>
      </c>
      <c r="BS652" s="45">
        <f>IF(COUNTIF(P652:AT652,"")=31,0,COUNTIFS(P633:AT633,4,P652:AT652,"■"))</f>
        <v>0</v>
      </c>
      <c r="BT652" s="232" t="str">
        <f t="shared" si="192"/>
        <v>***</v>
      </c>
      <c r="BU652" s="233"/>
      <c r="BV652" s="42"/>
      <c r="BW652" s="45">
        <f>IF(COUNTIF(P652:AT652,"")=31,0,COUNTIFS(P633:AT633,5,P652:AT652,"")+COUNTIFS(P633:AT633,5,P652:AT652,"■"))</f>
        <v>0</v>
      </c>
      <c r="BX652" s="45">
        <f>IF(COUNTIF(P652:AT652,"")=31,0,COUNTIFS(P633:AT633,5,P652:AT652,"■"))</f>
        <v>0</v>
      </c>
      <c r="BY652" s="232" t="str">
        <f t="shared" si="193"/>
        <v>***</v>
      </c>
      <c r="BZ652" s="233"/>
      <c r="CA652" s="42"/>
      <c r="CB652" s="45">
        <f>IF(COUNTIF(P652:AT652,"")=31,0,COUNTIFS(P633:AT633,6,P652:AT652,"")+COUNTIFS(P633:AT633,6,P652:AT652,"■"))</f>
        <v>0</v>
      </c>
      <c r="CC652" s="45">
        <f>IF(COUNTIF(P652:AT652,"")=31,0,COUNTIFS(P633:AT633,6,P652:AT652,"■"))</f>
        <v>0</v>
      </c>
      <c r="CD652" s="232" t="str">
        <f t="shared" si="194"/>
        <v>***</v>
      </c>
      <c r="CE652" s="233"/>
      <c r="CF652" s="42"/>
      <c r="CG652" s="45">
        <f t="shared" si="198"/>
        <v>0</v>
      </c>
      <c r="CH652" s="45">
        <f t="shared" si="202"/>
        <v>0</v>
      </c>
      <c r="CI652" s="232" t="str">
        <f t="shared" si="196"/>
        <v>***</v>
      </c>
      <c r="CJ652" s="233"/>
      <c r="CK652" s="42"/>
      <c r="CL652" s="234">
        <f t="shared" si="199"/>
        <v>0</v>
      </c>
      <c r="CM652" s="235"/>
      <c r="CN652" s="234">
        <f t="shared" si="200"/>
        <v>0</v>
      </c>
      <c r="CO652" s="235"/>
      <c r="CP652" s="232" t="str">
        <f t="shared" si="197"/>
        <v>***</v>
      </c>
      <c r="CQ652" s="233"/>
      <c r="CR652" s="43"/>
      <c r="CU652" s="128">
        <f t="shared" si="184"/>
        <v>644</v>
      </c>
      <c r="CV652" s="128"/>
      <c r="CW652" s="128"/>
      <c r="CX652" s="128"/>
      <c r="CY652" s="128"/>
    </row>
    <row r="653" spans="1:103" s="1" customFormat="1" ht="18.75">
      <c r="A653" s="72" t="s">
        <v>59</v>
      </c>
      <c r="D653" s="238">
        <f t="shared" si="201"/>
        <v>11</v>
      </c>
      <c r="E653" s="246"/>
      <c r="F653" s="241"/>
      <c r="G653" s="242"/>
      <c r="H653" s="242"/>
      <c r="I653" s="242"/>
      <c r="J653" s="242"/>
      <c r="K653" s="243"/>
      <c r="L653" s="244"/>
      <c r="M653" s="256"/>
      <c r="N653" s="256"/>
      <c r="O653" s="257"/>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3"/>
      <c r="AU653" s="44"/>
      <c r="AV653" s="26"/>
      <c r="AW653" s="245">
        <f t="shared" si="187"/>
        <v>11</v>
      </c>
      <c r="AX653" s="369"/>
      <c r="AY653" s="247" t="str">
        <f t="shared" si="188"/>
        <v/>
      </c>
      <c r="AZ653" s="248"/>
      <c r="BA653" s="248"/>
      <c r="BB653" s="249"/>
      <c r="BC653" s="45">
        <f>IF(COUNTIF(P653:AT653,"")=31,0,COUNTIFS(P633:AT633,1,P653:AT653,"")+COUNTIFS(P633:AT633,1,P653:AT653,"■"))</f>
        <v>0</v>
      </c>
      <c r="BD653" s="45">
        <f>IF(COUNTIF(P653:AT653,"")=31,0,COUNTIFS(P633:AT633,1,P653:AT653,"■"))</f>
        <v>0</v>
      </c>
      <c r="BE653" s="250" t="str">
        <f t="shared" si="189"/>
        <v>***</v>
      </c>
      <c r="BF653" s="233"/>
      <c r="BG653" s="42"/>
      <c r="BH653" s="45">
        <f>IF(COUNTIF(P653:AT653,"")=31,0,COUNTIFS(P633:AT633,2,P653:AT653,"")+COUNTIFS(P633:AT633,2,P653:AT653,"■"))</f>
        <v>0</v>
      </c>
      <c r="BI653" s="45">
        <f>IF(COUNTIF(P653:AT653,"")=31,0,COUNTIFS(P633:AT633,2,P653:AT653,"■"))</f>
        <v>0</v>
      </c>
      <c r="BJ653" s="232" t="str">
        <f t="shared" si="190"/>
        <v>***</v>
      </c>
      <c r="BK653" s="233"/>
      <c r="BL653" s="42"/>
      <c r="BM653" s="45">
        <f>IF(COUNTIF(P653:AT653,"")=31,0,COUNTIFS(P633:AT633,3,P653:AT653,"")+COUNTIFS(P633:AT633,3,P653:AT653,"■"))</f>
        <v>0</v>
      </c>
      <c r="BN653" s="45">
        <f>IF(COUNTIF(P653:AT653,"")=31,0,COUNTIFS(P633:AT633,3,P653:AT653,"■"))</f>
        <v>0</v>
      </c>
      <c r="BO653" s="232" t="str">
        <f t="shared" si="191"/>
        <v>***</v>
      </c>
      <c r="BP653" s="233"/>
      <c r="BQ653" s="42"/>
      <c r="BR653" s="45">
        <f>IF(COUNTIF(P653:AT653,"")=31,0,COUNTIFS(P633:AT633,4,P653:AT653,"")+COUNTIFS(P633:AT633,4,P653:AT653,"■"))</f>
        <v>0</v>
      </c>
      <c r="BS653" s="45">
        <f>IF(COUNTIF(P653:AT653,"")=31,0,COUNTIFS(P633:AT633,4,P653:AT653,"■"))</f>
        <v>0</v>
      </c>
      <c r="BT653" s="232" t="str">
        <f t="shared" si="192"/>
        <v>***</v>
      </c>
      <c r="BU653" s="233"/>
      <c r="BV653" s="42"/>
      <c r="BW653" s="45">
        <f>IF(COUNTIF(P653:AT653,"")=31,0,COUNTIFS(P633:AT633,5,P653:AT653,"")+COUNTIFS(P633:AT633,5,P653:AT653,"■"))</f>
        <v>0</v>
      </c>
      <c r="BX653" s="45">
        <f>IF(COUNTIF(P653:AT653,"")=31,0,COUNTIFS(P633:AT633,5,P653:AT653,"■"))</f>
        <v>0</v>
      </c>
      <c r="BY653" s="232" t="str">
        <f t="shared" si="193"/>
        <v>***</v>
      </c>
      <c r="BZ653" s="233"/>
      <c r="CA653" s="42"/>
      <c r="CB653" s="45">
        <f>IF(COUNTIF(P653:AT653,"")=31,0,COUNTIFS(P633:AT633,6,P653:AT653,"")+COUNTIFS(P633:AT633,6,P653:AT653,"■"))</f>
        <v>0</v>
      </c>
      <c r="CC653" s="45">
        <f>IF(COUNTIF(P653:AT653,"")=31,0,COUNTIFS(P633:AT633,6,P653:AT653,"■"))</f>
        <v>0</v>
      </c>
      <c r="CD653" s="232" t="str">
        <f t="shared" si="194"/>
        <v>***</v>
      </c>
      <c r="CE653" s="233"/>
      <c r="CF653" s="42"/>
      <c r="CG653" s="45">
        <f t="shared" si="198"/>
        <v>0</v>
      </c>
      <c r="CH653" s="45">
        <f t="shared" si="202"/>
        <v>0</v>
      </c>
      <c r="CI653" s="232" t="str">
        <f t="shared" si="196"/>
        <v>***</v>
      </c>
      <c r="CJ653" s="233"/>
      <c r="CK653" s="42"/>
      <c r="CL653" s="234">
        <f t="shared" si="199"/>
        <v>0</v>
      </c>
      <c r="CM653" s="235"/>
      <c r="CN653" s="234">
        <f t="shared" si="200"/>
        <v>0</v>
      </c>
      <c r="CO653" s="235"/>
      <c r="CP653" s="232" t="str">
        <f t="shared" si="197"/>
        <v>***</v>
      </c>
      <c r="CQ653" s="233"/>
      <c r="CR653" s="43"/>
      <c r="CU653" s="128">
        <f t="shared" si="184"/>
        <v>645</v>
      </c>
      <c r="CV653" s="128"/>
      <c r="CW653" s="128"/>
      <c r="CX653" s="128"/>
      <c r="CY653" s="128"/>
    </row>
    <row r="654" spans="1:103" s="1" customFormat="1" ht="18.75">
      <c r="A654" s="72" t="s">
        <v>59</v>
      </c>
      <c r="D654" s="238">
        <f t="shared" si="201"/>
        <v>12</v>
      </c>
      <c r="E654" s="246"/>
      <c r="F654" s="241"/>
      <c r="G654" s="242"/>
      <c r="H654" s="242"/>
      <c r="I654" s="242"/>
      <c r="J654" s="242"/>
      <c r="K654" s="243"/>
      <c r="L654" s="244"/>
      <c r="M654" s="256"/>
      <c r="N654" s="256"/>
      <c r="O654" s="257"/>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3"/>
      <c r="AU654" s="44"/>
      <c r="AV654" s="26"/>
      <c r="AW654" s="245">
        <f t="shared" si="187"/>
        <v>12</v>
      </c>
      <c r="AX654" s="246"/>
      <c r="AY654" s="247" t="str">
        <f t="shared" si="188"/>
        <v/>
      </c>
      <c r="AZ654" s="248"/>
      <c r="BA654" s="248"/>
      <c r="BB654" s="249"/>
      <c r="BC654" s="45">
        <f>IF(COUNTIF(P654:AT654,"")=31,0,COUNTIFS(P633:AT633,1,P654:AT654,"")+COUNTIFS(P633:AT633,1,P654:AT654,"■"))</f>
        <v>0</v>
      </c>
      <c r="BD654" s="45">
        <f>IF(COUNTIF(P654:AT654,"")=31,0,COUNTIFS(P633:AT633,1,P654:AT654,"■"))</f>
        <v>0</v>
      </c>
      <c r="BE654" s="250" t="str">
        <f t="shared" si="189"/>
        <v>***</v>
      </c>
      <c r="BF654" s="233"/>
      <c r="BG654" s="47"/>
      <c r="BH654" s="45">
        <f>IF(COUNTIF(P654:AT654,"")=31,0,COUNTIFS(P633:AT633,2,P654:AT654,"")+COUNTIFS(P633:AT633,2,P654:AT654,"■"))</f>
        <v>0</v>
      </c>
      <c r="BI654" s="45">
        <f>IF(COUNTIF(P654:AT654,"")=31,0,COUNTIFS(P633:AT633,2,P654:AT654,"■"))</f>
        <v>0</v>
      </c>
      <c r="BJ654" s="232" t="str">
        <f t="shared" si="190"/>
        <v>***</v>
      </c>
      <c r="BK654" s="233"/>
      <c r="BL654" s="42"/>
      <c r="BM654" s="45">
        <f>IF(COUNTIF(P654:AT654,"")=31,0,COUNTIFS(P633:AT633,3,P654:AT654,"")+COUNTIFS(P633:AT633,3,P654:AT654,"■"))</f>
        <v>0</v>
      </c>
      <c r="BN654" s="45">
        <f>IF(COUNTIF(P654:AT654,"")=31,0,COUNTIFS(P633:AT633,3,P654:AT654,"■"))</f>
        <v>0</v>
      </c>
      <c r="BO654" s="232" t="str">
        <f t="shared" si="191"/>
        <v>***</v>
      </c>
      <c r="BP654" s="233"/>
      <c r="BQ654" s="42"/>
      <c r="BR654" s="45">
        <f>IF(COUNTIF(P654:AT654,"")=31,0,COUNTIFS(P633:AT633,4,P654:AT654,"")+COUNTIFS(P633:AT633,4,P654:AT654,"■"))</f>
        <v>0</v>
      </c>
      <c r="BS654" s="45">
        <f>IF(COUNTIF(P654:AT654,"")=31,0,COUNTIFS(P633:AT633,4,P654:AT654,"■"))</f>
        <v>0</v>
      </c>
      <c r="BT654" s="232" t="str">
        <f t="shared" si="192"/>
        <v>***</v>
      </c>
      <c r="BU654" s="233"/>
      <c r="BV654" s="42"/>
      <c r="BW654" s="45">
        <f>IF(COUNTIF(P654:AT654,"")=31,0,COUNTIFS(P633:AT633,5,P654:AT654,"")+COUNTIFS(P633:AT633,5,P654:AT654,"■"))</f>
        <v>0</v>
      </c>
      <c r="BX654" s="45">
        <f>IF(COUNTIF(P654:AT654,"")=31,0,COUNTIFS(P633:AT633,5,P654:AT654,"■"))</f>
        <v>0</v>
      </c>
      <c r="BY654" s="232" t="str">
        <f t="shared" si="193"/>
        <v>***</v>
      </c>
      <c r="BZ654" s="233"/>
      <c r="CA654" s="42"/>
      <c r="CB654" s="45">
        <f>IF(COUNTIF(P654:AT654,"")=31,0,COUNTIFS(P633:AT633,6,P654:AT654,"")+COUNTIFS(P633:AT633,6,P654:AT654,"■"))</f>
        <v>0</v>
      </c>
      <c r="CC654" s="45">
        <f>IF(COUNTIF(P654:AT654,"")=31,0,COUNTIFS(P633:AT633,6,P654:AT654,"■"))</f>
        <v>0</v>
      </c>
      <c r="CD654" s="232" t="str">
        <f t="shared" si="194"/>
        <v>***</v>
      </c>
      <c r="CE654" s="233"/>
      <c r="CF654" s="42"/>
      <c r="CG654" s="45">
        <f t="shared" si="198"/>
        <v>0</v>
      </c>
      <c r="CH654" s="45">
        <f t="shared" si="202"/>
        <v>0</v>
      </c>
      <c r="CI654" s="232" t="str">
        <f t="shared" si="196"/>
        <v>***</v>
      </c>
      <c r="CJ654" s="233"/>
      <c r="CK654" s="42"/>
      <c r="CL654" s="234">
        <f t="shared" si="199"/>
        <v>0</v>
      </c>
      <c r="CM654" s="235"/>
      <c r="CN654" s="234">
        <f t="shared" si="200"/>
        <v>0</v>
      </c>
      <c r="CO654" s="235"/>
      <c r="CP654" s="232" t="str">
        <f t="shared" si="197"/>
        <v>***</v>
      </c>
      <c r="CQ654" s="233"/>
      <c r="CR654" s="43"/>
      <c r="CU654" s="128">
        <f t="shared" si="184"/>
        <v>646</v>
      </c>
      <c r="CV654" s="128"/>
      <c r="CW654" s="128"/>
      <c r="CX654" s="128"/>
      <c r="CY654" s="128"/>
    </row>
    <row r="655" spans="1:103" s="1" customFormat="1" ht="18.75">
      <c r="A655" s="72" t="s">
        <v>59</v>
      </c>
      <c r="D655" s="238">
        <f t="shared" si="201"/>
        <v>13</v>
      </c>
      <c r="E655" s="246"/>
      <c r="F655" s="241"/>
      <c r="G655" s="242"/>
      <c r="H655" s="242"/>
      <c r="I655" s="242"/>
      <c r="J655" s="242"/>
      <c r="K655" s="243"/>
      <c r="L655" s="244"/>
      <c r="M655" s="256"/>
      <c r="N655" s="256"/>
      <c r="O655" s="257"/>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3"/>
      <c r="AU655" s="44"/>
      <c r="AV655" s="26"/>
      <c r="AW655" s="245">
        <f t="shared" si="187"/>
        <v>13</v>
      </c>
      <c r="AX655" s="246"/>
      <c r="AY655" s="247" t="str">
        <f t="shared" si="188"/>
        <v/>
      </c>
      <c r="AZ655" s="248"/>
      <c r="BA655" s="248"/>
      <c r="BB655" s="249"/>
      <c r="BC655" s="45">
        <f>IF(COUNTIF(P655:AT655,"")=31,0,COUNTIFS(P633:AT633,1,P655:AT655,"")+COUNTIFS(P633:AT633,1,P655:AT655,"■"))</f>
        <v>0</v>
      </c>
      <c r="BD655" s="45">
        <f>IF(COUNTIF(P655:AT655,"")=31,0,COUNTIFS(P633:AT633,1,P655:AT655,"■"))</f>
        <v>0</v>
      </c>
      <c r="BE655" s="250" t="str">
        <f t="shared" si="189"/>
        <v>***</v>
      </c>
      <c r="BF655" s="233"/>
      <c r="BG655" s="47"/>
      <c r="BH655" s="45">
        <f>IF(COUNTIF(P655:AT655,"")=31,0,COUNTIFS(P633:AT633,2,P655:AT655,"")+COUNTIFS(P633:AT633,2,P655:AT655,"■"))</f>
        <v>0</v>
      </c>
      <c r="BI655" s="45">
        <f>IF(COUNTIF(P655:AT655,"")=31,0,COUNTIFS(P633:AT633,2,P655:AT655,"■"))</f>
        <v>0</v>
      </c>
      <c r="BJ655" s="232" t="str">
        <f t="shared" si="190"/>
        <v>***</v>
      </c>
      <c r="BK655" s="233"/>
      <c r="BL655" s="42"/>
      <c r="BM655" s="45">
        <f>IF(COUNTIF(P655:AT655,"")=31,0,COUNTIFS(P633:AT633,3,P655:AT655,"")+COUNTIFS(P633:AT633,3,P655:AT655,"■"))</f>
        <v>0</v>
      </c>
      <c r="BN655" s="45">
        <f>IF(COUNTIF(P655:AT655,"")=31,0,COUNTIFS(P633:AT633,3,P655:AT655,"■"))</f>
        <v>0</v>
      </c>
      <c r="BO655" s="232" t="str">
        <f t="shared" si="191"/>
        <v>***</v>
      </c>
      <c r="BP655" s="233"/>
      <c r="BQ655" s="42"/>
      <c r="BR655" s="45">
        <f>IF(COUNTIF(P655:AT655,"")=31,0,COUNTIFS(P633:AT633,4,P655:AT655,"")+COUNTIFS(P633:AT633,4,P655:AT655,"■"))</f>
        <v>0</v>
      </c>
      <c r="BS655" s="45">
        <f>IF(COUNTIF(P655:AT655,"")=31,0,COUNTIFS(P633:AT633,4,P655:AT655,"■"))</f>
        <v>0</v>
      </c>
      <c r="BT655" s="232" t="str">
        <f t="shared" si="192"/>
        <v>***</v>
      </c>
      <c r="BU655" s="233"/>
      <c r="BV655" s="42"/>
      <c r="BW655" s="45">
        <f>IF(COUNTIF(P655:AT655,"")=31,0,COUNTIFS(P633:AT633,5,P655:AT655,"")+COUNTIFS(P633:AT633,5,P655:AT655,"■"))</f>
        <v>0</v>
      </c>
      <c r="BX655" s="45">
        <f>IF(COUNTIF(P655:AT655,"")=31,0,COUNTIFS(P633:AT633,5,P655:AT655,"■"))</f>
        <v>0</v>
      </c>
      <c r="BY655" s="232" t="str">
        <f t="shared" si="193"/>
        <v>***</v>
      </c>
      <c r="BZ655" s="233"/>
      <c r="CA655" s="42"/>
      <c r="CB655" s="45">
        <f>IF(COUNTIF(P655:AT655,"")=31,0,COUNTIFS(P633:AT633,6,P655:AT655,"")+COUNTIFS(P633:AT633,6,P655:AT655,"■"))</f>
        <v>0</v>
      </c>
      <c r="CC655" s="45">
        <f>IF(COUNTIF(P655:AT655,"")=31,0,COUNTIFS(P633:AT633,6,P655:AT655,"■"))</f>
        <v>0</v>
      </c>
      <c r="CD655" s="232" t="str">
        <f t="shared" si="194"/>
        <v>***</v>
      </c>
      <c r="CE655" s="233"/>
      <c r="CF655" s="42"/>
      <c r="CG655" s="45">
        <f t="shared" si="198"/>
        <v>0</v>
      </c>
      <c r="CH655" s="45">
        <f t="shared" si="202"/>
        <v>0</v>
      </c>
      <c r="CI655" s="232" t="str">
        <f t="shared" si="196"/>
        <v>***</v>
      </c>
      <c r="CJ655" s="233"/>
      <c r="CK655" s="42"/>
      <c r="CL655" s="234">
        <f t="shared" si="199"/>
        <v>0</v>
      </c>
      <c r="CM655" s="235"/>
      <c r="CN655" s="234">
        <f t="shared" si="200"/>
        <v>0</v>
      </c>
      <c r="CO655" s="235"/>
      <c r="CP655" s="232" t="str">
        <f t="shared" si="197"/>
        <v>***</v>
      </c>
      <c r="CQ655" s="233"/>
      <c r="CR655" s="43"/>
      <c r="CU655" s="128">
        <f t="shared" si="184"/>
        <v>647</v>
      </c>
      <c r="CV655" s="128"/>
      <c r="CW655" s="128"/>
      <c r="CX655" s="128"/>
      <c r="CY655" s="128"/>
    </row>
    <row r="656" spans="1:103" s="1" customFormat="1" ht="18.75">
      <c r="A656" s="72" t="s">
        <v>59</v>
      </c>
      <c r="D656" s="238">
        <f t="shared" si="201"/>
        <v>14</v>
      </c>
      <c r="E656" s="246"/>
      <c r="F656" s="241"/>
      <c r="G656" s="242"/>
      <c r="H656" s="242"/>
      <c r="I656" s="242"/>
      <c r="J656" s="242"/>
      <c r="K656" s="243"/>
      <c r="L656" s="244"/>
      <c r="M656" s="256"/>
      <c r="N656" s="256"/>
      <c r="O656" s="257"/>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3"/>
      <c r="AU656" s="44"/>
      <c r="AV656" s="26"/>
      <c r="AW656" s="245">
        <f t="shared" si="187"/>
        <v>14</v>
      </c>
      <c r="AX656" s="246"/>
      <c r="AY656" s="247" t="str">
        <f t="shared" si="188"/>
        <v/>
      </c>
      <c r="AZ656" s="248"/>
      <c r="BA656" s="248"/>
      <c r="BB656" s="249"/>
      <c r="BC656" s="45">
        <f>IF(COUNTIF(P656:AT656,"")=31,0,COUNTIFS(P633:AT633,1,P656:AT656,"")+COUNTIFS(P633:AT633,1,P656:AT656,"■"))</f>
        <v>0</v>
      </c>
      <c r="BD656" s="45">
        <f>IF(COUNTIF(P656:AT656,"")=31,0,COUNTIFS(P633:AT633,1,P656:AT656,"■"))</f>
        <v>0</v>
      </c>
      <c r="BE656" s="250" t="str">
        <f t="shared" si="189"/>
        <v>***</v>
      </c>
      <c r="BF656" s="233"/>
      <c r="BG656" s="47"/>
      <c r="BH656" s="45">
        <f>IF(COUNTIF(P656:AT656,"")=31,0,COUNTIFS(P633:AT633,2,P656:AT656,"")+COUNTIFS(P633:AT633,2,P656:AT656,"■"))</f>
        <v>0</v>
      </c>
      <c r="BI656" s="45">
        <f>IF(COUNTIF(P656:AT656,"")=31,0,COUNTIFS(P633:AT633,2,P656:AT656,"■"))</f>
        <v>0</v>
      </c>
      <c r="BJ656" s="232" t="str">
        <f t="shared" si="190"/>
        <v>***</v>
      </c>
      <c r="BK656" s="233"/>
      <c r="BL656" s="42"/>
      <c r="BM656" s="45">
        <f>IF(COUNTIF(P656:AT656,"")=31,0,COUNTIFS(P633:AT633,3,P656:AT656,"")+COUNTIFS(P633:AT633,3,P656:AT656,"■"))</f>
        <v>0</v>
      </c>
      <c r="BN656" s="45">
        <f>IF(COUNTIF(P656:AT656,"")=31,0,COUNTIFS(P633:AT633,3,P656:AT656,"■"))</f>
        <v>0</v>
      </c>
      <c r="BO656" s="232" t="str">
        <f t="shared" si="191"/>
        <v>***</v>
      </c>
      <c r="BP656" s="233"/>
      <c r="BQ656" s="42"/>
      <c r="BR656" s="45">
        <f>IF(COUNTIF(P656:AT656,"")=31,0,COUNTIFS(P633:AT633,4,P656:AT656,"")+COUNTIFS(P633:AT633,4,P656:AT656,"■"))</f>
        <v>0</v>
      </c>
      <c r="BS656" s="45">
        <f>IF(COUNTIF(P656:AT656,"")=31,0,COUNTIFS(P633:AT633,4,P656:AT656,"■"))</f>
        <v>0</v>
      </c>
      <c r="BT656" s="232" t="str">
        <f t="shared" si="192"/>
        <v>***</v>
      </c>
      <c r="BU656" s="233"/>
      <c r="BV656" s="42"/>
      <c r="BW656" s="45">
        <f>IF(COUNTIF(P656:AT656,"")=31,0,COUNTIFS(P633:AT633,5,P656:AT656,"")+COUNTIFS(P633:AT633,5,P656:AT656,"■"))</f>
        <v>0</v>
      </c>
      <c r="BX656" s="45">
        <f>IF(COUNTIF(P656:AT656,"")=31,0,COUNTIFS(P633:AT633,5,P656:AT656,"■"))</f>
        <v>0</v>
      </c>
      <c r="BY656" s="232" t="str">
        <f t="shared" si="193"/>
        <v>***</v>
      </c>
      <c r="BZ656" s="233"/>
      <c r="CA656" s="42"/>
      <c r="CB656" s="45">
        <f>IF(COUNTIF(P656:AT656,"")=31,0,COUNTIFS(P633:AT633,6,P656:AT656,"")+COUNTIFS(P633:AT633,6,P656:AT656,"■"))</f>
        <v>0</v>
      </c>
      <c r="CC656" s="45">
        <f>IF(COUNTIF(P656:AT656,"")=31,0,COUNTIFS(P633:AT633,6,P656:AT656,"■"))</f>
        <v>0</v>
      </c>
      <c r="CD656" s="232" t="str">
        <f t="shared" si="194"/>
        <v>***</v>
      </c>
      <c r="CE656" s="233"/>
      <c r="CF656" s="42"/>
      <c r="CG656" s="45">
        <f t="shared" si="198"/>
        <v>0</v>
      </c>
      <c r="CH656" s="45">
        <f t="shared" si="202"/>
        <v>0</v>
      </c>
      <c r="CI656" s="232" t="str">
        <f t="shared" si="196"/>
        <v>***</v>
      </c>
      <c r="CJ656" s="233"/>
      <c r="CK656" s="42"/>
      <c r="CL656" s="234">
        <f t="shared" si="199"/>
        <v>0</v>
      </c>
      <c r="CM656" s="235"/>
      <c r="CN656" s="234">
        <f t="shared" si="200"/>
        <v>0</v>
      </c>
      <c r="CO656" s="235"/>
      <c r="CP656" s="232" t="str">
        <f t="shared" si="197"/>
        <v>***</v>
      </c>
      <c r="CQ656" s="233"/>
      <c r="CR656" s="43"/>
      <c r="CU656" s="128">
        <f t="shared" si="184"/>
        <v>648</v>
      </c>
      <c r="CV656" s="128"/>
      <c r="CW656" s="128"/>
      <c r="CX656" s="128"/>
      <c r="CY656" s="128"/>
    </row>
    <row r="657" spans="1:103" s="1" customFormat="1" ht="18.75">
      <c r="A657" s="72" t="s">
        <v>59</v>
      </c>
      <c r="D657" s="238">
        <f t="shared" si="201"/>
        <v>15</v>
      </c>
      <c r="E657" s="246"/>
      <c r="F657" s="241"/>
      <c r="G657" s="242"/>
      <c r="H657" s="242"/>
      <c r="I657" s="242"/>
      <c r="J657" s="242"/>
      <c r="K657" s="243"/>
      <c r="L657" s="244"/>
      <c r="M657" s="256"/>
      <c r="N657" s="256"/>
      <c r="O657" s="257"/>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3"/>
      <c r="AU657" s="44"/>
      <c r="AV657" s="26"/>
      <c r="AW657" s="245">
        <f t="shared" si="187"/>
        <v>15</v>
      </c>
      <c r="AX657" s="246"/>
      <c r="AY657" s="247" t="str">
        <f t="shared" si="188"/>
        <v/>
      </c>
      <c r="AZ657" s="248"/>
      <c r="BA657" s="248"/>
      <c r="BB657" s="249"/>
      <c r="BC657" s="45">
        <f>IF(COUNTIF(P657:AT657,"")=31,0,COUNTIFS(P633:AT633,1,P657:AT657,"")+COUNTIFS(P633:AT633,1,P657:AT657,"■"))</f>
        <v>0</v>
      </c>
      <c r="BD657" s="45">
        <f>IF(COUNTIF(P657:AT657,"")=31,0,COUNTIFS(P633:AT633,1,P657:AT657,"■"))</f>
        <v>0</v>
      </c>
      <c r="BE657" s="250" t="str">
        <f t="shared" si="189"/>
        <v>***</v>
      </c>
      <c r="BF657" s="233"/>
      <c r="BG657" s="47"/>
      <c r="BH657" s="45">
        <f>IF(COUNTIF(P657:AT657,"")=31,0,COUNTIFS(P633:AT633,2,P657:AT657,"")+COUNTIFS(P633:AT633,2,P657:AT657,"■"))</f>
        <v>0</v>
      </c>
      <c r="BI657" s="45">
        <f>IF(COUNTIF(P657:AT657,"")=31,0,COUNTIFS(P633:AT633,2,P657:AT657,"■"))</f>
        <v>0</v>
      </c>
      <c r="BJ657" s="232" t="str">
        <f t="shared" si="190"/>
        <v>***</v>
      </c>
      <c r="BK657" s="233"/>
      <c r="BL657" s="42"/>
      <c r="BM657" s="45">
        <f>IF(COUNTIF(P657:AT657,"")=31,0,COUNTIFS(P633:AT633,3,P657:AT657,"")+COUNTIFS(P633:AT633,3,P657:AT657,"■"))</f>
        <v>0</v>
      </c>
      <c r="BN657" s="45">
        <f>IF(COUNTIF(P657:AT657,"")=31,0,COUNTIFS(P633:AT633,3,P657:AT657,"■"))</f>
        <v>0</v>
      </c>
      <c r="BO657" s="232" t="str">
        <f t="shared" si="191"/>
        <v>***</v>
      </c>
      <c r="BP657" s="233"/>
      <c r="BQ657" s="42"/>
      <c r="BR657" s="45">
        <f>IF(COUNTIF(P657:AT657,"")=31,0,COUNTIFS(P633:AT633,4,P657:AT657,"")+COUNTIFS(P633:AT633,4,P657:AT657,"■"))</f>
        <v>0</v>
      </c>
      <c r="BS657" s="45">
        <f>IF(COUNTIF(P657:AT657,"")=31,0,COUNTIFS(P633:AT633,4,P657:AT657,"■"))</f>
        <v>0</v>
      </c>
      <c r="BT657" s="232" t="str">
        <f t="shared" si="192"/>
        <v>***</v>
      </c>
      <c r="BU657" s="233"/>
      <c r="BV657" s="42"/>
      <c r="BW657" s="45">
        <f>IF(COUNTIF(P657:AT657,"")=31,0,COUNTIFS(P633:AT633,5,P657:AT657,"")+COUNTIFS(P633:AT633,5,P657:AT657,"■"))</f>
        <v>0</v>
      </c>
      <c r="BX657" s="45">
        <f>IF(COUNTIF(P657:AT657,"")=31,0,COUNTIFS(P633:AT633,5,P657:AT657,"■"))</f>
        <v>0</v>
      </c>
      <c r="BY657" s="232" t="str">
        <f t="shared" si="193"/>
        <v>***</v>
      </c>
      <c r="BZ657" s="233"/>
      <c r="CA657" s="42"/>
      <c r="CB657" s="45">
        <f>IF(COUNTIF(P657:AT657,"")=31,0,COUNTIFS(P633:AT633,6,P657:AT657,"")+COUNTIFS(P633:AT633,6,P657:AT657,"■"))</f>
        <v>0</v>
      </c>
      <c r="CC657" s="45">
        <f>IF(COUNTIF(P657:AT657,"")=31,0,COUNTIFS(P633:AT633,6,P657:AT657,"■"))</f>
        <v>0</v>
      </c>
      <c r="CD657" s="232" t="str">
        <f t="shared" si="194"/>
        <v>***</v>
      </c>
      <c r="CE657" s="233"/>
      <c r="CF657" s="42"/>
      <c r="CG657" s="45">
        <f t="shared" si="198"/>
        <v>0</v>
      </c>
      <c r="CH657" s="45">
        <f t="shared" si="202"/>
        <v>0</v>
      </c>
      <c r="CI657" s="232" t="str">
        <f t="shared" si="196"/>
        <v>***</v>
      </c>
      <c r="CJ657" s="233"/>
      <c r="CK657" s="42"/>
      <c r="CL657" s="234">
        <f t="shared" si="199"/>
        <v>0</v>
      </c>
      <c r="CM657" s="235"/>
      <c r="CN657" s="234">
        <f t="shared" si="200"/>
        <v>0</v>
      </c>
      <c r="CO657" s="235"/>
      <c r="CP657" s="232" t="str">
        <f t="shared" si="197"/>
        <v>***</v>
      </c>
      <c r="CQ657" s="233"/>
      <c r="CR657" s="43"/>
      <c r="CU657" s="128">
        <f t="shared" si="184"/>
        <v>649</v>
      </c>
      <c r="CV657" s="128"/>
      <c r="CW657" s="128"/>
      <c r="CX657" s="128"/>
      <c r="CY657" s="128"/>
    </row>
    <row r="658" spans="1:103" s="1" customFormat="1" ht="18.75">
      <c r="A658" s="72" t="s">
        <v>59</v>
      </c>
      <c r="D658" s="238">
        <f t="shared" si="201"/>
        <v>16</v>
      </c>
      <c r="E658" s="246"/>
      <c r="F658" s="241"/>
      <c r="G658" s="242"/>
      <c r="H658" s="242"/>
      <c r="I658" s="242"/>
      <c r="J658" s="242"/>
      <c r="K658" s="243"/>
      <c r="L658" s="244"/>
      <c r="M658" s="256"/>
      <c r="N658" s="256"/>
      <c r="O658" s="257"/>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3"/>
      <c r="AU658" s="44"/>
      <c r="AV658" s="26"/>
      <c r="AW658" s="245">
        <f t="shared" si="187"/>
        <v>16</v>
      </c>
      <c r="AX658" s="246"/>
      <c r="AY658" s="247" t="str">
        <f t="shared" si="188"/>
        <v/>
      </c>
      <c r="AZ658" s="248"/>
      <c r="BA658" s="248"/>
      <c r="BB658" s="249"/>
      <c r="BC658" s="45">
        <f>IF(COUNTIF(P658:AT658,"")=31,0,COUNTIFS(P633:AT633,1,P658:AT658,"")+COUNTIFS(P633:AT633,1,P658:AT658,"■"))</f>
        <v>0</v>
      </c>
      <c r="BD658" s="45">
        <f>IF(COUNTIF(P658:AT658,"")=31,0,COUNTIFS(P633:AT633,1,P658:AT658,"■"))</f>
        <v>0</v>
      </c>
      <c r="BE658" s="250" t="str">
        <f t="shared" si="189"/>
        <v>***</v>
      </c>
      <c r="BF658" s="233"/>
      <c r="BG658" s="47"/>
      <c r="BH658" s="45">
        <f>IF(COUNTIF(P658:AT658,"")=31,0,COUNTIFS(P633:AT633,2,P658:AT658,"")+COUNTIFS(P633:AT633,2,P658:AT658,"■"))</f>
        <v>0</v>
      </c>
      <c r="BI658" s="45">
        <f>IF(COUNTIF(P658:AT658,"")=31,0,COUNTIFS(P633:AT633,2,P658:AT658,"■"))</f>
        <v>0</v>
      </c>
      <c r="BJ658" s="232" t="str">
        <f t="shared" si="190"/>
        <v>***</v>
      </c>
      <c r="BK658" s="233"/>
      <c r="BL658" s="42"/>
      <c r="BM658" s="45">
        <f>IF(COUNTIF(P658:AT658,"")=31,0,COUNTIFS(P633:AT633,3,P658:AT658,"")+COUNTIFS(P633:AT633,3,P658:AT658,"■"))</f>
        <v>0</v>
      </c>
      <c r="BN658" s="45">
        <f>IF(COUNTIF(P658:AT658,"")=31,0,COUNTIFS(P633:AT633,3,P658:AT658,"■"))</f>
        <v>0</v>
      </c>
      <c r="BO658" s="232" t="str">
        <f t="shared" si="191"/>
        <v>***</v>
      </c>
      <c r="BP658" s="233"/>
      <c r="BQ658" s="42"/>
      <c r="BR658" s="45">
        <f>IF(COUNTIF(P658:AT658,"")=31,0,COUNTIFS(P633:AT633,4,P658:AT658,"")+COUNTIFS(P633:AT633,4,P658:AT658,"■"))</f>
        <v>0</v>
      </c>
      <c r="BS658" s="45">
        <f>IF(COUNTIF(P658:AT658,"")=31,0,COUNTIFS(P633:AT633,4,P658:AT658,"■"))</f>
        <v>0</v>
      </c>
      <c r="BT658" s="232" t="str">
        <f t="shared" si="192"/>
        <v>***</v>
      </c>
      <c r="BU658" s="233"/>
      <c r="BV658" s="42"/>
      <c r="BW658" s="45">
        <f>IF(COUNTIF(P658:AT658,"")=31,0,COUNTIFS(P633:AT633,5,P658:AT658,"")+COUNTIFS(P633:AT633,5,P658:AT658,"■"))</f>
        <v>0</v>
      </c>
      <c r="BX658" s="45">
        <f>IF(COUNTIF(P658:AT658,"")=31,0,COUNTIFS(P633:AT633,5,P658:AT658,"■"))</f>
        <v>0</v>
      </c>
      <c r="BY658" s="232" t="str">
        <f t="shared" si="193"/>
        <v>***</v>
      </c>
      <c r="BZ658" s="233"/>
      <c r="CA658" s="42"/>
      <c r="CB658" s="45">
        <f>IF(COUNTIF(P658:AT658,"")=31,0,COUNTIFS(P633:AT633,6,P658:AT658,"")+COUNTIFS(P633:AT633,6,P658:AT658,"■"))</f>
        <v>0</v>
      </c>
      <c r="CC658" s="45">
        <f>IF(COUNTIF(P658:AT658,"")=31,0,COUNTIFS(P633:AT633,6,P658:AT658,"■"))</f>
        <v>0</v>
      </c>
      <c r="CD658" s="232" t="str">
        <f t="shared" si="194"/>
        <v>***</v>
      </c>
      <c r="CE658" s="233"/>
      <c r="CF658" s="42"/>
      <c r="CG658" s="45">
        <f t="shared" si="198"/>
        <v>0</v>
      </c>
      <c r="CH658" s="45">
        <f t="shared" si="202"/>
        <v>0</v>
      </c>
      <c r="CI658" s="232" t="str">
        <f t="shared" si="196"/>
        <v>***</v>
      </c>
      <c r="CJ658" s="233"/>
      <c r="CK658" s="42"/>
      <c r="CL658" s="234">
        <f t="shared" si="199"/>
        <v>0</v>
      </c>
      <c r="CM658" s="235"/>
      <c r="CN658" s="234">
        <f t="shared" si="200"/>
        <v>0</v>
      </c>
      <c r="CO658" s="235"/>
      <c r="CP658" s="232" t="str">
        <f t="shared" si="197"/>
        <v>***</v>
      </c>
      <c r="CQ658" s="233"/>
      <c r="CR658" s="43"/>
      <c r="CU658" s="128">
        <f t="shared" si="184"/>
        <v>650</v>
      </c>
      <c r="CV658" s="128"/>
      <c r="CW658" s="128"/>
      <c r="CX658" s="128"/>
      <c r="CY658" s="128"/>
    </row>
    <row r="659" spans="1:103" s="1" customFormat="1" ht="18.75">
      <c r="A659" s="72" t="s">
        <v>59</v>
      </c>
      <c r="D659" s="238">
        <f t="shared" si="201"/>
        <v>17</v>
      </c>
      <c r="E659" s="246"/>
      <c r="F659" s="241"/>
      <c r="G659" s="242"/>
      <c r="H659" s="242"/>
      <c r="I659" s="242"/>
      <c r="J659" s="242"/>
      <c r="K659" s="243"/>
      <c r="L659" s="244"/>
      <c r="M659" s="256"/>
      <c r="N659" s="256"/>
      <c r="O659" s="257"/>
      <c r="P659" s="42"/>
      <c r="Q659" s="42"/>
      <c r="R659" s="42"/>
      <c r="S659" s="42"/>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3"/>
      <c r="AU659" s="44"/>
      <c r="AV659" s="26"/>
      <c r="AW659" s="245">
        <f t="shared" si="187"/>
        <v>17</v>
      </c>
      <c r="AX659" s="246"/>
      <c r="AY659" s="247" t="str">
        <f t="shared" si="188"/>
        <v/>
      </c>
      <c r="AZ659" s="248"/>
      <c r="BA659" s="248"/>
      <c r="BB659" s="249"/>
      <c r="BC659" s="45">
        <f>IF(COUNTIF(P659:AT659,"")=31,0,COUNTIFS(P633:AT633,1,P659:AT659,"")+COUNTIFS(P633:AT633,1,P659:AT659,"■"))</f>
        <v>0</v>
      </c>
      <c r="BD659" s="45">
        <f>IF(COUNTIF(P659:AT659,"")=31,0,COUNTIFS(P633:AT633,1,P659:AT659,"■"))</f>
        <v>0</v>
      </c>
      <c r="BE659" s="250" t="str">
        <f t="shared" si="189"/>
        <v>***</v>
      </c>
      <c r="BF659" s="233"/>
      <c r="BG659" s="47"/>
      <c r="BH659" s="45">
        <f>IF(COUNTIF(P659:AT659,"")=31,0,COUNTIFS(P633:AT633,2,P659:AT659,"")+COUNTIFS(P633:AT633,2,P659:AT659,"■"))</f>
        <v>0</v>
      </c>
      <c r="BI659" s="45">
        <f>IF(COUNTIF(P659:AT659,"")=31,0,COUNTIFS(P633:AT633,2,P659:AT659,"■"))</f>
        <v>0</v>
      </c>
      <c r="BJ659" s="232" t="str">
        <f t="shared" si="190"/>
        <v>***</v>
      </c>
      <c r="BK659" s="233"/>
      <c r="BL659" s="42"/>
      <c r="BM659" s="45">
        <f>IF(COUNTIF(P659:AT659,"")=31,0,COUNTIFS(P633:AT633,3,P659:AT659,"")+COUNTIFS(P633:AT633,3,P659:AT659,"■"))</f>
        <v>0</v>
      </c>
      <c r="BN659" s="45">
        <f>IF(COUNTIF(P659:AT659,"")=31,0,COUNTIFS(P633:AT633,3,P659:AT659,"■"))</f>
        <v>0</v>
      </c>
      <c r="BO659" s="232" t="str">
        <f t="shared" si="191"/>
        <v>***</v>
      </c>
      <c r="BP659" s="233"/>
      <c r="BQ659" s="42"/>
      <c r="BR659" s="45">
        <f>IF(COUNTIF(P659:AT659,"")=31,0,COUNTIFS(P633:AT633,4,P659:AT659,"")+COUNTIFS(P633:AT633,4,P659:AT659,"■"))</f>
        <v>0</v>
      </c>
      <c r="BS659" s="45">
        <f>IF(COUNTIF(P659:AT659,"")=31,0,COUNTIFS(P633:AT633,4,P659:AT659,"■"))</f>
        <v>0</v>
      </c>
      <c r="BT659" s="232" t="str">
        <f t="shared" si="192"/>
        <v>***</v>
      </c>
      <c r="BU659" s="233"/>
      <c r="BV659" s="42"/>
      <c r="BW659" s="45">
        <f>IF(COUNTIF(P659:AT659,"")=31,0,COUNTIFS(P633:AT633,5,P659:AT659,"")+COUNTIFS(P633:AT633,5,P659:AT659,"■"))</f>
        <v>0</v>
      </c>
      <c r="BX659" s="45">
        <f>IF(COUNTIF(P659:AT659,"")=31,0,COUNTIFS(P633:AT633,5,P659:AT659,"■"))</f>
        <v>0</v>
      </c>
      <c r="BY659" s="232" t="str">
        <f t="shared" si="193"/>
        <v>***</v>
      </c>
      <c r="BZ659" s="233"/>
      <c r="CA659" s="42"/>
      <c r="CB659" s="45">
        <f>IF(COUNTIF(P659:AT659,"")=31,0,COUNTIFS(P633:AT633,6,P659:AT659,"")+COUNTIFS(P633:AT633,6,P659:AT659,"■"))</f>
        <v>0</v>
      </c>
      <c r="CC659" s="45">
        <f>IF(COUNTIF(P659:AT659,"")=31,0,COUNTIFS(P633:AT633,6,P659:AT659,"■"))</f>
        <v>0</v>
      </c>
      <c r="CD659" s="232" t="str">
        <f t="shared" si="194"/>
        <v>***</v>
      </c>
      <c r="CE659" s="233"/>
      <c r="CF659" s="42"/>
      <c r="CG659" s="45">
        <f t="shared" si="198"/>
        <v>0</v>
      </c>
      <c r="CH659" s="45">
        <f t="shared" si="202"/>
        <v>0</v>
      </c>
      <c r="CI659" s="232" t="str">
        <f t="shared" si="196"/>
        <v>***</v>
      </c>
      <c r="CJ659" s="233"/>
      <c r="CK659" s="42"/>
      <c r="CL659" s="234">
        <f t="shared" si="199"/>
        <v>0</v>
      </c>
      <c r="CM659" s="235"/>
      <c r="CN659" s="234">
        <f t="shared" si="200"/>
        <v>0</v>
      </c>
      <c r="CO659" s="235"/>
      <c r="CP659" s="232" t="str">
        <f t="shared" si="197"/>
        <v>***</v>
      </c>
      <c r="CQ659" s="233"/>
      <c r="CR659" s="43"/>
      <c r="CU659" s="128">
        <f t="shared" si="184"/>
        <v>651</v>
      </c>
      <c r="CV659" s="128"/>
      <c r="CW659" s="128"/>
      <c r="CX659" s="128"/>
      <c r="CY659" s="128"/>
    </row>
    <row r="660" spans="1:103" s="1" customFormat="1" ht="18.75">
      <c r="A660" s="72" t="s">
        <v>59</v>
      </c>
      <c r="D660" s="238">
        <f t="shared" si="201"/>
        <v>18</v>
      </c>
      <c r="E660" s="246"/>
      <c r="F660" s="241"/>
      <c r="G660" s="242"/>
      <c r="H660" s="242"/>
      <c r="I660" s="242"/>
      <c r="J660" s="242"/>
      <c r="K660" s="243"/>
      <c r="L660" s="244"/>
      <c r="M660" s="256"/>
      <c r="N660" s="256"/>
      <c r="O660" s="257"/>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3"/>
      <c r="AU660" s="44"/>
      <c r="AV660" s="26"/>
      <c r="AW660" s="245">
        <f t="shared" si="187"/>
        <v>18</v>
      </c>
      <c r="AX660" s="246"/>
      <c r="AY660" s="247" t="str">
        <f t="shared" si="188"/>
        <v/>
      </c>
      <c r="AZ660" s="248"/>
      <c r="BA660" s="248"/>
      <c r="BB660" s="249"/>
      <c r="BC660" s="45">
        <f>IF(COUNTIF(P660:AT660,"")=31,0,COUNTIFS(P633:AT633,1,P660:AT660,"")+COUNTIFS(P633:AT633,1,P660:AT660,"■"))</f>
        <v>0</v>
      </c>
      <c r="BD660" s="45">
        <f>IF(COUNTIF(P660:AT660,"")=31,0,COUNTIFS(P633:AT633,1,P660:AT660,"■"))</f>
        <v>0</v>
      </c>
      <c r="BE660" s="250" t="str">
        <f t="shared" si="189"/>
        <v>***</v>
      </c>
      <c r="BF660" s="233"/>
      <c r="BG660" s="47"/>
      <c r="BH660" s="45">
        <f>IF(COUNTIF(P660:AT660,"")=31,0,COUNTIFS(P633:AT633,2,P660:AT660,"")+COUNTIFS(P633:AT633,2,P660:AT660,"■"))</f>
        <v>0</v>
      </c>
      <c r="BI660" s="45">
        <f>IF(COUNTIF(P660:AT660,"")=31,0,COUNTIFS(P633:AT633,2,P660:AT660,"■"))</f>
        <v>0</v>
      </c>
      <c r="BJ660" s="232" t="str">
        <f t="shared" si="190"/>
        <v>***</v>
      </c>
      <c r="BK660" s="233"/>
      <c r="BL660" s="42"/>
      <c r="BM660" s="45">
        <f>IF(COUNTIF(P660:AT660,"")=31,0,COUNTIFS(P633:AT633,3,P660:AT660,"")+COUNTIFS(P633:AT633,3,P660:AT660,"■"))</f>
        <v>0</v>
      </c>
      <c r="BN660" s="45">
        <f>IF(COUNTIF(P660:AT660,"")=31,0,COUNTIFS(P633:AT633,3,P660:AT660,"■"))</f>
        <v>0</v>
      </c>
      <c r="BO660" s="232" t="str">
        <f t="shared" si="191"/>
        <v>***</v>
      </c>
      <c r="BP660" s="233"/>
      <c r="BQ660" s="42"/>
      <c r="BR660" s="45">
        <f>IF(COUNTIF(P660:AT660,"")=31,0,COUNTIFS(P633:AT633,4,P660:AT660,"")+COUNTIFS(P633:AT633,4,P660:AT660,"■"))</f>
        <v>0</v>
      </c>
      <c r="BS660" s="45">
        <f>IF(COUNTIF(P660:AT660,"")=31,0,COUNTIFS(P633:AT633,4,P660:AT660,"■"))</f>
        <v>0</v>
      </c>
      <c r="BT660" s="232" t="str">
        <f t="shared" si="192"/>
        <v>***</v>
      </c>
      <c r="BU660" s="233"/>
      <c r="BV660" s="42"/>
      <c r="BW660" s="45">
        <f>IF(COUNTIF(P660:AT660,"")=31,0,COUNTIFS(P633:AT633,5,P660:AT660,"")+COUNTIFS(P633:AT633,5,P660:AT660,"■"))</f>
        <v>0</v>
      </c>
      <c r="BX660" s="45">
        <f>IF(COUNTIF(P660:AT660,"")=31,0,COUNTIFS(P633:AT633,5,P660:AT660,"■"))</f>
        <v>0</v>
      </c>
      <c r="BY660" s="232" t="str">
        <f t="shared" si="193"/>
        <v>***</v>
      </c>
      <c r="BZ660" s="233"/>
      <c r="CA660" s="42"/>
      <c r="CB660" s="45">
        <f>IF(COUNTIF(P660:AT660,"")=31,0,COUNTIFS(P633:AT633,6,P660:AT660,"")+COUNTIFS(P633:AT633,6,P660:AT660,"■"))</f>
        <v>0</v>
      </c>
      <c r="CC660" s="45">
        <f>IF(COUNTIF(P660:AT660,"")=31,0,COUNTIFS(P633:AT633,6,P660:AT660,"■"))</f>
        <v>0</v>
      </c>
      <c r="CD660" s="232" t="str">
        <f t="shared" si="194"/>
        <v>***</v>
      </c>
      <c r="CE660" s="233"/>
      <c r="CF660" s="42"/>
      <c r="CG660" s="45">
        <f t="shared" si="198"/>
        <v>0</v>
      </c>
      <c r="CH660" s="45">
        <f t="shared" si="202"/>
        <v>0</v>
      </c>
      <c r="CI660" s="232" t="str">
        <f t="shared" si="196"/>
        <v>***</v>
      </c>
      <c r="CJ660" s="233"/>
      <c r="CK660" s="42"/>
      <c r="CL660" s="234">
        <f t="shared" si="199"/>
        <v>0</v>
      </c>
      <c r="CM660" s="235"/>
      <c r="CN660" s="234">
        <f t="shared" si="200"/>
        <v>0</v>
      </c>
      <c r="CO660" s="235"/>
      <c r="CP660" s="232" t="str">
        <f t="shared" si="197"/>
        <v>***</v>
      </c>
      <c r="CQ660" s="233"/>
      <c r="CR660" s="43"/>
      <c r="CU660" s="128">
        <f t="shared" si="184"/>
        <v>652</v>
      </c>
      <c r="CV660" s="128"/>
      <c r="CW660" s="128"/>
      <c r="CX660" s="128"/>
      <c r="CY660" s="128"/>
    </row>
    <row r="661" spans="1:103" s="1" customFormat="1" ht="18.75">
      <c r="A661" s="72" t="s">
        <v>59</v>
      </c>
      <c r="D661" s="238">
        <f t="shared" si="201"/>
        <v>19</v>
      </c>
      <c r="E661" s="246"/>
      <c r="F661" s="241"/>
      <c r="G661" s="242"/>
      <c r="H661" s="242"/>
      <c r="I661" s="242"/>
      <c r="J661" s="242"/>
      <c r="K661" s="243"/>
      <c r="L661" s="244"/>
      <c r="M661" s="256"/>
      <c r="N661" s="256"/>
      <c r="O661" s="257"/>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3"/>
      <c r="AU661" s="44"/>
      <c r="AV661" s="26"/>
      <c r="AW661" s="245">
        <f t="shared" si="187"/>
        <v>19</v>
      </c>
      <c r="AX661" s="246"/>
      <c r="AY661" s="247" t="str">
        <f t="shared" si="188"/>
        <v/>
      </c>
      <c r="AZ661" s="248"/>
      <c r="BA661" s="248"/>
      <c r="BB661" s="249"/>
      <c r="BC661" s="45">
        <f>IF(COUNTIF(P661:AT661,"")=31,0,COUNTIFS(P633:AT633,1,P661:AT661,"")+COUNTIFS(P633:AT633,1,P661:AT661,"■"))</f>
        <v>0</v>
      </c>
      <c r="BD661" s="45">
        <f>IF(COUNTIF(P661:AT661,"")=31,0,COUNTIFS(P633:AT633,1,P661:AT661,"■"))</f>
        <v>0</v>
      </c>
      <c r="BE661" s="250" t="str">
        <f t="shared" si="189"/>
        <v>***</v>
      </c>
      <c r="BF661" s="233"/>
      <c r="BG661" s="47"/>
      <c r="BH661" s="45">
        <f>IF(COUNTIF(P661:AT661,"")=31,0,COUNTIFS(P633:AT633,2,P661:AT661,"")+COUNTIFS(P633:AT633,2,P661:AT661,"■"))</f>
        <v>0</v>
      </c>
      <c r="BI661" s="45">
        <f>IF(COUNTIF(P661:AT661,"")=31,0,COUNTIFS(P633:AT633,2,P661:AT661,"■"))</f>
        <v>0</v>
      </c>
      <c r="BJ661" s="232" t="str">
        <f t="shared" si="190"/>
        <v>***</v>
      </c>
      <c r="BK661" s="233"/>
      <c r="BL661" s="42"/>
      <c r="BM661" s="45">
        <f>IF(COUNTIF(P661:AT661,"")=31,0,COUNTIFS(P633:AT633,3,P661:AT661,"")+COUNTIFS(P633:AT633,3,P661:AT661,"■"))</f>
        <v>0</v>
      </c>
      <c r="BN661" s="45">
        <f>IF(COUNTIF(P661:AT661,"")=31,0,COUNTIFS(P633:AT633,3,P661:AT661,"■"))</f>
        <v>0</v>
      </c>
      <c r="BO661" s="232" t="str">
        <f t="shared" si="191"/>
        <v>***</v>
      </c>
      <c r="BP661" s="233"/>
      <c r="BQ661" s="42"/>
      <c r="BR661" s="45">
        <f>IF(COUNTIF(P661:AT661,"")=31,0,COUNTIFS(P633:AT633,4,P661:AT661,"")+COUNTIFS(P633:AT633,4,P661:AT661,"■"))</f>
        <v>0</v>
      </c>
      <c r="BS661" s="45">
        <f>IF(COUNTIF(P661:AT661,"")=31,0,COUNTIFS(P633:AT633,4,P661:AT661,"■"))</f>
        <v>0</v>
      </c>
      <c r="BT661" s="232" t="str">
        <f t="shared" si="192"/>
        <v>***</v>
      </c>
      <c r="BU661" s="233"/>
      <c r="BV661" s="42"/>
      <c r="BW661" s="45">
        <f>IF(COUNTIF(P661:AT661,"")=31,0,COUNTIFS(P633:AT633,5,P661:AT661,"")+COUNTIFS(P633:AT633,5,P661:AT661,"■"))</f>
        <v>0</v>
      </c>
      <c r="BX661" s="45">
        <f>IF(COUNTIF(P661:AT661,"")=31,0,COUNTIFS(P633:AT633,5,P661:AT661,"■"))</f>
        <v>0</v>
      </c>
      <c r="BY661" s="232" t="str">
        <f t="shared" si="193"/>
        <v>***</v>
      </c>
      <c r="BZ661" s="233"/>
      <c r="CA661" s="42"/>
      <c r="CB661" s="45">
        <f>IF(COUNTIF(P661:AT661,"")=31,0,COUNTIFS(P633:AT633,6,P661:AT661,"")+COUNTIFS(P633:AT633,6,P661:AT661,"■"))</f>
        <v>0</v>
      </c>
      <c r="CC661" s="45">
        <f>IF(COUNTIF(P661:AT661,"")=31,0,COUNTIFS(P633:AT633,6,P661:AT661,"■"))</f>
        <v>0</v>
      </c>
      <c r="CD661" s="232" t="str">
        <f t="shared" si="194"/>
        <v>***</v>
      </c>
      <c r="CE661" s="233"/>
      <c r="CF661" s="42"/>
      <c r="CG661" s="45">
        <f t="shared" si="198"/>
        <v>0</v>
      </c>
      <c r="CH661" s="45">
        <f t="shared" si="202"/>
        <v>0</v>
      </c>
      <c r="CI661" s="232" t="str">
        <f t="shared" si="196"/>
        <v>***</v>
      </c>
      <c r="CJ661" s="233"/>
      <c r="CK661" s="42"/>
      <c r="CL661" s="234">
        <f t="shared" si="199"/>
        <v>0</v>
      </c>
      <c r="CM661" s="235"/>
      <c r="CN661" s="234">
        <f t="shared" si="200"/>
        <v>0</v>
      </c>
      <c r="CO661" s="235"/>
      <c r="CP661" s="232" t="str">
        <f t="shared" si="197"/>
        <v>***</v>
      </c>
      <c r="CQ661" s="233"/>
      <c r="CR661" s="43"/>
      <c r="CU661" s="128">
        <f t="shared" si="184"/>
        <v>653</v>
      </c>
      <c r="CV661" s="128"/>
      <c r="CW661" s="128"/>
      <c r="CX661" s="128"/>
      <c r="CY661" s="128"/>
    </row>
    <row r="662" spans="1:103" s="1" customFormat="1" ht="18.75">
      <c r="A662" s="72" t="s">
        <v>59</v>
      </c>
      <c r="D662" s="238">
        <f t="shared" si="201"/>
        <v>20</v>
      </c>
      <c r="E662" s="246"/>
      <c r="F662" s="241"/>
      <c r="G662" s="242"/>
      <c r="H662" s="242"/>
      <c r="I662" s="242"/>
      <c r="J662" s="242"/>
      <c r="K662" s="243"/>
      <c r="L662" s="244"/>
      <c r="M662" s="256"/>
      <c r="N662" s="256"/>
      <c r="O662" s="257"/>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3"/>
      <c r="AU662" s="44"/>
      <c r="AV662" s="26"/>
      <c r="AW662" s="245">
        <f t="shared" si="187"/>
        <v>20</v>
      </c>
      <c r="AX662" s="246"/>
      <c r="AY662" s="247" t="str">
        <f t="shared" si="188"/>
        <v/>
      </c>
      <c r="AZ662" s="248"/>
      <c r="BA662" s="248"/>
      <c r="BB662" s="249"/>
      <c r="BC662" s="45">
        <f>IF(COUNTIF(P662:AT662,"")=31,0,COUNTIFS(P633:AT633,1,P662:AT662,"")+COUNTIFS(P633:AT633,1,P662:AT662,"■"))</f>
        <v>0</v>
      </c>
      <c r="BD662" s="45">
        <f>IF(COUNTIF(P662:AT662,"")=31,0,COUNTIFS(P633:AT633,1,P662:AT662,"■"))</f>
        <v>0</v>
      </c>
      <c r="BE662" s="250" t="str">
        <f t="shared" si="189"/>
        <v>***</v>
      </c>
      <c r="BF662" s="233"/>
      <c r="BG662" s="47"/>
      <c r="BH662" s="45">
        <f>IF(COUNTIF(P662:AT662,"")=31,0,COUNTIFS(P633:AT633,2,P662:AT662,"")+COUNTIFS(P633:AT633,2,P662:AT662,"■"))</f>
        <v>0</v>
      </c>
      <c r="BI662" s="45">
        <f>IF(COUNTIF(P662:AT662,"")=31,0,COUNTIFS(P633:AT633,2,P662:AT662,"■"))</f>
        <v>0</v>
      </c>
      <c r="BJ662" s="232" t="str">
        <f t="shared" si="190"/>
        <v>***</v>
      </c>
      <c r="BK662" s="233"/>
      <c r="BL662" s="42"/>
      <c r="BM662" s="45">
        <f>IF(COUNTIF(P662:AT662,"")=31,0,COUNTIFS(P633:AT633,3,P662:AT662,"")+COUNTIFS(P633:AT633,3,P662:AT662,"■"))</f>
        <v>0</v>
      </c>
      <c r="BN662" s="45">
        <f>IF(COUNTIF(P662:AT662,"")=31,0,COUNTIFS(P633:AT633,3,P662:AT662,"■"))</f>
        <v>0</v>
      </c>
      <c r="BO662" s="232" t="str">
        <f t="shared" si="191"/>
        <v>***</v>
      </c>
      <c r="BP662" s="233"/>
      <c r="BQ662" s="42"/>
      <c r="BR662" s="45">
        <f>IF(COUNTIF(P662:AT662,"")=31,0,COUNTIFS(P633:AT633,4,P662:AT662,"")+COUNTIFS(P633:AT633,4,P662:AT662,"■"))</f>
        <v>0</v>
      </c>
      <c r="BS662" s="45">
        <f>IF(COUNTIF(P662:AT662,"")=31,0,COUNTIFS(P633:AT633,4,P662:AT662,"■"))</f>
        <v>0</v>
      </c>
      <c r="BT662" s="232" t="str">
        <f t="shared" si="192"/>
        <v>***</v>
      </c>
      <c r="BU662" s="233"/>
      <c r="BV662" s="42"/>
      <c r="BW662" s="45">
        <f>IF(COUNTIF(P662:AT662,"")=31,0,COUNTIFS(P633:AT633,5,P662:AT662,"")+COUNTIFS(P633:AT633,5,P662:AT662,"■"))</f>
        <v>0</v>
      </c>
      <c r="BX662" s="45">
        <f>IF(COUNTIF(P662:AT662,"")=31,0,COUNTIFS(P633:AT633,5,P662:AT662,"■"))</f>
        <v>0</v>
      </c>
      <c r="BY662" s="232" t="str">
        <f t="shared" si="193"/>
        <v>***</v>
      </c>
      <c r="BZ662" s="233"/>
      <c r="CA662" s="42"/>
      <c r="CB662" s="45">
        <f>IF(COUNTIF(P662:AT662,"")=31,0,COUNTIFS(P633:AT633,6,P662:AT662,"")+COUNTIFS(P633:AT633,6,P662:AT662,"■"))</f>
        <v>0</v>
      </c>
      <c r="CC662" s="45">
        <f>IF(COUNTIF(P662:AT662,"")=31,0,COUNTIFS(P633:AT633,6,P662:AT662,"■"))</f>
        <v>0</v>
      </c>
      <c r="CD662" s="232" t="str">
        <f t="shared" si="194"/>
        <v>***</v>
      </c>
      <c r="CE662" s="233"/>
      <c r="CF662" s="42"/>
      <c r="CG662" s="45">
        <f t="shared" si="198"/>
        <v>0</v>
      </c>
      <c r="CH662" s="45">
        <f t="shared" si="202"/>
        <v>0</v>
      </c>
      <c r="CI662" s="232" t="str">
        <f t="shared" si="196"/>
        <v>***</v>
      </c>
      <c r="CJ662" s="233"/>
      <c r="CK662" s="42"/>
      <c r="CL662" s="234">
        <f t="shared" si="199"/>
        <v>0</v>
      </c>
      <c r="CM662" s="235"/>
      <c r="CN662" s="234">
        <f t="shared" si="200"/>
        <v>0</v>
      </c>
      <c r="CO662" s="235"/>
      <c r="CP662" s="232" t="str">
        <f t="shared" si="197"/>
        <v>***</v>
      </c>
      <c r="CQ662" s="233"/>
      <c r="CR662" s="43"/>
      <c r="CU662" s="128">
        <f t="shared" si="184"/>
        <v>654</v>
      </c>
      <c r="CV662" s="128"/>
      <c r="CW662" s="128"/>
      <c r="CX662" s="128"/>
      <c r="CY662" s="128"/>
    </row>
    <row r="663" spans="1:103" s="1" customFormat="1" ht="18.75">
      <c r="A663" s="72" t="s">
        <v>59</v>
      </c>
      <c r="D663" s="238">
        <f t="shared" si="201"/>
        <v>21</v>
      </c>
      <c r="E663" s="246"/>
      <c r="F663" s="241"/>
      <c r="G663" s="242"/>
      <c r="H663" s="242"/>
      <c r="I663" s="242"/>
      <c r="J663" s="242"/>
      <c r="K663" s="243"/>
      <c r="L663" s="244"/>
      <c r="M663" s="256"/>
      <c r="N663" s="256"/>
      <c r="O663" s="257"/>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3"/>
      <c r="AU663" s="44"/>
      <c r="AV663" s="26"/>
      <c r="AW663" s="245">
        <f t="shared" si="187"/>
        <v>21</v>
      </c>
      <c r="AX663" s="246"/>
      <c r="AY663" s="247" t="str">
        <f t="shared" si="188"/>
        <v/>
      </c>
      <c r="AZ663" s="248"/>
      <c r="BA663" s="248"/>
      <c r="BB663" s="249"/>
      <c r="BC663" s="45">
        <f>IF(COUNTIF(P663:AT663,"")=31,0,COUNTIFS(P633:AT633,1,P663:AT663,"")+COUNTIFS(P633:AT633,1,P663:AT663,"■"))</f>
        <v>0</v>
      </c>
      <c r="BD663" s="45">
        <f>IF(COUNTIF(P663:AT663,"")=31,0,COUNTIFS(P633:AT633,1,P663:AT663,"■"))</f>
        <v>0</v>
      </c>
      <c r="BE663" s="250" t="str">
        <f t="shared" si="189"/>
        <v>***</v>
      </c>
      <c r="BF663" s="233"/>
      <c r="BG663" s="47"/>
      <c r="BH663" s="45">
        <f>IF(COUNTIF(P663:AT663,"")=31,0,COUNTIFS(P633:AT633,2,P663:AT663,"")+COUNTIFS(P633:AT633,2,P663:AT663,"■"))</f>
        <v>0</v>
      </c>
      <c r="BI663" s="45">
        <f>IF(COUNTIF(P663:AT663,"")=31,0,COUNTIFS(P633:AT633,2,P663:AT663,"■"))</f>
        <v>0</v>
      </c>
      <c r="BJ663" s="232" t="str">
        <f t="shared" si="190"/>
        <v>***</v>
      </c>
      <c r="BK663" s="233"/>
      <c r="BL663" s="42"/>
      <c r="BM663" s="45">
        <f>IF(COUNTIF(P663:AT663,"")=31,0,COUNTIFS(P633:AT633,3,P663:AT663,"")+COUNTIFS(P633:AT633,3,P663:AT663,"■"))</f>
        <v>0</v>
      </c>
      <c r="BN663" s="45">
        <f>IF(COUNTIF(P663:AT663,"")=31,0,COUNTIFS(P633:AT633,3,P663:AT663,"■"))</f>
        <v>0</v>
      </c>
      <c r="BO663" s="232" t="str">
        <f t="shared" si="191"/>
        <v>***</v>
      </c>
      <c r="BP663" s="233"/>
      <c r="BQ663" s="42"/>
      <c r="BR663" s="45">
        <f>IF(COUNTIF(P663:AT663,"")=31,0,COUNTIFS(P633:AT633,4,P663:AT663,"")+COUNTIFS(P633:AT633,4,P663:AT663,"■"))</f>
        <v>0</v>
      </c>
      <c r="BS663" s="45">
        <f>IF(COUNTIF(P663:AT663,"")=31,0,COUNTIFS(P633:AT633,4,P663:AT663,"■"))</f>
        <v>0</v>
      </c>
      <c r="BT663" s="232" t="str">
        <f t="shared" si="192"/>
        <v>***</v>
      </c>
      <c r="BU663" s="233"/>
      <c r="BV663" s="42"/>
      <c r="BW663" s="45">
        <f>IF(COUNTIF(P663:AT663,"")=31,0,COUNTIFS(P633:AT633,5,P663:AT663,"")+COUNTIFS(P633:AT633,5,P663:AT663,"■"))</f>
        <v>0</v>
      </c>
      <c r="BX663" s="45">
        <f>IF(COUNTIF(P663:AT663,"")=31,0,COUNTIFS(P633:AT633,5,P663:AT663,"■"))</f>
        <v>0</v>
      </c>
      <c r="BY663" s="232" t="str">
        <f t="shared" si="193"/>
        <v>***</v>
      </c>
      <c r="BZ663" s="233"/>
      <c r="CA663" s="42"/>
      <c r="CB663" s="45">
        <f>IF(COUNTIF(P663:AT663,"")=31,0,COUNTIFS(P633:AT633,6,P663:AT663,"")+COUNTIFS(P633:AT633,6,P663:AT663,"■"))</f>
        <v>0</v>
      </c>
      <c r="CC663" s="45">
        <f>IF(COUNTIF(P663:AT663,"")=31,0,COUNTIFS(P633:AT633,6,P663:AT663,"■"))</f>
        <v>0</v>
      </c>
      <c r="CD663" s="232" t="str">
        <f t="shared" si="194"/>
        <v>***</v>
      </c>
      <c r="CE663" s="233"/>
      <c r="CF663" s="42"/>
      <c r="CG663" s="45">
        <f t="shared" si="198"/>
        <v>0</v>
      </c>
      <c r="CH663" s="45">
        <f t="shared" si="202"/>
        <v>0</v>
      </c>
      <c r="CI663" s="232" t="str">
        <f t="shared" si="196"/>
        <v>***</v>
      </c>
      <c r="CJ663" s="233"/>
      <c r="CK663" s="42"/>
      <c r="CL663" s="234">
        <f t="shared" si="199"/>
        <v>0</v>
      </c>
      <c r="CM663" s="235"/>
      <c r="CN663" s="234">
        <f t="shared" si="200"/>
        <v>0</v>
      </c>
      <c r="CO663" s="235"/>
      <c r="CP663" s="232" t="str">
        <f t="shared" si="197"/>
        <v>***</v>
      </c>
      <c r="CQ663" s="233"/>
      <c r="CR663" s="43"/>
      <c r="CU663" s="128">
        <f t="shared" si="184"/>
        <v>655</v>
      </c>
      <c r="CV663" s="128"/>
      <c r="CW663" s="128"/>
      <c r="CX663" s="128"/>
      <c r="CY663" s="128"/>
    </row>
    <row r="664" spans="1:103" s="1" customFormat="1" ht="18.75">
      <c r="A664" s="72" t="s">
        <v>59</v>
      </c>
      <c r="D664" s="238">
        <f t="shared" si="201"/>
        <v>22</v>
      </c>
      <c r="E664" s="246"/>
      <c r="F664" s="241"/>
      <c r="G664" s="242"/>
      <c r="H664" s="242"/>
      <c r="I664" s="242"/>
      <c r="J664" s="242"/>
      <c r="K664" s="243"/>
      <c r="L664" s="244"/>
      <c r="M664" s="256"/>
      <c r="N664" s="256"/>
      <c r="O664" s="257"/>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3"/>
      <c r="AU664" s="44"/>
      <c r="AV664" s="26"/>
      <c r="AW664" s="245">
        <f t="shared" si="187"/>
        <v>22</v>
      </c>
      <c r="AX664" s="246"/>
      <c r="AY664" s="247" t="str">
        <f t="shared" si="188"/>
        <v/>
      </c>
      <c r="AZ664" s="248"/>
      <c r="BA664" s="248"/>
      <c r="BB664" s="249"/>
      <c r="BC664" s="45">
        <f>IF(COUNTIF(P664:AT664,"")=31,0,COUNTIFS(P633:AT633,1,P664:AT664,"")+COUNTIFS(P633:AT633,1,P664:AT664,"■"))</f>
        <v>0</v>
      </c>
      <c r="BD664" s="45">
        <f>IF(COUNTIF(P664:AT664,"")=31,0,COUNTIFS(P633:AT633,1,P664:AT664,"■"))</f>
        <v>0</v>
      </c>
      <c r="BE664" s="250" t="str">
        <f t="shared" si="189"/>
        <v>***</v>
      </c>
      <c r="BF664" s="233"/>
      <c r="BG664" s="47"/>
      <c r="BH664" s="45">
        <f>IF(COUNTIF(P664:AT664,"")=31,0,COUNTIFS(P633:AT633,2,P664:AT664,"")+COUNTIFS(P633:AT633,2,P664:AT664,"■"))</f>
        <v>0</v>
      </c>
      <c r="BI664" s="45">
        <f>IF(COUNTIF(P664:AT664,"")=31,0,COUNTIFS(P633:AT633,2,P664:AT664,"■"))</f>
        <v>0</v>
      </c>
      <c r="BJ664" s="232" t="str">
        <f t="shared" si="190"/>
        <v>***</v>
      </c>
      <c r="BK664" s="233"/>
      <c r="BL664" s="42"/>
      <c r="BM664" s="45">
        <f>IF(COUNTIF(P664:AT664,"")=31,0,COUNTIFS(P633:AT633,3,P664:AT664,"")+COUNTIFS(P633:AT633,3,P664:AT664,"■"))</f>
        <v>0</v>
      </c>
      <c r="BN664" s="45">
        <f>IF(COUNTIF(P664:AT664,"")=31,0,COUNTIFS(P633:AT633,3,P664:AT664,"■"))</f>
        <v>0</v>
      </c>
      <c r="BO664" s="232" t="str">
        <f t="shared" si="191"/>
        <v>***</v>
      </c>
      <c r="BP664" s="233"/>
      <c r="BQ664" s="42"/>
      <c r="BR664" s="45">
        <f>IF(COUNTIF(P664:AT664,"")=31,0,COUNTIFS(P633:AT633,4,P664:AT664,"")+COUNTIFS(P633:AT633,4,P664:AT664,"■"))</f>
        <v>0</v>
      </c>
      <c r="BS664" s="45">
        <f>IF(COUNTIF(P664:AT664,"")=31,0,COUNTIFS(P633:AT633,4,P664:AT664,"■"))</f>
        <v>0</v>
      </c>
      <c r="BT664" s="232" t="str">
        <f t="shared" si="192"/>
        <v>***</v>
      </c>
      <c r="BU664" s="233"/>
      <c r="BV664" s="42"/>
      <c r="BW664" s="45">
        <f>IF(COUNTIF(P664:AT664,"")=31,0,COUNTIFS(P633:AT633,5,P664:AT664,"")+COUNTIFS(P633:AT633,5,P664:AT664,"■"))</f>
        <v>0</v>
      </c>
      <c r="BX664" s="45">
        <f>IF(COUNTIF(P664:AT664,"")=31,0,COUNTIFS(P633:AT633,5,P664:AT664,"■"))</f>
        <v>0</v>
      </c>
      <c r="BY664" s="232" t="str">
        <f t="shared" si="193"/>
        <v>***</v>
      </c>
      <c r="BZ664" s="233"/>
      <c r="CA664" s="42"/>
      <c r="CB664" s="45">
        <f>IF(COUNTIF(P664:AT664,"")=31,0,COUNTIFS(P633:AT633,6,P664:AT664,"")+COUNTIFS(P633:AT633,6,P664:AT664,"■"))</f>
        <v>0</v>
      </c>
      <c r="CC664" s="45">
        <f>IF(COUNTIF(P664:AT664,"")=31,0,COUNTIFS(P633:AT633,6,P664:AT664,"■"))</f>
        <v>0</v>
      </c>
      <c r="CD664" s="232" t="str">
        <f t="shared" si="194"/>
        <v>***</v>
      </c>
      <c r="CE664" s="233"/>
      <c r="CF664" s="42"/>
      <c r="CG664" s="45">
        <f t="shared" si="198"/>
        <v>0</v>
      </c>
      <c r="CH664" s="45">
        <f t="shared" si="202"/>
        <v>0</v>
      </c>
      <c r="CI664" s="232" t="str">
        <f t="shared" si="196"/>
        <v>***</v>
      </c>
      <c r="CJ664" s="233"/>
      <c r="CK664" s="42"/>
      <c r="CL664" s="234">
        <f t="shared" si="199"/>
        <v>0</v>
      </c>
      <c r="CM664" s="235"/>
      <c r="CN664" s="234">
        <f t="shared" si="200"/>
        <v>0</v>
      </c>
      <c r="CO664" s="235"/>
      <c r="CP664" s="232" t="str">
        <f t="shared" si="197"/>
        <v>***</v>
      </c>
      <c r="CQ664" s="233"/>
      <c r="CR664" s="43"/>
      <c r="CU664" s="128">
        <f t="shared" si="184"/>
        <v>656</v>
      </c>
      <c r="CV664" s="128"/>
      <c r="CW664" s="128"/>
      <c r="CX664" s="128"/>
      <c r="CY664" s="128"/>
    </row>
    <row r="665" spans="1:103" s="1" customFormat="1" ht="18.75">
      <c r="A665" s="72" t="s">
        <v>59</v>
      </c>
      <c r="D665" s="238">
        <f t="shared" si="201"/>
        <v>23</v>
      </c>
      <c r="E665" s="246"/>
      <c r="F665" s="241"/>
      <c r="G665" s="242"/>
      <c r="H665" s="242"/>
      <c r="I665" s="242"/>
      <c r="J665" s="242"/>
      <c r="K665" s="243"/>
      <c r="L665" s="244"/>
      <c r="M665" s="256"/>
      <c r="N665" s="256"/>
      <c r="O665" s="257"/>
      <c r="P665" s="42"/>
      <c r="Q665" s="42"/>
      <c r="R665" s="42"/>
      <c r="S665" s="42"/>
      <c r="T665" s="42"/>
      <c r="U665" s="42"/>
      <c r="V665" s="42"/>
      <c r="W665" s="42"/>
      <c r="X665" s="42"/>
      <c r="Y665" s="42"/>
      <c r="Z665" s="42"/>
      <c r="AA665" s="42"/>
      <c r="AB665" s="42"/>
      <c r="AC665" s="42"/>
      <c r="AD665" s="42"/>
      <c r="AE665" s="42"/>
      <c r="AF665" s="42"/>
      <c r="AG665" s="42"/>
      <c r="AH665" s="42"/>
      <c r="AI665" s="42"/>
      <c r="AJ665" s="42"/>
      <c r="AK665" s="42"/>
      <c r="AL665" s="42"/>
      <c r="AM665" s="42"/>
      <c r="AN665" s="42"/>
      <c r="AO665" s="42"/>
      <c r="AP665" s="42"/>
      <c r="AQ665" s="42"/>
      <c r="AR665" s="42"/>
      <c r="AS665" s="42"/>
      <c r="AT665" s="43"/>
      <c r="AU665" s="44"/>
      <c r="AV665" s="26"/>
      <c r="AW665" s="245">
        <f t="shared" si="187"/>
        <v>23</v>
      </c>
      <c r="AX665" s="246"/>
      <c r="AY665" s="247" t="str">
        <f t="shared" si="188"/>
        <v/>
      </c>
      <c r="AZ665" s="248"/>
      <c r="BA665" s="248"/>
      <c r="BB665" s="249"/>
      <c r="BC665" s="45">
        <f>IF(COUNTIF(P665:AT665,"")=31,0,COUNTIFS(P633:AT633,1,P665:AT665,"")+COUNTIFS(P633:AT633,1,P665:AT665,"■"))</f>
        <v>0</v>
      </c>
      <c r="BD665" s="45">
        <f>IF(COUNTIF(P665:AT665,"")=31,0,COUNTIFS(P633:AT633,1,P665:AT665,"■"))</f>
        <v>0</v>
      </c>
      <c r="BE665" s="250" t="str">
        <f t="shared" si="189"/>
        <v>***</v>
      </c>
      <c r="BF665" s="233"/>
      <c r="BG665" s="47"/>
      <c r="BH665" s="45">
        <f>IF(COUNTIF(P665:AT665,"")=31,0,COUNTIFS(P633:AT633,2,P665:AT665,"")+COUNTIFS(P633:AT633,2,P665:AT665,"■"))</f>
        <v>0</v>
      </c>
      <c r="BI665" s="45">
        <f>IF(COUNTIF(P665:AT665,"")=31,0,COUNTIFS(P633:AT633,2,P665:AT665,"■"))</f>
        <v>0</v>
      </c>
      <c r="BJ665" s="232" t="str">
        <f t="shared" si="190"/>
        <v>***</v>
      </c>
      <c r="BK665" s="233"/>
      <c r="BL665" s="42"/>
      <c r="BM665" s="45">
        <f>IF(COUNTIF(P665:AT665,"")=31,0,COUNTIFS(P633:AT633,3,P665:AT665,"")+COUNTIFS(P633:AT633,3,P665:AT665,"■"))</f>
        <v>0</v>
      </c>
      <c r="BN665" s="45">
        <f>IF(COUNTIF(P665:AT665,"")=31,0,COUNTIFS(P633:AT633,3,P665:AT665,"■"))</f>
        <v>0</v>
      </c>
      <c r="BO665" s="232" t="str">
        <f t="shared" si="191"/>
        <v>***</v>
      </c>
      <c r="BP665" s="233"/>
      <c r="BQ665" s="42"/>
      <c r="BR665" s="45">
        <f>IF(COUNTIF(P665:AT665,"")=31,0,COUNTIFS(P633:AT633,4,P665:AT665,"")+COUNTIFS(P633:AT633,4,P665:AT665,"■"))</f>
        <v>0</v>
      </c>
      <c r="BS665" s="45">
        <f>IF(COUNTIF(P665:AT665,"")=31,0,COUNTIFS(P633:AT633,4,P665:AT665,"■"))</f>
        <v>0</v>
      </c>
      <c r="BT665" s="232" t="str">
        <f t="shared" si="192"/>
        <v>***</v>
      </c>
      <c r="BU665" s="233"/>
      <c r="BV665" s="42"/>
      <c r="BW665" s="45">
        <f>IF(COUNTIF(P665:AT665,"")=31,0,COUNTIFS(P633:AT633,5,P665:AT665,"")+COUNTIFS(P633:AT633,5,P665:AT665,"■"))</f>
        <v>0</v>
      </c>
      <c r="BX665" s="45">
        <f>IF(COUNTIF(P665:AT665,"")=31,0,COUNTIFS(P633:AT633,5,P665:AT665,"■"))</f>
        <v>0</v>
      </c>
      <c r="BY665" s="232" t="str">
        <f t="shared" si="193"/>
        <v>***</v>
      </c>
      <c r="BZ665" s="233"/>
      <c r="CA665" s="42"/>
      <c r="CB665" s="45">
        <f>IF(COUNTIF(P665:AT665,"")=31,0,COUNTIFS(P633:AT633,6,P665:AT665,"")+COUNTIFS(P633:AT633,6,P665:AT665,"■"))</f>
        <v>0</v>
      </c>
      <c r="CC665" s="45">
        <f>IF(COUNTIF(P665:AT665,"")=31,0,COUNTIFS(P633:AT633,6,P665:AT665,"■"))</f>
        <v>0</v>
      </c>
      <c r="CD665" s="232" t="str">
        <f t="shared" si="194"/>
        <v>***</v>
      </c>
      <c r="CE665" s="233"/>
      <c r="CF665" s="42"/>
      <c r="CG665" s="45">
        <f t="shared" si="198"/>
        <v>0</v>
      </c>
      <c r="CH665" s="45">
        <f t="shared" si="202"/>
        <v>0</v>
      </c>
      <c r="CI665" s="232" t="str">
        <f t="shared" si="196"/>
        <v>***</v>
      </c>
      <c r="CJ665" s="233"/>
      <c r="CK665" s="42"/>
      <c r="CL665" s="234">
        <f t="shared" si="199"/>
        <v>0</v>
      </c>
      <c r="CM665" s="235"/>
      <c r="CN665" s="234">
        <f t="shared" si="200"/>
        <v>0</v>
      </c>
      <c r="CO665" s="235"/>
      <c r="CP665" s="232" t="str">
        <f t="shared" si="197"/>
        <v>***</v>
      </c>
      <c r="CQ665" s="233"/>
      <c r="CR665" s="43"/>
      <c r="CU665" s="128">
        <f t="shared" si="184"/>
        <v>657</v>
      </c>
      <c r="CV665" s="128"/>
      <c r="CW665" s="128"/>
      <c r="CX665" s="128"/>
      <c r="CY665" s="128"/>
    </row>
    <row r="666" spans="1:103" s="1" customFormat="1" ht="18.75">
      <c r="A666" s="72" t="s">
        <v>59</v>
      </c>
      <c r="D666" s="238">
        <f t="shared" si="201"/>
        <v>24</v>
      </c>
      <c r="E666" s="246"/>
      <c r="F666" s="241"/>
      <c r="G666" s="242"/>
      <c r="H666" s="242"/>
      <c r="I666" s="242"/>
      <c r="J666" s="242"/>
      <c r="K666" s="243"/>
      <c r="L666" s="244"/>
      <c r="M666" s="256"/>
      <c r="N666" s="256"/>
      <c r="O666" s="257"/>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3"/>
      <c r="AU666" s="44"/>
      <c r="AV666" s="26"/>
      <c r="AW666" s="245">
        <f t="shared" si="187"/>
        <v>24</v>
      </c>
      <c r="AX666" s="246"/>
      <c r="AY666" s="247" t="str">
        <f t="shared" si="188"/>
        <v/>
      </c>
      <c r="AZ666" s="248"/>
      <c r="BA666" s="248"/>
      <c r="BB666" s="249"/>
      <c r="BC666" s="45">
        <f>IF(COUNTIF(P666:AT666,"")=31,0,COUNTIFS(P633:AT633,1,P666:AT666,"")+COUNTIFS(P633:AT633,1,P666:AT666,"■"))</f>
        <v>0</v>
      </c>
      <c r="BD666" s="45">
        <f>IF(COUNTIF(P666:AT666,"")=31,0,COUNTIFS(P633:AT633,1,P666:AT666,"■"))</f>
        <v>0</v>
      </c>
      <c r="BE666" s="250" t="str">
        <f t="shared" si="189"/>
        <v>***</v>
      </c>
      <c r="BF666" s="233"/>
      <c r="BG666" s="47"/>
      <c r="BH666" s="45">
        <f>IF(COUNTIF(P666:AT666,"")=31,0,COUNTIFS(P633:AT633,2,P666:AT666,"")+COUNTIFS(P633:AT633,2,P666:AT666,"■"))</f>
        <v>0</v>
      </c>
      <c r="BI666" s="45">
        <f>IF(COUNTIF(P666:AT666,"")=31,0,COUNTIFS(P633:AT633,2,P666:AT666,"■"))</f>
        <v>0</v>
      </c>
      <c r="BJ666" s="232" t="str">
        <f t="shared" si="190"/>
        <v>***</v>
      </c>
      <c r="BK666" s="233"/>
      <c r="BL666" s="42"/>
      <c r="BM666" s="45">
        <f>IF(COUNTIF(P666:AT666,"")=31,0,COUNTIFS(P633:AT633,3,P666:AT666,"")+COUNTIFS(P633:AT633,3,P666:AT666,"■"))</f>
        <v>0</v>
      </c>
      <c r="BN666" s="45">
        <f>IF(COUNTIF(P666:AT666,"")=31,0,COUNTIFS(P633:AT633,3,P666:AT666,"■"))</f>
        <v>0</v>
      </c>
      <c r="BO666" s="232" t="str">
        <f t="shared" si="191"/>
        <v>***</v>
      </c>
      <c r="BP666" s="233"/>
      <c r="BQ666" s="42"/>
      <c r="BR666" s="45">
        <f>IF(COUNTIF(P666:AT666,"")=31,0,COUNTIFS(P633:AT633,4,P666:AT666,"")+COUNTIFS(P633:AT633,4,P666:AT666,"■"))</f>
        <v>0</v>
      </c>
      <c r="BS666" s="45">
        <f>IF(COUNTIF(P666:AT666,"")=31,0,COUNTIFS(P633:AT633,4,P666:AT666,"■"))</f>
        <v>0</v>
      </c>
      <c r="BT666" s="232" t="str">
        <f t="shared" si="192"/>
        <v>***</v>
      </c>
      <c r="BU666" s="233"/>
      <c r="BV666" s="42"/>
      <c r="BW666" s="45">
        <f>IF(COUNTIF(P666:AT666,"")=31,0,COUNTIFS(P633:AT633,5,P666:AT666,"")+COUNTIFS(P633:AT633,5,P666:AT666,"■"))</f>
        <v>0</v>
      </c>
      <c r="BX666" s="45">
        <f>IF(COUNTIF(P666:AT666,"")=31,0,COUNTIFS(P633:AT633,5,P666:AT666,"■"))</f>
        <v>0</v>
      </c>
      <c r="BY666" s="232" t="str">
        <f t="shared" si="193"/>
        <v>***</v>
      </c>
      <c r="BZ666" s="233"/>
      <c r="CA666" s="42"/>
      <c r="CB666" s="45">
        <f>IF(COUNTIF(P666:AT666,"")=31,0,COUNTIFS(P633:AT633,6,P666:AT666,"")+COUNTIFS(P633:AT633,6,P666:AT666,"■"))</f>
        <v>0</v>
      </c>
      <c r="CC666" s="45">
        <f>IF(COUNTIF(P666:AT666,"")=31,0,COUNTIFS(P633:AT633,6,P666:AT666,"■"))</f>
        <v>0</v>
      </c>
      <c r="CD666" s="232" t="str">
        <f t="shared" si="194"/>
        <v>***</v>
      </c>
      <c r="CE666" s="233"/>
      <c r="CF666" s="42"/>
      <c r="CG666" s="45">
        <f t="shared" si="198"/>
        <v>0</v>
      </c>
      <c r="CH666" s="45">
        <f t="shared" si="202"/>
        <v>0</v>
      </c>
      <c r="CI666" s="232" t="str">
        <f t="shared" si="196"/>
        <v>***</v>
      </c>
      <c r="CJ666" s="233"/>
      <c r="CK666" s="42"/>
      <c r="CL666" s="234">
        <f t="shared" si="199"/>
        <v>0</v>
      </c>
      <c r="CM666" s="235"/>
      <c r="CN666" s="234">
        <f t="shared" si="200"/>
        <v>0</v>
      </c>
      <c r="CO666" s="235"/>
      <c r="CP666" s="232" t="str">
        <f t="shared" si="197"/>
        <v>***</v>
      </c>
      <c r="CQ666" s="233"/>
      <c r="CR666" s="43"/>
      <c r="CU666" s="128">
        <f t="shared" si="184"/>
        <v>658</v>
      </c>
      <c r="CV666" s="128"/>
      <c r="CW666" s="128"/>
      <c r="CX666" s="128"/>
      <c r="CY666" s="128"/>
    </row>
    <row r="667" spans="1:103" s="1" customFormat="1" ht="18.75">
      <c r="A667" s="72" t="s">
        <v>59</v>
      </c>
      <c r="D667" s="238">
        <f t="shared" si="201"/>
        <v>25</v>
      </c>
      <c r="E667" s="246"/>
      <c r="F667" s="241"/>
      <c r="G667" s="242"/>
      <c r="H667" s="242"/>
      <c r="I667" s="242"/>
      <c r="J667" s="242"/>
      <c r="K667" s="243"/>
      <c r="L667" s="244"/>
      <c r="M667" s="256"/>
      <c r="N667" s="256"/>
      <c r="O667" s="257"/>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3"/>
      <c r="AU667" s="44"/>
      <c r="AV667" s="26"/>
      <c r="AW667" s="245">
        <f t="shared" si="187"/>
        <v>25</v>
      </c>
      <c r="AX667" s="246"/>
      <c r="AY667" s="247" t="str">
        <f t="shared" si="188"/>
        <v/>
      </c>
      <c r="AZ667" s="248"/>
      <c r="BA667" s="248"/>
      <c r="BB667" s="249"/>
      <c r="BC667" s="45">
        <f>IF(COUNTIF(P667:AT667,"")=31,0,COUNTIFS(P633:AT633,1,P667:AT667,"")+COUNTIFS(P633:AT633,1,P667:AT667,"■"))</f>
        <v>0</v>
      </c>
      <c r="BD667" s="45">
        <f>IF(COUNTIF(P667:AT667,"")=31,0,COUNTIFS(P633:AT633,1,P667:AT667,"■"))</f>
        <v>0</v>
      </c>
      <c r="BE667" s="250" t="str">
        <f t="shared" si="189"/>
        <v>***</v>
      </c>
      <c r="BF667" s="233"/>
      <c r="BG667" s="47"/>
      <c r="BH667" s="45">
        <f>IF(COUNTIF(P667:AT667,"")=31,0,COUNTIFS(P633:AT633,2,P667:AT667,"")+COUNTIFS(P633:AT633,2,P667:AT667,"■"))</f>
        <v>0</v>
      </c>
      <c r="BI667" s="45">
        <f>IF(COUNTIF(P667:AT667,"")=31,0,COUNTIFS(P633:AT633,2,P667:AT667,"■"))</f>
        <v>0</v>
      </c>
      <c r="BJ667" s="232" t="str">
        <f t="shared" si="190"/>
        <v>***</v>
      </c>
      <c r="BK667" s="233"/>
      <c r="BL667" s="42"/>
      <c r="BM667" s="45">
        <f>IF(COUNTIF(P667:AT667,"")=31,0,COUNTIFS(P633:AT633,3,P667:AT667,"")+COUNTIFS(P633:AT633,3,P667:AT667,"■"))</f>
        <v>0</v>
      </c>
      <c r="BN667" s="45">
        <f>IF(COUNTIF(P667:AT667,"")=31,0,COUNTIFS(P633:AT633,3,P667:AT667,"■"))</f>
        <v>0</v>
      </c>
      <c r="BO667" s="232" t="str">
        <f t="shared" si="191"/>
        <v>***</v>
      </c>
      <c r="BP667" s="233"/>
      <c r="BQ667" s="42"/>
      <c r="BR667" s="45">
        <f>IF(COUNTIF(P667:AT667,"")=31,0,COUNTIFS(P633:AT633,4,P667:AT667,"")+COUNTIFS(P633:AT633,4,P667:AT667,"■"))</f>
        <v>0</v>
      </c>
      <c r="BS667" s="45">
        <f>IF(COUNTIF(P667:AT667,"")=31,0,COUNTIFS(P633:AT633,4,P667:AT667,"■"))</f>
        <v>0</v>
      </c>
      <c r="BT667" s="232" t="str">
        <f t="shared" si="192"/>
        <v>***</v>
      </c>
      <c r="BU667" s="233"/>
      <c r="BV667" s="42"/>
      <c r="BW667" s="45">
        <f>IF(COUNTIF(P667:AT667,"")=31,0,COUNTIFS(P633:AT633,5,P667:AT667,"")+COUNTIFS(P633:AT633,5,P667:AT667,"■"))</f>
        <v>0</v>
      </c>
      <c r="BX667" s="45">
        <f>IF(COUNTIF(P667:AT667,"")=31,0,COUNTIFS(P633:AT633,5,P667:AT667,"■"))</f>
        <v>0</v>
      </c>
      <c r="BY667" s="232" t="str">
        <f t="shared" si="193"/>
        <v>***</v>
      </c>
      <c r="BZ667" s="233"/>
      <c r="CA667" s="42"/>
      <c r="CB667" s="45">
        <f>IF(COUNTIF(P667:AT667,"")=31,0,COUNTIFS(P633:AT633,6,P667:AT667,"")+COUNTIFS(P633:AT633,6,P667:AT667,"■"))</f>
        <v>0</v>
      </c>
      <c r="CC667" s="45">
        <f>IF(COUNTIF(P667:AT667,"")=31,0,COUNTIFS(P633:AT633,6,P667:AT667,"■"))</f>
        <v>0</v>
      </c>
      <c r="CD667" s="232" t="str">
        <f t="shared" si="194"/>
        <v>***</v>
      </c>
      <c r="CE667" s="233"/>
      <c r="CF667" s="42"/>
      <c r="CG667" s="45">
        <f t="shared" si="198"/>
        <v>0</v>
      </c>
      <c r="CH667" s="45">
        <f t="shared" si="202"/>
        <v>0</v>
      </c>
      <c r="CI667" s="232" t="str">
        <f t="shared" si="196"/>
        <v>***</v>
      </c>
      <c r="CJ667" s="233"/>
      <c r="CK667" s="42"/>
      <c r="CL667" s="234">
        <f t="shared" si="199"/>
        <v>0</v>
      </c>
      <c r="CM667" s="235"/>
      <c r="CN667" s="234">
        <f t="shared" si="200"/>
        <v>0</v>
      </c>
      <c r="CO667" s="235"/>
      <c r="CP667" s="232" t="str">
        <f t="shared" si="197"/>
        <v>***</v>
      </c>
      <c r="CQ667" s="233"/>
      <c r="CR667" s="43"/>
      <c r="CU667" s="128">
        <f t="shared" si="184"/>
        <v>659</v>
      </c>
      <c r="CV667" s="128"/>
      <c r="CW667" s="128"/>
      <c r="CX667" s="128"/>
      <c r="CY667" s="128"/>
    </row>
    <row r="668" spans="1:103" s="1" customFormat="1" ht="18.75">
      <c r="A668" s="72" t="s">
        <v>59</v>
      </c>
      <c r="D668" s="238">
        <f t="shared" si="201"/>
        <v>26</v>
      </c>
      <c r="E668" s="246"/>
      <c r="F668" s="241"/>
      <c r="G668" s="242"/>
      <c r="H668" s="242"/>
      <c r="I668" s="242"/>
      <c r="J668" s="242"/>
      <c r="K668" s="243"/>
      <c r="L668" s="244"/>
      <c r="M668" s="256"/>
      <c r="N668" s="256"/>
      <c r="O668" s="257"/>
      <c r="P668" s="42"/>
      <c r="Q668" s="42"/>
      <c r="R668" s="42"/>
      <c r="S668" s="42"/>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3"/>
      <c r="AU668" s="44"/>
      <c r="AV668" s="26"/>
      <c r="AW668" s="245">
        <f t="shared" si="187"/>
        <v>26</v>
      </c>
      <c r="AX668" s="246"/>
      <c r="AY668" s="247" t="str">
        <f t="shared" si="188"/>
        <v/>
      </c>
      <c r="AZ668" s="248"/>
      <c r="BA668" s="248"/>
      <c r="BB668" s="249"/>
      <c r="BC668" s="45">
        <f>IF(COUNTIF(P668:AT668,"")=31,0,COUNTIFS(P633:AT633,1,P668:AT668,"")+COUNTIFS(P633:AT633,1,P668:AT668,"■"))</f>
        <v>0</v>
      </c>
      <c r="BD668" s="45">
        <f>IF(COUNTIF(P668:AT668,"")=31,0,COUNTIFS(P633:AT633,1,P668:AT668,"■"))</f>
        <v>0</v>
      </c>
      <c r="BE668" s="250" t="str">
        <f t="shared" si="189"/>
        <v>***</v>
      </c>
      <c r="BF668" s="233"/>
      <c r="BG668" s="47"/>
      <c r="BH668" s="45">
        <f>IF(COUNTIF(P668:AT668,"")=31,0,COUNTIFS(P633:AT633,2,P668:AT668,"")+COUNTIFS(P633:AT633,2,P668:AT668,"■"))</f>
        <v>0</v>
      </c>
      <c r="BI668" s="45">
        <f>IF(COUNTIF(P668:AT668,"")=31,0,COUNTIFS(P633:AT633,2,P668:AT668,"■"))</f>
        <v>0</v>
      </c>
      <c r="BJ668" s="232" t="str">
        <f t="shared" si="190"/>
        <v>***</v>
      </c>
      <c r="BK668" s="233"/>
      <c r="BL668" s="42"/>
      <c r="BM668" s="45">
        <f>IF(COUNTIF(P668:AT668,"")=31,0,COUNTIFS(P633:AT633,3,P668:AT668,"")+COUNTIFS(P633:AT633,3,P668:AT668,"■"))</f>
        <v>0</v>
      </c>
      <c r="BN668" s="45">
        <f>IF(COUNTIF(P668:AT668,"")=31,0,COUNTIFS(P633:AT633,3,P668:AT668,"■"))</f>
        <v>0</v>
      </c>
      <c r="BO668" s="232" t="str">
        <f t="shared" si="191"/>
        <v>***</v>
      </c>
      <c r="BP668" s="233"/>
      <c r="BQ668" s="42"/>
      <c r="BR668" s="45">
        <f>IF(COUNTIF(P668:AT668,"")=31,0,COUNTIFS(P633:AT633,4,P668:AT668,"")+COUNTIFS(P633:AT633,4,P668:AT668,"■"))</f>
        <v>0</v>
      </c>
      <c r="BS668" s="45">
        <f>IF(COUNTIF(P668:AT668,"")=31,0,COUNTIFS(P633:AT633,4,P668:AT668,"■"))</f>
        <v>0</v>
      </c>
      <c r="BT668" s="232" t="str">
        <f t="shared" si="192"/>
        <v>***</v>
      </c>
      <c r="BU668" s="233"/>
      <c r="BV668" s="42"/>
      <c r="BW668" s="45">
        <f>IF(COUNTIF(P668:AT668,"")=31,0,COUNTIFS(P633:AT633,5,P668:AT668,"")+COUNTIFS(P633:AT633,5,P668:AT668,"■"))</f>
        <v>0</v>
      </c>
      <c r="BX668" s="45">
        <f>IF(COUNTIF(P668:AT668,"")=31,0,COUNTIFS(P633:AT633,5,P668:AT668,"■"))</f>
        <v>0</v>
      </c>
      <c r="BY668" s="232" t="str">
        <f t="shared" si="193"/>
        <v>***</v>
      </c>
      <c r="BZ668" s="233"/>
      <c r="CA668" s="42"/>
      <c r="CB668" s="45">
        <f>IF(COUNTIF(P668:AT668,"")=31,0,COUNTIFS(P633:AT633,6,P668:AT668,"")+COUNTIFS(P633:AT633,6,P668:AT668,"■"))</f>
        <v>0</v>
      </c>
      <c r="CC668" s="45">
        <f>IF(COUNTIF(P668:AT668,"")=31,0,COUNTIFS(P633:AT633,6,P668:AT668,"■"))</f>
        <v>0</v>
      </c>
      <c r="CD668" s="232" t="str">
        <f t="shared" si="194"/>
        <v>***</v>
      </c>
      <c r="CE668" s="233"/>
      <c r="CF668" s="42"/>
      <c r="CG668" s="45">
        <f t="shared" si="198"/>
        <v>0</v>
      </c>
      <c r="CH668" s="45">
        <f t="shared" si="202"/>
        <v>0</v>
      </c>
      <c r="CI668" s="232" t="str">
        <f t="shared" si="196"/>
        <v>***</v>
      </c>
      <c r="CJ668" s="233"/>
      <c r="CK668" s="42"/>
      <c r="CL668" s="234">
        <f t="shared" si="199"/>
        <v>0</v>
      </c>
      <c r="CM668" s="235"/>
      <c r="CN668" s="234">
        <f t="shared" si="200"/>
        <v>0</v>
      </c>
      <c r="CO668" s="235"/>
      <c r="CP668" s="232" t="str">
        <f t="shared" si="197"/>
        <v>***</v>
      </c>
      <c r="CQ668" s="233"/>
      <c r="CR668" s="43"/>
      <c r="CU668" s="128">
        <f t="shared" si="184"/>
        <v>660</v>
      </c>
      <c r="CV668" s="128"/>
      <c r="CW668" s="128"/>
      <c r="CX668" s="128"/>
      <c r="CY668" s="128"/>
    </row>
    <row r="669" spans="1:103" s="1" customFormat="1" ht="18.75">
      <c r="A669" s="72" t="s">
        <v>59</v>
      </c>
      <c r="D669" s="238">
        <f t="shared" si="201"/>
        <v>27</v>
      </c>
      <c r="E669" s="246"/>
      <c r="F669" s="241"/>
      <c r="G669" s="242"/>
      <c r="H669" s="242"/>
      <c r="I669" s="242"/>
      <c r="J669" s="242"/>
      <c r="K669" s="243"/>
      <c r="L669" s="244"/>
      <c r="M669" s="256"/>
      <c r="N669" s="256"/>
      <c r="O669" s="257"/>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3"/>
      <c r="AU669" s="44"/>
      <c r="AV669" s="26"/>
      <c r="AW669" s="245">
        <f t="shared" si="187"/>
        <v>27</v>
      </c>
      <c r="AX669" s="246"/>
      <c r="AY669" s="247" t="str">
        <f t="shared" si="188"/>
        <v/>
      </c>
      <c r="AZ669" s="248"/>
      <c r="BA669" s="248"/>
      <c r="BB669" s="249"/>
      <c r="BC669" s="45">
        <f>IF(COUNTIF(P669:AT669,"")=31,0,COUNTIFS(P633:AT633,1,P669:AT669,"")+COUNTIFS(P633:AT633,1,P669:AT669,"■"))</f>
        <v>0</v>
      </c>
      <c r="BD669" s="45">
        <f>IF(COUNTIF(P669:AT669,"")=31,0,COUNTIFS(P633:AT633,1,P669:AT669,"■"))</f>
        <v>0</v>
      </c>
      <c r="BE669" s="250" t="str">
        <f t="shared" si="189"/>
        <v>***</v>
      </c>
      <c r="BF669" s="233"/>
      <c r="BG669" s="47"/>
      <c r="BH669" s="45">
        <f>IF(COUNTIF(P669:AT669,"")=31,0,COUNTIFS(P633:AT633,2,P669:AT669,"")+COUNTIFS(P633:AT633,2,P669:AT669,"■"))</f>
        <v>0</v>
      </c>
      <c r="BI669" s="45">
        <f>IF(COUNTIF(P669:AT669,"")=31,0,COUNTIFS(P633:AT633,2,P669:AT669,"■"))</f>
        <v>0</v>
      </c>
      <c r="BJ669" s="232" t="str">
        <f t="shared" si="190"/>
        <v>***</v>
      </c>
      <c r="BK669" s="233"/>
      <c r="BL669" s="42"/>
      <c r="BM669" s="45">
        <f>IF(COUNTIF(P669:AT669,"")=31,0,COUNTIFS(P633:AT633,3,P669:AT669,"")+COUNTIFS(P633:AT633,3,P669:AT669,"■"))</f>
        <v>0</v>
      </c>
      <c r="BN669" s="45">
        <f>IF(COUNTIF(P669:AT669,"")=31,0,COUNTIFS(P633:AT633,3,P669:AT669,"■"))</f>
        <v>0</v>
      </c>
      <c r="BO669" s="232" t="str">
        <f t="shared" si="191"/>
        <v>***</v>
      </c>
      <c r="BP669" s="233"/>
      <c r="BQ669" s="42"/>
      <c r="BR669" s="45">
        <f>IF(COUNTIF(P669:AT669,"")=31,0,COUNTIFS(P633:AT633,4,P669:AT669,"")+COUNTIFS(P633:AT633,4,P669:AT669,"■"))</f>
        <v>0</v>
      </c>
      <c r="BS669" s="45">
        <f>IF(COUNTIF(P669:AT669,"")=31,0,COUNTIFS(P633:AT633,4,P669:AT669,"■"))</f>
        <v>0</v>
      </c>
      <c r="BT669" s="232" t="str">
        <f t="shared" si="192"/>
        <v>***</v>
      </c>
      <c r="BU669" s="233"/>
      <c r="BV669" s="42"/>
      <c r="BW669" s="45">
        <f>IF(COUNTIF(P669:AT669,"")=31,0,COUNTIFS(P633:AT633,5,P669:AT669,"")+COUNTIFS(P633:AT633,5,P669:AT669,"■"))</f>
        <v>0</v>
      </c>
      <c r="BX669" s="45">
        <f>IF(COUNTIF(P669:AT669,"")=31,0,COUNTIFS(P633:AT633,5,P669:AT669,"■"))</f>
        <v>0</v>
      </c>
      <c r="BY669" s="232" t="str">
        <f t="shared" si="193"/>
        <v>***</v>
      </c>
      <c r="BZ669" s="233"/>
      <c r="CA669" s="42"/>
      <c r="CB669" s="45">
        <f>IF(COUNTIF(P669:AT669,"")=31,0,COUNTIFS(P633:AT633,6,P669:AT669,"")+COUNTIFS(P633:AT633,6,P669:AT669,"■"))</f>
        <v>0</v>
      </c>
      <c r="CC669" s="45">
        <f>IF(COUNTIF(P669:AT669,"")=31,0,COUNTIFS(P633:AT633,6,P669:AT669,"■"))</f>
        <v>0</v>
      </c>
      <c r="CD669" s="232" t="str">
        <f t="shared" si="194"/>
        <v>***</v>
      </c>
      <c r="CE669" s="233"/>
      <c r="CF669" s="42"/>
      <c r="CG669" s="45">
        <f t="shared" si="198"/>
        <v>0</v>
      </c>
      <c r="CH669" s="45">
        <f t="shared" si="202"/>
        <v>0</v>
      </c>
      <c r="CI669" s="232" t="str">
        <f t="shared" si="196"/>
        <v>***</v>
      </c>
      <c r="CJ669" s="233"/>
      <c r="CK669" s="42"/>
      <c r="CL669" s="234">
        <f t="shared" si="199"/>
        <v>0</v>
      </c>
      <c r="CM669" s="235"/>
      <c r="CN669" s="234">
        <f t="shared" si="200"/>
        <v>0</v>
      </c>
      <c r="CO669" s="235"/>
      <c r="CP669" s="232" t="str">
        <f t="shared" si="197"/>
        <v>***</v>
      </c>
      <c r="CQ669" s="233"/>
      <c r="CR669" s="43"/>
      <c r="CU669" s="128">
        <f t="shared" si="184"/>
        <v>661</v>
      </c>
      <c r="CV669" s="128"/>
      <c r="CW669" s="128"/>
      <c r="CX669" s="128"/>
      <c r="CY669" s="128"/>
    </row>
    <row r="670" spans="1:103" s="1" customFormat="1" ht="18.75">
      <c r="A670" s="72" t="s">
        <v>59</v>
      </c>
      <c r="D670" s="238">
        <f t="shared" si="201"/>
        <v>28</v>
      </c>
      <c r="E670" s="246"/>
      <c r="F670" s="241"/>
      <c r="G670" s="242"/>
      <c r="H670" s="242"/>
      <c r="I670" s="242"/>
      <c r="J670" s="242"/>
      <c r="K670" s="243"/>
      <c r="L670" s="244"/>
      <c r="M670" s="256"/>
      <c r="N670" s="256"/>
      <c r="O670" s="257"/>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3"/>
      <c r="AU670" s="44"/>
      <c r="AV670" s="26"/>
      <c r="AW670" s="245">
        <f t="shared" si="187"/>
        <v>28</v>
      </c>
      <c r="AX670" s="246"/>
      <c r="AY670" s="247" t="str">
        <f t="shared" si="188"/>
        <v/>
      </c>
      <c r="AZ670" s="248"/>
      <c r="BA670" s="248"/>
      <c r="BB670" s="249"/>
      <c r="BC670" s="45">
        <f>IF(COUNTIF(P670:AT670,"")=31,0,COUNTIFS(P633:AT633,1,P670:AT670,"")+COUNTIFS(P633:AT633,1,P670:AT670,"■"))</f>
        <v>0</v>
      </c>
      <c r="BD670" s="45">
        <f>IF(COUNTIF(P670:AT670,"")=31,0,COUNTIFS(P633:AT633,1,P670:AT670,"■"))</f>
        <v>0</v>
      </c>
      <c r="BE670" s="250" t="str">
        <f t="shared" si="189"/>
        <v>***</v>
      </c>
      <c r="BF670" s="233"/>
      <c r="BG670" s="47"/>
      <c r="BH670" s="45">
        <f>IF(COUNTIF(P670:AT670,"")=31,0,COUNTIFS(P633:AT633,2,P670:AT670,"")+COUNTIFS(P633:AT633,2,P670:AT670,"■"))</f>
        <v>0</v>
      </c>
      <c r="BI670" s="45">
        <f>IF(COUNTIF(P670:AT670,"")=31,0,COUNTIFS(P633:AT633,2,P670:AT670,"■"))</f>
        <v>0</v>
      </c>
      <c r="BJ670" s="232" t="str">
        <f t="shared" si="190"/>
        <v>***</v>
      </c>
      <c r="BK670" s="233"/>
      <c r="BL670" s="42"/>
      <c r="BM670" s="45">
        <f>IF(COUNTIF(P670:AT670,"")=31,0,COUNTIFS(P633:AT633,3,P670:AT670,"")+COUNTIFS(P633:AT633,3,P670:AT670,"■"))</f>
        <v>0</v>
      </c>
      <c r="BN670" s="45">
        <f>IF(COUNTIF(P670:AT670,"")=31,0,COUNTIFS(P633:AT633,3,P670:AT670,"■"))</f>
        <v>0</v>
      </c>
      <c r="BO670" s="232" t="str">
        <f t="shared" si="191"/>
        <v>***</v>
      </c>
      <c r="BP670" s="233"/>
      <c r="BQ670" s="42"/>
      <c r="BR670" s="45">
        <f>IF(COUNTIF(P670:AT670,"")=31,0,COUNTIFS(P633:AT633,4,P670:AT670,"")+COUNTIFS(P633:AT633,4,P670:AT670,"■"))</f>
        <v>0</v>
      </c>
      <c r="BS670" s="45">
        <f>IF(COUNTIF(P670:AT670,"")=31,0,COUNTIFS(P633:AT633,4,P670:AT670,"■"))</f>
        <v>0</v>
      </c>
      <c r="BT670" s="232" t="str">
        <f t="shared" si="192"/>
        <v>***</v>
      </c>
      <c r="BU670" s="233"/>
      <c r="BV670" s="42"/>
      <c r="BW670" s="45">
        <f>IF(COUNTIF(P670:AT670,"")=31,0,COUNTIFS(P633:AT633,5,P670:AT670,"")+COUNTIFS(P633:AT633,5,P670:AT670,"■"))</f>
        <v>0</v>
      </c>
      <c r="BX670" s="45">
        <f>IF(COUNTIF(P670:AT670,"")=31,0,COUNTIFS(P633:AT633,5,P670:AT670,"■"))</f>
        <v>0</v>
      </c>
      <c r="BY670" s="232" t="str">
        <f t="shared" si="193"/>
        <v>***</v>
      </c>
      <c r="BZ670" s="233"/>
      <c r="CA670" s="42"/>
      <c r="CB670" s="45">
        <f>IF(COUNTIF(P670:AT670,"")=31,0,COUNTIFS(P633:AT633,6,P670:AT670,"")+COUNTIFS(P633:AT633,6,P670:AT670,"■"))</f>
        <v>0</v>
      </c>
      <c r="CC670" s="45">
        <f>IF(COUNTIF(P670:AT670,"")=31,0,COUNTIFS(P633:AT633,6,P670:AT670,"■"))</f>
        <v>0</v>
      </c>
      <c r="CD670" s="232" t="str">
        <f t="shared" si="194"/>
        <v>***</v>
      </c>
      <c r="CE670" s="233"/>
      <c r="CF670" s="42"/>
      <c r="CG670" s="45">
        <f t="shared" si="198"/>
        <v>0</v>
      </c>
      <c r="CH670" s="45">
        <f t="shared" si="202"/>
        <v>0</v>
      </c>
      <c r="CI670" s="232" t="str">
        <f t="shared" si="196"/>
        <v>***</v>
      </c>
      <c r="CJ670" s="233"/>
      <c r="CK670" s="42"/>
      <c r="CL670" s="234">
        <f t="shared" si="199"/>
        <v>0</v>
      </c>
      <c r="CM670" s="235"/>
      <c r="CN670" s="234">
        <f t="shared" si="200"/>
        <v>0</v>
      </c>
      <c r="CO670" s="235"/>
      <c r="CP670" s="232" t="str">
        <f t="shared" si="197"/>
        <v>***</v>
      </c>
      <c r="CQ670" s="233"/>
      <c r="CR670" s="43"/>
      <c r="CU670" s="128">
        <f t="shared" si="184"/>
        <v>662</v>
      </c>
      <c r="CV670" s="128"/>
      <c r="CW670" s="128"/>
      <c r="CX670" s="128"/>
      <c r="CY670" s="128"/>
    </row>
    <row r="671" spans="1:103" s="1" customFormat="1" ht="18.75">
      <c r="A671" s="72" t="s">
        <v>59</v>
      </c>
      <c r="D671" s="238">
        <f t="shared" si="201"/>
        <v>29</v>
      </c>
      <c r="E671" s="246"/>
      <c r="F671" s="241"/>
      <c r="G671" s="242"/>
      <c r="H671" s="242"/>
      <c r="I671" s="242"/>
      <c r="J671" s="242"/>
      <c r="K671" s="243"/>
      <c r="L671" s="244"/>
      <c r="M671" s="256"/>
      <c r="N671" s="256"/>
      <c r="O671" s="257"/>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3"/>
      <c r="AU671" s="44"/>
      <c r="AV671" s="26"/>
      <c r="AW671" s="245">
        <f t="shared" si="187"/>
        <v>29</v>
      </c>
      <c r="AX671" s="246"/>
      <c r="AY671" s="247" t="str">
        <f t="shared" si="188"/>
        <v/>
      </c>
      <c r="AZ671" s="248"/>
      <c r="BA671" s="248"/>
      <c r="BB671" s="249"/>
      <c r="BC671" s="45">
        <f>IF(COUNTIF(P671:AT671,"")=31,0,COUNTIFS(P633:AT633,1,P671:AT671,"")+COUNTIFS(P633:AT633,1,P671:AT671,"■"))</f>
        <v>0</v>
      </c>
      <c r="BD671" s="45">
        <f>IF(COUNTIF(P671:AT671,"")=31,0,COUNTIFS(P633:AT633,1,P671:AT671,"■"))</f>
        <v>0</v>
      </c>
      <c r="BE671" s="250" t="str">
        <f t="shared" si="189"/>
        <v>***</v>
      </c>
      <c r="BF671" s="233"/>
      <c r="BG671" s="47"/>
      <c r="BH671" s="45">
        <f>IF(COUNTIF(P671:AT671,"")=31,0,COUNTIFS(P633:AT633,2,P671:AT671,"")+COUNTIFS(P633:AT633,2,P671:AT671,"■"))</f>
        <v>0</v>
      </c>
      <c r="BI671" s="45">
        <f>IF(COUNTIF(P671:AT671,"")=31,0,COUNTIFS(P633:AT633,2,P671:AT671,"■"))</f>
        <v>0</v>
      </c>
      <c r="BJ671" s="232" t="str">
        <f t="shared" si="190"/>
        <v>***</v>
      </c>
      <c r="BK671" s="233"/>
      <c r="BL671" s="42"/>
      <c r="BM671" s="45">
        <f>IF(COUNTIF(P671:AT671,"")=31,0,COUNTIFS(P633:AT633,3,P671:AT671,"")+COUNTIFS(P633:AT633,3,P671:AT671,"■"))</f>
        <v>0</v>
      </c>
      <c r="BN671" s="45">
        <f>IF(COUNTIF(P671:AT671,"")=31,0,COUNTIFS(P633:AT633,3,P671:AT671,"■"))</f>
        <v>0</v>
      </c>
      <c r="BO671" s="232" t="str">
        <f t="shared" si="191"/>
        <v>***</v>
      </c>
      <c r="BP671" s="233"/>
      <c r="BQ671" s="42"/>
      <c r="BR671" s="45">
        <f>IF(COUNTIF(P671:AT671,"")=31,0,COUNTIFS(P633:AT633,4,P671:AT671,"")+COUNTIFS(P633:AT633,4,P671:AT671,"■"))</f>
        <v>0</v>
      </c>
      <c r="BS671" s="45">
        <f>IF(COUNTIF(P671:AT671,"")=31,0,COUNTIFS(P633:AT633,4,P671:AT671,"■"))</f>
        <v>0</v>
      </c>
      <c r="BT671" s="232" t="str">
        <f t="shared" si="192"/>
        <v>***</v>
      </c>
      <c r="BU671" s="233"/>
      <c r="BV671" s="42"/>
      <c r="BW671" s="45">
        <f>IF(COUNTIF(P671:AT671,"")=31,0,COUNTIFS(P633:AT633,5,P671:AT671,"")+COUNTIFS(P633:AT633,5,P671:AT671,"■"))</f>
        <v>0</v>
      </c>
      <c r="BX671" s="45">
        <f>IF(COUNTIF(P671:AT671,"")=31,0,COUNTIFS(P633:AT633,5,P671:AT671,"■"))</f>
        <v>0</v>
      </c>
      <c r="BY671" s="232" t="str">
        <f t="shared" si="193"/>
        <v>***</v>
      </c>
      <c r="BZ671" s="233"/>
      <c r="CA671" s="42"/>
      <c r="CB671" s="45">
        <f>IF(COUNTIF(P671:AT671,"")=31,0,COUNTIFS(P633:AT633,6,P671:AT671,"")+COUNTIFS(P633:AT633,6,P671:AT671,"■"))</f>
        <v>0</v>
      </c>
      <c r="CC671" s="45">
        <f>IF(COUNTIF(P671:AT671,"")=31,0,COUNTIFS(P633:AT633,6,P671:AT671,"■"))</f>
        <v>0</v>
      </c>
      <c r="CD671" s="232" t="str">
        <f t="shared" si="194"/>
        <v>***</v>
      </c>
      <c r="CE671" s="233"/>
      <c r="CF671" s="42"/>
      <c r="CG671" s="45">
        <f t="shared" si="198"/>
        <v>0</v>
      </c>
      <c r="CH671" s="45">
        <f t="shared" si="202"/>
        <v>0</v>
      </c>
      <c r="CI671" s="232" t="str">
        <f t="shared" si="196"/>
        <v>***</v>
      </c>
      <c r="CJ671" s="233"/>
      <c r="CK671" s="42"/>
      <c r="CL671" s="234">
        <f t="shared" si="199"/>
        <v>0</v>
      </c>
      <c r="CM671" s="235"/>
      <c r="CN671" s="234">
        <f t="shared" si="200"/>
        <v>0</v>
      </c>
      <c r="CO671" s="235"/>
      <c r="CP671" s="232" t="str">
        <f t="shared" si="197"/>
        <v>***</v>
      </c>
      <c r="CQ671" s="233"/>
      <c r="CR671" s="43"/>
      <c r="CU671" s="128">
        <f t="shared" si="184"/>
        <v>663</v>
      </c>
      <c r="CV671" s="128"/>
      <c r="CW671" s="128"/>
      <c r="CX671" s="128"/>
      <c r="CY671" s="128"/>
    </row>
    <row r="672" spans="1:103" s="1" customFormat="1" ht="18.75">
      <c r="A672" s="72" t="s">
        <v>59</v>
      </c>
      <c r="D672" s="238">
        <f t="shared" si="201"/>
        <v>30</v>
      </c>
      <c r="E672" s="246"/>
      <c r="F672" s="241"/>
      <c r="G672" s="242"/>
      <c r="H672" s="242"/>
      <c r="I672" s="242"/>
      <c r="J672" s="242"/>
      <c r="K672" s="243"/>
      <c r="L672" s="244"/>
      <c r="M672" s="256"/>
      <c r="N672" s="256"/>
      <c r="O672" s="257"/>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3"/>
      <c r="AU672" s="44"/>
      <c r="AV672" s="26"/>
      <c r="AW672" s="245">
        <f t="shared" si="187"/>
        <v>30</v>
      </c>
      <c r="AX672" s="246"/>
      <c r="AY672" s="247" t="str">
        <f t="shared" si="188"/>
        <v/>
      </c>
      <c r="AZ672" s="248"/>
      <c r="BA672" s="248"/>
      <c r="BB672" s="249"/>
      <c r="BC672" s="45">
        <f>IF(COUNTIF(P672:AT672,"")=31,0,COUNTIFS(P633:AT633,1,P672:AT672,"")+COUNTIFS(P633:AT633,1,P672:AT672,"■"))</f>
        <v>0</v>
      </c>
      <c r="BD672" s="45">
        <f>IF(COUNTIF(P672:AT672,"")=31,0,COUNTIFS(P633:AT633,1,P672:AT672,"■"))</f>
        <v>0</v>
      </c>
      <c r="BE672" s="250" t="str">
        <f t="shared" si="189"/>
        <v>***</v>
      </c>
      <c r="BF672" s="233"/>
      <c r="BG672" s="47"/>
      <c r="BH672" s="45">
        <f>IF(COUNTIF(P672:AT672,"")=31,0,COUNTIFS(P633:AT633,2,P672:AT672,"")+COUNTIFS(P633:AT633,2,P672:AT672,"■"))</f>
        <v>0</v>
      </c>
      <c r="BI672" s="45">
        <f>IF(COUNTIF(P672:AT672,"")=31,0,COUNTIFS(P633:AT633,2,P672:AT672,"■"))</f>
        <v>0</v>
      </c>
      <c r="BJ672" s="232" t="str">
        <f t="shared" si="190"/>
        <v>***</v>
      </c>
      <c r="BK672" s="233"/>
      <c r="BL672" s="42"/>
      <c r="BM672" s="45">
        <f>IF(COUNTIF(P672:AT672,"")=31,0,COUNTIFS(P633:AT633,3,P672:AT672,"")+COUNTIFS(P633:AT633,3,P672:AT672,"■"))</f>
        <v>0</v>
      </c>
      <c r="BN672" s="45">
        <f>IF(COUNTIF(P672:AT672,"")=31,0,COUNTIFS(P633:AT633,3,P672:AT672,"■"))</f>
        <v>0</v>
      </c>
      <c r="BO672" s="232" t="str">
        <f t="shared" si="191"/>
        <v>***</v>
      </c>
      <c r="BP672" s="233"/>
      <c r="BQ672" s="42"/>
      <c r="BR672" s="45">
        <f>IF(COUNTIF(P672:AT672,"")=31,0,COUNTIFS(P633:AT633,4,P672:AT672,"")+COUNTIFS(P633:AT633,4,P672:AT672,"■"))</f>
        <v>0</v>
      </c>
      <c r="BS672" s="45">
        <f>IF(COUNTIF(P672:AT672,"")=31,0,COUNTIFS(P633:AT633,4,P672:AT672,"■"))</f>
        <v>0</v>
      </c>
      <c r="BT672" s="232" t="str">
        <f t="shared" si="192"/>
        <v>***</v>
      </c>
      <c r="BU672" s="233"/>
      <c r="BV672" s="42"/>
      <c r="BW672" s="45">
        <f>IF(COUNTIF(P672:AT672,"")=31,0,COUNTIFS(P633:AT633,5,P672:AT672,"")+COUNTIFS(P633:AT633,5,P672:AT672,"■"))</f>
        <v>0</v>
      </c>
      <c r="BX672" s="45">
        <f>IF(COUNTIF(P672:AT672,"")=31,0,COUNTIFS(P633:AT633,5,P672:AT672,"■"))</f>
        <v>0</v>
      </c>
      <c r="BY672" s="232" t="str">
        <f t="shared" si="193"/>
        <v>***</v>
      </c>
      <c r="BZ672" s="233"/>
      <c r="CA672" s="42"/>
      <c r="CB672" s="45">
        <f>IF(COUNTIF(P672:AT672,"")=31,0,COUNTIFS(P633:AT633,6,P672:AT672,"")+COUNTIFS(P633:AT633,6,P672:AT672,"■"))</f>
        <v>0</v>
      </c>
      <c r="CC672" s="45">
        <f>IF(COUNTIF(P672:AT672,"")=31,0,COUNTIFS(P633:AT633,6,P672:AT672,"■"))</f>
        <v>0</v>
      </c>
      <c r="CD672" s="232" t="str">
        <f t="shared" si="194"/>
        <v>***</v>
      </c>
      <c r="CE672" s="233"/>
      <c r="CF672" s="42"/>
      <c r="CG672" s="45">
        <f t="shared" si="198"/>
        <v>0</v>
      </c>
      <c r="CH672" s="45">
        <f t="shared" si="202"/>
        <v>0</v>
      </c>
      <c r="CI672" s="232" t="str">
        <f t="shared" si="196"/>
        <v>***</v>
      </c>
      <c r="CJ672" s="233"/>
      <c r="CK672" s="42"/>
      <c r="CL672" s="234">
        <f t="shared" si="199"/>
        <v>0</v>
      </c>
      <c r="CM672" s="235"/>
      <c r="CN672" s="234">
        <f t="shared" si="200"/>
        <v>0</v>
      </c>
      <c r="CO672" s="235"/>
      <c r="CP672" s="232" t="str">
        <f t="shared" si="197"/>
        <v>***</v>
      </c>
      <c r="CQ672" s="233"/>
      <c r="CR672" s="43"/>
      <c r="CU672" s="128">
        <f t="shared" si="184"/>
        <v>664</v>
      </c>
      <c r="CV672" s="128"/>
      <c r="CW672" s="128"/>
      <c r="CX672" s="128"/>
      <c r="CY672" s="128"/>
    </row>
    <row r="673" spans="1:103" s="1" customFormat="1" ht="18.75">
      <c r="A673" s="72" t="s">
        <v>59</v>
      </c>
      <c r="D673" s="238">
        <f t="shared" si="201"/>
        <v>31</v>
      </c>
      <c r="E673" s="246"/>
      <c r="F673" s="241"/>
      <c r="G673" s="242"/>
      <c r="H673" s="242"/>
      <c r="I673" s="242"/>
      <c r="J673" s="242"/>
      <c r="K673" s="243"/>
      <c r="L673" s="244"/>
      <c r="M673" s="256"/>
      <c r="N673" s="256"/>
      <c r="O673" s="257"/>
      <c r="P673" s="42"/>
      <c r="Q673" s="42"/>
      <c r="R673" s="42"/>
      <c r="S673" s="42"/>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3"/>
      <c r="AU673" s="44"/>
      <c r="AV673" s="26"/>
      <c r="AW673" s="245">
        <f t="shared" si="187"/>
        <v>31</v>
      </c>
      <c r="AX673" s="246"/>
      <c r="AY673" s="247" t="str">
        <f t="shared" si="188"/>
        <v/>
      </c>
      <c r="AZ673" s="248"/>
      <c r="BA673" s="248"/>
      <c r="BB673" s="249"/>
      <c r="BC673" s="45">
        <f>IF(COUNTIF(P673:AT673,"")=31,0,COUNTIFS(P633:AT633,1,P673:AT673,"")+COUNTIFS(P633:AT633,1,P673:AT673,"■"))</f>
        <v>0</v>
      </c>
      <c r="BD673" s="45">
        <f>IF(COUNTIF(P673:AT673,"")=31,0,COUNTIFS(P633:AT633,1,P673:AT673,"■"))</f>
        <v>0</v>
      </c>
      <c r="BE673" s="250" t="str">
        <f t="shared" si="189"/>
        <v>***</v>
      </c>
      <c r="BF673" s="233"/>
      <c r="BG673" s="47"/>
      <c r="BH673" s="45">
        <f>IF(COUNTIF(P673:AT673,"")=31,0,COUNTIFS(P633:AT633,2,P673:AT673,"")+COUNTIFS(P633:AT633,2,P673:AT673,"■"))</f>
        <v>0</v>
      </c>
      <c r="BI673" s="45">
        <f>IF(COUNTIF(P673:AT673,"")=31,0,COUNTIFS(P633:AT633,2,P673:AT673,"■"))</f>
        <v>0</v>
      </c>
      <c r="BJ673" s="232" t="str">
        <f t="shared" si="190"/>
        <v>***</v>
      </c>
      <c r="BK673" s="233"/>
      <c r="BL673" s="42"/>
      <c r="BM673" s="45">
        <f>IF(COUNTIF(P673:AT673,"")=31,0,COUNTIFS(P633:AT633,3,P673:AT673,"")+COUNTIFS(P633:AT633,3,P673:AT673,"■"))</f>
        <v>0</v>
      </c>
      <c r="BN673" s="45">
        <f>IF(COUNTIF(P673:AT673,"")=31,0,COUNTIFS(P633:AT633,3,P673:AT673,"■"))</f>
        <v>0</v>
      </c>
      <c r="BO673" s="232" t="str">
        <f t="shared" si="191"/>
        <v>***</v>
      </c>
      <c r="BP673" s="233"/>
      <c r="BQ673" s="42"/>
      <c r="BR673" s="45">
        <f>IF(COUNTIF(P673:AT673,"")=31,0,COUNTIFS(P633:AT633,4,P673:AT673,"")+COUNTIFS(P633:AT633,4,P673:AT673,"■"))</f>
        <v>0</v>
      </c>
      <c r="BS673" s="45">
        <f>IF(COUNTIF(P673:AT673,"")=31,0,COUNTIFS(P633:AT633,4,P673:AT673,"■"))</f>
        <v>0</v>
      </c>
      <c r="BT673" s="232" t="str">
        <f t="shared" si="192"/>
        <v>***</v>
      </c>
      <c r="BU673" s="233"/>
      <c r="BV673" s="42"/>
      <c r="BW673" s="45">
        <f>IF(COUNTIF(P673:AT673,"")=31,0,COUNTIFS(P633:AT633,5,P673:AT673,"")+COUNTIFS(P633:AT633,5,P673:AT673,"■"))</f>
        <v>0</v>
      </c>
      <c r="BX673" s="45">
        <f>IF(COUNTIF(P673:AT673,"")=31,0,COUNTIFS(P633:AT633,5,P673:AT673,"■"))</f>
        <v>0</v>
      </c>
      <c r="BY673" s="232" t="str">
        <f t="shared" si="193"/>
        <v>***</v>
      </c>
      <c r="BZ673" s="233"/>
      <c r="CA673" s="42"/>
      <c r="CB673" s="45">
        <f>IF(COUNTIF(P673:AT673,"")=31,0,COUNTIFS(P633:AT633,6,P673:AT673,"")+COUNTIFS(P633:AT633,6,P673:AT673,"■"))</f>
        <v>0</v>
      </c>
      <c r="CC673" s="45">
        <f>IF(COUNTIF(P673:AT673,"")=31,0,COUNTIFS(P633:AT633,6,P673:AT673,"■"))</f>
        <v>0</v>
      </c>
      <c r="CD673" s="232" t="str">
        <f t="shared" si="194"/>
        <v>***</v>
      </c>
      <c r="CE673" s="233"/>
      <c r="CF673" s="42"/>
      <c r="CG673" s="45">
        <f t="shared" si="198"/>
        <v>0</v>
      </c>
      <c r="CH673" s="45">
        <f t="shared" si="202"/>
        <v>0</v>
      </c>
      <c r="CI673" s="232" t="str">
        <f t="shared" si="196"/>
        <v>***</v>
      </c>
      <c r="CJ673" s="233"/>
      <c r="CK673" s="42"/>
      <c r="CL673" s="234">
        <f t="shared" si="199"/>
        <v>0</v>
      </c>
      <c r="CM673" s="235"/>
      <c r="CN673" s="234">
        <f t="shared" si="200"/>
        <v>0</v>
      </c>
      <c r="CO673" s="235"/>
      <c r="CP673" s="232" t="str">
        <f t="shared" si="197"/>
        <v>***</v>
      </c>
      <c r="CQ673" s="233"/>
      <c r="CR673" s="43"/>
      <c r="CU673" s="128">
        <f t="shared" si="184"/>
        <v>665</v>
      </c>
      <c r="CV673" s="128"/>
      <c r="CW673" s="128"/>
      <c r="CX673" s="128"/>
      <c r="CY673" s="128"/>
    </row>
    <row r="674" spans="1:103" s="1" customFormat="1" ht="18.75">
      <c r="A674" s="72" t="s">
        <v>59</v>
      </c>
      <c r="D674" s="238">
        <f t="shared" si="201"/>
        <v>32</v>
      </c>
      <c r="E674" s="246"/>
      <c r="F674" s="241"/>
      <c r="G674" s="242"/>
      <c r="H674" s="242"/>
      <c r="I674" s="242"/>
      <c r="J674" s="242"/>
      <c r="K674" s="243"/>
      <c r="L674" s="244"/>
      <c r="M674" s="256"/>
      <c r="N674" s="256"/>
      <c r="O674" s="257"/>
      <c r="P674" s="42"/>
      <c r="Q674" s="42"/>
      <c r="R674" s="42"/>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3"/>
      <c r="AU674" s="44"/>
      <c r="AV674" s="26"/>
      <c r="AW674" s="245">
        <f t="shared" si="187"/>
        <v>32</v>
      </c>
      <c r="AX674" s="246"/>
      <c r="AY674" s="247" t="str">
        <f t="shared" si="188"/>
        <v/>
      </c>
      <c r="AZ674" s="248"/>
      <c r="BA674" s="248"/>
      <c r="BB674" s="249"/>
      <c r="BC674" s="45">
        <f>IF(COUNTIF(P674:AT674,"")=31,0,COUNTIFS(P633:AT633,1,P674:AT674,"")+COUNTIFS(P633:AT633,1,P674:AT674,"■"))</f>
        <v>0</v>
      </c>
      <c r="BD674" s="45">
        <f>IF(COUNTIF(P674:AT674,"")=31,0,COUNTIFS(P633:AT633,1,P674:AT674,"■"))</f>
        <v>0</v>
      </c>
      <c r="BE674" s="250" t="str">
        <f t="shared" si="189"/>
        <v>***</v>
      </c>
      <c r="BF674" s="233"/>
      <c r="BG674" s="47"/>
      <c r="BH674" s="45">
        <f>IF(COUNTIF(P674:AT674,"")=31,0,COUNTIFS(P633:AT633,2,P674:AT674,"")+COUNTIFS(P633:AT633,2,P674:AT674,"■"))</f>
        <v>0</v>
      </c>
      <c r="BI674" s="45">
        <f>IF(COUNTIF(P674:AT674,"")=31,0,COUNTIFS(P633:AT633,2,P674:AT674,"■"))</f>
        <v>0</v>
      </c>
      <c r="BJ674" s="232" t="str">
        <f t="shared" si="190"/>
        <v>***</v>
      </c>
      <c r="BK674" s="233"/>
      <c r="BL674" s="42"/>
      <c r="BM674" s="45">
        <f>IF(COUNTIF(P674:AT674,"")=31,0,COUNTIFS(P633:AT633,3,P674:AT674,"")+COUNTIFS(P633:AT633,3,P674:AT674,"■"))</f>
        <v>0</v>
      </c>
      <c r="BN674" s="45">
        <f>IF(COUNTIF(P674:AT674,"")=31,0,COUNTIFS(P633:AT633,3,P674:AT674,"■"))</f>
        <v>0</v>
      </c>
      <c r="BO674" s="232" t="str">
        <f t="shared" si="191"/>
        <v>***</v>
      </c>
      <c r="BP674" s="233"/>
      <c r="BQ674" s="42"/>
      <c r="BR674" s="45">
        <f>IF(COUNTIF(P674:AT674,"")=31,0,COUNTIFS(P633:AT633,4,P674:AT674,"")+COUNTIFS(P633:AT633,4,P674:AT674,"■"))</f>
        <v>0</v>
      </c>
      <c r="BS674" s="45">
        <f>IF(COUNTIF(P674:AT674,"")=31,0,COUNTIFS(P633:AT633,4,P674:AT674,"■"))</f>
        <v>0</v>
      </c>
      <c r="BT674" s="232" t="str">
        <f t="shared" si="192"/>
        <v>***</v>
      </c>
      <c r="BU674" s="233"/>
      <c r="BV674" s="42"/>
      <c r="BW674" s="45">
        <f>IF(COUNTIF(P674:AT674,"")=31,0,COUNTIFS(P633:AT633,5,P674:AT674,"")+COUNTIFS(P633:AT633,5,P674:AT674,"■"))</f>
        <v>0</v>
      </c>
      <c r="BX674" s="45">
        <f>IF(COUNTIF(P674:AT674,"")=31,0,COUNTIFS(P633:AT633,5,P674:AT674,"■"))</f>
        <v>0</v>
      </c>
      <c r="BY674" s="232" t="str">
        <f t="shared" si="193"/>
        <v>***</v>
      </c>
      <c r="BZ674" s="233"/>
      <c r="CA674" s="42"/>
      <c r="CB674" s="45">
        <f>IF(COUNTIF(P674:AT674,"")=31,0,COUNTIFS(P633:AT633,6,P674:AT674,"")+COUNTIFS(P633:AT633,6,P674:AT674,"■"))</f>
        <v>0</v>
      </c>
      <c r="CC674" s="45">
        <f>IF(COUNTIF(P674:AT674,"")=31,0,COUNTIFS(P633:AT633,6,P674:AT674,"■"))</f>
        <v>0</v>
      </c>
      <c r="CD674" s="232" t="str">
        <f t="shared" si="194"/>
        <v>***</v>
      </c>
      <c r="CE674" s="233"/>
      <c r="CF674" s="42"/>
      <c r="CG674" s="45">
        <f t="shared" si="198"/>
        <v>0</v>
      </c>
      <c r="CH674" s="45">
        <f t="shared" si="202"/>
        <v>0</v>
      </c>
      <c r="CI674" s="232" t="str">
        <f t="shared" si="196"/>
        <v>***</v>
      </c>
      <c r="CJ674" s="233"/>
      <c r="CK674" s="42"/>
      <c r="CL674" s="234">
        <f t="shared" si="199"/>
        <v>0</v>
      </c>
      <c r="CM674" s="235"/>
      <c r="CN674" s="234">
        <f t="shared" si="200"/>
        <v>0</v>
      </c>
      <c r="CO674" s="235"/>
      <c r="CP674" s="232" t="str">
        <f t="shared" si="197"/>
        <v>***</v>
      </c>
      <c r="CQ674" s="233"/>
      <c r="CR674" s="43"/>
      <c r="CU674" s="128">
        <f t="shared" si="184"/>
        <v>666</v>
      </c>
      <c r="CV674" s="128"/>
      <c r="CW674" s="128"/>
      <c r="CX674" s="128"/>
      <c r="CY674" s="128"/>
    </row>
    <row r="675" spans="1:103" s="1" customFormat="1" ht="18.75">
      <c r="A675" s="72" t="s">
        <v>59</v>
      </c>
      <c r="D675" s="238">
        <f t="shared" si="201"/>
        <v>33</v>
      </c>
      <c r="E675" s="246"/>
      <c r="F675" s="241"/>
      <c r="G675" s="242"/>
      <c r="H675" s="242"/>
      <c r="I675" s="242"/>
      <c r="J675" s="242"/>
      <c r="K675" s="243"/>
      <c r="L675" s="244"/>
      <c r="M675" s="256"/>
      <c r="N675" s="256"/>
      <c r="O675" s="257"/>
      <c r="P675" s="42"/>
      <c r="Q675" s="42"/>
      <c r="R675" s="42"/>
      <c r="S675" s="42"/>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3"/>
      <c r="AU675" s="44"/>
      <c r="AV675" s="26"/>
      <c r="AW675" s="245">
        <f t="shared" si="187"/>
        <v>33</v>
      </c>
      <c r="AX675" s="246"/>
      <c r="AY675" s="247" t="str">
        <f t="shared" si="188"/>
        <v/>
      </c>
      <c r="AZ675" s="248"/>
      <c r="BA675" s="248"/>
      <c r="BB675" s="249"/>
      <c r="BC675" s="45">
        <f>IF(COUNTIF(P675:AT675,"")=31,0,COUNTIFS(P633:AT633,1,P675:AT675,"")+COUNTIFS(P633:AT633,1,P675:AT675,"■"))</f>
        <v>0</v>
      </c>
      <c r="BD675" s="45">
        <f>IF(COUNTIF(P675:AT675,"")=31,0,COUNTIFS(P633:AT633,1,P675:AT675,"■"))</f>
        <v>0</v>
      </c>
      <c r="BE675" s="250" t="str">
        <f t="shared" si="189"/>
        <v>***</v>
      </c>
      <c r="BF675" s="233"/>
      <c r="BG675" s="47"/>
      <c r="BH675" s="45">
        <f>IF(COUNTIF(P675:AT675,"")=31,0,COUNTIFS(P633:AT633,2,P675:AT675,"")+COUNTIFS(P633:AT633,2,P675:AT675,"■"))</f>
        <v>0</v>
      </c>
      <c r="BI675" s="45">
        <f>IF(COUNTIF(P675:AT675,"")=31,0,COUNTIFS(P633:AT633,2,P675:AT675,"■"))</f>
        <v>0</v>
      </c>
      <c r="BJ675" s="232" t="str">
        <f t="shared" si="190"/>
        <v>***</v>
      </c>
      <c r="BK675" s="233"/>
      <c r="BL675" s="42"/>
      <c r="BM675" s="45">
        <f>IF(COUNTIF(P675:AT675,"")=31,0,COUNTIFS(P633:AT633,3,P675:AT675,"")+COUNTIFS(P633:AT633,3,P675:AT675,"■"))</f>
        <v>0</v>
      </c>
      <c r="BN675" s="45">
        <f>IF(COUNTIF(P675:AT675,"")=31,0,COUNTIFS(P633:AT633,3,P675:AT675,"■"))</f>
        <v>0</v>
      </c>
      <c r="BO675" s="232" t="str">
        <f t="shared" si="191"/>
        <v>***</v>
      </c>
      <c r="BP675" s="233"/>
      <c r="BQ675" s="42"/>
      <c r="BR675" s="45">
        <f>IF(COUNTIF(P675:AT675,"")=31,0,COUNTIFS(P633:AT633,4,P675:AT675,"")+COUNTIFS(P633:AT633,4,P675:AT675,"■"))</f>
        <v>0</v>
      </c>
      <c r="BS675" s="45">
        <f>IF(COUNTIF(P675:AT675,"")=31,0,COUNTIFS(P633:AT633,4,P675:AT675,"■"))</f>
        <v>0</v>
      </c>
      <c r="BT675" s="232" t="str">
        <f t="shared" si="192"/>
        <v>***</v>
      </c>
      <c r="BU675" s="233"/>
      <c r="BV675" s="42"/>
      <c r="BW675" s="45">
        <f>IF(COUNTIF(P675:AT675,"")=31,0,COUNTIFS(P633:AT633,5,P675:AT675,"")+COUNTIFS(P633:AT633,5,P675:AT675,"■"))</f>
        <v>0</v>
      </c>
      <c r="BX675" s="45">
        <f>IF(COUNTIF(P675:AT675,"")=31,0,COUNTIFS(P633:AT633,5,P675:AT675,"■"))</f>
        <v>0</v>
      </c>
      <c r="BY675" s="232" t="str">
        <f t="shared" si="193"/>
        <v>***</v>
      </c>
      <c r="BZ675" s="233"/>
      <c r="CA675" s="42"/>
      <c r="CB675" s="45">
        <f>IF(COUNTIF(P675:AT675,"")=31,0,COUNTIFS(P633:AT633,6,P675:AT675,"")+COUNTIFS(P633:AT633,6,P675:AT675,"■"))</f>
        <v>0</v>
      </c>
      <c r="CC675" s="45">
        <f>IF(COUNTIF(P675:AT675,"")=31,0,COUNTIFS(P633:AT633,6,P675:AT675,"■"))</f>
        <v>0</v>
      </c>
      <c r="CD675" s="232" t="str">
        <f t="shared" si="194"/>
        <v>***</v>
      </c>
      <c r="CE675" s="233"/>
      <c r="CF675" s="42"/>
      <c r="CG675" s="45">
        <f t="shared" si="198"/>
        <v>0</v>
      </c>
      <c r="CH675" s="45">
        <f t="shared" si="202"/>
        <v>0</v>
      </c>
      <c r="CI675" s="232" t="str">
        <f t="shared" si="196"/>
        <v>***</v>
      </c>
      <c r="CJ675" s="233"/>
      <c r="CK675" s="42"/>
      <c r="CL675" s="234">
        <f t="shared" si="199"/>
        <v>0</v>
      </c>
      <c r="CM675" s="235"/>
      <c r="CN675" s="234">
        <f t="shared" si="200"/>
        <v>0</v>
      </c>
      <c r="CO675" s="235"/>
      <c r="CP675" s="232" t="str">
        <f t="shared" si="197"/>
        <v>***</v>
      </c>
      <c r="CQ675" s="233"/>
      <c r="CR675" s="43"/>
      <c r="CU675" s="128">
        <f t="shared" si="184"/>
        <v>667</v>
      </c>
      <c r="CV675" s="128"/>
      <c r="CW675" s="128"/>
      <c r="CX675" s="128"/>
      <c r="CY675" s="128"/>
    </row>
    <row r="676" spans="1:103" s="1" customFormat="1" ht="18.75">
      <c r="A676" s="72" t="s">
        <v>59</v>
      </c>
      <c r="D676" s="238">
        <f t="shared" si="201"/>
        <v>34</v>
      </c>
      <c r="E676" s="246"/>
      <c r="F676" s="241"/>
      <c r="G676" s="242"/>
      <c r="H676" s="242"/>
      <c r="I676" s="242"/>
      <c r="J676" s="242"/>
      <c r="K676" s="243"/>
      <c r="L676" s="244"/>
      <c r="M676" s="256"/>
      <c r="N676" s="256"/>
      <c r="O676" s="257"/>
      <c r="P676" s="42"/>
      <c r="Q676" s="42"/>
      <c r="R676" s="42"/>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3"/>
      <c r="AU676" s="44"/>
      <c r="AV676" s="26"/>
      <c r="AW676" s="245">
        <f t="shared" si="187"/>
        <v>34</v>
      </c>
      <c r="AX676" s="246"/>
      <c r="AY676" s="247" t="str">
        <f t="shared" si="188"/>
        <v/>
      </c>
      <c r="AZ676" s="248"/>
      <c r="BA676" s="248"/>
      <c r="BB676" s="249"/>
      <c r="BC676" s="45">
        <f>IF(COUNTIF(P676:AT676,"")=31,0,COUNTIFS(P633:AT633,1,P676:AT676,"")+COUNTIFS(P633:AT633,1,P676:AT676,"■"))</f>
        <v>0</v>
      </c>
      <c r="BD676" s="45">
        <f>IF(COUNTIF(P676:AT676,"")=31,0,COUNTIFS(P633:AT633,1,P676:AT676,"■"))</f>
        <v>0</v>
      </c>
      <c r="BE676" s="250" t="str">
        <f t="shared" si="189"/>
        <v>***</v>
      </c>
      <c r="BF676" s="233"/>
      <c r="BG676" s="47"/>
      <c r="BH676" s="45">
        <f>IF(COUNTIF(P676:AT676,"")=31,0,COUNTIFS(P633:AT633,2,P676:AT676,"")+COUNTIFS(P633:AT633,2,P676:AT676,"■"))</f>
        <v>0</v>
      </c>
      <c r="BI676" s="45">
        <f>IF(COUNTIF(P676:AT676,"")=31,0,COUNTIFS(P633:AT633,2,P676:AT676,"■"))</f>
        <v>0</v>
      </c>
      <c r="BJ676" s="232" t="str">
        <f t="shared" si="190"/>
        <v>***</v>
      </c>
      <c r="BK676" s="233"/>
      <c r="BL676" s="42"/>
      <c r="BM676" s="45">
        <f>IF(COUNTIF(P676:AT676,"")=31,0,COUNTIFS(P633:AT633,3,P676:AT676,"")+COUNTIFS(P633:AT633,3,P676:AT676,"■"))</f>
        <v>0</v>
      </c>
      <c r="BN676" s="45">
        <f>IF(COUNTIF(P676:AT676,"")=31,0,COUNTIFS(P633:AT633,3,P676:AT676,"■"))</f>
        <v>0</v>
      </c>
      <c r="BO676" s="232" t="str">
        <f t="shared" si="191"/>
        <v>***</v>
      </c>
      <c r="BP676" s="233"/>
      <c r="BQ676" s="42"/>
      <c r="BR676" s="45">
        <f>IF(COUNTIF(P676:AT676,"")=31,0,COUNTIFS(P633:AT633,4,P676:AT676,"")+COUNTIFS(P633:AT633,4,P676:AT676,"■"))</f>
        <v>0</v>
      </c>
      <c r="BS676" s="45">
        <f>IF(COUNTIF(P676:AT676,"")=31,0,COUNTIFS(P633:AT633,4,P676:AT676,"■"))</f>
        <v>0</v>
      </c>
      <c r="BT676" s="232" t="str">
        <f t="shared" si="192"/>
        <v>***</v>
      </c>
      <c r="BU676" s="233"/>
      <c r="BV676" s="42"/>
      <c r="BW676" s="45">
        <f>IF(COUNTIF(P676:AT676,"")=31,0,COUNTIFS(P633:AT633,5,P676:AT676,"")+COUNTIFS(P633:AT633,5,P676:AT676,"■"))</f>
        <v>0</v>
      </c>
      <c r="BX676" s="45">
        <f>IF(COUNTIF(P676:AT676,"")=31,0,COUNTIFS(P633:AT633,5,P676:AT676,"■"))</f>
        <v>0</v>
      </c>
      <c r="BY676" s="232" t="str">
        <f t="shared" si="193"/>
        <v>***</v>
      </c>
      <c r="BZ676" s="233"/>
      <c r="CA676" s="42"/>
      <c r="CB676" s="45">
        <f>IF(COUNTIF(P676:AT676,"")=31,0,COUNTIFS(P633:AT633,6,P676:AT676,"")+COUNTIFS(P633:AT633,6,P676:AT676,"■"))</f>
        <v>0</v>
      </c>
      <c r="CC676" s="45">
        <f>IF(COUNTIF(P676:AT676,"")=31,0,COUNTIFS(P633:AT633,6,P676:AT676,"■"))</f>
        <v>0</v>
      </c>
      <c r="CD676" s="232" t="str">
        <f t="shared" si="194"/>
        <v>***</v>
      </c>
      <c r="CE676" s="233"/>
      <c r="CF676" s="42"/>
      <c r="CG676" s="45">
        <f t="shared" si="198"/>
        <v>0</v>
      </c>
      <c r="CH676" s="45">
        <f t="shared" si="202"/>
        <v>0</v>
      </c>
      <c r="CI676" s="232" t="str">
        <f t="shared" si="196"/>
        <v>***</v>
      </c>
      <c r="CJ676" s="233"/>
      <c r="CK676" s="42"/>
      <c r="CL676" s="234">
        <f t="shared" si="199"/>
        <v>0</v>
      </c>
      <c r="CM676" s="235"/>
      <c r="CN676" s="234">
        <f t="shared" si="200"/>
        <v>0</v>
      </c>
      <c r="CO676" s="235"/>
      <c r="CP676" s="232" t="str">
        <f t="shared" si="197"/>
        <v>***</v>
      </c>
      <c r="CQ676" s="233"/>
      <c r="CR676" s="43"/>
      <c r="CU676" s="128">
        <f t="shared" si="184"/>
        <v>668</v>
      </c>
      <c r="CV676" s="128"/>
      <c r="CW676" s="128"/>
      <c r="CX676" s="128"/>
      <c r="CY676" s="128"/>
    </row>
    <row r="677" spans="1:103" s="1" customFormat="1" ht="18.75">
      <c r="A677" s="72" t="s">
        <v>59</v>
      </c>
      <c r="D677" s="238">
        <f t="shared" si="201"/>
        <v>35</v>
      </c>
      <c r="E677" s="246"/>
      <c r="F677" s="241"/>
      <c r="G677" s="242"/>
      <c r="H677" s="242"/>
      <c r="I677" s="242"/>
      <c r="J677" s="242"/>
      <c r="K677" s="243"/>
      <c r="L677" s="244"/>
      <c r="M677" s="256"/>
      <c r="N677" s="256"/>
      <c r="O677" s="257"/>
      <c r="P677" s="42"/>
      <c r="Q677" s="42"/>
      <c r="R677" s="42"/>
      <c r="S677" s="42"/>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3"/>
      <c r="AU677" s="44"/>
      <c r="AV677" s="26"/>
      <c r="AW677" s="245">
        <f t="shared" si="187"/>
        <v>35</v>
      </c>
      <c r="AX677" s="246"/>
      <c r="AY677" s="247" t="str">
        <f t="shared" si="188"/>
        <v/>
      </c>
      <c r="AZ677" s="248"/>
      <c r="BA677" s="248"/>
      <c r="BB677" s="249"/>
      <c r="BC677" s="45">
        <f>IF(COUNTIF(P677:AT677,"")=31,0,COUNTIFS(P633:AT633,1,P677:AT677,"")+COUNTIFS(P633:AT633,1,P677:AT677,"■"))</f>
        <v>0</v>
      </c>
      <c r="BD677" s="45">
        <f>IF(COUNTIF(P677:AT677,"")=31,0,COUNTIFS(P633:AT633,1,P677:AT677,"■"))</f>
        <v>0</v>
      </c>
      <c r="BE677" s="250" t="str">
        <f t="shared" si="189"/>
        <v>***</v>
      </c>
      <c r="BF677" s="233"/>
      <c r="BG677" s="47"/>
      <c r="BH677" s="45">
        <f>IF(COUNTIF(P677:AT677,"")=31,0,COUNTIFS(P633:AT633,2,P677:AT677,"")+COUNTIFS(P633:AT633,2,P677:AT677,"■"))</f>
        <v>0</v>
      </c>
      <c r="BI677" s="45">
        <f>IF(COUNTIF(P677:AT677,"")=31,0,COUNTIFS(P633:AT633,2,P677:AT677,"■"))</f>
        <v>0</v>
      </c>
      <c r="BJ677" s="232" t="str">
        <f t="shared" si="190"/>
        <v>***</v>
      </c>
      <c r="BK677" s="233"/>
      <c r="BL677" s="42"/>
      <c r="BM677" s="45">
        <f>IF(COUNTIF(P677:AT677,"")=31,0,COUNTIFS(P633:AT633,3,P677:AT677,"")+COUNTIFS(P633:AT633,3,P677:AT677,"■"))</f>
        <v>0</v>
      </c>
      <c r="BN677" s="45">
        <f>IF(COUNTIF(P677:AT677,"")=31,0,COUNTIFS(P633:AT633,3,P677:AT677,"■"))</f>
        <v>0</v>
      </c>
      <c r="BO677" s="232" t="str">
        <f t="shared" si="191"/>
        <v>***</v>
      </c>
      <c r="BP677" s="233"/>
      <c r="BQ677" s="42"/>
      <c r="BR677" s="45">
        <f>IF(COUNTIF(P677:AT677,"")=31,0,COUNTIFS(P633:AT633,4,P677:AT677,"")+COUNTIFS(P633:AT633,4,P677:AT677,"■"))</f>
        <v>0</v>
      </c>
      <c r="BS677" s="45">
        <f>IF(COUNTIF(P677:AT677,"")=31,0,COUNTIFS(P633:AT633,4,P677:AT677,"■"))</f>
        <v>0</v>
      </c>
      <c r="BT677" s="232" t="str">
        <f t="shared" si="192"/>
        <v>***</v>
      </c>
      <c r="BU677" s="233"/>
      <c r="BV677" s="42"/>
      <c r="BW677" s="45">
        <f>IF(COUNTIF(P677:AT677,"")=31,0,COUNTIFS(P633:AT633,5,P677:AT677,"")+COUNTIFS(P633:AT633,5,P677:AT677,"■"))</f>
        <v>0</v>
      </c>
      <c r="BX677" s="45">
        <f>IF(COUNTIF(P677:AT677,"")=31,0,COUNTIFS(P633:AT633,5,P677:AT677,"■"))</f>
        <v>0</v>
      </c>
      <c r="BY677" s="232" t="str">
        <f t="shared" si="193"/>
        <v>***</v>
      </c>
      <c r="BZ677" s="233"/>
      <c r="CA677" s="42"/>
      <c r="CB677" s="45">
        <f>IF(COUNTIF(P677:AT677,"")=31,0,COUNTIFS(P633:AT633,6,P677:AT677,"")+COUNTIFS(P633:AT633,6,P677:AT677,"■"))</f>
        <v>0</v>
      </c>
      <c r="CC677" s="45">
        <f>IF(COUNTIF(P677:AT677,"")=31,0,COUNTIFS(P633:AT633,6,P677:AT677,"■"))</f>
        <v>0</v>
      </c>
      <c r="CD677" s="232" t="str">
        <f t="shared" si="194"/>
        <v>***</v>
      </c>
      <c r="CE677" s="233"/>
      <c r="CF677" s="42"/>
      <c r="CG677" s="45">
        <f t="shared" si="198"/>
        <v>0</v>
      </c>
      <c r="CH677" s="45">
        <f t="shared" si="202"/>
        <v>0</v>
      </c>
      <c r="CI677" s="232" t="str">
        <f t="shared" si="196"/>
        <v>***</v>
      </c>
      <c r="CJ677" s="233"/>
      <c r="CK677" s="42"/>
      <c r="CL677" s="234">
        <f t="shared" si="199"/>
        <v>0</v>
      </c>
      <c r="CM677" s="235"/>
      <c r="CN677" s="234">
        <f t="shared" si="200"/>
        <v>0</v>
      </c>
      <c r="CO677" s="235"/>
      <c r="CP677" s="232" t="str">
        <f t="shared" si="197"/>
        <v>***</v>
      </c>
      <c r="CQ677" s="233"/>
      <c r="CR677" s="43"/>
      <c r="CU677" s="128">
        <f t="shared" si="184"/>
        <v>669</v>
      </c>
      <c r="CV677" s="128"/>
      <c r="CW677" s="128"/>
      <c r="CX677" s="128"/>
      <c r="CY677" s="128"/>
    </row>
    <row r="678" spans="1:103" s="1" customFormat="1" ht="18.75">
      <c r="A678" s="72" t="s">
        <v>59</v>
      </c>
      <c r="D678" s="238">
        <f t="shared" si="201"/>
        <v>36</v>
      </c>
      <c r="E678" s="246"/>
      <c r="F678" s="241"/>
      <c r="G678" s="242"/>
      <c r="H678" s="242"/>
      <c r="I678" s="242"/>
      <c r="J678" s="242"/>
      <c r="K678" s="243"/>
      <c r="L678" s="244"/>
      <c r="M678" s="256"/>
      <c r="N678" s="256"/>
      <c r="O678" s="257"/>
      <c r="P678" s="42"/>
      <c r="Q678" s="42"/>
      <c r="R678" s="42"/>
      <c r="S678" s="42"/>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3"/>
      <c r="AU678" s="44"/>
      <c r="AV678" s="26"/>
      <c r="AW678" s="245">
        <f t="shared" si="187"/>
        <v>36</v>
      </c>
      <c r="AX678" s="246"/>
      <c r="AY678" s="247" t="str">
        <f t="shared" si="188"/>
        <v/>
      </c>
      <c r="AZ678" s="248"/>
      <c r="BA678" s="248"/>
      <c r="BB678" s="249"/>
      <c r="BC678" s="45">
        <f>IF(COUNTIF(P678:AT678,"")=31,0,COUNTIFS(P633:AT633,1,P678:AT678,"")+COUNTIFS(P633:AT633,1,P678:AT678,"■"))</f>
        <v>0</v>
      </c>
      <c r="BD678" s="45">
        <f>IF(COUNTIF(P678:AT678,"")=31,0,COUNTIFS(P633:AT633,1,P678:AT678,"■"))</f>
        <v>0</v>
      </c>
      <c r="BE678" s="250" t="str">
        <f t="shared" si="189"/>
        <v>***</v>
      </c>
      <c r="BF678" s="233"/>
      <c r="BG678" s="47"/>
      <c r="BH678" s="45">
        <f>IF(COUNTIF(P678:AT678,"")=31,0,COUNTIFS(P633:AT633,2,P678:AT678,"")+COUNTIFS(P633:AT633,2,P678:AT678,"■"))</f>
        <v>0</v>
      </c>
      <c r="BI678" s="45">
        <f>IF(COUNTIF(P678:AT678,"")=31,0,COUNTIFS(P633:AT633,2,P678:AT678,"■"))</f>
        <v>0</v>
      </c>
      <c r="BJ678" s="232" t="str">
        <f t="shared" si="190"/>
        <v>***</v>
      </c>
      <c r="BK678" s="233"/>
      <c r="BL678" s="42"/>
      <c r="BM678" s="45">
        <f>IF(COUNTIF(P678:AT678,"")=31,0,COUNTIFS(P633:AT633,3,P678:AT678,"")+COUNTIFS(P633:AT633,3,P678:AT678,"■"))</f>
        <v>0</v>
      </c>
      <c r="BN678" s="45">
        <f>IF(COUNTIF(P678:AT678,"")=31,0,COUNTIFS(P633:AT633,3,P678:AT678,"■"))</f>
        <v>0</v>
      </c>
      <c r="BO678" s="232" t="str">
        <f t="shared" si="191"/>
        <v>***</v>
      </c>
      <c r="BP678" s="233"/>
      <c r="BQ678" s="42"/>
      <c r="BR678" s="45">
        <f>IF(COUNTIF(P678:AT678,"")=31,0,COUNTIFS(P633:AT633,4,P678:AT678,"")+COUNTIFS(P633:AT633,4,P678:AT678,"■"))</f>
        <v>0</v>
      </c>
      <c r="BS678" s="45">
        <f>IF(COUNTIF(P678:AT678,"")=31,0,COUNTIFS(P633:AT633,4,P678:AT678,"■"))</f>
        <v>0</v>
      </c>
      <c r="BT678" s="232" t="str">
        <f t="shared" si="192"/>
        <v>***</v>
      </c>
      <c r="BU678" s="233"/>
      <c r="BV678" s="42"/>
      <c r="BW678" s="45">
        <f>IF(COUNTIF(P678:AT678,"")=31,0,COUNTIFS(P633:AT633,5,P678:AT678,"")+COUNTIFS(P633:AT633,5,P678:AT678,"■"))</f>
        <v>0</v>
      </c>
      <c r="BX678" s="45">
        <f>IF(COUNTIF(P678:AT678,"")=31,0,COUNTIFS(P633:AT633,5,P678:AT678,"■"))</f>
        <v>0</v>
      </c>
      <c r="BY678" s="232" t="str">
        <f t="shared" si="193"/>
        <v>***</v>
      </c>
      <c r="BZ678" s="233"/>
      <c r="CA678" s="42"/>
      <c r="CB678" s="45">
        <f>IF(COUNTIF(P678:AT678,"")=31,0,COUNTIFS(P633:AT633,6,P678:AT678,"")+COUNTIFS(P633:AT633,6,P678:AT678,"■"))</f>
        <v>0</v>
      </c>
      <c r="CC678" s="45">
        <f>IF(COUNTIF(P678:AT678,"")=31,0,COUNTIFS(P633:AT633,6,P678:AT678,"■"))</f>
        <v>0</v>
      </c>
      <c r="CD678" s="232" t="str">
        <f t="shared" si="194"/>
        <v>***</v>
      </c>
      <c r="CE678" s="233"/>
      <c r="CF678" s="42"/>
      <c r="CG678" s="45">
        <f t="shared" si="198"/>
        <v>0</v>
      </c>
      <c r="CH678" s="45">
        <f t="shared" si="202"/>
        <v>0</v>
      </c>
      <c r="CI678" s="232" t="str">
        <f t="shared" si="196"/>
        <v>***</v>
      </c>
      <c r="CJ678" s="233"/>
      <c r="CK678" s="42"/>
      <c r="CL678" s="234">
        <f t="shared" si="199"/>
        <v>0</v>
      </c>
      <c r="CM678" s="235"/>
      <c r="CN678" s="234">
        <f t="shared" si="200"/>
        <v>0</v>
      </c>
      <c r="CO678" s="235"/>
      <c r="CP678" s="232" t="str">
        <f t="shared" si="197"/>
        <v>***</v>
      </c>
      <c r="CQ678" s="233"/>
      <c r="CR678" s="43"/>
      <c r="CU678" s="128">
        <f t="shared" si="184"/>
        <v>670</v>
      </c>
      <c r="CV678" s="128"/>
      <c r="CW678" s="128"/>
      <c r="CX678" s="128"/>
      <c r="CY678" s="128"/>
    </row>
    <row r="679" spans="1:103" s="1" customFormat="1" ht="18.75">
      <c r="A679" s="72" t="s">
        <v>59</v>
      </c>
      <c r="D679" s="238">
        <f t="shared" si="201"/>
        <v>37</v>
      </c>
      <c r="E679" s="246"/>
      <c r="F679" s="241"/>
      <c r="G679" s="242"/>
      <c r="H679" s="242"/>
      <c r="I679" s="242"/>
      <c r="J679" s="242"/>
      <c r="K679" s="243"/>
      <c r="L679" s="244"/>
      <c r="M679" s="256"/>
      <c r="N679" s="256"/>
      <c r="O679" s="257"/>
      <c r="P679" s="42"/>
      <c r="Q679" s="42"/>
      <c r="R679" s="42"/>
      <c r="S679" s="42"/>
      <c r="T679" s="42"/>
      <c r="U679" s="42"/>
      <c r="V679" s="42"/>
      <c r="W679" s="42"/>
      <c r="X679" s="42"/>
      <c r="Y679" s="42"/>
      <c r="Z679" s="42"/>
      <c r="AA679" s="42"/>
      <c r="AB679" s="42"/>
      <c r="AC679" s="42"/>
      <c r="AD679" s="42"/>
      <c r="AE679" s="42"/>
      <c r="AF679" s="42"/>
      <c r="AG679" s="42"/>
      <c r="AH679" s="42"/>
      <c r="AI679" s="42"/>
      <c r="AJ679" s="42"/>
      <c r="AK679" s="42"/>
      <c r="AL679" s="42"/>
      <c r="AM679" s="42"/>
      <c r="AN679" s="42"/>
      <c r="AO679" s="42"/>
      <c r="AP679" s="42"/>
      <c r="AQ679" s="42"/>
      <c r="AR679" s="42"/>
      <c r="AS679" s="42"/>
      <c r="AT679" s="43"/>
      <c r="AU679" s="44"/>
      <c r="AV679" s="26"/>
      <c r="AW679" s="245">
        <f t="shared" si="187"/>
        <v>37</v>
      </c>
      <c r="AX679" s="246"/>
      <c r="AY679" s="247" t="str">
        <f t="shared" si="188"/>
        <v/>
      </c>
      <c r="AZ679" s="248"/>
      <c r="BA679" s="248"/>
      <c r="BB679" s="249"/>
      <c r="BC679" s="45">
        <f>IF(COUNTIF(P679:AT679,"")=31,0,COUNTIFS(P633:AT633,1,P679:AT679,"")+COUNTIFS(P633:AT633,1,P679:AT679,"■"))</f>
        <v>0</v>
      </c>
      <c r="BD679" s="45">
        <f>IF(COUNTIF(P679:AT679,"")=31,0,COUNTIFS(P633:AT633,1,P679:AT679,"■"))</f>
        <v>0</v>
      </c>
      <c r="BE679" s="250" t="str">
        <f t="shared" si="189"/>
        <v>***</v>
      </c>
      <c r="BF679" s="233"/>
      <c r="BG679" s="47"/>
      <c r="BH679" s="45">
        <f>IF(COUNTIF(P679:AT679,"")=31,0,COUNTIFS(P633:AT633,2,P679:AT679,"")+COUNTIFS(P633:AT633,2,P679:AT679,"■"))</f>
        <v>0</v>
      </c>
      <c r="BI679" s="45">
        <f>IF(COUNTIF(P679:AT679,"")=31,0,COUNTIFS(P633:AT633,2,P679:AT679,"■"))</f>
        <v>0</v>
      </c>
      <c r="BJ679" s="232" t="str">
        <f t="shared" si="190"/>
        <v>***</v>
      </c>
      <c r="BK679" s="233"/>
      <c r="BL679" s="42"/>
      <c r="BM679" s="45">
        <f>IF(COUNTIF(P679:AT679,"")=31,0,COUNTIFS(P633:AT633,3,P679:AT679,"")+COUNTIFS(P633:AT633,3,P679:AT679,"■"))</f>
        <v>0</v>
      </c>
      <c r="BN679" s="45">
        <f>IF(COUNTIF(P679:AT679,"")=31,0,COUNTIFS(P633:AT633,3,P679:AT679,"■"))</f>
        <v>0</v>
      </c>
      <c r="BO679" s="232" t="str">
        <f t="shared" si="191"/>
        <v>***</v>
      </c>
      <c r="BP679" s="233"/>
      <c r="BQ679" s="42"/>
      <c r="BR679" s="45">
        <f>IF(COUNTIF(P679:AT679,"")=31,0,COUNTIFS(P633:AT633,4,P679:AT679,"")+COUNTIFS(P633:AT633,4,P679:AT679,"■"))</f>
        <v>0</v>
      </c>
      <c r="BS679" s="45">
        <f>IF(COUNTIF(P679:AT679,"")=31,0,COUNTIFS(P633:AT633,4,P679:AT679,"■"))</f>
        <v>0</v>
      </c>
      <c r="BT679" s="232" t="str">
        <f t="shared" si="192"/>
        <v>***</v>
      </c>
      <c r="BU679" s="233"/>
      <c r="BV679" s="42"/>
      <c r="BW679" s="45">
        <f>IF(COUNTIF(P679:AT679,"")=31,0,COUNTIFS(P633:AT633,5,P679:AT679,"")+COUNTIFS(P633:AT633,5,P679:AT679,"■"))</f>
        <v>0</v>
      </c>
      <c r="BX679" s="45">
        <f>IF(COUNTIF(P679:AT679,"")=31,0,COUNTIFS(P633:AT633,5,P679:AT679,"■"))</f>
        <v>0</v>
      </c>
      <c r="BY679" s="232" t="str">
        <f t="shared" si="193"/>
        <v>***</v>
      </c>
      <c r="BZ679" s="233"/>
      <c r="CA679" s="42"/>
      <c r="CB679" s="45">
        <f>IF(COUNTIF(P679:AT679,"")=31,0,COUNTIFS(P633:AT633,6,P679:AT679,"")+COUNTIFS(P633:AT633,6,P679:AT679,"■"))</f>
        <v>0</v>
      </c>
      <c r="CC679" s="45">
        <f>IF(COUNTIF(P679:AT679,"")=31,0,COUNTIFS(P633:AT633,6,P679:AT679,"■"))</f>
        <v>0</v>
      </c>
      <c r="CD679" s="232" t="str">
        <f t="shared" si="194"/>
        <v>***</v>
      </c>
      <c r="CE679" s="233"/>
      <c r="CF679" s="42"/>
      <c r="CG679" s="45">
        <f t="shared" si="198"/>
        <v>0</v>
      </c>
      <c r="CH679" s="45">
        <f t="shared" si="202"/>
        <v>0</v>
      </c>
      <c r="CI679" s="232" t="str">
        <f t="shared" si="196"/>
        <v>***</v>
      </c>
      <c r="CJ679" s="233"/>
      <c r="CK679" s="42"/>
      <c r="CL679" s="234">
        <f t="shared" si="199"/>
        <v>0</v>
      </c>
      <c r="CM679" s="235"/>
      <c r="CN679" s="234">
        <f t="shared" si="200"/>
        <v>0</v>
      </c>
      <c r="CO679" s="235"/>
      <c r="CP679" s="232" t="str">
        <f t="shared" si="197"/>
        <v>***</v>
      </c>
      <c r="CQ679" s="233"/>
      <c r="CR679" s="43"/>
      <c r="CU679" s="128">
        <f t="shared" si="184"/>
        <v>671</v>
      </c>
      <c r="CV679" s="128"/>
      <c r="CW679" s="128"/>
      <c r="CX679" s="128"/>
      <c r="CY679" s="128"/>
    </row>
    <row r="680" spans="1:103" s="1" customFormat="1" ht="18.75">
      <c r="A680" s="72" t="s">
        <v>59</v>
      </c>
      <c r="D680" s="238">
        <f t="shared" si="201"/>
        <v>38</v>
      </c>
      <c r="E680" s="246"/>
      <c r="F680" s="241"/>
      <c r="G680" s="242"/>
      <c r="H680" s="242"/>
      <c r="I680" s="242"/>
      <c r="J680" s="242"/>
      <c r="K680" s="243"/>
      <c r="L680" s="244"/>
      <c r="M680" s="256"/>
      <c r="N680" s="256"/>
      <c r="O680" s="257"/>
      <c r="P680" s="42"/>
      <c r="Q680" s="42"/>
      <c r="R680" s="42"/>
      <c r="S680" s="42"/>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3"/>
      <c r="AU680" s="44"/>
      <c r="AV680" s="26"/>
      <c r="AW680" s="245">
        <f t="shared" si="187"/>
        <v>38</v>
      </c>
      <c r="AX680" s="246"/>
      <c r="AY680" s="247" t="str">
        <f t="shared" si="188"/>
        <v/>
      </c>
      <c r="AZ680" s="248"/>
      <c r="BA680" s="248"/>
      <c r="BB680" s="249"/>
      <c r="BC680" s="45">
        <f>IF(COUNTIF(P680:AT680,"")=31,0,COUNTIFS(P633:AT633,1,P680:AT680,"")+COUNTIFS(P633:AT633,1,P680:AT680,"■"))</f>
        <v>0</v>
      </c>
      <c r="BD680" s="45">
        <f>IF(COUNTIF(P680:AT680,"")=31,0,COUNTIFS(P633:AT633,1,P680:AT680,"■"))</f>
        <v>0</v>
      </c>
      <c r="BE680" s="250" t="str">
        <f t="shared" si="189"/>
        <v>***</v>
      </c>
      <c r="BF680" s="233"/>
      <c r="BG680" s="47"/>
      <c r="BH680" s="45">
        <f>IF(COUNTIF(P680:AT680,"")=31,0,COUNTIFS(P633:AT633,2,P680:AT680,"")+COUNTIFS(P633:AT633,2,P680:AT680,"■"))</f>
        <v>0</v>
      </c>
      <c r="BI680" s="45">
        <f>IF(COUNTIF(P680:AT680,"")=31,0,COUNTIFS(P633:AT633,2,P680:AT680,"■"))</f>
        <v>0</v>
      </c>
      <c r="BJ680" s="232" t="str">
        <f t="shared" si="190"/>
        <v>***</v>
      </c>
      <c r="BK680" s="233"/>
      <c r="BL680" s="42"/>
      <c r="BM680" s="45">
        <f>IF(COUNTIF(P680:AT680,"")=31,0,COUNTIFS(P633:AT633,3,P680:AT680,"")+COUNTIFS(P633:AT633,3,P680:AT680,"■"))</f>
        <v>0</v>
      </c>
      <c r="BN680" s="45">
        <f>IF(COUNTIF(P680:AT680,"")=31,0,COUNTIFS(P633:AT633,3,P680:AT680,"■"))</f>
        <v>0</v>
      </c>
      <c r="BO680" s="232" t="str">
        <f t="shared" si="191"/>
        <v>***</v>
      </c>
      <c r="BP680" s="233"/>
      <c r="BQ680" s="42"/>
      <c r="BR680" s="45">
        <f>IF(COUNTIF(P680:AT680,"")=31,0,COUNTIFS(P633:AT633,4,P680:AT680,"")+COUNTIFS(P633:AT633,4,P680:AT680,"■"))</f>
        <v>0</v>
      </c>
      <c r="BS680" s="45">
        <f>IF(COUNTIF(P680:AT680,"")=31,0,COUNTIFS(P633:AT633,4,P680:AT680,"■"))</f>
        <v>0</v>
      </c>
      <c r="BT680" s="232" t="str">
        <f t="shared" si="192"/>
        <v>***</v>
      </c>
      <c r="BU680" s="233"/>
      <c r="BV680" s="42"/>
      <c r="BW680" s="45">
        <f>IF(COUNTIF(P680:AT680,"")=31,0,COUNTIFS(P633:AT633,5,P680:AT680,"")+COUNTIFS(P633:AT633,5,P680:AT680,"■"))</f>
        <v>0</v>
      </c>
      <c r="BX680" s="45">
        <f>IF(COUNTIF(P680:AT680,"")=31,0,COUNTIFS(P633:AT633,5,P680:AT680,"■"))</f>
        <v>0</v>
      </c>
      <c r="BY680" s="232" t="str">
        <f t="shared" si="193"/>
        <v>***</v>
      </c>
      <c r="BZ680" s="233"/>
      <c r="CA680" s="42"/>
      <c r="CB680" s="45">
        <f>IF(COUNTIF(P680:AT680,"")=31,0,COUNTIFS(P633:AT633,6,P680:AT680,"")+COUNTIFS(P633:AT633,6,P680:AT680,"■"))</f>
        <v>0</v>
      </c>
      <c r="CC680" s="45">
        <f>IF(COUNTIF(P680:AT680,"")=31,0,COUNTIFS(P633:AT633,6,P680:AT680,"■"))</f>
        <v>0</v>
      </c>
      <c r="CD680" s="232" t="str">
        <f t="shared" si="194"/>
        <v>***</v>
      </c>
      <c r="CE680" s="233"/>
      <c r="CF680" s="42"/>
      <c r="CG680" s="45">
        <f t="shared" si="198"/>
        <v>0</v>
      </c>
      <c r="CH680" s="45">
        <f t="shared" si="202"/>
        <v>0</v>
      </c>
      <c r="CI680" s="232" t="str">
        <f t="shared" si="196"/>
        <v>***</v>
      </c>
      <c r="CJ680" s="233"/>
      <c r="CK680" s="42"/>
      <c r="CL680" s="234">
        <f t="shared" si="199"/>
        <v>0</v>
      </c>
      <c r="CM680" s="235"/>
      <c r="CN680" s="234">
        <f t="shared" si="200"/>
        <v>0</v>
      </c>
      <c r="CO680" s="235"/>
      <c r="CP680" s="232" t="str">
        <f t="shared" si="197"/>
        <v>***</v>
      </c>
      <c r="CQ680" s="233"/>
      <c r="CR680" s="43"/>
      <c r="CU680" s="128">
        <f t="shared" si="184"/>
        <v>672</v>
      </c>
      <c r="CV680" s="128"/>
      <c r="CW680" s="128"/>
      <c r="CX680" s="128"/>
      <c r="CY680" s="128"/>
    </row>
    <row r="681" spans="1:103" s="1" customFormat="1" ht="18.75">
      <c r="A681" s="72" t="s">
        <v>59</v>
      </c>
      <c r="D681" s="238">
        <f t="shared" si="201"/>
        <v>39</v>
      </c>
      <c r="E681" s="246"/>
      <c r="F681" s="241"/>
      <c r="G681" s="242"/>
      <c r="H681" s="242"/>
      <c r="I681" s="242"/>
      <c r="J681" s="242"/>
      <c r="K681" s="243"/>
      <c r="L681" s="244"/>
      <c r="M681" s="256"/>
      <c r="N681" s="256"/>
      <c r="O681" s="257"/>
      <c r="P681" s="42"/>
      <c r="Q681" s="42"/>
      <c r="R681" s="42"/>
      <c r="S681" s="42"/>
      <c r="T681" s="42"/>
      <c r="U681" s="42"/>
      <c r="V681" s="42"/>
      <c r="W681" s="42"/>
      <c r="X681" s="42"/>
      <c r="Y681" s="42"/>
      <c r="Z681" s="42"/>
      <c r="AA681" s="42"/>
      <c r="AB681" s="42"/>
      <c r="AC681" s="42"/>
      <c r="AD681" s="42"/>
      <c r="AE681" s="42"/>
      <c r="AF681" s="42"/>
      <c r="AG681" s="42"/>
      <c r="AH681" s="42"/>
      <c r="AI681" s="42"/>
      <c r="AJ681" s="42"/>
      <c r="AK681" s="42"/>
      <c r="AL681" s="42"/>
      <c r="AM681" s="42"/>
      <c r="AN681" s="42"/>
      <c r="AO681" s="42"/>
      <c r="AP681" s="42"/>
      <c r="AQ681" s="42"/>
      <c r="AR681" s="42"/>
      <c r="AS681" s="42"/>
      <c r="AT681" s="43"/>
      <c r="AU681" s="44"/>
      <c r="AV681" s="26"/>
      <c r="AW681" s="245">
        <f t="shared" si="187"/>
        <v>39</v>
      </c>
      <c r="AX681" s="246"/>
      <c r="AY681" s="247" t="str">
        <f t="shared" si="188"/>
        <v/>
      </c>
      <c r="AZ681" s="248"/>
      <c r="BA681" s="248"/>
      <c r="BB681" s="249"/>
      <c r="BC681" s="45">
        <f>IF(COUNTIF(P681:AT681,"")=31,0,COUNTIFS(P633:AT633,1,P681:AT681,"")+COUNTIFS(P633:AT633,1,P681:AT681,"■"))</f>
        <v>0</v>
      </c>
      <c r="BD681" s="45">
        <f>IF(COUNTIF(P681:AT681,"")=31,0,COUNTIFS(P633:AT633,1,P681:AT681,"■"))</f>
        <v>0</v>
      </c>
      <c r="BE681" s="250" t="str">
        <f t="shared" si="189"/>
        <v>***</v>
      </c>
      <c r="BF681" s="233"/>
      <c r="BG681" s="47"/>
      <c r="BH681" s="45">
        <f>IF(COUNTIF(P681:AT681,"")=31,0,COUNTIFS(P633:AT633,2,P681:AT681,"")+COUNTIFS(P633:AT633,2,P681:AT681,"■"))</f>
        <v>0</v>
      </c>
      <c r="BI681" s="45">
        <f>IF(COUNTIF(P681:AT681,"")=31,0,COUNTIFS(P633:AT633,2,P681:AT681,"■"))</f>
        <v>0</v>
      </c>
      <c r="BJ681" s="232" t="str">
        <f t="shared" si="190"/>
        <v>***</v>
      </c>
      <c r="BK681" s="233"/>
      <c r="BL681" s="42"/>
      <c r="BM681" s="45">
        <f>IF(COUNTIF(P681:AT681,"")=31,0,COUNTIFS(P633:AT633,3,P681:AT681,"")+COUNTIFS(P633:AT633,3,P681:AT681,"■"))</f>
        <v>0</v>
      </c>
      <c r="BN681" s="45">
        <f>IF(COUNTIF(P681:AT681,"")=31,0,COUNTIFS(P633:AT633,3,P681:AT681,"■"))</f>
        <v>0</v>
      </c>
      <c r="BO681" s="232" t="str">
        <f t="shared" si="191"/>
        <v>***</v>
      </c>
      <c r="BP681" s="233"/>
      <c r="BQ681" s="42"/>
      <c r="BR681" s="45">
        <f>IF(COUNTIF(P681:AT681,"")=31,0,COUNTIFS(P633:AT633,4,P681:AT681,"")+COUNTIFS(P633:AT633,4,P681:AT681,"■"))</f>
        <v>0</v>
      </c>
      <c r="BS681" s="45">
        <f>IF(COUNTIF(P681:AT681,"")=31,0,COUNTIFS(P633:AT633,4,P681:AT681,"■"))</f>
        <v>0</v>
      </c>
      <c r="BT681" s="232" t="str">
        <f t="shared" si="192"/>
        <v>***</v>
      </c>
      <c r="BU681" s="233"/>
      <c r="BV681" s="42"/>
      <c r="BW681" s="45">
        <f>IF(COUNTIF(P681:AT681,"")=31,0,COUNTIFS(P633:AT633,5,P681:AT681,"")+COUNTIFS(P633:AT633,5,P681:AT681,"■"))</f>
        <v>0</v>
      </c>
      <c r="BX681" s="45">
        <f>IF(COUNTIF(P681:AT681,"")=31,0,COUNTIFS(P633:AT633,5,P681:AT681,"■"))</f>
        <v>0</v>
      </c>
      <c r="BY681" s="232" t="str">
        <f t="shared" si="193"/>
        <v>***</v>
      </c>
      <c r="BZ681" s="233"/>
      <c r="CA681" s="42"/>
      <c r="CB681" s="45">
        <f>IF(COUNTIF(P681:AT681,"")=31,0,COUNTIFS(P633:AT633,6,P681:AT681,"")+COUNTIFS(P633:AT633,6,P681:AT681,"■"))</f>
        <v>0</v>
      </c>
      <c r="CC681" s="45">
        <f>IF(COUNTIF(P681:AT681,"")=31,0,COUNTIFS(P633:AT633,6,P681:AT681,"■"))</f>
        <v>0</v>
      </c>
      <c r="CD681" s="232" t="str">
        <f t="shared" si="194"/>
        <v>***</v>
      </c>
      <c r="CE681" s="233"/>
      <c r="CF681" s="42"/>
      <c r="CG681" s="45">
        <f t="shared" si="198"/>
        <v>0</v>
      </c>
      <c r="CH681" s="45">
        <f t="shared" si="202"/>
        <v>0</v>
      </c>
      <c r="CI681" s="232" t="str">
        <f t="shared" si="196"/>
        <v>***</v>
      </c>
      <c r="CJ681" s="233"/>
      <c r="CK681" s="42"/>
      <c r="CL681" s="234">
        <f t="shared" si="199"/>
        <v>0</v>
      </c>
      <c r="CM681" s="235"/>
      <c r="CN681" s="234">
        <f t="shared" si="200"/>
        <v>0</v>
      </c>
      <c r="CO681" s="235"/>
      <c r="CP681" s="232" t="str">
        <f t="shared" si="197"/>
        <v>***</v>
      </c>
      <c r="CQ681" s="233"/>
      <c r="CR681" s="43"/>
      <c r="CU681" s="128">
        <f t="shared" si="184"/>
        <v>673</v>
      </c>
      <c r="CV681" s="128"/>
      <c r="CW681" s="128"/>
      <c r="CX681" s="128"/>
      <c r="CY681" s="128"/>
    </row>
    <row r="682" spans="1:103" s="1" customFormat="1" ht="18.75">
      <c r="A682" s="72" t="s">
        <v>59</v>
      </c>
      <c r="D682" s="238">
        <f t="shared" si="201"/>
        <v>40</v>
      </c>
      <c r="E682" s="246"/>
      <c r="F682" s="241"/>
      <c r="G682" s="242"/>
      <c r="H682" s="242"/>
      <c r="I682" s="242"/>
      <c r="J682" s="242"/>
      <c r="K682" s="243"/>
      <c r="L682" s="244"/>
      <c r="M682" s="256"/>
      <c r="N682" s="256"/>
      <c r="O682" s="257"/>
      <c r="P682" s="42"/>
      <c r="Q682" s="42"/>
      <c r="R682" s="42"/>
      <c r="S682" s="42"/>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3"/>
      <c r="AU682" s="44"/>
      <c r="AV682" s="26"/>
      <c r="AW682" s="245">
        <f t="shared" si="187"/>
        <v>40</v>
      </c>
      <c r="AX682" s="246"/>
      <c r="AY682" s="247" t="str">
        <f t="shared" si="188"/>
        <v/>
      </c>
      <c r="AZ682" s="248"/>
      <c r="BA682" s="248"/>
      <c r="BB682" s="249"/>
      <c r="BC682" s="45">
        <f>IF(COUNTIF(P682:AT682,"")=31,0,COUNTIFS(P633:AT633,1,P682:AT682,"")+COUNTIFS(P633:AT633,1,P682:AT682,"■"))</f>
        <v>0</v>
      </c>
      <c r="BD682" s="45">
        <f>IF(COUNTIF(P682:AT682,"")=31,0,COUNTIFS(P633:AT633,1,P682:AT682,"■"))</f>
        <v>0</v>
      </c>
      <c r="BE682" s="250" t="str">
        <f t="shared" si="189"/>
        <v>***</v>
      </c>
      <c r="BF682" s="233"/>
      <c r="BG682" s="47"/>
      <c r="BH682" s="45">
        <f>IF(COUNTIF(P682:AT682,"")=31,0,COUNTIFS(P633:AT633,2,P682:AT682,"")+COUNTIFS(P633:AT633,2,P682:AT682,"■"))</f>
        <v>0</v>
      </c>
      <c r="BI682" s="45">
        <f>IF(COUNTIF(P682:AT682,"")=31,0,COUNTIFS(P633:AT633,2,P682:AT682,"■"))</f>
        <v>0</v>
      </c>
      <c r="BJ682" s="232" t="str">
        <f t="shared" si="190"/>
        <v>***</v>
      </c>
      <c r="BK682" s="233"/>
      <c r="BL682" s="42"/>
      <c r="BM682" s="45">
        <f>IF(COUNTIF(P682:AT682,"")=31,0,COUNTIFS(P633:AT633,3,P682:AT682,"")+COUNTIFS(P633:AT633,3,P682:AT682,"■"))</f>
        <v>0</v>
      </c>
      <c r="BN682" s="45">
        <f>IF(COUNTIF(P682:AT682,"")=31,0,COUNTIFS(P633:AT633,3,P682:AT682,"■"))</f>
        <v>0</v>
      </c>
      <c r="BO682" s="232" t="str">
        <f t="shared" si="191"/>
        <v>***</v>
      </c>
      <c r="BP682" s="233"/>
      <c r="BQ682" s="42"/>
      <c r="BR682" s="45">
        <f>IF(COUNTIF(P682:AT682,"")=31,0,COUNTIFS(P633:AT633,4,P682:AT682,"")+COUNTIFS(P633:AT633,4,P682:AT682,"■"))</f>
        <v>0</v>
      </c>
      <c r="BS682" s="45">
        <f>IF(COUNTIF(P682:AT682,"")=31,0,COUNTIFS(P633:AT633,4,P682:AT682,"■"))</f>
        <v>0</v>
      </c>
      <c r="BT682" s="232" t="str">
        <f t="shared" si="192"/>
        <v>***</v>
      </c>
      <c r="BU682" s="233"/>
      <c r="BV682" s="42"/>
      <c r="BW682" s="45">
        <f>IF(COUNTIF(P682:AT682,"")=31,0,COUNTIFS(P633:AT633,5,P682:AT682,"")+COUNTIFS(P633:AT633,5,P682:AT682,"■"))</f>
        <v>0</v>
      </c>
      <c r="BX682" s="45">
        <f>IF(COUNTIF(P682:AT682,"")=31,0,COUNTIFS(P633:AT633,5,P682:AT682,"■"))</f>
        <v>0</v>
      </c>
      <c r="BY682" s="232" t="str">
        <f t="shared" si="193"/>
        <v>***</v>
      </c>
      <c r="BZ682" s="233"/>
      <c r="CA682" s="42"/>
      <c r="CB682" s="45">
        <f>IF(COUNTIF(P682:AT682,"")=31,0,COUNTIFS(P633:AT633,6,P682:AT682,"")+COUNTIFS(P633:AT633,6,P682:AT682,"■"))</f>
        <v>0</v>
      </c>
      <c r="CC682" s="45">
        <f>IF(COUNTIF(P682:AT682,"")=31,0,COUNTIFS(P633:AT633,6,P682:AT682,"■"))</f>
        <v>0</v>
      </c>
      <c r="CD682" s="232" t="str">
        <f t="shared" si="194"/>
        <v>***</v>
      </c>
      <c r="CE682" s="233"/>
      <c r="CF682" s="42"/>
      <c r="CG682" s="45">
        <f t="shared" si="198"/>
        <v>0</v>
      </c>
      <c r="CH682" s="45">
        <f t="shared" si="202"/>
        <v>0</v>
      </c>
      <c r="CI682" s="232" t="str">
        <f t="shared" si="196"/>
        <v>***</v>
      </c>
      <c r="CJ682" s="233"/>
      <c r="CK682" s="42"/>
      <c r="CL682" s="234">
        <f t="shared" si="199"/>
        <v>0</v>
      </c>
      <c r="CM682" s="235"/>
      <c r="CN682" s="234">
        <f t="shared" si="200"/>
        <v>0</v>
      </c>
      <c r="CO682" s="235"/>
      <c r="CP682" s="232" t="str">
        <f t="shared" si="197"/>
        <v>***</v>
      </c>
      <c r="CQ682" s="233"/>
      <c r="CR682" s="43"/>
      <c r="CU682" s="128">
        <f t="shared" si="184"/>
        <v>674</v>
      </c>
      <c r="CV682" s="128"/>
      <c r="CW682" s="128"/>
      <c r="CX682" s="128"/>
      <c r="CY682" s="128"/>
    </row>
    <row r="683" spans="1:103" s="1" customFormat="1" ht="18.75">
      <c r="A683" s="72" t="s">
        <v>59</v>
      </c>
      <c r="D683" s="238">
        <f t="shared" si="201"/>
        <v>41</v>
      </c>
      <c r="E683" s="246"/>
      <c r="F683" s="241"/>
      <c r="G683" s="242"/>
      <c r="H683" s="242"/>
      <c r="I683" s="242"/>
      <c r="J683" s="242"/>
      <c r="K683" s="243"/>
      <c r="L683" s="244"/>
      <c r="M683" s="256"/>
      <c r="N683" s="256"/>
      <c r="O683" s="257"/>
      <c r="P683" s="42"/>
      <c r="Q683" s="42"/>
      <c r="R683" s="42"/>
      <c r="S683" s="42"/>
      <c r="T683" s="42"/>
      <c r="U683" s="42"/>
      <c r="V683" s="42"/>
      <c r="W683" s="42"/>
      <c r="X683" s="42"/>
      <c r="Y683" s="42"/>
      <c r="Z683" s="42"/>
      <c r="AA683" s="42"/>
      <c r="AB683" s="42"/>
      <c r="AC683" s="42"/>
      <c r="AD683" s="42"/>
      <c r="AE683" s="42"/>
      <c r="AF683" s="42"/>
      <c r="AG683" s="42"/>
      <c r="AH683" s="42"/>
      <c r="AI683" s="42"/>
      <c r="AJ683" s="42"/>
      <c r="AK683" s="42"/>
      <c r="AL683" s="42"/>
      <c r="AM683" s="42"/>
      <c r="AN683" s="42"/>
      <c r="AO683" s="42"/>
      <c r="AP683" s="42"/>
      <c r="AQ683" s="42"/>
      <c r="AR683" s="42"/>
      <c r="AS683" s="42"/>
      <c r="AT683" s="43"/>
      <c r="AU683" s="44"/>
      <c r="AV683" s="26"/>
      <c r="AW683" s="245">
        <f t="shared" si="187"/>
        <v>41</v>
      </c>
      <c r="AX683" s="246"/>
      <c r="AY683" s="247" t="str">
        <f t="shared" si="188"/>
        <v/>
      </c>
      <c r="AZ683" s="248"/>
      <c r="BA683" s="248"/>
      <c r="BB683" s="249"/>
      <c r="BC683" s="45">
        <f>IF(COUNTIF(P683:AT683,"")=31,0,COUNTIFS(P633:AT633,1,P683:AT683,"")+COUNTIFS(P633:AT633,1,P683:AT683,"■"))</f>
        <v>0</v>
      </c>
      <c r="BD683" s="45">
        <f>IF(COUNTIF(P683:AT683,"")=31,0,COUNTIFS(P633:AT633,1,P683:AT683,"■"))</f>
        <v>0</v>
      </c>
      <c r="BE683" s="250" t="str">
        <f t="shared" si="189"/>
        <v>***</v>
      </c>
      <c r="BF683" s="233"/>
      <c r="BG683" s="47"/>
      <c r="BH683" s="45">
        <f>IF(COUNTIF(P683:AT683,"")=31,0,COUNTIFS(P633:AT633,2,P683:AT683,"")+COUNTIFS(P633:AT633,2,P683:AT683,"■"))</f>
        <v>0</v>
      </c>
      <c r="BI683" s="45">
        <f>IF(COUNTIF(P683:AT683,"")=31,0,COUNTIFS(P633:AT633,2,P683:AT683,"■"))</f>
        <v>0</v>
      </c>
      <c r="BJ683" s="232" t="str">
        <f t="shared" si="190"/>
        <v>***</v>
      </c>
      <c r="BK683" s="233"/>
      <c r="BL683" s="42"/>
      <c r="BM683" s="45">
        <f>IF(COUNTIF(P683:AT683,"")=31,0,COUNTIFS(P633:AT633,3,P683:AT683,"")+COUNTIFS(P633:AT633,3,P683:AT683,"■"))</f>
        <v>0</v>
      </c>
      <c r="BN683" s="45">
        <f>IF(COUNTIF(P683:AT683,"")=31,0,COUNTIFS(P633:AT633,3,P683:AT683,"■"))</f>
        <v>0</v>
      </c>
      <c r="BO683" s="232" t="str">
        <f t="shared" si="191"/>
        <v>***</v>
      </c>
      <c r="BP683" s="233"/>
      <c r="BQ683" s="42"/>
      <c r="BR683" s="45">
        <f>IF(COUNTIF(P683:AT683,"")=31,0,COUNTIFS(P633:AT633,4,P683:AT683,"")+COUNTIFS(P633:AT633,4,P683:AT683,"■"))</f>
        <v>0</v>
      </c>
      <c r="BS683" s="45">
        <f>IF(COUNTIF(P683:AT683,"")=31,0,COUNTIFS(P633:AT633,4,P683:AT683,"■"))</f>
        <v>0</v>
      </c>
      <c r="BT683" s="232" t="str">
        <f t="shared" si="192"/>
        <v>***</v>
      </c>
      <c r="BU683" s="233"/>
      <c r="BV683" s="42"/>
      <c r="BW683" s="45">
        <f>IF(COUNTIF(P683:AT683,"")=31,0,COUNTIFS(P633:AT633,5,P683:AT683,"")+COUNTIFS(P633:AT633,5,P683:AT683,"■"))</f>
        <v>0</v>
      </c>
      <c r="BX683" s="45">
        <f>IF(COUNTIF(P683:AT683,"")=31,0,COUNTIFS(P633:AT633,5,P683:AT683,"■"))</f>
        <v>0</v>
      </c>
      <c r="BY683" s="232" t="str">
        <f t="shared" si="193"/>
        <v>***</v>
      </c>
      <c r="BZ683" s="233"/>
      <c r="CA683" s="42"/>
      <c r="CB683" s="45">
        <f>IF(COUNTIF(P683:AT683,"")=31,0,COUNTIFS(P633:AT633,6,P683:AT683,"")+COUNTIFS(P633:AT633,6,P683:AT683,"■"))</f>
        <v>0</v>
      </c>
      <c r="CC683" s="45">
        <f>IF(COUNTIF(P683:AT683,"")=31,0,COUNTIFS(P633:AT633,6,P683:AT683,"■"))</f>
        <v>0</v>
      </c>
      <c r="CD683" s="232" t="str">
        <f t="shared" si="194"/>
        <v>***</v>
      </c>
      <c r="CE683" s="233"/>
      <c r="CF683" s="42"/>
      <c r="CG683" s="45">
        <f t="shared" si="198"/>
        <v>0</v>
      </c>
      <c r="CH683" s="45">
        <f t="shared" si="202"/>
        <v>0</v>
      </c>
      <c r="CI683" s="232" t="str">
        <f t="shared" si="196"/>
        <v>***</v>
      </c>
      <c r="CJ683" s="233"/>
      <c r="CK683" s="42"/>
      <c r="CL683" s="234">
        <f t="shared" si="199"/>
        <v>0</v>
      </c>
      <c r="CM683" s="235"/>
      <c r="CN683" s="234">
        <f t="shared" si="200"/>
        <v>0</v>
      </c>
      <c r="CO683" s="235"/>
      <c r="CP683" s="232" t="str">
        <f t="shared" si="197"/>
        <v>***</v>
      </c>
      <c r="CQ683" s="233"/>
      <c r="CR683" s="43"/>
      <c r="CU683" s="128">
        <f t="shared" si="184"/>
        <v>675</v>
      </c>
      <c r="CV683" s="128"/>
      <c r="CW683" s="128"/>
      <c r="CX683" s="128"/>
      <c r="CY683" s="128"/>
    </row>
    <row r="684" spans="1:103" s="1" customFormat="1" ht="18.75">
      <c r="A684" s="72" t="s">
        <v>59</v>
      </c>
      <c r="D684" s="238">
        <f t="shared" si="201"/>
        <v>42</v>
      </c>
      <c r="E684" s="246"/>
      <c r="F684" s="241"/>
      <c r="G684" s="242"/>
      <c r="H684" s="242"/>
      <c r="I684" s="242"/>
      <c r="J684" s="242"/>
      <c r="K684" s="243"/>
      <c r="L684" s="244"/>
      <c r="M684" s="256"/>
      <c r="N684" s="256"/>
      <c r="O684" s="257"/>
      <c r="P684" s="42"/>
      <c r="Q684" s="42"/>
      <c r="R684" s="42"/>
      <c r="S684" s="42"/>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3"/>
      <c r="AU684" s="44"/>
      <c r="AV684" s="26"/>
      <c r="AW684" s="245">
        <f t="shared" si="187"/>
        <v>42</v>
      </c>
      <c r="AX684" s="246"/>
      <c r="AY684" s="247" t="str">
        <f t="shared" si="188"/>
        <v/>
      </c>
      <c r="AZ684" s="248"/>
      <c r="BA684" s="248"/>
      <c r="BB684" s="249"/>
      <c r="BC684" s="45">
        <f>IF(COUNTIF(P684:AT684,"")=31,0,COUNTIFS(P633:AT633,1,P684:AT684,"")+COUNTIFS(P633:AT633,1,P684:AT684,"■"))</f>
        <v>0</v>
      </c>
      <c r="BD684" s="45">
        <f>IF(COUNTIF(P684:AT684,"")=31,0,COUNTIFS(P633:AT633,1,P684:AT684,"■"))</f>
        <v>0</v>
      </c>
      <c r="BE684" s="250" t="str">
        <f t="shared" si="189"/>
        <v>***</v>
      </c>
      <c r="BF684" s="233"/>
      <c r="BG684" s="47"/>
      <c r="BH684" s="45">
        <f>IF(COUNTIF(P684:AT684,"")=31,0,COUNTIFS(P633:AT633,2,P684:AT684,"")+COUNTIFS(P633:AT633,2,P684:AT684,"■"))</f>
        <v>0</v>
      </c>
      <c r="BI684" s="45">
        <f>IF(COUNTIF(P684:AT684,"")=31,0,COUNTIFS(P633:AT633,2,P684:AT684,"■"))</f>
        <v>0</v>
      </c>
      <c r="BJ684" s="232" t="str">
        <f t="shared" si="190"/>
        <v>***</v>
      </c>
      <c r="BK684" s="233"/>
      <c r="BL684" s="42"/>
      <c r="BM684" s="45">
        <f>IF(COUNTIF(P684:AT684,"")=31,0,COUNTIFS(P633:AT633,3,P684:AT684,"")+COUNTIFS(P633:AT633,3,P684:AT684,"■"))</f>
        <v>0</v>
      </c>
      <c r="BN684" s="45">
        <f>IF(COUNTIF(P684:AT684,"")=31,0,COUNTIFS(P633:AT633,3,P684:AT684,"■"))</f>
        <v>0</v>
      </c>
      <c r="BO684" s="232" t="str">
        <f t="shared" si="191"/>
        <v>***</v>
      </c>
      <c r="BP684" s="233"/>
      <c r="BQ684" s="42"/>
      <c r="BR684" s="45">
        <f>IF(COUNTIF(P684:AT684,"")=31,0,COUNTIFS(P633:AT633,4,P684:AT684,"")+COUNTIFS(P633:AT633,4,P684:AT684,"■"))</f>
        <v>0</v>
      </c>
      <c r="BS684" s="45">
        <f>IF(COUNTIF(P684:AT684,"")=31,0,COUNTIFS(P633:AT633,4,P684:AT684,"■"))</f>
        <v>0</v>
      </c>
      <c r="BT684" s="232" t="str">
        <f t="shared" si="192"/>
        <v>***</v>
      </c>
      <c r="BU684" s="233"/>
      <c r="BV684" s="42"/>
      <c r="BW684" s="45">
        <f>IF(COUNTIF(P684:AT684,"")=31,0,COUNTIFS(P633:AT633,5,P684:AT684,"")+COUNTIFS(P633:AT633,5,P684:AT684,"■"))</f>
        <v>0</v>
      </c>
      <c r="BX684" s="45">
        <f>IF(COUNTIF(P684:AT684,"")=31,0,COUNTIFS(P633:AT633,5,P684:AT684,"■"))</f>
        <v>0</v>
      </c>
      <c r="BY684" s="232" t="str">
        <f t="shared" si="193"/>
        <v>***</v>
      </c>
      <c r="BZ684" s="233"/>
      <c r="CA684" s="42"/>
      <c r="CB684" s="45">
        <f>IF(COUNTIF(P684:AT684,"")=31,0,COUNTIFS(P633:AT633,6,P684:AT684,"")+COUNTIFS(P633:AT633,6,P684:AT684,"■"))</f>
        <v>0</v>
      </c>
      <c r="CC684" s="45">
        <f>IF(COUNTIF(P684:AT684,"")=31,0,COUNTIFS(P633:AT633,6,P684:AT684,"■"))</f>
        <v>0</v>
      </c>
      <c r="CD684" s="232" t="str">
        <f t="shared" si="194"/>
        <v>***</v>
      </c>
      <c r="CE684" s="233"/>
      <c r="CF684" s="42"/>
      <c r="CG684" s="45">
        <f t="shared" si="198"/>
        <v>0</v>
      </c>
      <c r="CH684" s="45">
        <f t="shared" si="202"/>
        <v>0</v>
      </c>
      <c r="CI684" s="232" t="str">
        <f t="shared" si="196"/>
        <v>***</v>
      </c>
      <c r="CJ684" s="233"/>
      <c r="CK684" s="42"/>
      <c r="CL684" s="234">
        <f t="shared" si="199"/>
        <v>0</v>
      </c>
      <c r="CM684" s="235"/>
      <c r="CN684" s="234">
        <f t="shared" si="200"/>
        <v>0</v>
      </c>
      <c r="CO684" s="235"/>
      <c r="CP684" s="232" t="str">
        <f t="shared" si="197"/>
        <v>***</v>
      </c>
      <c r="CQ684" s="233"/>
      <c r="CR684" s="43"/>
      <c r="CU684" s="128">
        <f t="shared" si="184"/>
        <v>676</v>
      </c>
      <c r="CV684" s="128"/>
      <c r="CW684" s="128"/>
      <c r="CX684" s="128"/>
      <c r="CY684" s="128"/>
    </row>
    <row r="685" spans="1:103" s="1" customFormat="1" ht="18.75">
      <c r="A685" s="72" t="s">
        <v>59</v>
      </c>
      <c r="D685" s="238">
        <f t="shared" si="201"/>
        <v>43</v>
      </c>
      <c r="E685" s="246"/>
      <c r="F685" s="241"/>
      <c r="G685" s="242"/>
      <c r="H685" s="242"/>
      <c r="I685" s="242"/>
      <c r="J685" s="242"/>
      <c r="K685" s="243"/>
      <c r="L685" s="244"/>
      <c r="M685" s="256"/>
      <c r="N685" s="256"/>
      <c r="O685" s="257"/>
      <c r="P685" s="42"/>
      <c r="Q685" s="42"/>
      <c r="R685" s="42"/>
      <c r="S685" s="42"/>
      <c r="T685" s="42"/>
      <c r="U685" s="42"/>
      <c r="V685" s="42"/>
      <c r="W685" s="42"/>
      <c r="X685" s="42"/>
      <c r="Y685" s="42"/>
      <c r="Z685" s="42"/>
      <c r="AA685" s="42"/>
      <c r="AB685" s="42"/>
      <c r="AC685" s="42"/>
      <c r="AD685" s="42"/>
      <c r="AE685" s="42"/>
      <c r="AF685" s="42"/>
      <c r="AG685" s="42"/>
      <c r="AH685" s="42"/>
      <c r="AI685" s="42"/>
      <c r="AJ685" s="42"/>
      <c r="AK685" s="42"/>
      <c r="AL685" s="42"/>
      <c r="AM685" s="42"/>
      <c r="AN685" s="42"/>
      <c r="AO685" s="42"/>
      <c r="AP685" s="42"/>
      <c r="AQ685" s="42"/>
      <c r="AR685" s="42"/>
      <c r="AS685" s="42"/>
      <c r="AT685" s="43"/>
      <c r="AU685" s="44"/>
      <c r="AV685" s="26"/>
      <c r="AW685" s="245">
        <f t="shared" si="187"/>
        <v>43</v>
      </c>
      <c r="AX685" s="246"/>
      <c r="AY685" s="247" t="str">
        <f t="shared" si="188"/>
        <v/>
      </c>
      <c r="AZ685" s="248"/>
      <c r="BA685" s="248"/>
      <c r="BB685" s="249"/>
      <c r="BC685" s="45">
        <f>IF(COUNTIF(P685:AT685,"")=31,0,COUNTIFS(P633:AT633,1,P685:AT685,"")+COUNTIFS(P633:AT633,1,P685:AT685,"■"))</f>
        <v>0</v>
      </c>
      <c r="BD685" s="45">
        <f>IF(COUNTIF(P685:AT685,"")=31,0,COUNTIFS(P633:AT633,1,P685:AT685,"■"))</f>
        <v>0</v>
      </c>
      <c r="BE685" s="250" t="str">
        <f t="shared" si="189"/>
        <v>***</v>
      </c>
      <c r="BF685" s="233"/>
      <c r="BG685" s="47"/>
      <c r="BH685" s="45">
        <f>IF(COUNTIF(P685:AT685,"")=31,0,COUNTIFS(P633:AT633,2,P685:AT685,"")+COUNTIFS(P633:AT633,2,P685:AT685,"■"))</f>
        <v>0</v>
      </c>
      <c r="BI685" s="45">
        <f>IF(COUNTIF(P685:AT685,"")=31,0,COUNTIFS(P633:AT633,2,P685:AT685,"■"))</f>
        <v>0</v>
      </c>
      <c r="BJ685" s="232" t="str">
        <f t="shared" si="190"/>
        <v>***</v>
      </c>
      <c r="BK685" s="233"/>
      <c r="BL685" s="42"/>
      <c r="BM685" s="45">
        <f>IF(COUNTIF(P685:AT685,"")=31,0,COUNTIFS(P633:AT633,3,P685:AT685,"")+COUNTIFS(P633:AT633,3,P685:AT685,"■"))</f>
        <v>0</v>
      </c>
      <c r="BN685" s="45">
        <f>IF(COUNTIF(P685:AT685,"")=31,0,COUNTIFS(P633:AT633,3,P685:AT685,"■"))</f>
        <v>0</v>
      </c>
      <c r="BO685" s="232" t="str">
        <f t="shared" si="191"/>
        <v>***</v>
      </c>
      <c r="BP685" s="233"/>
      <c r="BQ685" s="42"/>
      <c r="BR685" s="45">
        <f>IF(COUNTIF(P685:AT685,"")=31,0,COUNTIFS(P633:AT633,4,P685:AT685,"")+COUNTIFS(P633:AT633,4,P685:AT685,"■"))</f>
        <v>0</v>
      </c>
      <c r="BS685" s="45">
        <f>IF(COUNTIF(P685:AT685,"")=31,0,COUNTIFS(P633:AT633,4,P685:AT685,"■"))</f>
        <v>0</v>
      </c>
      <c r="BT685" s="232" t="str">
        <f t="shared" si="192"/>
        <v>***</v>
      </c>
      <c r="BU685" s="233"/>
      <c r="BV685" s="42"/>
      <c r="BW685" s="45">
        <f>IF(COUNTIF(P685:AT685,"")=31,0,COUNTIFS(P633:AT633,5,P685:AT685,"")+COUNTIFS(P633:AT633,5,P685:AT685,"■"))</f>
        <v>0</v>
      </c>
      <c r="BX685" s="45">
        <f>IF(COUNTIF(P685:AT685,"")=31,0,COUNTIFS(P633:AT633,5,P685:AT685,"■"))</f>
        <v>0</v>
      </c>
      <c r="BY685" s="232" t="str">
        <f t="shared" si="193"/>
        <v>***</v>
      </c>
      <c r="BZ685" s="233"/>
      <c r="CA685" s="42"/>
      <c r="CB685" s="45">
        <f>IF(COUNTIF(P685:AT685,"")=31,0,COUNTIFS(P633:AT633,6,P685:AT685,"")+COUNTIFS(P633:AT633,6,P685:AT685,"■"))</f>
        <v>0</v>
      </c>
      <c r="CC685" s="45">
        <f>IF(COUNTIF(P685:AT685,"")=31,0,COUNTIFS(P633:AT633,6,P685:AT685,"■"))</f>
        <v>0</v>
      </c>
      <c r="CD685" s="232" t="str">
        <f t="shared" si="194"/>
        <v>***</v>
      </c>
      <c r="CE685" s="233"/>
      <c r="CF685" s="42"/>
      <c r="CG685" s="45">
        <f t="shared" si="198"/>
        <v>0</v>
      </c>
      <c r="CH685" s="45">
        <f t="shared" si="202"/>
        <v>0</v>
      </c>
      <c r="CI685" s="232" t="str">
        <f t="shared" si="196"/>
        <v>***</v>
      </c>
      <c r="CJ685" s="233"/>
      <c r="CK685" s="42"/>
      <c r="CL685" s="234">
        <f t="shared" si="199"/>
        <v>0</v>
      </c>
      <c r="CM685" s="235"/>
      <c r="CN685" s="234">
        <f t="shared" si="200"/>
        <v>0</v>
      </c>
      <c r="CO685" s="235"/>
      <c r="CP685" s="232" t="str">
        <f t="shared" si="197"/>
        <v>***</v>
      </c>
      <c r="CQ685" s="233"/>
      <c r="CR685" s="43"/>
      <c r="CU685" s="128">
        <f t="shared" si="184"/>
        <v>677</v>
      </c>
      <c r="CV685" s="128"/>
      <c r="CW685" s="128"/>
      <c r="CX685" s="128"/>
      <c r="CY685" s="128"/>
    </row>
    <row r="686" spans="1:103" s="1" customFormat="1" ht="18.75">
      <c r="A686" s="72" t="s">
        <v>59</v>
      </c>
      <c r="D686" s="238">
        <f t="shared" si="201"/>
        <v>44</v>
      </c>
      <c r="E686" s="246"/>
      <c r="F686" s="241"/>
      <c r="G686" s="242"/>
      <c r="H686" s="242"/>
      <c r="I686" s="242"/>
      <c r="J686" s="242"/>
      <c r="K686" s="243"/>
      <c r="L686" s="244"/>
      <c r="M686" s="256"/>
      <c r="N686" s="256"/>
      <c r="O686" s="257"/>
      <c r="P686" s="42"/>
      <c r="Q686" s="42"/>
      <c r="R686" s="42"/>
      <c r="S686" s="42"/>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3"/>
      <c r="AU686" s="44"/>
      <c r="AV686" s="26"/>
      <c r="AW686" s="245">
        <f t="shared" si="187"/>
        <v>44</v>
      </c>
      <c r="AX686" s="246"/>
      <c r="AY686" s="247" t="str">
        <f t="shared" si="188"/>
        <v/>
      </c>
      <c r="AZ686" s="248"/>
      <c r="BA686" s="248"/>
      <c r="BB686" s="249"/>
      <c r="BC686" s="45">
        <f>IF(COUNTIF(P686:AT686,"")=31,0,COUNTIFS(P633:AT633,1,P686:AT686,"")+COUNTIFS(P633:AT633,1,P686:AT686,"■"))</f>
        <v>0</v>
      </c>
      <c r="BD686" s="45">
        <f>IF(COUNTIF(P686:AT686,"")=31,0,COUNTIFS(P633:AT633,1,P686:AT686,"■"))</f>
        <v>0</v>
      </c>
      <c r="BE686" s="250" t="str">
        <f t="shared" si="189"/>
        <v>***</v>
      </c>
      <c r="BF686" s="233"/>
      <c r="BG686" s="47"/>
      <c r="BH686" s="45">
        <f>IF(COUNTIF(P686:AT686,"")=31,0,COUNTIFS(P633:AT633,2,P686:AT686,"")+COUNTIFS(P633:AT633,2,P686:AT686,"■"))</f>
        <v>0</v>
      </c>
      <c r="BI686" s="45">
        <f>IF(COUNTIF(P686:AT686,"")=31,0,COUNTIFS(P633:AT633,2,P686:AT686,"■"))</f>
        <v>0</v>
      </c>
      <c r="BJ686" s="232" t="str">
        <f t="shared" si="190"/>
        <v>***</v>
      </c>
      <c r="BK686" s="233"/>
      <c r="BL686" s="42"/>
      <c r="BM686" s="45">
        <f>IF(COUNTIF(P686:AT686,"")=31,0,COUNTIFS(P633:AT633,3,P686:AT686,"")+COUNTIFS(P633:AT633,3,P686:AT686,"■"))</f>
        <v>0</v>
      </c>
      <c r="BN686" s="45">
        <f>IF(COUNTIF(P686:AT686,"")=31,0,COUNTIFS(P633:AT633,3,P686:AT686,"■"))</f>
        <v>0</v>
      </c>
      <c r="BO686" s="232" t="str">
        <f t="shared" si="191"/>
        <v>***</v>
      </c>
      <c r="BP686" s="233"/>
      <c r="BQ686" s="42"/>
      <c r="BR686" s="45">
        <f>IF(COUNTIF(P686:AT686,"")=31,0,COUNTIFS(P633:AT633,4,P686:AT686,"")+COUNTIFS(P633:AT633,4,P686:AT686,"■"))</f>
        <v>0</v>
      </c>
      <c r="BS686" s="45">
        <f>IF(COUNTIF(P686:AT686,"")=31,0,COUNTIFS(P633:AT633,4,P686:AT686,"■"))</f>
        <v>0</v>
      </c>
      <c r="BT686" s="232" t="str">
        <f t="shared" si="192"/>
        <v>***</v>
      </c>
      <c r="BU686" s="233"/>
      <c r="BV686" s="42"/>
      <c r="BW686" s="45">
        <f>IF(COUNTIF(P686:AT686,"")=31,0,COUNTIFS(P633:AT633,5,P686:AT686,"")+COUNTIFS(P633:AT633,5,P686:AT686,"■"))</f>
        <v>0</v>
      </c>
      <c r="BX686" s="45">
        <f>IF(COUNTIF(P686:AT686,"")=31,0,COUNTIFS(P633:AT633,5,P686:AT686,"■"))</f>
        <v>0</v>
      </c>
      <c r="BY686" s="232" t="str">
        <f t="shared" si="193"/>
        <v>***</v>
      </c>
      <c r="BZ686" s="233"/>
      <c r="CA686" s="42"/>
      <c r="CB686" s="45">
        <f>IF(COUNTIF(P686:AT686,"")=31,0,COUNTIFS(P633:AT633,6,P686:AT686,"")+COUNTIFS(P633:AT633,6,P686:AT686,"■"))</f>
        <v>0</v>
      </c>
      <c r="CC686" s="45">
        <f>IF(COUNTIF(P686:AT686,"")=31,0,COUNTIFS(P633:AT633,6,P686:AT686,"■"))</f>
        <v>0</v>
      </c>
      <c r="CD686" s="232" t="str">
        <f t="shared" si="194"/>
        <v>***</v>
      </c>
      <c r="CE686" s="233"/>
      <c r="CF686" s="42"/>
      <c r="CG686" s="45">
        <f t="shared" si="198"/>
        <v>0</v>
      </c>
      <c r="CH686" s="45">
        <f t="shared" si="202"/>
        <v>0</v>
      </c>
      <c r="CI686" s="232" t="str">
        <f t="shared" si="196"/>
        <v>***</v>
      </c>
      <c r="CJ686" s="233"/>
      <c r="CK686" s="42"/>
      <c r="CL686" s="234">
        <f t="shared" si="199"/>
        <v>0</v>
      </c>
      <c r="CM686" s="235"/>
      <c r="CN686" s="234">
        <f t="shared" si="200"/>
        <v>0</v>
      </c>
      <c r="CO686" s="235"/>
      <c r="CP686" s="232" t="str">
        <f t="shared" si="197"/>
        <v>***</v>
      </c>
      <c r="CQ686" s="233"/>
      <c r="CR686" s="43"/>
      <c r="CU686" s="128">
        <f t="shared" si="184"/>
        <v>678</v>
      </c>
      <c r="CV686" s="128"/>
      <c r="CW686" s="128"/>
      <c r="CX686" s="128"/>
      <c r="CY686" s="128"/>
    </row>
    <row r="687" spans="1:103" s="1" customFormat="1" ht="18.75">
      <c r="A687" s="72" t="s">
        <v>59</v>
      </c>
      <c r="D687" s="238">
        <f t="shared" si="201"/>
        <v>45</v>
      </c>
      <c r="E687" s="246"/>
      <c r="F687" s="241"/>
      <c r="G687" s="242"/>
      <c r="H687" s="242"/>
      <c r="I687" s="242"/>
      <c r="J687" s="242"/>
      <c r="K687" s="243"/>
      <c r="L687" s="244"/>
      <c r="M687" s="256"/>
      <c r="N687" s="256"/>
      <c r="O687" s="257"/>
      <c r="P687" s="42"/>
      <c r="Q687" s="42"/>
      <c r="R687" s="42"/>
      <c r="S687" s="42"/>
      <c r="T687" s="42"/>
      <c r="U687" s="42"/>
      <c r="V687" s="42"/>
      <c r="W687" s="42"/>
      <c r="X687" s="42"/>
      <c r="Y687" s="42"/>
      <c r="Z687" s="42"/>
      <c r="AA687" s="42"/>
      <c r="AB687" s="42"/>
      <c r="AC687" s="42"/>
      <c r="AD687" s="42"/>
      <c r="AE687" s="42"/>
      <c r="AF687" s="42"/>
      <c r="AG687" s="42"/>
      <c r="AH687" s="42"/>
      <c r="AI687" s="42"/>
      <c r="AJ687" s="42"/>
      <c r="AK687" s="42"/>
      <c r="AL687" s="42"/>
      <c r="AM687" s="42"/>
      <c r="AN687" s="42"/>
      <c r="AO687" s="42"/>
      <c r="AP687" s="42"/>
      <c r="AQ687" s="42"/>
      <c r="AR687" s="42"/>
      <c r="AS687" s="42"/>
      <c r="AT687" s="43"/>
      <c r="AU687" s="44"/>
      <c r="AV687" s="26"/>
      <c r="AW687" s="245">
        <f t="shared" si="187"/>
        <v>45</v>
      </c>
      <c r="AX687" s="246"/>
      <c r="AY687" s="247" t="str">
        <f t="shared" si="188"/>
        <v/>
      </c>
      <c r="AZ687" s="248"/>
      <c r="BA687" s="248"/>
      <c r="BB687" s="249"/>
      <c r="BC687" s="45">
        <f>IF(COUNTIF(P687:AT687,"")=31,0,COUNTIFS(P633:AT633,1,P687:AT687,"")+COUNTIFS(P633:AT633,1,P687:AT687,"■"))</f>
        <v>0</v>
      </c>
      <c r="BD687" s="45">
        <f>IF(COUNTIF(P687:AT687,"")=31,0,COUNTIFS(P633:AT633,1,P687:AT687,"■"))</f>
        <v>0</v>
      </c>
      <c r="BE687" s="250" t="str">
        <f t="shared" si="189"/>
        <v>***</v>
      </c>
      <c r="BF687" s="233"/>
      <c r="BG687" s="47"/>
      <c r="BH687" s="45">
        <f>IF(COUNTIF(P687:AT687,"")=31,0,COUNTIFS(P633:AT633,2,P687:AT687,"")+COUNTIFS(P633:AT633,2,P687:AT687,"■"))</f>
        <v>0</v>
      </c>
      <c r="BI687" s="45">
        <f>IF(COUNTIF(P687:AT687,"")=31,0,COUNTIFS(P633:AT633,2,P687:AT687,"■"))</f>
        <v>0</v>
      </c>
      <c r="BJ687" s="232" t="str">
        <f t="shared" si="190"/>
        <v>***</v>
      </c>
      <c r="BK687" s="233"/>
      <c r="BL687" s="42"/>
      <c r="BM687" s="45">
        <f>IF(COUNTIF(P687:AT687,"")=31,0,COUNTIFS(P633:AT633,3,P687:AT687,"")+COUNTIFS(P633:AT633,3,P687:AT687,"■"))</f>
        <v>0</v>
      </c>
      <c r="BN687" s="45">
        <f>IF(COUNTIF(P687:AT687,"")=31,0,COUNTIFS(P633:AT633,3,P687:AT687,"■"))</f>
        <v>0</v>
      </c>
      <c r="BO687" s="232" t="str">
        <f t="shared" si="191"/>
        <v>***</v>
      </c>
      <c r="BP687" s="233"/>
      <c r="BQ687" s="42"/>
      <c r="BR687" s="45">
        <f>IF(COUNTIF(P687:AT687,"")=31,0,COUNTIFS(P633:AT633,4,P687:AT687,"")+COUNTIFS(P633:AT633,4,P687:AT687,"■"))</f>
        <v>0</v>
      </c>
      <c r="BS687" s="45">
        <f>IF(COUNTIF(P687:AT687,"")=31,0,COUNTIFS(P633:AT633,4,P687:AT687,"■"))</f>
        <v>0</v>
      </c>
      <c r="BT687" s="232" t="str">
        <f t="shared" si="192"/>
        <v>***</v>
      </c>
      <c r="BU687" s="233"/>
      <c r="BV687" s="42"/>
      <c r="BW687" s="45">
        <f>IF(COUNTIF(P687:AT687,"")=31,0,COUNTIFS(P633:AT633,5,P687:AT687,"")+COUNTIFS(P633:AT633,5,P687:AT687,"■"))</f>
        <v>0</v>
      </c>
      <c r="BX687" s="45">
        <f>IF(COUNTIF(P687:AT687,"")=31,0,COUNTIFS(P633:AT633,5,P687:AT687,"■"))</f>
        <v>0</v>
      </c>
      <c r="BY687" s="232" t="str">
        <f t="shared" si="193"/>
        <v>***</v>
      </c>
      <c r="BZ687" s="233"/>
      <c r="CA687" s="42"/>
      <c r="CB687" s="45">
        <f>IF(COUNTIF(P687:AT687,"")=31,0,COUNTIFS(P633:AT633,6,P687:AT687,"")+COUNTIFS(P633:AT633,6,P687:AT687,"■"))</f>
        <v>0</v>
      </c>
      <c r="CC687" s="45">
        <f>IF(COUNTIF(P687:AT687,"")=31,0,COUNTIFS(P633:AT633,6,P687:AT687,"■"))</f>
        <v>0</v>
      </c>
      <c r="CD687" s="232" t="str">
        <f t="shared" si="194"/>
        <v>***</v>
      </c>
      <c r="CE687" s="233"/>
      <c r="CF687" s="42"/>
      <c r="CG687" s="45">
        <f t="shared" si="198"/>
        <v>0</v>
      </c>
      <c r="CH687" s="45">
        <f t="shared" si="202"/>
        <v>0</v>
      </c>
      <c r="CI687" s="232" t="str">
        <f t="shared" si="196"/>
        <v>***</v>
      </c>
      <c r="CJ687" s="233"/>
      <c r="CK687" s="42"/>
      <c r="CL687" s="234">
        <f t="shared" si="199"/>
        <v>0</v>
      </c>
      <c r="CM687" s="235"/>
      <c r="CN687" s="234">
        <f t="shared" si="200"/>
        <v>0</v>
      </c>
      <c r="CO687" s="235"/>
      <c r="CP687" s="232" t="str">
        <f t="shared" si="197"/>
        <v>***</v>
      </c>
      <c r="CQ687" s="233"/>
      <c r="CR687" s="43"/>
      <c r="CU687" s="128">
        <f t="shared" si="184"/>
        <v>679</v>
      </c>
      <c r="CV687" s="128"/>
      <c r="CW687" s="128"/>
      <c r="CX687" s="128"/>
      <c r="CY687" s="128"/>
    </row>
    <row r="688" spans="1:103" s="1" customFormat="1" ht="18.75">
      <c r="A688" s="72" t="s">
        <v>59</v>
      </c>
      <c r="D688" s="238">
        <f t="shared" si="201"/>
        <v>46</v>
      </c>
      <c r="E688" s="246"/>
      <c r="F688" s="241"/>
      <c r="G688" s="242"/>
      <c r="H688" s="242"/>
      <c r="I688" s="242"/>
      <c r="J688" s="242"/>
      <c r="K688" s="243"/>
      <c r="L688" s="244"/>
      <c r="M688" s="256"/>
      <c r="N688" s="256"/>
      <c r="O688" s="257"/>
      <c r="P688" s="42"/>
      <c r="Q688" s="42"/>
      <c r="R688" s="42"/>
      <c r="S688" s="42"/>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3"/>
      <c r="AU688" s="44"/>
      <c r="AV688" s="26"/>
      <c r="AW688" s="245">
        <f t="shared" si="187"/>
        <v>46</v>
      </c>
      <c r="AX688" s="246"/>
      <c r="AY688" s="247" t="str">
        <f t="shared" si="188"/>
        <v/>
      </c>
      <c r="AZ688" s="248"/>
      <c r="BA688" s="248"/>
      <c r="BB688" s="249"/>
      <c r="BC688" s="45">
        <f>IF(COUNTIF(P688:AT688,"")=31,0,COUNTIFS(P633:AT633,1,P688:AT688,"")+COUNTIFS(P633:AT633,1,P688:AT688,"■"))</f>
        <v>0</v>
      </c>
      <c r="BD688" s="45">
        <f>IF(COUNTIF(P688:AT688,"")=31,0,COUNTIFS(P633:AT633,1,P688:AT688,"■"))</f>
        <v>0</v>
      </c>
      <c r="BE688" s="250" t="str">
        <f t="shared" si="189"/>
        <v>***</v>
      </c>
      <c r="BF688" s="233"/>
      <c r="BG688" s="47"/>
      <c r="BH688" s="45">
        <f>IF(COUNTIF(P688:AT688,"")=31,0,COUNTIFS(P633:AT633,2,P688:AT688,"")+COUNTIFS(P633:AT633,2,P688:AT688,"■"))</f>
        <v>0</v>
      </c>
      <c r="BI688" s="45">
        <f>IF(COUNTIF(P688:AT688,"")=31,0,COUNTIFS(P633:AT633,2,P688:AT688,"■"))</f>
        <v>0</v>
      </c>
      <c r="BJ688" s="232" t="str">
        <f t="shared" si="190"/>
        <v>***</v>
      </c>
      <c r="BK688" s="233"/>
      <c r="BL688" s="42"/>
      <c r="BM688" s="45">
        <f>IF(COUNTIF(P688:AT688,"")=31,0,COUNTIFS(P633:AT633,3,P688:AT688,"")+COUNTIFS(P633:AT633,3,P688:AT688,"■"))</f>
        <v>0</v>
      </c>
      <c r="BN688" s="45">
        <f>IF(COUNTIF(P688:AT688,"")=31,0,COUNTIFS(P633:AT633,3,P688:AT688,"■"))</f>
        <v>0</v>
      </c>
      <c r="BO688" s="232" t="str">
        <f t="shared" si="191"/>
        <v>***</v>
      </c>
      <c r="BP688" s="233"/>
      <c r="BQ688" s="42"/>
      <c r="BR688" s="45">
        <f>IF(COUNTIF(P688:AT688,"")=31,0,COUNTIFS(P633:AT633,4,P688:AT688,"")+COUNTIFS(P633:AT633,4,P688:AT688,"■"))</f>
        <v>0</v>
      </c>
      <c r="BS688" s="45">
        <f>IF(COUNTIF(P688:AT688,"")=31,0,COUNTIFS(P633:AT633,4,P688:AT688,"■"))</f>
        <v>0</v>
      </c>
      <c r="BT688" s="232" t="str">
        <f t="shared" si="192"/>
        <v>***</v>
      </c>
      <c r="BU688" s="233"/>
      <c r="BV688" s="42"/>
      <c r="BW688" s="45">
        <f>IF(COUNTIF(P688:AT688,"")=31,0,COUNTIFS(P633:AT633,5,P688:AT688,"")+COUNTIFS(P633:AT633,5,P688:AT688,"■"))</f>
        <v>0</v>
      </c>
      <c r="BX688" s="45">
        <f>IF(COUNTIF(P688:AT688,"")=31,0,COUNTIFS(P633:AT633,5,P688:AT688,"■"))</f>
        <v>0</v>
      </c>
      <c r="BY688" s="232" t="str">
        <f t="shared" si="193"/>
        <v>***</v>
      </c>
      <c r="BZ688" s="233"/>
      <c r="CA688" s="42"/>
      <c r="CB688" s="45">
        <f>IF(COUNTIF(P688:AT688,"")=31,0,COUNTIFS(P633:AT633,6,P688:AT688,"")+COUNTIFS(P633:AT633,6,P688:AT688,"■"))</f>
        <v>0</v>
      </c>
      <c r="CC688" s="45">
        <f>IF(COUNTIF(P688:AT688,"")=31,0,COUNTIFS(P633:AT633,6,P688:AT688,"■"))</f>
        <v>0</v>
      </c>
      <c r="CD688" s="232" t="str">
        <f t="shared" si="194"/>
        <v>***</v>
      </c>
      <c r="CE688" s="233"/>
      <c r="CF688" s="42"/>
      <c r="CG688" s="45">
        <f t="shared" si="198"/>
        <v>0</v>
      </c>
      <c r="CH688" s="45">
        <f t="shared" si="202"/>
        <v>0</v>
      </c>
      <c r="CI688" s="232" t="str">
        <f t="shared" si="196"/>
        <v>***</v>
      </c>
      <c r="CJ688" s="233"/>
      <c r="CK688" s="42"/>
      <c r="CL688" s="234">
        <f t="shared" si="199"/>
        <v>0</v>
      </c>
      <c r="CM688" s="235"/>
      <c r="CN688" s="234">
        <f t="shared" si="200"/>
        <v>0</v>
      </c>
      <c r="CO688" s="235"/>
      <c r="CP688" s="232" t="str">
        <f t="shared" si="197"/>
        <v>***</v>
      </c>
      <c r="CQ688" s="233"/>
      <c r="CR688" s="43"/>
      <c r="CU688" s="128">
        <f t="shared" si="184"/>
        <v>680</v>
      </c>
      <c r="CV688" s="128"/>
      <c r="CW688" s="128"/>
      <c r="CX688" s="128"/>
      <c r="CY688" s="128"/>
    </row>
    <row r="689" spans="1:103" s="1" customFormat="1" ht="18.75">
      <c r="A689" s="72" t="s">
        <v>59</v>
      </c>
      <c r="D689" s="238">
        <f t="shared" si="201"/>
        <v>47</v>
      </c>
      <c r="E689" s="246"/>
      <c r="F689" s="241"/>
      <c r="G689" s="242"/>
      <c r="H689" s="242"/>
      <c r="I689" s="242"/>
      <c r="J689" s="242"/>
      <c r="K689" s="243"/>
      <c r="L689" s="244"/>
      <c r="M689" s="256"/>
      <c r="N689" s="256"/>
      <c r="O689" s="257"/>
      <c r="P689" s="42"/>
      <c r="Q689" s="42"/>
      <c r="R689" s="42"/>
      <c r="S689" s="42"/>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3"/>
      <c r="AU689" s="44"/>
      <c r="AV689" s="26"/>
      <c r="AW689" s="245">
        <f t="shared" si="187"/>
        <v>47</v>
      </c>
      <c r="AX689" s="246"/>
      <c r="AY689" s="247" t="str">
        <f t="shared" si="188"/>
        <v/>
      </c>
      <c r="AZ689" s="248"/>
      <c r="BA689" s="248"/>
      <c r="BB689" s="249"/>
      <c r="BC689" s="45">
        <f>IF(COUNTIF(P689:AT689,"")=31,0,COUNTIFS(P633:AT633,1,P689:AT689,"")+COUNTIFS(P633:AT633,1,P689:AT689,"■"))</f>
        <v>0</v>
      </c>
      <c r="BD689" s="45">
        <f>IF(COUNTIF(P689:AT689,"")=31,0,COUNTIFS(P633:AT633,1,P689:AT689,"■"))</f>
        <v>0</v>
      </c>
      <c r="BE689" s="250" t="str">
        <f t="shared" si="189"/>
        <v>***</v>
      </c>
      <c r="BF689" s="233"/>
      <c r="BG689" s="47"/>
      <c r="BH689" s="45">
        <f>IF(COUNTIF(P689:AT689,"")=31,0,COUNTIFS(P633:AT633,2,P689:AT689,"")+COUNTIFS(P633:AT633,2,P689:AT689,"■"))</f>
        <v>0</v>
      </c>
      <c r="BI689" s="45">
        <f>IF(COUNTIF(P689:AT689,"")=31,0,COUNTIFS(P633:AT633,2,P689:AT689,"■"))</f>
        <v>0</v>
      </c>
      <c r="BJ689" s="232" t="str">
        <f t="shared" si="190"/>
        <v>***</v>
      </c>
      <c r="BK689" s="233"/>
      <c r="BL689" s="42"/>
      <c r="BM689" s="45">
        <f>IF(COUNTIF(P689:AT689,"")=31,0,COUNTIFS(P633:AT633,3,P689:AT689,"")+COUNTIFS(P633:AT633,3,P689:AT689,"■"))</f>
        <v>0</v>
      </c>
      <c r="BN689" s="45">
        <f>IF(COUNTIF(P689:AT689,"")=31,0,COUNTIFS(P633:AT633,3,P689:AT689,"■"))</f>
        <v>0</v>
      </c>
      <c r="BO689" s="232" t="str">
        <f t="shared" si="191"/>
        <v>***</v>
      </c>
      <c r="BP689" s="233"/>
      <c r="BQ689" s="42"/>
      <c r="BR689" s="45">
        <f>IF(COUNTIF(P689:AT689,"")=31,0,COUNTIFS(P633:AT633,4,P689:AT689,"")+COUNTIFS(P633:AT633,4,P689:AT689,"■"))</f>
        <v>0</v>
      </c>
      <c r="BS689" s="45">
        <f>IF(COUNTIF(P689:AT689,"")=31,0,COUNTIFS(P633:AT633,4,P689:AT689,"■"))</f>
        <v>0</v>
      </c>
      <c r="BT689" s="232" t="str">
        <f t="shared" si="192"/>
        <v>***</v>
      </c>
      <c r="BU689" s="233"/>
      <c r="BV689" s="42"/>
      <c r="BW689" s="45">
        <f>IF(COUNTIF(P689:AT689,"")=31,0,COUNTIFS(P633:AT633,5,P689:AT689,"")+COUNTIFS(P633:AT633,5,P689:AT689,"■"))</f>
        <v>0</v>
      </c>
      <c r="BX689" s="45">
        <f>IF(COUNTIF(P689:AT689,"")=31,0,COUNTIFS(P633:AT633,5,P689:AT689,"■"))</f>
        <v>0</v>
      </c>
      <c r="BY689" s="232" t="str">
        <f t="shared" si="193"/>
        <v>***</v>
      </c>
      <c r="BZ689" s="233"/>
      <c r="CA689" s="42"/>
      <c r="CB689" s="45">
        <f>IF(COUNTIF(P689:AT689,"")=31,0,COUNTIFS(P633:AT633,6,P689:AT689,"")+COUNTIFS(P633:AT633,6,P689:AT689,"■"))</f>
        <v>0</v>
      </c>
      <c r="CC689" s="45">
        <f>IF(COUNTIF(P689:AT689,"")=31,0,COUNTIFS(P633:AT633,6,P689:AT689,"■"))</f>
        <v>0</v>
      </c>
      <c r="CD689" s="232" t="str">
        <f t="shared" si="194"/>
        <v>***</v>
      </c>
      <c r="CE689" s="233"/>
      <c r="CF689" s="42"/>
      <c r="CG689" s="45">
        <f t="shared" si="198"/>
        <v>0</v>
      </c>
      <c r="CH689" s="45">
        <f t="shared" si="202"/>
        <v>0</v>
      </c>
      <c r="CI689" s="232" t="str">
        <f t="shared" si="196"/>
        <v>***</v>
      </c>
      <c r="CJ689" s="233"/>
      <c r="CK689" s="42"/>
      <c r="CL689" s="234">
        <f t="shared" si="199"/>
        <v>0</v>
      </c>
      <c r="CM689" s="235"/>
      <c r="CN689" s="234">
        <f t="shared" si="200"/>
        <v>0</v>
      </c>
      <c r="CO689" s="235"/>
      <c r="CP689" s="232" t="str">
        <f t="shared" si="197"/>
        <v>***</v>
      </c>
      <c r="CQ689" s="233"/>
      <c r="CR689" s="43"/>
      <c r="CU689" s="128">
        <f t="shared" si="184"/>
        <v>681</v>
      </c>
      <c r="CV689" s="128"/>
      <c r="CW689" s="128"/>
      <c r="CX689" s="128"/>
      <c r="CY689" s="128"/>
    </row>
    <row r="690" spans="1:103" s="1" customFormat="1" ht="18.75">
      <c r="A690" s="72" t="s">
        <v>59</v>
      </c>
      <c r="D690" s="238">
        <f t="shared" si="201"/>
        <v>48</v>
      </c>
      <c r="E690" s="246"/>
      <c r="F690" s="241"/>
      <c r="G690" s="242"/>
      <c r="H690" s="242"/>
      <c r="I690" s="242"/>
      <c r="J690" s="242"/>
      <c r="K690" s="243"/>
      <c r="L690" s="244"/>
      <c r="M690" s="256"/>
      <c r="N690" s="256"/>
      <c r="O690" s="257"/>
      <c r="P690" s="42"/>
      <c r="Q690" s="42"/>
      <c r="R690" s="42"/>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3"/>
      <c r="AU690" s="44"/>
      <c r="AV690" s="26"/>
      <c r="AW690" s="245">
        <f t="shared" si="187"/>
        <v>48</v>
      </c>
      <c r="AX690" s="246"/>
      <c r="AY690" s="247" t="str">
        <f t="shared" si="188"/>
        <v/>
      </c>
      <c r="AZ690" s="248"/>
      <c r="BA690" s="248"/>
      <c r="BB690" s="249"/>
      <c r="BC690" s="45">
        <f>IF(COUNTIF(P690:AT690,"")=31,0,COUNTIFS(P633:AT633,1,P690:AT690,"")+COUNTIFS(P633:AT633,1,P690:AT690,"■"))</f>
        <v>0</v>
      </c>
      <c r="BD690" s="45">
        <f>IF(COUNTIF(P690:AT690,"")=31,0,COUNTIFS(P633:AT633,1,P690:AT690,"■"))</f>
        <v>0</v>
      </c>
      <c r="BE690" s="250" t="str">
        <f t="shared" si="189"/>
        <v>***</v>
      </c>
      <c r="BF690" s="233"/>
      <c r="BG690" s="47"/>
      <c r="BH690" s="45">
        <f>IF(COUNTIF(P690:AT690,"")=31,0,COUNTIFS(P633:AT633,2,P690:AT690,"")+COUNTIFS(P633:AT633,2,P690:AT690,"■"))</f>
        <v>0</v>
      </c>
      <c r="BI690" s="45">
        <f>IF(COUNTIF(P690:AT690,"")=31,0,COUNTIFS(P633:AT633,2,P690:AT690,"■"))</f>
        <v>0</v>
      </c>
      <c r="BJ690" s="232" t="str">
        <f t="shared" si="190"/>
        <v>***</v>
      </c>
      <c r="BK690" s="233"/>
      <c r="BL690" s="42"/>
      <c r="BM690" s="45">
        <f>IF(COUNTIF(P690:AT690,"")=31,0,COUNTIFS(P633:AT633,3,P690:AT690,"")+COUNTIFS(P633:AT633,3,P690:AT690,"■"))</f>
        <v>0</v>
      </c>
      <c r="BN690" s="45">
        <f>IF(COUNTIF(P690:AT690,"")=31,0,COUNTIFS(P633:AT633,3,P690:AT690,"■"))</f>
        <v>0</v>
      </c>
      <c r="BO690" s="232" t="str">
        <f t="shared" si="191"/>
        <v>***</v>
      </c>
      <c r="BP690" s="233"/>
      <c r="BQ690" s="42"/>
      <c r="BR690" s="45">
        <f>IF(COUNTIF(P690:AT690,"")=31,0,COUNTIFS(P633:AT633,4,P690:AT690,"")+COUNTIFS(P633:AT633,4,P690:AT690,"■"))</f>
        <v>0</v>
      </c>
      <c r="BS690" s="45">
        <f>IF(COUNTIF(P690:AT690,"")=31,0,COUNTIFS(P633:AT633,4,P690:AT690,"■"))</f>
        <v>0</v>
      </c>
      <c r="BT690" s="232" t="str">
        <f t="shared" si="192"/>
        <v>***</v>
      </c>
      <c r="BU690" s="233"/>
      <c r="BV690" s="42"/>
      <c r="BW690" s="45">
        <f>IF(COUNTIF(P690:AT690,"")=31,0,COUNTIFS(P633:AT633,5,P690:AT690,"")+COUNTIFS(P633:AT633,5,P690:AT690,"■"))</f>
        <v>0</v>
      </c>
      <c r="BX690" s="45">
        <f>IF(COUNTIF(P690:AT690,"")=31,0,COUNTIFS(P633:AT633,5,P690:AT690,"■"))</f>
        <v>0</v>
      </c>
      <c r="BY690" s="232" t="str">
        <f t="shared" si="193"/>
        <v>***</v>
      </c>
      <c r="BZ690" s="233"/>
      <c r="CA690" s="42"/>
      <c r="CB690" s="45">
        <f>IF(COUNTIF(P690:AT690,"")=31,0,COUNTIFS(P633:AT633,6,P690:AT690,"")+COUNTIFS(P633:AT633,6,P690:AT690,"■"))</f>
        <v>0</v>
      </c>
      <c r="CC690" s="45">
        <f>IF(COUNTIF(P690:AT690,"")=31,0,COUNTIFS(P633:AT633,6,P690:AT690,"■"))</f>
        <v>0</v>
      </c>
      <c r="CD690" s="232" t="str">
        <f t="shared" si="194"/>
        <v>***</v>
      </c>
      <c r="CE690" s="233"/>
      <c r="CF690" s="42"/>
      <c r="CG690" s="45">
        <f t="shared" si="198"/>
        <v>0</v>
      </c>
      <c r="CH690" s="45">
        <f t="shared" si="202"/>
        <v>0</v>
      </c>
      <c r="CI690" s="232" t="str">
        <f t="shared" si="196"/>
        <v>***</v>
      </c>
      <c r="CJ690" s="233"/>
      <c r="CK690" s="42"/>
      <c r="CL690" s="234">
        <f t="shared" si="199"/>
        <v>0</v>
      </c>
      <c r="CM690" s="235"/>
      <c r="CN690" s="234">
        <f t="shared" si="200"/>
        <v>0</v>
      </c>
      <c r="CO690" s="235"/>
      <c r="CP690" s="232" t="str">
        <f t="shared" si="197"/>
        <v>***</v>
      </c>
      <c r="CQ690" s="233"/>
      <c r="CR690" s="43"/>
      <c r="CU690" s="128">
        <f t="shared" si="184"/>
        <v>682</v>
      </c>
      <c r="CV690" s="128"/>
      <c r="CW690" s="128"/>
      <c r="CX690" s="128"/>
      <c r="CY690" s="128"/>
    </row>
    <row r="691" spans="1:103" s="1" customFormat="1" ht="18.75">
      <c r="A691" s="72" t="s">
        <v>59</v>
      </c>
      <c r="D691" s="238">
        <f t="shared" si="201"/>
        <v>49</v>
      </c>
      <c r="E691" s="246"/>
      <c r="F691" s="241"/>
      <c r="G691" s="242"/>
      <c r="H691" s="242"/>
      <c r="I691" s="242"/>
      <c r="J691" s="242"/>
      <c r="K691" s="243"/>
      <c r="L691" s="244"/>
      <c r="M691" s="256"/>
      <c r="N691" s="256"/>
      <c r="O691" s="257"/>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3"/>
      <c r="AU691" s="44"/>
      <c r="AV691" s="26"/>
      <c r="AW691" s="245">
        <f t="shared" si="187"/>
        <v>49</v>
      </c>
      <c r="AX691" s="246"/>
      <c r="AY691" s="247" t="str">
        <f t="shared" si="188"/>
        <v/>
      </c>
      <c r="AZ691" s="248"/>
      <c r="BA691" s="248"/>
      <c r="BB691" s="249"/>
      <c r="BC691" s="45">
        <f>IF(COUNTIF(P691:AT691,"")=31,0,COUNTIFS(P633:AT633,1,P691:AT691,"")+COUNTIFS(P633:AT633,1,P691:AT691,"■"))</f>
        <v>0</v>
      </c>
      <c r="BD691" s="45">
        <f>IF(COUNTIF(P691:AT691,"")=31,0,COUNTIFS(P633:AT633,1,P691:AT691,"■"))</f>
        <v>0</v>
      </c>
      <c r="BE691" s="250" t="str">
        <f t="shared" si="189"/>
        <v>***</v>
      </c>
      <c r="BF691" s="233"/>
      <c r="BG691" s="47"/>
      <c r="BH691" s="45">
        <f>IF(COUNTIF(P691:AT691,"")=31,0,COUNTIFS(P633:AT633,2,P691:AT691,"")+COUNTIFS(P633:AT633,2,P691:AT691,"■"))</f>
        <v>0</v>
      </c>
      <c r="BI691" s="45">
        <f>IF(COUNTIF(P691:AT691,"")=31,0,COUNTIFS(P633:AT633,2,P691:AT691,"■"))</f>
        <v>0</v>
      </c>
      <c r="BJ691" s="232" t="str">
        <f t="shared" si="190"/>
        <v>***</v>
      </c>
      <c r="BK691" s="233"/>
      <c r="BL691" s="42"/>
      <c r="BM691" s="45">
        <f>IF(COUNTIF(P691:AT691,"")=31,0,COUNTIFS(P633:AT633,3,P691:AT691,"")+COUNTIFS(P633:AT633,3,P691:AT691,"■"))</f>
        <v>0</v>
      </c>
      <c r="BN691" s="45">
        <f>IF(COUNTIF(P691:AT691,"")=31,0,COUNTIFS(P633:AT633,3,P691:AT691,"■"))</f>
        <v>0</v>
      </c>
      <c r="BO691" s="232" t="str">
        <f t="shared" si="191"/>
        <v>***</v>
      </c>
      <c r="BP691" s="233"/>
      <c r="BQ691" s="42"/>
      <c r="BR691" s="45">
        <f>IF(COUNTIF(P691:AT691,"")=31,0,COUNTIFS(P633:AT633,4,P691:AT691,"")+COUNTIFS(P633:AT633,4,P691:AT691,"■"))</f>
        <v>0</v>
      </c>
      <c r="BS691" s="45">
        <f>IF(COUNTIF(P691:AT691,"")=31,0,COUNTIFS(P633:AT633,4,P691:AT691,"■"))</f>
        <v>0</v>
      </c>
      <c r="BT691" s="232" t="str">
        <f t="shared" si="192"/>
        <v>***</v>
      </c>
      <c r="BU691" s="233"/>
      <c r="BV691" s="42"/>
      <c r="BW691" s="45">
        <f>IF(COUNTIF(P691:AT691,"")=31,0,COUNTIFS(P633:AT633,5,P691:AT691,"")+COUNTIFS(P633:AT633,5,P691:AT691,"■"))</f>
        <v>0</v>
      </c>
      <c r="BX691" s="45">
        <f>IF(COUNTIF(P691:AT691,"")=31,0,COUNTIFS(P633:AT633,5,P691:AT691,"■"))</f>
        <v>0</v>
      </c>
      <c r="BY691" s="232" t="str">
        <f t="shared" si="193"/>
        <v>***</v>
      </c>
      <c r="BZ691" s="233"/>
      <c r="CA691" s="42"/>
      <c r="CB691" s="45">
        <f>IF(COUNTIF(P691:AT691,"")=31,0,COUNTIFS(P633:AT633,6,P691:AT691,"")+COUNTIFS(P633:AT633,6,P691:AT691,"■"))</f>
        <v>0</v>
      </c>
      <c r="CC691" s="45">
        <f>IF(COUNTIF(P691:AT691,"")=31,0,COUNTIFS(P633:AT633,6,P691:AT691,"■"))</f>
        <v>0</v>
      </c>
      <c r="CD691" s="232" t="str">
        <f t="shared" si="194"/>
        <v>***</v>
      </c>
      <c r="CE691" s="233"/>
      <c r="CF691" s="42"/>
      <c r="CG691" s="45">
        <f t="shared" si="198"/>
        <v>0</v>
      </c>
      <c r="CH691" s="45">
        <f t="shared" si="202"/>
        <v>0</v>
      </c>
      <c r="CI691" s="232" t="str">
        <f t="shared" si="196"/>
        <v>***</v>
      </c>
      <c r="CJ691" s="233"/>
      <c r="CK691" s="42"/>
      <c r="CL691" s="234">
        <f t="shared" si="199"/>
        <v>0</v>
      </c>
      <c r="CM691" s="235"/>
      <c r="CN691" s="234">
        <f t="shared" si="200"/>
        <v>0</v>
      </c>
      <c r="CO691" s="235"/>
      <c r="CP691" s="232" t="str">
        <f t="shared" si="197"/>
        <v>***</v>
      </c>
      <c r="CQ691" s="233"/>
      <c r="CR691" s="43"/>
      <c r="CU691" s="128">
        <f t="shared" si="184"/>
        <v>683</v>
      </c>
      <c r="CV691" s="128"/>
      <c r="CW691" s="128"/>
      <c r="CX691" s="128"/>
      <c r="CY691" s="128"/>
    </row>
    <row r="692" spans="1:103" s="1" customFormat="1" ht="18.75">
      <c r="A692" s="72" t="s">
        <v>59</v>
      </c>
      <c r="D692" s="238">
        <f t="shared" si="201"/>
        <v>50</v>
      </c>
      <c r="E692" s="246"/>
      <c r="F692" s="241"/>
      <c r="G692" s="242"/>
      <c r="H692" s="242"/>
      <c r="I692" s="242"/>
      <c r="J692" s="242"/>
      <c r="K692" s="243"/>
      <c r="L692" s="244"/>
      <c r="M692" s="256"/>
      <c r="N692" s="256"/>
      <c r="O692" s="257"/>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3"/>
      <c r="AU692" s="44"/>
      <c r="AV692" s="26"/>
      <c r="AW692" s="245">
        <f t="shared" si="187"/>
        <v>50</v>
      </c>
      <c r="AX692" s="246"/>
      <c r="AY692" s="247" t="str">
        <f t="shared" si="188"/>
        <v/>
      </c>
      <c r="AZ692" s="248"/>
      <c r="BA692" s="248"/>
      <c r="BB692" s="249"/>
      <c r="BC692" s="45">
        <f>IF(COUNTIF(P692:AT692,"")=31,0,COUNTIFS(P633:AT633,1,P692:AT692,"")+COUNTIFS(P633:AT633,1,P692:AT692,"■"))</f>
        <v>0</v>
      </c>
      <c r="BD692" s="45">
        <f>IF(COUNTIF(P692:AT692,"")=31,0,COUNTIFS(P633:AT633,1,P692:AT692,"■"))</f>
        <v>0</v>
      </c>
      <c r="BE692" s="250" t="str">
        <f t="shared" si="189"/>
        <v>***</v>
      </c>
      <c r="BF692" s="233"/>
      <c r="BG692" s="47"/>
      <c r="BH692" s="45">
        <f>IF(COUNTIF(P692:AT692,"")=31,0,COUNTIFS(P633:AT633,2,P692:AT692,"")+COUNTIFS(P633:AT633,2,P692:AT692,"■"))</f>
        <v>0</v>
      </c>
      <c r="BI692" s="45">
        <f>IF(COUNTIF(P692:AT692,"")=31,0,COUNTIFS(P633:AT633,2,P692:AT692,"■"))</f>
        <v>0</v>
      </c>
      <c r="BJ692" s="232" t="str">
        <f t="shared" si="190"/>
        <v>***</v>
      </c>
      <c r="BK692" s="233"/>
      <c r="BL692" s="42"/>
      <c r="BM692" s="45">
        <f>IF(COUNTIF(P692:AT692,"")=31,0,COUNTIFS(P633:AT633,3,P692:AT692,"")+COUNTIFS(P633:AT633,3,P692:AT692,"■"))</f>
        <v>0</v>
      </c>
      <c r="BN692" s="45">
        <f>IF(COUNTIF(P692:AT692,"")=31,0,COUNTIFS(P633:AT633,3,P692:AT692,"■"))</f>
        <v>0</v>
      </c>
      <c r="BO692" s="232" t="str">
        <f t="shared" si="191"/>
        <v>***</v>
      </c>
      <c r="BP692" s="233"/>
      <c r="BQ692" s="42"/>
      <c r="BR692" s="45">
        <f>IF(COUNTIF(P692:AT692,"")=31,0,COUNTIFS(P633:AT633,4,P692:AT692,"")+COUNTIFS(P633:AT633,4,P692:AT692,"■"))</f>
        <v>0</v>
      </c>
      <c r="BS692" s="45">
        <f>IF(COUNTIF(P692:AT692,"")=31,0,COUNTIFS(P633:AT633,4,P692:AT692,"■"))</f>
        <v>0</v>
      </c>
      <c r="BT692" s="232" t="str">
        <f t="shared" si="192"/>
        <v>***</v>
      </c>
      <c r="BU692" s="233"/>
      <c r="BV692" s="42"/>
      <c r="BW692" s="45">
        <f>IF(COUNTIF(P692:AT692,"")=31,0,COUNTIFS(P633:AT633,5,P692:AT692,"")+COUNTIFS(P633:AT633,5,P692:AT692,"■"))</f>
        <v>0</v>
      </c>
      <c r="BX692" s="45">
        <f>IF(COUNTIF(P692:AT692,"")=31,0,COUNTIFS(P633:AT633,5,P692:AT692,"■"))</f>
        <v>0</v>
      </c>
      <c r="BY692" s="232" t="str">
        <f t="shared" si="193"/>
        <v>***</v>
      </c>
      <c r="BZ692" s="233"/>
      <c r="CA692" s="42"/>
      <c r="CB692" s="45">
        <f>IF(COUNTIF(P692:AT692,"")=31,0,COUNTIFS(P633:AT633,6,P692:AT692,"")+COUNTIFS(P633:AT633,6,P692:AT692,"■"))</f>
        <v>0</v>
      </c>
      <c r="CC692" s="45">
        <f>IF(COUNTIF(P692:AT692,"")=31,0,COUNTIFS(P633:AT633,6,P692:AT692,"■"))</f>
        <v>0</v>
      </c>
      <c r="CD692" s="232" t="str">
        <f t="shared" si="194"/>
        <v>***</v>
      </c>
      <c r="CE692" s="233"/>
      <c r="CF692" s="42"/>
      <c r="CG692" s="45">
        <f t="shared" si="198"/>
        <v>0</v>
      </c>
      <c r="CH692" s="45">
        <f t="shared" si="202"/>
        <v>0</v>
      </c>
      <c r="CI692" s="232" t="str">
        <f t="shared" si="196"/>
        <v>***</v>
      </c>
      <c r="CJ692" s="233"/>
      <c r="CK692" s="42"/>
      <c r="CL692" s="234">
        <f t="shared" si="199"/>
        <v>0</v>
      </c>
      <c r="CM692" s="235"/>
      <c r="CN692" s="234">
        <f t="shared" si="200"/>
        <v>0</v>
      </c>
      <c r="CO692" s="235"/>
      <c r="CP692" s="232" t="str">
        <f t="shared" si="197"/>
        <v>***</v>
      </c>
      <c r="CQ692" s="233"/>
      <c r="CR692" s="43"/>
      <c r="CU692" s="128">
        <f t="shared" si="184"/>
        <v>684</v>
      </c>
      <c r="CV692" s="128"/>
      <c r="CW692" s="128"/>
      <c r="CX692" s="128"/>
      <c r="CY692" s="128"/>
    </row>
    <row r="693" spans="1:103" s="1" customFormat="1" ht="18.75">
      <c r="A693" s="72" t="s">
        <v>59</v>
      </c>
      <c r="D693" s="238">
        <f t="shared" si="201"/>
        <v>51</v>
      </c>
      <c r="E693" s="246"/>
      <c r="F693" s="241"/>
      <c r="G693" s="242"/>
      <c r="H693" s="242"/>
      <c r="I693" s="242"/>
      <c r="J693" s="242"/>
      <c r="K693" s="243"/>
      <c r="L693" s="244"/>
      <c r="M693" s="256"/>
      <c r="N693" s="256"/>
      <c r="O693" s="257"/>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3"/>
      <c r="AU693" s="44"/>
      <c r="AV693" s="26"/>
      <c r="AW693" s="245">
        <f t="shared" si="187"/>
        <v>51</v>
      </c>
      <c r="AX693" s="246"/>
      <c r="AY693" s="247" t="str">
        <f t="shared" si="188"/>
        <v/>
      </c>
      <c r="AZ693" s="248"/>
      <c r="BA693" s="248"/>
      <c r="BB693" s="249"/>
      <c r="BC693" s="45">
        <f>IF(COUNTIF(P693:AT693,"")=31,0,COUNTIFS(P633:AT633,1,P693:AT693,"")+COUNTIFS(P633:AT633,1,P693:AT693,"■"))</f>
        <v>0</v>
      </c>
      <c r="BD693" s="45">
        <f>IF(COUNTIF(P693:AT693,"")=31,0,COUNTIFS(P633:AT633,1,P693:AT693,"■"))</f>
        <v>0</v>
      </c>
      <c r="BE693" s="250" t="str">
        <f t="shared" si="189"/>
        <v>***</v>
      </c>
      <c r="BF693" s="233"/>
      <c r="BG693" s="47"/>
      <c r="BH693" s="45">
        <f>IF(COUNTIF(P693:AT693,"")=31,0,COUNTIFS(P633:AT633,2,P693:AT693,"")+COUNTIFS(P633:AT633,2,P693:AT693,"■"))</f>
        <v>0</v>
      </c>
      <c r="BI693" s="45">
        <f>IF(COUNTIF(P693:AT693,"")=31,0,COUNTIFS(P633:AT633,2,P693:AT693,"■"))</f>
        <v>0</v>
      </c>
      <c r="BJ693" s="232" t="str">
        <f t="shared" si="190"/>
        <v>***</v>
      </c>
      <c r="BK693" s="233"/>
      <c r="BL693" s="42"/>
      <c r="BM693" s="45">
        <f>IF(COUNTIF(P693:AT693,"")=31,0,COUNTIFS(P633:AT633,3,P693:AT693,"")+COUNTIFS(P633:AT633,3,P693:AT693,"■"))</f>
        <v>0</v>
      </c>
      <c r="BN693" s="45">
        <f>IF(COUNTIF(P693:AT693,"")=31,0,COUNTIFS(P633:AT633,3,P693:AT693,"■"))</f>
        <v>0</v>
      </c>
      <c r="BO693" s="232" t="str">
        <f t="shared" si="191"/>
        <v>***</v>
      </c>
      <c r="BP693" s="233"/>
      <c r="BQ693" s="42"/>
      <c r="BR693" s="45">
        <f>IF(COUNTIF(P693:AT693,"")=31,0,COUNTIFS(P633:AT633,4,P693:AT693,"")+COUNTIFS(P633:AT633,4,P693:AT693,"■"))</f>
        <v>0</v>
      </c>
      <c r="BS693" s="45">
        <f>IF(COUNTIF(P693:AT693,"")=31,0,COUNTIFS(P633:AT633,4,P693:AT693,"■"))</f>
        <v>0</v>
      </c>
      <c r="BT693" s="232" t="str">
        <f t="shared" si="192"/>
        <v>***</v>
      </c>
      <c r="BU693" s="233"/>
      <c r="BV693" s="42"/>
      <c r="BW693" s="45">
        <f>IF(COUNTIF(P693:AT693,"")=31,0,COUNTIFS(P633:AT633,5,P693:AT693,"")+COUNTIFS(P633:AT633,5,P693:AT693,"■"))</f>
        <v>0</v>
      </c>
      <c r="BX693" s="45">
        <f>IF(COUNTIF(P693:AT693,"")=31,0,COUNTIFS(P633:AT633,5,P693:AT693,"■"))</f>
        <v>0</v>
      </c>
      <c r="BY693" s="232" t="str">
        <f t="shared" si="193"/>
        <v>***</v>
      </c>
      <c r="BZ693" s="233"/>
      <c r="CA693" s="42"/>
      <c r="CB693" s="45">
        <f>IF(COUNTIF(P693:AT693,"")=31,0,COUNTIFS(P633:AT633,6,P693:AT693,"")+COUNTIFS(P633:AT633,6,P693:AT693,"■"))</f>
        <v>0</v>
      </c>
      <c r="CC693" s="45">
        <f>IF(COUNTIF(P693:AT693,"")=31,0,COUNTIFS(P633:AT633,6,P693:AT693,"■"))</f>
        <v>0</v>
      </c>
      <c r="CD693" s="232" t="str">
        <f t="shared" si="194"/>
        <v>***</v>
      </c>
      <c r="CE693" s="233"/>
      <c r="CF693" s="42"/>
      <c r="CG693" s="45">
        <f t="shared" si="198"/>
        <v>0</v>
      </c>
      <c r="CH693" s="45">
        <f t="shared" si="202"/>
        <v>0</v>
      </c>
      <c r="CI693" s="232" t="str">
        <f t="shared" si="196"/>
        <v>***</v>
      </c>
      <c r="CJ693" s="233"/>
      <c r="CK693" s="42"/>
      <c r="CL693" s="234">
        <f t="shared" si="199"/>
        <v>0</v>
      </c>
      <c r="CM693" s="235"/>
      <c r="CN693" s="234">
        <f t="shared" si="200"/>
        <v>0</v>
      </c>
      <c r="CO693" s="235"/>
      <c r="CP693" s="232" t="str">
        <f t="shared" si="197"/>
        <v>***</v>
      </c>
      <c r="CQ693" s="233"/>
      <c r="CR693" s="43"/>
      <c r="CU693" s="128">
        <f t="shared" si="184"/>
        <v>685</v>
      </c>
      <c r="CV693" s="128"/>
      <c r="CW693" s="128"/>
      <c r="CX693" s="128"/>
      <c r="CY693" s="128"/>
    </row>
    <row r="694" spans="1:103" s="1" customFormat="1" ht="18.75">
      <c r="A694" s="72" t="s">
        <v>59</v>
      </c>
      <c r="D694" s="238">
        <f t="shared" si="201"/>
        <v>52</v>
      </c>
      <c r="E694" s="246"/>
      <c r="F694" s="241"/>
      <c r="G694" s="242"/>
      <c r="H694" s="242"/>
      <c r="I694" s="242"/>
      <c r="J694" s="242"/>
      <c r="K694" s="243"/>
      <c r="L694" s="244"/>
      <c r="M694" s="256"/>
      <c r="N694" s="256"/>
      <c r="O694" s="257"/>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3"/>
      <c r="AU694" s="44"/>
      <c r="AV694" s="26"/>
      <c r="AW694" s="245">
        <f t="shared" si="187"/>
        <v>52</v>
      </c>
      <c r="AX694" s="246"/>
      <c r="AY694" s="247" t="str">
        <f t="shared" si="188"/>
        <v/>
      </c>
      <c r="AZ694" s="248"/>
      <c r="BA694" s="248"/>
      <c r="BB694" s="249"/>
      <c r="BC694" s="45">
        <f>IF(COUNTIF(P694:AT694,"")=31,0,COUNTIFS(P633:AT633,1,P694:AT694,"")+COUNTIFS(P633:AT633,1,P694:AT694,"■"))</f>
        <v>0</v>
      </c>
      <c r="BD694" s="45">
        <f>IF(COUNTIF(P694:AT694,"")=31,0,COUNTIFS(P633:AT633,1,P694:AT694,"■"))</f>
        <v>0</v>
      </c>
      <c r="BE694" s="250" t="str">
        <f t="shared" si="189"/>
        <v>***</v>
      </c>
      <c r="BF694" s="233"/>
      <c r="BG694" s="47"/>
      <c r="BH694" s="45">
        <f>IF(COUNTIF(P694:AT694,"")=31,0,COUNTIFS(P633:AT633,2,P694:AT694,"")+COUNTIFS(P633:AT633,2,P694:AT694,"■"))</f>
        <v>0</v>
      </c>
      <c r="BI694" s="45">
        <f>IF(COUNTIF(P694:AT694,"")=31,0,COUNTIFS(P633:AT633,2,P694:AT694,"■"))</f>
        <v>0</v>
      </c>
      <c r="BJ694" s="232" t="str">
        <f t="shared" si="190"/>
        <v>***</v>
      </c>
      <c r="BK694" s="233"/>
      <c r="BL694" s="42"/>
      <c r="BM694" s="45">
        <f>IF(COUNTIF(P694:AT694,"")=31,0,COUNTIFS(P633:AT633,3,P694:AT694,"")+COUNTIFS(P633:AT633,3,P694:AT694,"■"))</f>
        <v>0</v>
      </c>
      <c r="BN694" s="45">
        <f>IF(COUNTIF(P694:AT694,"")=31,0,COUNTIFS(P633:AT633,3,P694:AT694,"■"))</f>
        <v>0</v>
      </c>
      <c r="BO694" s="232" t="str">
        <f t="shared" si="191"/>
        <v>***</v>
      </c>
      <c r="BP694" s="233"/>
      <c r="BQ694" s="42"/>
      <c r="BR694" s="45">
        <f>IF(COUNTIF(P694:AT694,"")=31,0,COUNTIFS(P633:AT633,4,P694:AT694,"")+COUNTIFS(P633:AT633,4,P694:AT694,"■"))</f>
        <v>0</v>
      </c>
      <c r="BS694" s="45">
        <f>IF(COUNTIF(P694:AT694,"")=31,0,COUNTIFS(P633:AT633,4,P694:AT694,"■"))</f>
        <v>0</v>
      </c>
      <c r="BT694" s="232" t="str">
        <f t="shared" si="192"/>
        <v>***</v>
      </c>
      <c r="BU694" s="233"/>
      <c r="BV694" s="42"/>
      <c r="BW694" s="45">
        <f>IF(COUNTIF(P694:AT694,"")=31,0,COUNTIFS(P633:AT633,5,P694:AT694,"")+COUNTIFS(P633:AT633,5,P694:AT694,"■"))</f>
        <v>0</v>
      </c>
      <c r="BX694" s="45">
        <f>IF(COUNTIF(P694:AT694,"")=31,0,COUNTIFS(P633:AT633,5,P694:AT694,"■"))</f>
        <v>0</v>
      </c>
      <c r="BY694" s="232" t="str">
        <f t="shared" si="193"/>
        <v>***</v>
      </c>
      <c r="BZ694" s="233"/>
      <c r="CA694" s="42"/>
      <c r="CB694" s="45">
        <f>IF(COUNTIF(P694:AT694,"")=31,0,COUNTIFS(P633:AT633,6,P694:AT694,"")+COUNTIFS(P633:AT633,6,P694:AT694,"■"))</f>
        <v>0</v>
      </c>
      <c r="CC694" s="45">
        <f>IF(COUNTIF(P694:AT694,"")=31,0,COUNTIFS(P633:AT633,6,P694:AT694,"■"))</f>
        <v>0</v>
      </c>
      <c r="CD694" s="232" t="str">
        <f t="shared" si="194"/>
        <v>***</v>
      </c>
      <c r="CE694" s="233"/>
      <c r="CF694" s="42"/>
      <c r="CG694" s="45">
        <f t="shared" si="198"/>
        <v>0</v>
      </c>
      <c r="CH694" s="45">
        <f t="shared" si="202"/>
        <v>0</v>
      </c>
      <c r="CI694" s="232" t="str">
        <f t="shared" si="196"/>
        <v>***</v>
      </c>
      <c r="CJ694" s="233"/>
      <c r="CK694" s="42"/>
      <c r="CL694" s="234">
        <f t="shared" si="199"/>
        <v>0</v>
      </c>
      <c r="CM694" s="235"/>
      <c r="CN694" s="234">
        <f t="shared" si="200"/>
        <v>0</v>
      </c>
      <c r="CO694" s="235"/>
      <c r="CP694" s="232" t="str">
        <f t="shared" si="197"/>
        <v>***</v>
      </c>
      <c r="CQ694" s="233"/>
      <c r="CR694" s="43"/>
      <c r="CU694" s="128">
        <f t="shared" si="184"/>
        <v>686</v>
      </c>
      <c r="CV694" s="128"/>
      <c r="CW694" s="128"/>
      <c r="CX694" s="128"/>
      <c r="CY694" s="128"/>
    </row>
    <row r="695" spans="1:103" s="1" customFormat="1" ht="18.75">
      <c r="A695" s="72" t="s">
        <v>59</v>
      </c>
      <c r="D695" s="238">
        <f t="shared" si="201"/>
        <v>53</v>
      </c>
      <c r="E695" s="246"/>
      <c r="F695" s="241"/>
      <c r="G695" s="242"/>
      <c r="H695" s="242"/>
      <c r="I695" s="242"/>
      <c r="J695" s="242"/>
      <c r="K695" s="243"/>
      <c r="L695" s="244"/>
      <c r="M695" s="256"/>
      <c r="N695" s="256"/>
      <c r="O695" s="257"/>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3"/>
      <c r="AU695" s="44"/>
      <c r="AV695" s="26"/>
      <c r="AW695" s="245">
        <f t="shared" si="187"/>
        <v>53</v>
      </c>
      <c r="AX695" s="246"/>
      <c r="AY695" s="247" t="str">
        <f t="shared" si="188"/>
        <v/>
      </c>
      <c r="AZ695" s="248"/>
      <c r="BA695" s="248"/>
      <c r="BB695" s="249"/>
      <c r="BC695" s="45">
        <f>IF(COUNTIF(P695:AT695,"")=31,0,COUNTIFS(P633:AT633,1,P695:AT695,"")+COUNTIFS(P633:AT633,1,P695:AT695,"■"))</f>
        <v>0</v>
      </c>
      <c r="BD695" s="45">
        <f>IF(COUNTIF(P695:AT695,"")=31,0,COUNTIFS(P633:AT633,1,P695:AT695,"■"))</f>
        <v>0</v>
      </c>
      <c r="BE695" s="250" t="str">
        <f t="shared" si="189"/>
        <v>***</v>
      </c>
      <c r="BF695" s="233"/>
      <c r="BG695" s="47"/>
      <c r="BH695" s="45">
        <f>IF(COUNTIF(P695:AT695,"")=31,0,COUNTIFS(P633:AT633,2,P695:AT695,"")+COUNTIFS(P633:AT633,2,P695:AT695,"■"))</f>
        <v>0</v>
      </c>
      <c r="BI695" s="45">
        <f>IF(COUNTIF(P695:AT695,"")=31,0,COUNTIFS(P633:AT633,2,P695:AT695,"■"))</f>
        <v>0</v>
      </c>
      <c r="BJ695" s="232" t="str">
        <f t="shared" si="190"/>
        <v>***</v>
      </c>
      <c r="BK695" s="233"/>
      <c r="BL695" s="42"/>
      <c r="BM695" s="45">
        <f>IF(COUNTIF(P695:AT695,"")=31,0,COUNTIFS(P633:AT633,3,P695:AT695,"")+COUNTIFS(P633:AT633,3,P695:AT695,"■"))</f>
        <v>0</v>
      </c>
      <c r="BN695" s="45">
        <f>IF(COUNTIF(P695:AT695,"")=31,0,COUNTIFS(P633:AT633,3,P695:AT695,"■"))</f>
        <v>0</v>
      </c>
      <c r="BO695" s="232" t="str">
        <f t="shared" si="191"/>
        <v>***</v>
      </c>
      <c r="BP695" s="233"/>
      <c r="BQ695" s="42"/>
      <c r="BR695" s="45">
        <f>IF(COUNTIF(P695:AT695,"")=31,0,COUNTIFS(P633:AT633,4,P695:AT695,"")+COUNTIFS(P633:AT633,4,P695:AT695,"■"))</f>
        <v>0</v>
      </c>
      <c r="BS695" s="45">
        <f>IF(COUNTIF(P695:AT695,"")=31,0,COUNTIFS(P633:AT633,4,P695:AT695,"■"))</f>
        <v>0</v>
      </c>
      <c r="BT695" s="232" t="str">
        <f t="shared" si="192"/>
        <v>***</v>
      </c>
      <c r="BU695" s="233"/>
      <c r="BV695" s="42"/>
      <c r="BW695" s="45">
        <f>IF(COUNTIF(P695:AT695,"")=31,0,COUNTIFS(P633:AT633,5,P695:AT695,"")+COUNTIFS(P633:AT633,5,P695:AT695,"■"))</f>
        <v>0</v>
      </c>
      <c r="BX695" s="45">
        <f>IF(COUNTIF(P695:AT695,"")=31,0,COUNTIFS(P633:AT633,5,P695:AT695,"■"))</f>
        <v>0</v>
      </c>
      <c r="BY695" s="232" t="str">
        <f t="shared" si="193"/>
        <v>***</v>
      </c>
      <c r="BZ695" s="233"/>
      <c r="CA695" s="42"/>
      <c r="CB695" s="45">
        <f>IF(COUNTIF(P695:AT695,"")=31,0,COUNTIFS(P633:AT633,6,P695:AT695,"")+COUNTIFS(P633:AT633,6,P695:AT695,"■"))</f>
        <v>0</v>
      </c>
      <c r="CC695" s="45">
        <f>IF(COUNTIF(P695:AT695,"")=31,0,COUNTIFS(P633:AT633,6,P695:AT695,"■"))</f>
        <v>0</v>
      </c>
      <c r="CD695" s="232" t="str">
        <f t="shared" si="194"/>
        <v>***</v>
      </c>
      <c r="CE695" s="233"/>
      <c r="CF695" s="42"/>
      <c r="CG695" s="45">
        <f t="shared" si="198"/>
        <v>0</v>
      </c>
      <c r="CH695" s="45">
        <f t="shared" si="202"/>
        <v>0</v>
      </c>
      <c r="CI695" s="232" t="str">
        <f t="shared" si="196"/>
        <v>***</v>
      </c>
      <c r="CJ695" s="233"/>
      <c r="CK695" s="42"/>
      <c r="CL695" s="234">
        <f t="shared" si="199"/>
        <v>0</v>
      </c>
      <c r="CM695" s="235"/>
      <c r="CN695" s="234">
        <f t="shared" si="200"/>
        <v>0</v>
      </c>
      <c r="CO695" s="235"/>
      <c r="CP695" s="232" t="str">
        <f t="shared" si="197"/>
        <v>***</v>
      </c>
      <c r="CQ695" s="233"/>
      <c r="CR695" s="43"/>
      <c r="CU695" s="128">
        <f t="shared" si="184"/>
        <v>687</v>
      </c>
      <c r="CV695" s="128"/>
      <c r="CW695" s="128"/>
      <c r="CX695" s="128"/>
      <c r="CY695" s="128"/>
    </row>
    <row r="696" spans="1:103" s="1" customFormat="1" ht="18.75">
      <c r="A696" s="72" t="s">
        <v>59</v>
      </c>
      <c r="D696" s="238">
        <f t="shared" si="201"/>
        <v>54</v>
      </c>
      <c r="E696" s="246"/>
      <c r="F696" s="241"/>
      <c r="G696" s="242"/>
      <c r="H696" s="242"/>
      <c r="I696" s="242"/>
      <c r="J696" s="242"/>
      <c r="K696" s="243"/>
      <c r="L696" s="244"/>
      <c r="M696" s="256"/>
      <c r="N696" s="256"/>
      <c r="O696" s="257"/>
      <c r="P696" s="42"/>
      <c r="Q696" s="42"/>
      <c r="R696" s="42"/>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3"/>
      <c r="AU696" s="44"/>
      <c r="AV696" s="26"/>
      <c r="AW696" s="245">
        <f t="shared" si="187"/>
        <v>54</v>
      </c>
      <c r="AX696" s="246"/>
      <c r="AY696" s="247" t="str">
        <f t="shared" si="188"/>
        <v/>
      </c>
      <c r="AZ696" s="248"/>
      <c r="BA696" s="248"/>
      <c r="BB696" s="249"/>
      <c r="BC696" s="45">
        <f>IF(COUNTIF(P696:AT696,"")=31,0,COUNTIFS(P633:AT633,1,P696:AT696,"")+COUNTIFS(P633:AT633,1,P696:AT696,"■"))</f>
        <v>0</v>
      </c>
      <c r="BD696" s="45">
        <f>IF(COUNTIF(P696:AT696,"")=31,0,COUNTIFS(P633:AT633,1,P696:AT696,"■"))</f>
        <v>0</v>
      </c>
      <c r="BE696" s="250" t="str">
        <f t="shared" si="189"/>
        <v>***</v>
      </c>
      <c r="BF696" s="233"/>
      <c r="BG696" s="47"/>
      <c r="BH696" s="45">
        <f>IF(COUNTIF(P696:AT696,"")=31,0,COUNTIFS(P633:AT633,2,P696:AT696,"")+COUNTIFS(P633:AT633,2,P696:AT696,"■"))</f>
        <v>0</v>
      </c>
      <c r="BI696" s="45">
        <f>IF(COUNTIF(P696:AT696,"")=31,0,COUNTIFS(P633:AT633,2,P696:AT696,"■"))</f>
        <v>0</v>
      </c>
      <c r="BJ696" s="232" t="str">
        <f t="shared" si="190"/>
        <v>***</v>
      </c>
      <c r="BK696" s="233"/>
      <c r="BL696" s="42"/>
      <c r="BM696" s="45">
        <f>IF(COUNTIF(P696:AT696,"")=31,0,COUNTIFS(P633:AT633,3,P696:AT696,"")+COUNTIFS(P633:AT633,3,P696:AT696,"■"))</f>
        <v>0</v>
      </c>
      <c r="BN696" s="45">
        <f>IF(COUNTIF(P696:AT696,"")=31,0,COUNTIFS(P633:AT633,3,P696:AT696,"■"))</f>
        <v>0</v>
      </c>
      <c r="BO696" s="232" t="str">
        <f t="shared" si="191"/>
        <v>***</v>
      </c>
      <c r="BP696" s="233"/>
      <c r="BQ696" s="42"/>
      <c r="BR696" s="45">
        <f>IF(COUNTIF(P696:AT696,"")=31,0,COUNTIFS(P633:AT633,4,P696:AT696,"")+COUNTIFS(P633:AT633,4,P696:AT696,"■"))</f>
        <v>0</v>
      </c>
      <c r="BS696" s="45">
        <f>IF(COUNTIF(P696:AT696,"")=31,0,COUNTIFS(P633:AT633,4,P696:AT696,"■"))</f>
        <v>0</v>
      </c>
      <c r="BT696" s="232" t="str">
        <f t="shared" si="192"/>
        <v>***</v>
      </c>
      <c r="BU696" s="233"/>
      <c r="BV696" s="42"/>
      <c r="BW696" s="45">
        <f>IF(COUNTIF(P696:AT696,"")=31,0,COUNTIFS(P633:AT633,5,P696:AT696,"")+COUNTIFS(P633:AT633,5,P696:AT696,"■"))</f>
        <v>0</v>
      </c>
      <c r="BX696" s="45">
        <f>IF(COUNTIF(P696:AT696,"")=31,0,COUNTIFS(P633:AT633,5,P696:AT696,"■"))</f>
        <v>0</v>
      </c>
      <c r="BY696" s="232" t="str">
        <f t="shared" si="193"/>
        <v>***</v>
      </c>
      <c r="BZ696" s="233"/>
      <c r="CA696" s="42"/>
      <c r="CB696" s="45">
        <f>IF(COUNTIF(P696:AT696,"")=31,0,COUNTIFS(P633:AT633,6,P696:AT696,"")+COUNTIFS(P633:AT633,6,P696:AT696,"■"))</f>
        <v>0</v>
      </c>
      <c r="CC696" s="45">
        <f>IF(COUNTIF(P696:AT696,"")=31,0,COUNTIFS(P633:AT633,6,P696:AT696,"■"))</f>
        <v>0</v>
      </c>
      <c r="CD696" s="232" t="str">
        <f t="shared" si="194"/>
        <v>***</v>
      </c>
      <c r="CE696" s="233"/>
      <c r="CF696" s="42"/>
      <c r="CG696" s="45">
        <f t="shared" si="198"/>
        <v>0</v>
      </c>
      <c r="CH696" s="45">
        <f t="shared" si="202"/>
        <v>0</v>
      </c>
      <c r="CI696" s="232" t="str">
        <f t="shared" si="196"/>
        <v>***</v>
      </c>
      <c r="CJ696" s="233"/>
      <c r="CK696" s="42"/>
      <c r="CL696" s="234">
        <f t="shared" si="199"/>
        <v>0</v>
      </c>
      <c r="CM696" s="235"/>
      <c r="CN696" s="234">
        <f t="shared" si="200"/>
        <v>0</v>
      </c>
      <c r="CO696" s="235"/>
      <c r="CP696" s="232" t="str">
        <f t="shared" si="197"/>
        <v>***</v>
      </c>
      <c r="CQ696" s="233"/>
      <c r="CR696" s="43"/>
      <c r="CU696" s="128">
        <f t="shared" si="184"/>
        <v>688</v>
      </c>
      <c r="CV696" s="128"/>
      <c r="CW696" s="128"/>
      <c r="CX696" s="128"/>
      <c r="CY696" s="128"/>
    </row>
    <row r="697" spans="1:103" s="1" customFormat="1" ht="18.75">
      <c r="A697" s="72" t="s">
        <v>59</v>
      </c>
      <c r="D697" s="238">
        <f t="shared" si="201"/>
        <v>55</v>
      </c>
      <c r="E697" s="246"/>
      <c r="F697" s="241"/>
      <c r="G697" s="242"/>
      <c r="H697" s="242"/>
      <c r="I697" s="242"/>
      <c r="J697" s="242"/>
      <c r="K697" s="243"/>
      <c r="L697" s="244"/>
      <c r="M697" s="242"/>
      <c r="N697" s="242"/>
      <c r="O697" s="243"/>
      <c r="P697" s="42"/>
      <c r="Q697" s="42"/>
      <c r="R697" s="42"/>
      <c r="S697" s="42"/>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3"/>
      <c r="AU697" s="44"/>
      <c r="AV697" s="26"/>
      <c r="AW697" s="245">
        <f t="shared" si="187"/>
        <v>55</v>
      </c>
      <c r="AX697" s="246"/>
      <c r="AY697" s="247" t="str">
        <f t="shared" si="188"/>
        <v/>
      </c>
      <c r="AZ697" s="248"/>
      <c r="BA697" s="248"/>
      <c r="BB697" s="249"/>
      <c r="BC697" s="45">
        <f>IF(COUNTIF(P697:AT697,"")=31,0,COUNTIFS(P633:AT633,1,P697:AT697,"")+COUNTIFS(P633:AT633,1,P697:AT697,"■"))</f>
        <v>0</v>
      </c>
      <c r="BD697" s="45">
        <f>IF(COUNTIF(P697:AT697,"")=31,0,COUNTIFS(P633:AT633,1,P697:AT697,"■"))</f>
        <v>0</v>
      </c>
      <c r="BE697" s="250" t="str">
        <f t="shared" si="189"/>
        <v>***</v>
      </c>
      <c r="BF697" s="233"/>
      <c r="BG697" s="47"/>
      <c r="BH697" s="45">
        <f>IF(COUNTIF(P697:AT697,"")=31,0,COUNTIFS(P633:AT633,2,P697:AT697,"")+COUNTIFS(P633:AT633,2,P697:AT697,"■"))</f>
        <v>0</v>
      </c>
      <c r="BI697" s="45">
        <f>IF(COUNTIF(P697:AT697,"")=31,0,COUNTIFS(P633:AT633,2,P697:AT697,"■"))</f>
        <v>0</v>
      </c>
      <c r="BJ697" s="232" t="str">
        <f t="shared" si="190"/>
        <v>***</v>
      </c>
      <c r="BK697" s="233"/>
      <c r="BL697" s="42"/>
      <c r="BM697" s="45">
        <f>IF(COUNTIF(P697:AT697,"")=31,0,COUNTIFS(P633:AT633,3,P697:AT697,"")+COUNTIFS(P633:AT633,3,P697:AT697,"■"))</f>
        <v>0</v>
      </c>
      <c r="BN697" s="45">
        <f>IF(COUNTIF(P697:AT697,"")=31,0,COUNTIFS(P633:AT633,3,P697:AT697,"■"))</f>
        <v>0</v>
      </c>
      <c r="BO697" s="232" t="str">
        <f t="shared" si="191"/>
        <v>***</v>
      </c>
      <c r="BP697" s="233"/>
      <c r="BQ697" s="42"/>
      <c r="BR697" s="45">
        <f>IF(COUNTIF(P697:AT697,"")=31,0,COUNTIFS(P633:AT633,4,P697:AT697,"")+COUNTIFS(P633:AT633,4,P697:AT697,"■"))</f>
        <v>0</v>
      </c>
      <c r="BS697" s="45">
        <f>IF(COUNTIF(P697:AT697,"")=31,0,COUNTIFS(P633:AT633,4,P697:AT697,"■"))</f>
        <v>0</v>
      </c>
      <c r="BT697" s="232" t="str">
        <f t="shared" si="192"/>
        <v>***</v>
      </c>
      <c r="BU697" s="233"/>
      <c r="BV697" s="42"/>
      <c r="BW697" s="45">
        <f>IF(COUNTIF(P697:AT697,"")=31,0,COUNTIFS(P633:AT633,5,P697:AT697,"")+COUNTIFS(P633:AT633,5,P697:AT697,"■"))</f>
        <v>0</v>
      </c>
      <c r="BX697" s="45">
        <f>IF(COUNTIF(P697:AT697,"")=31,0,COUNTIFS(P633:AT633,5,P697:AT697,"■"))</f>
        <v>0</v>
      </c>
      <c r="BY697" s="232" t="str">
        <f t="shared" si="193"/>
        <v>***</v>
      </c>
      <c r="BZ697" s="233"/>
      <c r="CA697" s="42"/>
      <c r="CB697" s="45">
        <f>IF(COUNTIF(P697:AT697,"")=31,0,COUNTIFS(P633:AT633,6,P697:AT697,"")+COUNTIFS(P633:AT633,6,P697:AT697,"■"))</f>
        <v>0</v>
      </c>
      <c r="CC697" s="45">
        <f>IF(COUNTIF(P697:AT697,"")=31,0,COUNTIFS(P633:AT633,6,P697:AT697,"■"))</f>
        <v>0</v>
      </c>
      <c r="CD697" s="232" t="str">
        <f t="shared" si="194"/>
        <v>***</v>
      </c>
      <c r="CE697" s="233"/>
      <c r="CF697" s="42"/>
      <c r="CG697" s="45">
        <f t="shared" si="198"/>
        <v>0</v>
      </c>
      <c r="CH697" s="45">
        <f t="shared" si="202"/>
        <v>0</v>
      </c>
      <c r="CI697" s="232" t="str">
        <f t="shared" si="196"/>
        <v>***</v>
      </c>
      <c r="CJ697" s="233"/>
      <c r="CK697" s="42"/>
      <c r="CL697" s="234">
        <f t="shared" si="199"/>
        <v>0</v>
      </c>
      <c r="CM697" s="235"/>
      <c r="CN697" s="234">
        <f t="shared" si="200"/>
        <v>0</v>
      </c>
      <c r="CO697" s="235"/>
      <c r="CP697" s="232" t="str">
        <f t="shared" si="197"/>
        <v>***</v>
      </c>
      <c r="CQ697" s="233"/>
      <c r="CR697" s="43"/>
      <c r="CU697" s="128">
        <f t="shared" si="184"/>
        <v>689</v>
      </c>
      <c r="CV697" s="128"/>
      <c r="CW697" s="128"/>
      <c r="CX697" s="128"/>
      <c r="CY697" s="128"/>
    </row>
    <row r="698" spans="1:103" s="1" customFormat="1" ht="18.75">
      <c r="A698" s="72" t="s">
        <v>59</v>
      </c>
      <c r="D698" s="238">
        <f t="shared" si="201"/>
        <v>56</v>
      </c>
      <c r="E698" s="246"/>
      <c r="F698" s="241"/>
      <c r="G698" s="242"/>
      <c r="H698" s="242"/>
      <c r="I698" s="242"/>
      <c r="J698" s="242"/>
      <c r="K698" s="243"/>
      <c r="L698" s="244"/>
      <c r="M698" s="242"/>
      <c r="N698" s="242"/>
      <c r="O698" s="243"/>
      <c r="P698" s="42"/>
      <c r="Q698" s="42"/>
      <c r="R698" s="42"/>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3"/>
      <c r="AU698" s="44"/>
      <c r="AV698" s="26"/>
      <c r="AW698" s="245">
        <f t="shared" si="187"/>
        <v>56</v>
      </c>
      <c r="AX698" s="246"/>
      <c r="AY698" s="247" t="str">
        <f t="shared" si="188"/>
        <v/>
      </c>
      <c r="AZ698" s="248"/>
      <c r="BA698" s="248"/>
      <c r="BB698" s="249"/>
      <c r="BC698" s="45">
        <f>IF(COUNTIF(P698:AT698,"")=31,0,COUNTIFS(P633:AT633,1,P698:AT698,"")+COUNTIFS(P633:AT633,1,P698:AT698,"■"))</f>
        <v>0</v>
      </c>
      <c r="BD698" s="45">
        <f>IF(COUNTIF(P698:AT698,"")=31,0,COUNTIFS(P633:AT633,1,P698:AT698,"■"))</f>
        <v>0</v>
      </c>
      <c r="BE698" s="250" t="str">
        <f t="shared" si="189"/>
        <v>***</v>
      </c>
      <c r="BF698" s="233"/>
      <c r="BG698" s="47"/>
      <c r="BH698" s="45">
        <f>IF(COUNTIF(P698:AT698,"")=31,0,COUNTIFS(P633:AT633,2,P698:AT698,"")+COUNTIFS(P633:AT633,2,P698:AT698,"■"))</f>
        <v>0</v>
      </c>
      <c r="BI698" s="45">
        <f>IF(COUNTIF(P698:AT698,"")=31,0,COUNTIFS(P633:AT633,2,P698:AT698,"■"))</f>
        <v>0</v>
      </c>
      <c r="BJ698" s="232" t="str">
        <f t="shared" si="190"/>
        <v>***</v>
      </c>
      <c r="BK698" s="233"/>
      <c r="BL698" s="42"/>
      <c r="BM698" s="45">
        <f>IF(COUNTIF(P698:AT698,"")=31,0,COUNTIFS(P633:AT633,3,P698:AT698,"")+COUNTIFS(P633:AT633,3,P698:AT698,"■"))</f>
        <v>0</v>
      </c>
      <c r="BN698" s="45">
        <f>IF(COUNTIF(P698:AT698,"")=31,0,COUNTIFS(P633:AT633,3,P698:AT698,"■"))</f>
        <v>0</v>
      </c>
      <c r="BO698" s="232" t="str">
        <f t="shared" si="191"/>
        <v>***</v>
      </c>
      <c r="BP698" s="233"/>
      <c r="BQ698" s="42"/>
      <c r="BR698" s="45">
        <f>IF(COUNTIF(P698:AT698,"")=31,0,COUNTIFS(P633:AT633,4,P698:AT698,"")+COUNTIFS(P633:AT633,4,P698:AT698,"■"))</f>
        <v>0</v>
      </c>
      <c r="BS698" s="45">
        <f>IF(COUNTIF(P698:AT698,"")=31,0,COUNTIFS(P633:AT633,4,P698:AT698,"■"))</f>
        <v>0</v>
      </c>
      <c r="BT698" s="232" t="str">
        <f t="shared" si="192"/>
        <v>***</v>
      </c>
      <c r="BU698" s="233"/>
      <c r="BV698" s="42"/>
      <c r="BW698" s="45">
        <f>IF(COUNTIF(P698:AT698,"")=31,0,COUNTIFS(P633:AT633,5,P698:AT698,"")+COUNTIFS(P633:AT633,5,P698:AT698,"■"))</f>
        <v>0</v>
      </c>
      <c r="BX698" s="45">
        <f>IF(COUNTIF(P698:AT698,"")=31,0,COUNTIFS(P633:AT633,5,P698:AT698,"■"))</f>
        <v>0</v>
      </c>
      <c r="BY698" s="232" t="str">
        <f t="shared" si="193"/>
        <v>***</v>
      </c>
      <c r="BZ698" s="233"/>
      <c r="CA698" s="42"/>
      <c r="CB698" s="45">
        <f>IF(COUNTIF(P698:AT698,"")=31,0,COUNTIFS(P633:AT633,6,P698:AT698,"")+COUNTIFS(P633:AT633,6,P698:AT698,"■"))</f>
        <v>0</v>
      </c>
      <c r="CC698" s="45">
        <f>IF(COUNTIF(P698:AT698,"")=31,0,COUNTIFS(P633:AT633,6,P698:AT698,"■"))</f>
        <v>0</v>
      </c>
      <c r="CD698" s="232" t="str">
        <f t="shared" si="194"/>
        <v>***</v>
      </c>
      <c r="CE698" s="233"/>
      <c r="CF698" s="42"/>
      <c r="CG698" s="45">
        <f t="shared" si="198"/>
        <v>0</v>
      </c>
      <c r="CH698" s="45">
        <f t="shared" si="202"/>
        <v>0</v>
      </c>
      <c r="CI698" s="232" t="str">
        <f t="shared" si="196"/>
        <v>***</v>
      </c>
      <c r="CJ698" s="233"/>
      <c r="CK698" s="42"/>
      <c r="CL698" s="234">
        <f t="shared" si="199"/>
        <v>0</v>
      </c>
      <c r="CM698" s="235"/>
      <c r="CN698" s="234">
        <f t="shared" si="200"/>
        <v>0</v>
      </c>
      <c r="CO698" s="235"/>
      <c r="CP698" s="232" t="str">
        <f t="shared" si="197"/>
        <v>***</v>
      </c>
      <c r="CQ698" s="233"/>
      <c r="CR698" s="43"/>
      <c r="CU698" s="128">
        <f t="shared" si="184"/>
        <v>690</v>
      </c>
      <c r="CV698" s="128"/>
      <c r="CW698" s="128"/>
      <c r="CX698" s="128"/>
      <c r="CY698" s="128"/>
    </row>
    <row r="699" spans="1:103" s="1" customFormat="1" ht="18.75">
      <c r="A699" s="72" t="s">
        <v>59</v>
      </c>
      <c r="D699" s="238">
        <f t="shared" si="201"/>
        <v>57</v>
      </c>
      <c r="E699" s="246"/>
      <c r="F699" s="241"/>
      <c r="G699" s="242"/>
      <c r="H699" s="242"/>
      <c r="I699" s="242"/>
      <c r="J699" s="242"/>
      <c r="K699" s="243"/>
      <c r="L699" s="244"/>
      <c r="M699" s="242"/>
      <c r="N699" s="242"/>
      <c r="O699" s="243"/>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3"/>
      <c r="AU699" s="44"/>
      <c r="AV699" s="26"/>
      <c r="AW699" s="245">
        <f t="shared" si="187"/>
        <v>57</v>
      </c>
      <c r="AX699" s="246"/>
      <c r="AY699" s="247" t="str">
        <f t="shared" si="188"/>
        <v/>
      </c>
      <c r="AZ699" s="248"/>
      <c r="BA699" s="248"/>
      <c r="BB699" s="249"/>
      <c r="BC699" s="45">
        <f>IF(COUNTIF(P699:AT699,"")=31,0,COUNTIFS(P633:AT633,1,P699:AT699,"")+COUNTIFS(P633:AT633,1,P699:AT699,"■"))</f>
        <v>0</v>
      </c>
      <c r="BD699" s="45">
        <f>IF(COUNTIF(P699:AT699,"")=31,0,COUNTIFS(P633:AT633,1,P699:AT699,"■"))</f>
        <v>0</v>
      </c>
      <c r="BE699" s="250" t="str">
        <f t="shared" si="189"/>
        <v>***</v>
      </c>
      <c r="BF699" s="233"/>
      <c r="BG699" s="47"/>
      <c r="BH699" s="45">
        <f>IF(COUNTIF(P699:AT699,"")=31,0,COUNTIFS(P633:AT633,2,P699:AT699,"")+COUNTIFS(P633:AT633,2,P699:AT699,"■"))</f>
        <v>0</v>
      </c>
      <c r="BI699" s="45">
        <f>IF(COUNTIF(P699:AT699,"")=31,0,COUNTIFS(P633:AT633,2,P699:AT699,"■"))</f>
        <v>0</v>
      </c>
      <c r="BJ699" s="232" t="str">
        <f t="shared" si="190"/>
        <v>***</v>
      </c>
      <c r="BK699" s="233"/>
      <c r="BL699" s="42"/>
      <c r="BM699" s="45">
        <f>IF(COUNTIF(P699:AT699,"")=31,0,COUNTIFS(P633:AT633,3,P699:AT699,"")+COUNTIFS(P633:AT633,3,P699:AT699,"■"))</f>
        <v>0</v>
      </c>
      <c r="BN699" s="45">
        <f>IF(COUNTIF(P699:AT699,"")=31,0,COUNTIFS(P633:AT633,3,P699:AT699,"■"))</f>
        <v>0</v>
      </c>
      <c r="BO699" s="232" t="str">
        <f t="shared" si="191"/>
        <v>***</v>
      </c>
      <c r="BP699" s="233"/>
      <c r="BQ699" s="42"/>
      <c r="BR699" s="45">
        <f>IF(COUNTIF(P699:AT699,"")=31,0,COUNTIFS(P633:AT633,4,P699:AT699,"")+COUNTIFS(P633:AT633,4,P699:AT699,"■"))</f>
        <v>0</v>
      </c>
      <c r="BS699" s="45">
        <f>IF(COUNTIF(P699:AT699,"")=31,0,COUNTIFS(P633:AT633,4,P699:AT699,"■"))</f>
        <v>0</v>
      </c>
      <c r="BT699" s="232" t="str">
        <f t="shared" si="192"/>
        <v>***</v>
      </c>
      <c r="BU699" s="233"/>
      <c r="BV699" s="42"/>
      <c r="BW699" s="45">
        <f>IF(COUNTIF(P699:AT699,"")=31,0,COUNTIFS(P633:AT633,5,P699:AT699,"")+COUNTIFS(P633:AT633,5,P699:AT699,"■"))</f>
        <v>0</v>
      </c>
      <c r="BX699" s="45">
        <f>IF(COUNTIF(P699:AT699,"")=31,0,COUNTIFS(P633:AT633,5,P699:AT699,"■"))</f>
        <v>0</v>
      </c>
      <c r="BY699" s="232" t="str">
        <f t="shared" si="193"/>
        <v>***</v>
      </c>
      <c r="BZ699" s="233"/>
      <c r="CA699" s="42"/>
      <c r="CB699" s="45">
        <f>IF(COUNTIF(P699:AT699,"")=31,0,COUNTIFS(P633:AT633,6,P699:AT699,"")+COUNTIFS(P633:AT633,6,P699:AT699,"■"))</f>
        <v>0</v>
      </c>
      <c r="CC699" s="45">
        <f>IF(COUNTIF(P699:AT699,"")=31,0,COUNTIFS(P633:AT633,6,P699:AT699,"■"))</f>
        <v>0</v>
      </c>
      <c r="CD699" s="232" t="str">
        <f t="shared" si="194"/>
        <v>***</v>
      </c>
      <c r="CE699" s="233"/>
      <c r="CF699" s="42"/>
      <c r="CG699" s="45">
        <f t="shared" si="198"/>
        <v>0</v>
      </c>
      <c r="CH699" s="45">
        <f t="shared" si="202"/>
        <v>0</v>
      </c>
      <c r="CI699" s="232" t="str">
        <f t="shared" si="196"/>
        <v>***</v>
      </c>
      <c r="CJ699" s="233"/>
      <c r="CK699" s="42"/>
      <c r="CL699" s="234">
        <f t="shared" si="199"/>
        <v>0</v>
      </c>
      <c r="CM699" s="235"/>
      <c r="CN699" s="234">
        <f t="shared" si="200"/>
        <v>0</v>
      </c>
      <c r="CO699" s="235"/>
      <c r="CP699" s="232" t="str">
        <f t="shared" si="197"/>
        <v>***</v>
      </c>
      <c r="CQ699" s="233"/>
      <c r="CR699" s="43"/>
      <c r="CU699" s="128">
        <f t="shared" si="184"/>
        <v>691</v>
      </c>
      <c r="CV699" s="128"/>
      <c r="CW699" s="128"/>
      <c r="CX699" s="128"/>
      <c r="CY699" s="128"/>
    </row>
    <row r="700" spans="1:103" s="1" customFormat="1" ht="18.75">
      <c r="A700" s="72" t="s">
        <v>59</v>
      </c>
      <c r="D700" s="238">
        <f t="shared" si="201"/>
        <v>58</v>
      </c>
      <c r="E700" s="246"/>
      <c r="F700" s="272"/>
      <c r="G700" s="273"/>
      <c r="H700" s="273"/>
      <c r="I700" s="273"/>
      <c r="J700" s="273"/>
      <c r="K700" s="274"/>
      <c r="L700" s="275"/>
      <c r="M700" s="273"/>
      <c r="N700" s="273"/>
      <c r="O700" s="274"/>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101"/>
      <c r="AU700" s="44"/>
      <c r="AV700" s="26"/>
      <c r="AW700" s="245">
        <f t="shared" si="187"/>
        <v>58</v>
      </c>
      <c r="AX700" s="246"/>
      <c r="AY700" s="247" t="str">
        <f t="shared" si="188"/>
        <v/>
      </c>
      <c r="AZ700" s="248"/>
      <c r="BA700" s="248"/>
      <c r="BB700" s="249"/>
      <c r="BC700" s="45">
        <f>IF(COUNTIF(P700:AT700,"")=31,0,COUNTIFS(P633:AT633,1,P700:AT700,"")+COUNTIFS(P633:AT633,1,P700:AT700,"■"))</f>
        <v>0</v>
      </c>
      <c r="BD700" s="45">
        <f>IF(COUNTIF(P700:AT700,"")=31,0,COUNTIFS(P633:AT633,1,P700:AT700,"■"))</f>
        <v>0</v>
      </c>
      <c r="BE700" s="250" t="str">
        <f t="shared" si="189"/>
        <v>***</v>
      </c>
      <c r="BF700" s="233"/>
      <c r="BG700" s="47"/>
      <c r="BH700" s="45">
        <f>IF(COUNTIF(P700:AT700,"")=31,0,COUNTIFS(P633:AT633,2,P700:AT700,"")+COUNTIFS(P633:AT633,2,P700:AT700,"■"))</f>
        <v>0</v>
      </c>
      <c r="BI700" s="45">
        <f>IF(COUNTIF(P700:AT700,"")=31,0,COUNTIFS(P633:AT633,2,P700:AT700,"■"))</f>
        <v>0</v>
      </c>
      <c r="BJ700" s="232" t="str">
        <f t="shared" si="190"/>
        <v>***</v>
      </c>
      <c r="BK700" s="233"/>
      <c r="BL700" s="42"/>
      <c r="BM700" s="45">
        <f>IF(COUNTIF(P700:AT700,"")=31,0,COUNTIFS(P633:AT633,3,P700:AT700,"")+COUNTIFS(P633:AT633,3,P700:AT700,"■"))</f>
        <v>0</v>
      </c>
      <c r="BN700" s="45">
        <f>IF(COUNTIF(P700:AT700,"")=31,0,COUNTIFS(P633:AT633,3,P700:AT700,"■"))</f>
        <v>0</v>
      </c>
      <c r="BO700" s="232" t="str">
        <f t="shared" si="191"/>
        <v>***</v>
      </c>
      <c r="BP700" s="233"/>
      <c r="BQ700" s="42"/>
      <c r="BR700" s="45">
        <f>IF(COUNTIF(P700:AT700,"")=31,0,COUNTIFS(P633:AT633,4,P700:AT700,"")+COUNTIFS(P633:AT633,4,P700:AT700,"■"))</f>
        <v>0</v>
      </c>
      <c r="BS700" s="45">
        <f>IF(COUNTIF(P700:AT700,"")=31,0,COUNTIFS(P633:AT633,4,P700:AT700,"■"))</f>
        <v>0</v>
      </c>
      <c r="BT700" s="232" t="str">
        <f t="shared" si="192"/>
        <v>***</v>
      </c>
      <c r="BU700" s="233"/>
      <c r="BV700" s="42"/>
      <c r="BW700" s="45">
        <f>IF(COUNTIF(P700:AT700,"")=31,0,COUNTIFS(P633:AT633,5,P700:AT700,"")+COUNTIFS(P633:AT633,5,P700:AT700,"■"))</f>
        <v>0</v>
      </c>
      <c r="BX700" s="45">
        <f>IF(COUNTIF(P700:AT700,"")=31,0,COUNTIFS(P633:AT633,5,P700:AT700,"■"))</f>
        <v>0</v>
      </c>
      <c r="BY700" s="232" t="str">
        <f t="shared" si="193"/>
        <v>***</v>
      </c>
      <c r="BZ700" s="233"/>
      <c r="CA700" s="42"/>
      <c r="CB700" s="45">
        <f>IF(COUNTIF(P700:AT700,"")=31,0,COUNTIFS(P633:AT633,6,P700:AT700,"")+COUNTIFS(P633:AT633,6,P700:AT700,"■"))</f>
        <v>0</v>
      </c>
      <c r="CC700" s="45">
        <f>IF(COUNTIF(P700:AT700,"")=31,0,COUNTIFS(P633:AT633,6,P700:AT700,"■"))</f>
        <v>0</v>
      </c>
      <c r="CD700" s="232" t="str">
        <f t="shared" si="194"/>
        <v>***</v>
      </c>
      <c r="CE700" s="233"/>
      <c r="CF700" s="42"/>
      <c r="CG700" s="45">
        <f t="shared" si="198"/>
        <v>0</v>
      </c>
      <c r="CH700" s="45">
        <f t="shared" si="202"/>
        <v>0</v>
      </c>
      <c r="CI700" s="232" t="str">
        <f t="shared" si="196"/>
        <v>***</v>
      </c>
      <c r="CJ700" s="233"/>
      <c r="CK700" s="42"/>
      <c r="CL700" s="234">
        <f t="shared" si="199"/>
        <v>0</v>
      </c>
      <c r="CM700" s="235"/>
      <c r="CN700" s="234">
        <f t="shared" si="200"/>
        <v>0</v>
      </c>
      <c r="CO700" s="235"/>
      <c r="CP700" s="232" t="str">
        <f t="shared" si="197"/>
        <v>***</v>
      </c>
      <c r="CQ700" s="233"/>
      <c r="CR700" s="43"/>
      <c r="CU700" s="128">
        <f t="shared" si="184"/>
        <v>692</v>
      </c>
      <c r="CV700" s="128"/>
      <c r="CW700" s="128"/>
      <c r="CX700" s="128"/>
      <c r="CY700" s="128"/>
    </row>
    <row r="701" spans="1:103" s="1" customFormat="1" ht="18.75">
      <c r="A701" s="72" t="s">
        <v>59</v>
      </c>
      <c r="D701" s="258" t="s">
        <v>102</v>
      </c>
      <c r="E701" s="259"/>
      <c r="F701" s="262"/>
      <c r="G701" s="263"/>
      <c r="H701" s="263"/>
      <c r="I701" s="263"/>
      <c r="J701" s="263"/>
      <c r="K701" s="263"/>
      <c r="L701" s="263"/>
      <c r="M701" s="263"/>
      <c r="N701" s="263"/>
      <c r="O701" s="263"/>
      <c r="P701" s="263"/>
      <c r="Q701" s="263"/>
      <c r="R701" s="263"/>
      <c r="S701" s="263"/>
      <c r="T701" s="263"/>
      <c r="U701" s="263"/>
      <c r="V701" s="263"/>
      <c r="W701" s="263"/>
      <c r="X701" s="263"/>
      <c r="Y701" s="263"/>
      <c r="Z701" s="263"/>
      <c r="AA701" s="263"/>
      <c r="AB701" s="263"/>
      <c r="AC701" s="263"/>
      <c r="AD701" s="263"/>
      <c r="AE701" s="263"/>
      <c r="AF701" s="263"/>
      <c r="AG701" s="263"/>
      <c r="AH701" s="263"/>
      <c r="AI701" s="263"/>
      <c r="AJ701" s="263"/>
      <c r="AK701" s="263"/>
      <c r="AL701" s="263"/>
      <c r="AM701" s="263"/>
      <c r="AN701" s="263"/>
      <c r="AO701" s="263"/>
      <c r="AP701" s="263"/>
      <c r="AQ701" s="263"/>
      <c r="AR701" s="263"/>
      <c r="AS701" s="263"/>
      <c r="AT701" s="264"/>
      <c r="AU701" s="44"/>
      <c r="AV701" s="26"/>
      <c r="AW701" s="267" t="s">
        <v>87</v>
      </c>
      <c r="AX701" s="268"/>
      <c r="AY701" s="268"/>
      <c r="AZ701" s="268"/>
      <c r="BA701" s="268"/>
      <c r="BB701" s="268"/>
      <c r="BC701" s="269" t="str">
        <f>IF(COUNTA(BG643:BG700)=0,"",IF(AND(COUNTIF(BG643:BG700,"○")=0,COUNTIF(BG643:BG700,"×")=0),"－",IF(COUNTIF(BG643:BG700,"×")&gt;=1,"×","○")))</f>
        <v/>
      </c>
      <c r="BD701" s="270"/>
      <c r="BE701" s="270"/>
      <c r="BF701" s="270"/>
      <c r="BG701" s="270"/>
      <c r="BH701" s="269" t="str">
        <f>IF(COUNTA(BL643:BL700)=0,"",IF(AND(COUNTIF(BL643:BL700,"○")=0,COUNTIF(BL643:BL700,"×")=0),"－",IF(COUNTIF(BL643:BL700,"×")&gt;=1,"×","○")))</f>
        <v/>
      </c>
      <c r="BI701" s="270"/>
      <c r="BJ701" s="270"/>
      <c r="BK701" s="270"/>
      <c r="BL701" s="270"/>
      <c r="BM701" s="269" t="str">
        <f>IF(COUNTA(BQ643:BQ700)=0,"",IF(AND(COUNTIF(BQ643:BQ700,"○")=0,COUNTIF(BQ643:BQ700,"×")=0),"－",IF(COUNTIF(BQ643:BQ700,"×")&gt;=1,"×","○")))</f>
        <v/>
      </c>
      <c r="BN701" s="270"/>
      <c r="BO701" s="270"/>
      <c r="BP701" s="270"/>
      <c r="BQ701" s="270"/>
      <c r="BR701" s="269" t="str">
        <f>IF(COUNTA(BV643:BV700)=0,"",IF(AND(COUNTIF(BV643:BV700,"○")=0,COUNTIF(BV643:BV700,"×")=0),"－",IF(COUNTIF(BV643:BV700,"×")&gt;=1,"×","○")))</f>
        <v/>
      </c>
      <c r="BS701" s="270"/>
      <c r="BT701" s="270"/>
      <c r="BU701" s="270"/>
      <c r="BV701" s="270"/>
      <c r="BW701" s="269" t="str">
        <f>IF(COUNTA(CA643:CA700)=0,"",IF(AND(COUNTIF(CA643:CA700,"○")=0,COUNTIF(CA643:CA700,"×")=0),"－",IF(COUNTIF(CA643:CA700,"×")&gt;=1,"×","○")))</f>
        <v/>
      </c>
      <c r="BX701" s="270"/>
      <c r="BY701" s="270"/>
      <c r="BZ701" s="270"/>
      <c r="CA701" s="270"/>
      <c r="CB701" s="269" t="str">
        <f>IF(COUNTA(CF643:CF700)=0,"",IF(AND(COUNTIF(CF643:CF700,"○")=0,COUNTIF(CF643:CF700,"×")=0),"－",IF(COUNTIF(CF643:CF700,"×")&gt;=1,"×","○")))</f>
        <v/>
      </c>
      <c r="CC701" s="270"/>
      <c r="CD701" s="270"/>
      <c r="CE701" s="270"/>
      <c r="CF701" s="270"/>
      <c r="CG701" s="280"/>
      <c r="CH701" s="281"/>
      <c r="CI701" s="281"/>
      <c r="CJ701" s="281"/>
      <c r="CK701" s="281"/>
      <c r="CL701" s="280"/>
      <c r="CM701" s="281"/>
      <c r="CN701" s="281"/>
      <c r="CO701" s="281"/>
      <c r="CP701" s="281"/>
      <c r="CQ701" s="281"/>
      <c r="CR701" s="282"/>
      <c r="CU701" s="128">
        <f t="shared" si="184"/>
        <v>693</v>
      </c>
      <c r="CV701" s="128"/>
      <c r="CW701" s="128"/>
      <c r="CX701" s="128"/>
      <c r="CY701" s="128"/>
    </row>
    <row r="702" spans="1:103" s="1" customFormat="1" ht="19.5" thickBot="1">
      <c r="A702" s="72" t="s">
        <v>59</v>
      </c>
      <c r="D702" s="260"/>
      <c r="E702" s="261"/>
      <c r="F702" s="265"/>
      <c r="G702" s="265"/>
      <c r="H702" s="265"/>
      <c r="I702" s="265"/>
      <c r="J702" s="265"/>
      <c r="K702" s="265"/>
      <c r="L702" s="265"/>
      <c r="M702" s="265"/>
      <c r="N702" s="265"/>
      <c r="O702" s="265"/>
      <c r="P702" s="265"/>
      <c r="Q702" s="265"/>
      <c r="R702" s="265"/>
      <c r="S702" s="265"/>
      <c r="T702" s="265"/>
      <c r="U702" s="265"/>
      <c r="V702" s="265"/>
      <c r="W702" s="265"/>
      <c r="X702" s="265"/>
      <c r="Y702" s="265"/>
      <c r="Z702" s="265"/>
      <c r="AA702" s="265"/>
      <c r="AB702" s="265"/>
      <c r="AC702" s="265"/>
      <c r="AD702" s="265"/>
      <c r="AE702" s="265"/>
      <c r="AF702" s="265"/>
      <c r="AG702" s="265"/>
      <c r="AH702" s="265"/>
      <c r="AI702" s="265"/>
      <c r="AJ702" s="265"/>
      <c r="AK702" s="265"/>
      <c r="AL702" s="265"/>
      <c r="AM702" s="265"/>
      <c r="AN702" s="265"/>
      <c r="AO702" s="265"/>
      <c r="AP702" s="265"/>
      <c r="AQ702" s="265"/>
      <c r="AR702" s="265"/>
      <c r="AS702" s="265"/>
      <c r="AT702" s="266"/>
      <c r="AU702" s="26"/>
      <c r="AV702" s="26"/>
      <c r="AW702" s="283" t="s">
        <v>88</v>
      </c>
      <c r="AX702" s="284"/>
      <c r="AY702" s="284"/>
      <c r="AZ702" s="284"/>
      <c r="BA702" s="284"/>
      <c r="BB702" s="284"/>
      <c r="BC702" s="285" t="str">
        <f>IF(COUNTIF(BC701:CF701,"")=30,"",IF(AND(COUNTIF(BC701:CF701,"○")=0,COUNTIF(BC701:CF701,"×")=0),"－",IF(COUNTIF(BC701:CF701,"×")&gt;=1,"×","○")))</f>
        <v/>
      </c>
      <c r="BD702" s="286"/>
      <c r="BE702" s="286"/>
      <c r="BF702" s="286"/>
      <c r="BG702" s="286"/>
      <c r="BH702" s="287"/>
      <c r="BI702" s="287"/>
      <c r="BJ702" s="287"/>
      <c r="BK702" s="287"/>
      <c r="BL702" s="287"/>
      <c r="BM702" s="287"/>
      <c r="BN702" s="287"/>
      <c r="BO702" s="287"/>
      <c r="BP702" s="287"/>
      <c r="BQ702" s="287"/>
      <c r="BR702" s="287"/>
      <c r="BS702" s="287"/>
      <c r="BT702" s="287"/>
      <c r="BU702" s="287"/>
      <c r="BV702" s="287"/>
      <c r="BW702" s="287"/>
      <c r="BX702" s="287"/>
      <c r="BY702" s="287"/>
      <c r="BZ702" s="287"/>
      <c r="CA702" s="287"/>
      <c r="CB702" s="287"/>
      <c r="CC702" s="287"/>
      <c r="CD702" s="287"/>
      <c r="CE702" s="287"/>
      <c r="CF702" s="287"/>
      <c r="CG702" s="285" t="str">
        <f>IF(COUNTA(CK643:CK700)=0,"",IF(AND(COUNTIF(CK643:CK700,"○")=0,COUNTIF(CK643:CK700,"×")=0),"－",IF(COUNTIF(CK643:CK700,"×")&gt;=1,"×","○")))</f>
        <v/>
      </c>
      <c r="CH702" s="286"/>
      <c r="CI702" s="286"/>
      <c r="CJ702" s="286"/>
      <c r="CK702" s="286"/>
      <c r="CL702" s="285" t="str">
        <f>IF(COUNTA(CR643:CR700)=0,"",IF(AND(COUNTIF(CR643:CR700,"○")=0,COUNTIF(CR643:CR700,"×")=0),"－",IF(COUNTIF(CR643:CR700,"×")&gt;=1,"×","○")))</f>
        <v/>
      </c>
      <c r="CM702" s="285"/>
      <c r="CN702" s="286"/>
      <c r="CO702" s="286"/>
      <c r="CP702" s="286"/>
      <c r="CQ702" s="286"/>
      <c r="CR702" s="288"/>
      <c r="CU702" s="129">
        <f t="shared" si="184"/>
        <v>694</v>
      </c>
      <c r="CV702" s="100" t="str">
        <f>IF(COUNTIF(P641:AT641,"")=31,"",P632)</f>
        <v/>
      </c>
      <c r="CW702" s="99" t="str">
        <f>BC702</f>
        <v/>
      </c>
      <c r="CX702" s="99" t="str">
        <f>CG702</f>
        <v/>
      </c>
      <c r="CY702" s="99" t="str">
        <f>CL702</f>
        <v/>
      </c>
    </row>
    <row r="703" spans="1:103" s="1" customFormat="1" ht="16.5">
      <c r="A703" s="55" t="s">
        <v>59</v>
      </c>
      <c r="D703" s="97" t="s">
        <v>131</v>
      </c>
      <c r="E703" s="96"/>
      <c r="F703" s="96"/>
      <c r="G703" s="96"/>
      <c r="I703" s="96"/>
      <c r="J703" s="96"/>
      <c r="K703" s="96"/>
      <c r="L703" s="96"/>
      <c r="M703" s="96"/>
      <c r="N703" s="96"/>
      <c r="AU703" s="26"/>
      <c r="AV703" s="26"/>
      <c r="AW703" s="89" t="s">
        <v>105</v>
      </c>
      <c r="AX703" s="88"/>
      <c r="AZ703" s="90"/>
      <c r="BA703" s="90"/>
      <c r="BB703" s="90"/>
      <c r="BC703" s="90"/>
      <c r="BD703" s="90"/>
      <c r="BE703" s="90"/>
      <c r="BF703" s="90"/>
      <c r="BG703" s="90"/>
      <c r="BH703" s="90"/>
      <c r="BI703" s="90"/>
      <c r="BJ703" s="90"/>
      <c r="BK703" s="90"/>
      <c r="BL703" s="90"/>
      <c r="BM703" s="90"/>
      <c r="BN703" s="90"/>
      <c r="BO703" s="90"/>
      <c r="BP703" s="90"/>
      <c r="BQ703" s="90"/>
      <c r="BR703" s="90"/>
      <c r="BS703" s="90"/>
      <c r="BT703" s="90"/>
      <c r="BU703" s="90"/>
      <c r="BV703" s="90"/>
      <c r="BW703" s="90"/>
      <c r="BX703" s="90"/>
      <c r="BY703" s="90"/>
      <c r="BZ703" s="90"/>
      <c r="CA703" s="90"/>
      <c r="CB703" s="90"/>
      <c r="CC703" s="90"/>
      <c r="CD703" s="90"/>
      <c r="CE703" s="90"/>
      <c r="CF703" s="90"/>
      <c r="CG703" s="90"/>
      <c r="CH703" s="90"/>
      <c r="CI703" s="90"/>
      <c r="CJ703" s="90"/>
      <c r="CK703" s="90"/>
      <c r="CL703" s="90"/>
      <c r="CM703" s="90"/>
      <c r="CN703" s="90"/>
      <c r="CO703" s="90"/>
      <c r="CP703" s="90"/>
      <c r="CQ703" s="90"/>
      <c r="CR703" s="91"/>
      <c r="CU703" s="128">
        <f t="shared" si="184"/>
        <v>695</v>
      </c>
      <c r="CV703" s="128"/>
      <c r="CW703" s="128"/>
      <c r="CX703" s="128"/>
      <c r="CY703" s="128"/>
    </row>
    <row r="704" spans="1:103" s="1" customFormat="1" ht="16.5">
      <c r="A704" s="55" t="s">
        <v>59</v>
      </c>
      <c r="D704" s="96" t="s">
        <v>120</v>
      </c>
      <c r="E704" s="96"/>
      <c r="F704" s="96"/>
      <c r="G704" s="96"/>
      <c r="H704" s="96"/>
      <c r="I704" s="96"/>
      <c r="J704" s="96"/>
      <c r="K704" s="96"/>
      <c r="L704" s="96"/>
      <c r="M704" s="96"/>
      <c r="N704" s="96"/>
      <c r="O704" s="96"/>
      <c r="P704" s="96"/>
      <c r="Q704" s="96"/>
      <c r="R704" s="96"/>
      <c r="S704" s="96"/>
      <c r="T704" s="96"/>
      <c r="U704" s="96"/>
      <c r="V704" s="96"/>
      <c r="W704" s="96"/>
      <c r="X704" s="96"/>
      <c r="Y704" s="96"/>
      <c r="Z704" s="96"/>
      <c r="AA704" s="96"/>
      <c r="AB704" s="96"/>
      <c r="AC704" s="96"/>
      <c r="AD704" s="96"/>
      <c r="AE704" s="96"/>
      <c r="AF704" s="96"/>
      <c r="AG704" s="96"/>
      <c r="AH704" s="96"/>
      <c r="AI704" s="96"/>
      <c r="AJ704" s="96"/>
      <c r="AK704" s="96"/>
      <c r="AL704" s="98"/>
      <c r="AM704" s="96"/>
      <c r="AN704" s="96"/>
      <c r="AO704" s="96"/>
      <c r="AP704" s="96"/>
      <c r="AQ704" s="96"/>
      <c r="AR704" s="96"/>
      <c r="AS704" s="96"/>
      <c r="AT704" s="96"/>
      <c r="AU704" s="26"/>
      <c r="AV704" s="26"/>
      <c r="AW704" s="93" t="s">
        <v>122</v>
      </c>
      <c r="AX704" s="88"/>
      <c r="AZ704" s="92"/>
      <c r="BA704" s="92"/>
      <c r="BB704" s="92"/>
      <c r="BC704" s="92"/>
      <c r="BD704" s="92"/>
      <c r="BE704" s="92"/>
      <c r="BF704" s="92"/>
      <c r="BG704" s="92"/>
      <c r="BH704" s="92"/>
      <c r="BI704" s="92"/>
      <c r="BJ704" s="92"/>
      <c r="BK704" s="92"/>
      <c r="BL704" s="92"/>
      <c r="BM704" s="92"/>
      <c r="BN704" s="92"/>
      <c r="BO704" s="92"/>
      <c r="BP704" s="92"/>
      <c r="BQ704" s="92"/>
      <c r="BR704" s="92"/>
      <c r="BS704" s="92"/>
      <c r="BT704" s="92"/>
      <c r="BU704" s="92"/>
      <c r="BV704" s="92"/>
      <c r="BW704" s="92"/>
      <c r="BX704" s="92"/>
      <c r="BY704" s="92"/>
      <c r="BZ704" s="92"/>
      <c r="CA704" s="92"/>
      <c r="CB704" s="92"/>
      <c r="CC704" s="92"/>
      <c r="CD704" s="92"/>
      <c r="CE704" s="92"/>
      <c r="CF704" s="92"/>
      <c r="CG704" s="92"/>
      <c r="CH704" s="92"/>
      <c r="CI704" s="92"/>
      <c r="CJ704" s="92"/>
      <c r="CK704" s="92"/>
      <c r="CL704" s="92"/>
      <c r="CM704" s="92"/>
      <c r="CN704" s="92"/>
      <c r="CO704" s="92"/>
      <c r="CP704" s="92"/>
      <c r="CQ704" s="92"/>
      <c r="CR704" s="91"/>
      <c r="CU704" s="128">
        <f t="shared" si="184"/>
        <v>696</v>
      </c>
      <c r="CV704" s="128"/>
      <c r="CW704" s="128"/>
      <c r="CX704" s="128"/>
      <c r="CY704" s="128"/>
    </row>
    <row r="705" spans="1:103" s="1" customFormat="1" ht="16.5">
      <c r="A705" s="55" t="s">
        <v>59</v>
      </c>
      <c r="D705" s="96" t="s">
        <v>121</v>
      </c>
      <c r="E705" s="96"/>
      <c r="F705" s="96"/>
      <c r="G705" s="96"/>
      <c r="H705" s="96"/>
      <c r="I705" s="96"/>
      <c r="O705" s="96"/>
      <c r="P705" s="96"/>
      <c r="Q705" s="96"/>
      <c r="R705" s="96"/>
      <c r="S705" s="96"/>
      <c r="T705" s="96"/>
      <c r="U705" s="96"/>
      <c r="V705" s="96"/>
      <c r="W705" s="96"/>
      <c r="X705" s="96"/>
      <c r="Y705" s="96"/>
      <c r="Z705" s="96"/>
      <c r="AA705" s="96"/>
      <c r="AB705" s="96"/>
      <c r="AC705" s="96"/>
      <c r="AD705" s="96"/>
      <c r="AE705" s="96"/>
      <c r="AF705" s="96"/>
      <c r="AG705" s="96"/>
      <c r="AH705" s="96"/>
      <c r="AI705" s="96"/>
      <c r="AJ705" s="96"/>
      <c r="AK705" s="96"/>
      <c r="AL705" s="98"/>
      <c r="AM705" s="96"/>
      <c r="AN705" s="96"/>
      <c r="AO705" s="96"/>
      <c r="AP705" s="96"/>
      <c r="AQ705" s="96"/>
      <c r="AR705" s="96"/>
      <c r="AS705" s="96"/>
      <c r="AT705" s="96"/>
      <c r="AU705" s="26"/>
      <c r="AV705" s="26"/>
      <c r="AW705" s="93" t="s">
        <v>106</v>
      </c>
      <c r="AX705" s="88"/>
      <c r="AZ705" s="88"/>
      <c r="BA705" s="88"/>
      <c r="BB705" s="88"/>
      <c r="BC705" s="94"/>
      <c r="BD705" s="91"/>
      <c r="BE705" s="91"/>
      <c r="BF705" s="91"/>
      <c r="BG705" s="91"/>
      <c r="BH705" s="95"/>
      <c r="BI705" s="95"/>
      <c r="BJ705" s="95"/>
      <c r="BK705" s="95"/>
      <c r="BL705" s="95"/>
      <c r="BM705" s="95"/>
      <c r="BN705" s="95"/>
      <c r="BO705" s="95"/>
      <c r="BP705" s="95"/>
      <c r="BQ705" s="95"/>
      <c r="BR705" s="95"/>
      <c r="BS705" s="95"/>
      <c r="BT705" s="95"/>
      <c r="BU705" s="95"/>
      <c r="BV705" s="95"/>
      <c r="BW705" s="95"/>
      <c r="BX705" s="95"/>
      <c r="BY705" s="95"/>
      <c r="BZ705" s="95"/>
      <c r="CA705" s="95"/>
      <c r="CB705" s="95"/>
      <c r="CC705" s="95"/>
      <c r="CD705" s="95"/>
      <c r="CE705" s="95"/>
      <c r="CF705" s="95"/>
      <c r="CG705" s="94"/>
      <c r="CH705" s="91"/>
      <c r="CI705" s="91"/>
      <c r="CJ705" s="91"/>
      <c r="CK705" s="91"/>
      <c r="CL705" s="94"/>
      <c r="CM705" s="94"/>
      <c r="CN705" s="91"/>
      <c r="CO705" s="91"/>
      <c r="CP705" s="91"/>
      <c r="CQ705" s="91"/>
      <c r="CR705" s="91"/>
      <c r="CU705" s="128">
        <f t="shared" si="184"/>
        <v>697</v>
      </c>
      <c r="CV705" s="128"/>
      <c r="CW705" s="128"/>
      <c r="CX705" s="128"/>
      <c r="CY705" s="128"/>
    </row>
    <row r="706" spans="1:103" s="1" customFormat="1" ht="16.5">
      <c r="A706" s="55" t="s">
        <v>59</v>
      </c>
      <c r="D706" s="96" t="s">
        <v>108</v>
      </c>
      <c r="E706" s="96"/>
      <c r="F706" s="96"/>
      <c r="G706" s="96"/>
      <c r="H706" s="96"/>
      <c r="I706" s="96"/>
      <c r="O706" s="96"/>
      <c r="P706" s="96"/>
      <c r="Q706" s="96"/>
      <c r="R706" s="96"/>
      <c r="S706" s="96"/>
      <c r="T706" s="96"/>
      <c r="U706" s="96"/>
      <c r="V706" s="96"/>
      <c r="W706" s="96"/>
      <c r="X706" s="96"/>
      <c r="Y706" s="96"/>
      <c r="Z706" s="96"/>
      <c r="AA706" s="96"/>
      <c r="AB706" s="96"/>
      <c r="AC706" s="96"/>
      <c r="AD706" s="96"/>
      <c r="AE706" s="96"/>
      <c r="AF706" s="96"/>
      <c r="AG706" s="96"/>
      <c r="AH706" s="96"/>
      <c r="AI706" s="96"/>
      <c r="AJ706" s="96"/>
      <c r="AK706" s="96"/>
      <c r="AL706" s="98"/>
      <c r="AM706" s="96"/>
      <c r="AN706" s="96"/>
      <c r="AO706" s="96"/>
      <c r="AP706" s="96"/>
      <c r="AQ706" s="96"/>
      <c r="AR706" s="96"/>
      <c r="AS706" s="96"/>
      <c r="AT706" s="96"/>
      <c r="AU706" s="26"/>
      <c r="AV706" s="26"/>
      <c r="AW706" s="93" t="s">
        <v>83</v>
      </c>
      <c r="AX706" s="88"/>
      <c r="AZ706" s="96"/>
      <c r="BA706" s="88"/>
      <c r="BB706" s="88"/>
      <c r="BC706" s="94"/>
      <c r="BD706" s="91"/>
      <c r="BE706" s="91"/>
      <c r="BF706" s="91"/>
      <c r="BG706" s="91"/>
      <c r="BH706" s="95"/>
      <c r="BI706" s="95"/>
      <c r="BJ706" s="95"/>
      <c r="BK706" s="95"/>
      <c r="BL706" s="95"/>
      <c r="BM706" s="95"/>
      <c r="BN706" s="95"/>
      <c r="BO706" s="95"/>
      <c r="BP706" s="95"/>
      <c r="BQ706" s="95"/>
      <c r="BR706" s="95"/>
      <c r="BS706" s="95"/>
      <c r="BT706" s="95"/>
      <c r="BU706" s="95"/>
      <c r="BV706" s="95"/>
      <c r="BW706" s="95"/>
      <c r="BX706" s="95"/>
      <c r="BY706" s="95"/>
      <c r="BZ706" s="95"/>
      <c r="CA706" s="95"/>
      <c r="CB706" s="95"/>
      <c r="CC706" s="95"/>
      <c r="CD706" s="95"/>
      <c r="CE706" s="95"/>
      <c r="CF706" s="95"/>
      <c r="CG706" s="94"/>
      <c r="CH706" s="91"/>
      <c r="CI706" s="91"/>
      <c r="CJ706" s="91"/>
      <c r="CK706" s="91"/>
      <c r="CL706" s="94"/>
      <c r="CM706" s="94"/>
      <c r="CN706" s="91"/>
      <c r="CO706" s="91"/>
      <c r="CP706" s="91"/>
      <c r="CQ706" s="91"/>
      <c r="CR706" s="91"/>
      <c r="CU706" s="128">
        <f t="shared" si="184"/>
        <v>698</v>
      </c>
      <c r="CV706" s="128"/>
      <c r="CW706" s="128"/>
      <c r="CX706" s="128"/>
      <c r="CY706" s="128"/>
    </row>
    <row r="707" spans="1:103" s="1" customFormat="1" ht="16.5">
      <c r="A707" s="55" t="s">
        <v>59</v>
      </c>
      <c r="D707" s="96" t="s">
        <v>123</v>
      </c>
      <c r="J707" s="96"/>
      <c r="K707" s="96"/>
      <c r="L707" s="96"/>
      <c r="M707" s="96"/>
      <c r="N707" s="96"/>
      <c r="O707" s="96"/>
      <c r="P707" s="96"/>
      <c r="Q707" s="96"/>
      <c r="R707" s="96"/>
      <c r="S707" s="96"/>
      <c r="T707" s="96"/>
      <c r="U707" s="96"/>
      <c r="V707" s="96"/>
      <c r="W707" s="96"/>
      <c r="X707" s="96"/>
      <c r="Y707" s="96"/>
      <c r="Z707" s="96"/>
      <c r="AA707" s="96"/>
      <c r="AB707" s="96"/>
      <c r="AC707" s="96"/>
      <c r="AD707" s="96"/>
      <c r="AE707" s="96"/>
      <c r="AF707" s="96"/>
      <c r="AG707" s="96"/>
      <c r="AH707" s="96"/>
      <c r="AI707" s="96"/>
      <c r="AJ707" s="96"/>
      <c r="AK707" s="96"/>
      <c r="AL707" s="98"/>
      <c r="AM707" s="96"/>
      <c r="AN707" s="96"/>
      <c r="AO707" s="96"/>
      <c r="AP707" s="96"/>
      <c r="AQ707" s="96"/>
      <c r="AR707" s="96"/>
      <c r="AS707" s="96"/>
      <c r="AT707" s="96"/>
      <c r="AU707" s="26"/>
      <c r="AV707" s="26"/>
      <c r="AW707" s="89" t="s">
        <v>107</v>
      </c>
      <c r="AX707" s="88"/>
      <c r="AZ707" s="96"/>
      <c r="BA707" s="88"/>
      <c r="BB707" s="88"/>
      <c r="BC707" s="94"/>
      <c r="BD707" s="91"/>
      <c r="BE707" s="91"/>
      <c r="BF707" s="91"/>
      <c r="BG707" s="91"/>
      <c r="BH707" s="95"/>
      <c r="BI707" s="95"/>
      <c r="BJ707" s="95"/>
      <c r="BK707" s="95"/>
      <c r="BL707" s="95"/>
      <c r="BM707" s="95"/>
      <c r="BN707" s="95"/>
      <c r="BO707" s="95"/>
      <c r="BP707" s="95"/>
      <c r="BQ707" s="95"/>
      <c r="BR707" s="95"/>
      <c r="BS707" s="95"/>
      <c r="BT707" s="95"/>
      <c r="BU707" s="95"/>
      <c r="BV707" s="95"/>
      <c r="BW707" s="95"/>
      <c r="BX707" s="95"/>
      <c r="BY707" s="95"/>
      <c r="BZ707" s="95"/>
      <c r="CA707" s="95"/>
      <c r="CB707" s="95"/>
      <c r="CC707" s="95"/>
      <c r="CD707" s="95"/>
      <c r="CE707" s="95"/>
      <c r="CF707" s="95"/>
      <c r="CG707" s="94"/>
      <c r="CH707" s="91"/>
      <c r="CI707" s="91"/>
      <c r="CJ707" s="91"/>
      <c r="CK707" s="91"/>
      <c r="CL707" s="94"/>
      <c r="CM707" s="94"/>
      <c r="CN707" s="91"/>
      <c r="CO707" s="91"/>
      <c r="CP707" s="91"/>
      <c r="CQ707" s="91"/>
      <c r="CR707" s="91"/>
      <c r="CU707" s="128">
        <f t="shared" si="184"/>
        <v>699</v>
      </c>
      <c r="CV707" s="128"/>
      <c r="CW707" s="128"/>
      <c r="CX707" s="128"/>
      <c r="CY707" s="128"/>
    </row>
    <row r="708" spans="1:103" s="1" customFormat="1" ht="16.5">
      <c r="A708" s="55" t="s">
        <v>18</v>
      </c>
      <c r="D708" s="96"/>
      <c r="E708" s="96"/>
      <c r="F708" s="96"/>
      <c r="G708" s="96"/>
      <c r="H708" s="96"/>
      <c r="I708" s="96"/>
      <c r="J708" s="96"/>
      <c r="K708" s="96"/>
      <c r="L708" s="96"/>
      <c r="M708" s="96"/>
      <c r="N708" s="96"/>
      <c r="O708" s="96"/>
      <c r="P708" s="96"/>
      <c r="Q708" s="96"/>
      <c r="R708" s="96"/>
      <c r="S708" s="96"/>
      <c r="T708" s="96"/>
      <c r="U708" s="96"/>
      <c r="V708" s="96"/>
      <c r="W708" s="96"/>
      <c r="X708" s="96"/>
      <c r="Y708" s="96"/>
      <c r="Z708" s="96"/>
      <c r="AA708" s="96"/>
      <c r="AB708" s="96"/>
      <c r="AC708" s="96"/>
      <c r="AD708" s="96"/>
      <c r="AE708" s="96"/>
      <c r="AF708" s="96"/>
      <c r="AG708" s="96"/>
      <c r="AH708" s="96"/>
      <c r="AI708" s="96"/>
      <c r="AJ708" s="96"/>
      <c r="AK708" s="96"/>
      <c r="AL708" s="98"/>
      <c r="AM708" s="96"/>
      <c r="AN708" s="96"/>
      <c r="AO708" s="96"/>
      <c r="AP708" s="96"/>
      <c r="AQ708" s="96"/>
      <c r="AR708" s="96"/>
      <c r="AS708" s="96"/>
      <c r="AT708" s="96"/>
      <c r="AU708" s="26"/>
      <c r="AV708" s="26"/>
      <c r="AW708" s="96" t="s">
        <v>124</v>
      </c>
      <c r="AX708" s="88"/>
      <c r="AY708" s="89"/>
      <c r="AZ708" s="96"/>
      <c r="BA708" s="88"/>
      <c r="BB708" s="88"/>
      <c r="BC708" s="94"/>
      <c r="BD708" s="91"/>
      <c r="BE708" s="91"/>
      <c r="BF708" s="91"/>
      <c r="BG708" s="91"/>
      <c r="BH708" s="95"/>
      <c r="BI708" s="95"/>
      <c r="BJ708" s="95"/>
      <c r="BK708" s="95"/>
      <c r="BL708" s="95"/>
      <c r="BM708" s="95"/>
      <c r="BN708" s="95"/>
      <c r="BO708" s="95"/>
      <c r="BP708" s="95"/>
      <c r="BQ708" s="95"/>
      <c r="BR708" s="95"/>
      <c r="BS708" s="95"/>
      <c r="BT708" s="95"/>
      <c r="BU708" s="95"/>
      <c r="BV708" s="95"/>
      <c r="BW708" s="95"/>
      <c r="BX708" s="95"/>
      <c r="BY708" s="95"/>
      <c r="BZ708" s="95"/>
      <c r="CA708" s="95"/>
      <c r="CB708" s="95"/>
      <c r="CC708" s="95"/>
      <c r="CD708" s="95"/>
      <c r="CE708" s="95"/>
      <c r="CF708" s="95"/>
      <c r="CG708" s="94"/>
      <c r="CH708" s="91"/>
      <c r="CI708" s="91"/>
      <c r="CJ708" s="91"/>
      <c r="CK708" s="91"/>
      <c r="CL708" s="94"/>
      <c r="CM708" s="94"/>
      <c r="CN708" s="91"/>
      <c r="CO708" s="91"/>
      <c r="CP708" s="91"/>
      <c r="CQ708" s="91"/>
      <c r="CR708" s="91"/>
      <c r="CU708" s="128">
        <f t="shared" si="184"/>
        <v>700</v>
      </c>
      <c r="CV708" s="128"/>
      <c r="CW708" s="128"/>
      <c r="CX708" s="128"/>
      <c r="CY708" s="128"/>
    </row>
    <row r="709" spans="1:103" ht="15" thickBot="1">
      <c r="A709" s="55" t="s">
        <v>18</v>
      </c>
      <c r="CU709" s="128">
        <f t="shared" si="184"/>
        <v>701</v>
      </c>
      <c r="CV709" s="128"/>
      <c r="CW709" s="128"/>
      <c r="CX709" s="128"/>
      <c r="CY709" s="128"/>
    </row>
    <row r="710" spans="1:103" s="1" customFormat="1" ht="18.75">
      <c r="A710" s="72" t="s">
        <v>59</v>
      </c>
      <c r="D710" s="182" t="s">
        <v>11</v>
      </c>
      <c r="E710" s="183"/>
      <c r="F710" s="184"/>
      <c r="G710" s="184"/>
      <c r="H710" s="184"/>
      <c r="I710" s="184"/>
      <c r="J710" s="184"/>
      <c r="K710" s="184"/>
      <c r="L710" s="184"/>
      <c r="M710" s="184"/>
      <c r="N710" s="184"/>
      <c r="O710" s="184"/>
      <c r="P710" s="185" t="str">
        <f>IFERROR(IF(P632=0,"",DATE(YEAR(P632),MONTH(P632)+1,1)),"")</f>
        <v/>
      </c>
      <c r="Q710" s="185"/>
      <c r="R710" s="185"/>
      <c r="S710" s="185"/>
      <c r="T710" s="185"/>
      <c r="U710" s="185"/>
      <c r="V710" s="185"/>
      <c r="W710" s="185"/>
      <c r="X710" s="185"/>
      <c r="Y710" s="185"/>
      <c r="Z710" s="185"/>
      <c r="AA710" s="185"/>
      <c r="AB710" s="185"/>
      <c r="AC710" s="185"/>
      <c r="AD710" s="185"/>
      <c r="AE710" s="185"/>
      <c r="AF710" s="185"/>
      <c r="AG710" s="185"/>
      <c r="AH710" s="185"/>
      <c r="AI710" s="185"/>
      <c r="AJ710" s="185"/>
      <c r="AK710" s="185"/>
      <c r="AL710" s="185"/>
      <c r="AM710" s="185"/>
      <c r="AN710" s="185"/>
      <c r="AO710" s="185"/>
      <c r="AP710" s="185"/>
      <c r="AQ710" s="185"/>
      <c r="AR710" s="185"/>
      <c r="AS710" s="185"/>
      <c r="AT710" s="186"/>
      <c r="AU710" s="28"/>
      <c r="AV710" s="26"/>
      <c r="AW710" s="187" t="s">
        <v>40</v>
      </c>
      <c r="AX710" s="188"/>
      <c r="AY710" s="188"/>
      <c r="AZ710" s="188"/>
      <c r="BA710" s="188"/>
      <c r="BB710" s="183"/>
      <c r="BC710" s="189" t="str">
        <f>P710</f>
        <v/>
      </c>
      <c r="BD710" s="190"/>
      <c r="BE710" s="190"/>
      <c r="BF710" s="190"/>
      <c r="BG710" s="190"/>
      <c r="BH710" s="190"/>
      <c r="BI710" s="190"/>
      <c r="BJ710" s="190"/>
      <c r="BK710" s="190"/>
      <c r="BL710" s="190"/>
      <c r="BM710" s="190"/>
      <c r="BN710" s="190"/>
      <c r="BO710" s="190"/>
      <c r="BP710" s="190"/>
      <c r="BQ710" s="190"/>
      <c r="BR710" s="190"/>
      <c r="BS710" s="190"/>
      <c r="BT710" s="190"/>
      <c r="BU710" s="190"/>
      <c r="BV710" s="190"/>
      <c r="BW710" s="190"/>
      <c r="BX710" s="190"/>
      <c r="BY710" s="190"/>
      <c r="BZ710" s="190"/>
      <c r="CA710" s="190"/>
      <c r="CB710" s="190"/>
      <c r="CC710" s="190"/>
      <c r="CD710" s="190"/>
      <c r="CE710" s="190"/>
      <c r="CF710" s="190"/>
      <c r="CG710" s="190"/>
      <c r="CH710" s="190"/>
      <c r="CI710" s="190"/>
      <c r="CJ710" s="190"/>
      <c r="CK710" s="190"/>
      <c r="CL710" s="190"/>
      <c r="CM710" s="190"/>
      <c r="CN710" s="190"/>
      <c r="CO710" s="190"/>
      <c r="CP710" s="190"/>
      <c r="CQ710" s="190"/>
      <c r="CR710" s="191"/>
      <c r="CU710" s="128">
        <f t="shared" si="184"/>
        <v>702</v>
      </c>
      <c r="CV710" s="128"/>
      <c r="CW710" s="128"/>
      <c r="CX710" s="128"/>
      <c r="CY710" s="128"/>
    </row>
    <row r="711" spans="1:103" s="1" customFormat="1" ht="18.75">
      <c r="A711" s="72" t="s">
        <v>59</v>
      </c>
      <c r="D711" s="153" t="s">
        <v>7</v>
      </c>
      <c r="E711" s="154"/>
      <c r="F711" s="155"/>
      <c r="G711" s="155"/>
      <c r="H711" s="155"/>
      <c r="I711" s="155"/>
      <c r="J711" s="155"/>
      <c r="K711" s="155"/>
      <c r="L711" s="155"/>
      <c r="M711" s="155"/>
      <c r="N711" s="155"/>
      <c r="O711" s="155"/>
      <c r="P711" s="29" t="str">
        <f t="shared" ref="P711:AQ711" si="203">IFERROR(WEEKNUM(P712,2)-WEEKNUM(DATE(YEAR(P712),MONTH(P712),1),2)+1,"")</f>
        <v/>
      </c>
      <c r="Q711" s="29" t="str">
        <f t="shared" si="203"/>
        <v/>
      </c>
      <c r="R711" s="29" t="str">
        <f t="shared" si="203"/>
        <v/>
      </c>
      <c r="S711" s="29" t="str">
        <f t="shared" si="203"/>
        <v/>
      </c>
      <c r="T711" s="29" t="str">
        <f t="shared" si="203"/>
        <v/>
      </c>
      <c r="U711" s="29" t="str">
        <f t="shared" si="203"/>
        <v/>
      </c>
      <c r="V711" s="29" t="str">
        <f t="shared" si="203"/>
        <v/>
      </c>
      <c r="W711" s="29" t="str">
        <f t="shared" si="203"/>
        <v/>
      </c>
      <c r="X711" s="29" t="str">
        <f t="shared" si="203"/>
        <v/>
      </c>
      <c r="Y711" s="29" t="str">
        <f t="shared" si="203"/>
        <v/>
      </c>
      <c r="Z711" s="29" t="str">
        <f t="shared" si="203"/>
        <v/>
      </c>
      <c r="AA711" s="29" t="str">
        <f t="shared" si="203"/>
        <v/>
      </c>
      <c r="AB711" s="29" t="str">
        <f t="shared" si="203"/>
        <v/>
      </c>
      <c r="AC711" s="29" t="str">
        <f t="shared" si="203"/>
        <v/>
      </c>
      <c r="AD711" s="29" t="str">
        <f t="shared" si="203"/>
        <v/>
      </c>
      <c r="AE711" s="29" t="str">
        <f t="shared" si="203"/>
        <v/>
      </c>
      <c r="AF711" s="29" t="str">
        <f t="shared" si="203"/>
        <v/>
      </c>
      <c r="AG711" s="29" t="str">
        <f t="shared" si="203"/>
        <v/>
      </c>
      <c r="AH711" s="29" t="str">
        <f t="shared" si="203"/>
        <v/>
      </c>
      <c r="AI711" s="29" t="str">
        <f t="shared" si="203"/>
        <v/>
      </c>
      <c r="AJ711" s="29" t="str">
        <f t="shared" si="203"/>
        <v/>
      </c>
      <c r="AK711" s="29" t="str">
        <f t="shared" si="203"/>
        <v/>
      </c>
      <c r="AL711" s="29" t="str">
        <f t="shared" si="203"/>
        <v/>
      </c>
      <c r="AM711" s="29" t="str">
        <f t="shared" si="203"/>
        <v/>
      </c>
      <c r="AN711" s="29" t="str">
        <f t="shared" si="203"/>
        <v/>
      </c>
      <c r="AO711" s="29" t="str">
        <f t="shared" si="203"/>
        <v/>
      </c>
      <c r="AP711" s="29" t="str">
        <f t="shared" si="203"/>
        <v/>
      </c>
      <c r="AQ711" s="29" t="str">
        <f t="shared" si="203"/>
        <v/>
      </c>
      <c r="AR711" s="29" t="str">
        <f>IF(AR712="","",WEEKNUM(AR712,2)-WEEKNUM(DATE(YEAR(AR712),MONTH(AR712),1),2)+1)</f>
        <v/>
      </c>
      <c r="AS711" s="29" t="str">
        <f>IF(AS712="","",WEEKNUM(AS712,2)-WEEKNUM(DATE(YEAR(AS712),MONTH(AS712),1),2)+1)</f>
        <v/>
      </c>
      <c r="AT711" s="30" t="str">
        <f>IF(AT712="","",WEEKNUM(AT712,2)-WEEKNUM(DATE(YEAR(AT712),MONTH(AT712),1),2)+1)</f>
        <v/>
      </c>
      <c r="AU711" s="31"/>
      <c r="AV711" s="26"/>
      <c r="AW711" s="194" t="s">
        <v>37</v>
      </c>
      <c r="AX711" s="195"/>
      <c r="AY711" s="196"/>
      <c r="AZ711" s="196"/>
      <c r="BA711" s="196"/>
      <c r="BB711" s="197"/>
      <c r="BC711" s="155" t="s">
        <v>31</v>
      </c>
      <c r="BD711" s="155"/>
      <c r="BE711" s="155"/>
      <c r="BF711" s="155"/>
      <c r="BG711" s="155"/>
      <c r="BH711" s="155"/>
      <c r="BI711" s="155"/>
      <c r="BJ711" s="155"/>
      <c r="BK711" s="155"/>
      <c r="BL711" s="155"/>
      <c r="BM711" s="155"/>
      <c r="BN711" s="155"/>
      <c r="BO711" s="155"/>
      <c r="BP711" s="155"/>
      <c r="BQ711" s="155"/>
      <c r="BR711" s="155"/>
      <c r="BS711" s="155"/>
      <c r="BT711" s="155"/>
      <c r="BU711" s="155"/>
      <c r="BV711" s="155"/>
      <c r="BW711" s="155"/>
      <c r="BX711" s="155"/>
      <c r="BY711" s="155"/>
      <c r="BZ711" s="155"/>
      <c r="CA711" s="155"/>
      <c r="CB711" s="155"/>
      <c r="CC711" s="155"/>
      <c r="CD711" s="155"/>
      <c r="CE711" s="155"/>
      <c r="CF711" s="155"/>
      <c r="CG711" s="201" t="s">
        <v>35</v>
      </c>
      <c r="CH711" s="202"/>
      <c r="CI711" s="202"/>
      <c r="CJ711" s="202"/>
      <c r="CK711" s="203"/>
      <c r="CL711" s="202" t="s">
        <v>36</v>
      </c>
      <c r="CM711" s="202"/>
      <c r="CN711" s="202"/>
      <c r="CO711" s="202"/>
      <c r="CP711" s="202"/>
      <c r="CQ711" s="202"/>
      <c r="CR711" s="207"/>
      <c r="CU711" s="128">
        <f t="shared" si="184"/>
        <v>703</v>
      </c>
      <c r="CV711" s="128"/>
      <c r="CW711" s="128"/>
      <c r="CX711" s="128"/>
      <c r="CY711" s="128"/>
    </row>
    <row r="712" spans="1:103" s="1" customFormat="1" ht="18.75">
      <c r="A712" s="72" t="s">
        <v>59</v>
      </c>
      <c r="D712" s="153" t="s">
        <v>1</v>
      </c>
      <c r="E712" s="154"/>
      <c r="F712" s="155"/>
      <c r="G712" s="155"/>
      <c r="H712" s="155"/>
      <c r="I712" s="155"/>
      <c r="J712" s="155"/>
      <c r="K712" s="155"/>
      <c r="L712" s="155"/>
      <c r="M712" s="155"/>
      <c r="N712" s="155"/>
      <c r="O712" s="155"/>
      <c r="P712" s="32" t="str">
        <f>P710</f>
        <v/>
      </c>
      <c r="Q712" s="32" t="str">
        <f t="shared" ref="Q712:AQ712" si="204">IFERROR(P712+1,"")</f>
        <v/>
      </c>
      <c r="R712" s="32" t="str">
        <f t="shared" si="204"/>
        <v/>
      </c>
      <c r="S712" s="32" t="str">
        <f t="shared" si="204"/>
        <v/>
      </c>
      <c r="T712" s="32" t="str">
        <f t="shared" si="204"/>
        <v/>
      </c>
      <c r="U712" s="32" t="str">
        <f t="shared" si="204"/>
        <v/>
      </c>
      <c r="V712" s="32" t="str">
        <f t="shared" si="204"/>
        <v/>
      </c>
      <c r="W712" s="32" t="str">
        <f t="shared" si="204"/>
        <v/>
      </c>
      <c r="X712" s="32" t="str">
        <f t="shared" si="204"/>
        <v/>
      </c>
      <c r="Y712" s="32" t="str">
        <f t="shared" si="204"/>
        <v/>
      </c>
      <c r="Z712" s="32" t="str">
        <f t="shared" si="204"/>
        <v/>
      </c>
      <c r="AA712" s="32" t="str">
        <f t="shared" si="204"/>
        <v/>
      </c>
      <c r="AB712" s="32" t="str">
        <f t="shared" si="204"/>
        <v/>
      </c>
      <c r="AC712" s="32" t="str">
        <f t="shared" si="204"/>
        <v/>
      </c>
      <c r="AD712" s="32" t="str">
        <f t="shared" si="204"/>
        <v/>
      </c>
      <c r="AE712" s="32" t="str">
        <f t="shared" si="204"/>
        <v/>
      </c>
      <c r="AF712" s="32" t="str">
        <f t="shared" si="204"/>
        <v/>
      </c>
      <c r="AG712" s="32" t="str">
        <f t="shared" si="204"/>
        <v/>
      </c>
      <c r="AH712" s="32" t="str">
        <f t="shared" si="204"/>
        <v/>
      </c>
      <c r="AI712" s="32" t="str">
        <f t="shared" si="204"/>
        <v/>
      </c>
      <c r="AJ712" s="32" t="str">
        <f t="shared" si="204"/>
        <v/>
      </c>
      <c r="AK712" s="32" t="str">
        <f t="shared" si="204"/>
        <v/>
      </c>
      <c r="AL712" s="32" t="str">
        <f t="shared" si="204"/>
        <v/>
      </c>
      <c r="AM712" s="32" t="str">
        <f t="shared" si="204"/>
        <v/>
      </c>
      <c r="AN712" s="32" t="str">
        <f t="shared" si="204"/>
        <v/>
      </c>
      <c r="AO712" s="32" t="str">
        <f t="shared" si="204"/>
        <v/>
      </c>
      <c r="AP712" s="32" t="str">
        <f t="shared" si="204"/>
        <v/>
      </c>
      <c r="AQ712" s="32" t="str">
        <f t="shared" si="204"/>
        <v/>
      </c>
      <c r="AR712" s="32" t="str">
        <f>IFERROR(IF(DAY(AQ712+1)=1,"",AQ712+1),"")</f>
        <v/>
      </c>
      <c r="AS712" s="32" t="str">
        <f>IFERROR(IF(AND(DAY(AQ712+2)&gt;=1,DAY(AQ712+2)&lt;=2),"",AQ712+2),"")</f>
        <v/>
      </c>
      <c r="AT712" s="33" t="str">
        <f>IFERROR(IF(AND(DAY(AQ712+3)&gt;=1,DAY(AQ712+3)&lt;=3),"",AQ712+3),"")</f>
        <v/>
      </c>
      <c r="AU712" s="34"/>
      <c r="AV712" s="26"/>
      <c r="AW712" s="198"/>
      <c r="AX712" s="199"/>
      <c r="AY712" s="199"/>
      <c r="AZ712" s="199"/>
      <c r="BA712" s="199"/>
      <c r="BB712" s="200"/>
      <c r="BC712" s="193">
        <v>1</v>
      </c>
      <c r="BD712" s="193"/>
      <c r="BE712" s="193"/>
      <c r="BF712" s="193"/>
      <c r="BG712" s="193"/>
      <c r="BH712" s="193">
        <v>2</v>
      </c>
      <c r="BI712" s="193"/>
      <c r="BJ712" s="193"/>
      <c r="BK712" s="193"/>
      <c r="BL712" s="193"/>
      <c r="BM712" s="193">
        <v>3</v>
      </c>
      <c r="BN712" s="193"/>
      <c r="BO712" s="193"/>
      <c r="BP712" s="193"/>
      <c r="BQ712" s="193"/>
      <c r="BR712" s="193">
        <v>4</v>
      </c>
      <c r="BS712" s="193"/>
      <c r="BT712" s="193"/>
      <c r="BU712" s="193"/>
      <c r="BV712" s="193"/>
      <c r="BW712" s="193">
        <v>5</v>
      </c>
      <c r="BX712" s="193"/>
      <c r="BY712" s="193"/>
      <c r="BZ712" s="193"/>
      <c r="CA712" s="193"/>
      <c r="CB712" s="193">
        <v>6</v>
      </c>
      <c r="CC712" s="193"/>
      <c r="CD712" s="193"/>
      <c r="CE712" s="193"/>
      <c r="CF712" s="193"/>
      <c r="CG712" s="276"/>
      <c r="CH712" s="277"/>
      <c r="CI712" s="277"/>
      <c r="CJ712" s="277"/>
      <c r="CK712" s="278"/>
      <c r="CL712" s="277"/>
      <c r="CM712" s="277"/>
      <c r="CN712" s="277"/>
      <c r="CO712" s="277"/>
      <c r="CP712" s="277"/>
      <c r="CQ712" s="277"/>
      <c r="CR712" s="279"/>
      <c r="CU712" s="128">
        <f t="shared" si="184"/>
        <v>704</v>
      </c>
      <c r="CV712" s="128"/>
      <c r="CW712" s="128"/>
      <c r="CX712" s="128"/>
      <c r="CY712" s="128"/>
    </row>
    <row r="713" spans="1:103" s="1" customFormat="1" ht="18.75">
      <c r="A713" s="72" t="s">
        <v>59</v>
      </c>
      <c r="D713" s="153" t="s">
        <v>2</v>
      </c>
      <c r="E713" s="154"/>
      <c r="F713" s="155"/>
      <c r="G713" s="155"/>
      <c r="H713" s="155"/>
      <c r="I713" s="155"/>
      <c r="J713" s="155"/>
      <c r="K713" s="155"/>
      <c r="L713" s="155"/>
      <c r="M713" s="155"/>
      <c r="N713" s="155"/>
      <c r="O713" s="155"/>
      <c r="P713" s="35" t="str">
        <f t="shared" ref="P713:AT713" si="205">TEXT(P712,"aaa")</f>
        <v/>
      </c>
      <c r="Q713" s="35" t="str">
        <f t="shared" si="205"/>
        <v/>
      </c>
      <c r="R713" s="35" t="str">
        <f t="shared" si="205"/>
        <v/>
      </c>
      <c r="S713" s="35" t="str">
        <f t="shared" si="205"/>
        <v/>
      </c>
      <c r="T713" s="35" t="str">
        <f t="shared" si="205"/>
        <v/>
      </c>
      <c r="U713" s="35" t="str">
        <f t="shared" si="205"/>
        <v/>
      </c>
      <c r="V713" s="35" t="str">
        <f t="shared" si="205"/>
        <v/>
      </c>
      <c r="W713" s="35" t="str">
        <f t="shared" si="205"/>
        <v/>
      </c>
      <c r="X713" s="35" t="str">
        <f t="shared" si="205"/>
        <v/>
      </c>
      <c r="Y713" s="35" t="str">
        <f t="shared" si="205"/>
        <v/>
      </c>
      <c r="Z713" s="35" t="str">
        <f t="shared" si="205"/>
        <v/>
      </c>
      <c r="AA713" s="35" t="str">
        <f t="shared" si="205"/>
        <v/>
      </c>
      <c r="AB713" s="35" t="str">
        <f t="shared" si="205"/>
        <v/>
      </c>
      <c r="AC713" s="35" t="str">
        <f t="shared" si="205"/>
        <v/>
      </c>
      <c r="AD713" s="35" t="str">
        <f t="shared" si="205"/>
        <v/>
      </c>
      <c r="AE713" s="35" t="str">
        <f t="shared" si="205"/>
        <v/>
      </c>
      <c r="AF713" s="35" t="str">
        <f t="shared" si="205"/>
        <v/>
      </c>
      <c r="AG713" s="35" t="str">
        <f t="shared" si="205"/>
        <v/>
      </c>
      <c r="AH713" s="35" t="str">
        <f t="shared" si="205"/>
        <v/>
      </c>
      <c r="AI713" s="35" t="str">
        <f t="shared" si="205"/>
        <v/>
      </c>
      <c r="AJ713" s="35" t="str">
        <f t="shared" si="205"/>
        <v/>
      </c>
      <c r="AK713" s="35" t="str">
        <f t="shared" si="205"/>
        <v/>
      </c>
      <c r="AL713" s="35" t="str">
        <f t="shared" si="205"/>
        <v/>
      </c>
      <c r="AM713" s="35" t="str">
        <f t="shared" si="205"/>
        <v/>
      </c>
      <c r="AN713" s="35" t="str">
        <f t="shared" si="205"/>
        <v/>
      </c>
      <c r="AO713" s="35" t="str">
        <f t="shared" si="205"/>
        <v/>
      </c>
      <c r="AP713" s="35" t="str">
        <f t="shared" si="205"/>
        <v/>
      </c>
      <c r="AQ713" s="35" t="str">
        <f t="shared" si="205"/>
        <v/>
      </c>
      <c r="AR713" s="35" t="str">
        <f t="shared" si="205"/>
        <v/>
      </c>
      <c r="AS713" s="35" t="str">
        <f t="shared" si="205"/>
        <v/>
      </c>
      <c r="AT713" s="36" t="str">
        <f t="shared" si="205"/>
        <v/>
      </c>
      <c r="AU713" s="37"/>
      <c r="AV713" s="26"/>
      <c r="AW713" s="156" t="s">
        <v>38</v>
      </c>
      <c r="AX713" s="157"/>
      <c r="AY713" s="158"/>
      <c r="AZ713" s="158"/>
      <c r="BA713" s="158"/>
      <c r="BB713" s="159"/>
      <c r="BC713" s="166" t="s">
        <v>33</v>
      </c>
      <c r="BD713" s="169" t="s">
        <v>24</v>
      </c>
      <c r="BE713" s="172" t="s">
        <v>28</v>
      </c>
      <c r="BF713" s="173"/>
      <c r="BG713" s="176" t="s">
        <v>32</v>
      </c>
      <c r="BH713" s="166" t="s">
        <v>33</v>
      </c>
      <c r="BI713" s="218" t="s">
        <v>24</v>
      </c>
      <c r="BJ713" s="172" t="s">
        <v>28</v>
      </c>
      <c r="BK713" s="173"/>
      <c r="BL713" s="221" t="s">
        <v>32</v>
      </c>
      <c r="BM713" s="166" t="s">
        <v>33</v>
      </c>
      <c r="BN713" s="218" t="s">
        <v>24</v>
      </c>
      <c r="BO713" s="172" t="s">
        <v>28</v>
      </c>
      <c r="BP713" s="173"/>
      <c r="BQ713" s="221" t="s">
        <v>32</v>
      </c>
      <c r="BR713" s="166" t="s">
        <v>33</v>
      </c>
      <c r="BS713" s="218" t="s">
        <v>24</v>
      </c>
      <c r="BT713" s="172" t="s">
        <v>28</v>
      </c>
      <c r="BU713" s="173"/>
      <c r="BV713" s="221" t="s">
        <v>32</v>
      </c>
      <c r="BW713" s="166" t="s">
        <v>33</v>
      </c>
      <c r="BX713" s="218" t="s">
        <v>24</v>
      </c>
      <c r="BY713" s="172" t="s">
        <v>28</v>
      </c>
      <c r="BZ713" s="173"/>
      <c r="CA713" s="221" t="s">
        <v>32</v>
      </c>
      <c r="CB713" s="166" t="s">
        <v>33</v>
      </c>
      <c r="CC713" s="218" t="s">
        <v>24</v>
      </c>
      <c r="CD713" s="172" t="s">
        <v>28</v>
      </c>
      <c r="CE713" s="173"/>
      <c r="CF713" s="221" t="s">
        <v>32</v>
      </c>
      <c r="CG713" s="166" t="s">
        <v>33</v>
      </c>
      <c r="CH713" s="218" t="s">
        <v>24</v>
      </c>
      <c r="CI713" s="172" t="s">
        <v>28</v>
      </c>
      <c r="CJ713" s="173"/>
      <c r="CK713" s="221" t="s">
        <v>32</v>
      </c>
      <c r="CL713" s="226" t="s">
        <v>33</v>
      </c>
      <c r="CM713" s="227"/>
      <c r="CN713" s="222" t="s">
        <v>24</v>
      </c>
      <c r="CO713" s="223"/>
      <c r="CP713" s="172" t="s">
        <v>28</v>
      </c>
      <c r="CQ713" s="173"/>
      <c r="CR713" s="209" t="s">
        <v>32</v>
      </c>
      <c r="CU713" s="128">
        <f t="shared" si="184"/>
        <v>705</v>
      </c>
      <c r="CV713" s="128"/>
      <c r="CW713" s="128"/>
      <c r="CX713" s="128"/>
      <c r="CY713" s="128"/>
    </row>
    <row r="714" spans="1:103" s="1" customFormat="1" ht="18.75">
      <c r="A714" s="72" t="s">
        <v>59</v>
      </c>
      <c r="D714" s="211" t="s">
        <v>4</v>
      </c>
      <c r="E714" s="212"/>
      <c r="F714" s="213"/>
      <c r="G714" s="213"/>
      <c r="H714" s="213"/>
      <c r="I714" s="213"/>
      <c r="J714" s="213"/>
      <c r="K714" s="213"/>
      <c r="L714" s="213"/>
      <c r="M714" s="213"/>
      <c r="N714" s="213"/>
      <c r="O714" s="213"/>
      <c r="P714" s="216"/>
      <c r="Q714" s="216"/>
      <c r="R714" s="216"/>
      <c r="S714" s="216"/>
      <c r="T714" s="216"/>
      <c r="U714" s="216"/>
      <c r="V714" s="216"/>
      <c r="W714" s="216"/>
      <c r="X714" s="216"/>
      <c r="Y714" s="216"/>
      <c r="Z714" s="216"/>
      <c r="AA714" s="216"/>
      <c r="AB714" s="216"/>
      <c r="AC714" s="216"/>
      <c r="AD714" s="216"/>
      <c r="AE714" s="216"/>
      <c r="AF714" s="216"/>
      <c r="AG714" s="216"/>
      <c r="AH714" s="216"/>
      <c r="AI714" s="216"/>
      <c r="AJ714" s="216"/>
      <c r="AK714" s="216"/>
      <c r="AL714" s="216"/>
      <c r="AM714" s="216"/>
      <c r="AN714" s="216"/>
      <c r="AO714" s="216"/>
      <c r="AP714" s="216"/>
      <c r="AQ714" s="216"/>
      <c r="AR714" s="216"/>
      <c r="AS714" s="216"/>
      <c r="AT714" s="239"/>
      <c r="AU714" s="38"/>
      <c r="AV714" s="26"/>
      <c r="AW714" s="160"/>
      <c r="AX714" s="161"/>
      <c r="AY714" s="161"/>
      <c r="AZ714" s="161"/>
      <c r="BA714" s="161"/>
      <c r="BB714" s="162"/>
      <c r="BC714" s="167"/>
      <c r="BD714" s="170"/>
      <c r="BE714" s="174"/>
      <c r="BF714" s="175"/>
      <c r="BG714" s="170"/>
      <c r="BH714" s="167"/>
      <c r="BI714" s="219"/>
      <c r="BJ714" s="174"/>
      <c r="BK714" s="175"/>
      <c r="BL714" s="219"/>
      <c r="BM714" s="167"/>
      <c r="BN714" s="219"/>
      <c r="BO714" s="174"/>
      <c r="BP714" s="175"/>
      <c r="BQ714" s="219"/>
      <c r="BR714" s="167"/>
      <c r="BS714" s="219"/>
      <c r="BT714" s="174"/>
      <c r="BU714" s="175"/>
      <c r="BV714" s="219"/>
      <c r="BW714" s="167"/>
      <c r="BX714" s="219"/>
      <c r="BY714" s="174"/>
      <c r="BZ714" s="175"/>
      <c r="CA714" s="219"/>
      <c r="CB714" s="167"/>
      <c r="CC714" s="219"/>
      <c r="CD714" s="174"/>
      <c r="CE714" s="175"/>
      <c r="CF714" s="219"/>
      <c r="CG714" s="167"/>
      <c r="CH714" s="219"/>
      <c r="CI714" s="174"/>
      <c r="CJ714" s="175"/>
      <c r="CK714" s="219"/>
      <c r="CL714" s="228"/>
      <c r="CM714" s="229"/>
      <c r="CN714" s="224"/>
      <c r="CO714" s="225"/>
      <c r="CP714" s="174"/>
      <c r="CQ714" s="175"/>
      <c r="CR714" s="210"/>
      <c r="CU714" s="128">
        <f t="shared" si="184"/>
        <v>706</v>
      </c>
      <c r="CV714" s="128"/>
      <c r="CW714" s="128"/>
      <c r="CX714" s="128"/>
      <c r="CY714" s="128"/>
    </row>
    <row r="715" spans="1:103" s="1" customFormat="1" ht="18.75">
      <c r="A715" s="72" t="s">
        <v>59</v>
      </c>
      <c r="D715" s="214"/>
      <c r="E715" s="215"/>
      <c r="F715" s="213"/>
      <c r="G715" s="213"/>
      <c r="H715" s="213"/>
      <c r="I715" s="213"/>
      <c r="J715" s="213"/>
      <c r="K715" s="213"/>
      <c r="L715" s="213"/>
      <c r="M715" s="213"/>
      <c r="N715" s="213"/>
      <c r="O715" s="213"/>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40"/>
      <c r="AU715" s="39"/>
      <c r="AV715" s="26"/>
      <c r="AW715" s="160"/>
      <c r="AX715" s="161"/>
      <c r="AY715" s="161"/>
      <c r="AZ715" s="161"/>
      <c r="BA715" s="161"/>
      <c r="BB715" s="162"/>
      <c r="BC715" s="167"/>
      <c r="BD715" s="170"/>
      <c r="BE715" s="174"/>
      <c r="BF715" s="175"/>
      <c r="BG715" s="170"/>
      <c r="BH715" s="167"/>
      <c r="BI715" s="219"/>
      <c r="BJ715" s="174"/>
      <c r="BK715" s="175"/>
      <c r="BL715" s="219"/>
      <c r="BM715" s="167"/>
      <c r="BN715" s="219"/>
      <c r="BO715" s="174"/>
      <c r="BP715" s="175"/>
      <c r="BQ715" s="219"/>
      <c r="BR715" s="167"/>
      <c r="BS715" s="219"/>
      <c r="BT715" s="174"/>
      <c r="BU715" s="175"/>
      <c r="BV715" s="219"/>
      <c r="BW715" s="167"/>
      <c r="BX715" s="219"/>
      <c r="BY715" s="174"/>
      <c r="BZ715" s="175"/>
      <c r="CA715" s="219"/>
      <c r="CB715" s="167"/>
      <c r="CC715" s="219"/>
      <c r="CD715" s="174"/>
      <c r="CE715" s="175"/>
      <c r="CF715" s="219"/>
      <c r="CG715" s="167"/>
      <c r="CH715" s="219"/>
      <c r="CI715" s="174"/>
      <c r="CJ715" s="175"/>
      <c r="CK715" s="219"/>
      <c r="CL715" s="228"/>
      <c r="CM715" s="229"/>
      <c r="CN715" s="224"/>
      <c r="CO715" s="225"/>
      <c r="CP715" s="174"/>
      <c r="CQ715" s="175"/>
      <c r="CR715" s="210"/>
      <c r="CU715" s="128">
        <f t="shared" si="184"/>
        <v>707</v>
      </c>
      <c r="CV715" s="128"/>
      <c r="CW715" s="128"/>
      <c r="CX715" s="128"/>
      <c r="CY715" s="128"/>
    </row>
    <row r="716" spans="1:103" s="1" customFormat="1" ht="18.75">
      <c r="A716" s="72" t="s">
        <v>59</v>
      </c>
      <c r="D716" s="214"/>
      <c r="E716" s="215"/>
      <c r="F716" s="213"/>
      <c r="G716" s="213"/>
      <c r="H716" s="213"/>
      <c r="I716" s="213"/>
      <c r="J716" s="213"/>
      <c r="K716" s="213"/>
      <c r="L716" s="213"/>
      <c r="M716" s="213"/>
      <c r="N716" s="213"/>
      <c r="O716" s="213"/>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40"/>
      <c r="AU716" s="39"/>
      <c r="AV716" s="26"/>
      <c r="AW716" s="160"/>
      <c r="AX716" s="161"/>
      <c r="AY716" s="161"/>
      <c r="AZ716" s="161"/>
      <c r="BA716" s="161"/>
      <c r="BB716" s="162"/>
      <c r="BC716" s="167"/>
      <c r="BD716" s="170"/>
      <c r="BE716" s="174"/>
      <c r="BF716" s="175"/>
      <c r="BG716" s="170"/>
      <c r="BH716" s="167"/>
      <c r="BI716" s="219"/>
      <c r="BJ716" s="174"/>
      <c r="BK716" s="175"/>
      <c r="BL716" s="219"/>
      <c r="BM716" s="167"/>
      <c r="BN716" s="219"/>
      <c r="BO716" s="174"/>
      <c r="BP716" s="175"/>
      <c r="BQ716" s="219"/>
      <c r="BR716" s="167"/>
      <c r="BS716" s="219"/>
      <c r="BT716" s="174"/>
      <c r="BU716" s="175"/>
      <c r="BV716" s="219"/>
      <c r="BW716" s="167"/>
      <c r="BX716" s="219"/>
      <c r="BY716" s="174"/>
      <c r="BZ716" s="175"/>
      <c r="CA716" s="219"/>
      <c r="CB716" s="167"/>
      <c r="CC716" s="219"/>
      <c r="CD716" s="174"/>
      <c r="CE716" s="175"/>
      <c r="CF716" s="219"/>
      <c r="CG716" s="167"/>
      <c r="CH716" s="219"/>
      <c r="CI716" s="174"/>
      <c r="CJ716" s="175"/>
      <c r="CK716" s="219"/>
      <c r="CL716" s="228"/>
      <c r="CM716" s="229"/>
      <c r="CN716" s="224"/>
      <c r="CO716" s="225"/>
      <c r="CP716" s="174"/>
      <c r="CQ716" s="175"/>
      <c r="CR716" s="210"/>
      <c r="CU716" s="128">
        <f t="shared" si="184"/>
        <v>708</v>
      </c>
      <c r="CV716" s="128"/>
      <c r="CW716" s="128"/>
      <c r="CX716" s="128"/>
      <c r="CY716" s="128"/>
    </row>
    <row r="717" spans="1:103" s="1" customFormat="1" ht="18.75">
      <c r="A717" s="72" t="s">
        <v>59</v>
      </c>
      <c r="D717" s="214"/>
      <c r="E717" s="215"/>
      <c r="F717" s="213"/>
      <c r="G717" s="213"/>
      <c r="H717" s="213"/>
      <c r="I717" s="213"/>
      <c r="J717" s="213"/>
      <c r="K717" s="213"/>
      <c r="L717" s="213"/>
      <c r="M717" s="213"/>
      <c r="N717" s="213"/>
      <c r="O717" s="213"/>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40"/>
      <c r="AU717" s="39"/>
      <c r="AV717" s="26"/>
      <c r="AW717" s="160"/>
      <c r="AX717" s="161"/>
      <c r="AY717" s="161"/>
      <c r="AZ717" s="161"/>
      <c r="BA717" s="161"/>
      <c r="BB717" s="162"/>
      <c r="BC717" s="168"/>
      <c r="BD717" s="171"/>
      <c r="BE717" s="174"/>
      <c r="BF717" s="175"/>
      <c r="BG717" s="171"/>
      <c r="BH717" s="168"/>
      <c r="BI717" s="219"/>
      <c r="BJ717" s="174"/>
      <c r="BK717" s="175"/>
      <c r="BL717" s="219"/>
      <c r="BM717" s="168"/>
      <c r="BN717" s="219"/>
      <c r="BO717" s="174"/>
      <c r="BP717" s="175"/>
      <c r="BQ717" s="219"/>
      <c r="BR717" s="168"/>
      <c r="BS717" s="219"/>
      <c r="BT717" s="174"/>
      <c r="BU717" s="175"/>
      <c r="BV717" s="219"/>
      <c r="BW717" s="168"/>
      <c r="BX717" s="219"/>
      <c r="BY717" s="174"/>
      <c r="BZ717" s="175"/>
      <c r="CA717" s="219"/>
      <c r="CB717" s="168"/>
      <c r="CC717" s="219"/>
      <c r="CD717" s="174"/>
      <c r="CE717" s="175"/>
      <c r="CF717" s="219"/>
      <c r="CG717" s="168"/>
      <c r="CH717" s="219"/>
      <c r="CI717" s="174"/>
      <c r="CJ717" s="175"/>
      <c r="CK717" s="219"/>
      <c r="CL717" s="228"/>
      <c r="CM717" s="229"/>
      <c r="CN717" s="224"/>
      <c r="CO717" s="225"/>
      <c r="CP717" s="174"/>
      <c r="CQ717" s="175"/>
      <c r="CR717" s="210"/>
      <c r="CU717" s="128">
        <f t="shared" si="184"/>
        <v>709</v>
      </c>
      <c r="CV717" s="128"/>
      <c r="CW717" s="128"/>
      <c r="CX717" s="128"/>
      <c r="CY717" s="128"/>
    </row>
    <row r="718" spans="1:103" s="1" customFormat="1" ht="18.75">
      <c r="A718" s="72" t="s">
        <v>59</v>
      </c>
      <c r="D718" s="214"/>
      <c r="E718" s="215"/>
      <c r="F718" s="213"/>
      <c r="G718" s="213"/>
      <c r="H718" s="213"/>
      <c r="I718" s="213"/>
      <c r="J718" s="213"/>
      <c r="K718" s="213"/>
      <c r="L718" s="213"/>
      <c r="M718" s="213"/>
      <c r="N718" s="213"/>
      <c r="O718" s="213"/>
      <c r="P718" s="217"/>
      <c r="Q718" s="217"/>
      <c r="R718" s="217"/>
      <c r="S718" s="217"/>
      <c r="T718" s="217"/>
      <c r="U718" s="217"/>
      <c r="V718" s="217"/>
      <c r="W718" s="217"/>
      <c r="X718" s="217"/>
      <c r="Y718" s="217"/>
      <c r="Z718" s="217"/>
      <c r="AA718" s="217"/>
      <c r="AB718" s="217"/>
      <c r="AC718" s="217"/>
      <c r="AD718" s="217"/>
      <c r="AE718" s="217"/>
      <c r="AF718" s="217"/>
      <c r="AG718" s="217"/>
      <c r="AH718" s="217"/>
      <c r="AI718" s="217"/>
      <c r="AJ718" s="217"/>
      <c r="AK718" s="217"/>
      <c r="AL718" s="217"/>
      <c r="AM718" s="217"/>
      <c r="AN718" s="217"/>
      <c r="AO718" s="217"/>
      <c r="AP718" s="217"/>
      <c r="AQ718" s="217"/>
      <c r="AR718" s="217"/>
      <c r="AS718" s="217"/>
      <c r="AT718" s="240"/>
      <c r="AU718" s="39"/>
      <c r="AV718" s="26"/>
      <c r="AW718" s="163"/>
      <c r="AX718" s="164"/>
      <c r="AY718" s="164"/>
      <c r="AZ718" s="164"/>
      <c r="BA718" s="164"/>
      <c r="BB718" s="165"/>
      <c r="BC718" s="40" t="s">
        <v>9</v>
      </c>
      <c r="BD718" s="40" t="s">
        <v>129</v>
      </c>
      <c r="BE718" s="236" t="s">
        <v>130</v>
      </c>
      <c r="BF718" s="237"/>
      <c r="BG718" s="40"/>
      <c r="BH718" s="40" t="s">
        <v>9</v>
      </c>
      <c r="BI718" s="40" t="s">
        <v>129</v>
      </c>
      <c r="BJ718" s="236" t="s">
        <v>130</v>
      </c>
      <c r="BK718" s="237"/>
      <c r="BL718" s="40"/>
      <c r="BM718" s="40" t="s">
        <v>9</v>
      </c>
      <c r="BN718" s="40" t="s">
        <v>129</v>
      </c>
      <c r="BO718" s="236" t="s">
        <v>130</v>
      </c>
      <c r="BP718" s="237"/>
      <c r="BQ718" s="40"/>
      <c r="BR718" s="40" t="s">
        <v>9</v>
      </c>
      <c r="BS718" s="40" t="s">
        <v>129</v>
      </c>
      <c r="BT718" s="236" t="s">
        <v>130</v>
      </c>
      <c r="BU718" s="237"/>
      <c r="BV718" s="40"/>
      <c r="BW718" s="40" t="s">
        <v>9</v>
      </c>
      <c r="BX718" s="40" t="s">
        <v>129</v>
      </c>
      <c r="BY718" s="236" t="s">
        <v>130</v>
      </c>
      <c r="BZ718" s="237"/>
      <c r="CA718" s="40"/>
      <c r="CB718" s="40" t="s">
        <v>9</v>
      </c>
      <c r="CC718" s="40" t="s">
        <v>129</v>
      </c>
      <c r="CD718" s="236" t="s">
        <v>130</v>
      </c>
      <c r="CE718" s="237"/>
      <c r="CF718" s="40"/>
      <c r="CG718" s="40" t="s">
        <v>9</v>
      </c>
      <c r="CH718" s="40" t="s">
        <v>129</v>
      </c>
      <c r="CI718" s="236" t="s">
        <v>130</v>
      </c>
      <c r="CJ718" s="237"/>
      <c r="CK718" s="40"/>
      <c r="CL718" s="236" t="s">
        <v>9</v>
      </c>
      <c r="CM718" s="200"/>
      <c r="CN718" s="236" t="s">
        <v>129</v>
      </c>
      <c r="CO718" s="200"/>
      <c r="CP718" s="236" t="s">
        <v>130</v>
      </c>
      <c r="CQ718" s="237"/>
      <c r="CR718" s="41"/>
      <c r="CU718" s="128">
        <f t="shared" si="184"/>
        <v>710</v>
      </c>
      <c r="CV718" s="128"/>
      <c r="CW718" s="128"/>
      <c r="CX718" s="128"/>
      <c r="CY718" s="128"/>
    </row>
    <row r="719" spans="1:103" s="1" customFormat="1" ht="18.75">
      <c r="A719" s="72" t="s">
        <v>59</v>
      </c>
      <c r="D719" s="153" t="s">
        <v>25</v>
      </c>
      <c r="E719" s="154"/>
      <c r="F719" s="213"/>
      <c r="G719" s="213"/>
      <c r="H719" s="213"/>
      <c r="I719" s="213"/>
      <c r="J719" s="213"/>
      <c r="K719" s="213"/>
      <c r="L719" s="213"/>
      <c r="M719" s="213"/>
      <c r="N719" s="213"/>
      <c r="O719" s="213"/>
      <c r="P719" s="42"/>
      <c r="Q719" s="42"/>
      <c r="R719" s="42"/>
      <c r="S719" s="42"/>
      <c r="T719" s="42"/>
      <c r="U719" s="42"/>
      <c r="V719" s="42"/>
      <c r="W719" s="42"/>
      <c r="X719" s="42"/>
      <c r="Y719" s="42"/>
      <c r="Z719" s="42"/>
      <c r="AA719" s="42"/>
      <c r="AB719" s="42"/>
      <c r="AC719" s="42"/>
      <c r="AD719" s="42"/>
      <c r="AE719" s="42"/>
      <c r="AF719" s="42"/>
      <c r="AG719" s="42"/>
      <c r="AH719" s="42"/>
      <c r="AI719" s="42"/>
      <c r="AJ719" s="42"/>
      <c r="AK719" s="42"/>
      <c r="AL719" s="42"/>
      <c r="AM719" s="42"/>
      <c r="AN719" s="42"/>
      <c r="AO719" s="42"/>
      <c r="AP719" s="42"/>
      <c r="AQ719" s="42"/>
      <c r="AR719" s="42"/>
      <c r="AS719" s="42"/>
      <c r="AT719" s="43"/>
      <c r="AU719" s="44"/>
      <c r="AV719" s="26"/>
      <c r="AW719" s="238" t="s">
        <v>39</v>
      </c>
      <c r="AX719" s="231"/>
      <c r="AY719" s="231"/>
      <c r="AZ719" s="231"/>
      <c r="BA719" s="231"/>
      <c r="BB719" s="154"/>
      <c r="BC719" s="45">
        <f>IF(COUNTIF(P719:AT719,"")=31,0,COUNTIFS(P711:AT711,1,P719:AT719,"")+COUNTIFS(P711:AT711,1,P719:AT719,"■"))</f>
        <v>0</v>
      </c>
      <c r="BD719" s="45">
        <f>IF(COUNTIF(P719:AT719,"")=31,0,COUNTIFS(P711:AT711,1,P719:AT719,"■"))</f>
        <v>0</v>
      </c>
      <c r="BE719" s="232" t="str">
        <f>IFERROR(ROUNDDOWN(BD719/BC719,3),"***")</f>
        <v>***</v>
      </c>
      <c r="BF719" s="233"/>
      <c r="BG719" s="18"/>
      <c r="BH719" s="45">
        <f>IF(COUNTIF(P719:AT719,"")=31,0,COUNTIFS(P711:AT711,2,P719:AT719,"")+COUNTIFS(P711:AT711,2,P719:AT719,"■"))</f>
        <v>0</v>
      </c>
      <c r="BI719" s="45">
        <f>IF(COUNTIF(P719:AT719,"")=31,0,COUNTIFS(P711:AT711,2,P719:AT719,"■"))</f>
        <v>0</v>
      </c>
      <c r="BJ719" s="232" t="str">
        <f>IFERROR(ROUNDDOWN(BI719/BH719,3),"***")</f>
        <v>***</v>
      </c>
      <c r="BK719" s="233"/>
      <c r="BL719" s="18"/>
      <c r="BM719" s="45">
        <f>IF(COUNTIF(P719:AT719,"")=31,0,COUNTIFS(P711:AT711,3,P719:AT719,"")+COUNTIFS(P711:AT711,3,P719:AT719,"■"))</f>
        <v>0</v>
      </c>
      <c r="BN719" s="45">
        <f>IF(COUNTIF(P719:AT719,"")=31,0,COUNTIFS(P711:AT711,3,P719:AT719,"■"))</f>
        <v>0</v>
      </c>
      <c r="BO719" s="232" t="str">
        <f>IFERROR(ROUNDDOWN(BN719/BM719,3),"***")</f>
        <v>***</v>
      </c>
      <c r="BP719" s="233"/>
      <c r="BQ719" s="18"/>
      <c r="BR719" s="45">
        <f>IF(COUNTIF(P719:AT719,"")=31,0,COUNTIFS(P711:AT711,4,P719:AT719,"")+COUNTIFS(P711:AT711,4,P719:AT719,"■"))</f>
        <v>0</v>
      </c>
      <c r="BS719" s="45">
        <f>IF(COUNTIF(P719:AT719,"")=31,0,COUNTIFS(P711:AT711,4,P719:AT719,"■"))</f>
        <v>0</v>
      </c>
      <c r="BT719" s="232" t="str">
        <f>IFERROR(ROUNDDOWN(BS719/BR719,3),"***")</f>
        <v>***</v>
      </c>
      <c r="BU719" s="233"/>
      <c r="BV719" s="18"/>
      <c r="BW719" s="45">
        <f>IF(COUNTIF(P719:AT719,"")=31,0,COUNTIFS(P711:AT711,5,P719:AT719,"")+COUNTIFS(P711:AT711,5,P719:AT719,"■"))</f>
        <v>0</v>
      </c>
      <c r="BX719" s="45">
        <f>IF(COUNTIF(P719:AT719,"")=31,0,COUNTIFS(P711:AT711,5,P719:AT719,"■"))</f>
        <v>0</v>
      </c>
      <c r="BY719" s="232" t="str">
        <f>IFERROR(ROUNDDOWN(BX719/BW719,3),"***")</f>
        <v>***</v>
      </c>
      <c r="BZ719" s="233"/>
      <c r="CA719" s="18"/>
      <c r="CB719" s="45">
        <f>IF(COUNTIF(P719:AT719,"")=31,0,COUNTIFS(P711:AT711,6,P719:AT719,"")+COUNTIFS(P711:AT711,6,P719:AT719,"■"))</f>
        <v>0</v>
      </c>
      <c r="CC719" s="45">
        <f>IF(COUNTIF(P719:AT719,"")=31,0,COUNTIFS(P711:AT711,6,P719:AT719,"■"))</f>
        <v>0</v>
      </c>
      <c r="CD719" s="232" t="str">
        <f>IFERROR(ROUNDDOWN(CC719/CB719,3),"***")</f>
        <v>***</v>
      </c>
      <c r="CE719" s="233"/>
      <c r="CF719" s="18"/>
      <c r="CG719" s="45">
        <f>IF(COUNTIF(P719:AT719,"")=31,0,SUM(BC719,BH719,BM719,BR719,BW719,CB719))</f>
        <v>0</v>
      </c>
      <c r="CH719" s="45">
        <f>IF(COUNTIF(P719:AT719,"")=31,0,SUM(BD719,BI719,BN719,BS719,BX719,CC719))</f>
        <v>0</v>
      </c>
      <c r="CI719" s="232" t="str">
        <f>IFERROR(ROUNDDOWN(CH719/CG719,3),"***")</f>
        <v>***</v>
      </c>
      <c r="CJ719" s="233"/>
      <c r="CK719" s="18"/>
      <c r="CL719" s="234">
        <f>IF(COUNTIF(P719:AT719,"")=31,0,CL641+CG719)</f>
        <v>0</v>
      </c>
      <c r="CM719" s="235"/>
      <c r="CN719" s="234">
        <f>IF(COUNTIF(P719:AT719,"")=31,0,CN641+CH719)</f>
        <v>0</v>
      </c>
      <c r="CO719" s="235"/>
      <c r="CP719" s="232" t="str">
        <f>IFERROR(ROUNDDOWN(CN719/CL719,3),"***")</f>
        <v>***</v>
      </c>
      <c r="CQ719" s="233"/>
      <c r="CR719" s="23"/>
      <c r="CU719" s="128">
        <f t="shared" si="184"/>
        <v>711</v>
      </c>
      <c r="CV719" s="128"/>
      <c r="CW719" s="128"/>
      <c r="CX719" s="128"/>
      <c r="CY719" s="128"/>
    </row>
    <row r="720" spans="1:103" s="1" customFormat="1" ht="18.75">
      <c r="A720" s="72" t="s">
        <v>59</v>
      </c>
      <c r="D720" s="238" t="s">
        <v>34</v>
      </c>
      <c r="E720" s="246"/>
      <c r="F720" s="253" t="s">
        <v>26</v>
      </c>
      <c r="G720" s="253"/>
      <c r="H720" s="253"/>
      <c r="I720" s="253"/>
      <c r="J720" s="253"/>
      <c r="K720" s="254"/>
      <c r="L720" s="236" t="s">
        <v>27</v>
      </c>
      <c r="M720" s="255"/>
      <c r="N720" s="255"/>
      <c r="O720" s="237"/>
      <c r="P720" s="49" t="str">
        <f t="shared" ref="P720:AT720" si="206">P712</f>
        <v/>
      </c>
      <c r="Q720" s="49" t="str">
        <f t="shared" si="206"/>
        <v/>
      </c>
      <c r="R720" s="49" t="str">
        <f t="shared" si="206"/>
        <v/>
      </c>
      <c r="S720" s="49" t="str">
        <f t="shared" si="206"/>
        <v/>
      </c>
      <c r="T720" s="49" t="str">
        <f t="shared" si="206"/>
        <v/>
      </c>
      <c r="U720" s="49" t="str">
        <f t="shared" si="206"/>
        <v/>
      </c>
      <c r="V720" s="49" t="str">
        <f t="shared" si="206"/>
        <v/>
      </c>
      <c r="W720" s="49" t="str">
        <f t="shared" si="206"/>
        <v/>
      </c>
      <c r="X720" s="49" t="str">
        <f t="shared" si="206"/>
        <v/>
      </c>
      <c r="Y720" s="49" t="str">
        <f t="shared" si="206"/>
        <v/>
      </c>
      <c r="Z720" s="49" t="str">
        <f t="shared" si="206"/>
        <v/>
      </c>
      <c r="AA720" s="49" t="str">
        <f t="shared" si="206"/>
        <v/>
      </c>
      <c r="AB720" s="49" t="str">
        <f t="shared" si="206"/>
        <v/>
      </c>
      <c r="AC720" s="49" t="str">
        <f t="shared" si="206"/>
        <v/>
      </c>
      <c r="AD720" s="49" t="str">
        <f t="shared" si="206"/>
        <v/>
      </c>
      <c r="AE720" s="49" t="str">
        <f t="shared" si="206"/>
        <v/>
      </c>
      <c r="AF720" s="49" t="str">
        <f t="shared" si="206"/>
        <v/>
      </c>
      <c r="AG720" s="49" t="str">
        <f t="shared" si="206"/>
        <v/>
      </c>
      <c r="AH720" s="49" t="str">
        <f t="shared" si="206"/>
        <v/>
      </c>
      <c r="AI720" s="49" t="str">
        <f t="shared" si="206"/>
        <v/>
      </c>
      <c r="AJ720" s="49" t="str">
        <f t="shared" si="206"/>
        <v/>
      </c>
      <c r="AK720" s="49" t="str">
        <f t="shared" si="206"/>
        <v/>
      </c>
      <c r="AL720" s="49" t="str">
        <f t="shared" si="206"/>
        <v/>
      </c>
      <c r="AM720" s="49" t="str">
        <f t="shared" si="206"/>
        <v/>
      </c>
      <c r="AN720" s="49" t="str">
        <f t="shared" si="206"/>
        <v/>
      </c>
      <c r="AO720" s="49" t="str">
        <f t="shared" si="206"/>
        <v/>
      </c>
      <c r="AP720" s="49" t="str">
        <f t="shared" si="206"/>
        <v/>
      </c>
      <c r="AQ720" s="49" t="str">
        <f t="shared" si="206"/>
        <v/>
      </c>
      <c r="AR720" s="49" t="str">
        <f t="shared" si="206"/>
        <v/>
      </c>
      <c r="AS720" s="49" t="str">
        <f t="shared" si="206"/>
        <v/>
      </c>
      <c r="AT720" s="50" t="str">
        <f t="shared" si="206"/>
        <v/>
      </c>
      <c r="AU720" s="46"/>
      <c r="AV720" s="26"/>
      <c r="AW720" s="238" t="s">
        <v>34</v>
      </c>
      <c r="AX720" s="246"/>
      <c r="AY720" s="230" t="s">
        <v>27</v>
      </c>
      <c r="AZ720" s="231"/>
      <c r="BA720" s="231"/>
      <c r="BB720" s="154"/>
      <c r="BC720" s="193">
        <v>1</v>
      </c>
      <c r="BD720" s="193"/>
      <c r="BE720" s="193"/>
      <c r="BF720" s="193"/>
      <c r="BG720" s="193"/>
      <c r="BH720" s="193">
        <v>2</v>
      </c>
      <c r="BI720" s="193"/>
      <c r="BJ720" s="193"/>
      <c r="BK720" s="193"/>
      <c r="BL720" s="193"/>
      <c r="BM720" s="193">
        <v>3</v>
      </c>
      <c r="BN720" s="193"/>
      <c r="BO720" s="193"/>
      <c r="BP720" s="193"/>
      <c r="BQ720" s="193"/>
      <c r="BR720" s="193">
        <v>4</v>
      </c>
      <c r="BS720" s="193"/>
      <c r="BT720" s="193"/>
      <c r="BU720" s="193"/>
      <c r="BV720" s="193"/>
      <c r="BW720" s="193">
        <v>5</v>
      </c>
      <c r="BX720" s="193"/>
      <c r="BY720" s="193"/>
      <c r="BZ720" s="193"/>
      <c r="CA720" s="193"/>
      <c r="CB720" s="193">
        <v>6</v>
      </c>
      <c r="CC720" s="193"/>
      <c r="CD720" s="193"/>
      <c r="CE720" s="193"/>
      <c r="CF720" s="193"/>
      <c r="CG720" s="193" t="s">
        <v>29</v>
      </c>
      <c r="CH720" s="193"/>
      <c r="CI720" s="193"/>
      <c r="CJ720" s="193"/>
      <c r="CK720" s="193"/>
      <c r="CL720" s="193" t="s">
        <v>30</v>
      </c>
      <c r="CM720" s="193"/>
      <c r="CN720" s="193"/>
      <c r="CO720" s="193"/>
      <c r="CP720" s="193"/>
      <c r="CQ720" s="251"/>
      <c r="CR720" s="252"/>
      <c r="CU720" s="128">
        <f t="shared" si="184"/>
        <v>712</v>
      </c>
      <c r="CV720" s="128"/>
      <c r="CW720" s="128"/>
      <c r="CX720" s="128"/>
      <c r="CY720" s="128"/>
    </row>
    <row r="721" spans="1:103" s="1" customFormat="1" ht="18.75">
      <c r="A721" s="72" t="s">
        <v>59</v>
      </c>
      <c r="D721" s="238">
        <v>1</v>
      </c>
      <c r="E721" s="246"/>
      <c r="F721" s="241"/>
      <c r="G721" s="242"/>
      <c r="H721" s="242"/>
      <c r="I721" s="242"/>
      <c r="J721" s="242"/>
      <c r="K721" s="243"/>
      <c r="L721" s="244"/>
      <c r="M721" s="242"/>
      <c r="N721" s="242"/>
      <c r="O721" s="243"/>
      <c r="P721" s="42"/>
      <c r="Q721" s="42"/>
      <c r="R721" s="42"/>
      <c r="S721" s="42"/>
      <c r="T721" s="42"/>
      <c r="U721" s="42"/>
      <c r="V721" s="42"/>
      <c r="W721" s="42"/>
      <c r="X721" s="42"/>
      <c r="Y721" s="42"/>
      <c r="Z721" s="42"/>
      <c r="AA721" s="42"/>
      <c r="AB721" s="42"/>
      <c r="AC721" s="42"/>
      <c r="AD721" s="42"/>
      <c r="AE721" s="42"/>
      <c r="AF721" s="42"/>
      <c r="AG721" s="42"/>
      <c r="AH721" s="42"/>
      <c r="AI721" s="42"/>
      <c r="AJ721" s="42"/>
      <c r="AK721" s="42"/>
      <c r="AL721" s="42"/>
      <c r="AM721" s="42"/>
      <c r="AN721" s="42"/>
      <c r="AO721" s="42"/>
      <c r="AP721" s="42"/>
      <c r="AQ721" s="42"/>
      <c r="AR721" s="42"/>
      <c r="AS721" s="42"/>
      <c r="AT721" s="43"/>
      <c r="AU721" s="44"/>
      <c r="AV721" s="26"/>
      <c r="AW721" s="245">
        <f t="shared" ref="AW721:AW778" si="207">D721</f>
        <v>1</v>
      </c>
      <c r="AX721" s="246"/>
      <c r="AY721" s="247" t="str">
        <f t="shared" ref="AY721:AY778" si="208">IF(L721=0,"",L721)</f>
        <v/>
      </c>
      <c r="AZ721" s="248"/>
      <c r="BA721" s="248"/>
      <c r="BB721" s="249"/>
      <c r="BC721" s="45">
        <f>IF(COUNTIF(P721:AT721,"")=31,0,COUNTIFS(P711:AT711,1,P721:AT721,"")+COUNTIFS(P711:AT711,1,P721:AT721,"■"))</f>
        <v>0</v>
      </c>
      <c r="BD721" s="45">
        <f>IF(COUNTIF(P721:AT721,"")=31,0,COUNTIFS(P711:AT711,1,P721:AT721,"■"))</f>
        <v>0</v>
      </c>
      <c r="BE721" s="250" t="str">
        <f t="shared" ref="BE721:BE778" si="209">IFERROR(ROUNDDOWN(BD721/BC721,3),"***")</f>
        <v>***</v>
      </c>
      <c r="BF721" s="233"/>
      <c r="BG721" s="42"/>
      <c r="BH721" s="45">
        <f>IF(COUNTIF(P721:AT721,"")=31,0,COUNTIFS(P711:AT711,2,P721:AT721,"")+COUNTIFS(P711:AT711,2,P721:AT721,"■"))</f>
        <v>0</v>
      </c>
      <c r="BI721" s="45">
        <f>IF(COUNTIF(P721:AT721,"")=31,0,COUNTIFS(P711:AT711,2,P721:AT721,"■"))</f>
        <v>0</v>
      </c>
      <c r="BJ721" s="232" t="str">
        <f t="shared" ref="BJ721:BJ778" si="210">IFERROR(ROUNDDOWN(BI721/BH721,3),"***")</f>
        <v>***</v>
      </c>
      <c r="BK721" s="233"/>
      <c r="BL721" s="42"/>
      <c r="BM721" s="45">
        <f>IF(COUNTIF(P721:AT721,"")=31,0,COUNTIFS(P711:AT711,3,P721:AT721,"")+COUNTIFS(P711:AT711,3,P721:AT721,"■"))</f>
        <v>0</v>
      </c>
      <c r="BN721" s="45">
        <f>IF(COUNTIF(P721:AT721,"")=31,0,COUNTIFS(P711:AT711,3,P721:AT721,"■"))</f>
        <v>0</v>
      </c>
      <c r="BO721" s="232" t="str">
        <f t="shared" ref="BO721:BO778" si="211">IFERROR(ROUNDDOWN(BN721/BM721,3),"***")</f>
        <v>***</v>
      </c>
      <c r="BP721" s="233"/>
      <c r="BQ721" s="42"/>
      <c r="BR721" s="45">
        <f>IF(COUNTIF(P721:AT721,"")=31,0,COUNTIFS(P711:AT711,4,P721:AT721,"")+COUNTIFS(P711:AT711,4,P721:AT721,"■"))</f>
        <v>0</v>
      </c>
      <c r="BS721" s="45">
        <f>IF(COUNTIF(P721:AT721,"")=31,0,COUNTIFS(P711:AT711,4,P721:AT721,"■"))</f>
        <v>0</v>
      </c>
      <c r="BT721" s="232" t="str">
        <f t="shared" ref="BT721:BT778" si="212">IFERROR(ROUNDDOWN(BS721/BR721,3),"***")</f>
        <v>***</v>
      </c>
      <c r="BU721" s="233"/>
      <c r="BV721" s="42"/>
      <c r="BW721" s="45">
        <f>IF(COUNTIF(P721:AT721,"")=31,0,COUNTIFS(P711:AT711,5,P721:AT721,"")+COUNTIFS(P711:AT711,5,P721:AT721,"■"))</f>
        <v>0</v>
      </c>
      <c r="BX721" s="45">
        <f>IF(COUNTIF(P721:AT721,"")=31,0,COUNTIFS(P711:AT711,5,P721:AT721,"■"))</f>
        <v>0</v>
      </c>
      <c r="BY721" s="232" t="str">
        <f t="shared" ref="BY721:BY778" si="213">IFERROR(ROUNDDOWN(BX721/BW721,3),"***")</f>
        <v>***</v>
      </c>
      <c r="BZ721" s="233"/>
      <c r="CA721" s="42"/>
      <c r="CB721" s="45">
        <f>IF(COUNTIF(P721:AT721,"")=31,0,COUNTIFS(P711:AT711,6,P721:AT721,"")+COUNTIFS(P711:AT711,6,P721:AT721,"■"))</f>
        <v>0</v>
      </c>
      <c r="CC721" s="45">
        <f>IF(COUNTIF(P721:AT721,"")=31,0,COUNTIFS(P711:AT711,6,P721:AT721,"■"))</f>
        <v>0</v>
      </c>
      <c r="CD721" s="232" t="str">
        <f t="shared" ref="CD721:CD778" si="214">IFERROR(ROUNDDOWN(CC721/CB721,3),"***")</f>
        <v>***</v>
      </c>
      <c r="CE721" s="233"/>
      <c r="CF721" s="42"/>
      <c r="CG721" s="45">
        <f>IF(COUNTIF(P721:AT721,"")=31,0,SUM(BC721,BH721,BM721,BR721,BW721,CB721))</f>
        <v>0</v>
      </c>
      <c r="CH721" s="45">
        <f t="shared" ref="CH721" si="215">IF(COUNTIF(P721:AT721,"")=31,0,SUM(BD721,BI721,BN721,BS721,BX721,CC721))</f>
        <v>0</v>
      </c>
      <c r="CI721" s="232" t="str">
        <f t="shared" ref="CI721:CI778" si="216">IFERROR(ROUNDDOWN(CH721/CG721,3),"***")</f>
        <v>***</v>
      </c>
      <c r="CJ721" s="233"/>
      <c r="CK721" s="42"/>
      <c r="CL721" s="234">
        <f>IF(COUNTIF(P721:AT721,"")=31,0,CG721)</f>
        <v>0</v>
      </c>
      <c r="CM721" s="235"/>
      <c r="CN721" s="234">
        <f>IF(COUNTIF(P721:AT721,"")=31,0,CH721)</f>
        <v>0</v>
      </c>
      <c r="CO721" s="235"/>
      <c r="CP721" s="232" t="str">
        <f t="shared" ref="CP721:CP778" si="217">IFERROR(ROUNDDOWN(CN721/CL721,3),"***")</f>
        <v>***</v>
      </c>
      <c r="CQ721" s="233"/>
      <c r="CR721" s="43"/>
      <c r="CU721" s="128">
        <f t="shared" si="184"/>
        <v>713</v>
      </c>
      <c r="CV721" s="128"/>
      <c r="CW721" s="128"/>
      <c r="CX721" s="128"/>
      <c r="CY721" s="128"/>
    </row>
    <row r="722" spans="1:103" s="1" customFormat="1" ht="18.75">
      <c r="A722" s="72" t="s">
        <v>59</v>
      </c>
      <c r="D722" s="238">
        <f>D721+1</f>
        <v>2</v>
      </c>
      <c r="E722" s="246"/>
      <c r="F722" s="241"/>
      <c r="G722" s="242"/>
      <c r="H722" s="242"/>
      <c r="I722" s="242"/>
      <c r="J722" s="242"/>
      <c r="K722" s="243"/>
      <c r="L722" s="244"/>
      <c r="M722" s="242"/>
      <c r="N722" s="242"/>
      <c r="O722" s="243"/>
      <c r="P722" s="42"/>
      <c r="Q722" s="42"/>
      <c r="R722" s="42"/>
      <c r="S722" s="42"/>
      <c r="T722" s="42"/>
      <c r="U722" s="42"/>
      <c r="V722" s="42"/>
      <c r="W722" s="42"/>
      <c r="X722" s="42"/>
      <c r="Y722" s="42"/>
      <c r="Z722" s="42"/>
      <c r="AA722" s="42"/>
      <c r="AB722" s="42"/>
      <c r="AC722" s="42"/>
      <c r="AD722" s="42"/>
      <c r="AE722" s="42"/>
      <c r="AF722" s="42"/>
      <c r="AG722" s="42"/>
      <c r="AH722" s="42"/>
      <c r="AI722" s="42"/>
      <c r="AJ722" s="42"/>
      <c r="AK722" s="42"/>
      <c r="AL722" s="42"/>
      <c r="AM722" s="42"/>
      <c r="AN722" s="42"/>
      <c r="AO722" s="42"/>
      <c r="AP722" s="42"/>
      <c r="AQ722" s="42"/>
      <c r="AR722" s="42"/>
      <c r="AS722" s="42"/>
      <c r="AT722" s="43"/>
      <c r="AU722" s="44"/>
      <c r="AV722" s="26"/>
      <c r="AW722" s="245">
        <f t="shared" si="207"/>
        <v>2</v>
      </c>
      <c r="AX722" s="246"/>
      <c r="AY722" s="247" t="str">
        <f t="shared" si="208"/>
        <v/>
      </c>
      <c r="AZ722" s="248"/>
      <c r="BA722" s="248"/>
      <c r="BB722" s="249"/>
      <c r="BC722" s="45">
        <f>IF(COUNTIF(P722:AT722,"")=31,0,COUNTIFS(P711:AT711,1,P722:AT722,"")+COUNTIFS(P711:AT711,1,P722:AT722,"■"))</f>
        <v>0</v>
      </c>
      <c r="BD722" s="45">
        <f>IF(COUNTIF(P722:AT722,"")=31,0,COUNTIFS(P711:AT711,1,P722:AT722,"■"))</f>
        <v>0</v>
      </c>
      <c r="BE722" s="250" t="str">
        <f t="shared" si="209"/>
        <v>***</v>
      </c>
      <c r="BF722" s="233"/>
      <c r="BG722" s="42"/>
      <c r="BH722" s="45">
        <f>IF(COUNTIF(P722:AT722,"")=31,0,COUNTIFS(P711:AT711,2,P722:AT722,"")+COUNTIFS(P711:AT711,2,P722:AT722,"■"))</f>
        <v>0</v>
      </c>
      <c r="BI722" s="45">
        <f>IF(COUNTIF(P722:AT722,"")=31,0,COUNTIFS(P711:AT711,2,P722:AT722,"■"))</f>
        <v>0</v>
      </c>
      <c r="BJ722" s="232" t="str">
        <f t="shared" si="210"/>
        <v>***</v>
      </c>
      <c r="BK722" s="233"/>
      <c r="BL722" s="42"/>
      <c r="BM722" s="45">
        <f>IF(COUNTIF(P722:AT722,"")=31,0,COUNTIFS(P711:AT711,3,P722:AT722,"")+COUNTIFS(P711:AT711,3,P722:AT722,"■"))</f>
        <v>0</v>
      </c>
      <c r="BN722" s="45">
        <f>IF(COUNTIF(P722:AT722,"")=31,0,COUNTIFS(P711:AT711,3,P722:AT722,"■"))</f>
        <v>0</v>
      </c>
      <c r="BO722" s="232" t="str">
        <f t="shared" si="211"/>
        <v>***</v>
      </c>
      <c r="BP722" s="233"/>
      <c r="BQ722" s="42"/>
      <c r="BR722" s="45">
        <f>IF(COUNTIF(P722:AT722,"")=31,0,COUNTIFS(P711:AT711,4,P722:AT722,"")+COUNTIFS(P711:AT711,4,P722:AT722,"■"))</f>
        <v>0</v>
      </c>
      <c r="BS722" s="45">
        <f>IF(COUNTIF(P722:AT722,"")=31,0,COUNTIFS(P711:AT711,4,P722:AT722,"■"))</f>
        <v>0</v>
      </c>
      <c r="BT722" s="232" t="str">
        <f t="shared" si="212"/>
        <v>***</v>
      </c>
      <c r="BU722" s="233"/>
      <c r="BV722" s="42"/>
      <c r="BW722" s="45">
        <f>IF(COUNTIF(P722:AT722,"")=31,0,COUNTIFS(P711:AT711,5,P722:AT722,"")+COUNTIFS(P711:AT711,5,P722:AT722,"■"))</f>
        <v>0</v>
      </c>
      <c r="BX722" s="45">
        <f>IF(COUNTIF(P722:AT722,"")=31,0,COUNTIFS(P711:AT711,5,P722:AT722,"■"))</f>
        <v>0</v>
      </c>
      <c r="BY722" s="232" t="str">
        <f t="shared" si="213"/>
        <v>***</v>
      </c>
      <c r="BZ722" s="233"/>
      <c r="CA722" s="42"/>
      <c r="CB722" s="45">
        <f>IF(COUNTIF(P722:AT722,"")=31,0,COUNTIFS(P711:AT711,6,P722:AT722,"")+COUNTIFS(P711:AT711,6,P722:AT722,"■"))</f>
        <v>0</v>
      </c>
      <c r="CC722" s="45">
        <f>IF(COUNTIF(P722:AT722,"")=31,0,COUNTIFS(P711:AT711,6,P722:AT722,"■"))</f>
        <v>0</v>
      </c>
      <c r="CD722" s="232" t="str">
        <f t="shared" si="214"/>
        <v>***</v>
      </c>
      <c r="CE722" s="233"/>
      <c r="CF722" s="42"/>
      <c r="CG722" s="45">
        <f t="shared" ref="CG722:CG778" si="218">IF(COUNTIF(P722:AT722,"")=31,0,SUM(BC722,BH722,BM722,BR722,BW722,CB722))</f>
        <v>0</v>
      </c>
      <c r="CH722" s="45">
        <f>IF(COUNTIF(P722:AT722,"")=31,0,SUM(BD722,BI722,BN722,BS722,BX722,CC722))</f>
        <v>0</v>
      </c>
      <c r="CI722" s="232" t="str">
        <f t="shared" si="216"/>
        <v>***</v>
      </c>
      <c r="CJ722" s="233"/>
      <c r="CK722" s="42"/>
      <c r="CL722" s="234">
        <f t="shared" ref="CL722:CL778" si="219">IF(COUNTIF(P722:AT722,"")=31,0,CG722)</f>
        <v>0</v>
      </c>
      <c r="CM722" s="235"/>
      <c r="CN722" s="234">
        <f t="shared" ref="CN722:CN778" si="220">IF(COUNTIF(P722:AT722,"")=31,0,CH722)</f>
        <v>0</v>
      </c>
      <c r="CO722" s="235"/>
      <c r="CP722" s="232" t="str">
        <f t="shared" si="217"/>
        <v>***</v>
      </c>
      <c r="CQ722" s="233"/>
      <c r="CR722" s="43"/>
      <c r="CU722" s="128">
        <f t="shared" si="184"/>
        <v>714</v>
      </c>
      <c r="CV722" s="128"/>
      <c r="CW722" s="128"/>
      <c r="CX722" s="128"/>
      <c r="CY722" s="128"/>
    </row>
    <row r="723" spans="1:103" s="1" customFormat="1" ht="18.75">
      <c r="A723" s="72" t="s">
        <v>59</v>
      </c>
      <c r="D723" s="238">
        <f t="shared" ref="D723:D778" si="221">D722+1</f>
        <v>3</v>
      </c>
      <c r="E723" s="246"/>
      <c r="F723" s="241"/>
      <c r="G723" s="242"/>
      <c r="H723" s="242"/>
      <c r="I723" s="242"/>
      <c r="J723" s="242"/>
      <c r="K723" s="243"/>
      <c r="L723" s="244"/>
      <c r="M723" s="242"/>
      <c r="N723" s="242"/>
      <c r="O723" s="243"/>
      <c r="P723" s="42"/>
      <c r="Q723" s="42"/>
      <c r="R723" s="42"/>
      <c r="S723" s="42"/>
      <c r="T723" s="42"/>
      <c r="U723" s="42"/>
      <c r="V723" s="42"/>
      <c r="W723" s="42"/>
      <c r="X723" s="42"/>
      <c r="Y723" s="42"/>
      <c r="Z723" s="42"/>
      <c r="AA723" s="42"/>
      <c r="AB723" s="42"/>
      <c r="AC723" s="42"/>
      <c r="AD723" s="42"/>
      <c r="AE723" s="42"/>
      <c r="AF723" s="42"/>
      <c r="AG723" s="42"/>
      <c r="AH723" s="42"/>
      <c r="AI723" s="42"/>
      <c r="AJ723" s="42"/>
      <c r="AK723" s="42"/>
      <c r="AL723" s="42"/>
      <c r="AM723" s="42"/>
      <c r="AN723" s="42"/>
      <c r="AO723" s="42"/>
      <c r="AP723" s="42"/>
      <c r="AQ723" s="42"/>
      <c r="AR723" s="42"/>
      <c r="AS723" s="42"/>
      <c r="AT723" s="43"/>
      <c r="AU723" s="44"/>
      <c r="AV723" s="26"/>
      <c r="AW723" s="245">
        <f t="shared" si="207"/>
        <v>3</v>
      </c>
      <c r="AX723" s="246"/>
      <c r="AY723" s="247" t="str">
        <f t="shared" si="208"/>
        <v/>
      </c>
      <c r="AZ723" s="248"/>
      <c r="BA723" s="248"/>
      <c r="BB723" s="249"/>
      <c r="BC723" s="45">
        <f>IF(COUNTIF(P723:AT723,"")=31,0,COUNTIFS(P711:AT711,1,P723:AT723,"")+COUNTIFS(P711:AT711,1,P723:AT723,"■"))</f>
        <v>0</v>
      </c>
      <c r="BD723" s="45">
        <f>IF(COUNTIF(P723:AT723,"")=31,0,COUNTIFS(P711:AT711,1,P723:AT723,"■"))</f>
        <v>0</v>
      </c>
      <c r="BE723" s="250" t="str">
        <f t="shared" si="209"/>
        <v>***</v>
      </c>
      <c r="BF723" s="233"/>
      <c r="BG723" s="42"/>
      <c r="BH723" s="45">
        <f>IF(COUNTIF(P723:AT723,"")=31,0,COUNTIFS(P711:AT711,2,P723:AT723,"")+COUNTIFS(P711:AT711,2,P723:AT723,"■"))</f>
        <v>0</v>
      </c>
      <c r="BI723" s="45">
        <f>IF(COUNTIF(P723:AT723,"")=31,0,COUNTIFS(P711:AT711,2,P723:AT723,"■"))</f>
        <v>0</v>
      </c>
      <c r="BJ723" s="232" t="str">
        <f t="shared" si="210"/>
        <v>***</v>
      </c>
      <c r="BK723" s="233"/>
      <c r="BL723" s="42"/>
      <c r="BM723" s="45">
        <f>IF(COUNTIF(P723:AT723,"")=31,0,COUNTIFS(P711:AT711,3,P723:AT723,"")+COUNTIFS(P711:AT711,3,P723:AT723,"■"))</f>
        <v>0</v>
      </c>
      <c r="BN723" s="45">
        <f>IF(COUNTIF(P723:AT723,"")=31,0,COUNTIFS(P711:AT711,3,P723:AT723,"■"))</f>
        <v>0</v>
      </c>
      <c r="BO723" s="232" t="str">
        <f t="shared" si="211"/>
        <v>***</v>
      </c>
      <c r="BP723" s="233"/>
      <c r="BQ723" s="42"/>
      <c r="BR723" s="45">
        <f>IF(COUNTIF(P723:AT723,"")=31,0,COUNTIFS(P711:AT711,4,P723:AT723,"")+COUNTIFS(P711:AT711,4,P723:AT723,"■"))</f>
        <v>0</v>
      </c>
      <c r="BS723" s="45">
        <f>IF(COUNTIF(P723:AT723,"")=31,0,COUNTIFS(P711:AT711,4,P723:AT723,"■"))</f>
        <v>0</v>
      </c>
      <c r="BT723" s="232" t="str">
        <f t="shared" si="212"/>
        <v>***</v>
      </c>
      <c r="BU723" s="233"/>
      <c r="BV723" s="42"/>
      <c r="BW723" s="45">
        <f>IF(COUNTIF(P723:AT723,"")=31,0,COUNTIFS(P711:AT711,5,P723:AT723,"")+COUNTIFS(P711:AT711,5,P723:AT723,"■"))</f>
        <v>0</v>
      </c>
      <c r="BX723" s="45">
        <f>IF(COUNTIF(P723:AT723,"")=31,0,COUNTIFS(P711:AT711,5,P723:AT723,"■"))</f>
        <v>0</v>
      </c>
      <c r="BY723" s="232" t="str">
        <f t="shared" si="213"/>
        <v>***</v>
      </c>
      <c r="BZ723" s="233"/>
      <c r="CA723" s="42"/>
      <c r="CB723" s="45">
        <f>IF(COUNTIF(P723:AT723,"")=31,0,COUNTIFS(P711:AT711,6,P723:AT723,"")+COUNTIFS(P711:AT711,6,P723:AT723,"■"))</f>
        <v>0</v>
      </c>
      <c r="CC723" s="45">
        <f>IF(COUNTIF(P723:AT723,"")=31,0,COUNTIFS(P711:AT711,6,P723:AT723,"■"))</f>
        <v>0</v>
      </c>
      <c r="CD723" s="232" t="str">
        <f t="shared" si="214"/>
        <v>***</v>
      </c>
      <c r="CE723" s="233"/>
      <c r="CF723" s="42"/>
      <c r="CG723" s="45">
        <f t="shared" si="218"/>
        <v>0</v>
      </c>
      <c r="CH723" s="45">
        <f t="shared" ref="CH723:CH778" si="222">IF(COUNTIF(P723:AT723,"")=31,0,SUM(BD723,BI723,BN723,BS723,BX723,CC723))</f>
        <v>0</v>
      </c>
      <c r="CI723" s="232" t="str">
        <f t="shared" si="216"/>
        <v>***</v>
      </c>
      <c r="CJ723" s="233"/>
      <c r="CK723" s="42"/>
      <c r="CL723" s="234">
        <f t="shared" si="219"/>
        <v>0</v>
      </c>
      <c r="CM723" s="235"/>
      <c r="CN723" s="234">
        <f t="shared" si="220"/>
        <v>0</v>
      </c>
      <c r="CO723" s="235"/>
      <c r="CP723" s="232" t="str">
        <f t="shared" si="217"/>
        <v>***</v>
      </c>
      <c r="CQ723" s="233"/>
      <c r="CR723" s="43"/>
      <c r="CU723" s="128">
        <f t="shared" si="184"/>
        <v>715</v>
      </c>
      <c r="CV723" s="128"/>
      <c r="CW723" s="128"/>
      <c r="CX723" s="128"/>
      <c r="CY723" s="128"/>
    </row>
    <row r="724" spans="1:103" s="1" customFormat="1" ht="18.75">
      <c r="A724" s="72" t="s">
        <v>59</v>
      </c>
      <c r="D724" s="238">
        <f t="shared" si="221"/>
        <v>4</v>
      </c>
      <c r="E724" s="246"/>
      <c r="F724" s="241"/>
      <c r="G724" s="242"/>
      <c r="H724" s="242"/>
      <c r="I724" s="242"/>
      <c r="J724" s="242"/>
      <c r="K724" s="243"/>
      <c r="L724" s="244"/>
      <c r="M724" s="256"/>
      <c r="N724" s="256"/>
      <c r="O724" s="257"/>
      <c r="P724" s="42"/>
      <c r="Q724" s="42"/>
      <c r="R724" s="42"/>
      <c r="S724" s="42"/>
      <c r="T724" s="42"/>
      <c r="U724" s="42"/>
      <c r="V724" s="42"/>
      <c r="W724" s="42"/>
      <c r="X724" s="42"/>
      <c r="Y724" s="42"/>
      <c r="Z724" s="42"/>
      <c r="AA724" s="42"/>
      <c r="AB724" s="42"/>
      <c r="AC724" s="42"/>
      <c r="AD724" s="42"/>
      <c r="AE724" s="42"/>
      <c r="AF724" s="42"/>
      <c r="AG724" s="42"/>
      <c r="AH724" s="42"/>
      <c r="AI724" s="42"/>
      <c r="AJ724" s="42"/>
      <c r="AK724" s="42"/>
      <c r="AL724" s="42"/>
      <c r="AM724" s="42"/>
      <c r="AN724" s="42"/>
      <c r="AO724" s="42"/>
      <c r="AP724" s="42"/>
      <c r="AQ724" s="42"/>
      <c r="AR724" s="42"/>
      <c r="AS724" s="42"/>
      <c r="AT724" s="43"/>
      <c r="AU724" s="44"/>
      <c r="AV724" s="26"/>
      <c r="AW724" s="245">
        <f t="shared" si="207"/>
        <v>4</v>
      </c>
      <c r="AX724" s="246"/>
      <c r="AY724" s="247" t="str">
        <f t="shared" si="208"/>
        <v/>
      </c>
      <c r="AZ724" s="248"/>
      <c r="BA724" s="248"/>
      <c r="BB724" s="249"/>
      <c r="BC724" s="45">
        <f>IF(COUNTIF(P724:AT724,"")=31,0,COUNTIFS(P711:AT711,1,P724:AT724,"")+COUNTIFS(P711:AT711,1,P724:AT724,"■"))</f>
        <v>0</v>
      </c>
      <c r="BD724" s="45">
        <f>IF(COUNTIF(P724:AT724,"")=31,0,COUNTIFS(P711:AT711,1,P724:AT724,"■"))</f>
        <v>0</v>
      </c>
      <c r="BE724" s="250" t="str">
        <f t="shared" si="209"/>
        <v>***</v>
      </c>
      <c r="BF724" s="233"/>
      <c r="BG724" s="42"/>
      <c r="BH724" s="45">
        <f>IF(COUNTIF(P724:AT724,"")=31,0,COUNTIFS(P711:AT711,2,P724:AT724,"")+COUNTIFS(P711:AT711,2,P724:AT724,"■"))</f>
        <v>0</v>
      </c>
      <c r="BI724" s="45">
        <f>IF(COUNTIF(P724:AT724,"")=31,0,COUNTIFS(P711:AT711,2,P724:AT724,"■"))</f>
        <v>0</v>
      </c>
      <c r="BJ724" s="232" t="str">
        <f t="shared" si="210"/>
        <v>***</v>
      </c>
      <c r="BK724" s="233"/>
      <c r="BL724" s="42"/>
      <c r="BM724" s="45">
        <f>IF(COUNTIF(P724:AT724,"")=31,0,COUNTIFS(P711:AT711,3,P724:AT724,"")+COUNTIFS(P711:AT711,3,P724:AT724,"■"))</f>
        <v>0</v>
      </c>
      <c r="BN724" s="45">
        <f>IF(COUNTIF(P724:AT724,"")=31,0,COUNTIFS(P711:AT711,3,P724:AT724,"■"))</f>
        <v>0</v>
      </c>
      <c r="BO724" s="232" t="str">
        <f t="shared" si="211"/>
        <v>***</v>
      </c>
      <c r="BP724" s="233"/>
      <c r="BQ724" s="42"/>
      <c r="BR724" s="45">
        <f>IF(COUNTIF(P724:AT724,"")=31,0,COUNTIFS(P711:AT711,4,P724:AT724,"")+COUNTIFS(P711:AT711,4,P724:AT724,"■"))</f>
        <v>0</v>
      </c>
      <c r="BS724" s="45">
        <f>IF(COUNTIF(P724:AT724,"")=31,0,COUNTIFS(P711:AT711,4,P724:AT724,"■"))</f>
        <v>0</v>
      </c>
      <c r="BT724" s="232" t="str">
        <f t="shared" si="212"/>
        <v>***</v>
      </c>
      <c r="BU724" s="233"/>
      <c r="BV724" s="42"/>
      <c r="BW724" s="45">
        <f>IF(COUNTIF(P724:AT724,"")=31,0,COUNTIFS(P711:AT711,5,P724:AT724,"")+COUNTIFS(P711:AT711,5,P724:AT724,"■"))</f>
        <v>0</v>
      </c>
      <c r="BX724" s="45">
        <f>IF(COUNTIF(P724:AT724,"")=31,0,COUNTIFS(P711:AT711,5,P724:AT724,"■"))</f>
        <v>0</v>
      </c>
      <c r="BY724" s="232" t="str">
        <f t="shared" si="213"/>
        <v>***</v>
      </c>
      <c r="BZ724" s="233"/>
      <c r="CA724" s="42"/>
      <c r="CB724" s="45">
        <f>IF(COUNTIF(P724:AT724,"")=31,0,COUNTIFS(P711:AT711,6,P724:AT724,"")+COUNTIFS(P711:AT711,6,P724:AT724,"■"))</f>
        <v>0</v>
      </c>
      <c r="CC724" s="45">
        <f>IF(COUNTIF(P724:AT724,"")=31,0,COUNTIFS(P711:AT711,6,P724:AT724,"■"))</f>
        <v>0</v>
      </c>
      <c r="CD724" s="232" t="str">
        <f t="shared" si="214"/>
        <v>***</v>
      </c>
      <c r="CE724" s="233"/>
      <c r="CF724" s="42"/>
      <c r="CG724" s="45">
        <f t="shared" si="218"/>
        <v>0</v>
      </c>
      <c r="CH724" s="45">
        <f t="shared" si="222"/>
        <v>0</v>
      </c>
      <c r="CI724" s="232" t="str">
        <f t="shared" si="216"/>
        <v>***</v>
      </c>
      <c r="CJ724" s="233"/>
      <c r="CK724" s="42"/>
      <c r="CL724" s="234">
        <f t="shared" si="219"/>
        <v>0</v>
      </c>
      <c r="CM724" s="235"/>
      <c r="CN724" s="234">
        <f t="shared" si="220"/>
        <v>0</v>
      </c>
      <c r="CO724" s="235"/>
      <c r="CP724" s="232" t="str">
        <f t="shared" si="217"/>
        <v>***</v>
      </c>
      <c r="CQ724" s="233"/>
      <c r="CR724" s="43"/>
      <c r="CU724" s="128">
        <f t="shared" si="184"/>
        <v>716</v>
      </c>
      <c r="CV724" s="128"/>
      <c r="CW724" s="128"/>
      <c r="CX724" s="128"/>
      <c r="CY724" s="128"/>
    </row>
    <row r="725" spans="1:103" s="1" customFormat="1" ht="18.75">
      <c r="A725" s="72" t="s">
        <v>59</v>
      </c>
      <c r="D725" s="238">
        <f t="shared" si="221"/>
        <v>5</v>
      </c>
      <c r="E725" s="246"/>
      <c r="F725" s="241"/>
      <c r="G725" s="242"/>
      <c r="H725" s="242"/>
      <c r="I725" s="242"/>
      <c r="J725" s="242"/>
      <c r="K725" s="243"/>
      <c r="L725" s="244"/>
      <c r="M725" s="256"/>
      <c r="N725" s="256"/>
      <c r="O725" s="257"/>
      <c r="P725" s="42"/>
      <c r="Q725" s="42"/>
      <c r="R725" s="42"/>
      <c r="S725" s="42"/>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3"/>
      <c r="AU725" s="44"/>
      <c r="AV725" s="26"/>
      <c r="AW725" s="245">
        <f t="shared" si="207"/>
        <v>5</v>
      </c>
      <c r="AX725" s="246"/>
      <c r="AY725" s="247" t="str">
        <f t="shared" si="208"/>
        <v/>
      </c>
      <c r="AZ725" s="248"/>
      <c r="BA725" s="248"/>
      <c r="BB725" s="249"/>
      <c r="BC725" s="45">
        <f>IF(COUNTIF(P725:AT725,"")=31,0,COUNTIFS(P711:AT711,1,P725:AT725,"")+COUNTIFS(P711:AT711,1,P725:AT725,"■"))</f>
        <v>0</v>
      </c>
      <c r="BD725" s="45">
        <f>IF(COUNTIF(P725:AT725,"")=31,0,COUNTIFS(P711:AT711,1,P725:AT725,"■"))</f>
        <v>0</v>
      </c>
      <c r="BE725" s="250" t="str">
        <f t="shared" si="209"/>
        <v>***</v>
      </c>
      <c r="BF725" s="233"/>
      <c r="BG725" s="42"/>
      <c r="BH725" s="45">
        <f>IF(COUNTIF(P725:AT725,"")=31,0,COUNTIFS(P711:AT711,2,P725:AT725,"")+COUNTIFS(P711:AT711,2,P725:AT725,"■"))</f>
        <v>0</v>
      </c>
      <c r="BI725" s="45">
        <f>IF(COUNTIF(P725:AT725,"")=31,0,COUNTIFS(P711:AT711,2,P725:AT725,"■"))</f>
        <v>0</v>
      </c>
      <c r="BJ725" s="232" t="str">
        <f t="shared" si="210"/>
        <v>***</v>
      </c>
      <c r="BK725" s="233"/>
      <c r="BL725" s="42"/>
      <c r="BM725" s="45">
        <f>IF(COUNTIF(P725:AT725,"")=31,0,COUNTIFS(P711:AT711,3,P725:AT725,"")+COUNTIFS(P711:AT711,3,P725:AT725,"■"))</f>
        <v>0</v>
      </c>
      <c r="BN725" s="45">
        <f>IF(COUNTIF(P725:AT725,"")=31,0,COUNTIFS(P711:AT711,3,P725:AT725,"■"))</f>
        <v>0</v>
      </c>
      <c r="BO725" s="232" t="str">
        <f t="shared" si="211"/>
        <v>***</v>
      </c>
      <c r="BP725" s="233"/>
      <c r="BQ725" s="42"/>
      <c r="BR725" s="45">
        <f>IF(COUNTIF(P725:AT725,"")=31,0,COUNTIFS(P711:AT711,4,P725:AT725,"")+COUNTIFS(P711:AT711,4,P725:AT725,"■"))</f>
        <v>0</v>
      </c>
      <c r="BS725" s="45">
        <f>IF(COUNTIF(P725:AT725,"")=31,0,COUNTIFS(P711:AT711,4,P725:AT725,"■"))</f>
        <v>0</v>
      </c>
      <c r="BT725" s="232" t="str">
        <f t="shared" si="212"/>
        <v>***</v>
      </c>
      <c r="BU725" s="233"/>
      <c r="BV725" s="42"/>
      <c r="BW725" s="45">
        <f>IF(COUNTIF(P725:AT725,"")=31,0,COUNTIFS(P711:AT711,5,P725:AT725,"")+COUNTIFS(P711:AT711,5,P725:AT725,"■"))</f>
        <v>0</v>
      </c>
      <c r="BX725" s="45">
        <f>IF(COUNTIF(P725:AT725,"")=31,0,COUNTIFS(P711:AT711,5,P725:AT725,"■"))</f>
        <v>0</v>
      </c>
      <c r="BY725" s="232" t="str">
        <f t="shared" si="213"/>
        <v>***</v>
      </c>
      <c r="BZ725" s="233"/>
      <c r="CA725" s="42"/>
      <c r="CB725" s="45">
        <f>IF(COUNTIF(P725:AT725,"")=31,0,COUNTIFS(P711:AT711,6,P725:AT725,"")+COUNTIFS(P711:AT711,6,P725:AT725,"■"))</f>
        <v>0</v>
      </c>
      <c r="CC725" s="45">
        <f>IF(COUNTIF(P725:AT725,"")=31,0,COUNTIFS(P711:AT711,6,P725:AT725,"■"))</f>
        <v>0</v>
      </c>
      <c r="CD725" s="232" t="str">
        <f t="shared" si="214"/>
        <v>***</v>
      </c>
      <c r="CE725" s="233"/>
      <c r="CF725" s="42"/>
      <c r="CG725" s="45">
        <f t="shared" si="218"/>
        <v>0</v>
      </c>
      <c r="CH725" s="45">
        <f t="shared" si="222"/>
        <v>0</v>
      </c>
      <c r="CI725" s="232" t="str">
        <f t="shared" si="216"/>
        <v>***</v>
      </c>
      <c r="CJ725" s="233"/>
      <c r="CK725" s="42"/>
      <c r="CL725" s="234">
        <f t="shared" si="219"/>
        <v>0</v>
      </c>
      <c r="CM725" s="235"/>
      <c r="CN725" s="234">
        <f t="shared" si="220"/>
        <v>0</v>
      </c>
      <c r="CO725" s="235"/>
      <c r="CP725" s="232" t="str">
        <f t="shared" si="217"/>
        <v>***</v>
      </c>
      <c r="CQ725" s="233"/>
      <c r="CR725" s="43"/>
      <c r="CU725" s="128">
        <f t="shared" si="184"/>
        <v>717</v>
      </c>
      <c r="CV725" s="128"/>
      <c r="CW725" s="128"/>
      <c r="CX725" s="128"/>
      <c r="CY725" s="128"/>
    </row>
    <row r="726" spans="1:103" s="1" customFormat="1" ht="18.75">
      <c r="A726" s="72" t="s">
        <v>59</v>
      </c>
      <c r="D726" s="238">
        <f t="shared" si="221"/>
        <v>6</v>
      </c>
      <c r="E726" s="246"/>
      <c r="F726" s="241"/>
      <c r="G726" s="242"/>
      <c r="H726" s="242"/>
      <c r="I726" s="242"/>
      <c r="J726" s="242"/>
      <c r="K726" s="243"/>
      <c r="L726" s="244"/>
      <c r="M726" s="256"/>
      <c r="N726" s="256"/>
      <c r="O726" s="257"/>
      <c r="P726" s="42"/>
      <c r="Q726" s="42"/>
      <c r="R726" s="42"/>
      <c r="S726" s="42"/>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3"/>
      <c r="AU726" s="44"/>
      <c r="AV726" s="27"/>
      <c r="AW726" s="245">
        <f t="shared" si="207"/>
        <v>6</v>
      </c>
      <c r="AX726" s="246"/>
      <c r="AY726" s="247" t="str">
        <f t="shared" si="208"/>
        <v/>
      </c>
      <c r="AZ726" s="248"/>
      <c r="BA726" s="248"/>
      <c r="BB726" s="249"/>
      <c r="BC726" s="45">
        <f>IF(COUNTIF(P726:AT726,"")=31,0,COUNTIFS(P711:AT711,1,P726:AT726,"")+COUNTIFS(P711:AT711,1,P726:AT726,"■"))</f>
        <v>0</v>
      </c>
      <c r="BD726" s="45">
        <f>IF(COUNTIF(P726:AT726,"")=31,0,COUNTIFS(P711:AT711,1,P726:AT726,"■"))</f>
        <v>0</v>
      </c>
      <c r="BE726" s="250" t="str">
        <f t="shared" si="209"/>
        <v>***</v>
      </c>
      <c r="BF726" s="233"/>
      <c r="BG726" s="42"/>
      <c r="BH726" s="45">
        <f>IF(COUNTIF(P726:AT726,"")=31,0,COUNTIFS(P711:AT711,2,P726:AT726,"")+COUNTIFS(P711:AT711,2,P726:AT726,"■"))</f>
        <v>0</v>
      </c>
      <c r="BI726" s="45">
        <f>IF(COUNTIF(P726:AT726,"")=31,0,COUNTIFS(P711:AT711,2,P726:AT726,"■"))</f>
        <v>0</v>
      </c>
      <c r="BJ726" s="232" t="str">
        <f t="shared" si="210"/>
        <v>***</v>
      </c>
      <c r="BK726" s="233"/>
      <c r="BL726" s="42"/>
      <c r="BM726" s="45">
        <f>IF(COUNTIF(P726:AT726,"")=31,0,COUNTIFS(P711:AT711,3,P726:AT726,"")+COUNTIFS(P711:AT711,3,P726:AT726,"■"))</f>
        <v>0</v>
      </c>
      <c r="BN726" s="45">
        <f>IF(COUNTIF(P726:AT726,"")=31,0,COUNTIFS(P711:AT711,3,P726:AT726,"■"))</f>
        <v>0</v>
      </c>
      <c r="BO726" s="232" t="str">
        <f t="shared" si="211"/>
        <v>***</v>
      </c>
      <c r="BP726" s="233"/>
      <c r="BQ726" s="42"/>
      <c r="BR726" s="45">
        <f>IF(COUNTIF(P726:AT726,"")=31,0,COUNTIFS(P711:AT711,4,P726:AT726,"")+COUNTIFS(P711:AT711,4,P726:AT726,"■"))</f>
        <v>0</v>
      </c>
      <c r="BS726" s="45">
        <f>IF(COUNTIF(P726:AT726,"")=31,0,COUNTIFS(P711:AT711,4,P726:AT726,"■"))</f>
        <v>0</v>
      </c>
      <c r="BT726" s="232" t="str">
        <f t="shared" si="212"/>
        <v>***</v>
      </c>
      <c r="BU726" s="233"/>
      <c r="BV726" s="42"/>
      <c r="BW726" s="45">
        <f>IF(COUNTIF(P726:AT726,"")=31,0,COUNTIFS(P711:AT711,5,P726:AT726,"")+COUNTIFS(P711:AT711,5,P726:AT726,"■"))</f>
        <v>0</v>
      </c>
      <c r="BX726" s="45">
        <f>IF(COUNTIF(P726:AT726,"")=31,0,COUNTIFS(P711:AT711,5,P726:AT726,"■"))</f>
        <v>0</v>
      </c>
      <c r="BY726" s="232" t="str">
        <f t="shared" si="213"/>
        <v>***</v>
      </c>
      <c r="BZ726" s="233"/>
      <c r="CA726" s="42"/>
      <c r="CB726" s="45">
        <f>IF(COUNTIF(P726:AT726,"")=31,0,COUNTIFS(P711:AT711,6,P726:AT726,"")+COUNTIFS(P711:AT711,6,P726:AT726,"■"))</f>
        <v>0</v>
      </c>
      <c r="CC726" s="45">
        <f>IF(COUNTIF(P726:AT726,"")=31,0,COUNTIFS(P711:AT711,6,P726:AT726,"■"))</f>
        <v>0</v>
      </c>
      <c r="CD726" s="232" t="str">
        <f t="shared" si="214"/>
        <v>***</v>
      </c>
      <c r="CE726" s="233"/>
      <c r="CF726" s="42"/>
      <c r="CG726" s="45">
        <f t="shared" si="218"/>
        <v>0</v>
      </c>
      <c r="CH726" s="45">
        <f t="shared" si="222"/>
        <v>0</v>
      </c>
      <c r="CI726" s="232" t="str">
        <f t="shared" si="216"/>
        <v>***</v>
      </c>
      <c r="CJ726" s="233"/>
      <c r="CK726" s="42"/>
      <c r="CL726" s="234">
        <f t="shared" si="219"/>
        <v>0</v>
      </c>
      <c r="CM726" s="235"/>
      <c r="CN726" s="234">
        <f t="shared" si="220"/>
        <v>0</v>
      </c>
      <c r="CO726" s="235"/>
      <c r="CP726" s="232" t="str">
        <f t="shared" si="217"/>
        <v>***</v>
      </c>
      <c r="CQ726" s="233"/>
      <c r="CR726" s="43"/>
      <c r="CU726" s="128">
        <f t="shared" si="184"/>
        <v>718</v>
      </c>
      <c r="CV726" s="128"/>
      <c r="CW726" s="128"/>
      <c r="CX726" s="128"/>
      <c r="CY726" s="128"/>
    </row>
    <row r="727" spans="1:103" s="1" customFormat="1" ht="18.75">
      <c r="A727" s="72" t="s">
        <v>59</v>
      </c>
      <c r="D727" s="238">
        <f t="shared" si="221"/>
        <v>7</v>
      </c>
      <c r="E727" s="246"/>
      <c r="F727" s="241"/>
      <c r="G727" s="242"/>
      <c r="H727" s="242"/>
      <c r="I727" s="242"/>
      <c r="J727" s="242"/>
      <c r="K727" s="243"/>
      <c r="L727" s="244"/>
      <c r="M727" s="256"/>
      <c r="N727" s="256"/>
      <c r="O727" s="257"/>
      <c r="P727" s="42"/>
      <c r="Q727" s="42"/>
      <c r="R727" s="42"/>
      <c r="S727" s="42"/>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3"/>
      <c r="AU727" s="44"/>
      <c r="AV727" s="27"/>
      <c r="AW727" s="245">
        <f t="shared" si="207"/>
        <v>7</v>
      </c>
      <c r="AX727" s="246"/>
      <c r="AY727" s="247" t="str">
        <f t="shared" si="208"/>
        <v/>
      </c>
      <c r="AZ727" s="248"/>
      <c r="BA727" s="248"/>
      <c r="BB727" s="249"/>
      <c r="BC727" s="45">
        <f>IF(COUNTIF(P727:AT727,"")=31,0,COUNTIFS(P711:AT711,1,P727:AT727,"")+COUNTIFS(P711:AT711,1,P727:AT727,"■"))</f>
        <v>0</v>
      </c>
      <c r="BD727" s="45">
        <f>IF(COUNTIF(P727:AT727,"")=31,0,COUNTIFS(P711:AT711,1,P727:AT727,"■"))</f>
        <v>0</v>
      </c>
      <c r="BE727" s="250" t="str">
        <f t="shared" si="209"/>
        <v>***</v>
      </c>
      <c r="BF727" s="233"/>
      <c r="BG727" s="42"/>
      <c r="BH727" s="45">
        <f>IF(COUNTIF(P727:AT727,"")=31,0,COUNTIFS(P711:AT711,2,P727:AT727,"")+COUNTIFS(P711:AT711,2,P727:AT727,"■"))</f>
        <v>0</v>
      </c>
      <c r="BI727" s="45">
        <f>IF(COUNTIF(P727:AT727,"")=31,0,COUNTIFS(P711:AT711,2,P727:AT727,"■"))</f>
        <v>0</v>
      </c>
      <c r="BJ727" s="232" t="str">
        <f t="shared" si="210"/>
        <v>***</v>
      </c>
      <c r="BK727" s="233"/>
      <c r="BL727" s="42"/>
      <c r="BM727" s="45">
        <f>IF(COUNTIF(P727:AT727,"")=31,0,COUNTIFS(P711:AT711,3,P727:AT727,"")+COUNTIFS(P711:AT711,3,P727:AT727,"■"))</f>
        <v>0</v>
      </c>
      <c r="BN727" s="45">
        <f>IF(COUNTIF(P727:AT727,"")=31,0,COUNTIFS(P711:AT711,3,P727:AT727,"■"))</f>
        <v>0</v>
      </c>
      <c r="BO727" s="232" t="str">
        <f t="shared" si="211"/>
        <v>***</v>
      </c>
      <c r="BP727" s="233"/>
      <c r="BQ727" s="42"/>
      <c r="BR727" s="45">
        <f>IF(COUNTIF(P727:AT727,"")=31,0,COUNTIFS(P711:AT711,4,P727:AT727,"")+COUNTIFS(P711:AT711,4,P727:AT727,"■"))</f>
        <v>0</v>
      </c>
      <c r="BS727" s="45">
        <f>IF(COUNTIF(P727:AT727,"")=31,0,COUNTIFS(P711:AT711,4,P727:AT727,"■"))</f>
        <v>0</v>
      </c>
      <c r="BT727" s="232" t="str">
        <f t="shared" si="212"/>
        <v>***</v>
      </c>
      <c r="BU727" s="233"/>
      <c r="BV727" s="42"/>
      <c r="BW727" s="45">
        <f>IF(COUNTIF(P727:AT727,"")=31,0,COUNTIFS(P711:AT711,5,P727:AT727,"")+COUNTIFS(P711:AT711,5,P727:AT727,"■"))</f>
        <v>0</v>
      </c>
      <c r="BX727" s="45">
        <f>IF(COUNTIF(P727:AT727,"")=31,0,COUNTIFS(P711:AT711,5,P727:AT727,"■"))</f>
        <v>0</v>
      </c>
      <c r="BY727" s="232" t="str">
        <f t="shared" si="213"/>
        <v>***</v>
      </c>
      <c r="BZ727" s="233"/>
      <c r="CA727" s="42"/>
      <c r="CB727" s="45">
        <f>IF(COUNTIF(P727:AT727,"")=31,0,COUNTIFS(P711:AT711,6,P727:AT727,"")+COUNTIFS(P711:AT711,6,P727:AT727,"■"))</f>
        <v>0</v>
      </c>
      <c r="CC727" s="45">
        <f>IF(COUNTIF(P727:AT727,"")=31,0,COUNTIFS(P711:AT711,6,P727:AT727,"■"))</f>
        <v>0</v>
      </c>
      <c r="CD727" s="232" t="str">
        <f t="shared" si="214"/>
        <v>***</v>
      </c>
      <c r="CE727" s="233"/>
      <c r="CF727" s="42"/>
      <c r="CG727" s="45">
        <f t="shared" si="218"/>
        <v>0</v>
      </c>
      <c r="CH727" s="45">
        <f t="shared" si="222"/>
        <v>0</v>
      </c>
      <c r="CI727" s="232" t="str">
        <f t="shared" si="216"/>
        <v>***</v>
      </c>
      <c r="CJ727" s="233"/>
      <c r="CK727" s="42"/>
      <c r="CL727" s="234">
        <f t="shared" si="219"/>
        <v>0</v>
      </c>
      <c r="CM727" s="235"/>
      <c r="CN727" s="234">
        <f t="shared" si="220"/>
        <v>0</v>
      </c>
      <c r="CO727" s="235"/>
      <c r="CP727" s="232" t="str">
        <f t="shared" si="217"/>
        <v>***</v>
      </c>
      <c r="CQ727" s="233"/>
      <c r="CR727" s="43"/>
      <c r="CU727" s="128">
        <f t="shared" si="184"/>
        <v>719</v>
      </c>
      <c r="CV727" s="128"/>
      <c r="CW727" s="128"/>
      <c r="CX727" s="128"/>
      <c r="CY727" s="128"/>
    </row>
    <row r="728" spans="1:103" s="1" customFormat="1" ht="18.75">
      <c r="A728" s="72" t="s">
        <v>59</v>
      </c>
      <c r="D728" s="238">
        <f t="shared" si="221"/>
        <v>8</v>
      </c>
      <c r="E728" s="246"/>
      <c r="F728" s="241"/>
      <c r="G728" s="242"/>
      <c r="H728" s="242"/>
      <c r="I728" s="242"/>
      <c r="J728" s="242"/>
      <c r="K728" s="243"/>
      <c r="L728" s="244"/>
      <c r="M728" s="256"/>
      <c r="N728" s="256"/>
      <c r="O728" s="257"/>
      <c r="P728" s="42"/>
      <c r="Q728" s="42"/>
      <c r="R728" s="42"/>
      <c r="S728" s="42"/>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3"/>
      <c r="AU728" s="44"/>
      <c r="AV728" s="26"/>
      <c r="AW728" s="245">
        <f t="shared" si="207"/>
        <v>8</v>
      </c>
      <c r="AX728" s="246"/>
      <c r="AY728" s="247" t="str">
        <f t="shared" si="208"/>
        <v/>
      </c>
      <c r="AZ728" s="248"/>
      <c r="BA728" s="248"/>
      <c r="BB728" s="249"/>
      <c r="BC728" s="45">
        <f>IF(COUNTIF(P728:AT728,"")=31,0,COUNTIFS(P711:AT711,1,P728:AT728,"")+COUNTIFS(P711:AT711,1,P728:AT728,"■"))</f>
        <v>0</v>
      </c>
      <c r="BD728" s="45">
        <f>IF(COUNTIF(P728:AT728,"")=31,0,COUNTIFS(P711:AT711,1,P728:AT728,"■"))</f>
        <v>0</v>
      </c>
      <c r="BE728" s="250" t="str">
        <f t="shared" si="209"/>
        <v>***</v>
      </c>
      <c r="BF728" s="233"/>
      <c r="BG728" s="42"/>
      <c r="BH728" s="45">
        <f>IF(COUNTIF(P728:AT728,"")=31,0,COUNTIFS(P711:AT711,2,P728:AT728,"")+COUNTIFS(P711:AT711,2,P728:AT728,"■"))</f>
        <v>0</v>
      </c>
      <c r="BI728" s="45">
        <f>IF(COUNTIF(P728:AT728,"")=31,0,COUNTIFS(P711:AT711,2,P728:AT728,"■"))</f>
        <v>0</v>
      </c>
      <c r="BJ728" s="232" t="str">
        <f t="shared" si="210"/>
        <v>***</v>
      </c>
      <c r="BK728" s="233"/>
      <c r="BL728" s="42"/>
      <c r="BM728" s="45">
        <f>IF(COUNTIF(P728:AT728,"")=31,0,COUNTIFS(P711:AT711,3,P728:AT728,"")+COUNTIFS(P711:AT711,3,P728:AT728,"■"))</f>
        <v>0</v>
      </c>
      <c r="BN728" s="45">
        <f>IF(COUNTIF(P728:AT728,"")=31,0,COUNTIFS(P711:AT711,3,P728:AT728,"■"))</f>
        <v>0</v>
      </c>
      <c r="BO728" s="232" t="str">
        <f t="shared" si="211"/>
        <v>***</v>
      </c>
      <c r="BP728" s="233"/>
      <c r="BQ728" s="42"/>
      <c r="BR728" s="45">
        <f>IF(COUNTIF(P728:AT728,"")=31,0,COUNTIFS(P711:AT711,4,P728:AT728,"")+COUNTIFS(P711:AT711,4,P728:AT728,"■"))</f>
        <v>0</v>
      </c>
      <c r="BS728" s="45">
        <f>IF(COUNTIF(P728:AT728,"")=31,0,COUNTIFS(P711:AT711,4,P728:AT728,"■"))</f>
        <v>0</v>
      </c>
      <c r="BT728" s="232" t="str">
        <f t="shared" si="212"/>
        <v>***</v>
      </c>
      <c r="BU728" s="233"/>
      <c r="BV728" s="42"/>
      <c r="BW728" s="45">
        <f>IF(COUNTIF(P728:AT728,"")=31,0,COUNTIFS(P711:AT711,5,P728:AT728,"")+COUNTIFS(P711:AT711,5,P728:AT728,"■"))</f>
        <v>0</v>
      </c>
      <c r="BX728" s="45">
        <f>IF(COUNTIF(P728:AT728,"")=31,0,COUNTIFS(P711:AT711,5,P728:AT728,"■"))</f>
        <v>0</v>
      </c>
      <c r="BY728" s="232" t="str">
        <f t="shared" si="213"/>
        <v>***</v>
      </c>
      <c r="BZ728" s="233"/>
      <c r="CA728" s="42"/>
      <c r="CB728" s="45">
        <f>IF(COUNTIF(P728:AT728,"")=31,0,COUNTIFS(P711:AT711,6,P728:AT728,"")+COUNTIFS(P711:AT711,6,P728:AT728,"■"))</f>
        <v>0</v>
      </c>
      <c r="CC728" s="45">
        <f>IF(COUNTIF(P728:AT728,"")=31,0,COUNTIFS(P711:AT711,6,P728:AT728,"■"))</f>
        <v>0</v>
      </c>
      <c r="CD728" s="232" t="str">
        <f t="shared" si="214"/>
        <v>***</v>
      </c>
      <c r="CE728" s="233"/>
      <c r="CF728" s="42"/>
      <c r="CG728" s="45">
        <f t="shared" si="218"/>
        <v>0</v>
      </c>
      <c r="CH728" s="45">
        <f t="shared" si="222"/>
        <v>0</v>
      </c>
      <c r="CI728" s="232" t="str">
        <f t="shared" si="216"/>
        <v>***</v>
      </c>
      <c r="CJ728" s="233"/>
      <c r="CK728" s="42"/>
      <c r="CL728" s="234">
        <f t="shared" si="219"/>
        <v>0</v>
      </c>
      <c r="CM728" s="235"/>
      <c r="CN728" s="234">
        <f t="shared" si="220"/>
        <v>0</v>
      </c>
      <c r="CO728" s="235"/>
      <c r="CP728" s="232" t="str">
        <f t="shared" si="217"/>
        <v>***</v>
      </c>
      <c r="CQ728" s="233"/>
      <c r="CR728" s="43"/>
      <c r="CU728" s="128">
        <f t="shared" si="184"/>
        <v>720</v>
      </c>
      <c r="CV728" s="128"/>
      <c r="CW728" s="128"/>
      <c r="CX728" s="128"/>
      <c r="CY728" s="128"/>
    </row>
    <row r="729" spans="1:103" s="1" customFormat="1" ht="18.75">
      <c r="A729" s="72" t="s">
        <v>59</v>
      </c>
      <c r="D729" s="238">
        <f t="shared" si="221"/>
        <v>9</v>
      </c>
      <c r="E729" s="246"/>
      <c r="F729" s="241"/>
      <c r="G729" s="242"/>
      <c r="H729" s="242"/>
      <c r="I729" s="242"/>
      <c r="J729" s="242"/>
      <c r="K729" s="243"/>
      <c r="L729" s="244"/>
      <c r="M729" s="256"/>
      <c r="N729" s="256"/>
      <c r="O729" s="257"/>
      <c r="P729" s="42"/>
      <c r="Q729" s="42"/>
      <c r="R729" s="42"/>
      <c r="S729" s="42"/>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3"/>
      <c r="AU729" s="44"/>
      <c r="AV729" s="26"/>
      <c r="AW729" s="245">
        <f t="shared" si="207"/>
        <v>9</v>
      </c>
      <c r="AX729" s="246"/>
      <c r="AY729" s="247" t="str">
        <f t="shared" si="208"/>
        <v/>
      </c>
      <c r="AZ729" s="248"/>
      <c r="BA729" s="248"/>
      <c r="BB729" s="249"/>
      <c r="BC729" s="45">
        <f>IF(COUNTIF(P729:AT729,"")=31,0,COUNTIFS(P711:AT711,1,P729:AT729,"")+COUNTIFS(P711:AT711,1,P729:AT729,"■"))</f>
        <v>0</v>
      </c>
      <c r="BD729" s="45">
        <f>IF(COUNTIF(P729:AT729,"")=31,0,COUNTIFS(P711:AT711,1,P729:AT729,"■"))</f>
        <v>0</v>
      </c>
      <c r="BE729" s="250" t="str">
        <f t="shared" si="209"/>
        <v>***</v>
      </c>
      <c r="BF729" s="233"/>
      <c r="BG729" s="42"/>
      <c r="BH729" s="45">
        <f>IF(COUNTIF(P729:AT729,"")=31,0,COUNTIFS(P711:AT711,2,P729:AT729,"")+COUNTIFS(P711:AT711,2,P729:AT729,"■"))</f>
        <v>0</v>
      </c>
      <c r="BI729" s="45">
        <f>IF(COUNTIF(P729:AT729,"")=31,0,COUNTIFS(P711:AT711,2,P729:AT729,"■"))</f>
        <v>0</v>
      </c>
      <c r="BJ729" s="232" t="str">
        <f t="shared" si="210"/>
        <v>***</v>
      </c>
      <c r="BK729" s="233"/>
      <c r="BL729" s="42"/>
      <c r="BM729" s="45">
        <f>IF(COUNTIF(P729:AT729,"")=31,0,COUNTIFS(P711:AT711,3,P729:AT729,"")+COUNTIFS(P711:AT711,3,P729:AT729,"■"))</f>
        <v>0</v>
      </c>
      <c r="BN729" s="45">
        <f>IF(COUNTIF(P729:AT729,"")=31,0,COUNTIFS(P711:AT711,3,P729:AT729,"■"))</f>
        <v>0</v>
      </c>
      <c r="BO729" s="232" t="str">
        <f t="shared" si="211"/>
        <v>***</v>
      </c>
      <c r="BP729" s="233"/>
      <c r="BQ729" s="42"/>
      <c r="BR729" s="45">
        <f>IF(COUNTIF(P729:AT729,"")=31,0,COUNTIFS(P711:AT711,4,P729:AT729,"")+COUNTIFS(P711:AT711,4,P729:AT729,"■"))</f>
        <v>0</v>
      </c>
      <c r="BS729" s="45">
        <f>IF(COUNTIF(P729:AT729,"")=31,0,COUNTIFS(P711:AT711,4,P729:AT729,"■"))</f>
        <v>0</v>
      </c>
      <c r="BT729" s="232" t="str">
        <f t="shared" si="212"/>
        <v>***</v>
      </c>
      <c r="BU729" s="233"/>
      <c r="BV729" s="42"/>
      <c r="BW729" s="45">
        <f>IF(COUNTIF(P729:AT729,"")=31,0,COUNTIFS(P711:AT711,5,P729:AT729,"")+COUNTIFS(P711:AT711,5,P729:AT729,"■"))</f>
        <v>0</v>
      </c>
      <c r="BX729" s="45">
        <f>IF(COUNTIF(P729:AT729,"")=31,0,COUNTIFS(P711:AT711,5,P729:AT729,"■"))</f>
        <v>0</v>
      </c>
      <c r="BY729" s="232" t="str">
        <f t="shared" si="213"/>
        <v>***</v>
      </c>
      <c r="BZ729" s="233"/>
      <c r="CA729" s="42"/>
      <c r="CB729" s="45">
        <f>IF(COUNTIF(P729:AT729,"")=31,0,COUNTIFS(P711:AT711,6,P729:AT729,"")+COUNTIFS(P711:AT711,6,P729:AT729,"■"))</f>
        <v>0</v>
      </c>
      <c r="CC729" s="45">
        <f>IF(COUNTIF(P729:AT729,"")=31,0,COUNTIFS(P711:AT711,6,P729:AT729,"■"))</f>
        <v>0</v>
      </c>
      <c r="CD729" s="232" t="str">
        <f t="shared" si="214"/>
        <v>***</v>
      </c>
      <c r="CE729" s="233"/>
      <c r="CF729" s="42"/>
      <c r="CG729" s="45">
        <f t="shared" si="218"/>
        <v>0</v>
      </c>
      <c r="CH729" s="45">
        <f t="shared" si="222"/>
        <v>0</v>
      </c>
      <c r="CI729" s="232" t="str">
        <f t="shared" si="216"/>
        <v>***</v>
      </c>
      <c r="CJ729" s="233"/>
      <c r="CK729" s="42"/>
      <c r="CL729" s="234">
        <f t="shared" si="219"/>
        <v>0</v>
      </c>
      <c r="CM729" s="235"/>
      <c r="CN729" s="234">
        <f t="shared" si="220"/>
        <v>0</v>
      </c>
      <c r="CO729" s="235"/>
      <c r="CP729" s="232" t="str">
        <f t="shared" si="217"/>
        <v>***</v>
      </c>
      <c r="CQ729" s="233"/>
      <c r="CR729" s="43"/>
      <c r="CU729" s="128">
        <f t="shared" si="184"/>
        <v>721</v>
      </c>
      <c r="CV729" s="128"/>
      <c r="CW729" s="128"/>
      <c r="CX729" s="128"/>
      <c r="CY729" s="128"/>
    </row>
    <row r="730" spans="1:103" s="1" customFormat="1" ht="18.75">
      <c r="A730" s="72" t="s">
        <v>59</v>
      </c>
      <c r="D730" s="238">
        <f t="shared" si="221"/>
        <v>10</v>
      </c>
      <c r="E730" s="246"/>
      <c r="F730" s="241"/>
      <c r="G730" s="242"/>
      <c r="H730" s="242"/>
      <c r="I730" s="242"/>
      <c r="J730" s="242"/>
      <c r="K730" s="243"/>
      <c r="L730" s="244"/>
      <c r="M730" s="256"/>
      <c r="N730" s="256"/>
      <c r="O730" s="257"/>
      <c r="P730" s="42"/>
      <c r="Q730" s="42"/>
      <c r="R730" s="42"/>
      <c r="S730" s="42"/>
      <c r="T730" s="42"/>
      <c r="U730" s="42"/>
      <c r="V730" s="42"/>
      <c r="W730" s="42"/>
      <c r="X730" s="42"/>
      <c r="Y730" s="42"/>
      <c r="Z730" s="42"/>
      <c r="AA730" s="42"/>
      <c r="AB730" s="42"/>
      <c r="AC730" s="42"/>
      <c r="AD730" s="42"/>
      <c r="AE730" s="42"/>
      <c r="AF730" s="42"/>
      <c r="AG730" s="42"/>
      <c r="AH730" s="42"/>
      <c r="AI730" s="42"/>
      <c r="AJ730" s="42"/>
      <c r="AK730" s="42"/>
      <c r="AL730" s="42"/>
      <c r="AM730" s="42"/>
      <c r="AN730" s="42"/>
      <c r="AO730" s="42"/>
      <c r="AP730" s="42"/>
      <c r="AQ730" s="42"/>
      <c r="AR730" s="42"/>
      <c r="AS730" s="42"/>
      <c r="AT730" s="43"/>
      <c r="AU730" s="44"/>
      <c r="AV730" s="26"/>
      <c r="AW730" s="245">
        <f t="shared" si="207"/>
        <v>10</v>
      </c>
      <c r="AX730" s="246"/>
      <c r="AY730" s="247" t="str">
        <f t="shared" si="208"/>
        <v/>
      </c>
      <c r="AZ730" s="248"/>
      <c r="BA730" s="248"/>
      <c r="BB730" s="249"/>
      <c r="BC730" s="45">
        <f>IF(COUNTIF(P730:AT730,"")=31,0,COUNTIFS(P711:AT711,1,P730:AT730,"")+COUNTIFS(P711:AT711,1,P730:AT730,"■"))</f>
        <v>0</v>
      </c>
      <c r="BD730" s="45">
        <f>IF(COUNTIF(P730:AT730,"")=31,0,COUNTIFS(P711:AT711,1,P730:AT730,"■"))</f>
        <v>0</v>
      </c>
      <c r="BE730" s="250" t="str">
        <f t="shared" si="209"/>
        <v>***</v>
      </c>
      <c r="BF730" s="233"/>
      <c r="BG730" s="42"/>
      <c r="BH730" s="45">
        <f>IF(COUNTIF(P730:AT730,"")=31,0,COUNTIFS(P711:AT711,2,P730:AT730,"")+COUNTIFS(P711:AT711,2,P730:AT730,"■"))</f>
        <v>0</v>
      </c>
      <c r="BI730" s="45">
        <f>IF(COUNTIF(P730:AT730,"")=31,0,COUNTIFS(P711:AT711,2,P730:AT730,"■"))</f>
        <v>0</v>
      </c>
      <c r="BJ730" s="232" t="str">
        <f t="shared" si="210"/>
        <v>***</v>
      </c>
      <c r="BK730" s="233"/>
      <c r="BL730" s="42"/>
      <c r="BM730" s="45">
        <f>IF(COUNTIF(P730:AT730,"")=31,0,COUNTIFS(P711:AT711,3,P730:AT730,"")+COUNTIFS(P711:AT711,3,P730:AT730,"■"))</f>
        <v>0</v>
      </c>
      <c r="BN730" s="45">
        <f>IF(COUNTIF(P730:AT730,"")=31,0,COUNTIFS(P711:AT711,3,P730:AT730,"■"))</f>
        <v>0</v>
      </c>
      <c r="BO730" s="232" t="str">
        <f t="shared" si="211"/>
        <v>***</v>
      </c>
      <c r="BP730" s="233"/>
      <c r="BQ730" s="42"/>
      <c r="BR730" s="45">
        <f>IF(COUNTIF(P730:AT730,"")=31,0,COUNTIFS(P711:AT711,4,P730:AT730,"")+COUNTIFS(P711:AT711,4,P730:AT730,"■"))</f>
        <v>0</v>
      </c>
      <c r="BS730" s="45">
        <f>IF(COUNTIF(P730:AT730,"")=31,0,COUNTIFS(P711:AT711,4,P730:AT730,"■"))</f>
        <v>0</v>
      </c>
      <c r="BT730" s="232" t="str">
        <f t="shared" si="212"/>
        <v>***</v>
      </c>
      <c r="BU730" s="233"/>
      <c r="BV730" s="42"/>
      <c r="BW730" s="45">
        <f>IF(COUNTIF(P730:AT730,"")=31,0,COUNTIFS(P711:AT711,5,P730:AT730,"")+COUNTIFS(P711:AT711,5,P730:AT730,"■"))</f>
        <v>0</v>
      </c>
      <c r="BX730" s="45">
        <f>IF(COUNTIF(P730:AT730,"")=31,0,COUNTIFS(P711:AT711,5,P730:AT730,"■"))</f>
        <v>0</v>
      </c>
      <c r="BY730" s="232" t="str">
        <f t="shared" si="213"/>
        <v>***</v>
      </c>
      <c r="BZ730" s="233"/>
      <c r="CA730" s="42"/>
      <c r="CB730" s="45">
        <f>IF(COUNTIF(P730:AT730,"")=31,0,COUNTIFS(P711:AT711,6,P730:AT730,"")+COUNTIFS(P711:AT711,6,P730:AT730,"■"))</f>
        <v>0</v>
      </c>
      <c r="CC730" s="45">
        <f>IF(COUNTIF(P730:AT730,"")=31,0,COUNTIFS(P711:AT711,6,P730:AT730,"■"))</f>
        <v>0</v>
      </c>
      <c r="CD730" s="232" t="str">
        <f t="shared" si="214"/>
        <v>***</v>
      </c>
      <c r="CE730" s="233"/>
      <c r="CF730" s="42"/>
      <c r="CG730" s="45">
        <f t="shared" si="218"/>
        <v>0</v>
      </c>
      <c r="CH730" s="45">
        <f t="shared" si="222"/>
        <v>0</v>
      </c>
      <c r="CI730" s="232" t="str">
        <f t="shared" si="216"/>
        <v>***</v>
      </c>
      <c r="CJ730" s="233"/>
      <c r="CK730" s="42"/>
      <c r="CL730" s="234">
        <f t="shared" si="219"/>
        <v>0</v>
      </c>
      <c r="CM730" s="235"/>
      <c r="CN730" s="234">
        <f t="shared" si="220"/>
        <v>0</v>
      </c>
      <c r="CO730" s="235"/>
      <c r="CP730" s="232" t="str">
        <f t="shared" si="217"/>
        <v>***</v>
      </c>
      <c r="CQ730" s="233"/>
      <c r="CR730" s="43"/>
      <c r="CU730" s="128">
        <f t="shared" si="184"/>
        <v>722</v>
      </c>
      <c r="CV730" s="128"/>
      <c r="CW730" s="128"/>
      <c r="CX730" s="128"/>
      <c r="CY730" s="128"/>
    </row>
    <row r="731" spans="1:103" s="1" customFormat="1" ht="18.75">
      <c r="A731" s="72" t="s">
        <v>59</v>
      </c>
      <c r="D731" s="238">
        <f t="shared" si="221"/>
        <v>11</v>
      </c>
      <c r="E731" s="246"/>
      <c r="F731" s="241"/>
      <c r="G731" s="242"/>
      <c r="H731" s="242"/>
      <c r="I731" s="242"/>
      <c r="J731" s="242"/>
      <c r="K731" s="243"/>
      <c r="L731" s="244"/>
      <c r="M731" s="256"/>
      <c r="N731" s="256"/>
      <c r="O731" s="257"/>
      <c r="P731" s="42"/>
      <c r="Q731" s="42"/>
      <c r="R731" s="42"/>
      <c r="S731" s="42"/>
      <c r="T731" s="42"/>
      <c r="U731" s="42"/>
      <c r="V731" s="42"/>
      <c r="W731" s="42"/>
      <c r="X731" s="42"/>
      <c r="Y731" s="42"/>
      <c r="Z731" s="42"/>
      <c r="AA731" s="42"/>
      <c r="AB731" s="42"/>
      <c r="AC731" s="42"/>
      <c r="AD731" s="42"/>
      <c r="AE731" s="42"/>
      <c r="AF731" s="42"/>
      <c r="AG731" s="42"/>
      <c r="AH731" s="42"/>
      <c r="AI731" s="42"/>
      <c r="AJ731" s="42"/>
      <c r="AK731" s="42"/>
      <c r="AL731" s="42"/>
      <c r="AM731" s="42"/>
      <c r="AN731" s="42"/>
      <c r="AO731" s="42"/>
      <c r="AP731" s="42"/>
      <c r="AQ731" s="42"/>
      <c r="AR731" s="42"/>
      <c r="AS731" s="42"/>
      <c r="AT731" s="43"/>
      <c r="AU731" s="44"/>
      <c r="AV731" s="26"/>
      <c r="AW731" s="245">
        <f t="shared" si="207"/>
        <v>11</v>
      </c>
      <c r="AX731" s="369"/>
      <c r="AY731" s="247" t="str">
        <f t="shared" si="208"/>
        <v/>
      </c>
      <c r="AZ731" s="248"/>
      <c r="BA731" s="248"/>
      <c r="BB731" s="249"/>
      <c r="BC731" s="45">
        <f>IF(COUNTIF(P731:AT731,"")=31,0,COUNTIFS(P711:AT711,1,P731:AT731,"")+COUNTIFS(P711:AT711,1,P731:AT731,"■"))</f>
        <v>0</v>
      </c>
      <c r="BD731" s="45">
        <f>IF(COUNTIF(P731:AT731,"")=31,0,COUNTIFS(P711:AT711,1,P731:AT731,"■"))</f>
        <v>0</v>
      </c>
      <c r="BE731" s="250" t="str">
        <f t="shared" si="209"/>
        <v>***</v>
      </c>
      <c r="BF731" s="233"/>
      <c r="BG731" s="42"/>
      <c r="BH731" s="45">
        <f>IF(COUNTIF(P731:AT731,"")=31,0,COUNTIFS(P711:AT711,2,P731:AT731,"")+COUNTIFS(P711:AT711,2,P731:AT731,"■"))</f>
        <v>0</v>
      </c>
      <c r="BI731" s="45">
        <f>IF(COUNTIF(P731:AT731,"")=31,0,COUNTIFS(P711:AT711,2,P731:AT731,"■"))</f>
        <v>0</v>
      </c>
      <c r="BJ731" s="232" t="str">
        <f t="shared" si="210"/>
        <v>***</v>
      </c>
      <c r="BK731" s="233"/>
      <c r="BL731" s="42"/>
      <c r="BM731" s="45">
        <f>IF(COUNTIF(P731:AT731,"")=31,0,COUNTIFS(P711:AT711,3,P731:AT731,"")+COUNTIFS(P711:AT711,3,P731:AT731,"■"))</f>
        <v>0</v>
      </c>
      <c r="BN731" s="45">
        <f>IF(COUNTIF(P731:AT731,"")=31,0,COUNTIFS(P711:AT711,3,P731:AT731,"■"))</f>
        <v>0</v>
      </c>
      <c r="BO731" s="232" t="str">
        <f t="shared" si="211"/>
        <v>***</v>
      </c>
      <c r="BP731" s="233"/>
      <c r="BQ731" s="42"/>
      <c r="BR731" s="45">
        <f>IF(COUNTIF(P731:AT731,"")=31,0,COUNTIFS(P711:AT711,4,P731:AT731,"")+COUNTIFS(P711:AT711,4,P731:AT731,"■"))</f>
        <v>0</v>
      </c>
      <c r="BS731" s="45">
        <f>IF(COUNTIF(P731:AT731,"")=31,0,COUNTIFS(P711:AT711,4,P731:AT731,"■"))</f>
        <v>0</v>
      </c>
      <c r="BT731" s="232" t="str">
        <f t="shared" si="212"/>
        <v>***</v>
      </c>
      <c r="BU731" s="233"/>
      <c r="BV731" s="42"/>
      <c r="BW731" s="45">
        <f>IF(COUNTIF(P731:AT731,"")=31,0,COUNTIFS(P711:AT711,5,P731:AT731,"")+COUNTIFS(P711:AT711,5,P731:AT731,"■"))</f>
        <v>0</v>
      </c>
      <c r="BX731" s="45">
        <f>IF(COUNTIF(P731:AT731,"")=31,0,COUNTIFS(P711:AT711,5,P731:AT731,"■"))</f>
        <v>0</v>
      </c>
      <c r="BY731" s="232" t="str">
        <f t="shared" si="213"/>
        <v>***</v>
      </c>
      <c r="BZ731" s="233"/>
      <c r="CA731" s="42"/>
      <c r="CB731" s="45">
        <f>IF(COUNTIF(P731:AT731,"")=31,0,COUNTIFS(P711:AT711,6,P731:AT731,"")+COUNTIFS(P711:AT711,6,P731:AT731,"■"))</f>
        <v>0</v>
      </c>
      <c r="CC731" s="45">
        <f>IF(COUNTIF(P731:AT731,"")=31,0,COUNTIFS(P711:AT711,6,P731:AT731,"■"))</f>
        <v>0</v>
      </c>
      <c r="CD731" s="232" t="str">
        <f t="shared" si="214"/>
        <v>***</v>
      </c>
      <c r="CE731" s="233"/>
      <c r="CF731" s="42"/>
      <c r="CG731" s="45">
        <f t="shared" si="218"/>
        <v>0</v>
      </c>
      <c r="CH731" s="45">
        <f t="shared" si="222"/>
        <v>0</v>
      </c>
      <c r="CI731" s="232" t="str">
        <f t="shared" si="216"/>
        <v>***</v>
      </c>
      <c r="CJ731" s="233"/>
      <c r="CK731" s="42"/>
      <c r="CL731" s="234">
        <f t="shared" si="219"/>
        <v>0</v>
      </c>
      <c r="CM731" s="235"/>
      <c r="CN731" s="234">
        <f t="shared" si="220"/>
        <v>0</v>
      </c>
      <c r="CO731" s="235"/>
      <c r="CP731" s="232" t="str">
        <f t="shared" si="217"/>
        <v>***</v>
      </c>
      <c r="CQ731" s="233"/>
      <c r="CR731" s="43"/>
      <c r="CU731" s="128">
        <f t="shared" si="184"/>
        <v>723</v>
      </c>
      <c r="CV731" s="128"/>
      <c r="CW731" s="128"/>
      <c r="CX731" s="128"/>
      <c r="CY731" s="128"/>
    </row>
    <row r="732" spans="1:103" s="1" customFormat="1" ht="18.75">
      <c r="A732" s="72" t="s">
        <v>59</v>
      </c>
      <c r="D732" s="238">
        <f t="shared" si="221"/>
        <v>12</v>
      </c>
      <c r="E732" s="246"/>
      <c r="F732" s="241"/>
      <c r="G732" s="242"/>
      <c r="H732" s="242"/>
      <c r="I732" s="242"/>
      <c r="J732" s="242"/>
      <c r="K732" s="243"/>
      <c r="L732" s="244"/>
      <c r="M732" s="256"/>
      <c r="N732" s="256"/>
      <c r="O732" s="257"/>
      <c r="P732" s="42"/>
      <c r="Q732" s="42"/>
      <c r="R732" s="42"/>
      <c r="S732" s="42"/>
      <c r="T732" s="42"/>
      <c r="U732" s="42"/>
      <c r="V732" s="42"/>
      <c r="W732" s="42"/>
      <c r="X732" s="42"/>
      <c r="Y732" s="42"/>
      <c r="Z732" s="42"/>
      <c r="AA732" s="42"/>
      <c r="AB732" s="42"/>
      <c r="AC732" s="42"/>
      <c r="AD732" s="42"/>
      <c r="AE732" s="42"/>
      <c r="AF732" s="42"/>
      <c r="AG732" s="42"/>
      <c r="AH732" s="42"/>
      <c r="AI732" s="42"/>
      <c r="AJ732" s="42"/>
      <c r="AK732" s="42"/>
      <c r="AL732" s="42"/>
      <c r="AM732" s="42"/>
      <c r="AN732" s="42"/>
      <c r="AO732" s="42"/>
      <c r="AP732" s="42"/>
      <c r="AQ732" s="42"/>
      <c r="AR732" s="42"/>
      <c r="AS732" s="42"/>
      <c r="AT732" s="43"/>
      <c r="AU732" s="44"/>
      <c r="AV732" s="26"/>
      <c r="AW732" s="245">
        <f t="shared" si="207"/>
        <v>12</v>
      </c>
      <c r="AX732" s="246"/>
      <c r="AY732" s="247" t="str">
        <f t="shared" si="208"/>
        <v/>
      </c>
      <c r="AZ732" s="248"/>
      <c r="BA732" s="248"/>
      <c r="BB732" s="249"/>
      <c r="BC732" s="45">
        <f>IF(COUNTIF(P732:AT732,"")=31,0,COUNTIFS(P711:AT711,1,P732:AT732,"")+COUNTIFS(P711:AT711,1,P732:AT732,"■"))</f>
        <v>0</v>
      </c>
      <c r="BD732" s="45">
        <f>IF(COUNTIF(P732:AT732,"")=31,0,COUNTIFS(P711:AT711,1,P732:AT732,"■"))</f>
        <v>0</v>
      </c>
      <c r="BE732" s="250" t="str">
        <f t="shared" si="209"/>
        <v>***</v>
      </c>
      <c r="BF732" s="233"/>
      <c r="BG732" s="47"/>
      <c r="BH732" s="45">
        <f>IF(COUNTIF(P732:AT732,"")=31,0,COUNTIFS(P711:AT711,2,P732:AT732,"")+COUNTIFS(P711:AT711,2,P732:AT732,"■"))</f>
        <v>0</v>
      </c>
      <c r="BI732" s="45">
        <f>IF(COUNTIF(P732:AT732,"")=31,0,COUNTIFS(P711:AT711,2,P732:AT732,"■"))</f>
        <v>0</v>
      </c>
      <c r="BJ732" s="232" t="str">
        <f t="shared" si="210"/>
        <v>***</v>
      </c>
      <c r="BK732" s="233"/>
      <c r="BL732" s="42"/>
      <c r="BM732" s="45">
        <f>IF(COUNTIF(P732:AT732,"")=31,0,COUNTIFS(P711:AT711,3,P732:AT732,"")+COUNTIFS(P711:AT711,3,P732:AT732,"■"))</f>
        <v>0</v>
      </c>
      <c r="BN732" s="45">
        <f>IF(COUNTIF(P732:AT732,"")=31,0,COUNTIFS(P711:AT711,3,P732:AT732,"■"))</f>
        <v>0</v>
      </c>
      <c r="BO732" s="232" t="str">
        <f t="shared" si="211"/>
        <v>***</v>
      </c>
      <c r="BP732" s="233"/>
      <c r="BQ732" s="42"/>
      <c r="BR732" s="45">
        <f>IF(COUNTIF(P732:AT732,"")=31,0,COUNTIFS(P711:AT711,4,P732:AT732,"")+COUNTIFS(P711:AT711,4,P732:AT732,"■"))</f>
        <v>0</v>
      </c>
      <c r="BS732" s="45">
        <f>IF(COUNTIF(P732:AT732,"")=31,0,COUNTIFS(P711:AT711,4,P732:AT732,"■"))</f>
        <v>0</v>
      </c>
      <c r="BT732" s="232" t="str">
        <f t="shared" si="212"/>
        <v>***</v>
      </c>
      <c r="BU732" s="233"/>
      <c r="BV732" s="42"/>
      <c r="BW732" s="45">
        <f>IF(COUNTIF(P732:AT732,"")=31,0,COUNTIFS(P711:AT711,5,P732:AT732,"")+COUNTIFS(P711:AT711,5,P732:AT732,"■"))</f>
        <v>0</v>
      </c>
      <c r="BX732" s="45">
        <f>IF(COUNTIF(P732:AT732,"")=31,0,COUNTIFS(P711:AT711,5,P732:AT732,"■"))</f>
        <v>0</v>
      </c>
      <c r="BY732" s="232" t="str">
        <f t="shared" si="213"/>
        <v>***</v>
      </c>
      <c r="BZ732" s="233"/>
      <c r="CA732" s="42"/>
      <c r="CB732" s="45">
        <f>IF(COUNTIF(P732:AT732,"")=31,0,COUNTIFS(P711:AT711,6,P732:AT732,"")+COUNTIFS(P711:AT711,6,P732:AT732,"■"))</f>
        <v>0</v>
      </c>
      <c r="CC732" s="45">
        <f>IF(COUNTIF(P732:AT732,"")=31,0,COUNTIFS(P711:AT711,6,P732:AT732,"■"))</f>
        <v>0</v>
      </c>
      <c r="CD732" s="232" t="str">
        <f t="shared" si="214"/>
        <v>***</v>
      </c>
      <c r="CE732" s="233"/>
      <c r="CF732" s="42"/>
      <c r="CG732" s="45">
        <f t="shared" si="218"/>
        <v>0</v>
      </c>
      <c r="CH732" s="45">
        <f t="shared" si="222"/>
        <v>0</v>
      </c>
      <c r="CI732" s="232" t="str">
        <f t="shared" si="216"/>
        <v>***</v>
      </c>
      <c r="CJ732" s="233"/>
      <c r="CK732" s="42"/>
      <c r="CL732" s="234">
        <f t="shared" si="219"/>
        <v>0</v>
      </c>
      <c r="CM732" s="235"/>
      <c r="CN732" s="234">
        <f t="shared" si="220"/>
        <v>0</v>
      </c>
      <c r="CO732" s="235"/>
      <c r="CP732" s="232" t="str">
        <f t="shared" si="217"/>
        <v>***</v>
      </c>
      <c r="CQ732" s="233"/>
      <c r="CR732" s="43"/>
      <c r="CU732" s="128">
        <f t="shared" si="184"/>
        <v>724</v>
      </c>
      <c r="CV732" s="128"/>
      <c r="CW732" s="128"/>
      <c r="CX732" s="128"/>
      <c r="CY732" s="128"/>
    </row>
    <row r="733" spans="1:103" s="1" customFormat="1" ht="18.75">
      <c r="A733" s="72" t="s">
        <v>59</v>
      </c>
      <c r="D733" s="238">
        <f t="shared" si="221"/>
        <v>13</v>
      </c>
      <c r="E733" s="246"/>
      <c r="F733" s="241"/>
      <c r="G733" s="242"/>
      <c r="H733" s="242"/>
      <c r="I733" s="242"/>
      <c r="J733" s="242"/>
      <c r="K733" s="243"/>
      <c r="L733" s="244"/>
      <c r="M733" s="256"/>
      <c r="N733" s="256"/>
      <c r="O733" s="257"/>
      <c r="P733" s="42"/>
      <c r="Q733" s="42"/>
      <c r="R733" s="42"/>
      <c r="S733" s="42"/>
      <c r="T733" s="42"/>
      <c r="U733" s="42"/>
      <c r="V733" s="42"/>
      <c r="W733" s="42"/>
      <c r="X733" s="42"/>
      <c r="Y733" s="42"/>
      <c r="Z733" s="42"/>
      <c r="AA733" s="42"/>
      <c r="AB733" s="42"/>
      <c r="AC733" s="42"/>
      <c r="AD733" s="42"/>
      <c r="AE733" s="42"/>
      <c r="AF733" s="42"/>
      <c r="AG733" s="42"/>
      <c r="AH733" s="42"/>
      <c r="AI733" s="42"/>
      <c r="AJ733" s="42"/>
      <c r="AK733" s="42"/>
      <c r="AL733" s="42"/>
      <c r="AM733" s="42"/>
      <c r="AN733" s="42"/>
      <c r="AO733" s="42"/>
      <c r="AP733" s="42"/>
      <c r="AQ733" s="42"/>
      <c r="AR733" s="42"/>
      <c r="AS733" s="42"/>
      <c r="AT733" s="43"/>
      <c r="AU733" s="44"/>
      <c r="AV733" s="26"/>
      <c r="AW733" s="245">
        <f t="shared" si="207"/>
        <v>13</v>
      </c>
      <c r="AX733" s="246"/>
      <c r="AY733" s="247" t="str">
        <f t="shared" si="208"/>
        <v/>
      </c>
      <c r="AZ733" s="248"/>
      <c r="BA733" s="248"/>
      <c r="BB733" s="249"/>
      <c r="BC733" s="45">
        <f>IF(COUNTIF(P733:AT733,"")=31,0,COUNTIFS(P711:AT711,1,P733:AT733,"")+COUNTIFS(P711:AT711,1,P733:AT733,"■"))</f>
        <v>0</v>
      </c>
      <c r="BD733" s="45">
        <f>IF(COUNTIF(P733:AT733,"")=31,0,COUNTIFS(P711:AT711,1,P733:AT733,"■"))</f>
        <v>0</v>
      </c>
      <c r="BE733" s="250" t="str">
        <f t="shared" si="209"/>
        <v>***</v>
      </c>
      <c r="BF733" s="233"/>
      <c r="BG733" s="47"/>
      <c r="BH733" s="45">
        <f>IF(COUNTIF(P733:AT733,"")=31,0,COUNTIFS(P711:AT711,2,P733:AT733,"")+COUNTIFS(P711:AT711,2,P733:AT733,"■"))</f>
        <v>0</v>
      </c>
      <c r="BI733" s="45">
        <f>IF(COUNTIF(P733:AT733,"")=31,0,COUNTIFS(P711:AT711,2,P733:AT733,"■"))</f>
        <v>0</v>
      </c>
      <c r="BJ733" s="232" t="str">
        <f t="shared" si="210"/>
        <v>***</v>
      </c>
      <c r="BK733" s="233"/>
      <c r="BL733" s="42"/>
      <c r="BM733" s="45">
        <f>IF(COUNTIF(P733:AT733,"")=31,0,COUNTIFS(P711:AT711,3,P733:AT733,"")+COUNTIFS(P711:AT711,3,P733:AT733,"■"))</f>
        <v>0</v>
      </c>
      <c r="BN733" s="45">
        <f>IF(COUNTIF(P733:AT733,"")=31,0,COUNTIFS(P711:AT711,3,P733:AT733,"■"))</f>
        <v>0</v>
      </c>
      <c r="BO733" s="232" t="str">
        <f t="shared" si="211"/>
        <v>***</v>
      </c>
      <c r="BP733" s="233"/>
      <c r="BQ733" s="42"/>
      <c r="BR733" s="45">
        <f>IF(COUNTIF(P733:AT733,"")=31,0,COUNTIFS(P711:AT711,4,P733:AT733,"")+COUNTIFS(P711:AT711,4,P733:AT733,"■"))</f>
        <v>0</v>
      </c>
      <c r="BS733" s="45">
        <f>IF(COUNTIF(P733:AT733,"")=31,0,COUNTIFS(P711:AT711,4,P733:AT733,"■"))</f>
        <v>0</v>
      </c>
      <c r="BT733" s="232" t="str">
        <f t="shared" si="212"/>
        <v>***</v>
      </c>
      <c r="BU733" s="233"/>
      <c r="BV733" s="42"/>
      <c r="BW733" s="45">
        <f>IF(COUNTIF(P733:AT733,"")=31,0,COUNTIFS(P711:AT711,5,P733:AT733,"")+COUNTIFS(P711:AT711,5,P733:AT733,"■"))</f>
        <v>0</v>
      </c>
      <c r="BX733" s="45">
        <f>IF(COUNTIF(P733:AT733,"")=31,0,COUNTIFS(P711:AT711,5,P733:AT733,"■"))</f>
        <v>0</v>
      </c>
      <c r="BY733" s="232" t="str">
        <f t="shared" si="213"/>
        <v>***</v>
      </c>
      <c r="BZ733" s="233"/>
      <c r="CA733" s="42"/>
      <c r="CB733" s="45">
        <f>IF(COUNTIF(P733:AT733,"")=31,0,COUNTIFS(P711:AT711,6,P733:AT733,"")+COUNTIFS(P711:AT711,6,P733:AT733,"■"))</f>
        <v>0</v>
      </c>
      <c r="CC733" s="45">
        <f>IF(COUNTIF(P733:AT733,"")=31,0,COUNTIFS(P711:AT711,6,P733:AT733,"■"))</f>
        <v>0</v>
      </c>
      <c r="CD733" s="232" t="str">
        <f t="shared" si="214"/>
        <v>***</v>
      </c>
      <c r="CE733" s="233"/>
      <c r="CF733" s="42"/>
      <c r="CG733" s="45">
        <f t="shared" si="218"/>
        <v>0</v>
      </c>
      <c r="CH733" s="45">
        <f t="shared" si="222"/>
        <v>0</v>
      </c>
      <c r="CI733" s="232" t="str">
        <f t="shared" si="216"/>
        <v>***</v>
      </c>
      <c r="CJ733" s="233"/>
      <c r="CK733" s="42"/>
      <c r="CL733" s="234">
        <f t="shared" si="219"/>
        <v>0</v>
      </c>
      <c r="CM733" s="235"/>
      <c r="CN733" s="234">
        <f t="shared" si="220"/>
        <v>0</v>
      </c>
      <c r="CO733" s="235"/>
      <c r="CP733" s="232" t="str">
        <f t="shared" si="217"/>
        <v>***</v>
      </c>
      <c r="CQ733" s="233"/>
      <c r="CR733" s="43"/>
      <c r="CU733" s="128">
        <f t="shared" si="184"/>
        <v>725</v>
      </c>
      <c r="CV733" s="128"/>
      <c r="CW733" s="128"/>
      <c r="CX733" s="128"/>
      <c r="CY733" s="128"/>
    </row>
    <row r="734" spans="1:103" s="1" customFormat="1" ht="18.75">
      <c r="A734" s="72" t="s">
        <v>59</v>
      </c>
      <c r="D734" s="238">
        <f t="shared" si="221"/>
        <v>14</v>
      </c>
      <c r="E734" s="246"/>
      <c r="F734" s="241"/>
      <c r="G734" s="242"/>
      <c r="H734" s="242"/>
      <c r="I734" s="242"/>
      <c r="J734" s="242"/>
      <c r="K734" s="243"/>
      <c r="L734" s="244"/>
      <c r="M734" s="256"/>
      <c r="N734" s="256"/>
      <c r="O734" s="257"/>
      <c r="P734" s="42"/>
      <c r="Q734" s="42"/>
      <c r="R734" s="42"/>
      <c r="S734" s="42"/>
      <c r="T734" s="42"/>
      <c r="U734" s="42"/>
      <c r="V734" s="42"/>
      <c r="W734" s="42"/>
      <c r="X734" s="42"/>
      <c r="Y734" s="42"/>
      <c r="Z734" s="42"/>
      <c r="AA734" s="42"/>
      <c r="AB734" s="42"/>
      <c r="AC734" s="42"/>
      <c r="AD734" s="42"/>
      <c r="AE734" s="42"/>
      <c r="AF734" s="42"/>
      <c r="AG734" s="42"/>
      <c r="AH734" s="42"/>
      <c r="AI734" s="42"/>
      <c r="AJ734" s="42"/>
      <c r="AK734" s="42"/>
      <c r="AL734" s="42"/>
      <c r="AM734" s="42"/>
      <c r="AN734" s="42"/>
      <c r="AO734" s="42"/>
      <c r="AP734" s="42"/>
      <c r="AQ734" s="42"/>
      <c r="AR734" s="42"/>
      <c r="AS734" s="42"/>
      <c r="AT734" s="43"/>
      <c r="AU734" s="44"/>
      <c r="AV734" s="26"/>
      <c r="AW734" s="245">
        <f t="shared" si="207"/>
        <v>14</v>
      </c>
      <c r="AX734" s="246"/>
      <c r="AY734" s="247" t="str">
        <f t="shared" si="208"/>
        <v/>
      </c>
      <c r="AZ734" s="248"/>
      <c r="BA734" s="248"/>
      <c r="BB734" s="249"/>
      <c r="BC734" s="45">
        <f>IF(COUNTIF(P734:AT734,"")=31,0,COUNTIFS(P711:AT711,1,P734:AT734,"")+COUNTIFS(P711:AT711,1,P734:AT734,"■"))</f>
        <v>0</v>
      </c>
      <c r="BD734" s="45">
        <f>IF(COUNTIF(P734:AT734,"")=31,0,COUNTIFS(P711:AT711,1,P734:AT734,"■"))</f>
        <v>0</v>
      </c>
      <c r="BE734" s="250" t="str">
        <f t="shared" si="209"/>
        <v>***</v>
      </c>
      <c r="BF734" s="233"/>
      <c r="BG734" s="47"/>
      <c r="BH734" s="45">
        <f>IF(COUNTIF(P734:AT734,"")=31,0,COUNTIFS(P711:AT711,2,P734:AT734,"")+COUNTIFS(P711:AT711,2,P734:AT734,"■"))</f>
        <v>0</v>
      </c>
      <c r="BI734" s="45">
        <f>IF(COUNTIF(P734:AT734,"")=31,0,COUNTIFS(P711:AT711,2,P734:AT734,"■"))</f>
        <v>0</v>
      </c>
      <c r="BJ734" s="232" t="str">
        <f t="shared" si="210"/>
        <v>***</v>
      </c>
      <c r="BK734" s="233"/>
      <c r="BL734" s="42"/>
      <c r="BM734" s="45">
        <f>IF(COUNTIF(P734:AT734,"")=31,0,COUNTIFS(P711:AT711,3,P734:AT734,"")+COUNTIFS(P711:AT711,3,P734:AT734,"■"))</f>
        <v>0</v>
      </c>
      <c r="BN734" s="45">
        <f>IF(COUNTIF(P734:AT734,"")=31,0,COUNTIFS(P711:AT711,3,P734:AT734,"■"))</f>
        <v>0</v>
      </c>
      <c r="BO734" s="232" t="str">
        <f t="shared" si="211"/>
        <v>***</v>
      </c>
      <c r="BP734" s="233"/>
      <c r="BQ734" s="42"/>
      <c r="BR734" s="45">
        <f>IF(COUNTIF(P734:AT734,"")=31,0,COUNTIFS(P711:AT711,4,P734:AT734,"")+COUNTIFS(P711:AT711,4,P734:AT734,"■"))</f>
        <v>0</v>
      </c>
      <c r="BS734" s="45">
        <f>IF(COUNTIF(P734:AT734,"")=31,0,COUNTIFS(P711:AT711,4,P734:AT734,"■"))</f>
        <v>0</v>
      </c>
      <c r="BT734" s="232" t="str">
        <f t="shared" si="212"/>
        <v>***</v>
      </c>
      <c r="BU734" s="233"/>
      <c r="BV734" s="42"/>
      <c r="BW734" s="45">
        <f>IF(COUNTIF(P734:AT734,"")=31,0,COUNTIFS(P711:AT711,5,P734:AT734,"")+COUNTIFS(P711:AT711,5,P734:AT734,"■"))</f>
        <v>0</v>
      </c>
      <c r="BX734" s="45">
        <f>IF(COUNTIF(P734:AT734,"")=31,0,COUNTIFS(P711:AT711,5,P734:AT734,"■"))</f>
        <v>0</v>
      </c>
      <c r="BY734" s="232" t="str">
        <f t="shared" si="213"/>
        <v>***</v>
      </c>
      <c r="BZ734" s="233"/>
      <c r="CA734" s="42"/>
      <c r="CB734" s="45">
        <f>IF(COUNTIF(P734:AT734,"")=31,0,COUNTIFS(P711:AT711,6,P734:AT734,"")+COUNTIFS(P711:AT711,6,P734:AT734,"■"))</f>
        <v>0</v>
      </c>
      <c r="CC734" s="45">
        <f>IF(COUNTIF(P734:AT734,"")=31,0,COUNTIFS(P711:AT711,6,P734:AT734,"■"))</f>
        <v>0</v>
      </c>
      <c r="CD734" s="232" t="str">
        <f t="shared" si="214"/>
        <v>***</v>
      </c>
      <c r="CE734" s="233"/>
      <c r="CF734" s="42"/>
      <c r="CG734" s="45">
        <f t="shared" si="218"/>
        <v>0</v>
      </c>
      <c r="CH734" s="45">
        <f t="shared" si="222"/>
        <v>0</v>
      </c>
      <c r="CI734" s="232" t="str">
        <f t="shared" si="216"/>
        <v>***</v>
      </c>
      <c r="CJ734" s="233"/>
      <c r="CK734" s="42"/>
      <c r="CL734" s="234">
        <f t="shared" si="219"/>
        <v>0</v>
      </c>
      <c r="CM734" s="235"/>
      <c r="CN734" s="234">
        <f t="shared" si="220"/>
        <v>0</v>
      </c>
      <c r="CO734" s="235"/>
      <c r="CP734" s="232" t="str">
        <f t="shared" si="217"/>
        <v>***</v>
      </c>
      <c r="CQ734" s="233"/>
      <c r="CR734" s="43"/>
      <c r="CU734" s="128">
        <f t="shared" si="184"/>
        <v>726</v>
      </c>
      <c r="CV734" s="128"/>
      <c r="CW734" s="128"/>
      <c r="CX734" s="128"/>
      <c r="CY734" s="128"/>
    </row>
    <row r="735" spans="1:103" s="1" customFormat="1" ht="18.75">
      <c r="A735" s="72" t="s">
        <v>59</v>
      </c>
      <c r="D735" s="238">
        <f t="shared" si="221"/>
        <v>15</v>
      </c>
      <c r="E735" s="246"/>
      <c r="F735" s="241"/>
      <c r="G735" s="242"/>
      <c r="H735" s="242"/>
      <c r="I735" s="242"/>
      <c r="J735" s="242"/>
      <c r="K735" s="243"/>
      <c r="L735" s="244"/>
      <c r="M735" s="256"/>
      <c r="N735" s="256"/>
      <c r="O735" s="257"/>
      <c r="P735" s="42"/>
      <c r="Q735" s="42"/>
      <c r="R735" s="42"/>
      <c r="S735" s="42"/>
      <c r="T735" s="42"/>
      <c r="U735" s="42"/>
      <c r="V735" s="42"/>
      <c r="W735" s="42"/>
      <c r="X735" s="42"/>
      <c r="Y735" s="42"/>
      <c r="Z735" s="42"/>
      <c r="AA735" s="42"/>
      <c r="AB735" s="42"/>
      <c r="AC735" s="42"/>
      <c r="AD735" s="42"/>
      <c r="AE735" s="42"/>
      <c r="AF735" s="42"/>
      <c r="AG735" s="42"/>
      <c r="AH735" s="42"/>
      <c r="AI735" s="42"/>
      <c r="AJ735" s="42"/>
      <c r="AK735" s="42"/>
      <c r="AL735" s="42"/>
      <c r="AM735" s="42"/>
      <c r="AN735" s="42"/>
      <c r="AO735" s="42"/>
      <c r="AP735" s="42"/>
      <c r="AQ735" s="42"/>
      <c r="AR735" s="42"/>
      <c r="AS735" s="42"/>
      <c r="AT735" s="43"/>
      <c r="AU735" s="44"/>
      <c r="AV735" s="26"/>
      <c r="AW735" s="245">
        <f t="shared" si="207"/>
        <v>15</v>
      </c>
      <c r="AX735" s="246"/>
      <c r="AY735" s="247" t="str">
        <f t="shared" si="208"/>
        <v/>
      </c>
      <c r="AZ735" s="248"/>
      <c r="BA735" s="248"/>
      <c r="BB735" s="249"/>
      <c r="BC735" s="45">
        <f>IF(COUNTIF(P735:AT735,"")=31,0,COUNTIFS(P711:AT711,1,P735:AT735,"")+COUNTIFS(P711:AT711,1,P735:AT735,"■"))</f>
        <v>0</v>
      </c>
      <c r="BD735" s="45">
        <f>IF(COUNTIF(P735:AT735,"")=31,0,COUNTIFS(P711:AT711,1,P735:AT735,"■"))</f>
        <v>0</v>
      </c>
      <c r="BE735" s="250" t="str">
        <f t="shared" si="209"/>
        <v>***</v>
      </c>
      <c r="BF735" s="233"/>
      <c r="BG735" s="47"/>
      <c r="BH735" s="45">
        <f>IF(COUNTIF(P735:AT735,"")=31,0,COUNTIFS(P711:AT711,2,P735:AT735,"")+COUNTIFS(P711:AT711,2,P735:AT735,"■"))</f>
        <v>0</v>
      </c>
      <c r="BI735" s="45">
        <f>IF(COUNTIF(P735:AT735,"")=31,0,COUNTIFS(P711:AT711,2,P735:AT735,"■"))</f>
        <v>0</v>
      </c>
      <c r="BJ735" s="232" t="str">
        <f t="shared" si="210"/>
        <v>***</v>
      </c>
      <c r="BK735" s="233"/>
      <c r="BL735" s="42"/>
      <c r="BM735" s="45">
        <f>IF(COUNTIF(P735:AT735,"")=31,0,COUNTIFS(P711:AT711,3,P735:AT735,"")+COUNTIFS(P711:AT711,3,P735:AT735,"■"))</f>
        <v>0</v>
      </c>
      <c r="BN735" s="45">
        <f>IF(COUNTIF(P735:AT735,"")=31,0,COUNTIFS(P711:AT711,3,P735:AT735,"■"))</f>
        <v>0</v>
      </c>
      <c r="BO735" s="232" t="str">
        <f t="shared" si="211"/>
        <v>***</v>
      </c>
      <c r="BP735" s="233"/>
      <c r="BQ735" s="42"/>
      <c r="BR735" s="45">
        <f>IF(COUNTIF(P735:AT735,"")=31,0,COUNTIFS(P711:AT711,4,P735:AT735,"")+COUNTIFS(P711:AT711,4,P735:AT735,"■"))</f>
        <v>0</v>
      </c>
      <c r="BS735" s="45">
        <f>IF(COUNTIF(P735:AT735,"")=31,0,COUNTIFS(P711:AT711,4,P735:AT735,"■"))</f>
        <v>0</v>
      </c>
      <c r="BT735" s="232" t="str">
        <f t="shared" si="212"/>
        <v>***</v>
      </c>
      <c r="BU735" s="233"/>
      <c r="BV735" s="42"/>
      <c r="BW735" s="45">
        <f>IF(COUNTIF(P735:AT735,"")=31,0,COUNTIFS(P711:AT711,5,P735:AT735,"")+COUNTIFS(P711:AT711,5,P735:AT735,"■"))</f>
        <v>0</v>
      </c>
      <c r="BX735" s="45">
        <f>IF(COUNTIF(P735:AT735,"")=31,0,COUNTIFS(P711:AT711,5,P735:AT735,"■"))</f>
        <v>0</v>
      </c>
      <c r="BY735" s="232" t="str">
        <f t="shared" si="213"/>
        <v>***</v>
      </c>
      <c r="BZ735" s="233"/>
      <c r="CA735" s="42"/>
      <c r="CB735" s="45">
        <f>IF(COUNTIF(P735:AT735,"")=31,0,COUNTIFS(P711:AT711,6,P735:AT735,"")+COUNTIFS(P711:AT711,6,P735:AT735,"■"))</f>
        <v>0</v>
      </c>
      <c r="CC735" s="45">
        <f>IF(COUNTIF(P735:AT735,"")=31,0,COUNTIFS(P711:AT711,6,P735:AT735,"■"))</f>
        <v>0</v>
      </c>
      <c r="CD735" s="232" t="str">
        <f t="shared" si="214"/>
        <v>***</v>
      </c>
      <c r="CE735" s="233"/>
      <c r="CF735" s="42"/>
      <c r="CG735" s="45">
        <f t="shared" si="218"/>
        <v>0</v>
      </c>
      <c r="CH735" s="45">
        <f t="shared" si="222"/>
        <v>0</v>
      </c>
      <c r="CI735" s="232" t="str">
        <f t="shared" si="216"/>
        <v>***</v>
      </c>
      <c r="CJ735" s="233"/>
      <c r="CK735" s="42"/>
      <c r="CL735" s="234">
        <f t="shared" si="219"/>
        <v>0</v>
      </c>
      <c r="CM735" s="235"/>
      <c r="CN735" s="234">
        <f t="shared" si="220"/>
        <v>0</v>
      </c>
      <c r="CO735" s="235"/>
      <c r="CP735" s="232" t="str">
        <f t="shared" si="217"/>
        <v>***</v>
      </c>
      <c r="CQ735" s="233"/>
      <c r="CR735" s="43"/>
      <c r="CU735" s="128">
        <f t="shared" si="184"/>
        <v>727</v>
      </c>
      <c r="CV735" s="128"/>
      <c r="CW735" s="128"/>
      <c r="CX735" s="128"/>
      <c r="CY735" s="128"/>
    </row>
    <row r="736" spans="1:103" s="1" customFormat="1" ht="18.75">
      <c r="A736" s="72" t="s">
        <v>59</v>
      </c>
      <c r="D736" s="238">
        <f t="shared" si="221"/>
        <v>16</v>
      </c>
      <c r="E736" s="246"/>
      <c r="F736" s="241"/>
      <c r="G736" s="242"/>
      <c r="H736" s="242"/>
      <c r="I736" s="242"/>
      <c r="J736" s="242"/>
      <c r="K736" s="243"/>
      <c r="L736" s="244"/>
      <c r="M736" s="256"/>
      <c r="N736" s="256"/>
      <c r="O736" s="257"/>
      <c r="P736" s="42"/>
      <c r="Q736" s="42"/>
      <c r="R736" s="42"/>
      <c r="S736" s="42"/>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3"/>
      <c r="AU736" s="44"/>
      <c r="AV736" s="26"/>
      <c r="AW736" s="245">
        <f t="shared" si="207"/>
        <v>16</v>
      </c>
      <c r="AX736" s="246"/>
      <c r="AY736" s="247" t="str">
        <f t="shared" si="208"/>
        <v/>
      </c>
      <c r="AZ736" s="248"/>
      <c r="BA736" s="248"/>
      <c r="BB736" s="249"/>
      <c r="BC736" s="45">
        <f>IF(COUNTIF(P736:AT736,"")=31,0,COUNTIFS(P711:AT711,1,P736:AT736,"")+COUNTIFS(P711:AT711,1,P736:AT736,"■"))</f>
        <v>0</v>
      </c>
      <c r="BD736" s="45">
        <f>IF(COUNTIF(P736:AT736,"")=31,0,COUNTIFS(P711:AT711,1,P736:AT736,"■"))</f>
        <v>0</v>
      </c>
      <c r="BE736" s="250" t="str">
        <f t="shared" si="209"/>
        <v>***</v>
      </c>
      <c r="BF736" s="233"/>
      <c r="BG736" s="47"/>
      <c r="BH736" s="45">
        <f>IF(COUNTIF(P736:AT736,"")=31,0,COUNTIFS(P711:AT711,2,P736:AT736,"")+COUNTIFS(P711:AT711,2,P736:AT736,"■"))</f>
        <v>0</v>
      </c>
      <c r="BI736" s="45">
        <f>IF(COUNTIF(P736:AT736,"")=31,0,COUNTIFS(P711:AT711,2,P736:AT736,"■"))</f>
        <v>0</v>
      </c>
      <c r="BJ736" s="232" t="str">
        <f t="shared" si="210"/>
        <v>***</v>
      </c>
      <c r="BK736" s="233"/>
      <c r="BL736" s="42"/>
      <c r="BM736" s="45">
        <f>IF(COUNTIF(P736:AT736,"")=31,0,COUNTIFS(P711:AT711,3,P736:AT736,"")+COUNTIFS(P711:AT711,3,P736:AT736,"■"))</f>
        <v>0</v>
      </c>
      <c r="BN736" s="45">
        <f>IF(COUNTIF(P736:AT736,"")=31,0,COUNTIFS(P711:AT711,3,P736:AT736,"■"))</f>
        <v>0</v>
      </c>
      <c r="BO736" s="232" t="str">
        <f t="shared" si="211"/>
        <v>***</v>
      </c>
      <c r="BP736" s="233"/>
      <c r="BQ736" s="42"/>
      <c r="BR736" s="45">
        <f>IF(COUNTIF(P736:AT736,"")=31,0,COUNTIFS(P711:AT711,4,P736:AT736,"")+COUNTIFS(P711:AT711,4,P736:AT736,"■"))</f>
        <v>0</v>
      </c>
      <c r="BS736" s="45">
        <f>IF(COUNTIF(P736:AT736,"")=31,0,COUNTIFS(P711:AT711,4,P736:AT736,"■"))</f>
        <v>0</v>
      </c>
      <c r="BT736" s="232" t="str">
        <f t="shared" si="212"/>
        <v>***</v>
      </c>
      <c r="BU736" s="233"/>
      <c r="BV736" s="42"/>
      <c r="BW736" s="45">
        <f>IF(COUNTIF(P736:AT736,"")=31,0,COUNTIFS(P711:AT711,5,P736:AT736,"")+COUNTIFS(P711:AT711,5,P736:AT736,"■"))</f>
        <v>0</v>
      </c>
      <c r="BX736" s="45">
        <f>IF(COUNTIF(P736:AT736,"")=31,0,COUNTIFS(P711:AT711,5,P736:AT736,"■"))</f>
        <v>0</v>
      </c>
      <c r="BY736" s="232" t="str">
        <f t="shared" si="213"/>
        <v>***</v>
      </c>
      <c r="BZ736" s="233"/>
      <c r="CA736" s="42"/>
      <c r="CB736" s="45">
        <f>IF(COUNTIF(P736:AT736,"")=31,0,COUNTIFS(P711:AT711,6,P736:AT736,"")+COUNTIFS(P711:AT711,6,P736:AT736,"■"))</f>
        <v>0</v>
      </c>
      <c r="CC736" s="45">
        <f>IF(COUNTIF(P736:AT736,"")=31,0,COUNTIFS(P711:AT711,6,P736:AT736,"■"))</f>
        <v>0</v>
      </c>
      <c r="CD736" s="232" t="str">
        <f t="shared" si="214"/>
        <v>***</v>
      </c>
      <c r="CE736" s="233"/>
      <c r="CF736" s="42"/>
      <c r="CG736" s="45">
        <f t="shared" si="218"/>
        <v>0</v>
      </c>
      <c r="CH736" s="45">
        <f t="shared" si="222"/>
        <v>0</v>
      </c>
      <c r="CI736" s="232" t="str">
        <f t="shared" si="216"/>
        <v>***</v>
      </c>
      <c r="CJ736" s="233"/>
      <c r="CK736" s="42"/>
      <c r="CL736" s="234">
        <f t="shared" si="219"/>
        <v>0</v>
      </c>
      <c r="CM736" s="235"/>
      <c r="CN736" s="234">
        <f t="shared" si="220"/>
        <v>0</v>
      </c>
      <c r="CO736" s="235"/>
      <c r="CP736" s="232" t="str">
        <f t="shared" si="217"/>
        <v>***</v>
      </c>
      <c r="CQ736" s="233"/>
      <c r="CR736" s="43"/>
      <c r="CU736" s="128">
        <f t="shared" si="184"/>
        <v>728</v>
      </c>
      <c r="CV736" s="128"/>
      <c r="CW736" s="128"/>
      <c r="CX736" s="128"/>
      <c r="CY736" s="128"/>
    </row>
    <row r="737" spans="1:103" s="1" customFormat="1" ht="18.75">
      <c r="A737" s="72" t="s">
        <v>59</v>
      </c>
      <c r="D737" s="238">
        <f t="shared" si="221"/>
        <v>17</v>
      </c>
      <c r="E737" s="246"/>
      <c r="F737" s="241"/>
      <c r="G737" s="242"/>
      <c r="H737" s="242"/>
      <c r="I737" s="242"/>
      <c r="J737" s="242"/>
      <c r="K737" s="243"/>
      <c r="L737" s="244"/>
      <c r="M737" s="256"/>
      <c r="N737" s="256"/>
      <c r="O737" s="257"/>
      <c r="P737" s="42"/>
      <c r="Q737" s="42"/>
      <c r="R737" s="42"/>
      <c r="S737" s="42"/>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3"/>
      <c r="AU737" s="44"/>
      <c r="AV737" s="26"/>
      <c r="AW737" s="245">
        <f t="shared" si="207"/>
        <v>17</v>
      </c>
      <c r="AX737" s="246"/>
      <c r="AY737" s="247" t="str">
        <f t="shared" si="208"/>
        <v/>
      </c>
      <c r="AZ737" s="248"/>
      <c r="BA737" s="248"/>
      <c r="BB737" s="249"/>
      <c r="BC737" s="45">
        <f>IF(COUNTIF(P737:AT737,"")=31,0,COUNTIFS(P711:AT711,1,P737:AT737,"")+COUNTIFS(P711:AT711,1,P737:AT737,"■"))</f>
        <v>0</v>
      </c>
      <c r="BD737" s="45">
        <f>IF(COUNTIF(P737:AT737,"")=31,0,COUNTIFS(P711:AT711,1,P737:AT737,"■"))</f>
        <v>0</v>
      </c>
      <c r="BE737" s="250" t="str">
        <f t="shared" si="209"/>
        <v>***</v>
      </c>
      <c r="BF737" s="233"/>
      <c r="BG737" s="47"/>
      <c r="BH737" s="45">
        <f>IF(COUNTIF(P737:AT737,"")=31,0,COUNTIFS(P711:AT711,2,P737:AT737,"")+COUNTIFS(P711:AT711,2,P737:AT737,"■"))</f>
        <v>0</v>
      </c>
      <c r="BI737" s="45">
        <f>IF(COUNTIF(P737:AT737,"")=31,0,COUNTIFS(P711:AT711,2,P737:AT737,"■"))</f>
        <v>0</v>
      </c>
      <c r="BJ737" s="232" t="str">
        <f t="shared" si="210"/>
        <v>***</v>
      </c>
      <c r="BK737" s="233"/>
      <c r="BL737" s="42"/>
      <c r="BM737" s="45">
        <f>IF(COUNTIF(P737:AT737,"")=31,0,COUNTIFS(P711:AT711,3,P737:AT737,"")+COUNTIFS(P711:AT711,3,P737:AT737,"■"))</f>
        <v>0</v>
      </c>
      <c r="BN737" s="45">
        <f>IF(COUNTIF(P737:AT737,"")=31,0,COUNTIFS(P711:AT711,3,P737:AT737,"■"))</f>
        <v>0</v>
      </c>
      <c r="BO737" s="232" t="str">
        <f t="shared" si="211"/>
        <v>***</v>
      </c>
      <c r="BP737" s="233"/>
      <c r="BQ737" s="42"/>
      <c r="BR737" s="45">
        <f>IF(COUNTIF(P737:AT737,"")=31,0,COUNTIFS(P711:AT711,4,P737:AT737,"")+COUNTIFS(P711:AT711,4,P737:AT737,"■"))</f>
        <v>0</v>
      </c>
      <c r="BS737" s="45">
        <f>IF(COUNTIF(P737:AT737,"")=31,0,COUNTIFS(P711:AT711,4,P737:AT737,"■"))</f>
        <v>0</v>
      </c>
      <c r="BT737" s="232" t="str">
        <f t="shared" si="212"/>
        <v>***</v>
      </c>
      <c r="BU737" s="233"/>
      <c r="BV737" s="42"/>
      <c r="BW737" s="45">
        <f>IF(COUNTIF(P737:AT737,"")=31,0,COUNTIFS(P711:AT711,5,P737:AT737,"")+COUNTIFS(P711:AT711,5,P737:AT737,"■"))</f>
        <v>0</v>
      </c>
      <c r="BX737" s="45">
        <f>IF(COUNTIF(P737:AT737,"")=31,0,COUNTIFS(P711:AT711,5,P737:AT737,"■"))</f>
        <v>0</v>
      </c>
      <c r="BY737" s="232" t="str">
        <f t="shared" si="213"/>
        <v>***</v>
      </c>
      <c r="BZ737" s="233"/>
      <c r="CA737" s="42"/>
      <c r="CB737" s="45">
        <f>IF(COUNTIF(P737:AT737,"")=31,0,COUNTIFS(P711:AT711,6,P737:AT737,"")+COUNTIFS(P711:AT711,6,P737:AT737,"■"))</f>
        <v>0</v>
      </c>
      <c r="CC737" s="45">
        <f>IF(COUNTIF(P737:AT737,"")=31,0,COUNTIFS(P711:AT711,6,P737:AT737,"■"))</f>
        <v>0</v>
      </c>
      <c r="CD737" s="232" t="str">
        <f t="shared" si="214"/>
        <v>***</v>
      </c>
      <c r="CE737" s="233"/>
      <c r="CF737" s="42"/>
      <c r="CG737" s="45">
        <f t="shared" si="218"/>
        <v>0</v>
      </c>
      <c r="CH737" s="45">
        <f t="shared" si="222"/>
        <v>0</v>
      </c>
      <c r="CI737" s="232" t="str">
        <f t="shared" si="216"/>
        <v>***</v>
      </c>
      <c r="CJ737" s="233"/>
      <c r="CK737" s="42"/>
      <c r="CL737" s="234">
        <f t="shared" si="219"/>
        <v>0</v>
      </c>
      <c r="CM737" s="235"/>
      <c r="CN737" s="234">
        <f t="shared" si="220"/>
        <v>0</v>
      </c>
      <c r="CO737" s="235"/>
      <c r="CP737" s="232" t="str">
        <f t="shared" si="217"/>
        <v>***</v>
      </c>
      <c r="CQ737" s="233"/>
      <c r="CR737" s="43"/>
      <c r="CU737" s="128">
        <f t="shared" si="184"/>
        <v>729</v>
      </c>
      <c r="CV737" s="128"/>
      <c r="CW737" s="128"/>
      <c r="CX737" s="128"/>
      <c r="CY737" s="128"/>
    </row>
    <row r="738" spans="1:103" s="1" customFormat="1" ht="18.75">
      <c r="A738" s="72" t="s">
        <v>59</v>
      </c>
      <c r="D738" s="238">
        <f t="shared" si="221"/>
        <v>18</v>
      </c>
      <c r="E738" s="246"/>
      <c r="F738" s="241"/>
      <c r="G738" s="242"/>
      <c r="H738" s="242"/>
      <c r="I738" s="242"/>
      <c r="J738" s="242"/>
      <c r="K738" s="243"/>
      <c r="L738" s="244"/>
      <c r="M738" s="256"/>
      <c r="N738" s="256"/>
      <c r="O738" s="257"/>
      <c r="P738" s="42"/>
      <c r="Q738" s="42"/>
      <c r="R738" s="42"/>
      <c r="S738" s="42"/>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3"/>
      <c r="AU738" s="44"/>
      <c r="AV738" s="26"/>
      <c r="AW738" s="245">
        <f t="shared" si="207"/>
        <v>18</v>
      </c>
      <c r="AX738" s="246"/>
      <c r="AY738" s="247" t="str">
        <f t="shared" si="208"/>
        <v/>
      </c>
      <c r="AZ738" s="248"/>
      <c r="BA738" s="248"/>
      <c r="BB738" s="249"/>
      <c r="BC738" s="45">
        <f>IF(COUNTIF(P738:AT738,"")=31,0,COUNTIFS(P711:AT711,1,P738:AT738,"")+COUNTIFS(P711:AT711,1,P738:AT738,"■"))</f>
        <v>0</v>
      </c>
      <c r="BD738" s="45">
        <f>IF(COUNTIF(P738:AT738,"")=31,0,COUNTIFS(P711:AT711,1,P738:AT738,"■"))</f>
        <v>0</v>
      </c>
      <c r="BE738" s="250" t="str">
        <f t="shared" si="209"/>
        <v>***</v>
      </c>
      <c r="BF738" s="233"/>
      <c r="BG738" s="47"/>
      <c r="BH738" s="45">
        <f>IF(COUNTIF(P738:AT738,"")=31,0,COUNTIFS(P711:AT711,2,P738:AT738,"")+COUNTIFS(P711:AT711,2,P738:AT738,"■"))</f>
        <v>0</v>
      </c>
      <c r="BI738" s="45">
        <f>IF(COUNTIF(P738:AT738,"")=31,0,COUNTIFS(P711:AT711,2,P738:AT738,"■"))</f>
        <v>0</v>
      </c>
      <c r="BJ738" s="232" t="str">
        <f t="shared" si="210"/>
        <v>***</v>
      </c>
      <c r="BK738" s="233"/>
      <c r="BL738" s="42"/>
      <c r="BM738" s="45">
        <f>IF(COUNTIF(P738:AT738,"")=31,0,COUNTIFS(P711:AT711,3,P738:AT738,"")+COUNTIFS(P711:AT711,3,P738:AT738,"■"))</f>
        <v>0</v>
      </c>
      <c r="BN738" s="45">
        <f>IF(COUNTIF(P738:AT738,"")=31,0,COUNTIFS(P711:AT711,3,P738:AT738,"■"))</f>
        <v>0</v>
      </c>
      <c r="BO738" s="232" t="str">
        <f t="shared" si="211"/>
        <v>***</v>
      </c>
      <c r="BP738" s="233"/>
      <c r="BQ738" s="42"/>
      <c r="BR738" s="45">
        <f>IF(COUNTIF(P738:AT738,"")=31,0,COUNTIFS(P711:AT711,4,P738:AT738,"")+COUNTIFS(P711:AT711,4,P738:AT738,"■"))</f>
        <v>0</v>
      </c>
      <c r="BS738" s="45">
        <f>IF(COUNTIF(P738:AT738,"")=31,0,COUNTIFS(P711:AT711,4,P738:AT738,"■"))</f>
        <v>0</v>
      </c>
      <c r="BT738" s="232" t="str">
        <f t="shared" si="212"/>
        <v>***</v>
      </c>
      <c r="BU738" s="233"/>
      <c r="BV738" s="42"/>
      <c r="BW738" s="45">
        <f>IF(COUNTIF(P738:AT738,"")=31,0,COUNTIFS(P711:AT711,5,P738:AT738,"")+COUNTIFS(P711:AT711,5,P738:AT738,"■"))</f>
        <v>0</v>
      </c>
      <c r="BX738" s="45">
        <f>IF(COUNTIF(P738:AT738,"")=31,0,COUNTIFS(P711:AT711,5,P738:AT738,"■"))</f>
        <v>0</v>
      </c>
      <c r="BY738" s="232" t="str">
        <f t="shared" si="213"/>
        <v>***</v>
      </c>
      <c r="BZ738" s="233"/>
      <c r="CA738" s="42"/>
      <c r="CB738" s="45">
        <f>IF(COUNTIF(P738:AT738,"")=31,0,COUNTIFS(P711:AT711,6,P738:AT738,"")+COUNTIFS(P711:AT711,6,P738:AT738,"■"))</f>
        <v>0</v>
      </c>
      <c r="CC738" s="45">
        <f>IF(COUNTIF(P738:AT738,"")=31,0,COUNTIFS(P711:AT711,6,P738:AT738,"■"))</f>
        <v>0</v>
      </c>
      <c r="CD738" s="232" t="str">
        <f t="shared" si="214"/>
        <v>***</v>
      </c>
      <c r="CE738" s="233"/>
      <c r="CF738" s="42"/>
      <c r="CG738" s="45">
        <f t="shared" si="218"/>
        <v>0</v>
      </c>
      <c r="CH738" s="45">
        <f t="shared" si="222"/>
        <v>0</v>
      </c>
      <c r="CI738" s="232" t="str">
        <f t="shared" si="216"/>
        <v>***</v>
      </c>
      <c r="CJ738" s="233"/>
      <c r="CK738" s="42"/>
      <c r="CL738" s="234">
        <f t="shared" si="219"/>
        <v>0</v>
      </c>
      <c r="CM738" s="235"/>
      <c r="CN738" s="234">
        <f t="shared" si="220"/>
        <v>0</v>
      </c>
      <c r="CO738" s="235"/>
      <c r="CP738" s="232" t="str">
        <f t="shared" si="217"/>
        <v>***</v>
      </c>
      <c r="CQ738" s="233"/>
      <c r="CR738" s="43"/>
      <c r="CU738" s="128">
        <f t="shared" si="184"/>
        <v>730</v>
      </c>
      <c r="CV738" s="128"/>
      <c r="CW738" s="128"/>
      <c r="CX738" s="128"/>
      <c r="CY738" s="128"/>
    </row>
    <row r="739" spans="1:103" s="1" customFormat="1" ht="18.75">
      <c r="A739" s="72" t="s">
        <v>59</v>
      </c>
      <c r="D739" s="238">
        <f t="shared" si="221"/>
        <v>19</v>
      </c>
      <c r="E739" s="246"/>
      <c r="F739" s="241"/>
      <c r="G739" s="242"/>
      <c r="H739" s="242"/>
      <c r="I739" s="242"/>
      <c r="J739" s="242"/>
      <c r="K739" s="243"/>
      <c r="L739" s="244"/>
      <c r="M739" s="256"/>
      <c r="N739" s="256"/>
      <c r="O739" s="257"/>
      <c r="P739" s="42"/>
      <c r="Q739" s="42"/>
      <c r="R739" s="42"/>
      <c r="S739" s="42"/>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3"/>
      <c r="AU739" s="44"/>
      <c r="AV739" s="26"/>
      <c r="AW739" s="245">
        <f t="shared" si="207"/>
        <v>19</v>
      </c>
      <c r="AX739" s="246"/>
      <c r="AY739" s="247" t="str">
        <f t="shared" si="208"/>
        <v/>
      </c>
      <c r="AZ739" s="248"/>
      <c r="BA739" s="248"/>
      <c r="BB739" s="249"/>
      <c r="BC739" s="45">
        <f>IF(COUNTIF(P739:AT739,"")=31,0,COUNTIFS(P711:AT711,1,P739:AT739,"")+COUNTIFS(P711:AT711,1,P739:AT739,"■"))</f>
        <v>0</v>
      </c>
      <c r="BD739" s="45">
        <f>IF(COUNTIF(P739:AT739,"")=31,0,COUNTIFS(P711:AT711,1,P739:AT739,"■"))</f>
        <v>0</v>
      </c>
      <c r="BE739" s="250" t="str">
        <f t="shared" si="209"/>
        <v>***</v>
      </c>
      <c r="BF739" s="233"/>
      <c r="BG739" s="47"/>
      <c r="BH739" s="45">
        <f>IF(COUNTIF(P739:AT739,"")=31,0,COUNTIFS(P711:AT711,2,P739:AT739,"")+COUNTIFS(P711:AT711,2,P739:AT739,"■"))</f>
        <v>0</v>
      </c>
      <c r="BI739" s="45">
        <f>IF(COUNTIF(P739:AT739,"")=31,0,COUNTIFS(P711:AT711,2,P739:AT739,"■"))</f>
        <v>0</v>
      </c>
      <c r="BJ739" s="232" t="str">
        <f t="shared" si="210"/>
        <v>***</v>
      </c>
      <c r="BK739" s="233"/>
      <c r="BL739" s="42"/>
      <c r="BM739" s="45">
        <f>IF(COUNTIF(P739:AT739,"")=31,0,COUNTIFS(P711:AT711,3,P739:AT739,"")+COUNTIFS(P711:AT711,3,P739:AT739,"■"))</f>
        <v>0</v>
      </c>
      <c r="BN739" s="45">
        <f>IF(COUNTIF(P739:AT739,"")=31,0,COUNTIFS(P711:AT711,3,P739:AT739,"■"))</f>
        <v>0</v>
      </c>
      <c r="BO739" s="232" t="str">
        <f t="shared" si="211"/>
        <v>***</v>
      </c>
      <c r="BP739" s="233"/>
      <c r="BQ739" s="42"/>
      <c r="BR739" s="45">
        <f>IF(COUNTIF(P739:AT739,"")=31,0,COUNTIFS(P711:AT711,4,P739:AT739,"")+COUNTIFS(P711:AT711,4,P739:AT739,"■"))</f>
        <v>0</v>
      </c>
      <c r="BS739" s="45">
        <f>IF(COUNTIF(P739:AT739,"")=31,0,COUNTIFS(P711:AT711,4,P739:AT739,"■"))</f>
        <v>0</v>
      </c>
      <c r="BT739" s="232" t="str">
        <f t="shared" si="212"/>
        <v>***</v>
      </c>
      <c r="BU739" s="233"/>
      <c r="BV739" s="42"/>
      <c r="BW739" s="45">
        <f>IF(COUNTIF(P739:AT739,"")=31,0,COUNTIFS(P711:AT711,5,P739:AT739,"")+COUNTIFS(P711:AT711,5,P739:AT739,"■"))</f>
        <v>0</v>
      </c>
      <c r="BX739" s="45">
        <f>IF(COUNTIF(P739:AT739,"")=31,0,COUNTIFS(P711:AT711,5,P739:AT739,"■"))</f>
        <v>0</v>
      </c>
      <c r="BY739" s="232" t="str">
        <f t="shared" si="213"/>
        <v>***</v>
      </c>
      <c r="BZ739" s="233"/>
      <c r="CA739" s="42"/>
      <c r="CB739" s="45">
        <f>IF(COUNTIF(P739:AT739,"")=31,0,COUNTIFS(P711:AT711,6,P739:AT739,"")+COUNTIFS(P711:AT711,6,P739:AT739,"■"))</f>
        <v>0</v>
      </c>
      <c r="CC739" s="45">
        <f>IF(COUNTIF(P739:AT739,"")=31,0,COUNTIFS(P711:AT711,6,P739:AT739,"■"))</f>
        <v>0</v>
      </c>
      <c r="CD739" s="232" t="str">
        <f t="shared" si="214"/>
        <v>***</v>
      </c>
      <c r="CE739" s="233"/>
      <c r="CF739" s="42"/>
      <c r="CG739" s="45">
        <f t="shared" si="218"/>
        <v>0</v>
      </c>
      <c r="CH739" s="45">
        <f t="shared" si="222"/>
        <v>0</v>
      </c>
      <c r="CI739" s="232" t="str">
        <f t="shared" si="216"/>
        <v>***</v>
      </c>
      <c r="CJ739" s="233"/>
      <c r="CK739" s="42"/>
      <c r="CL739" s="234">
        <f t="shared" si="219"/>
        <v>0</v>
      </c>
      <c r="CM739" s="235"/>
      <c r="CN739" s="234">
        <f t="shared" si="220"/>
        <v>0</v>
      </c>
      <c r="CO739" s="235"/>
      <c r="CP739" s="232" t="str">
        <f t="shared" si="217"/>
        <v>***</v>
      </c>
      <c r="CQ739" s="233"/>
      <c r="CR739" s="43"/>
      <c r="CU739" s="128">
        <f t="shared" si="184"/>
        <v>731</v>
      </c>
      <c r="CV739" s="128"/>
      <c r="CW739" s="128"/>
      <c r="CX739" s="128"/>
      <c r="CY739" s="128"/>
    </row>
    <row r="740" spans="1:103" s="1" customFormat="1" ht="18.75">
      <c r="A740" s="72" t="s">
        <v>59</v>
      </c>
      <c r="D740" s="238">
        <f t="shared" si="221"/>
        <v>20</v>
      </c>
      <c r="E740" s="246"/>
      <c r="F740" s="241"/>
      <c r="G740" s="242"/>
      <c r="H740" s="242"/>
      <c r="I740" s="242"/>
      <c r="J740" s="242"/>
      <c r="K740" s="243"/>
      <c r="L740" s="244"/>
      <c r="M740" s="256"/>
      <c r="N740" s="256"/>
      <c r="O740" s="257"/>
      <c r="P740" s="42"/>
      <c r="Q740" s="42"/>
      <c r="R740" s="42"/>
      <c r="S740" s="42"/>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3"/>
      <c r="AU740" s="44"/>
      <c r="AV740" s="26"/>
      <c r="AW740" s="245">
        <f t="shared" si="207"/>
        <v>20</v>
      </c>
      <c r="AX740" s="246"/>
      <c r="AY740" s="247" t="str">
        <f t="shared" si="208"/>
        <v/>
      </c>
      <c r="AZ740" s="248"/>
      <c r="BA740" s="248"/>
      <c r="BB740" s="249"/>
      <c r="BC740" s="45">
        <f>IF(COUNTIF(P740:AT740,"")=31,0,COUNTIFS(P711:AT711,1,P740:AT740,"")+COUNTIFS(P711:AT711,1,P740:AT740,"■"))</f>
        <v>0</v>
      </c>
      <c r="BD740" s="45">
        <f>IF(COUNTIF(P740:AT740,"")=31,0,COUNTIFS(P711:AT711,1,P740:AT740,"■"))</f>
        <v>0</v>
      </c>
      <c r="BE740" s="250" t="str">
        <f t="shared" si="209"/>
        <v>***</v>
      </c>
      <c r="BF740" s="233"/>
      <c r="BG740" s="47"/>
      <c r="BH740" s="45">
        <f>IF(COUNTIF(P740:AT740,"")=31,0,COUNTIFS(P711:AT711,2,P740:AT740,"")+COUNTIFS(P711:AT711,2,P740:AT740,"■"))</f>
        <v>0</v>
      </c>
      <c r="BI740" s="45">
        <f>IF(COUNTIF(P740:AT740,"")=31,0,COUNTIFS(P711:AT711,2,P740:AT740,"■"))</f>
        <v>0</v>
      </c>
      <c r="BJ740" s="232" t="str">
        <f t="shared" si="210"/>
        <v>***</v>
      </c>
      <c r="BK740" s="233"/>
      <c r="BL740" s="42"/>
      <c r="BM740" s="45">
        <f>IF(COUNTIF(P740:AT740,"")=31,0,COUNTIFS(P711:AT711,3,P740:AT740,"")+COUNTIFS(P711:AT711,3,P740:AT740,"■"))</f>
        <v>0</v>
      </c>
      <c r="BN740" s="45">
        <f>IF(COUNTIF(P740:AT740,"")=31,0,COUNTIFS(P711:AT711,3,P740:AT740,"■"))</f>
        <v>0</v>
      </c>
      <c r="BO740" s="232" t="str">
        <f t="shared" si="211"/>
        <v>***</v>
      </c>
      <c r="BP740" s="233"/>
      <c r="BQ740" s="42"/>
      <c r="BR740" s="45">
        <f>IF(COUNTIF(P740:AT740,"")=31,0,COUNTIFS(P711:AT711,4,P740:AT740,"")+COUNTIFS(P711:AT711,4,P740:AT740,"■"))</f>
        <v>0</v>
      </c>
      <c r="BS740" s="45">
        <f>IF(COUNTIF(P740:AT740,"")=31,0,COUNTIFS(P711:AT711,4,P740:AT740,"■"))</f>
        <v>0</v>
      </c>
      <c r="BT740" s="232" t="str">
        <f t="shared" si="212"/>
        <v>***</v>
      </c>
      <c r="BU740" s="233"/>
      <c r="BV740" s="42"/>
      <c r="BW740" s="45">
        <f>IF(COUNTIF(P740:AT740,"")=31,0,COUNTIFS(P711:AT711,5,P740:AT740,"")+COUNTIFS(P711:AT711,5,P740:AT740,"■"))</f>
        <v>0</v>
      </c>
      <c r="BX740" s="45">
        <f>IF(COUNTIF(P740:AT740,"")=31,0,COUNTIFS(P711:AT711,5,P740:AT740,"■"))</f>
        <v>0</v>
      </c>
      <c r="BY740" s="232" t="str">
        <f t="shared" si="213"/>
        <v>***</v>
      </c>
      <c r="BZ740" s="233"/>
      <c r="CA740" s="42"/>
      <c r="CB740" s="45">
        <f>IF(COUNTIF(P740:AT740,"")=31,0,COUNTIFS(P711:AT711,6,P740:AT740,"")+COUNTIFS(P711:AT711,6,P740:AT740,"■"))</f>
        <v>0</v>
      </c>
      <c r="CC740" s="45">
        <f>IF(COUNTIF(P740:AT740,"")=31,0,COUNTIFS(P711:AT711,6,P740:AT740,"■"))</f>
        <v>0</v>
      </c>
      <c r="CD740" s="232" t="str">
        <f t="shared" si="214"/>
        <v>***</v>
      </c>
      <c r="CE740" s="233"/>
      <c r="CF740" s="42"/>
      <c r="CG740" s="45">
        <f t="shared" si="218"/>
        <v>0</v>
      </c>
      <c r="CH740" s="45">
        <f t="shared" si="222"/>
        <v>0</v>
      </c>
      <c r="CI740" s="232" t="str">
        <f t="shared" si="216"/>
        <v>***</v>
      </c>
      <c r="CJ740" s="233"/>
      <c r="CK740" s="42"/>
      <c r="CL740" s="234">
        <f t="shared" si="219"/>
        <v>0</v>
      </c>
      <c r="CM740" s="235"/>
      <c r="CN740" s="234">
        <f t="shared" si="220"/>
        <v>0</v>
      </c>
      <c r="CO740" s="235"/>
      <c r="CP740" s="232" t="str">
        <f t="shared" si="217"/>
        <v>***</v>
      </c>
      <c r="CQ740" s="233"/>
      <c r="CR740" s="43"/>
      <c r="CU740" s="128">
        <f t="shared" si="184"/>
        <v>732</v>
      </c>
      <c r="CV740" s="128"/>
      <c r="CW740" s="128"/>
      <c r="CX740" s="128"/>
      <c r="CY740" s="128"/>
    </row>
    <row r="741" spans="1:103" s="1" customFormat="1" ht="18.75">
      <c r="A741" s="72" t="s">
        <v>59</v>
      </c>
      <c r="D741" s="238">
        <f t="shared" si="221"/>
        <v>21</v>
      </c>
      <c r="E741" s="246"/>
      <c r="F741" s="241"/>
      <c r="G741" s="242"/>
      <c r="H741" s="242"/>
      <c r="I741" s="242"/>
      <c r="J741" s="242"/>
      <c r="K741" s="243"/>
      <c r="L741" s="244"/>
      <c r="M741" s="256"/>
      <c r="N741" s="256"/>
      <c r="O741" s="257"/>
      <c r="P741" s="42"/>
      <c r="Q741" s="42"/>
      <c r="R741" s="42"/>
      <c r="S741" s="42"/>
      <c r="T741" s="42"/>
      <c r="U741" s="42"/>
      <c r="V741" s="42"/>
      <c r="W741" s="42"/>
      <c r="X741" s="42"/>
      <c r="Y741" s="42"/>
      <c r="Z741" s="42"/>
      <c r="AA741" s="42"/>
      <c r="AB741" s="42"/>
      <c r="AC741" s="42"/>
      <c r="AD741" s="42"/>
      <c r="AE741" s="42"/>
      <c r="AF741" s="42"/>
      <c r="AG741" s="42"/>
      <c r="AH741" s="42"/>
      <c r="AI741" s="42"/>
      <c r="AJ741" s="42"/>
      <c r="AK741" s="42"/>
      <c r="AL741" s="42"/>
      <c r="AM741" s="42"/>
      <c r="AN741" s="42"/>
      <c r="AO741" s="42"/>
      <c r="AP741" s="42"/>
      <c r="AQ741" s="42"/>
      <c r="AR741" s="42"/>
      <c r="AS741" s="42"/>
      <c r="AT741" s="43"/>
      <c r="AU741" s="44"/>
      <c r="AV741" s="26"/>
      <c r="AW741" s="245">
        <f t="shared" si="207"/>
        <v>21</v>
      </c>
      <c r="AX741" s="246"/>
      <c r="AY741" s="247" t="str">
        <f t="shared" si="208"/>
        <v/>
      </c>
      <c r="AZ741" s="248"/>
      <c r="BA741" s="248"/>
      <c r="BB741" s="249"/>
      <c r="BC741" s="45">
        <f>IF(COUNTIF(P741:AT741,"")=31,0,COUNTIFS(P711:AT711,1,P741:AT741,"")+COUNTIFS(P711:AT711,1,P741:AT741,"■"))</f>
        <v>0</v>
      </c>
      <c r="BD741" s="45">
        <f>IF(COUNTIF(P741:AT741,"")=31,0,COUNTIFS(P711:AT711,1,P741:AT741,"■"))</f>
        <v>0</v>
      </c>
      <c r="BE741" s="250" t="str">
        <f t="shared" si="209"/>
        <v>***</v>
      </c>
      <c r="BF741" s="233"/>
      <c r="BG741" s="47"/>
      <c r="BH741" s="45">
        <f>IF(COUNTIF(P741:AT741,"")=31,0,COUNTIFS(P711:AT711,2,P741:AT741,"")+COUNTIFS(P711:AT711,2,P741:AT741,"■"))</f>
        <v>0</v>
      </c>
      <c r="BI741" s="45">
        <f>IF(COUNTIF(P741:AT741,"")=31,0,COUNTIFS(P711:AT711,2,P741:AT741,"■"))</f>
        <v>0</v>
      </c>
      <c r="BJ741" s="232" t="str">
        <f t="shared" si="210"/>
        <v>***</v>
      </c>
      <c r="BK741" s="233"/>
      <c r="BL741" s="42"/>
      <c r="BM741" s="45">
        <f>IF(COUNTIF(P741:AT741,"")=31,0,COUNTIFS(P711:AT711,3,P741:AT741,"")+COUNTIFS(P711:AT711,3,P741:AT741,"■"))</f>
        <v>0</v>
      </c>
      <c r="BN741" s="45">
        <f>IF(COUNTIF(P741:AT741,"")=31,0,COUNTIFS(P711:AT711,3,P741:AT741,"■"))</f>
        <v>0</v>
      </c>
      <c r="BO741" s="232" t="str">
        <f t="shared" si="211"/>
        <v>***</v>
      </c>
      <c r="BP741" s="233"/>
      <c r="BQ741" s="42"/>
      <c r="BR741" s="45">
        <f>IF(COUNTIF(P741:AT741,"")=31,0,COUNTIFS(P711:AT711,4,P741:AT741,"")+COUNTIFS(P711:AT711,4,P741:AT741,"■"))</f>
        <v>0</v>
      </c>
      <c r="BS741" s="45">
        <f>IF(COUNTIF(P741:AT741,"")=31,0,COUNTIFS(P711:AT711,4,P741:AT741,"■"))</f>
        <v>0</v>
      </c>
      <c r="BT741" s="232" t="str">
        <f t="shared" si="212"/>
        <v>***</v>
      </c>
      <c r="BU741" s="233"/>
      <c r="BV741" s="42"/>
      <c r="BW741" s="45">
        <f>IF(COUNTIF(P741:AT741,"")=31,0,COUNTIFS(P711:AT711,5,P741:AT741,"")+COUNTIFS(P711:AT711,5,P741:AT741,"■"))</f>
        <v>0</v>
      </c>
      <c r="BX741" s="45">
        <f>IF(COUNTIF(P741:AT741,"")=31,0,COUNTIFS(P711:AT711,5,P741:AT741,"■"))</f>
        <v>0</v>
      </c>
      <c r="BY741" s="232" t="str">
        <f t="shared" si="213"/>
        <v>***</v>
      </c>
      <c r="BZ741" s="233"/>
      <c r="CA741" s="42"/>
      <c r="CB741" s="45">
        <f>IF(COUNTIF(P741:AT741,"")=31,0,COUNTIFS(P711:AT711,6,P741:AT741,"")+COUNTIFS(P711:AT711,6,P741:AT741,"■"))</f>
        <v>0</v>
      </c>
      <c r="CC741" s="45">
        <f>IF(COUNTIF(P741:AT741,"")=31,0,COUNTIFS(P711:AT711,6,P741:AT741,"■"))</f>
        <v>0</v>
      </c>
      <c r="CD741" s="232" t="str">
        <f t="shared" si="214"/>
        <v>***</v>
      </c>
      <c r="CE741" s="233"/>
      <c r="CF741" s="42"/>
      <c r="CG741" s="45">
        <f t="shared" si="218"/>
        <v>0</v>
      </c>
      <c r="CH741" s="45">
        <f t="shared" si="222"/>
        <v>0</v>
      </c>
      <c r="CI741" s="232" t="str">
        <f t="shared" si="216"/>
        <v>***</v>
      </c>
      <c r="CJ741" s="233"/>
      <c r="CK741" s="42"/>
      <c r="CL741" s="234">
        <f t="shared" si="219"/>
        <v>0</v>
      </c>
      <c r="CM741" s="235"/>
      <c r="CN741" s="234">
        <f t="shared" si="220"/>
        <v>0</v>
      </c>
      <c r="CO741" s="235"/>
      <c r="CP741" s="232" t="str">
        <f t="shared" si="217"/>
        <v>***</v>
      </c>
      <c r="CQ741" s="233"/>
      <c r="CR741" s="43"/>
      <c r="CU741" s="128">
        <f t="shared" si="184"/>
        <v>733</v>
      </c>
      <c r="CV741" s="128"/>
      <c r="CW741" s="128"/>
      <c r="CX741" s="128"/>
      <c r="CY741" s="128"/>
    </row>
    <row r="742" spans="1:103" s="1" customFormat="1" ht="18.75">
      <c r="A742" s="72" t="s">
        <v>59</v>
      </c>
      <c r="D742" s="238">
        <f t="shared" si="221"/>
        <v>22</v>
      </c>
      <c r="E742" s="246"/>
      <c r="F742" s="241"/>
      <c r="G742" s="242"/>
      <c r="H742" s="242"/>
      <c r="I742" s="242"/>
      <c r="J742" s="242"/>
      <c r="K742" s="243"/>
      <c r="L742" s="244"/>
      <c r="M742" s="256"/>
      <c r="N742" s="256"/>
      <c r="O742" s="257"/>
      <c r="P742" s="42"/>
      <c r="Q742" s="42"/>
      <c r="R742" s="42"/>
      <c r="S742" s="42"/>
      <c r="T742" s="42"/>
      <c r="U742" s="42"/>
      <c r="V742" s="42"/>
      <c r="W742" s="42"/>
      <c r="X742" s="42"/>
      <c r="Y742" s="42"/>
      <c r="Z742" s="42"/>
      <c r="AA742" s="42"/>
      <c r="AB742" s="42"/>
      <c r="AC742" s="42"/>
      <c r="AD742" s="42"/>
      <c r="AE742" s="42"/>
      <c r="AF742" s="42"/>
      <c r="AG742" s="42"/>
      <c r="AH742" s="42"/>
      <c r="AI742" s="42"/>
      <c r="AJ742" s="42"/>
      <c r="AK742" s="42"/>
      <c r="AL742" s="42"/>
      <c r="AM742" s="42"/>
      <c r="AN742" s="42"/>
      <c r="AO742" s="42"/>
      <c r="AP742" s="42"/>
      <c r="AQ742" s="42"/>
      <c r="AR742" s="42"/>
      <c r="AS742" s="42"/>
      <c r="AT742" s="43"/>
      <c r="AU742" s="44"/>
      <c r="AV742" s="26"/>
      <c r="AW742" s="245">
        <f t="shared" si="207"/>
        <v>22</v>
      </c>
      <c r="AX742" s="246"/>
      <c r="AY742" s="247" t="str">
        <f t="shared" si="208"/>
        <v/>
      </c>
      <c r="AZ742" s="248"/>
      <c r="BA742" s="248"/>
      <c r="BB742" s="249"/>
      <c r="BC742" s="45">
        <f>IF(COUNTIF(P742:AT742,"")=31,0,COUNTIFS(P711:AT711,1,P742:AT742,"")+COUNTIFS(P711:AT711,1,P742:AT742,"■"))</f>
        <v>0</v>
      </c>
      <c r="BD742" s="45">
        <f>IF(COUNTIF(P742:AT742,"")=31,0,COUNTIFS(P711:AT711,1,P742:AT742,"■"))</f>
        <v>0</v>
      </c>
      <c r="BE742" s="250" t="str">
        <f t="shared" si="209"/>
        <v>***</v>
      </c>
      <c r="BF742" s="233"/>
      <c r="BG742" s="47"/>
      <c r="BH742" s="45">
        <f>IF(COUNTIF(P742:AT742,"")=31,0,COUNTIFS(P711:AT711,2,P742:AT742,"")+COUNTIFS(P711:AT711,2,P742:AT742,"■"))</f>
        <v>0</v>
      </c>
      <c r="BI742" s="45">
        <f>IF(COUNTIF(P742:AT742,"")=31,0,COUNTIFS(P711:AT711,2,P742:AT742,"■"))</f>
        <v>0</v>
      </c>
      <c r="BJ742" s="232" t="str">
        <f t="shared" si="210"/>
        <v>***</v>
      </c>
      <c r="BK742" s="233"/>
      <c r="BL742" s="42"/>
      <c r="BM742" s="45">
        <f>IF(COUNTIF(P742:AT742,"")=31,0,COUNTIFS(P711:AT711,3,P742:AT742,"")+COUNTIFS(P711:AT711,3,P742:AT742,"■"))</f>
        <v>0</v>
      </c>
      <c r="BN742" s="45">
        <f>IF(COUNTIF(P742:AT742,"")=31,0,COUNTIFS(P711:AT711,3,P742:AT742,"■"))</f>
        <v>0</v>
      </c>
      <c r="BO742" s="232" t="str">
        <f t="shared" si="211"/>
        <v>***</v>
      </c>
      <c r="BP742" s="233"/>
      <c r="BQ742" s="42"/>
      <c r="BR742" s="45">
        <f>IF(COUNTIF(P742:AT742,"")=31,0,COUNTIFS(P711:AT711,4,P742:AT742,"")+COUNTIFS(P711:AT711,4,P742:AT742,"■"))</f>
        <v>0</v>
      </c>
      <c r="BS742" s="45">
        <f>IF(COUNTIF(P742:AT742,"")=31,0,COUNTIFS(P711:AT711,4,P742:AT742,"■"))</f>
        <v>0</v>
      </c>
      <c r="BT742" s="232" t="str">
        <f t="shared" si="212"/>
        <v>***</v>
      </c>
      <c r="BU742" s="233"/>
      <c r="BV742" s="42"/>
      <c r="BW742" s="45">
        <f>IF(COUNTIF(P742:AT742,"")=31,0,COUNTIFS(P711:AT711,5,P742:AT742,"")+COUNTIFS(P711:AT711,5,P742:AT742,"■"))</f>
        <v>0</v>
      </c>
      <c r="BX742" s="45">
        <f>IF(COUNTIF(P742:AT742,"")=31,0,COUNTIFS(P711:AT711,5,P742:AT742,"■"))</f>
        <v>0</v>
      </c>
      <c r="BY742" s="232" t="str">
        <f t="shared" si="213"/>
        <v>***</v>
      </c>
      <c r="BZ742" s="233"/>
      <c r="CA742" s="42"/>
      <c r="CB742" s="45">
        <f>IF(COUNTIF(P742:AT742,"")=31,0,COUNTIFS(P711:AT711,6,P742:AT742,"")+COUNTIFS(P711:AT711,6,P742:AT742,"■"))</f>
        <v>0</v>
      </c>
      <c r="CC742" s="45">
        <f>IF(COUNTIF(P742:AT742,"")=31,0,COUNTIFS(P711:AT711,6,P742:AT742,"■"))</f>
        <v>0</v>
      </c>
      <c r="CD742" s="232" t="str">
        <f t="shared" si="214"/>
        <v>***</v>
      </c>
      <c r="CE742" s="233"/>
      <c r="CF742" s="42"/>
      <c r="CG742" s="45">
        <f t="shared" si="218"/>
        <v>0</v>
      </c>
      <c r="CH742" s="45">
        <f t="shared" si="222"/>
        <v>0</v>
      </c>
      <c r="CI742" s="232" t="str">
        <f t="shared" si="216"/>
        <v>***</v>
      </c>
      <c r="CJ742" s="233"/>
      <c r="CK742" s="42"/>
      <c r="CL742" s="234">
        <f t="shared" si="219"/>
        <v>0</v>
      </c>
      <c r="CM742" s="235"/>
      <c r="CN742" s="234">
        <f t="shared" si="220"/>
        <v>0</v>
      </c>
      <c r="CO742" s="235"/>
      <c r="CP742" s="232" t="str">
        <f t="shared" si="217"/>
        <v>***</v>
      </c>
      <c r="CQ742" s="233"/>
      <c r="CR742" s="43"/>
      <c r="CU742" s="128">
        <f t="shared" si="184"/>
        <v>734</v>
      </c>
      <c r="CV742" s="128"/>
      <c r="CW742" s="128"/>
      <c r="CX742" s="128"/>
      <c r="CY742" s="128"/>
    </row>
    <row r="743" spans="1:103" s="1" customFormat="1" ht="18.75">
      <c r="A743" s="72" t="s">
        <v>59</v>
      </c>
      <c r="D743" s="238">
        <f t="shared" si="221"/>
        <v>23</v>
      </c>
      <c r="E743" s="246"/>
      <c r="F743" s="241"/>
      <c r="G743" s="242"/>
      <c r="H743" s="242"/>
      <c r="I743" s="242"/>
      <c r="J743" s="242"/>
      <c r="K743" s="243"/>
      <c r="L743" s="244"/>
      <c r="M743" s="256"/>
      <c r="N743" s="256"/>
      <c r="O743" s="257"/>
      <c r="P743" s="42"/>
      <c r="Q743" s="42"/>
      <c r="R743" s="42"/>
      <c r="S743" s="42"/>
      <c r="T743" s="42"/>
      <c r="U743" s="42"/>
      <c r="V743" s="42"/>
      <c r="W743" s="42"/>
      <c r="X743" s="42"/>
      <c r="Y743" s="42"/>
      <c r="Z743" s="42"/>
      <c r="AA743" s="42"/>
      <c r="AB743" s="42"/>
      <c r="AC743" s="42"/>
      <c r="AD743" s="42"/>
      <c r="AE743" s="42"/>
      <c r="AF743" s="42"/>
      <c r="AG743" s="42"/>
      <c r="AH743" s="42"/>
      <c r="AI743" s="42"/>
      <c r="AJ743" s="42"/>
      <c r="AK743" s="42"/>
      <c r="AL743" s="42"/>
      <c r="AM743" s="42"/>
      <c r="AN743" s="42"/>
      <c r="AO743" s="42"/>
      <c r="AP743" s="42"/>
      <c r="AQ743" s="42"/>
      <c r="AR743" s="42"/>
      <c r="AS743" s="42"/>
      <c r="AT743" s="43"/>
      <c r="AU743" s="44"/>
      <c r="AV743" s="26"/>
      <c r="AW743" s="245">
        <f t="shared" si="207"/>
        <v>23</v>
      </c>
      <c r="AX743" s="246"/>
      <c r="AY743" s="247" t="str">
        <f t="shared" si="208"/>
        <v/>
      </c>
      <c r="AZ743" s="248"/>
      <c r="BA743" s="248"/>
      <c r="BB743" s="249"/>
      <c r="BC743" s="45">
        <f>IF(COUNTIF(P743:AT743,"")=31,0,COUNTIFS(P711:AT711,1,P743:AT743,"")+COUNTIFS(P711:AT711,1,P743:AT743,"■"))</f>
        <v>0</v>
      </c>
      <c r="BD743" s="45">
        <f>IF(COUNTIF(P743:AT743,"")=31,0,COUNTIFS(P711:AT711,1,P743:AT743,"■"))</f>
        <v>0</v>
      </c>
      <c r="BE743" s="250" t="str">
        <f t="shared" si="209"/>
        <v>***</v>
      </c>
      <c r="BF743" s="233"/>
      <c r="BG743" s="47"/>
      <c r="BH743" s="45">
        <f>IF(COUNTIF(P743:AT743,"")=31,0,COUNTIFS(P711:AT711,2,P743:AT743,"")+COUNTIFS(P711:AT711,2,P743:AT743,"■"))</f>
        <v>0</v>
      </c>
      <c r="BI743" s="45">
        <f>IF(COUNTIF(P743:AT743,"")=31,0,COUNTIFS(P711:AT711,2,P743:AT743,"■"))</f>
        <v>0</v>
      </c>
      <c r="BJ743" s="232" t="str">
        <f t="shared" si="210"/>
        <v>***</v>
      </c>
      <c r="BK743" s="233"/>
      <c r="BL743" s="42"/>
      <c r="BM743" s="45">
        <f>IF(COUNTIF(P743:AT743,"")=31,0,COUNTIFS(P711:AT711,3,P743:AT743,"")+COUNTIFS(P711:AT711,3,P743:AT743,"■"))</f>
        <v>0</v>
      </c>
      <c r="BN743" s="45">
        <f>IF(COUNTIF(P743:AT743,"")=31,0,COUNTIFS(P711:AT711,3,P743:AT743,"■"))</f>
        <v>0</v>
      </c>
      <c r="BO743" s="232" t="str">
        <f t="shared" si="211"/>
        <v>***</v>
      </c>
      <c r="BP743" s="233"/>
      <c r="BQ743" s="42"/>
      <c r="BR743" s="45">
        <f>IF(COUNTIF(P743:AT743,"")=31,0,COUNTIFS(P711:AT711,4,P743:AT743,"")+COUNTIFS(P711:AT711,4,P743:AT743,"■"))</f>
        <v>0</v>
      </c>
      <c r="BS743" s="45">
        <f>IF(COUNTIF(P743:AT743,"")=31,0,COUNTIFS(P711:AT711,4,P743:AT743,"■"))</f>
        <v>0</v>
      </c>
      <c r="BT743" s="232" t="str">
        <f t="shared" si="212"/>
        <v>***</v>
      </c>
      <c r="BU743" s="233"/>
      <c r="BV743" s="42"/>
      <c r="BW743" s="45">
        <f>IF(COUNTIF(P743:AT743,"")=31,0,COUNTIFS(P711:AT711,5,P743:AT743,"")+COUNTIFS(P711:AT711,5,P743:AT743,"■"))</f>
        <v>0</v>
      </c>
      <c r="BX743" s="45">
        <f>IF(COUNTIF(P743:AT743,"")=31,0,COUNTIFS(P711:AT711,5,P743:AT743,"■"))</f>
        <v>0</v>
      </c>
      <c r="BY743" s="232" t="str">
        <f t="shared" si="213"/>
        <v>***</v>
      </c>
      <c r="BZ743" s="233"/>
      <c r="CA743" s="42"/>
      <c r="CB743" s="45">
        <f>IF(COUNTIF(P743:AT743,"")=31,0,COUNTIFS(P711:AT711,6,P743:AT743,"")+COUNTIFS(P711:AT711,6,P743:AT743,"■"))</f>
        <v>0</v>
      </c>
      <c r="CC743" s="45">
        <f>IF(COUNTIF(P743:AT743,"")=31,0,COUNTIFS(P711:AT711,6,P743:AT743,"■"))</f>
        <v>0</v>
      </c>
      <c r="CD743" s="232" t="str">
        <f t="shared" si="214"/>
        <v>***</v>
      </c>
      <c r="CE743" s="233"/>
      <c r="CF743" s="42"/>
      <c r="CG743" s="45">
        <f t="shared" si="218"/>
        <v>0</v>
      </c>
      <c r="CH743" s="45">
        <f t="shared" si="222"/>
        <v>0</v>
      </c>
      <c r="CI743" s="232" t="str">
        <f t="shared" si="216"/>
        <v>***</v>
      </c>
      <c r="CJ743" s="233"/>
      <c r="CK743" s="42"/>
      <c r="CL743" s="234">
        <f t="shared" si="219"/>
        <v>0</v>
      </c>
      <c r="CM743" s="235"/>
      <c r="CN743" s="234">
        <f t="shared" si="220"/>
        <v>0</v>
      </c>
      <c r="CO743" s="235"/>
      <c r="CP743" s="232" t="str">
        <f t="shared" si="217"/>
        <v>***</v>
      </c>
      <c r="CQ743" s="233"/>
      <c r="CR743" s="43"/>
      <c r="CU743" s="128">
        <f t="shared" si="184"/>
        <v>735</v>
      </c>
      <c r="CV743" s="128"/>
      <c r="CW743" s="128"/>
      <c r="CX743" s="128"/>
      <c r="CY743" s="128"/>
    </row>
    <row r="744" spans="1:103" s="1" customFormat="1" ht="18.75">
      <c r="A744" s="72" t="s">
        <v>59</v>
      </c>
      <c r="D744" s="238">
        <f t="shared" si="221"/>
        <v>24</v>
      </c>
      <c r="E744" s="246"/>
      <c r="F744" s="241"/>
      <c r="G744" s="242"/>
      <c r="H744" s="242"/>
      <c r="I744" s="242"/>
      <c r="J744" s="242"/>
      <c r="K744" s="243"/>
      <c r="L744" s="244"/>
      <c r="M744" s="256"/>
      <c r="N744" s="256"/>
      <c r="O744" s="257"/>
      <c r="P744" s="42"/>
      <c r="Q744" s="42"/>
      <c r="R744" s="42"/>
      <c r="S744" s="42"/>
      <c r="T744" s="42"/>
      <c r="U744" s="42"/>
      <c r="V744" s="42"/>
      <c r="W744" s="42"/>
      <c r="X744" s="42"/>
      <c r="Y744" s="42"/>
      <c r="Z744" s="42"/>
      <c r="AA744" s="42"/>
      <c r="AB744" s="42"/>
      <c r="AC744" s="42"/>
      <c r="AD744" s="42"/>
      <c r="AE744" s="42"/>
      <c r="AF744" s="42"/>
      <c r="AG744" s="42"/>
      <c r="AH744" s="42"/>
      <c r="AI744" s="42"/>
      <c r="AJ744" s="42"/>
      <c r="AK744" s="42"/>
      <c r="AL744" s="42"/>
      <c r="AM744" s="42"/>
      <c r="AN744" s="42"/>
      <c r="AO744" s="42"/>
      <c r="AP744" s="42"/>
      <c r="AQ744" s="42"/>
      <c r="AR744" s="42"/>
      <c r="AS744" s="42"/>
      <c r="AT744" s="43"/>
      <c r="AU744" s="44"/>
      <c r="AV744" s="26"/>
      <c r="AW744" s="245">
        <f t="shared" si="207"/>
        <v>24</v>
      </c>
      <c r="AX744" s="246"/>
      <c r="AY744" s="247" t="str">
        <f t="shared" si="208"/>
        <v/>
      </c>
      <c r="AZ744" s="248"/>
      <c r="BA744" s="248"/>
      <c r="BB744" s="249"/>
      <c r="BC744" s="45">
        <f>IF(COUNTIF(P744:AT744,"")=31,0,COUNTIFS(P711:AT711,1,P744:AT744,"")+COUNTIFS(P711:AT711,1,P744:AT744,"■"))</f>
        <v>0</v>
      </c>
      <c r="BD744" s="45">
        <f>IF(COUNTIF(P744:AT744,"")=31,0,COUNTIFS(P711:AT711,1,P744:AT744,"■"))</f>
        <v>0</v>
      </c>
      <c r="BE744" s="250" t="str">
        <f t="shared" si="209"/>
        <v>***</v>
      </c>
      <c r="BF744" s="233"/>
      <c r="BG744" s="47"/>
      <c r="BH744" s="45">
        <f>IF(COUNTIF(P744:AT744,"")=31,0,COUNTIFS(P711:AT711,2,P744:AT744,"")+COUNTIFS(P711:AT711,2,P744:AT744,"■"))</f>
        <v>0</v>
      </c>
      <c r="BI744" s="45">
        <f>IF(COUNTIF(P744:AT744,"")=31,0,COUNTIFS(P711:AT711,2,P744:AT744,"■"))</f>
        <v>0</v>
      </c>
      <c r="BJ744" s="232" t="str">
        <f t="shared" si="210"/>
        <v>***</v>
      </c>
      <c r="BK744" s="233"/>
      <c r="BL744" s="42"/>
      <c r="BM744" s="45">
        <f>IF(COUNTIF(P744:AT744,"")=31,0,COUNTIFS(P711:AT711,3,P744:AT744,"")+COUNTIFS(P711:AT711,3,P744:AT744,"■"))</f>
        <v>0</v>
      </c>
      <c r="BN744" s="45">
        <f>IF(COUNTIF(P744:AT744,"")=31,0,COUNTIFS(P711:AT711,3,P744:AT744,"■"))</f>
        <v>0</v>
      </c>
      <c r="BO744" s="232" t="str">
        <f t="shared" si="211"/>
        <v>***</v>
      </c>
      <c r="BP744" s="233"/>
      <c r="BQ744" s="42"/>
      <c r="BR744" s="45">
        <f>IF(COUNTIF(P744:AT744,"")=31,0,COUNTIFS(P711:AT711,4,P744:AT744,"")+COUNTIFS(P711:AT711,4,P744:AT744,"■"))</f>
        <v>0</v>
      </c>
      <c r="BS744" s="45">
        <f>IF(COUNTIF(P744:AT744,"")=31,0,COUNTIFS(P711:AT711,4,P744:AT744,"■"))</f>
        <v>0</v>
      </c>
      <c r="BT744" s="232" t="str">
        <f t="shared" si="212"/>
        <v>***</v>
      </c>
      <c r="BU744" s="233"/>
      <c r="BV744" s="42"/>
      <c r="BW744" s="45">
        <f>IF(COUNTIF(P744:AT744,"")=31,0,COUNTIFS(P711:AT711,5,P744:AT744,"")+COUNTIFS(P711:AT711,5,P744:AT744,"■"))</f>
        <v>0</v>
      </c>
      <c r="BX744" s="45">
        <f>IF(COUNTIF(P744:AT744,"")=31,0,COUNTIFS(P711:AT711,5,P744:AT744,"■"))</f>
        <v>0</v>
      </c>
      <c r="BY744" s="232" t="str">
        <f t="shared" si="213"/>
        <v>***</v>
      </c>
      <c r="BZ744" s="233"/>
      <c r="CA744" s="42"/>
      <c r="CB744" s="45">
        <f>IF(COUNTIF(P744:AT744,"")=31,0,COUNTIFS(P711:AT711,6,P744:AT744,"")+COUNTIFS(P711:AT711,6,P744:AT744,"■"))</f>
        <v>0</v>
      </c>
      <c r="CC744" s="45">
        <f>IF(COUNTIF(P744:AT744,"")=31,0,COUNTIFS(P711:AT711,6,P744:AT744,"■"))</f>
        <v>0</v>
      </c>
      <c r="CD744" s="232" t="str">
        <f t="shared" si="214"/>
        <v>***</v>
      </c>
      <c r="CE744" s="233"/>
      <c r="CF744" s="42"/>
      <c r="CG744" s="45">
        <f t="shared" si="218"/>
        <v>0</v>
      </c>
      <c r="CH744" s="45">
        <f t="shared" si="222"/>
        <v>0</v>
      </c>
      <c r="CI744" s="232" t="str">
        <f t="shared" si="216"/>
        <v>***</v>
      </c>
      <c r="CJ744" s="233"/>
      <c r="CK744" s="42"/>
      <c r="CL744" s="234">
        <f t="shared" si="219"/>
        <v>0</v>
      </c>
      <c r="CM744" s="235"/>
      <c r="CN744" s="234">
        <f t="shared" si="220"/>
        <v>0</v>
      </c>
      <c r="CO744" s="235"/>
      <c r="CP744" s="232" t="str">
        <f t="shared" si="217"/>
        <v>***</v>
      </c>
      <c r="CQ744" s="233"/>
      <c r="CR744" s="43"/>
      <c r="CU744" s="128">
        <f t="shared" si="184"/>
        <v>736</v>
      </c>
      <c r="CV744" s="128"/>
      <c r="CW744" s="128"/>
      <c r="CX744" s="128"/>
      <c r="CY744" s="128"/>
    </row>
    <row r="745" spans="1:103" s="1" customFormat="1" ht="18.75">
      <c r="A745" s="72" t="s">
        <v>59</v>
      </c>
      <c r="D745" s="238">
        <f t="shared" si="221"/>
        <v>25</v>
      </c>
      <c r="E745" s="246"/>
      <c r="F745" s="241"/>
      <c r="G745" s="242"/>
      <c r="H745" s="242"/>
      <c r="I745" s="242"/>
      <c r="J745" s="242"/>
      <c r="K745" s="243"/>
      <c r="L745" s="244"/>
      <c r="M745" s="256"/>
      <c r="N745" s="256"/>
      <c r="O745" s="257"/>
      <c r="P745" s="42"/>
      <c r="Q745" s="42"/>
      <c r="R745" s="42"/>
      <c r="S745" s="42"/>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3"/>
      <c r="AU745" s="44"/>
      <c r="AV745" s="26"/>
      <c r="AW745" s="245">
        <f t="shared" si="207"/>
        <v>25</v>
      </c>
      <c r="AX745" s="246"/>
      <c r="AY745" s="247" t="str">
        <f t="shared" si="208"/>
        <v/>
      </c>
      <c r="AZ745" s="248"/>
      <c r="BA745" s="248"/>
      <c r="BB745" s="249"/>
      <c r="BC745" s="45">
        <f>IF(COUNTIF(P745:AT745,"")=31,0,COUNTIFS(P711:AT711,1,P745:AT745,"")+COUNTIFS(P711:AT711,1,P745:AT745,"■"))</f>
        <v>0</v>
      </c>
      <c r="BD745" s="45">
        <f>IF(COUNTIF(P745:AT745,"")=31,0,COUNTIFS(P711:AT711,1,P745:AT745,"■"))</f>
        <v>0</v>
      </c>
      <c r="BE745" s="250" t="str">
        <f t="shared" si="209"/>
        <v>***</v>
      </c>
      <c r="BF745" s="233"/>
      <c r="BG745" s="47"/>
      <c r="BH745" s="45">
        <f>IF(COUNTIF(P745:AT745,"")=31,0,COUNTIFS(P711:AT711,2,P745:AT745,"")+COUNTIFS(P711:AT711,2,P745:AT745,"■"))</f>
        <v>0</v>
      </c>
      <c r="BI745" s="45">
        <f>IF(COUNTIF(P745:AT745,"")=31,0,COUNTIFS(P711:AT711,2,P745:AT745,"■"))</f>
        <v>0</v>
      </c>
      <c r="BJ745" s="232" t="str">
        <f t="shared" si="210"/>
        <v>***</v>
      </c>
      <c r="BK745" s="233"/>
      <c r="BL745" s="42"/>
      <c r="BM745" s="45">
        <f>IF(COUNTIF(P745:AT745,"")=31,0,COUNTIFS(P711:AT711,3,P745:AT745,"")+COUNTIFS(P711:AT711,3,P745:AT745,"■"))</f>
        <v>0</v>
      </c>
      <c r="BN745" s="45">
        <f>IF(COUNTIF(P745:AT745,"")=31,0,COUNTIFS(P711:AT711,3,P745:AT745,"■"))</f>
        <v>0</v>
      </c>
      <c r="BO745" s="232" t="str">
        <f t="shared" si="211"/>
        <v>***</v>
      </c>
      <c r="BP745" s="233"/>
      <c r="BQ745" s="42"/>
      <c r="BR745" s="45">
        <f>IF(COUNTIF(P745:AT745,"")=31,0,COUNTIFS(P711:AT711,4,P745:AT745,"")+COUNTIFS(P711:AT711,4,P745:AT745,"■"))</f>
        <v>0</v>
      </c>
      <c r="BS745" s="45">
        <f>IF(COUNTIF(P745:AT745,"")=31,0,COUNTIFS(P711:AT711,4,P745:AT745,"■"))</f>
        <v>0</v>
      </c>
      <c r="BT745" s="232" t="str">
        <f t="shared" si="212"/>
        <v>***</v>
      </c>
      <c r="BU745" s="233"/>
      <c r="BV745" s="42"/>
      <c r="BW745" s="45">
        <f>IF(COUNTIF(P745:AT745,"")=31,0,COUNTIFS(P711:AT711,5,P745:AT745,"")+COUNTIFS(P711:AT711,5,P745:AT745,"■"))</f>
        <v>0</v>
      </c>
      <c r="BX745" s="45">
        <f>IF(COUNTIF(P745:AT745,"")=31,0,COUNTIFS(P711:AT711,5,P745:AT745,"■"))</f>
        <v>0</v>
      </c>
      <c r="BY745" s="232" t="str">
        <f t="shared" si="213"/>
        <v>***</v>
      </c>
      <c r="BZ745" s="233"/>
      <c r="CA745" s="42"/>
      <c r="CB745" s="45">
        <f>IF(COUNTIF(P745:AT745,"")=31,0,COUNTIFS(P711:AT711,6,P745:AT745,"")+COUNTIFS(P711:AT711,6,P745:AT745,"■"))</f>
        <v>0</v>
      </c>
      <c r="CC745" s="45">
        <f>IF(COUNTIF(P745:AT745,"")=31,0,COUNTIFS(P711:AT711,6,P745:AT745,"■"))</f>
        <v>0</v>
      </c>
      <c r="CD745" s="232" t="str">
        <f t="shared" si="214"/>
        <v>***</v>
      </c>
      <c r="CE745" s="233"/>
      <c r="CF745" s="42"/>
      <c r="CG745" s="45">
        <f t="shared" si="218"/>
        <v>0</v>
      </c>
      <c r="CH745" s="45">
        <f t="shared" si="222"/>
        <v>0</v>
      </c>
      <c r="CI745" s="232" t="str">
        <f t="shared" si="216"/>
        <v>***</v>
      </c>
      <c r="CJ745" s="233"/>
      <c r="CK745" s="42"/>
      <c r="CL745" s="234">
        <f t="shared" si="219"/>
        <v>0</v>
      </c>
      <c r="CM745" s="235"/>
      <c r="CN745" s="234">
        <f t="shared" si="220"/>
        <v>0</v>
      </c>
      <c r="CO745" s="235"/>
      <c r="CP745" s="232" t="str">
        <f t="shared" si="217"/>
        <v>***</v>
      </c>
      <c r="CQ745" s="233"/>
      <c r="CR745" s="43"/>
      <c r="CU745" s="128">
        <f t="shared" si="184"/>
        <v>737</v>
      </c>
      <c r="CV745" s="128"/>
      <c r="CW745" s="128"/>
      <c r="CX745" s="128"/>
      <c r="CY745" s="128"/>
    </row>
    <row r="746" spans="1:103" s="1" customFormat="1" ht="18.75">
      <c r="A746" s="72" t="s">
        <v>59</v>
      </c>
      <c r="D746" s="238">
        <f t="shared" si="221"/>
        <v>26</v>
      </c>
      <c r="E746" s="246"/>
      <c r="F746" s="241"/>
      <c r="G746" s="242"/>
      <c r="H746" s="242"/>
      <c r="I746" s="242"/>
      <c r="J746" s="242"/>
      <c r="K746" s="243"/>
      <c r="L746" s="244"/>
      <c r="M746" s="256"/>
      <c r="N746" s="256"/>
      <c r="O746" s="257"/>
      <c r="P746" s="42"/>
      <c r="Q746" s="42"/>
      <c r="R746" s="42"/>
      <c r="S746" s="42"/>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3"/>
      <c r="AU746" s="44"/>
      <c r="AV746" s="26"/>
      <c r="AW746" s="245">
        <f t="shared" si="207"/>
        <v>26</v>
      </c>
      <c r="AX746" s="246"/>
      <c r="AY746" s="247" t="str">
        <f t="shared" si="208"/>
        <v/>
      </c>
      <c r="AZ746" s="248"/>
      <c r="BA746" s="248"/>
      <c r="BB746" s="249"/>
      <c r="BC746" s="45">
        <f>IF(COUNTIF(P746:AT746,"")=31,0,COUNTIFS(P711:AT711,1,P746:AT746,"")+COUNTIFS(P711:AT711,1,P746:AT746,"■"))</f>
        <v>0</v>
      </c>
      <c r="BD746" s="45">
        <f>IF(COUNTIF(P746:AT746,"")=31,0,COUNTIFS(P711:AT711,1,P746:AT746,"■"))</f>
        <v>0</v>
      </c>
      <c r="BE746" s="250" t="str">
        <f t="shared" si="209"/>
        <v>***</v>
      </c>
      <c r="BF746" s="233"/>
      <c r="BG746" s="47"/>
      <c r="BH746" s="45">
        <f>IF(COUNTIF(P746:AT746,"")=31,0,COUNTIFS(P711:AT711,2,P746:AT746,"")+COUNTIFS(P711:AT711,2,P746:AT746,"■"))</f>
        <v>0</v>
      </c>
      <c r="BI746" s="45">
        <f>IF(COUNTIF(P746:AT746,"")=31,0,COUNTIFS(P711:AT711,2,P746:AT746,"■"))</f>
        <v>0</v>
      </c>
      <c r="BJ746" s="232" t="str">
        <f t="shared" si="210"/>
        <v>***</v>
      </c>
      <c r="BK746" s="233"/>
      <c r="BL746" s="42"/>
      <c r="BM746" s="45">
        <f>IF(COUNTIF(P746:AT746,"")=31,0,COUNTIFS(P711:AT711,3,P746:AT746,"")+COUNTIFS(P711:AT711,3,P746:AT746,"■"))</f>
        <v>0</v>
      </c>
      <c r="BN746" s="45">
        <f>IF(COUNTIF(P746:AT746,"")=31,0,COUNTIFS(P711:AT711,3,P746:AT746,"■"))</f>
        <v>0</v>
      </c>
      <c r="BO746" s="232" t="str">
        <f t="shared" si="211"/>
        <v>***</v>
      </c>
      <c r="BP746" s="233"/>
      <c r="BQ746" s="42"/>
      <c r="BR746" s="45">
        <f>IF(COUNTIF(P746:AT746,"")=31,0,COUNTIFS(P711:AT711,4,P746:AT746,"")+COUNTIFS(P711:AT711,4,P746:AT746,"■"))</f>
        <v>0</v>
      </c>
      <c r="BS746" s="45">
        <f>IF(COUNTIF(P746:AT746,"")=31,0,COUNTIFS(P711:AT711,4,P746:AT746,"■"))</f>
        <v>0</v>
      </c>
      <c r="BT746" s="232" t="str">
        <f t="shared" si="212"/>
        <v>***</v>
      </c>
      <c r="BU746" s="233"/>
      <c r="BV746" s="42"/>
      <c r="BW746" s="45">
        <f>IF(COUNTIF(P746:AT746,"")=31,0,COUNTIFS(P711:AT711,5,P746:AT746,"")+COUNTIFS(P711:AT711,5,P746:AT746,"■"))</f>
        <v>0</v>
      </c>
      <c r="BX746" s="45">
        <f>IF(COUNTIF(P746:AT746,"")=31,0,COUNTIFS(P711:AT711,5,P746:AT746,"■"))</f>
        <v>0</v>
      </c>
      <c r="BY746" s="232" t="str">
        <f t="shared" si="213"/>
        <v>***</v>
      </c>
      <c r="BZ746" s="233"/>
      <c r="CA746" s="42"/>
      <c r="CB746" s="45">
        <f>IF(COUNTIF(P746:AT746,"")=31,0,COUNTIFS(P711:AT711,6,P746:AT746,"")+COUNTIFS(P711:AT711,6,P746:AT746,"■"))</f>
        <v>0</v>
      </c>
      <c r="CC746" s="45">
        <f>IF(COUNTIF(P746:AT746,"")=31,0,COUNTIFS(P711:AT711,6,P746:AT746,"■"))</f>
        <v>0</v>
      </c>
      <c r="CD746" s="232" t="str">
        <f t="shared" si="214"/>
        <v>***</v>
      </c>
      <c r="CE746" s="233"/>
      <c r="CF746" s="42"/>
      <c r="CG746" s="45">
        <f t="shared" si="218"/>
        <v>0</v>
      </c>
      <c r="CH746" s="45">
        <f t="shared" si="222"/>
        <v>0</v>
      </c>
      <c r="CI746" s="232" t="str">
        <f t="shared" si="216"/>
        <v>***</v>
      </c>
      <c r="CJ746" s="233"/>
      <c r="CK746" s="42"/>
      <c r="CL746" s="234">
        <f t="shared" si="219"/>
        <v>0</v>
      </c>
      <c r="CM746" s="235"/>
      <c r="CN746" s="234">
        <f t="shared" si="220"/>
        <v>0</v>
      </c>
      <c r="CO746" s="235"/>
      <c r="CP746" s="232" t="str">
        <f t="shared" si="217"/>
        <v>***</v>
      </c>
      <c r="CQ746" s="233"/>
      <c r="CR746" s="43"/>
      <c r="CU746" s="128">
        <f t="shared" si="184"/>
        <v>738</v>
      </c>
      <c r="CV746" s="128"/>
      <c r="CW746" s="128"/>
      <c r="CX746" s="128"/>
      <c r="CY746" s="128"/>
    </row>
    <row r="747" spans="1:103" s="1" customFormat="1" ht="18.75">
      <c r="A747" s="72" t="s">
        <v>59</v>
      </c>
      <c r="D747" s="238">
        <f t="shared" si="221"/>
        <v>27</v>
      </c>
      <c r="E747" s="246"/>
      <c r="F747" s="241"/>
      <c r="G747" s="242"/>
      <c r="H747" s="242"/>
      <c r="I747" s="242"/>
      <c r="J747" s="242"/>
      <c r="K747" s="243"/>
      <c r="L747" s="244"/>
      <c r="M747" s="256"/>
      <c r="N747" s="256"/>
      <c r="O747" s="257"/>
      <c r="P747" s="42"/>
      <c r="Q747" s="42"/>
      <c r="R747" s="42"/>
      <c r="S747" s="42"/>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3"/>
      <c r="AU747" s="44"/>
      <c r="AV747" s="26"/>
      <c r="AW747" s="245">
        <f t="shared" si="207"/>
        <v>27</v>
      </c>
      <c r="AX747" s="246"/>
      <c r="AY747" s="247" t="str">
        <f t="shared" si="208"/>
        <v/>
      </c>
      <c r="AZ747" s="248"/>
      <c r="BA747" s="248"/>
      <c r="BB747" s="249"/>
      <c r="BC747" s="45">
        <f>IF(COUNTIF(P747:AT747,"")=31,0,COUNTIFS(P711:AT711,1,P747:AT747,"")+COUNTIFS(P711:AT711,1,P747:AT747,"■"))</f>
        <v>0</v>
      </c>
      <c r="BD747" s="45">
        <f>IF(COUNTIF(P747:AT747,"")=31,0,COUNTIFS(P711:AT711,1,P747:AT747,"■"))</f>
        <v>0</v>
      </c>
      <c r="BE747" s="250" t="str">
        <f t="shared" si="209"/>
        <v>***</v>
      </c>
      <c r="BF747" s="233"/>
      <c r="BG747" s="47"/>
      <c r="BH747" s="45">
        <f>IF(COUNTIF(P747:AT747,"")=31,0,COUNTIFS(P711:AT711,2,P747:AT747,"")+COUNTIFS(P711:AT711,2,P747:AT747,"■"))</f>
        <v>0</v>
      </c>
      <c r="BI747" s="45">
        <f>IF(COUNTIF(P747:AT747,"")=31,0,COUNTIFS(P711:AT711,2,P747:AT747,"■"))</f>
        <v>0</v>
      </c>
      <c r="BJ747" s="232" t="str">
        <f t="shared" si="210"/>
        <v>***</v>
      </c>
      <c r="BK747" s="233"/>
      <c r="BL747" s="42"/>
      <c r="BM747" s="45">
        <f>IF(COUNTIF(P747:AT747,"")=31,0,COUNTIFS(P711:AT711,3,P747:AT747,"")+COUNTIFS(P711:AT711,3,P747:AT747,"■"))</f>
        <v>0</v>
      </c>
      <c r="BN747" s="45">
        <f>IF(COUNTIF(P747:AT747,"")=31,0,COUNTIFS(P711:AT711,3,P747:AT747,"■"))</f>
        <v>0</v>
      </c>
      <c r="BO747" s="232" t="str">
        <f t="shared" si="211"/>
        <v>***</v>
      </c>
      <c r="BP747" s="233"/>
      <c r="BQ747" s="42"/>
      <c r="BR747" s="45">
        <f>IF(COUNTIF(P747:AT747,"")=31,0,COUNTIFS(P711:AT711,4,P747:AT747,"")+COUNTIFS(P711:AT711,4,P747:AT747,"■"))</f>
        <v>0</v>
      </c>
      <c r="BS747" s="45">
        <f>IF(COUNTIF(P747:AT747,"")=31,0,COUNTIFS(P711:AT711,4,P747:AT747,"■"))</f>
        <v>0</v>
      </c>
      <c r="BT747" s="232" t="str">
        <f t="shared" si="212"/>
        <v>***</v>
      </c>
      <c r="BU747" s="233"/>
      <c r="BV747" s="42"/>
      <c r="BW747" s="45">
        <f>IF(COUNTIF(P747:AT747,"")=31,0,COUNTIFS(P711:AT711,5,P747:AT747,"")+COUNTIFS(P711:AT711,5,P747:AT747,"■"))</f>
        <v>0</v>
      </c>
      <c r="BX747" s="45">
        <f>IF(COUNTIF(P747:AT747,"")=31,0,COUNTIFS(P711:AT711,5,P747:AT747,"■"))</f>
        <v>0</v>
      </c>
      <c r="BY747" s="232" t="str">
        <f t="shared" si="213"/>
        <v>***</v>
      </c>
      <c r="BZ747" s="233"/>
      <c r="CA747" s="42"/>
      <c r="CB747" s="45">
        <f>IF(COUNTIF(P747:AT747,"")=31,0,COUNTIFS(P711:AT711,6,P747:AT747,"")+COUNTIFS(P711:AT711,6,P747:AT747,"■"))</f>
        <v>0</v>
      </c>
      <c r="CC747" s="45">
        <f>IF(COUNTIF(P747:AT747,"")=31,0,COUNTIFS(P711:AT711,6,P747:AT747,"■"))</f>
        <v>0</v>
      </c>
      <c r="CD747" s="232" t="str">
        <f t="shared" si="214"/>
        <v>***</v>
      </c>
      <c r="CE747" s="233"/>
      <c r="CF747" s="42"/>
      <c r="CG747" s="45">
        <f t="shared" si="218"/>
        <v>0</v>
      </c>
      <c r="CH747" s="45">
        <f t="shared" si="222"/>
        <v>0</v>
      </c>
      <c r="CI747" s="232" t="str">
        <f t="shared" si="216"/>
        <v>***</v>
      </c>
      <c r="CJ747" s="233"/>
      <c r="CK747" s="42"/>
      <c r="CL747" s="234">
        <f t="shared" si="219"/>
        <v>0</v>
      </c>
      <c r="CM747" s="235"/>
      <c r="CN747" s="234">
        <f t="shared" si="220"/>
        <v>0</v>
      </c>
      <c r="CO747" s="235"/>
      <c r="CP747" s="232" t="str">
        <f t="shared" si="217"/>
        <v>***</v>
      </c>
      <c r="CQ747" s="233"/>
      <c r="CR747" s="43"/>
      <c r="CU747" s="128">
        <f t="shared" si="184"/>
        <v>739</v>
      </c>
      <c r="CV747" s="128"/>
      <c r="CW747" s="128"/>
      <c r="CX747" s="128"/>
      <c r="CY747" s="128"/>
    </row>
    <row r="748" spans="1:103" s="1" customFormat="1" ht="18.75">
      <c r="A748" s="72" t="s">
        <v>59</v>
      </c>
      <c r="D748" s="238">
        <f t="shared" si="221"/>
        <v>28</v>
      </c>
      <c r="E748" s="246"/>
      <c r="F748" s="241"/>
      <c r="G748" s="242"/>
      <c r="H748" s="242"/>
      <c r="I748" s="242"/>
      <c r="J748" s="242"/>
      <c r="K748" s="243"/>
      <c r="L748" s="244"/>
      <c r="M748" s="256"/>
      <c r="N748" s="256"/>
      <c r="O748" s="257"/>
      <c r="P748" s="42"/>
      <c r="Q748" s="42"/>
      <c r="R748" s="42"/>
      <c r="S748" s="42"/>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3"/>
      <c r="AU748" s="44"/>
      <c r="AV748" s="26"/>
      <c r="AW748" s="245">
        <f t="shared" si="207"/>
        <v>28</v>
      </c>
      <c r="AX748" s="246"/>
      <c r="AY748" s="247" t="str">
        <f t="shared" si="208"/>
        <v/>
      </c>
      <c r="AZ748" s="248"/>
      <c r="BA748" s="248"/>
      <c r="BB748" s="249"/>
      <c r="BC748" s="45">
        <f>IF(COUNTIF(P748:AT748,"")=31,0,COUNTIFS(P711:AT711,1,P748:AT748,"")+COUNTIFS(P711:AT711,1,P748:AT748,"■"))</f>
        <v>0</v>
      </c>
      <c r="BD748" s="45">
        <f>IF(COUNTIF(P748:AT748,"")=31,0,COUNTIFS(P711:AT711,1,P748:AT748,"■"))</f>
        <v>0</v>
      </c>
      <c r="BE748" s="250" t="str">
        <f t="shared" si="209"/>
        <v>***</v>
      </c>
      <c r="BF748" s="233"/>
      <c r="BG748" s="47"/>
      <c r="BH748" s="45">
        <f>IF(COUNTIF(P748:AT748,"")=31,0,COUNTIFS(P711:AT711,2,P748:AT748,"")+COUNTIFS(P711:AT711,2,P748:AT748,"■"))</f>
        <v>0</v>
      </c>
      <c r="BI748" s="45">
        <f>IF(COUNTIF(P748:AT748,"")=31,0,COUNTIFS(P711:AT711,2,P748:AT748,"■"))</f>
        <v>0</v>
      </c>
      <c r="BJ748" s="232" t="str">
        <f t="shared" si="210"/>
        <v>***</v>
      </c>
      <c r="BK748" s="233"/>
      <c r="BL748" s="42"/>
      <c r="BM748" s="45">
        <f>IF(COUNTIF(P748:AT748,"")=31,0,COUNTIFS(P711:AT711,3,P748:AT748,"")+COUNTIFS(P711:AT711,3,P748:AT748,"■"))</f>
        <v>0</v>
      </c>
      <c r="BN748" s="45">
        <f>IF(COUNTIF(P748:AT748,"")=31,0,COUNTIFS(P711:AT711,3,P748:AT748,"■"))</f>
        <v>0</v>
      </c>
      <c r="BO748" s="232" t="str">
        <f t="shared" si="211"/>
        <v>***</v>
      </c>
      <c r="BP748" s="233"/>
      <c r="BQ748" s="42"/>
      <c r="BR748" s="45">
        <f>IF(COUNTIF(P748:AT748,"")=31,0,COUNTIFS(P711:AT711,4,P748:AT748,"")+COUNTIFS(P711:AT711,4,P748:AT748,"■"))</f>
        <v>0</v>
      </c>
      <c r="BS748" s="45">
        <f>IF(COUNTIF(P748:AT748,"")=31,0,COUNTIFS(P711:AT711,4,P748:AT748,"■"))</f>
        <v>0</v>
      </c>
      <c r="BT748" s="232" t="str">
        <f t="shared" si="212"/>
        <v>***</v>
      </c>
      <c r="BU748" s="233"/>
      <c r="BV748" s="42"/>
      <c r="BW748" s="45">
        <f>IF(COUNTIF(P748:AT748,"")=31,0,COUNTIFS(P711:AT711,5,P748:AT748,"")+COUNTIFS(P711:AT711,5,P748:AT748,"■"))</f>
        <v>0</v>
      </c>
      <c r="BX748" s="45">
        <f>IF(COUNTIF(P748:AT748,"")=31,0,COUNTIFS(P711:AT711,5,P748:AT748,"■"))</f>
        <v>0</v>
      </c>
      <c r="BY748" s="232" t="str">
        <f t="shared" si="213"/>
        <v>***</v>
      </c>
      <c r="BZ748" s="233"/>
      <c r="CA748" s="42"/>
      <c r="CB748" s="45">
        <f>IF(COUNTIF(P748:AT748,"")=31,0,COUNTIFS(P711:AT711,6,P748:AT748,"")+COUNTIFS(P711:AT711,6,P748:AT748,"■"))</f>
        <v>0</v>
      </c>
      <c r="CC748" s="45">
        <f>IF(COUNTIF(P748:AT748,"")=31,0,COUNTIFS(P711:AT711,6,P748:AT748,"■"))</f>
        <v>0</v>
      </c>
      <c r="CD748" s="232" t="str">
        <f t="shared" si="214"/>
        <v>***</v>
      </c>
      <c r="CE748" s="233"/>
      <c r="CF748" s="42"/>
      <c r="CG748" s="45">
        <f t="shared" si="218"/>
        <v>0</v>
      </c>
      <c r="CH748" s="45">
        <f t="shared" si="222"/>
        <v>0</v>
      </c>
      <c r="CI748" s="232" t="str">
        <f t="shared" si="216"/>
        <v>***</v>
      </c>
      <c r="CJ748" s="233"/>
      <c r="CK748" s="42"/>
      <c r="CL748" s="234">
        <f t="shared" si="219"/>
        <v>0</v>
      </c>
      <c r="CM748" s="235"/>
      <c r="CN748" s="234">
        <f t="shared" si="220"/>
        <v>0</v>
      </c>
      <c r="CO748" s="235"/>
      <c r="CP748" s="232" t="str">
        <f t="shared" si="217"/>
        <v>***</v>
      </c>
      <c r="CQ748" s="233"/>
      <c r="CR748" s="43"/>
      <c r="CU748" s="128">
        <f t="shared" si="184"/>
        <v>740</v>
      </c>
      <c r="CV748" s="128"/>
      <c r="CW748" s="128"/>
      <c r="CX748" s="128"/>
      <c r="CY748" s="128"/>
    </row>
    <row r="749" spans="1:103" s="1" customFormat="1" ht="18.75">
      <c r="A749" s="72" t="s">
        <v>59</v>
      </c>
      <c r="D749" s="238">
        <f t="shared" si="221"/>
        <v>29</v>
      </c>
      <c r="E749" s="246"/>
      <c r="F749" s="241"/>
      <c r="G749" s="242"/>
      <c r="H749" s="242"/>
      <c r="I749" s="242"/>
      <c r="J749" s="242"/>
      <c r="K749" s="243"/>
      <c r="L749" s="244"/>
      <c r="M749" s="256"/>
      <c r="N749" s="256"/>
      <c r="O749" s="257"/>
      <c r="P749" s="42"/>
      <c r="Q749" s="42"/>
      <c r="R749" s="42"/>
      <c r="S749" s="42"/>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3"/>
      <c r="AU749" s="44"/>
      <c r="AV749" s="26"/>
      <c r="AW749" s="245">
        <f t="shared" si="207"/>
        <v>29</v>
      </c>
      <c r="AX749" s="246"/>
      <c r="AY749" s="247" t="str">
        <f t="shared" si="208"/>
        <v/>
      </c>
      <c r="AZ749" s="248"/>
      <c r="BA749" s="248"/>
      <c r="BB749" s="249"/>
      <c r="BC749" s="45">
        <f>IF(COUNTIF(P749:AT749,"")=31,0,COUNTIFS(P711:AT711,1,P749:AT749,"")+COUNTIFS(P711:AT711,1,P749:AT749,"■"))</f>
        <v>0</v>
      </c>
      <c r="BD749" s="45">
        <f>IF(COUNTIF(P749:AT749,"")=31,0,COUNTIFS(P711:AT711,1,P749:AT749,"■"))</f>
        <v>0</v>
      </c>
      <c r="BE749" s="250" t="str">
        <f t="shared" si="209"/>
        <v>***</v>
      </c>
      <c r="BF749" s="233"/>
      <c r="BG749" s="47"/>
      <c r="BH749" s="45">
        <f>IF(COUNTIF(P749:AT749,"")=31,0,COUNTIFS(P711:AT711,2,P749:AT749,"")+COUNTIFS(P711:AT711,2,P749:AT749,"■"))</f>
        <v>0</v>
      </c>
      <c r="BI749" s="45">
        <f>IF(COUNTIF(P749:AT749,"")=31,0,COUNTIFS(P711:AT711,2,P749:AT749,"■"))</f>
        <v>0</v>
      </c>
      <c r="BJ749" s="232" t="str">
        <f t="shared" si="210"/>
        <v>***</v>
      </c>
      <c r="BK749" s="233"/>
      <c r="BL749" s="42"/>
      <c r="BM749" s="45">
        <f>IF(COUNTIF(P749:AT749,"")=31,0,COUNTIFS(P711:AT711,3,P749:AT749,"")+COUNTIFS(P711:AT711,3,P749:AT749,"■"))</f>
        <v>0</v>
      </c>
      <c r="BN749" s="45">
        <f>IF(COUNTIF(P749:AT749,"")=31,0,COUNTIFS(P711:AT711,3,P749:AT749,"■"))</f>
        <v>0</v>
      </c>
      <c r="BO749" s="232" t="str">
        <f t="shared" si="211"/>
        <v>***</v>
      </c>
      <c r="BP749" s="233"/>
      <c r="BQ749" s="42"/>
      <c r="BR749" s="45">
        <f>IF(COUNTIF(P749:AT749,"")=31,0,COUNTIFS(P711:AT711,4,P749:AT749,"")+COUNTIFS(P711:AT711,4,P749:AT749,"■"))</f>
        <v>0</v>
      </c>
      <c r="BS749" s="45">
        <f>IF(COUNTIF(P749:AT749,"")=31,0,COUNTIFS(P711:AT711,4,P749:AT749,"■"))</f>
        <v>0</v>
      </c>
      <c r="BT749" s="232" t="str">
        <f t="shared" si="212"/>
        <v>***</v>
      </c>
      <c r="BU749" s="233"/>
      <c r="BV749" s="42"/>
      <c r="BW749" s="45">
        <f>IF(COUNTIF(P749:AT749,"")=31,0,COUNTIFS(P711:AT711,5,P749:AT749,"")+COUNTIFS(P711:AT711,5,P749:AT749,"■"))</f>
        <v>0</v>
      </c>
      <c r="BX749" s="45">
        <f>IF(COUNTIF(P749:AT749,"")=31,0,COUNTIFS(P711:AT711,5,P749:AT749,"■"))</f>
        <v>0</v>
      </c>
      <c r="BY749" s="232" t="str">
        <f t="shared" si="213"/>
        <v>***</v>
      </c>
      <c r="BZ749" s="233"/>
      <c r="CA749" s="42"/>
      <c r="CB749" s="45">
        <f>IF(COUNTIF(P749:AT749,"")=31,0,COUNTIFS(P711:AT711,6,P749:AT749,"")+COUNTIFS(P711:AT711,6,P749:AT749,"■"))</f>
        <v>0</v>
      </c>
      <c r="CC749" s="45">
        <f>IF(COUNTIF(P749:AT749,"")=31,0,COUNTIFS(P711:AT711,6,P749:AT749,"■"))</f>
        <v>0</v>
      </c>
      <c r="CD749" s="232" t="str">
        <f t="shared" si="214"/>
        <v>***</v>
      </c>
      <c r="CE749" s="233"/>
      <c r="CF749" s="42"/>
      <c r="CG749" s="45">
        <f t="shared" si="218"/>
        <v>0</v>
      </c>
      <c r="CH749" s="45">
        <f t="shared" si="222"/>
        <v>0</v>
      </c>
      <c r="CI749" s="232" t="str">
        <f t="shared" si="216"/>
        <v>***</v>
      </c>
      <c r="CJ749" s="233"/>
      <c r="CK749" s="42"/>
      <c r="CL749" s="234">
        <f t="shared" si="219"/>
        <v>0</v>
      </c>
      <c r="CM749" s="235"/>
      <c r="CN749" s="234">
        <f t="shared" si="220"/>
        <v>0</v>
      </c>
      <c r="CO749" s="235"/>
      <c r="CP749" s="232" t="str">
        <f t="shared" si="217"/>
        <v>***</v>
      </c>
      <c r="CQ749" s="233"/>
      <c r="CR749" s="43"/>
      <c r="CU749" s="128">
        <f t="shared" si="184"/>
        <v>741</v>
      </c>
      <c r="CV749" s="128"/>
      <c r="CW749" s="128"/>
      <c r="CX749" s="128"/>
      <c r="CY749" s="128"/>
    </row>
    <row r="750" spans="1:103" s="1" customFormat="1" ht="18.75">
      <c r="A750" s="72" t="s">
        <v>59</v>
      </c>
      <c r="D750" s="238">
        <f t="shared" si="221"/>
        <v>30</v>
      </c>
      <c r="E750" s="246"/>
      <c r="F750" s="241"/>
      <c r="G750" s="242"/>
      <c r="H750" s="242"/>
      <c r="I750" s="242"/>
      <c r="J750" s="242"/>
      <c r="K750" s="243"/>
      <c r="L750" s="244"/>
      <c r="M750" s="256"/>
      <c r="N750" s="256"/>
      <c r="O750" s="257"/>
      <c r="P750" s="42"/>
      <c r="Q750" s="42"/>
      <c r="R750" s="42"/>
      <c r="S750" s="42"/>
      <c r="T750" s="42"/>
      <c r="U750" s="42"/>
      <c r="V750" s="42"/>
      <c r="W750" s="42"/>
      <c r="X750" s="42"/>
      <c r="Y750" s="42"/>
      <c r="Z750" s="42"/>
      <c r="AA750" s="42"/>
      <c r="AB750" s="42"/>
      <c r="AC750" s="42"/>
      <c r="AD750" s="42"/>
      <c r="AE750" s="42"/>
      <c r="AF750" s="42"/>
      <c r="AG750" s="42"/>
      <c r="AH750" s="42"/>
      <c r="AI750" s="42"/>
      <c r="AJ750" s="42"/>
      <c r="AK750" s="42"/>
      <c r="AL750" s="42"/>
      <c r="AM750" s="42"/>
      <c r="AN750" s="42"/>
      <c r="AO750" s="42"/>
      <c r="AP750" s="42"/>
      <c r="AQ750" s="42"/>
      <c r="AR750" s="42"/>
      <c r="AS750" s="42"/>
      <c r="AT750" s="43"/>
      <c r="AU750" s="44"/>
      <c r="AV750" s="26"/>
      <c r="AW750" s="245">
        <f t="shared" si="207"/>
        <v>30</v>
      </c>
      <c r="AX750" s="246"/>
      <c r="AY750" s="247" t="str">
        <f t="shared" si="208"/>
        <v/>
      </c>
      <c r="AZ750" s="248"/>
      <c r="BA750" s="248"/>
      <c r="BB750" s="249"/>
      <c r="BC750" s="45">
        <f>IF(COUNTIF(P750:AT750,"")=31,0,COUNTIFS(P711:AT711,1,P750:AT750,"")+COUNTIFS(P711:AT711,1,P750:AT750,"■"))</f>
        <v>0</v>
      </c>
      <c r="BD750" s="45">
        <f>IF(COUNTIF(P750:AT750,"")=31,0,COUNTIFS(P711:AT711,1,P750:AT750,"■"))</f>
        <v>0</v>
      </c>
      <c r="BE750" s="250" t="str">
        <f t="shared" si="209"/>
        <v>***</v>
      </c>
      <c r="BF750" s="233"/>
      <c r="BG750" s="47"/>
      <c r="BH750" s="45">
        <f>IF(COUNTIF(P750:AT750,"")=31,0,COUNTIFS(P711:AT711,2,P750:AT750,"")+COUNTIFS(P711:AT711,2,P750:AT750,"■"))</f>
        <v>0</v>
      </c>
      <c r="BI750" s="45">
        <f>IF(COUNTIF(P750:AT750,"")=31,0,COUNTIFS(P711:AT711,2,P750:AT750,"■"))</f>
        <v>0</v>
      </c>
      <c r="BJ750" s="232" t="str">
        <f t="shared" si="210"/>
        <v>***</v>
      </c>
      <c r="BK750" s="233"/>
      <c r="BL750" s="42"/>
      <c r="BM750" s="45">
        <f>IF(COUNTIF(P750:AT750,"")=31,0,COUNTIFS(P711:AT711,3,P750:AT750,"")+COUNTIFS(P711:AT711,3,P750:AT750,"■"))</f>
        <v>0</v>
      </c>
      <c r="BN750" s="45">
        <f>IF(COUNTIF(P750:AT750,"")=31,0,COUNTIFS(P711:AT711,3,P750:AT750,"■"))</f>
        <v>0</v>
      </c>
      <c r="BO750" s="232" t="str">
        <f t="shared" si="211"/>
        <v>***</v>
      </c>
      <c r="BP750" s="233"/>
      <c r="BQ750" s="42"/>
      <c r="BR750" s="45">
        <f>IF(COUNTIF(P750:AT750,"")=31,0,COUNTIFS(P711:AT711,4,P750:AT750,"")+COUNTIFS(P711:AT711,4,P750:AT750,"■"))</f>
        <v>0</v>
      </c>
      <c r="BS750" s="45">
        <f>IF(COUNTIF(P750:AT750,"")=31,0,COUNTIFS(P711:AT711,4,P750:AT750,"■"))</f>
        <v>0</v>
      </c>
      <c r="BT750" s="232" t="str">
        <f t="shared" si="212"/>
        <v>***</v>
      </c>
      <c r="BU750" s="233"/>
      <c r="BV750" s="42"/>
      <c r="BW750" s="45">
        <f>IF(COUNTIF(P750:AT750,"")=31,0,COUNTIFS(P711:AT711,5,P750:AT750,"")+COUNTIFS(P711:AT711,5,P750:AT750,"■"))</f>
        <v>0</v>
      </c>
      <c r="BX750" s="45">
        <f>IF(COUNTIF(P750:AT750,"")=31,0,COUNTIFS(P711:AT711,5,P750:AT750,"■"))</f>
        <v>0</v>
      </c>
      <c r="BY750" s="232" t="str">
        <f t="shared" si="213"/>
        <v>***</v>
      </c>
      <c r="BZ750" s="233"/>
      <c r="CA750" s="42"/>
      <c r="CB750" s="45">
        <f>IF(COUNTIF(P750:AT750,"")=31,0,COUNTIFS(P711:AT711,6,P750:AT750,"")+COUNTIFS(P711:AT711,6,P750:AT750,"■"))</f>
        <v>0</v>
      </c>
      <c r="CC750" s="45">
        <f>IF(COUNTIF(P750:AT750,"")=31,0,COUNTIFS(P711:AT711,6,P750:AT750,"■"))</f>
        <v>0</v>
      </c>
      <c r="CD750" s="232" t="str">
        <f t="shared" si="214"/>
        <v>***</v>
      </c>
      <c r="CE750" s="233"/>
      <c r="CF750" s="42"/>
      <c r="CG750" s="45">
        <f t="shared" si="218"/>
        <v>0</v>
      </c>
      <c r="CH750" s="45">
        <f t="shared" si="222"/>
        <v>0</v>
      </c>
      <c r="CI750" s="232" t="str">
        <f t="shared" si="216"/>
        <v>***</v>
      </c>
      <c r="CJ750" s="233"/>
      <c r="CK750" s="42"/>
      <c r="CL750" s="234">
        <f t="shared" si="219"/>
        <v>0</v>
      </c>
      <c r="CM750" s="235"/>
      <c r="CN750" s="234">
        <f t="shared" si="220"/>
        <v>0</v>
      </c>
      <c r="CO750" s="235"/>
      <c r="CP750" s="232" t="str">
        <f t="shared" si="217"/>
        <v>***</v>
      </c>
      <c r="CQ750" s="233"/>
      <c r="CR750" s="43"/>
      <c r="CU750" s="128">
        <f t="shared" si="184"/>
        <v>742</v>
      </c>
      <c r="CV750" s="128"/>
      <c r="CW750" s="128"/>
      <c r="CX750" s="128"/>
      <c r="CY750" s="128"/>
    </row>
    <row r="751" spans="1:103" s="1" customFormat="1" ht="18.75">
      <c r="A751" s="72" t="s">
        <v>59</v>
      </c>
      <c r="D751" s="238">
        <f t="shared" si="221"/>
        <v>31</v>
      </c>
      <c r="E751" s="246"/>
      <c r="F751" s="241"/>
      <c r="G751" s="242"/>
      <c r="H751" s="242"/>
      <c r="I751" s="242"/>
      <c r="J751" s="242"/>
      <c r="K751" s="243"/>
      <c r="L751" s="244"/>
      <c r="M751" s="256"/>
      <c r="N751" s="256"/>
      <c r="O751" s="257"/>
      <c r="P751" s="42"/>
      <c r="Q751" s="42"/>
      <c r="R751" s="42"/>
      <c r="S751" s="42"/>
      <c r="T751" s="42"/>
      <c r="U751" s="42"/>
      <c r="V751" s="42"/>
      <c r="W751" s="42"/>
      <c r="X751" s="42"/>
      <c r="Y751" s="42"/>
      <c r="Z751" s="42"/>
      <c r="AA751" s="42"/>
      <c r="AB751" s="42"/>
      <c r="AC751" s="42"/>
      <c r="AD751" s="42"/>
      <c r="AE751" s="42"/>
      <c r="AF751" s="42"/>
      <c r="AG751" s="42"/>
      <c r="AH751" s="42"/>
      <c r="AI751" s="42"/>
      <c r="AJ751" s="42"/>
      <c r="AK751" s="42"/>
      <c r="AL751" s="42"/>
      <c r="AM751" s="42"/>
      <c r="AN751" s="42"/>
      <c r="AO751" s="42"/>
      <c r="AP751" s="42"/>
      <c r="AQ751" s="42"/>
      <c r="AR751" s="42"/>
      <c r="AS751" s="42"/>
      <c r="AT751" s="43"/>
      <c r="AU751" s="44"/>
      <c r="AV751" s="26"/>
      <c r="AW751" s="245">
        <f t="shared" si="207"/>
        <v>31</v>
      </c>
      <c r="AX751" s="246"/>
      <c r="AY751" s="247" t="str">
        <f t="shared" si="208"/>
        <v/>
      </c>
      <c r="AZ751" s="248"/>
      <c r="BA751" s="248"/>
      <c r="BB751" s="249"/>
      <c r="BC751" s="45">
        <f>IF(COUNTIF(P751:AT751,"")=31,0,COUNTIFS(P711:AT711,1,P751:AT751,"")+COUNTIFS(P711:AT711,1,P751:AT751,"■"))</f>
        <v>0</v>
      </c>
      <c r="BD751" s="45">
        <f>IF(COUNTIF(P751:AT751,"")=31,0,COUNTIFS(P711:AT711,1,P751:AT751,"■"))</f>
        <v>0</v>
      </c>
      <c r="BE751" s="250" t="str">
        <f t="shared" si="209"/>
        <v>***</v>
      </c>
      <c r="BF751" s="233"/>
      <c r="BG751" s="47"/>
      <c r="BH751" s="45">
        <f>IF(COUNTIF(P751:AT751,"")=31,0,COUNTIFS(P711:AT711,2,P751:AT751,"")+COUNTIFS(P711:AT711,2,P751:AT751,"■"))</f>
        <v>0</v>
      </c>
      <c r="BI751" s="45">
        <f>IF(COUNTIF(P751:AT751,"")=31,0,COUNTIFS(P711:AT711,2,P751:AT751,"■"))</f>
        <v>0</v>
      </c>
      <c r="BJ751" s="232" t="str">
        <f t="shared" si="210"/>
        <v>***</v>
      </c>
      <c r="BK751" s="233"/>
      <c r="BL751" s="42"/>
      <c r="BM751" s="45">
        <f>IF(COUNTIF(P751:AT751,"")=31,0,COUNTIFS(P711:AT711,3,P751:AT751,"")+COUNTIFS(P711:AT711,3,P751:AT751,"■"))</f>
        <v>0</v>
      </c>
      <c r="BN751" s="45">
        <f>IF(COUNTIF(P751:AT751,"")=31,0,COUNTIFS(P711:AT711,3,P751:AT751,"■"))</f>
        <v>0</v>
      </c>
      <c r="BO751" s="232" t="str">
        <f t="shared" si="211"/>
        <v>***</v>
      </c>
      <c r="BP751" s="233"/>
      <c r="BQ751" s="42"/>
      <c r="BR751" s="45">
        <f>IF(COUNTIF(P751:AT751,"")=31,0,COUNTIFS(P711:AT711,4,P751:AT751,"")+COUNTIFS(P711:AT711,4,P751:AT751,"■"))</f>
        <v>0</v>
      </c>
      <c r="BS751" s="45">
        <f>IF(COUNTIF(P751:AT751,"")=31,0,COUNTIFS(P711:AT711,4,P751:AT751,"■"))</f>
        <v>0</v>
      </c>
      <c r="BT751" s="232" t="str">
        <f t="shared" si="212"/>
        <v>***</v>
      </c>
      <c r="BU751" s="233"/>
      <c r="BV751" s="42"/>
      <c r="BW751" s="45">
        <f>IF(COUNTIF(P751:AT751,"")=31,0,COUNTIFS(P711:AT711,5,P751:AT751,"")+COUNTIFS(P711:AT711,5,P751:AT751,"■"))</f>
        <v>0</v>
      </c>
      <c r="BX751" s="45">
        <f>IF(COUNTIF(P751:AT751,"")=31,0,COUNTIFS(P711:AT711,5,P751:AT751,"■"))</f>
        <v>0</v>
      </c>
      <c r="BY751" s="232" t="str">
        <f t="shared" si="213"/>
        <v>***</v>
      </c>
      <c r="BZ751" s="233"/>
      <c r="CA751" s="42"/>
      <c r="CB751" s="45">
        <f>IF(COUNTIF(P751:AT751,"")=31,0,COUNTIFS(P711:AT711,6,P751:AT751,"")+COUNTIFS(P711:AT711,6,P751:AT751,"■"))</f>
        <v>0</v>
      </c>
      <c r="CC751" s="45">
        <f>IF(COUNTIF(P751:AT751,"")=31,0,COUNTIFS(P711:AT711,6,P751:AT751,"■"))</f>
        <v>0</v>
      </c>
      <c r="CD751" s="232" t="str">
        <f t="shared" si="214"/>
        <v>***</v>
      </c>
      <c r="CE751" s="233"/>
      <c r="CF751" s="42"/>
      <c r="CG751" s="45">
        <f t="shared" si="218"/>
        <v>0</v>
      </c>
      <c r="CH751" s="45">
        <f t="shared" si="222"/>
        <v>0</v>
      </c>
      <c r="CI751" s="232" t="str">
        <f t="shared" si="216"/>
        <v>***</v>
      </c>
      <c r="CJ751" s="233"/>
      <c r="CK751" s="42"/>
      <c r="CL751" s="234">
        <f t="shared" si="219"/>
        <v>0</v>
      </c>
      <c r="CM751" s="235"/>
      <c r="CN751" s="234">
        <f t="shared" si="220"/>
        <v>0</v>
      </c>
      <c r="CO751" s="235"/>
      <c r="CP751" s="232" t="str">
        <f t="shared" si="217"/>
        <v>***</v>
      </c>
      <c r="CQ751" s="233"/>
      <c r="CR751" s="43"/>
      <c r="CU751" s="128">
        <f t="shared" si="184"/>
        <v>743</v>
      </c>
      <c r="CV751" s="128"/>
      <c r="CW751" s="128"/>
      <c r="CX751" s="128"/>
      <c r="CY751" s="128"/>
    </row>
    <row r="752" spans="1:103" s="1" customFormat="1" ht="18.75">
      <c r="A752" s="72" t="s">
        <v>59</v>
      </c>
      <c r="D752" s="238">
        <f t="shared" si="221"/>
        <v>32</v>
      </c>
      <c r="E752" s="246"/>
      <c r="F752" s="241"/>
      <c r="G752" s="242"/>
      <c r="H752" s="242"/>
      <c r="I752" s="242"/>
      <c r="J752" s="242"/>
      <c r="K752" s="243"/>
      <c r="L752" s="244"/>
      <c r="M752" s="256"/>
      <c r="N752" s="256"/>
      <c r="O752" s="257"/>
      <c r="P752" s="42"/>
      <c r="Q752" s="42"/>
      <c r="R752" s="42"/>
      <c r="S752" s="42"/>
      <c r="T752" s="42"/>
      <c r="U752" s="42"/>
      <c r="V752" s="42"/>
      <c r="W752" s="42"/>
      <c r="X752" s="42"/>
      <c r="Y752" s="42"/>
      <c r="Z752" s="42"/>
      <c r="AA752" s="42"/>
      <c r="AB752" s="42"/>
      <c r="AC752" s="42"/>
      <c r="AD752" s="42"/>
      <c r="AE752" s="42"/>
      <c r="AF752" s="42"/>
      <c r="AG752" s="42"/>
      <c r="AH752" s="42"/>
      <c r="AI752" s="42"/>
      <c r="AJ752" s="42"/>
      <c r="AK752" s="42"/>
      <c r="AL752" s="42"/>
      <c r="AM752" s="42"/>
      <c r="AN752" s="42"/>
      <c r="AO752" s="42"/>
      <c r="AP752" s="42"/>
      <c r="AQ752" s="42"/>
      <c r="AR752" s="42"/>
      <c r="AS752" s="42"/>
      <c r="AT752" s="43"/>
      <c r="AU752" s="44"/>
      <c r="AV752" s="26"/>
      <c r="AW752" s="245">
        <f t="shared" si="207"/>
        <v>32</v>
      </c>
      <c r="AX752" s="246"/>
      <c r="AY752" s="247" t="str">
        <f t="shared" si="208"/>
        <v/>
      </c>
      <c r="AZ752" s="248"/>
      <c r="BA752" s="248"/>
      <c r="BB752" s="249"/>
      <c r="BC752" s="45">
        <f>IF(COUNTIF(P752:AT752,"")=31,0,COUNTIFS(P711:AT711,1,P752:AT752,"")+COUNTIFS(P711:AT711,1,P752:AT752,"■"))</f>
        <v>0</v>
      </c>
      <c r="BD752" s="45">
        <f>IF(COUNTIF(P752:AT752,"")=31,0,COUNTIFS(P711:AT711,1,P752:AT752,"■"))</f>
        <v>0</v>
      </c>
      <c r="BE752" s="250" t="str">
        <f t="shared" si="209"/>
        <v>***</v>
      </c>
      <c r="BF752" s="233"/>
      <c r="BG752" s="47"/>
      <c r="BH752" s="45">
        <f>IF(COUNTIF(P752:AT752,"")=31,0,COUNTIFS(P711:AT711,2,P752:AT752,"")+COUNTIFS(P711:AT711,2,P752:AT752,"■"))</f>
        <v>0</v>
      </c>
      <c r="BI752" s="45">
        <f>IF(COUNTIF(P752:AT752,"")=31,0,COUNTIFS(P711:AT711,2,P752:AT752,"■"))</f>
        <v>0</v>
      </c>
      <c r="BJ752" s="232" t="str">
        <f t="shared" si="210"/>
        <v>***</v>
      </c>
      <c r="BK752" s="233"/>
      <c r="BL752" s="42"/>
      <c r="BM752" s="45">
        <f>IF(COUNTIF(P752:AT752,"")=31,0,COUNTIFS(P711:AT711,3,P752:AT752,"")+COUNTIFS(P711:AT711,3,P752:AT752,"■"))</f>
        <v>0</v>
      </c>
      <c r="BN752" s="45">
        <f>IF(COUNTIF(P752:AT752,"")=31,0,COUNTIFS(P711:AT711,3,P752:AT752,"■"))</f>
        <v>0</v>
      </c>
      <c r="BO752" s="232" t="str">
        <f t="shared" si="211"/>
        <v>***</v>
      </c>
      <c r="BP752" s="233"/>
      <c r="BQ752" s="42"/>
      <c r="BR752" s="45">
        <f>IF(COUNTIF(P752:AT752,"")=31,0,COUNTIFS(P711:AT711,4,P752:AT752,"")+COUNTIFS(P711:AT711,4,P752:AT752,"■"))</f>
        <v>0</v>
      </c>
      <c r="BS752" s="45">
        <f>IF(COUNTIF(P752:AT752,"")=31,0,COUNTIFS(P711:AT711,4,P752:AT752,"■"))</f>
        <v>0</v>
      </c>
      <c r="BT752" s="232" t="str">
        <f t="shared" si="212"/>
        <v>***</v>
      </c>
      <c r="BU752" s="233"/>
      <c r="BV752" s="42"/>
      <c r="BW752" s="45">
        <f>IF(COUNTIF(P752:AT752,"")=31,0,COUNTIFS(P711:AT711,5,P752:AT752,"")+COUNTIFS(P711:AT711,5,P752:AT752,"■"))</f>
        <v>0</v>
      </c>
      <c r="BX752" s="45">
        <f>IF(COUNTIF(P752:AT752,"")=31,0,COUNTIFS(P711:AT711,5,P752:AT752,"■"))</f>
        <v>0</v>
      </c>
      <c r="BY752" s="232" t="str">
        <f t="shared" si="213"/>
        <v>***</v>
      </c>
      <c r="BZ752" s="233"/>
      <c r="CA752" s="42"/>
      <c r="CB752" s="45">
        <f>IF(COUNTIF(P752:AT752,"")=31,0,COUNTIFS(P711:AT711,6,P752:AT752,"")+COUNTIFS(P711:AT711,6,P752:AT752,"■"))</f>
        <v>0</v>
      </c>
      <c r="CC752" s="45">
        <f>IF(COUNTIF(P752:AT752,"")=31,0,COUNTIFS(P711:AT711,6,P752:AT752,"■"))</f>
        <v>0</v>
      </c>
      <c r="CD752" s="232" t="str">
        <f t="shared" si="214"/>
        <v>***</v>
      </c>
      <c r="CE752" s="233"/>
      <c r="CF752" s="42"/>
      <c r="CG752" s="45">
        <f t="shared" si="218"/>
        <v>0</v>
      </c>
      <c r="CH752" s="45">
        <f t="shared" si="222"/>
        <v>0</v>
      </c>
      <c r="CI752" s="232" t="str">
        <f t="shared" si="216"/>
        <v>***</v>
      </c>
      <c r="CJ752" s="233"/>
      <c r="CK752" s="42"/>
      <c r="CL752" s="234">
        <f t="shared" si="219"/>
        <v>0</v>
      </c>
      <c r="CM752" s="235"/>
      <c r="CN752" s="234">
        <f t="shared" si="220"/>
        <v>0</v>
      </c>
      <c r="CO752" s="235"/>
      <c r="CP752" s="232" t="str">
        <f t="shared" si="217"/>
        <v>***</v>
      </c>
      <c r="CQ752" s="233"/>
      <c r="CR752" s="43"/>
      <c r="CU752" s="128">
        <f t="shared" si="184"/>
        <v>744</v>
      </c>
      <c r="CV752" s="128"/>
      <c r="CW752" s="128"/>
      <c r="CX752" s="128"/>
      <c r="CY752" s="128"/>
    </row>
    <row r="753" spans="1:103" s="1" customFormat="1" ht="18.75">
      <c r="A753" s="72" t="s">
        <v>59</v>
      </c>
      <c r="D753" s="238">
        <f t="shared" si="221"/>
        <v>33</v>
      </c>
      <c r="E753" s="246"/>
      <c r="F753" s="241"/>
      <c r="G753" s="242"/>
      <c r="H753" s="242"/>
      <c r="I753" s="242"/>
      <c r="J753" s="242"/>
      <c r="K753" s="243"/>
      <c r="L753" s="244"/>
      <c r="M753" s="256"/>
      <c r="N753" s="256"/>
      <c r="O753" s="257"/>
      <c r="P753" s="42"/>
      <c r="Q753" s="42"/>
      <c r="R753" s="42"/>
      <c r="S753" s="42"/>
      <c r="T753" s="42"/>
      <c r="U753" s="42"/>
      <c r="V753" s="42"/>
      <c r="W753" s="42"/>
      <c r="X753" s="42"/>
      <c r="Y753" s="42"/>
      <c r="Z753" s="42"/>
      <c r="AA753" s="42"/>
      <c r="AB753" s="42"/>
      <c r="AC753" s="42"/>
      <c r="AD753" s="42"/>
      <c r="AE753" s="42"/>
      <c r="AF753" s="42"/>
      <c r="AG753" s="42"/>
      <c r="AH753" s="42"/>
      <c r="AI753" s="42"/>
      <c r="AJ753" s="42"/>
      <c r="AK753" s="42"/>
      <c r="AL753" s="42"/>
      <c r="AM753" s="42"/>
      <c r="AN753" s="42"/>
      <c r="AO753" s="42"/>
      <c r="AP753" s="42"/>
      <c r="AQ753" s="42"/>
      <c r="AR753" s="42"/>
      <c r="AS753" s="42"/>
      <c r="AT753" s="43"/>
      <c r="AU753" s="44"/>
      <c r="AV753" s="26"/>
      <c r="AW753" s="245">
        <f t="shared" si="207"/>
        <v>33</v>
      </c>
      <c r="AX753" s="246"/>
      <c r="AY753" s="247" t="str">
        <f t="shared" si="208"/>
        <v/>
      </c>
      <c r="AZ753" s="248"/>
      <c r="BA753" s="248"/>
      <c r="BB753" s="249"/>
      <c r="BC753" s="45">
        <f>IF(COUNTIF(P753:AT753,"")=31,0,COUNTIFS(P711:AT711,1,P753:AT753,"")+COUNTIFS(P711:AT711,1,P753:AT753,"■"))</f>
        <v>0</v>
      </c>
      <c r="BD753" s="45">
        <f>IF(COUNTIF(P753:AT753,"")=31,0,COUNTIFS(P711:AT711,1,P753:AT753,"■"))</f>
        <v>0</v>
      </c>
      <c r="BE753" s="250" t="str">
        <f t="shared" si="209"/>
        <v>***</v>
      </c>
      <c r="BF753" s="233"/>
      <c r="BG753" s="47"/>
      <c r="BH753" s="45">
        <f>IF(COUNTIF(P753:AT753,"")=31,0,COUNTIFS(P711:AT711,2,P753:AT753,"")+COUNTIFS(P711:AT711,2,P753:AT753,"■"))</f>
        <v>0</v>
      </c>
      <c r="BI753" s="45">
        <f>IF(COUNTIF(P753:AT753,"")=31,0,COUNTIFS(P711:AT711,2,P753:AT753,"■"))</f>
        <v>0</v>
      </c>
      <c r="BJ753" s="232" t="str">
        <f t="shared" si="210"/>
        <v>***</v>
      </c>
      <c r="BK753" s="233"/>
      <c r="BL753" s="42"/>
      <c r="BM753" s="45">
        <f>IF(COUNTIF(P753:AT753,"")=31,0,COUNTIFS(P711:AT711,3,P753:AT753,"")+COUNTIFS(P711:AT711,3,P753:AT753,"■"))</f>
        <v>0</v>
      </c>
      <c r="BN753" s="45">
        <f>IF(COUNTIF(P753:AT753,"")=31,0,COUNTIFS(P711:AT711,3,P753:AT753,"■"))</f>
        <v>0</v>
      </c>
      <c r="BO753" s="232" t="str">
        <f t="shared" si="211"/>
        <v>***</v>
      </c>
      <c r="BP753" s="233"/>
      <c r="BQ753" s="42"/>
      <c r="BR753" s="45">
        <f>IF(COUNTIF(P753:AT753,"")=31,0,COUNTIFS(P711:AT711,4,P753:AT753,"")+COUNTIFS(P711:AT711,4,P753:AT753,"■"))</f>
        <v>0</v>
      </c>
      <c r="BS753" s="45">
        <f>IF(COUNTIF(P753:AT753,"")=31,0,COUNTIFS(P711:AT711,4,P753:AT753,"■"))</f>
        <v>0</v>
      </c>
      <c r="BT753" s="232" t="str">
        <f t="shared" si="212"/>
        <v>***</v>
      </c>
      <c r="BU753" s="233"/>
      <c r="BV753" s="42"/>
      <c r="BW753" s="45">
        <f>IF(COUNTIF(P753:AT753,"")=31,0,COUNTIFS(P711:AT711,5,P753:AT753,"")+COUNTIFS(P711:AT711,5,P753:AT753,"■"))</f>
        <v>0</v>
      </c>
      <c r="BX753" s="45">
        <f>IF(COUNTIF(P753:AT753,"")=31,0,COUNTIFS(P711:AT711,5,P753:AT753,"■"))</f>
        <v>0</v>
      </c>
      <c r="BY753" s="232" t="str">
        <f t="shared" si="213"/>
        <v>***</v>
      </c>
      <c r="BZ753" s="233"/>
      <c r="CA753" s="42"/>
      <c r="CB753" s="45">
        <f>IF(COUNTIF(P753:AT753,"")=31,0,COUNTIFS(P711:AT711,6,P753:AT753,"")+COUNTIFS(P711:AT711,6,P753:AT753,"■"))</f>
        <v>0</v>
      </c>
      <c r="CC753" s="45">
        <f>IF(COUNTIF(P753:AT753,"")=31,0,COUNTIFS(P711:AT711,6,P753:AT753,"■"))</f>
        <v>0</v>
      </c>
      <c r="CD753" s="232" t="str">
        <f t="shared" si="214"/>
        <v>***</v>
      </c>
      <c r="CE753" s="233"/>
      <c r="CF753" s="42"/>
      <c r="CG753" s="45">
        <f t="shared" si="218"/>
        <v>0</v>
      </c>
      <c r="CH753" s="45">
        <f t="shared" si="222"/>
        <v>0</v>
      </c>
      <c r="CI753" s="232" t="str">
        <f t="shared" si="216"/>
        <v>***</v>
      </c>
      <c r="CJ753" s="233"/>
      <c r="CK753" s="42"/>
      <c r="CL753" s="234">
        <f t="shared" si="219"/>
        <v>0</v>
      </c>
      <c r="CM753" s="235"/>
      <c r="CN753" s="234">
        <f t="shared" si="220"/>
        <v>0</v>
      </c>
      <c r="CO753" s="235"/>
      <c r="CP753" s="232" t="str">
        <f t="shared" si="217"/>
        <v>***</v>
      </c>
      <c r="CQ753" s="233"/>
      <c r="CR753" s="43"/>
      <c r="CU753" s="128">
        <f t="shared" si="184"/>
        <v>745</v>
      </c>
      <c r="CV753" s="128"/>
      <c r="CW753" s="128"/>
      <c r="CX753" s="128"/>
      <c r="CY753" s="128"/>
    </row>
    <row r="754" spans="1:103" s="1" customFormat="1" ht="18.75">
      <c r="A754" s="72" t="s">
        <v>59</v>
      </c>
      <c r="D754" s="238">
        <f t="shared" si="221"/>
        <v>34</v>
      </c>
      <c r="E754" s="246"/>
      <c r="F754" s="241"/>
      <c r="G754" s="242"/>
      <c r="H754" s="242"/>
      <c r="I754" s="242"/>
      <c r="J754" s="242"/>
      <c r="K754" s="243"/>
      <c r="L754" s="244"/>
      <c r="M754" s="256"/>
      <c r="N754" s="256"/>
      <c r="O754" s="257"/>
      <c r="P754" s="42"/>
      <c r="Q754" s="42"/>
      <c r="R754" s="42"/>
      <c r="S754" s="42"/>
      <c r="T754" s="42"/>
      <c r="U754" s="42"/>
      <c r="V754" s="42"/>
      <c r="W754" s="42"/>
      <c r="X754" s="42"/>
      <c r="Y754" s="42"/>
      <c r="Z754" s="42"/>
      <c r="AA754" s="42"/>
      <c r="AB754" s="42"/>
      <c r="AC754" s="42"/>
      <c r="AD754" s="42"/>
      <c r="AE754" s="42"/>
      <c r="AF754" s="42"/>
      <c r="AG754" s="42"/>
      <c r="AH754" s="42"/>
      <c r="AI754" s="42"/>
      <c r="AJ754" s="42"/>
      <c r="AK754" s="42"/>
      <c r="AL754" s="42"/>
      <c r="AM754" s="42"/>
      <c r="AN754" s="42"/>
      <c r="AO754" s="42"/>
      <c r="AP754" s="42"/>
      <c r="AQ754" s="42"/>
      <c r="AR754" s="42"/>
      <c r="AS754" s="42"/>
      <c r="AT754" s="43"/>
      <c r="AU754" s="44"/>
      <c r="AV754" s="26"/>
      <c r="AW754" s="245">
        <f t="shared" si="207"/>
        <v>34</v>
      </c>
      <c r="AX754" s="246"/>
      <c r="AY754" s="247" t="str">
        <f t="shared" si="208"/>
        <v/>
      </c>
      <c r="AZ754" s="248"/>
      <c r="BA754" s="248"/>
      <c r="BB754" s="249"/>
      <c r="BC754" s="45">
        <f>IF(COUNTIF(P754:AT754,"")=31,0,COUNTIFS(P711:AT711,1,P754:AT754,"")+COUNTIFS(P711:AT711,1,P754:AT754,"■"))</f>
        <v>0</v>
      </c>
      <c r="BD754" s="45">
        <f>IF(COUNTIF(P754:AT754,"")=31,0,COUNTIFS(P711:AT711,1,P754:AT754,"■"))</f>
        <v>0</v>
      </c>
      <c r="BE754" s="250" t="str">
        <f t="shared" si="209"/>
        <v>***</v>
      </c>
      <c r="BF754" s="233"/>
      <c r="BG754" s="47"/>
      <c r="BH754" s="45">
        <f>IF(COUNTIF(P754:AT754,"")=31,0,COUNTIFS(P711:AT711,2,P754:AT754,"")+COUNTIFS(P711:AT711,2,P754:AT754,"■"))</f>
        <v>0</v>
      </c>
      <c r="BI754" s="45">
        <f>IF(COUNTIF(P754:AT754,"")=31,0,COUNTIFS(P711:AT711,2,P754:AT754,"■"))</f>
        <v>0</v>
      </c>
      <c r="BJ754" s="232" t="str">
        <f t="shared" si="210"/>
        <v>***</v>
      </c>
      <c r="BK754" s="233"/>
      <c r="BL754" s="42"/>
      <c r="BM754" s="45">
        <f>IF(COUNTIF(P754:AT754,"")=31,0,COUNTIFS(P711:AT711,3,P754:AT754,"")+COUNTIFS(P711:AT711,3,P754:AT754,"■"))</f>
        <v>0</v>
      </c>
      <c r="BN754" s="45">
        <f>IF(COUNTIF(P754:AT754,"")=31,0,COUNTIFS(P711:AT711,3,P754:AT754,"■"))</f>
        <v>0</v>
      </c>
      <c r="BO754" s="232" t="str">
        <f t="shared" si="211"/>
        <v>***</v>
      </c>
      <c r="BP754" s="233"/>
      <c r="BQ754" s="42"/>
      <c r="BR754" s="45">
        <f>IF(COUNTIF(P754:AT754,"")=31,0,COUNTIFS(P711:AT711,4,P754:AT754,"")+COUNTIFS(P711:AT711,4,P754:AT754,"■"))</f>
        <v>0</v>
      </c>
      <c r="BS754" s="45">
        <f>IF(COUNTIF(P754:AT754,"")=31,0,COUNTIFS(P711:AT711,4,P754:AT754,"■"))</f>
        <v>0</v>
      </c>
      <c r="BT754" s="232" t="str">
        <f t="shared" si="212"/>
        <v>***</v>
      </c>
      <c r="BU754" s="233"/>
      <c r="BV754" s="42"/>
      <c r="BW754" s="45">
        <f>IF(COUNTIF(P754:AT754,"")=31,0,COUNTIFS(P711:AT711,5,P754:AT754,"")+COUNTIFS(P711:AT711,5,P754:AT754,"■"))</f>
        <v>0</v>
      </c>
      <c r="BX754" s="45">
        <f>IF(COUNTIF(P754:AT754,"")=31,0,COUNTIFS(P711:AT711,5,P754:AT754,"■"))</f>
        <v>0</v>
      </c>
      <c r="BY754" s="232" t="str">
        <f t="shared" si="213"/>
        <v>***</v>
      </c>
      <c r="BZ754" s="233"/>
      <c r="CA754" s="42"/>
      <c r="CB754" s="45">
        <f>IF(COUNTIF(P754:AT754,"")=31,0,COUNTIFS(P711:AT711,6,P754:AT754,"")+COUNTIFS(P711:AT711,6,P754:AT754,"■"))</f>
        <v>0</v>
      </c>
      <c r="CC754" s="45">
        <f>IF(COUNTIF(P754:AT754,"")=31,0,COUNTIFS(P711:AT711,6,P754:AT754,"■"))</f>
        <v>0</v>
      </c>
      <c r="CD754" s="232" t="str">
        <f t="shared" si="214"/>
        <v>***</v>
      </c>
      <c r="CE754" s="233"/>
      <c r="CF754" s="42"/>
      <c r="CG754" s="45">
        <f t="shared" si="218"/>
        <v>0</v>
      </c>
      <c r="CH754" s="45">
        <f t="shared" si="222"/>
        <v>0</v>
      </c>
      <c r="CI754" s="232" t="str">
        <f t="shared" si="216"/>
        <v>***</v>
      </c>
      <c r="CJ754" s="233"/>
      <c r="CK754" s="42"/>
      <c r="CL754" s="234">
        <f t="shared" si="219"/>
        <v>0</v>
      </c>
      <c r="CM754" s="235"/>
      <c r="CN754" s="234">
        <f t="shared" si="220"/>
        <v>0</v>
      </c>
      <c r="CO754" s="235"/>
      <c r="CP754" s="232" t="str">
        <f t="shared" si="217"/>
        <v>***</v>
      </c>
      <c r="CQ754" s="233"/>
      <c r="CR754" s="43"/>
      <c r="CU754" s="128">
        <f t="shared" si="184"/>
        <v>746</v>
      </c>
      <c r="CV754" s="128"/>
      <c r="CW754" s="128"/>
      <c r="CX754" s="128"/>
      <c r="CY754" s="128"/>
    </row>
    <row r="755" spans="1:103" s="1" customFormat="1" ht="18.75">
      <c r="A755" s="72" t="s">
        <v>59</v>
      </c>
      <c r="D755" s="238">
        <f t="shared" si="221"/>
        <v>35</v>
      </c>
      <c r="E755" s="246"/>
      <c r="F755" s="241"/>
      <c r="G755" s="242"/>
      <c r="H755" s="242"/>
      <c r="I755" s="242"/>
      <c r="J755" s="242"/>
      <c r="K755" s="243"/>
      <c r="L755" s="244"/>
      <c r="M755" s="256"/>
      <c r="N755" s="256"/>
      <c r="O755" s="257"/>
      <c r="P755" s="42"/>
      <c r="Q755" s="42"/>
      <c r="R755" s="42"/>
      <c r="S755" s="42"/>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3"/>
      <c r="AU755" s="44"/>
      <c r="AV755" s="26"/>
      <c r="AW755" s="245">
        <f t="shared" si="207"/>
        <v>35</v>
      </c>
      <c r="AX755" s="246"/>
      <c r="AY755" s="247" t="str">
        <f t="shared" si="208"/>
        <v/>
      </c>
      <c r="AZ755" s="248"/>
      <c r="BA755" s="248"/>
      <c r="BB755" s="249"/>
      <c r="BC755" s="45">
        <f>IF(COUNTIF(P755:AT755,"")=31,0,COUNTIFS(P711:AT711,1,P755:AT755,"")+COUNTIFS(P711:AT711,1,P755:AT755,"■"))</f>
        <v>0</v>
      </c>
      <c r="BD755" s="45">
        <f>IF(COUNTIF(P755:AT755,"")=31,0,COUNTIFS(P711:AT711,1,P755:AT755,"■"))</f>
        <v>0</v>
      </c>
      <c r="BE755" s="250" t="str">
        <f t="shared" si="209"/>
        <v>***</v>
      </c>
      <c r="BF755" s="233"/>
      <c r="BG755" s="47"/>
      <c r="BH755" s="45">
        <f>IF(COUNTIF(P755:AT755,"")=31,0,COUNTIFS(P711:AT711,2,P755:AT755,"")+COUNTIFS(P711:AT711,2,P755:AT755,"■"))</f>
        <v>0</v>
      </c>
      <c r="BI755" s="45">
        <f>IF(COUNTIF(P755:AT755,"")=31,0,COUNTIFS(P711:AT711,2,P755:AT755,"■"))</f>
        <v>0</v>
      </c>
      <c r="BJ755" s="232" t="str">
        <f t="shared" si="210"/>
        <v>***</v>
      </c>
      <c r="BK755" s="233"/>
      <c r="BL755" s="42"/>
      <c r="BM755" s="45">
        <f>IF(COUNTIF(P755:AT755,"")=31,0,COUNTIFS(P711:AT711,3,P755:AT755,"")+COUNTIFS(P711:AT711,3,P755:AT755,"■"))</f>
        <v>0</v>
      </c>
      <c r="BN755" s="45">
        <f>IF(COUNTIF(P755:AT755,"")=31,0,COUNTIFS(P711:AT711,3,P755:AT755,"■"))</f>
        <v>0</v>
      </c>
      <c r="BO755" s="232" t="str">
        <f t="shared" si="211"/>
        <v>***</v>
      </c>
      <c r="BP755" s="233"/>
      <c r="BQ755" s="42"/>
      <c r="BR755" s="45">
        <f>IF(COUNTIF(P755:AT755,"")=31,0,COUNTIFS(P711:AT711,4,P755:AT755,"")+COUNTIFS(P711:AT711,4,P755:AT755,"■"))</f>
        <v>0</v>
      </c>
      <c r="BS755" s="45">
        <f>IF(COUNTIF(P755:AT755,"")=31,0,COUNTIFS(P711:AT711,4,P755:AT755,"■"))</f>
        <v>0</v>
      </c>
      <c r="BT755" s="232" t="str">
        <f t="shared" si="212"/>
        <v>***</v>
      </c>
      <c r="BU755" s="233"/>
      <c r="BV755" s="42"/>
      <c r="BW755" s="45">
        <f>IF(COUNTIF(P755:AT755,"")=31,0,COUNTIFS(P711:AT711,5,P755:AT755,"")+COUNTIFS(P711:AT711,5,P755:AT755,"■"))</f>
        <v>0</v>
      </c>
      <c r="BX755" s="45">
        <f>IF(COUNTIF(P755:AT755,"")=31,0,COUNTIFS(P711:AT711,5,P755:AT755,"■"))</f>
        <v>0</v>
      </c>
      <c r="BY755" s="232" t="str">
        <f t="shared" si="213"/>
        <v>***</v>
      </c>
      <c r="BZ755" s="233"/>
      <c r="CA755" s="42"/>
      <c r="CB755" s="45">
        <f>IF(COUNTIF(P755:AT755,"")=31,0,COUNTIFS(P711:AT711,6,P755:AT755,"")+COUNTIFS(P711:AT711,6,P755:AT755,"■"))</f>
        <v>0</v>
      </c>
      <c r="CC755" s="45">
        <f>IF(COUNTIF(P755:AT755,"")=31,0,COUNTIFS(P711:AT711,6,P755:AT755,"■"))</f>
        <v>0</v>
      </c>
      <c r="CD755" s="232" t="str">
        <f t="shared" si="214"/>
        <v>***</v>
      </c>
      <c r="CE755" s="233"/>
      <c r="CF755" s="42"/>
      <c r="CG755" s="45">
        <f t="shared" si="218"/>
        <v>0</v>
      </c>
      <c r="CH755" s="45">
        <f t="shared" si="222"/>
        <v>0</v>
      </c>
      <c r="CI755" s="232" t="str">
        <f t="shared" si="216"/>
        <v>***</v>
      </c>
      <c r="CJ755" s="233"/>
      <c r="CK755" s="42"/>
      <c r="CL755" s="234">
        <f t="shared" si="219"/>
        <v>0</v>
      </c>
      <c r="CM755" s="235"/>
      <c r="CN755" s="234">
        <f t="shared" si="220"/>
        <v>0</v>
      </c>
      <c r="CO755" s="235"/>
      <c r="CP755" s="232" t="str">
        <f t="shared" si="217"/>
        <v>***</v>
      </c>
      <c r="CQ755" s="233"/>
      <c r="CR755" s="43"/>
      <c r="CU755" s="128">
        <f t="shared" si="184"/>
        <v>747</v>
      </c>
      <c r="CV755" s="128"/>
      <c r="CW755" s="128"/>
      <c r="CX755" s="128"/>
      <c r="CY755" s="128"/>
    </row>
    <row r="756" spans="1:103" s="1" customFormat="1" ht="18.75">
      <c r="A756" s="72" t="s">
        <v>59</v>
      </c>
      <c r="D756" s="238">
        <f t="shared" si="221"/>
        <v>36</v>
      </c>
      <c r="E756" s="246"/>
      <c r="F756" s="241"/>
      <c r="G756" s="242"/>
      <c r="H756" s="242"/>
      <c r="I756" s="242"/>
      <c r="J756" s="242"/>
      <c r="K756" s="243"/>
      <c r="L756" s="244"/>
      <c r="M756" s="256"/>
      <c r="N756" s="256"/>
      <c r="O756" s="257"/>
      <c r="P756" s="42"/>
      <c r="Q756" s="42"/>
      <c r="R756" s="42"/>
      <c r="S756" s="42"/>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3"/>
      <c r="AU756" s="44"/>
      <c r="AV756" s="26"/>
      <c r="AW756" s="245">
        <f t="shared" si="207"/>
        <v>36</v>
      </c>
      <c r="AX756" s="246"/>
      <c r="AY756" s="247" t="str">
        <f t="shared" si="208"/>
        <v/>
      </c>
      <c r="AZ756" s="248"/>
      <c r="BA756" s="248"/>
      <c r="BB756" s="249"/>
      <c r="BC756" s="45">
        <f>IF(COUNTIF(P756:AT756,"")=31,0,COUNTIFS(P711:AT711,1,P756:AT756,"")+COUNTIFS(P711:AT711,1,P756:AT756,"■"))</f>
        <v>0</v>
      </c>
      <c r="BD756" s="45">
        <f>IF(COUNTIF(P756:AT756,"")=31,0,COUNTIFS(P711:AT711,1,P756:AT756,"■"))</f>
        <v>0</v>
      </c>
      <c r="BE756" s="250" t="str">
        <f t="shared" si="209"/>
        <v>***</v>
      </c>
      <c r="BF756" s="233"/>
      <c r="BG756" s="47"/>
      <c r="BH756" s="45">
        <f>IF(COUNTIF(P756:AT756,"")=31,0,COUNTIFS(P711:AT711,2,P756:AT756,"")+COUNTIFS(P711:AT711,2,P756:AT756,"■"))</f>
        <v>0</v>
      </c>
      <c r="BI756" s="45">
        <f>IF(COUNTIF(P756:AT756,"")=31,0,COUNTIFS(P711:AT711,2,P756:AT756,"■"))</f>
        <v>0</v>
      </c>
      <c r="BJ756" s="232" t="str">
        <f t="shared" si="210"/>
        <v>***</v>
      </c>
      <c r="BK756" s="233"/>
      <c r="BL756" s="42"/>
      <c r="BM756" s="45">
        <f>IF(COUNTIF(P756:AT756,"")=31,0,COUNTIFS(P711:AT711,3,P756:AT756,"")+COUNTIFS(P711:AT711,3,P756:AT756,"■"))</f>
        <v>0</v>
      </c>
      <c r="BN756" s="45">
        <f>IF(COUNTIF(P756:AT756,"")=31,0,COUNTIFS(P711:AT711,3,P756:AT756,"■"))</f>
        <v>0</v>
      </c>
      <c r="BO756" s="232" t="str">
        <f t="shared" si="211"/>
        <v>***</v>
      </c>
      <c r="BP756" s="233"/>
      <c r="BQ756" s="42"/>
      <c r="BR756" s="45">
        <f>IF(COUNTIF(P756:AT756,"")=31,0,COUNTIFS(P711:AT711,4,P756:AT756,"")+COUNTIFS(P711:AT711,4,P756:AT756,"■"))</f>
        <v>0</v>
      </c>
      <c r="BS756" s="45">
        <f>IF(COUNTIF(P756:AT756,"")=31,0,COUNTIFS(P711:AT711,4,P756:AT756,"■"))</f>
        <v>0</v>
      </c>
      <c r="BT756" s="232" t="str">
        <f t="shared" si="212"/>
        <v>***</v>
      </c>
      <c r="BU756" s="233"/>
      <c r="BV756" s="42"/>
      <c r="BW756" s="45">
        <f>IF(COUNTIF(P756:AT756,"")=31,0,COUNTIFS(P711:AT711,5,P756:AT756,"")+COUNTIFS(P711:AT711,5,P756:AT756,"■"))</f>
        <v>0</v>
      </c>
      <c r="BX756" s="45">
        <f>IF(COUNTIF(P756:AT756,"")=31,0,COUNTIFS(P711:AT711,5,P756:AT756,"■"))</f>
        <v>0</v>
      </c>
      <c r="BY756" s="232" t="str">
        <f t="shared" si="213"/>
        <v>***</v>
      </c>
      <c r="BZ756" s="233"/>
      <c r="CA756" s="42"/>
      <c r="CB756" s="45">
        <f>IF(COUNTIF(P756:AT756,"")=31,0,COUNTIFS(P711:AT711,6,P756:AT756,"")+COUNTIFS(P711:AT711,6,P756:AT756,"■"))</f>
        <v>0</v>
      </c>
      <c r="CC756" s="45">
        <f>IF(COUNTIF(P756:AT756,"")=31,0,COUNTIFS(P711:AT711,6,P756:AT756,"■"))</f>
        <v>0</v>
      </c>
      <c r="CD756" s="232" t="str">
        <f t="shared" si="214"/>
        <v>***</v>
      </c>
      <c r="CE756" s="233"/>
      <c r="CF756" s="42"/>
      <c r="CG756" s="45">
        <f t="shared" si="218"/>
        <v>0</v>
      </c>
      <c r="CH756" s="45">
        <f t="shared" si="222"/>
        <v>0</v>
      </c>
      <c r="CI756" s="232" t="str">
        <f t="shared" si="216"/>
        <v>***</v>
      </c>
      <c r="CJ756" s="233"/>
      <c r="CK756" s="42"/>
      <c r="CL756" s="234">
        <f t="shared" si="219"/>
        <v>0</v>
      </c>
      <c r="CM756" s="235"/>
      <c r="CN756" s="234">
        <f t="shared" si="220"/>
        <v>0</v>
      </c>
      <c r="CO756" s="235"/>
      <c r="CP756" s="232" t="str">
        <f t="shared" si="217"/>
        <v>***</v>
      </c>
      <c r="CQ756" s="233"/>
      <c r="CR756" s="43"/>
      <c r="CU756" s="128">
        <f t="shared" si="184"/>
        <v>748</v>
      </c>
      <c r="CV756" s="128"/>
      <c r="CW756" s="128"/>
      <c r="CX756" s="128"/>
      <c r="CY756" s="128"/>
    </row>
    <row r="757" spans="1:103" s="1" customFormat="1" ht="18.75">
      <c r="A757" s="72" t="s">
        <v>59</v>
      </c>
      <c r="D757" s="238">
        <f t="shared" si="221"/>
        <v>37</v>
      </c>
      <c r="E757" s="246"/>
      <c r="F757" s="241"/>
      <c r="G757" s="242"/>
      <c r="H757" s="242"/>
      <c r="I757" s="242"/>
      <c r="J757" s="242"/>
      <c r="K757" s="243"/>
      <c r="L757" s="244"/>
      <c r="M757" s="256"/>
      <c r="N757" s="256"/>
      <c r="O757" s="257"/>
      <c r="P757" s="42"/>
      <c r="Q757" s="42"/>
      <c r="R757" s="42"/>
      <c r="S757" s="42"/>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3"/>
      <c r="AU757" s="44"/>
      <c r="AV757" s="26"/>
      <c r="AW757" s="245">
        <f t="shared" si="207"/>
        <v>37</v>
      </c>
      <c r="AX757" s="246"/>
      <c r="AY757" s="247" t="str">
        <f t="shared" si="208"/>
        <v/>
      </c>
      <c r="AZ757" s="248"/>
      <c r="BA757" s="248"/>
      <c r="BB757" s="249"/>
      <c r="BC757" s="45">
        <f>IF(COUNTIF(P757:AT757,"")=31,0,COUNTIFS(P711:AT711,1,P757:AT757,"")+COUNTIFS(P711:AT711,1,P757:AT757,"■"))</f>
        <v>0</v>
      </c>
      <c r="BD757" s="45">
        <f>IF(COUNTIF(P757:AT757,"")=31,0,COUNTIFS(P711:AT711,1,P757:AT757,"■"))</f>
        <v>0</v>
      </c>
      <c r="BE757" s="250" t="str">
        <f t="shared" si="209"/>
        <v>***</v>
      </c>
      <c r="BF757" s="233"/>
      <c r="BG757" s="47"/>
      <c r="BH757" s="45">
        <f>IF(COUNTIF(P757:AT757,"")=31,0,COUNTIFS(P711:AT711,2,P757:AT757,"")+COUNTIFS(P711:AT711,2,P757:AT757,"■"))</f>
        <v>0</v>
      </c>
      <c r="BI757" s="45">
        <f>IF(COUNTIF(P757:AT757,"")=31,0,COUNTIFS(P711:AT711,2,P757:AT757,"■"))</f>
        <v>0</v>
      </c>
      <c r="BJ757" s="232" t="str">
        <f t="shared" si="210"/>
        <v>***</v>
      </c>
      <c r="BK757" s="233"/>
      <c r="BL757" s="42"/>
      <c r="BM757" s="45">
        <f>IF(COUNTIF(P757:AT757,"")=31,0,COUNTIFS(P711:AT711,3,P757:AT757,"")+COUNTIFS(P711:AT711,3,P757:AT757,"■"))</f>
        <v>0</v>
      </c>
      <c r="BN757" s="45">
        <f>IF(COUNTIF(P757:AT757,"")=31,0,COUNTIFS(P711:AT711,3,P757:AT757,"■"))</f>
        <v>0</v>
      </c>
      <c r="BO757" s="232" t="str">
        <f t="shared" si="211"/>
        <v>***</v>
      </c>
      <c r="BP757" s="233"/>
      <c r="BQ757" s="42"/>
      <c r="BR757" s="45">
        <f>IF(COUNTIF(P757:AT757,"")=31,0,COUNTIFS(P711:AT711,4,P757:AT757,"")+COUNTIFS(P711:AT711,4,P757:AT757,"■"))</f>
        <v>0</v>
      </c>
      <c r="BS757" s="45">
        <f>IF(COUNTIF(P757:AT757,"")=31,0,COUNTIFS(P711:AT711,4,P757:AT757,"■"))</f>
        <v>0</v>
      </c>
      <c r="BT757" s="232" t="str">
        <f t="shared" si="212"/>
        <v>***</v>
      </c>
      <c r="BU757" s="233"/>
      <c r="BV757" s="42"/>
      <c r="BW757" s="45">
        <f>IF(COUNTIF(P757:AT757,"")=31,0,COUNTIFS(P711:AT711,5,P757:AT757,"")+COUNTIFS(P711:AT711,5,P757:AT757,"■"))</f>
        <v>0</v>
      </c>
      <c r="BX757" s="45">
        <f>IF(COUNTIF(P757:AT757,"")=31,0,COUNTIFS(P711:AT711,5,P757:AT757,"■"))</f>
        <v>0</v>
      </c>
      <c r="BY757" s="232" t="str">
        <f t="shared" si="213"/>
        <v>***</v>
      </c>
      <c r="BZ757" s="233"/>
      <c r="CA757" s="42"/>
      <c r="CB757" s="45">
        <f>IF(COUNTIF(P757:AT757,"")=31,0,COUNTIFS(P711:AT711,6,P757:AT757,"")+COUNTIFS(P711:AT711,6,P757:AT757,"■"))</f>
        <v>0</v>
      </c>
      <c r="CC757" s="45">
        <f>IF(COUNTIF(P757:AT757,"")=31,0,COUNTIFS(P711:AT711,6,P757:AT757,"■"))</f>
        <v>0</v>
      </c>
      <c r="CD757" s="232" t="str">
        <f t="shared" si="214"/>
        <v>***</v>
      </c>
      <c r="CE757" s="233"/>
      <c r="CF757" s="42"/>
      <c r="CG757" s="45">
        <f t="shared" si="218"/>
        <v>0</v>
      </c>
      <c r="CH757" s="45">
        <f t="shared" si="222"/>
        <v>0</v>
      </c>
      <c r="CI757" s="232" t="str">
        <f t="shared" si="216"/>
        <v>***</v>
      </c>
      <c r="CJ757" s="233"/>
      <c r="CK757" s="42"/>
      <c r="CL757" s="234">
        <f t="shared" si="219"/>
        <v>0</v>
      </c>
      <c r="CM757" s="235"/>
      <c r="CN757" s="234">
        <f t="shared" si="220"/>
        <v>0</v>
      </c>
      <c r="CO757" s="235"/>
      <c r="CP757" s="232" t="str">
        <f t="shared" si="217"/>
        <v>***</v>
      </c>
      <c r="CQ757" s="233"/>
      <c r="CR757" s="43"/>
      <c r="CU757" s="128">
        <f t="shared" si="184"/>
        <v>749</v>
      </c>
      <c r="CV757" s="128"/>
      <c r="CW757" s="128"/>
      <c r="CX757" s="128"/>
      <c r="CY757" s="128"/>
    </row>
    <row r="758" spans="1:103" s="1" customFormat="1" ht="18.75">
      <c r="A758" s="72" t="s">
        <v>59</v>
      </c>
      <c r="D758" s="238">
        <f t="shared" si="221"/>
        <v>38</v>
      </c>
      <c r="E758" s="246"/>
      <c r="F758" s="241"/>
      <c r="G758" s="242"/>
      <c r="H758" s="242"/>
      <c r="I758" s="242"/>
      <c r="J758" s="242"/>
      <c r="K758" s="243"/>
      <c r="L758" s="244"/>
      <c r="M758" s="256"/>
      <c r="N758" s="256"/>
      <c r="O758" s="257"/>
      <c r="P758" s="42"/>
      <c r="Q758" s="42"/>
      <c r="R758" s="42"/>
      <c r="S758" s="42"/>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3"/>
      <c r="AU758" s="44"/>
      <c r="AV758" s="26"/>
      <c r="AW758" s="245">
        <f t="shared" si="207"/>
        <v>38</v>
      </c>
      <c r="AX758" s="246"/>
      <c r="AY758" s="247" t="str">
        <f t="shared" si="208"/>
        <v/>
      </c>
      <c r="AZ758" s="248"/>
      <c r="BA758" s="248"/>
      <c r="BB758" s="249"/>
      <c r="BC758" s="45">
        <f>IF(COUNTIF(P758:AT758,"")=31,0,COUNTIFS(P711:AT711,1,P758:AT758,"")+COUNTIFS(P711:AT711,1,P758:AT758,"■"))</f>
        <v>0</v>
      </c>
      <c r="BD758" s="45">
        <f>IF(COUNTIF(P758:AT758,"")=31,0,COUNTIFS(P711:AT711,1,P758:AT758,"■"))</f>
        <v>0</v>
      </c>
      <c r="BE758" s="250" t="str">
        <f t="shared" si="209"/>
        <v>***</v>
      </c>
      <c r="BF758" s="233"/>
      <c r="BG758" s="47"/>
      <c r="BH758" s="45">
        <f>IF(COUNTIF(P758:AT758,"")=31,0,COUNTIFS(P711:AT711,2,P758:AT758,"")+COUNTIFS(P711:AT711,2,P758:AT758,"■"))</f>
        <v>0</v>
      </c>
      <c r="BI758" s="45">
        <f>IF(COUNTIF(P758:AT758,"")=31,0,COUNTIFS(P711:AT711,2,P758:AT758,"■"))</f>
        <v>0</v>
      </c>
      <c r="BJ758" s="232" t="str">
        <f t="shared" si="210"/>
        <v>***</v>
      </c>
      <c r="BK758" s="233"/>
      <c r="BL758" s="42"/>
      <c r="BM758" s="45">
        <f>IF(COUNTIF(P758:AT758,"")=31,0,COUNTIFS(P711:AT711,3,P758:AT758,"")+COUNTIFS(P711:AT711,3,P758:AT758,"■"))</f>
        <v>0</v>
      </c>
      <c r="BN758" s="45">
        <f>IF(COUNTIF(P758:AT758,"")=31,0,COUNTIFS(P711:AT711,3,P758:AT758,"■"))</f>
        <v>0</v>
      </c>
      <c r="BO758" s="232" t="str">
        <f t="shared" si="211"/>
        <v>***</v>
      </c>
      <c r="BP758" s="233"/>
      <c r="BQ758" s="42"/>
      <c r="BR758" s="45">
        <f>IF(COUNTIF(P758:AT758,"")=31,0,COUNTIFS(P711:AT711,4,P758:AT758,"")+COUNTIFS(P711:AT711,4,P758:AT758,"■"))</f>
        <v>0</v>
      </c>
      <c r="BS758" s="45">
        <f>IF(COUNTIF(P758:AT758,"")=31,0,COUNTIFS(P711:AT711,4,P758:AT758,"■"))</f>
        <v>0</v>
      </c>
      <c r="BT758" s="232" t="str">
        <f t="shared" si="212"/>
        <v>***</v>
      </c>
      <c r="BU758" s="233"/>
      <c r="BV758" s="42"/>
      <c r="BW758" s="45">
        <f>IF(COUNTIF(P758:AT758,"")=31,0,COUNTIFS(P711:AT711,5,P758:AT758,"")+COUNTIFS(P711:AT711,5,P758:AT758,"■"))</f>
        <v>0</v>
      </c>
      <c r="BX758" s="45">
        <f>IF(COUNTIF(P758:AT758,"")=31,0,COUNTIFS(P711:AT711,5,P758:AT758,"■"))</f>
        <v>0</v>
      </c>
      <c r="BY758" s="232" t="str">
        <f t="shared" si="213"/>
        <v>***</v>
      </c>
      <c r="BZ758" s="233"/>
      <c r="CA758" s="42"/>
      <c r="CB758" s="45">
        <f>IF(COUNTIF(P758:AT758,"")=31,0,COUNTIFS(P711:AT711,6,P758:AT758,"")+COUNTIFS(P711:AT711,6,P758:AT758,"■"))</f>
        <v>0</v>
      </c>
      <c r="CC758" s="45">
        <f>IF(COUNTIF(P758:AT758,"")=31,0,COUNTIFS(P711:AT711,6,P758:AT758,"■"))</f>
        <v>0</v>
      </c>
      <c r="CD758" s="232" t="str">
        <f t="shared" si="214"/>
        <v>***</v>
      </c>
      <c r="CE758" s="233"/>
      <c r="CF758" s="42"/>
      <c r="CG758" s="45">
        <f t="shared" si="218"/>
        <v>0</v>
      </c>
      <c r="CH758" s="45">
        <f t="shared" si="222"/>
        <v>0</v>
      </c>
      <c r="CI758" s="232" t="str">
        <f t="shared" si="216"/>
        <v>***</v>
      </c>
      <c r="CJ758" s="233"/>
      <c r="CK758" s="42"/>
      <c r="CL758" s="234">
        <f t="shared" si="219"/>
        <v>0</v>
      </c>
      <c r="CM758" s="235"/>
      <c r="CN758" s="234">
        <f t="shared" si="220"/>
        <v>0</v>
      </c>
      <c r="CO758" s="235"/>
      <c r="CP758" s="232" t="str">
        <f t="shared" si="217"/>
        <v>***</v>
      </c>
      <c r="CQ758" s="233"/>
      <c r="CR758" s="43"/>
      <c r="CU758" s="128">
        <f t="shared" si="184"/>
        <v>750</v>
      </c>
      <c r="CV758" s="128"/>
      <c r="CW758" s="128"/>
      <c r="CX758" s="128"/>
      <c r="CY758" s="128"/>
    </row>
    <row r="759" spans="1:103" s="1" customFormat="1" ht="18.75">
      <c r="A759" s="72" t="s">
        <v>59</v>
      </c>
      <c r="D759" s="238">
        <f t="shared" si="221"/>
        <v>39</v>
      </c>
      <c r="E759" s="246"/>
      <c r="F759" s="241"/>
      <c r="G759" s="242"/>
      <c r="H759" s="242"/>
      <c r="I759" s="242"/>
      <c r="J759" s="242"/>
      <c r="K759" s="243"/>
      <c r="L759" s="244"/>
      <c r="M759" s="256"/>
      <c r="N759" s="256"/>
      <c r="O759" s="257"/>
      <c r="P759" s="42"/>
      <c r="Q759" s="42"/>
      <c r="R759" s="42"/>
      <c r="S759" s="42"/>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3"/>
      <c r="AU759" s="44"/>
      <c r="AV759" s="26"/>
      <c r="AW759" s="245">
        <f t="shared" si="207"/>
        <v>39</v>
      </c>
      <c r="AX759" s="246"/>
      <c r="AY759" s="247" t="str">
        <f t="shared" si="208"/>
        <v/>
      </c>
      <c r="AZ759" s="248"/>
      <c r="BA759" s="248"/>
      <c r="BB759" s="249"/>
      <c r="BC759" s="45">
        <f>IF(COUNTIF(P759:AT759,"")=31,0,COUNTIFS(P711:AT711,1,P759:AT759,"")+COUNTIFS(P711:AT711,1,P759:AT759,"■"))</f>
        <v>0</v>
      </c>
      <c r="BD759" s="45">
        <f>IF(COUNTIF(P759:AT759,"")=31,0,COUNTIFS(P711:AT711,1,P759:AT759,"■"))</f>
        <v>0</v>
      </c>
      <c r="BE759" s="250" t="str">
        <f t="shared" si="209"/>
        <v>***</v>
      </c>
      <c r="BF759" s="233"/>
      <c r="BG759" s="47"/>
      <c r="BH759" s="45">
        <f>IF(COUNTIF(P759:AT759,"")=31,0,COUNTIFS(P711:AT711,2,P759:AT759,"")+COUNTIFS(P711:AT711,2,P759:AT759,"■"))</f>
        <v>0</v>
      </c>
      <c r="BI759" s="45">
        <f>IF(COUNTIF(P759:AT759,"")=31,0,COUNTIFS(P711:AT711,2,P759:AT759,"■"))</f>
        <v>0</v>
      </c>
      <c r="BJ759" s="232" t="str">
        <f t="shared" si="210"/>
        <v>***</v>
      </c>
      <c r="BK759" s="233"/>
      <c r="BL759" s="42"/>
      <c r="BM759" s="45">
        <f>IF(COUNTIF(P759:AT759,"")=31,0,COUNTIFS(P711:AT711,3,P759:AT759,"")+COUNTIFS(P711:AT711,3,P759:AT759,"■"))</f>
        <v>0</v>
      </c>
      <c r="BN759" s="45">
        <f>IF(COUNTIF(P759:AT759,"")=31,0,COUNTIFS(P711:AT711,3,P759:AT759,"■"))</f>
        <v>0</v>
      </c>
      <c r="BO759" s="232" t="str">
        <f t="shared" si="211"/>
        <v>***</v>
      </c>
      <c r="BP759" s="233"/>
      <c r="BQ759" s="42"/>
      <c r="BR759" s="45">
        <f>IF(COUNTIF(P759:AT759,"")=31,0,COUNTIFS(P711:AT711,4,P759:AT759,"")+COUNTIFS(P711:AT711,4,P759:AT759,"■"))</f>
        <v>0</v>
      </c>
      <c r="BS759" s="45">
        <f>IF(COUNTIF(P759:AT759,"")=31,0,COUNTIFS(P711:AT711,4,P759:AT759,"■"))</f>
        <v>0</v>
      </c>
      <c r="BT759" s="232" t="str">
        <f t="shared" si="212"/>
        <v>***</v>
      </c>
      <c r="BU759" s="233"/>
      <c r="BV759" s="42"/>
      <c r="BW759" s="45">
        <f>IF(COUNTIF(P759:AT759,"")=31,0,COUNTIFS(P711:AT711,5,P759:AT759,"")+COUNTIFS(P711:AT711,5,P759:AT759,"■"))</f>
        <v>0</v>
      </c>
      <c r="BX759" s="45">
        <f>IF(COUNTIF(P759:AT759,"")=31,0,COUNTIFS(P711:AT711,5,P759:AT759,"■"))</f>
        <v>0</v>
      </c>
      <c r="BY759" s="232" t="str">
        <f t="shared" si="213"/>
        <v>***</v>
      </c>
      <c r="BZ759" s="233"/>
      <c r="CA759" s="42"/>
      <c r="CB759" s="45">
        <f>IF(COUNTIF(P759:AT759,"")=31,0,COUNTIFS(P711:AT711,6,P759:AT759,"")+COUNTIFS(P711:AT711,6,P759:AT759,"■"))</f>
        <v>0</v>
      </c>
      <c r="CC759" s="45">
        <f>IF(COUNTIF(P759:AT759,"")=31,0,COUNTIFS(P711:AT711,6,P759:AT759,"■"))</f>
        <v>0</v>
      </c>
      <c r="CD759" s="232" t="str">
        <f t="shared" si="214"/>
        <v>***</v>
      </c>
      <c r="CE759" s="233"/>
      <c r="CF759" s="42"/>
      <c r="CG759" s="45">
        <f t="shared" si="218"/>
        <v>0</v>
      </c>
      <c r="CH759" s="45">
        <f t="shared" si="222"/>
        <v>0</v>
      </c>
      <c r="CI759" s="232" t="str">
        <f t="shared" si="216"/>
        <v>***</v>
      </c>
      <c r="CJ759" s="233"/>
      <c r="CK759" s="42"/>
      <c r="CL759" s="234">
        <f t="shared" si="219"/>
        <v>0</v>
      </c>
      <c r="CM759" s="235"/>
      <c r="CN759" s="234">
        <f t="shared" si="220"/>
        <v>0</v>
      </c>
      <c r="CO759" s="235"/>
      <c r="CP759" s="232" t="str">
        <f t="shared" si="217"/>
        <v>***</v>
      </c>
      <c r="CQ759" s="233"/>
      <c r="CR759" s="43"/>
      <c r="CU759" s="128">
        <f t="shared" si="184"/>
        <v>751</v>
      </c>
      <c r="CV759" s="128"/>
      <c r="CW759" s="128"/>
      <c r="CX759" s="128"/>
      <c r="CY759" s="128"/>
    </row>
    <row r="760" spans="1:103" s="1" customFormat="1" ht="18.75">
      <c r="A760" s="72" t="s">
        <v>59</v>
      </c>
      <c r="D760" s="238">
        <f t="shared" si="221"/>
        <v>40</v>
      </c>
      <c r="E760" s="246"/>
      <c r="F760" s="241"/>
      <c r="G760" s="242"/>
      <c r="H760" s="242"/>
      <c r="I760" s="242"/>
      <c r="J760" s="242"/>
      <c r="K760" s="243"/>
      <c r="L760" s="244"/>
      <c r="M760" s="256"/>
      <c r="N760" s="256"/>
      <c r="O760" s="257"/>
      <c r="P760" s="42"/>
      <c r="Q760" s="42"/>
      <c r="R760" s="42"/>
      <c r="S760" s="42"/>
      <c r="T760" s="42"/>
      <c r="U760" s="42"/>
      <c r="V760" s="42"/>
      <c r="W760" s="42"/>
      <c r="X760" s="42"/>
      <c r="Y760" s="42"/>
      <c r="Z760" s="42"/>
      <c r="AA760" s="42"/>
      <c r="AB760" s="42"/>
      <c r="AC760" s="42"/>
      <c r="AD760" s="42"/>
      <c r="AE760" s="42"/>
      <c r="AF760" s="42"/>
      <c r="AG760" s="42"/>
      <c r="AH760" s="42"/>
      <c r="AI760" s="42"/>
      <c r="AJ760" s="42"/>
      <c r="AK760" s="42"/>
      <c r="AL760" s="42"/>
      <c r="AM760" s="42"/>
      <c r="AN760" s="42"/>
      <c r="AO760" s="42"/>
      <c r="AP760" s="42"/>
      <c r="AQ760" s="42"/>
      <c r="AR760" s="42"/>
      <c r="AS760" s="42"/>
      <c r="AT760" s="43"/>
      <c r="AU760" s="44"/>
      <c r="AV760" s="26"/>
      <c r="AW760" s="245">
        <f t="shared" si="207"/>
        <v>40</v>
      </c>
      <c r="AX760" s="246"/>
      <c r="AY760" s="247" t="str">
        <f t="shared" si="208"/>
        <v/>
      </c>
      <c r="AZ760" s="248"/>
      <c r="BA760" s="248"/>
      <c r="BB760" s="249"/>
      <c r="BC760" s="45">
        <f>IF(COUNTIF(P760:AT760,"")=31,0,COUNTIFS(P711:AT711,1,P760:AT760,"")+COUNTIFS(P711:AT711,1,P760:AT760,"■"))</f>
        <v>0</v>
      </c>
      <c r="BD760" s="45">
        <f>IF(COUNTIF(P760:AT760,"")=31,0,COUNTIFS(P711:AT711,1,P760:AT760,"■"))</f>
        <v>0</v>
      </c>
      <c r="BE760" s="250" t="str">
        <f t="shared" si="209"/>
        <v>***</v>
      </c>
      <c r="BF760" s="233"/>
      <c r="BG760" s="47"/>
      <c r="BH760" s="45">
        <f>IF(COUNTIF(P760:AT760,"")=31,0,COUNTIFS(P711:AT711,2,P760:AT760,"")+COUNTIFS(P711:AT711,2,P760:AT760,"■"))</f>
        <v>0</v>
      </c>
      <c r="BI760" s="45">
        <f>IF(COUNTIF(P760:AT760,"")=31,0,COUNTIFS(P711:AT711,2,P760:AT760,"■"))</f>
        <v>0</v>
      </c>
      <c r="BJ760" s="232" t="str">
        <f t="shared" si="210"/>
        <v>***</v>
      </c>
      <c r="BK760" s="233"/>
      <c r="BL760" s="42"/>
      <c r="BM760" s="45">
        <f>IF(COUNTIF(P760:AT760,"")=31,0,COUNTIFS(P711:AT711,3,P760:AT760,"")+COUNTIFS(P711:AT711,3,P760:AT760,"■"))</f>
        <v>0</v>
      </c>
      <c r="BN760" s="45">
        <f>IF(COUNTIF(P760:AT760,"")=31,0,COUNTIFS(P711:AT711,3,P760:AT760,"■"))</f>
        <v>0</v>
      </c>
      <c r="BO760" s="232" t="str">
        <f t="shared" si="211"/>
        <v>***</v>
      </c>
      <c r="BP760" s="233"/>
      <c r="BQ760" s="42"/>
      <c r="BR760" s="45">
        <f>IF(COUNTIF(P760:AT760,"")=31,0,COUNTIFS(P711:AT711,4,P760:AT760,"")+COUNTIFS(P711:AT711,4,P760:AT760,"■"))</f>
        <v>0</v>
      </c>
      <c r="BS760" s="45">
        <f>IF(COUNTIF(P760:AT760,"")=31,0,COUNTIFS(P711:AT711,4,P760:AT760,"■"))</f>
        <v>0</v>
      </c>
      <c r="BT760" s="232" t="str">
        <f t="shared" si="212"/>
        <v>***</v>
      </c>
      <c r="BU760" s="233"/>
      <c r="BV760" s="42"/>
      <c r="BW760" s="45">
        <f>IF(COUNTIF(P760:AT760,"")=31,0,COUNTIFS(P711:AT711,5,P760:AT760,"")+COUNTIFS(P711:AT711,5,P760:AT760,"■"))</f>
        <v>0</v>
      </c>
      <c r="BX760" s="45">
        <f>IF(COUNTIF(P760:AT760,"")=31,0,COUNTIFS(P711:AT711,5,P760:AT760,"■"))</f>
        <v>0</v>
      </c>
      <c r="BY760" s="232" t="str">
        <f t="shared" si="213"/>
        <v>***</v>
      </c>
      <c r="BZ760" s="233"/>
      <c r="CA760" s="42"/>
      <c r="CB760" s="45">
        <f>IF(COUNTIF(P760:AT760,"")=31,0,COUNTIFS(P711:AT711,6,P760:AT760,"")+COUNTIFS(P711:AT711,6,P760:AT760,"■"))</f>
        <v>0</v>
      </c>
      <c r="CC760" s="45">
        <f>IF(COUNTIF(P760:AT760,"")=31,0,COUNTIFS(P711:AT711,6,P760:AT760,"■"))</f>
        <v>0</v>
      </c>
      <c r="CD760" s="232" t="str">
        <f t="shared" si="214"/>
        <v>***</v>
      </c>
      <c r="CE760" s="233"/>
      <c r="CF760" s="42"/>
      <c r="CG760" s="45">
        <f t="shared" si="218"/>
        <v>0</v>
      </c>
      <c r="CH760" s="45">
        <f t="shared" si="222"/>
        <v>0</v>
      </c>
      <c r="CI760" s="232" t="str">
        <f t="shared" si="216"/>
        <v>***</v>
      </c>
      <c r="CJ760" s="233"/>
      <c r="CK760" s="42"/>
      <c r="CL760" s="234">
        <f t="shared" si="219"/>
        <v>0</v>
      </c>
      <c r="CM760" s="235"/>
      <c r="CN760" s="234">
        <f t="shared" si="220"/>
        <v>0</v>
      </c>
      <c r="CO760" s="235"/>
      <c r="CP760" s="232" t="str">
        <f t="shared" si="217"/>
        <v>***</v>
      </c>
      <c r="CQ760" s="233"/>
      <c r="CR760" s="43"/>
      <c r="CU760" s="128">
        <f t="shared" si="184"/>
        <v>752</v>
      </c>
      <c r="CV760" s="128"/>
      <c r="CW760" s="128"/>
      <c r="CX760" s="128"/>
      <c r="CY760" s="128"/>
    </row>
    <row r="761" spans="1:103" s="1" customFormat="1" ht="18.75">
      <c r="A761" s="72" t="s">
        <v>59</v>
      </c>
      <c r="D761" s="238">
        <f t="shared" si="221"/>
        <v>41</v>
      </c>
      <c r="E761" s="246"/>
      <c r="F761" s="241"/>
      <c r="G761" s="242"/>
      <c r="H761" s="242"/>
      <c r="I761" s="242"/>
      <c r="J761" s="242"/>
      <c r="K761" s="243"/>
      <c r="L761" s="244"/>
      <c r="M761" s="256"/>
      <c r="N761" s="256"/>
      <c r="O761" s="257"/>
      <c r="P761" s="42"/>
      <c r="Q761" s="42"/>
      <c r="R761" s="42"/>
      <c r="S761" s="42"/>
      <c r="T761" s="42"/>
      <c r="U761" s="42"/>
      <c r="V761" s="42"/>
      <c r="W761" s="42"/>
      <c r="X761" s="42"/>
      <c r="Y761" s="42"/>
      <c r="Z761" s="42"/>
      <c r="AA761" s="42"/>
      <c r="AB761" s="42"/>
      <c r="AC761" s="42"/>
      <c r="AD761" s="42"/>
      <c r="AE761" s="42"/>
      <c r="AF761" s="42"/>
      <c r="AG761" s="42"/>
      <c r="AH761" s="42"/>
      <c r="AI761" s="42"/>
      <c r="AJ761" s="42"/>
      <c r="AK761" s="42"/>
      <c r="AL761" s="42"/>
      <c r="AM761" s="42"/>
      <c r="AN761" s="42"/>
      <c r="AO761" s="42"/>
      <c r="AP761" s="42"/>
      <c r="AQ761" s="42"/>
      <c r="AR761" s="42"/>
      <c r="AS761" s="42"/>
      <c r="AT761" s="43"/>
      <c r="AU761" s="44"/>
      <c r="AV761" s="26"/>
      <c r="AW761" s="245">
        <f t="shared" si="207"/>
        <v>41</v>
      </c>
      <c r="AX761" s="246"/>
      <c r="AY761" s="247" t="str">
        <f t="shared" si="208"/>
        <v/>
      </c>
      <c r="AZ761" s="248"/>
      <c r="BA761" s="248"/>
      <c r="BB761" s="249"/>
      <c r="BC761" s="45">
        <f>IF(COUNTIF(P761:AT761,"")=31,0,COUNTIFS(P711:AT711,1,P761:AT761,"")+COUNTIFS(P711:AT711,1,P761:AT761,"■"))</f>
        <v>0</v>
      </c>
      <c r="BD761" s="45">
        <f>IF(COUNTIF(P761:AT761,"")=31,0,COUNTIFS(P711:AT711,1,P761:AT761,"■"))</f>
        <v>0</v>
      </c>
      <c r="BE761" s="250" t="str">
        <f t="shared" si="209"/>
        <v>***</v>
      </c>
      <c r="BF761" s="233"/>
      <c r="BG761" s="47"/>
      <c r="BH761" s="45">
        <f>IF(COUNTIF(P761:AT761,"")=31,0,COUNTIFS(P711:AT711,2,P761:AT761,"")+COUNTIFS(P711:AT711,2,P761:AT761,"■"))</f>
        <v>0</v>
      </c>
      <c r="BI761" s="45">
        <f>IF(COUNTIF(P761:AT761,"")=31,0,COUNTIFS(P711:AT711,2,P761:AT761,"■"))</f>
        <v>0</v>
      </c>
      <c r="BJ761" s="232" t="str">
        <f t="shared" si="210"/>
        <v>***</v>
      </c>
      <c r="BK761" s="233"/>
      <c r="BL761" s="42"/>
      <c r="BM761" s="45">
        <f>IF(COUNTIF(P761:AT761,"")=31,0,COUNTIFS(P711:AT711,3,P761:AT761,"")+COUNTIFS(P711:AT711,3,P761:AT761,"■"))</f>
        <v>0</v>
      </c>
      <c r="BN761" s="45">
        <f>IF(COUNTIF(P761:AT761,"")=31,0,COUNTIFS(P711:AT711,3,P761:AT761,"■"))</f>
        <v>0</v>
      </c>
      <c r="BO761" s="232" t="str">
        <f t="shared" si="211"/>
        <v>***</v>
      </c>
      <c r="BP761" s="233"/>
      <c r="BQ761" s="42"/>
      <c r="BR761" s="45">
        <f>IF(COUNTIF(P761:AT761,"")=31,0,COUNTIFS(P711:AT711,4,P761:AT761,"")+COUNTIFS(P711:AT711,4,P761:AT761,"■"))</f>
        <v>0</v>
      </c>
      <c r="BS761" s="45">
        <f>IF(COUNTIF(P761:AT761,"")=31,0,COUNTIFS(P711:AT711,4,P761:AT761,"■"))</f>
        <v>0</v>
      </c>
      <c r="BT761" s="232" t="str">
        <f t="shared" si="212"/>
        <v>***</v>
      </c>
      <c r="BU761" s="233"/>
      <c r="BV761" s="42"/>
      <c r="BW761" s="45">
        <f>IF(COUNTIF(P761:AT761,"")=31,0,COUNTIFS(P711:AT711,5,P761:AT761,"")+COUNTIFS(P711:AT711,5,P761:AT761,"■"))</f>
        <v>0</v>
      </c>
      <c r="BX761" s="45">
        <f>IF(COUNTIF(P761:AT761,"")=31,0,COUNTIFS(P711:AT711,5,P761:AT761,"■"))</f>
        <v>0</v>
      </c>
      <c r="BY761" s="232" t="str">
        <f t="shared" si="213"/>
        <v>***</v>
      </c>
      <c r="BZ761" s="233"/>
      <c r="CA761" s="42"/>
      <c r="CB761" s="45">
        <f>IF(COUNTIF(P761:AT761,"")=31,0,COUNTIFS(P711:AT711,6,P761:AT761,"")+COUNTIFS(P711:AT711,6,P761:AT761,"■"))</f>
        <v>0</v>
      </c>
      <c r="CC761" s="45">
        <f>IF(COUNTIF(P761:AT761,"")=31,0,COUNTIFS(P711:AT711,6,P761:AT761,"■"))</f>
        <v>0</v>
      </c>
      <c r="CD761" s="232" t="str">
        <f t="shared" si="214"/>
        <v>***</v>
      </c>
      <c r="CE761" s="233"/>
      <c r="CF761" s="42"/>
      <c r="CG761" s="45">
        <f t="shared" si="218"/>
        <v>0</v>
      </c>
      <c r="CH761" s="45">
        <f t="shared" si="222"/>
        <v>0</v>
      </c>
      <c r="CI761" s="232" t="str">
        <f t="shared" si="216"/>
        <v>***</v>
      </c>
      <c r="CJ761" s="233"/>
      <c r="CK761" s="42"/>
      <c r="CL761" s="234">
        <f t="shared" si="219"/>
        <v>0</v>
      </c>
      <c r="CM761" s="235"/>
      <c r="CN761" s="234">
        <f t="shared" si="220"/>
        <v>0</v>
      </c>
      <c r="CO761" s="235"/>
      <c r="CP761" s="232" t="str">
        <f t="shared" si="217"/>
        <v>***</v>
      </c>
      <c r="CQ761" s="233"/>
      <c r="CR761" s="43"/>
      <c r="CU761" s="128">
        <f t="shared" si="184"/>
        <v>753</v>
      </c>
      <c r="CV761" s="128"/>
      <c r="CW761" s="128"/>
      <c r="CX761" s="128"/>
      <c r="CY761" s="128"/>
    </row>
    <row r="762" spans="1:103" s="1" customFormat="1" ht="18.75">
      <c r="A762" s="72" t="s">
        <v>59</v>
      </c>
      <c r="D762" s="238">
        <f t="shared" si="221"/>
        <v>42</v>
      </c>
      <c r="E762" s="246"/>
      <c r="F762" s="241"/>
      <c r="G762" s="242"/>
      <c r="H762" s="242"/>
      <c r="I762" s="242"/>
      <c r="J762" s="242"/>
      <c r="K762" s="243"/>
      <c r="L762" s="244"/>
      <c r="M762" s="256"/>
      <c r="N762" s="256"/>
      <c r="O762" s="257"/>
      <c r="P762" s="42"/>
      <c r="Q762" s="42"/>
      <c r="R762" s="42"/>
      <c r="S762" s="42"/>
      <c r="T762" s="42"/>
      <c r="U762" s="42"/>
      <c r="V762" s="42"/>
      <c r="W762" s="42"/>
      <c r="X762" s="42"/>
      <c r="Y762" s="42"/>
      <c r="Z762" s="42"/>
      <c r="AA762" s="42"/>
      <c r="AB762" s="42"/>
      <c r="AC762" s="42"/>
      <c r="AD762" s="42"/>
      <c r="AE762" s="42"/>
      <c r="AF762" s="42"/>
      <c r="AG762" s="42"/>
      <c r="AH762" s="42"/>
      <c r="AI762" s="42"/>
      <c r="AJ762" s="42"/>
      <c r="AK762" s="42"/>
      <c r="AL762" s="42"/>
      <c r="AM762" s="42"/>
      <c r="AN762" s="42"/>
      <c r="AO762" s="42"/>
      <c r="AP762" s="42"/>
      <c r="AQ762" s="42"/>
      <c r="AR762" s="42"/>
      <c r="AS762" s="42"/>
      <c r="AT762" s="43"/>
      <c r="AU762" s="44"/>
      <c r="AV762" s="26"/>
      <c r="AW762" s="245">
        <f t="shared" si="207"/>
        <v>42</v>
      </c>
      <c r="AX762" s="246"/>
      <c r="AY762" s="247" t="str">
        <f t="shared" si="208"/>
        <v/>
      </c>
      <c r="AZ762" s="248"/>
      <c r="BA762" s="248"/>
      <c r="BB762" s="249"/>
      <c r="BC762" s="45">
        <f>IF(COUNTIF(P762:AT762,"")=31,0,COUNTIFS(P711:AT711,1,P762:AT762,"")+COUNTIFS(P711:AT711,1,P762:AT762,"■"))</f>
        <v>0</v>
      </c>
      <c r="BD762" s="45">
        <f>IF(COUNTIF(P762:AT762,"")=31,0,COUNTIFS(P711:AT711,1,P762:AT762,"■"))</f>
        <v>0</v>
      </c>
      <c r="BE762" s="250" t="str">
        <f t="shared" si="209"/>
        <v>***</v>
      </c>
      <c r="BF762" s="233"/>
      <c r="BG762" s="47"/>
      <c r="BH762" s="45">
        <f>IF(COUNTIF(P762:AT762,"")=31,0,COUNTIFS(P711:AT711,2,P762:AT762,"")+COUNTIFS(P711:AT711,2,P762:AT762,"■"))</f>
        <v>0</v>
      </c>
      <c r="BI762" s="45">
        <f>IF(COUNTIF(P762:AT762,"")=31,0,COUNTIFS(P711:AT711,2,P762:AT762,"■"))</f>
        <v>0</v>
      </c>
      <c r="BJ762" s="232" t="str">
        <f t="shared" si="210"/>
        <v>***</v>
      </c>
      <c r="BK762" s="233"/>
      <c r="BL762" s="42"/>
      <c r="BM762" s="45">
        <f>IF(COUNTIF(P762:AT762,"")=31,0,COUNTIFS(P711:AT711,3,P762:AT762,"")+COUNTIFS(P711:AT711,3,P762:AT762,"■"))</f>
        <v>0</v>
      </c>
      <c r="BN762" s="45">
        <f>IF(COUNTIF(P762:AT762,"")=31,0,COUNTIFS(P711:AT711,3,P762:AT762,"■"))</f>
        <v>0</v>
      </c>
      <c r="BO762" s="232" t="str">
        <f t="shared" si="211"/>
        <v>***</v>
      </c>
      <c r="BP762" s="233"/>
      <c r="BQ762" s="42"/>
      <c r="BR762" s="45">
        <f>IF(COUNTIF(P762:AT762,"")=31,0,COUNTIFS(P711:AT711,4,P762:AT762,"")+COUNTIFS(P711:AT711,4,P762:AT762,"■"))</f>
        <v>0</v>
      </c>
      <c r="BS762" s="45">
        <f>IF(COUNTIF(P762:AT762,"")=31,0,COUNTIFS(P711:AT711,4,P762:AT762,"■"))</f>
        <v>0</v>
      </c>
      <c r="BT762" s="232" t="str">
        <f t="shared" si="212"/>
        <v>***</v>
      </c>
      <c r="BU762" s="233"/>
      <c r="BV762" s="42"/>
      <c r="BW762" s="45">
        <f>IF(COUNTIF(P762:AT762,"")=31,0,COUNTIFS(P711:AT711,5,P762:AT762,"")+COUNTIFS(P711:AT711,5,P762:AT762,"■"))</f>
        <v>0</v>
      </c>
      <c r="BX762" s="45">
        <f>IF(COUNTIF(P762:AT762,"")=31,0,COUNTIFS(P711:AT711,5,P762:AT762,"■"))</f>
        <v>0</v>
      </c>
      <c r="BY762" s="232" t="str">
        <f t="shared" si="213"/>
        <v>***</v>
      </c>
      <c r="BZ762" s="233"/>
      <c r="CA762" s="42"/>
      <c r="CB762" s="45">
        <f>IF(COUNTIF(P762:AT762,"")=31,0,COUNTIFS(P711:AT711,6,P762:AT762,"")+COUNTIFS(P711:AT711,6,P762:AT762,"■"))</f>
        <v>0</v>
      </c>
      <c r="CC762" s="45">
        <f>IF(COUNTIF(P762:AT762,"")=31,0,COUNTIFS(P711:AT711,6,P762:AT762,"■"))</f>
        <v>0</v>
      </c>
      <c r="CD762" s="232" t="str">
        <f t="shared" si="214"/>
        <v>***</v>
      </c>
      <c r="CE762" s="233"/>
      <c r="CF762" s="42"/>
      <c r="CG762" s="45">
        <f t="shared" si="218"/>
        <v>0</v>
      </c>
      <c r="CH762" s="45">
        <f t="shared" si="222"/>
        <v>0</v>
      </c>
      <c r="CI762" s="232" t="str">
        <f t="shared" si="216"/>
        <v>***</v>
      </c>
      <c r="CJ762" s="233"/>
      <c r="CK762" s="42"/>
      <c r="CL762" s="234">
        <f t="shared" si="219"/>
        <v>0</v>
      </c>
      <c r="CM762" s="235"/>
      <c r="CN762" s="234">
        <f t="shared" si="220"/>
        <v>0</v>
      </c>
      <c r="CO762" s="235"/>
      <c r="CP762" s="232" t="str">
        <f t="shared" si="217"/>
        <v>***</v>
      </c>
      <c r="CQ762" s="233"/>
      <c r="CR762" s="43"/>
      <c r="CU762" s="128">
        <f t="shared" si="184"/>
        <v>754</v>
      </c>
      <c r="CV762" s="128"/>
      <c r="CW762" s="128"/>
      <c r="CX762" s="128"/>
      <c r="CY762" s="128"/>
    </row>
    <row r="763" spans="1:103" s="1" customFormat="1" ht="18.75">
      <c r="A763" s="72" t="s">
        <v>59</v>
      </c>
      <c r="D763" s="238">
        <f t="shared" si="221"/>
        <v>43</v>
      </c>
      <c r="E763" s="246"/>
      <c r="F763" s="241"/>
      <c r="G763" s="242"/>
      <c r="H763" s="242"/>
      <c r="I763" s="242"/>
      <c r="J763" s="242"/>
      <c r="K763" s="243"/>
      <c r="L763" s="244"/>
      <c r="M763" s="256"/>
      <c r="N763" s="256"/>
      <c r="O763" s="257"/>
      <c r="P763" s="42"/>
      <c r="Q763" s="42"/>
      <c r="R763" s="42"/>
      <c r="S763" s="42"/>
      <c r="T763" s="42"/>
      <c r="U763" s="42"/>
      <c r="V763" s="42"/>
      <c r="W763" s="42"/>
      <c r="X763" s="42"/>
      <c r="Y763" s="42"/>
      <c r="Z763" s="42"/>
      <c r="AA763" s="42"/>
      <c r="AB763" s="42"/>
      <c r="AC763" s="42"/>
      <c r="AD763" s="42"/>
      <c r="AE763" s="42"/>
      <c r="AF763" s="42"/>
      <c r="AG763" s="42"/>
      <c r="AH763" s="42"/>
      <c r="AI763" s="42"/>
      <c r="AJ763" s="42"/>
      <c r="AK763" s="42"/>
      <c r="AL763" s="42"/>
      <c r="AM763" s="42"/>
      <c r="AN763" s="42"/>
      <c r="AO763" s="42"/>
      <c r="AP763" s="42"/>
      <c r="AQ763" s="42"/>
      <c r="AR763" s="42"/>
      <c r="AS763" s="42"/>
      <c r="AT763" s="43"/>
      <c r="AU763" s="44"/>
      <c r="AV763" s="26"/>
      <c r="AW763" s="245">
        <f t="shared" si="207"/>
        <v>43</v>
      </c>
      <c r="AX763" s="246"/>
      <c r="AY763" s="247" t="str">
        <f t="shared" si="208"/>
        <v/>
      </c>
      <c r="AZ763" s="248"/>
      <c r="BA763" s="248"/>
      <c r="BB763" s="249"/>
      <c r="BC763" s="45">
        <f>IF(COUNTIF(P763:AT763,"")=31,0,COUNTIFS(P711:AT711,1,P763:AT763,"")+COUNTIFS(P711:AT711,1,P763:AT763,"■"))</f>
        <v>0</v>
      </c>
      <c r="BD763" s="45">
        <f>IF(COUNTIF(P763:AT763,"")=31,0,COUNTIFS(P711:AT711,1,P763:AT763,"■"))</f>
        <v>0</v>
      </c>
      <c r="BE763" s="250" t="str">
        <f t="shared" si="209"/>
        <v>***</v>
      </c>
      <c r="BF763" s="233"/>
      <c r="BG763" s="47"/>
      <c r="BH763" s="45">
        <f>IF(COUNTIF(P763:AT763,"")=31,0,COUNTIFS(P711:AT711,2,P763:AT763,"")+COUNTIFS(P711:AT711,2,P763:AT763,"■"))</f>
        <v>0</v>
      </c>
      <c r="BI763" s="45">
        <f>IF(COUNTIF(P763:AT763,"")=31,0,COUNTIFS(P711:AT711,2,P763:AT763,"■"))</f>
        <v>0</v>
      </c>
      <c r="BJ763" s="232" t="str">
        <f t="shared" si="210"/>
        <v>***</v>
      </c>
      <c r="BK763" s="233"/>
      <c r="BL763" s="42"/>
      <c r="BM763" s="45">
        <f>IF(COUNTIF(P763:AT763,"")=31,0,COUNTIFS(P711:AT711,3,P763:AT763,"")+COUNTIFS(P711:AT711,3,P763:AT763,"■"))</f>
        <v>0</v>
      </c>
      <c r="BN763" s="45">
        <f>IF(COUNTIF(P763:AT763,"")=31,0,COUNTIFS(P711:AT711,3,P763:AT763,"■"))</f>
        <v>0</v>
      </c>
      <c r="BO763" s="232" t="str">
        <f t="shared" si="211"/>
        <v>***</v>
      </c>
      <c r="BP763" s="233"/>
      <c r="BQ763" s="42"/>
      <c r="BR763" s="45">
        <f>IF(COUNTIF(P763:AT763,"")=31,0,COUNTIFS(P711:AT711,4,P763:AT763,"")+COUNTIFS(P711:AT711,4,P763:AT763,"■"))</f>
        <v>0</v>
      </c>
      <c r="BS763" s="45">
        <f>IF(COUNTIF(P763:AT763,"")=31,0,COUNTIFS(P711:AT711,4,P763:AT763,"■"))</f>
        <v>0</v>
      </c>
      <c r="BT763" s="232" t="str">
        <f t="shared" si="212"/>
        <v>***</v>
      </c>
      <c r="BU763" s="233"/>
      <c r="BV763" s="42"/>
      <c r="BW763" s="45">
        <f>IF(COUNTIF(P763:AT763,"")=31,0,COUNTIFS(P711:AT711,5,P763:AT763,"")+COUNTIFS(P711:AT711,5,P763:AT763,"■"))</f>
        <v>0</v>
      </c>
      <c r="BX763" s="45">
        <f>IF(COUNTIF(P763:AT763,"")=31,0,COUNTIFS(P711:AT711,5,P763:AT763,"■"))</f>
        <v>0</v>
      </c>
      <c r="BY763" s="232" t="str">
        <f t="shared" si="213"/>
        <v>***</v>
      </c>
      <c r="BZ763" s="233"/>
      <c r="CA763" s="42"/>
      <c r="CB763" s="45">
        <f>IF(COUNTIF(P763:AT763,"")=31,0,COUNTIFS(P711:AT711,6,P763:AT763,"")+COUNTIFS(P711:AT711,6,P763:AT763,"■"))</f>
        <v>0</v>
      </c>
      <c r="CC763" s="45">
        <f>IF(COUNTIF(P763:AT763,"")=31,0,COUNTIFS(P711:AT711,6,P763:AT763,"■"))</f>
        <v>0</v>
      </c>
      <c r="CD763" s="232" t="str">
        <f t="shared" si="214"/>
        <v>***</v>
      </c>
      <c r="CE763" s="233"/>
      <c r="CF763" s="42"/>
      <c r="CG763" s="45">
        <f t="shared" si="218"/>
        <v>0</v>
      </c>
      <c r="CH763" s="45">
        <f t="shared" si="222"/>
        <v>0</v>
      </c>
      <c r="CI763" s="232" t="str">
        <f t="shared" si="216"/>
        <v>***</v>
      </c>
      <c r="CJ763" s="233"/>
      <c r="CK763" s="42"/>
      <c r="CL763" s="234">
        <f t="shared" si="219"/>
        <v>0</v>
      </c>
      <c r="CM763" s="235"/>
      <c r="CN763" s="234">
        <f t="shared" si="220"/>
        <v>0</v>
      </c>
      <c r="CO763" s="235"/>
      <c r="CP763" s="232" t="str">
        <f t="shared" si="217"/>
        <v>***</v>
      </c>
      <c r="CQ763" s="233"/>
      <c r="CR763" s="43"/>
      <c r="CU763" s="128">
        <f t="shared" si="184"/>
        <v>755</v>
      </c>
      <c r="CV763" s="128"/>
      <c r="CW763" s="128"/>
      <c r="CX763" s="128"/>
      <c r="CY763" s="128"/>
    </row>
    <row r="764" spans="1:103" s="1" customFormat="1" ht="18.75">
      <c r="A764" s="72" t="s">
        <v>59</v>
      </c>
      <c r="D764" s="238">
        <f t="shared" si="221"/>
        <v>44</v>
      </c>
      <c r="E764" s="246"/>
      <c r="F764" s="241"/>
      <c r="G764" s="242"/>
      <c r="H764" s="242"/>
      <c r="I764" s="242"/>
      <c r="J764" s="242"/>
      <c r="K764" s="243"/>
      <c r="L764" s="244"/>
      <c r="M764" s="256"/>
      <c r="N764" s="256"/>
      <c r="O764" s="257"/>
      <c r="P764" s="42"/>
      <c r="Q764" s="42"/>
      <c r="R764" s="42"/>
      <c r="S764" s="42"/>
      <c r="T764" s="42"/>
      <c r="U764" s="42"/>
      <c r="V764" s="42"/>
      <c r="W764" s="42"/>
      <c r="X764" s="42"/>
      <c r="Y764" s="42"/>
      <c r="Z764" s="42"/>
      <c r="AA764" s="42"/>
      <c r="AB764" s="42"/>
      <c r="AC764" s="42"/>
      <c r="AD764" s="42"/>
      <c r="AE764" s="42"/>
      <c r="AF764" s="42"/>
      <c r="AG764" s="42"/>
      <c r="AH764" s="42"/>
      <c r="AI764" s="42"/>
      <c r="AJ764" s="42"/>
      <c r="AK764" s="42"/>
      <c r="AL764" s="42"/>
      <c r="AM764" s="42"/>
      <c r="AN764" s="42"/>
      <c r="AO764" s="42"/>
      <c r="AP764" s="42"/>
      <c r="AQ764" s="42"/>
      <c r="AR764" s="42"/>
      <c r="AS764" s="42"/>
      <c r="AT764" s="43"/>
      <c r="AU764" s="44"/>
      <c r="AV764" s="26"/>
      <c r="AW764" s="245">
        <f t="shared" si="207"/>
        <v>44</v>
      </c>
      <c r="AX764" s="246"/>
      <c r="AY764" s="247" t="str">
        <f t="shared" si="208"/>
        <v/>
      </c>
      <c r="AZ764" s="248"/>
      <c r="BA764" s="248"/>
      <c r="BB764" s="249"/>
      <c r="BC764" s="45">
        <f>IF(COUNTIF(P764:AT764,"")=31,0,COUNTIFS(P711:AT711,1,P764:AT764,"")+COUNTIFS(P711:AT711,1,P764:AT764,"■"))</f>
        <v>0</v>
      </c>
      <c r="BD764" s="45">
        <f>IF(COUNTIF(P764:AT764,"")=31,0,COUNTIFS(P711:AT711,1,P764:AT764,"■"))</f>
        <v>0</v>
      </c>
      <c r="BE764" s="250" t="str">
        <f t="shared" si="209"/>
        <v>***</v>
      </c>
      <c r="BF764" s="233"/>
      <c r="BG764" s="47"/>
      <c r="BH764" s="45">
        <f>IF(COUNTIF(P764:AT764,"")=31,0,COUNTIFS(P711:AT711,2,P764:AT764,"")+COUNTIFS(P711:AT711,2,P764:AT764,"■"))</f>
        <v>0</v>
      </c>
      <c r="BI764" s="45">
        <f>IF(COUNTIF(P764:AT764,"")=31,0,COUNTIFS(P711:AT711,2,P764:AT764,"■"))</f>
        <v>0</v>
      </c>
      <c r="BJ764" s="232" t="str">
        <f t="shared" si="210"/>
        <v>***</v>
      </c>
      <c r="BK764" s="233"/>
      <c r="BL764" s="42"/>
      <c r="BM764" s="45">
        <f>IF(COUNTIF(P764:AT764,"")=31,0,COUNTIFS(P711:AT711,3,P764:AT764,"")+COUNTIFS(P711:AT711,3,P764:AT764,"■"))</f>
        <v>0</v>
      </c>
      <c r="BN764" s="45">
        <f>IF(COUNTIF(P764:AT764,"")=31,0,COUNTIFS(P711:AT711,3,P764:AT764,"■"))</f>
        <v>0</v>
      </c>
      <c r="BO764" s="232" t="str">
        <f t="shared" si="211"/>
        <v>***</v>
      </c>
      <c r="BP764" s="233"/>
      <c r="BQ764" s="42"/>
      <c r="BR764" s="45">
        <f>IF(COUNTIF(P764:AT764,"")=31,0,COUNTIFS(P711:AT711,4,P764:AT764,"")+COUNTIFS(P711:AT711,4,P764:AT764,"■"))</f>
        <v>0</v>
      </c>
      <c r="BS764" s="45">
        <f>IF(COUNTIF(P764:AT764,"")=31,0,COUNTIFS(P711:AT711,4,P764:AT764,"■"))</f>
        <v>0</v>
      </c>
      <c r="BT764" s="232" t="str">
        <f t="shared" si="212"/>
        <v>***</v>
      </c>
      <c r="BU764" s="233"/>
      <c r="BV764" s="42"/>
      <c r="BW764" s="45">
        <f>IF(COUNTIF(P764:AT764,"")=31,0,COUNTIFS(P711:AT711,5,P764:AT764,"")+COUNTIFS(P711:AT711,5,P764:AT764,"■"))</f>
        <v>0</v>
      </c>
      <c r="BX764" s="45">
        <f>IF(COUNTIF(P764:AT764,"")=31,0,COUNTIFS(P711:AT711,5,P764:AT764,"■"))</f>
        <v>0</v>
      </c>
      <c r="BY764" s="232" t="str">
        <f t="shared" si="213"/>
        <v>***</v>
      </c>
      <c r="BZ764" s="233"/>
      <c r="CA764" s="42"/>
      <c r="CB764" s="45">
        <f>IF(COUNTIF(P764:AT764,"")=31,0,COUNTIFS(P711:AT711,6,P764:AT764,"")+COUNTIFS(P711:AT711,6,P764:AT764,"■"))</f>
        <v>0</v>
      </c>
      <c r="CC764" s="45">
        <f>IF(COUNTIF(P764:AT764,"")=31,0,COUNTIFS(P711:AT711,6,P764:AT764,"■"))</f>
        <v>0</v>
      </c>
      <c r="CD764" s="232" t="str">
        <f t="shared" si="214"/>
        <v>***</v>
      </c>
      <c r="CE764" s="233"/>
      <c r="CF764" s="42"/>
      <c r="CG764" s="45">
        <f t="shared" si="218"/>
        <v>0</v>
      </c>
      <c r="CH764" s="45">
        <f t="shared" si="222"/>
        <v>0</v>
      </c>
      <c r="CI764" s="232" t="str">
        <f t="shared" si="216"/>
        <v>***</v>
      </c>
      <c r="CJ764" s="233"/>
      <c r="CK764" s="42"/>
      <c r="CL764" s="234">
        <f t="shared" si="219"/>
        <v>0</v>
      </c>
      <c r="CM764" s="235"/>
      <c r="CN764" s="234">
        <f t="shared" si="220"/>
        <v>0</v>
      </c>
      <c r="CO764" s="235"/>
      <c r="CP764" s="232" t="str">
        <f t="shared" si="217"/>
        <v>***</v>
      </c>
      <c r="CQ764" s="233"/>
      <c r="CR764" s="43"/>
      <c r="CU764" s="128">
        <f t="shared" si="184"/>
        <v>756</v>
      </c>
      <c r="CV764" s="128"/>
      <c r="CW764" s="128"/>
      <c r="CX764" s="128"/>
      <c r="CY764" s="128"/>
    </row>
    <row r="765" spans="1:103" s="1" customFormat="1" ht="18.75">
      <c r="A765" s="72" t="s">
        <v>59</v>
      </c>
      <c r="D765" s="238">
        <f t="shared" si="221"/>
        <v>45</v>
      </c>
      <c r="E765" s="246"/>
      <c r="F765" s="241"/>
      <c r="G765" s="242"/>
      <c r="H765" s="242"/>
      <c r="I765" s="242"/>
      <c r="J765" s="242"/>
      <c r="K765" s="243"/>
      <c r="L765" s="244"/>
      <c r="M765" s="256"/>
      <c r="N765" s="256"/>
      <c r="O765" s="257"/>
      <c r="P765" s="42"/>
      <c r="Q765" s="42"/>
      <c r="R765" s="42"/>
      <c r="S765" s="42"/>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3"/>
      <c r="AU765" s="44"/>
      <c r="AV765" s="26"/>
      <c r="AW765" s="245">
        <f t="shared" si="207"/>
        <v>45</v>
      </c>
      <c r="AX765" s="246"/>
      <c r="AY765" s="247" t="str">
        <f t="shared" si="208"/>
        <v/>
      </c>
      <c r="AZ765" s="248"/>
      <c r="BA765" s="248"/>
      <c r="BB765" s="249"/>
      <c r="BC765" s="45">
        <f>IF(COUNTIF(P765:AT765,"")=31,0,COUNTIFS(P711:AT711,1,P765:AT765,"")+COUNTIFS(P711:AT711,1,P765:AT765,"■"))</f>
        <v>0</v>
      </c>
      <c r="BD765" s="45">
        <f>IF(COUNTIF(P765:AT765,"")=31,0,COUNTIFS(P711:AT711,1,P765:AT765,"■"))</f>
        <v>0</v>
      </c>
      <c r="BE765" s="250" t="str">
        <f t="shared" si="209"/>
        <v>***</v>
      </c>
      <c r="BF765" s="233"/>
      <c r="BG765" s="47"/>
      <c r="BH765" s="45">
        <f>IF(COUNTIF(P765:AT765,"")=31,0,COUNTIFS(P711:AT711,2,P765:AT765,"")+COUNTIFS(P711:AT711,2,P765:AT765,"■"))</f>
        <v>0</v>
      </c>
      <c r="BI765" s="45">
        <f>IF(COUNTIF(P765:AT765,"")=31,0,COUNTIFS(P711:AT711,2,P765:AT765,"■"))</f>
        <v>0</v>
      </c>
      <c r="BJ765" s="232" t="str">
        <f t="shared" si="210"/>
        <v>***</v>
      </c>
      <c r="BK765" s="233"/>
      <c r="BL765" s="42"/>
      <c r="BM765" s="45">
        <f>IF(COUNTIF(P765:AT765,"")=31,0,COUNTIFS(P711:AT711,3,P765:AT765,"")+COUNTIFS(P711:AT711,3,P765:AT765,"■"))</f>
        <v>0</v>
      </c>
      <c r="BN765" s="45">
        <f>IF(COUNTIF(P765:AT765,"")=31,0,COUNTIFS(P711:AT711,3,P765:AT765,"■"))</f>
        <v>0</v>
      </c>
      <c r="BO765" s="232" t="str">
        <f t="shared" si="211"/>
        <v>***</v>
      </c>
      <c r="BP765" s="233"/>
      <c r="BQ765" s="42"/>
      <c r="BR765" s="45">
        <f>IF(COUNTIF(P765:AT765,"")=31,0,COUNTIFS(P711:AT711,4,P765:AT765,"")+COUNTIFS(P711:AT711,4,P765:AT765,"■"))</f>
        <v>0</v>
      </c>
      <c r="BS765" s="45">
        <f>IF(COUNTIF(P765:AT765,"")=31,0,COUNTIFS(P711:AT711,4,P765:AT765,"■"))</f>
        <v>0</v>
      </c>
      <c r="BT765" s="232" t="str">
        <f t="shared" si="212"/>
        <v>***</v>
      </c>
      <c r="BU765" s="233"/>
      <c r="BV765" s="42"/>
      <c r="BW765" s="45">
        <f>IF(COUNTIF(P765:AT765,"")=31,0,COUNTIFS(P711:AT711,5,P765:AT765,"")+COUNTIFS(P711:AT711,5,P765:AT765,"■"))</f>
        <v>0</v>
      </c>
      <c r="BX765" s="45">
        <f>IF(COUNTIF(P765:AT765,"")=31,0,COUNTIFS(P711:AT711,5,P765:AT765,"■"))</f>
        <v>0</v>
      </c>
      <c r="BY765" s="232" t="str">
        <f t="shared" si="213"/>
        <v>***</v>
      </c>
      <c r="BZ765" s="233"/>
      <c r="CA765" s="42"/>
      <c r="CB765" s="45">
        <f>IF(COUNTIF(P765:AT765,"")=31,0,COUNTIFS(P711:AT711,6,P765:AT765,"")+COUNTIFS(P711:AT711,6,P765:AT765,"■"))</f>
        <v>0</v>
      </c>
      <c r="CC765" s="45">
        <f>IF(COUNTIF(P765:AT765,"")=31,0,COUNTIFS(P711:AT711,6,P765:AT765,"■"))</f>
        <v>0</v>
      </c>
      <c r="CD765" s="232" t="str">
        <f t="shared" si="214"/>
        <v>***</v>
      </c>
      <c r="CE765" s="233"/>
      <c r="CF765" s="42"/>
      <c r="CG765" s="45">
        <f t="shared" si="218"/>
        <v>0</v>
      </c>
      <c r="CH765" s="45">
        <f t="shared" si="222"/>
        <v>0</v>
      </c>
      <c r="CI765" s="232" t="str">
        <f t="shared" si="216"/>
        <v>***</v>
      </c>
      <c r="CJ765" s="233"/>
      <c r="CK765" s="42"/>
      <c r="CL765" s="234">
        <f t="shared" si="219"/>
        <v>0</v>
      </c>
      <c r="CM765" s="235"/>
      <c r="CN765" s="234">
        <f t="shared" si="220"/>
        <v>0</v>
      </c>
      <c r="CO765" s="235"/>
      <c r="CP765" s="232" t="str">
        <f t="shared" si="217"/>
        <v>***</v>
      </c>
      <c r="CQ765" s="233"/>
      <c r="CR765" s="43"/>
      <c r="CU765" s="128">
        <f t="shared" si="184"/>
        <v>757</v>
      </c>
      <c r="CV765" s="128"/>
      <c r="CW765" s="128"/>
      <c r="CX765" s="128"/>
      <c r="CY765" s="128"/>
    </row>
    <row r="766" spans="1:103" s="1" customFormat="1" ht="18.75">
      <c r="A766" s="72" t="s">
        <v>59</v>
      </c>
      <c r="D766" s="238">
        <f t="shared" si="221"/>
        <v>46</v>
      </c>
      <c r="E766" s="246"/>
      <c r="F766" s="241"/>
      <c r="G766" s="242"/>
      <c r="H766" s="242"/>
      <c r="I766" s="242"/>
      <c r="J766" s="242"/>
      <c r="K766" s="243"/>
      <c r="L766" s="244"/>
      <c r="M766" s="256"/>
      <c r="N766" s="256"/>
      <c r="O766" s="257"/>
      <c r="P766" s="42"/>
      <c r="Q766" s="42"/>
      <c r="R766" s="42"/>
      <c r="S766" s="42"/>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3"/>
      <c r="AU766" s="44"/>
      <c r="AV766" s="26"/>
      <c r="AW766" s="245">
        <f t="shared" si="207"/>
        <v>46</v>
      </c>
      <c r="AX766" s="246"/>
      <c r="AY766" s="247" t="str">
        <f t="shared" si="208"/>
        <v/>
      </c>
      <c r="AZ766" s="248"/>
      <c r="BA766" s="248"/>
      <c r="BB766" s="249"/>
      <c r="BC766" s="45">
        <f>IF(COUNTIF(P766:AT766,"")=31,0,COUNTIFS(P711:AT711,1,P766:AT766,"")+COUNTIFS(P711:AT711,1,P766:AT766,"■"))</f>
        <v>0</v>
      </c>
      <c r="BD766" s="45">
        <f>IF(COUNTIF(P766:AT766,"")=31,0,COUNTIFS(P711:AT711,1,P766:AT766,"■"))</f>
        <v>0</v>
      </c>
      <c r="BE766" s="250" t="str">
        <f t="shared" si="209"/>
        <v>***</v>
      </c>
      <c r="BF766" s="233"/>
      <c r="BG766" s="47"/>
      <c r="BH766" s="45">
        <f>IF(COUNTIF(P766:AT766,"")=31,0,COUNTIFS(P711:AT711,2,P766:AT766,"")+COUNTIFS(P711:AT711,2,P766:AT766,"■"))</f>
        <v>0</v>
      </c>
      <c r="BI766" s="45">
        <f>IF(COUNTIF(P766:AT766,"")=31,0,COUNTIFS(P711:AT711,2,P766:AT766,"■"))</f>
        <v>0</v>
      </c>
      <c r="BJ766" s="232" t="str">
        <f t="shared" si="210"/>
        <v>***</v>
      </c>
      <c r="BK766" s="233"/>
      <c r="BL766" s="42"/>
      <c r="BM766" s="45">
        <f>IF(COUNTIF(P766:AT766,"")=31,0,COUNTIFS(P711:AT711,3,P766:AT766,"")+COUNTIFS(P711:AT711,3,P766:AT766,"■"))</f>
        <v>0</v>
      </c>
      <c r="BN766" s="45">
        <f>IF(COUNTIF(P766:AT766,"")=31,0,COUNTIFS(P711:AT711,3,P766:AT766,"■"))</f>
        <v>0</v>
      </c>
      <c r="BO766" s="232" t="str">
        <f t="shared" si="211"/>
        <v>***</v>
      </c>
      <c r="BP766" s="233"/>
      <c r="BQ766" s="42"/>
      <c r="BR766" s="45">
        <f>IF(COUNTIF(P766:AT766,"")=31,0,COUNTIFS(P711:AT711,4,P766:AT766,"")+COUNTIFS(P711:AT711,4,P766:AT766,"■"))</f>
        <v>0</v>
      </c>
      <c r="BS766" s="45">
        <f>IF(COUNTIF(P766:AT766,"")=31,0,COUNTIFS(P711:AT711,4,P766:AT766,"■"))</f>
        <v>0</v>
      </c>
      <c r="BT766" s="232" t="str">
        <f t="shared" si="212"/>
        <v>***</v>
      </c>
      <c r="BU766" s="233"/>
      <c r="BV766" s="42"/>
      <c r="BW766" s="45">
        <f>IF(COUNTIF(P766:AT766,"")=31,0,COUNTIFS(P711:AT711,5,P766:AT766,"")+COUNTIFS(P711:AT711,5,P766:AT766,"■"))</f>
        <v>0</v>
      </c>
      <c r="BX766" s="45">
        <f>IF(COUNTIF(P766:AT766,"")=31,0,COUNTIFS(P711:AT711,5,P766:AT766,"■"))</f>
        <v>0</v>
      </c>
      <c r="BY766" s="232" t="str">
        <f t="shared" si="213"/>
        <v>***</v>
      </c>
      <c r="BZ766" s="233"/>
      <c r="CA766" s="42"/>
      <c r="CB766" s="45">
        <f>IF(COUNTIF(P766:AT766,"")=31,0,COUNTIFS(P711:AT711,6,P766:AT766,"")+COUNTIFS(P711:AT711,6,P766:AT766,"■"))</f>
        <v>0</v>
      </c>
      <c r="CC766" s="45">
        <f>IF(COUNTIF(P766:AT766,"")=31,0,COUNTIFS(P711:AT711,6,P766:AT766,"■"))</f>
        <v>0</v>
      </c>
      <c r="CD766" s="232" t="str">
        <f t="shared" si="214"/>
        <v>***</v>
      </c>
      <c r="CE766" s="233"/>
      <c r="CF766" s="42"/>
      <c r="CG766" s="45">
        <f t="shared" si="218"/>
        <v>0</v>
      </c>
      <c r="CH766" s="45">
        <f t="shared" si="222"/>
        <v>0</v>
      </c>
      <c r="CI766" s="232" t="str">
        <f t="shared" si="216"/>
        <v>***</v>
      </c>
      <c r="CJ766" s="233"/>
      <c r="CK766" s="42"/>
      <c r="CL766" s="234">
        <f t="shared" si="219"/>
        <v>0</v>
      </c>
      <c r="CM766" s="235"/>
      <c r="CN766" s="234">
        <f t="shared" si="220"/>
        <v>0</v>
      </c>
      <c r="CO766" s="235"/>
      <c r="CP766" s="232" t="str">
        <f t="shared" si="217"/>
        <v>***</v>
      </c>
      <c r="CQ766" s="233"/>
      <c r="CR766" s="43"/>
      <c r="CU766" s="128">
        <f t="shared" si="184"/>
        <v>758</v>
      </c>
      <c r="CV766" s="128"/>
      <c r="CW766" s="128"/>
      <c r="CX766" s="128"/>
      <c r="CY766" s="128"/>
    </row>
    <row r="767" spans="1:103" s="1" customFormat="1" ht="18.75">
      <c r="A767" s="72" t="s">
        <v>59</v>
      </c>
      <c r="D767" s="238">
        <f t="shared" si="221"/>
        <v>47</v>
      </c>
      <c r="E767" s="246"/>
      <c r="F767" s="241"/>
      <c r="G767" s="242"/>
      <c r="H767" s="242"/>
      <c r="I767" s="242"/>
      <c r="J767" s="242"/>
      <c r="K767" s="243"/>
      <c r="L767" s="244"/>
      <c r="M767" s="256"/>
      <c r="N767" s="256"/>
      <c r="O767" s="257"/>
      <c r="P767" s="42"/>
      <c r="Q767" s="42"/>
      <c r="R767" s="42"/>
      <c r="S767" s="42"/>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3"/>
      <c r="AU767" s="44"/>
      <c r="AV767" s="26"/>
      <c r="AW767" s="245">
        <f t="shared" si="207"/>
        <v>47</v>
      </c>
      <c r="AX767" s="246"/>
      <c r="AY767" s="247" t="str">
        <f t="shared" si="208"/>
        <v/>
      </c>
      <c r="AZ767" s="248"/>
      <c r="BA767" s="248"/>
      <c r="BB767" s="249"/>
      <c r="BC767" s="45">
        <f>IF(COUNTIF(P767:AT767,"")=31,0,COUNTIFS(P711:AT711,1,P767:AT767,"")+COUNTIFS(P711:AT711,1,P767:AT767,"■"))</f>
        <v>0</v>
      </c>
      <c r="BD767" s="45">
        <f>IF(COUNTIF(P767:AT767,"")=31,0,COUNTIFS(P711:AT711,1,P767:AT767,"■"))</f>
        <v>0</v>
      </c>
      <c r="BE767" s="250" t="str">
        <f t="shared" si="209"/>
        <v>***</v>
      </c>
      <c r="BF767" s="233"/>
      <c r="BG767" s="47"/>
      <c r="BH767" s="45">
        <f>IF(COUNTIF(P767:AT767,"")=31,0,COUNTIFS(P711:AT711,2,P767:AT767,"")+COUNTIFS(P711:AT711,2,P767:AT767,"■"))</f>
        <v>0</v>
      </c>
      <c r="BI767" s="45">
        <f>IF(COUNTIF(P767:AT767,"")=31,0,COUNTIFS(P711:AT711,2,P767:AT767,"■"))</f>
        <v>0</v>
      </c>
      <c r="BJ767" s="232" t="str">
        <f t="shared" si="210"/>
        <v>***</v>
      </c>
      <c r="BK767" s="233"/>
      <c r="BL767" s="42"/>
      <c r="BM767" s="45">
        <f>IF(COUNTIF(P767:AT767,"")=31,0,COUNTIFS(P711:AT711,3,P767:AT767,"")+COUNTIFS(P711:AT711,3,P767:AT767,"■"))</f>
        <v>0</v>
      </c>
      <c r="BN767" s="45">
        <f>IF(COUNTIF(P767:AT767,"")=31,0,COUNTIFS(P711:AT711,3,P767:AT767,"■"))</f>
        <v>0</v>
      </c>
      <c r="BO767" s="232" t="str">
        <f t="shared" si="211"/>
        <v>***</v>
      </c>
      <c r="BP767" s="233"/>
      <c r="BQ767" s="42"/>
      <c r="BR767" s="45">
        <f>IF(COUNTIF(P767:AT767,"")=31,0,COUNTIFS(P711:AT711,4,P767:AT767,"")+COUNTIFS(P711:AT711,4,P767:AT767,"■"))</f>
        <v>0</v>
      </c>
      <c r="BS767" s="45">
        <f>IF(COUNTIF(P767:AT767,"")=31,0,COUNTIFS(P711:AT711,4,P767:AT767,"■"))</f>
        <v>0</v>
      </c>
      <c r="BT767" s="232" t="str">
        <f t="shared" si="212"/>
        <v>***</v>
      </c>
      <c r="BU767" s="233"/>
      <c r="BV767" s="42"/>
      <c r="BW767" s="45">
        <f>IF(COUNTIF(P767:AT767,"")=31,0,COUNTIFS(P711:AT711,5,P767:AT767,"")+COUNTIFS(P711:AT711,5,P767:AT767,"■"))</f>
        <v>0</v>
      </c>
      <c r="BX767" s="45">
        <f>IF(COUNTIF(P767:AT767,"")=31,0,COUNTIFS(P711:AT711,5,P767:AT767,"■"))</f>
        <v>0</v>
      </c>
      <c r="BY767" s="232" t="str">
        <f t="shared" si="213"/>
        <v>***</v>
      </c>
      <c r="BZ767" s="233"/>
      <c r="CA767" s="42"/>
      <c r="CB767" s="45">
        <f>IF(COUNTIF(P767:AT767,"")=31,0,COUNTIFS(P711:AT711,6,P767:AT767,"")+COUNTIFS(P711:AT711,6,P767:AT767,"■"))</f>
        <v>0</v>
      </c>
      <c r="CC767" s="45">
        <f>IF(COUNTIF(P767:AT767,"")=31,0,COUNTIFS(P711:AT711,6,P767:AT767,"■"))</f>
        <v>0</v>
      </c>
      <c r="CD767" s="232" t="str">
        <f t="shared" si="214"/>
        <v>***</v>
      </c>
      <c r="CE767" s="233"/>
      <c r="CF767" s="42"/>
      <c r="CG767" s="45">
        <f t="shared" si="218"/>
        <v>0</v>
      </c>
      <c r="CH767" s="45">
        <f t="shared" si="222"/>
        <v>0</v>
      </c>
      <c r="CI767" s="232" t="str">
        <f t="shared" si="216"/>
        <v>***</v>
      </c>
      <c r="CJ767" s="233"/>
      <c r="CK767" s="42"/>
      <c r="CL767" s="234">
        <f t="shared" si="219"/>
        <v>0</v>
      </c>
      <c r="CM767" s="235"/>
      <c r="CN767" s="234">
        <f t="shared" si="220"/>
        <v>0</v>
      </c>
      <c r="CO767" s="235"/>
      <c r="CP767" s="232" t="str">
        <f t="shared" si="217"/>
        <v>***</v>
      </c>
      <c r="CQ767" s="233"/>
      <c r="CR767" s="43"/>
      <c r="CU767" s="128">
        <f t="shared" si="184"/>
        <v>759</v>
      </c>
      <c r="CV767" s="128"/>
      <c r="CW767" s="128"/>
      <c r="CX767" s="128"/>
      <c r="CY767" s="128"/>
    </row>
    <row r="768" spans="1:103" s="1" customFormat="1" ht="18.75">
      <c r="A768" s="72" t="s">
        <v>59</v>
      </c>
      <c r="D768" s="238">
        <f t="shared" si="221"/>
        <v>48</v>
      </c>
      <c r="E768" s="246"/>
      <c r="F768" s="241"/>
      <c r="G768" s="242"/>
      <c r="H768" s="242"/>
      <c r="I768" s="242"/>
      <c r="J768" s="242"/>
      <c r="K768" s="243"/>
      <c r="L768" s="244"/>
      <c r="M768" s="256"/>
      <c r="N768" s="256"/>
      <c r="O768" s="257"/>
      <c r="P768" s="42"/>
      <c r="Q768" s="42"/>
      <c r="R768" s="42"/>
      <c r="S768" s="42"/>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3"/>
      <c r="AU768" s="44"/>
      <c r="AV768" s="26"/>
      <c r="AW768" s="245">
        <f t="shared" si="207"/>
        <v>48</v>
      </c>
      <c r="AX768" s="246"/>
      <c r="AY768" s="247" t="str">
        <f t="shared" si="208"/>
        <v/>
      </c>
      <c r="AZ768" s="248"/>
      <c r="BA768" s="248"/>
      <c r="BB768" s="249"/>
      <c r="BC768" s="45">
        <f>IF(COUNTIF(P768:AT768,"")=31,0,COUNTIFS(P711:AT711,1,P768:AT768,"")+COUNTIFS(P711:AT711,1,P768:AT768,"■"))</f>
        <v>0</v>
      </c>
      <c r="BD768" s="45">
        <f>IF(COUNTIF(P768:AT768,"")=31,0,COUNTIFS(P711:AT711,1,P768:AT768,"■"))</f>
        <v>0</v>
      </c>
      <c r="BE768" s="250" t="str">
        <f t="shared" si="209"/>
        <v>***</v>
      </c>
      <c r="BF768" s="233"/>
      <c r="BG768" s="47"/>
      <c r="BH768" s="45">
        <f>IF(COUNTIF(P768:AT768,"")=31,0,COUNTIFS(P711:AT711,2,P768:AT768,"")+COUNTIFS(P711:AT711,2,P768:AT768,"■"))</f>
        <v>0</v>
      </c>
      <c r="BI768" s="45">
        <f>IF(COUNTIF(P768:AT768,"")=31,0,COUNTIFS(P711:AT711,2,P768:AT768,"■"))</f>
        <v>0</v>
      </c>
      <c r="BJ768" s="232" t="str">
        <f t="shared" si="210"/>
        <v>***</v>
      </c>
      <c r="BK768" s="233"/>
      <c r="BL768" s="42"/>
      <c r="BM768" s="45">
        <f>IF(COUNTIF(P768:AT768,"")=31,0,COUNTIFS(P711:AT711,3,P768:AT768,"")+COUNTIFS(P711:AT711,3,P768:AT768,"■"))</f>
        <v>0</v>
      </c>
      <c r="BN768" s="45">
        <f>IF(COUNTIF(P768:AT768,"")=31,0,COUNTIFS(P711:AT711,3,P768:AT768,"■"))</f>
        <v>0</v>
      </c>
      <c r="BO768" s="232" t="str">
        <f t="shared" si="211"/>
        <v>***</v>
      </c>
      <c r="BP768" s="233"/>
      <c r="BQ768" s="42"/>
      <c r="BR768" s="45">
        <f>IF(COUNTIF(P768:AT768,"")=31,0,COUNTIFS(P711:AT711,4,P768:AT768,"")+COUNTIFS(P711:AT711,4,P768:AT768,"■"))</f>
        <v>0</v>
      </c>
      <c r="BS768" s="45">
        <f>IF(COUNTIF(P768:AT768,"")=31,0,COUNTIFS(P711:AT711,4,P768:AT768,"■"))</f>
        <v>0</v>
      </c>
      <c r="BT768" s="232" t="str">
        <f t="shared" si="212"/>
        <v>***</v>
      </c>
      <c r="BU768" s="233"/>
      <c r="BV768" s="42"/>
      <c r="BW768" s="45">
        <f>IF(COUNTIF(P768:AT768,"")=31,0,COUNTIFS(P711:AT711,5,P768:AT768,"")+COUNTIFS(P711:AT711,5,P768:AT768,"■"))</f>
        <v>0</v>
      </c>
      <c r="BX768" s="45">
        <f>IF(COUNTIF(P768:AT768,"")=31,0,COUNTIFS(P711:AT711,5,P768:AT768,"■"))</f>
        <v>0</v>
      </c>
      <c r="BY768" s="232" t="str">
        <f t="shared" si="213"/>
        <v>***</v>
      </c>
      <c r="BZ768" s="233"/>
      <c r="CA768" s="42"/>
      <c r="CB768" s="45">
        <f>IF(COUNTIF(P768:AT768,"")=31,0,COUNTIFS(P711:AT711,6,P768:AT768,"")+COUNTIFS(P711:AT711,6,P768:AT768,"■"))</f>
        <v>0</v>
      </c>
      <c r="CC768" s="45">
        <f>IF(COUNTIF(P768:AT768,"")=31,0,COUNTIFS(P711:AT711,6,P768:AT768,"■"))</f>
        <v>0</v>
      </c>
      <c r="CD768" s="232" t="str">
        <f t="shared" si="214"/>
        <v>***</v>
      </c>
      <c r="CE768" s="233"/>
      <c r="CF768" s="42"/>
      <c r="CG768" s="45">
        <f t="shared" si="218"/>
        <v>0</v>
      </c>
      <c r="CH768" s="45">
        <f t="shared" si="222"/>
        <v>0</v>
      </c>
      <c r="CI768" s="232" t="str">
        <f t="shared" si="216"/>
        <v>***</v>
      </c>
      <c r="CJ768" s="233"/>
      <c r="CK768" s="42"/>
      <c r="CL768" s="234">
        <f t="shared" si="219"/>
        <v>0</v>
      </c>
      <c r="CM768" s="235"/>
      <c r="CN768" s="234">
        <f t="shared" si="220"/>
        <v>0</v>
      </c>
      <c r="CO768" s="235"/>
      <c r="CP768" s="232" t="str">
        <f t="shared" si="217"/>
        <v>***</v>
      </c>
      <c r="CQ768" s="233"/>
      <c r="CR768" s="43"/>
      <c r="CU768" s="128">
        <f t="shared" si="184"/>
        <v>760</v>
      </c>
      <c r="CV768" s="128"/>
      <c r="CW768" s="128"/>
      <c r="CX768" s="128"/>
      <c r="CY768" s="128"/>
    </row>
    <row r="769" spans="1:103" s="1" customFormat="1" ht="18.75">
      <c r="A769" s="72" t="s">
        <v>59</v>
      </c>
      <c r="D769" s="238">
        <f t="shared" si="221"/>
        <v>49</v>
      </c>
      <c r="E769" s="246"/>
      <c r="F769" s="241"/>
      <c r="G769" s="242"/>
      <c r="H769" s="242"/>
      <c r="I769" s="242"/>
      <c r="J769" s="242"/>
      <c r="K769" s="243"/>
      <c r="L769" s="244"/>
      <c r="M769" s="256"/>
      <c r="N769" s="256"/>
      <c r="O769" s="257"/>
      <c r="P769" s="42"/>
      <c r="Q769" s="42"/>
      <c r="R769" s="42"/>
      <c r="S769" s="42"/>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3"/>
      <c r="AU769" s="44"/>
      <c r="AV769" s="26"/>
      <c r="AW769" s="245">
        <f t="shared" si="207"/>
        <v>49</v>
      </c>
      <c r="AX769" s="246"/>
      <c r="AY769" s="247" t="str">
        <f t="shared" si="208"/>
        <v/>
      </c>
      <c r="AZ769" s="248"/>
      <c r="BA769" s="248"/>
      <c r="BB769" s="249"/>
      <c r="BC769" s="45">
        <f>IF(COUNTIF(P769:AT769,"")=31,0,COUNTIFS(P711:AT711,1,P769:AT769,"")+COUNTIFS(P711:AT711,1,P769:AT769,"■"))</f>
        <v>0</v>
      </c>
      <c r="BD769" s="45">
        <f>IF(COUNTIF(P769:AT769,"")=31,0,COUNTIFS(P711:AT711,1,P769:AT769,"■"))</f>
        <v>0</v>
      </c>
      <c r="BE769" s="250" t="str">
        <f t="shared" si="209"/>
        <v>***</v>
      </c>
      <c r="BF769" s="233"/>
      <c r="BG769" s="47"/>
      <c r="BH769" s="45">
        <f>IF(COUNTIF(P769:AT769,"")=31,0,COUNTIFS(P711:AT711,2,P769:AT769,"")+COUNTIFS(P711:AT711,2,P769:AT769,"■"))</f>
        <v>0</v>
      </c>
      <c r="BI769" s="45">
        <f>IF(COUNTIF(P769:AT769,"")=31,0,COUNTIFS(P711:AT711,2,P769:AT769,"■"))</f>
        <v>0</v>
      </c>
      <c r="BJ769" s="232" t="str">
        <f t="shared" si="210"/>
        <v>***</v>
      </c>
      <c r="BK769" s="233"/>
      <c r="BL769" s="42"/>
      <c r="BM769" s="45">
        <f>IF(COUNTIF(P769:AT769,"")=31,0,COUNTIFS(P711:AT711,3,P769:AT769,"")+COUNTIFS(P711:AT711,3,P769:AT769,"■"))</f>
        <v>0</v>
      </c>
      <c r="BN769" s="45">
        <f>IF(COUNTIF(P769:AT769,"")=31,0,COUNTIFS(P711:AT711,3,P769:AT769,"■"))</f>
        <v>0</v>
      </c>
      <c r="BO769" s="232" t="str">
        <f t="shared" si="211"/>
        <v>***</v>
      </c>
      <c r="BP769" s="233"/>
      <c r="BQ769" s="42"/>
      <c r="BR769" s="45">
        <f>IF(COUNTIF(P769:AT769,"")=31,0,COUNTIFS(P711:AT711,4,P769:AT769,"")+COUNTIFS(P711:AT711,4,P769:AT769,"■"))</f>
        <v>0</v>
      </c>
      <c r="BS769" s="45">
        <f>IF(COUNTIF(P769:AT769,"")=31,0,COUNTIFS(P711:AT711,4,P769:AT769,"■"))</f>
        <v>0</v>
      </c>
      <c r="BT769" s="232" t="str">
        <f t="shared" si="212"/>
        <v>***</v>
      </c>
      <c r="BU769" s="233"/>
      <c r="BV769" s="42"/>
      <c r="BW769" s="45">
        <f>IF(COUNTIF(P769:AT769,"")=31,0,COUNTIFS(P711:AT711,5,P769:AT769,"")+COUNTIFS(P711:AT711,5,P769:AT769,"■"))</f>
        <v>0</v>
      </c>
      <c r="BX769" s="45">
        <f>IF(COUNTIF(P769:AT769,"")=31,0,COUNTIFS(P711:AT711,5,P769:AT769,"■"))</f>
        <v>0</v>
      </c>
      <c r="BY769" s="232" t="str">
        <f t="shared" si="213"/>
        <v>***</v>
      </c>
      <c r="BZ769" s="233"/>
      <c r="CA769" s="42"/>
      <c r="CB769" s="45">
        <f>IF(COUNTIF(P769:AT769,"")=31,0,COUNTIFS(P711:AT711,6,P769:AT769,"")+COUNTIFS(P711:AT711,6,P769:AT769,"■"))</f>
        <v>0</v>
      </c>
      <c r="CC769" s="45">
        <f>IF(COUNTIF(P769:AT769,"")=31,0,COUNTIFS(P711:AT711,6,P769:AT769,"■"))</f>
        <v>0</v>
      </c>
      <c r="CD769" s="232" t="str">
        <f t="shared" si="214"/>
        <v>***</v>
      </c>
      <c r="CE769" s="233"/>
      <c r="CF769" s="42"/>
      <c r="CG769" s="45">
        <f t="shared" si="218"/>
        <v>0</v>
      </c>
      <c r="CH769" s="45">
        <f t="shared" si="222"/>
        <v>0</v>
      </c>
      <c r="CI769" s="232" t="str">
        <f t="shared" si="216"/>
        <v>***</v>
      </c>
      <c r="CJ769" s="233"/>
      <c r="CK769" s="42"/>
      <c r="CL769" s="234">
        <f t="shared" si="219"/>
        <v>0</v>
      </c>
      <c r="CM769" s="235"/>
      <c r="CN769" s="234">
        <f t="shared" si="220"/>
        <v>0</v>
      </c>
      <c r="CO769" s="235"/>
      <c r="CP769" s="232" t="str">
        <f t="shared" si="217"/>
        <v>***</v>
      </c>
      <c r="CQ769" s="233"/>
      <c r="CR769" s="43"/>
      <c r="CU769" s="128">
        <f t="shared" si="184"/>
        <v>761</v>
      </c>
      <c r="CV769" s="128"/>
      <c r="CW769" s="128"/>
      <c r="CX769" s="128"/>
      <c r="CY769" s="128"/>
    </row>
    <row r="770" spans="1:103" s="1" customFormat="1" ht="18.75">
      <c r="A770" s="72" t="s">
        <v>59</v>
      </c>
      <c r="D770" s="238">
        <f t="shared" si="221"/>
        <v>50</v>
      </c>
      <c r="E770" s="246"/>
      <c r="F770" s="241"/>
      <c r="G770" s="242"/>
      <c r="H770" s="242"/>
      <c r="I770" s="242"/>
      <c r="J770" s="242"/>
      <c r="K770" s="243"/>
      <c r="L770" s="244"/>
      <c r="M770" s="256"/>
      <c r="N770" s="256"/>
      <c r="O770" s="257"/>
      <c r="P770" s="42"/>
      <c r="Q770" s="42"/>
      <c r="R770" s="42"/>
      <c r="S770" s="42"/>
      <c r="T770" s="42"/>
      <c r="U770" s="42"/>
      <c r="V770" s="42"/>
      <c r="W770" s="42"/>
      <c r="X770" s="42"/>
      <c r="Y770" s="42"/>
      <c r="Z770" s="42"/>
      <c r="AA770" s="42"/>
      <c r="AB770" s="42"/>
      <c r="AC770" s="42"/>
      <c r="AD770" s="42"/>
      <c r="AE770" s="42"/>
      <c r="AF770" s="42"/>
      <c r="AG770" s="42"/>
      <c r="AH770" s="42"/>
      <c r="AI770" s="42"/>
      <c r="AJ770" s="42"/>
      <c r="AK770" s="42"/>
      <c r="AL770" s="42"/>
      <c r="AM770" s="42"/>
      <c r="AN770" s="42"/>
      <c r="AO770" s="42"/>
      <c r="AP770" s="42"/>
      <c r="AQ770" s="42"/>
      <c r="AR770" s="42"/>
      <c r="AS770" s="42"/>
      <c r="AT770" s="43"/>
      <c r="AU770" s="44"/>
      <c r="AV770" s="26"/>
      <c r="AW770" s="245">
        <f t="shared" si="207"/>
        <v>50</v>
      </c>
      <c r="AX770" s="246"/>
      <c r="AY770" s="247" t="str">
        <f t="shared" si="208"/>
        <v/>
      </c>
      <c r="AZ770" s="248"/>
      <c r="BA770" s="248"/>
      <c r="BB770" s="249"/>
      <c r="BC770" s="45">
        <f>IF(COUNTIF(P770:AT770,"")=31,0,COUNTIFS(P711:AT711,1,P770:AT770,"")+COUNTIFS(P711:AT711,1,P770:AT770,"■"))</f>
        <v>0</v>
      </c>
      <c r="BD770" s="45">
        <f>IF(COUNTIF(P770:AT770,"")=31,0,COUNTIFS(P711:AT711,1,P770:AT770,"■"))</f>
        <v>0</v>
      </c>
      <c r="BE770" s="250" t="str">
        <f t="shared" si="209"/>
        <v>***</v>
      </c>
      <c r="BF770" s="233"/>
      <c r="BG770" s="47"/>
      <c r="BH770" s="45">
        <f>IF(COUNTIF(P770:AT770,"")=31,0,COUNTIFS(P711:AT711,2,P770:AT770,"")+COUNTIFS(P711:AT711,2,P770:AT770,"■"))</f>
        <v>0</v>
      </c>
      <c r="BI770" s="45">
        <f>IF(COUNTIF(P770:AT770,"")=31,0,COUNTIFS(P711:AT711,2,P770:AT770,"■"))</f>
        <v>0</v>
      </c>
      <c r="BJ770" s="232" t="str">
        <f t="shared" si="210"/>
        <v>***</v>
      </c>
      <c r="BK770" s="233"/>
      <c r="BL770" s="42"/>
      <c r="BM770" s="45">
        <f>IF(COUNTIF(P770:AT770,"")=31,0,COUNTIFS(P711:AT711,3,P770:AT770,"")+COUNTIFS(P711:AT711,3,P770:AT770,"■"))</f>
        <v>0</v>
      </c>
      <c r="BN770" s="45">
        <f>IF(COUNTIF(P770:AT770,"")=31,0,COUNTIFS(P711:AT711,3,P770:AT770,"■"))</f>
        <v>0</v>
      </c>
      <c r="BO770" s="232" t="str">
        <f t="shared" si="211"/>
        <v>***</v>
      </c>
      <c r="BP770" s="233"/>
      <c r="BQ770" s="42"/>
      <c r="BR770" s="45">
        <f>IF(COUNTIF(P770:AT770,"")=31,0,COUNTIFS(P711:AT711,4,P770:AT770,"")+COUNTIFS(P711:AT711,4,P770:AT770,"■"))</f>
        <v>0</v>
      </c>
      <c r="BS770" s="45">
        <f>IF(COUNTIF(P770:AT770,"")=31,0,COUNTIFS(P711:AT711,4,P770:AT770,"■"))</f>
        <v>0</v>
      </c>
      <c r="BT770" s="232" t="str">
        <f t="shared" si="212"/>
        <v>***</v>
      </c>
      <c r="BU770" s="233"/>
      <c r="BV770" s="42"/>
      <c r="BW770" s="45">
        <f>IF(COUNTIF(P770:AT770,"")=31,0,COUNTIFS(P711:AT711,5,P770:AT770,"")+COUNTIFS(P711:AT711,5,P770:AT770,"■"))</f>
        <v>0</v>
      </c>
      <c r="BX770" s="45">
        <f>IF(COUNTIF(P770:AT770,"")=31,0,COUNTIFS(P711:AT711,5,P770:AT770,"■"))</f>
        <v>0</v>
      </c>
      <c r="BY770" s="232" t="str">
        <f t="shared" si="213"/>
        <v>***</v>
      </c>
      <c r="BZ770" s="233"/>
      <c r="CA770" s="42"/>
      <c r="CB770" s="45">
        <f>IF(COUNTIF(P770:AT770,"")=31,0,COUNTIFS(P711:AT711,6,P770:AT770,"")+COUNTIFS(P711:AT711,6,P770:AT770,"■"))</f>
        <v>0</v>
      </c>
      <c r="CC770" s="45">
        <f>IF(COUNTIF(P770:AT770,"")=31,0,COUNTIFS(P711:AT711,6,P770:AT770,"■"))</f>
        <v>0</v>
      </c>
      <c r="CD770" s="232" t="str">
        <f t="shared" si="214"/>
        <v>***</v>
      </c>
      <c r="CE770" s="233"/>
      <c r="CF770" s="42"/>
      <c r="CG770" s="45">
        <f t="shared" si="218"/>
        <v>0</v>
      </c>
      <c r="CH770" s="45">
        <f t="shared" si="222"/>
        <v>0</v>
      </c>
      <c r="CI770" s="232" t="str">
        <f t="shared" si="216"/>
        <v>***</v>
      </c>
      <c r="CJ770" s="233"/>
      <c r="CK770" s="42"/>
      <c r="CL770" s="234">
        <f t="shared" si="219"/>
        <v>0</v>
      </c>
      <c r="CM770" s="235"/>
      <c r="CN770" s="234">
        <f t="shared" si="220"/>
        <v>0</v>
      </c>
      <c r="CO770" s="235"/>
      <c r="CP770" s="232" t="str">
        <f t="shared" si="217"/>
        <v>***</v>
      </c>
      <c r="CQ770" s="233"/>
      <c r="CR770" s="43"/>
      <c r="CU770" s="128">
        <f t="shared" si="184"/>
        <v>762</v>
      </c>
      <c r="CV770" s="128"/>
      <c r="CW770" s="128"/>
      <c r="CX770" s="128"/>
      <c r="CY770" s="128"/>
    </row>
    <row r="771" spans="1:103" s="1" customFormat="1" ht="18.75">
      <c r="A771" s="72" t="s">
        <v>59</v>
      </c>
      <c r="D771" s="238">
        <f t="shared" si="221"/>
        <v>51</v>
      </c>
      <c r="E771" s="246"/>
      <c r="F771" s="241"/>
      <c r="G771" s="242"/>
      <c r="H771" s="242"/>
      <c r="I771" s="242"/>
      <c r="J771" s="242"/>
      <c r="K771" s="243"/>
      <c r="L771" s="244"/>
      <c r="M771" s="256"/>
      <c r="N771" s="256"/>
      <c r="O771" s="257"/>
      <c r="P771" s="42"/>
      <c r="Q771" s="42"/>
      <c r="R771" s="42"/>
      <c r="S771" s="42"/>
      <c r="T771" s="42"/>
      <c r="U771" s="42"/>
      <c r="V771" s="42"/>
      <c r="W771" s="42"/>
      <c r="X771" s="42"/>
      <c r="Y771" s="42"/>
      <c r="Z771" s="42"/>
      <c r="AA771" s="42"/>
      <c r="AB771" s="42"/>
      <c r="AC771" s="42"/>
      <c r="AD771" s="42"/>
      <c r="AE771" s="42"/>
      <c r="AF771" s="42"/>
      <c r="AG771" s="42"/>
      <c r="AH771" s="42"/>
      <c r="AI771" s="42"/>
      <c r="AJ771" s="42"/>
      <c r="AK771" s="42"/>
      <c r="AL771" s="42"/>
      <c r="AM771" s="42"/>
      <c r="AN771" s="42"/>
      <c r="AO771" s="42"/>
      <c r="AP771" s="42"/>
      <c r="AQ771" s="42"/>
      <c r="AR771" s="42"/>
      <c r="AS771" s="42"/>
      <c r="AT771" s="43"/>
      <c r="AU771" s="44"/>
      <c r="AV771" s="26"/>
      <c r="AW771" s="245">
        <f t="shared" si="207"/>
        <v>51</v>
      </c>
      <c r="AX771" s="246"/>
      <c r="AY771" s="247" t="str">
        <f t="shared" si="208"/>
        <v/>
      </c>
      <c r="AZ771" s="248"/>
      <c r="BA771" s="248"/>
      <c r="BB771" s="249"/>
      <c r="BC771" s="45">
        <f>IF(COUNTIF(P771:AT771,"")=31,0,COUNTIFS(P711:AT711,1,P771:AT771,"")+COUNTIFS(P711:AT711,1,P771:AT771,"■"))</f>
        <v>0</v>
      </c>
      <c r="BD771" s="45">
        <f>IF(COUNTIF(P771:AT771,"")=31,0,COUNTIFS(P711:AT711,1,P771:AT771,"■"))</f>
        <v>0</v>
      </c>
      <c r="BE771" s="250" t="str">
        <f t="shared" si="209"/>
        <v>***</v>
      </c>
      <c r="BF771" s="233"/>
      <c r="BG771" s="47"/>
      <c r="BH771" s="45">
        <f>IF(COUNTIF(P771:AT771,"")=31,0,COUNTIFS(P711:AT711,2,P771:AT771,"")+COUNTIFS(P711:AT711,2,P771:AT771,"■"))</f>
        <v>0</v>
      </c>
      <c r="BI771" s="45">
        <f>IF(COUNTIF(P771:AT771,"")=31,0,COUNTIFS(P711:AT711,2,P771:AT771,"■"))</f>
        <v>0</v>
      </c>
      <c r="BJ771" s="232" t="str">
        <f t="shared" si="210"/>
        <v>***</v>
      </c>
      <c r="BK771" s="233"/>
      <c r="BL771" s="42"/>
      <c r="BM771" s="45">
        <f>IF(COUNTIF(P771:AT771,"")=31,0,COUNTIFS(P711:AT711,3,P771:AT771,"")+COUNTIFS(P711:AT711,3,P771:AT771,"■"))</f>
        <v>0</v>
      </c>
      <c r="BN771" s="45">
        <f>IF(COUNTIF(P771:AT771,"")=31,0,COUNTIFS(P711:AT711,3,P771:AT771,"■"))</f>
        <v>0</v>
      </c>
      <c r="BO771" s="232" t="str">
        <f t="shared" si="211"/>
        <v>***</v>
      </c>
      <c r="BP771" s="233"/>
      <c r="BQ771" s="42"/>
      <c r="BR771" s="45">
        <f>IF(COUNTIF(P771:AT771,"")=31,0,COUNTIFS(P711:AT711,4,P771:AT771,"")+COUNTIFS(P711:AT711,4,P771:AT771,"■"))</f>
        <v>0</v>
      </c>
      <c r="BS771" s="45">
        <f>IF(COUNTIF(P771:AT771,"")=31,0,COUNTIFS(P711:AT711,4,P771:AT771,"■"))</f>
        <v>0</v>
      </c>
      <c r="BT771" s="232" t="str">
        <f t="shared" si="212"/>
        <v>***</v>
      </c>
      <c r="BU771" s="233"/>
      <c r="BV771" s="42"/>
      <c r="BW771" s="45">
        <f>IF(COUNTIF(P771:AT771,"")=31,0,COUNTIFS(P711:AT711,5,P771:AT771,"")+COUNTIFS(P711:AT711,5,P771:AT771,"■"))</f>
        <v>0</v>
      </c>
      <c r="BX771" s="45">
        <f>IF(COUNTIF(P771:AT771,"")=31,0,COUNTIFS(P711:AT711,5,P771:AT771,"■"))</f>
        <v>0</v>
      </c>
      <c r="BY771" s="232" t="str">
        <f t="shared" si="213"/>
        <v>***</v>
      </c>
      <c r="BZ771" s="233"/>
      <c r="CA771" s="42"/>
      <c r="CB771" s="45">
        <f>IF(COUNTIF(P771:AT771,"")=31,0,COUNTIFS(P711:AT711,6,P771:AT771,"")+COUNTIFS(P711:AT711,6,P771:AT771,"■"))</f>
        <v>0</v>
      </c>
      <c r="CC771" s="45">
        <f>IF(COUNTIF(P771:AT771,"")=31,0,COUNTIFS(P711:AT711,6,P771:AT771,"■"))</f>
        <v>0</v>
      </c>
      <c r="CD771" s="232" t="str">
        <f t="shared" si="214"/>
        <v>***</v>
      </c>
      <c r="CE771" s="233"/>
      <c r="CF771" s="42"/>
      <c r="CG771" s="45">
        <f t="shared" si="218"/>
        <v>0</v>
      </c>
      <c r="CH771" s="45">
        <f t="shared" si="222"/>
        <v>0</v>
      </c>
      <c r="CI771" s="232" t="str">
        <f t="shared" si="216"/>
        <v>***</v>
      </c>
      <c r="CJ771" s="233"/>
      <c r="CK771" s="42"/>
      <c r="CL771" s="234">
        <f t="shared" si="219"/>
        <v>0</v>
      </c>
      <c r="CM771" s="235"/>
      <c r="CN771" s="234">
        <f t="shared" si="220"/>
        <v>0</v>
      </c>
      <c r="CO771" s="235"/>
      <c r="CP771" s="232" t="str">
        <f t="shared" si="217"/>
        <v>***</v>
      </c>
      <c r="CQ771" s="233"/>
      <c r="CR771" s="43"/>
      <c r="CU771" s="128">
        <f t="shared" si="184"/>
        <v>763</v>
      </c>
      <c r="CV771" s="128"/>
      <c r="CW771" s="128"/>
      <c r="CX771" s="128"/>
      <c r="CY771" s="128"/>
    </row>
    <row r="772" spans="1:103" s="1" customFormat="1" ht="18.75">
      <c r="A772" s="72" t="s">
        <v>59</v>
      </c>
      <c r="D772" s="238">
        <f t="shared" si="221"/>
        <v>52</v>
      </c>
      <c r="E772" s="246"/>
      <c r="F772" s="241"/>
      <c r="G772" s="242"/>
      <c r="H772" s="242"/>
      <c r="I772" s="242"/>
      <c r="J772" s="242"/>
      <c r="K772" s="243"/>
      <c r="L772" s="244"/>
      <c r="M772" s="256"/>
      <c r="N772" s="256"/>
      <c r="O772" s="257"/>
      <c r="P772" s="42"/>
      <c r="Q772" s="42"/>
      <c r="R772" s="42"/>
      <c r="S772" s="42"/>
      <c r="T772" s="42"/>
      <c r="U772" s="42"/>
      <c r="V772" s="42"/>
      <c r="W772" s="42"/>
      <c r="X772" s="42"/>
      <c r="Y772" s="42"/>
      <c r="Z772" s="42"/>
      <c r="AA772" s="42"/>
      <c r="AB772" s="42"/>
      <c r="AC772" s="42"/>
      <c r="AD772" s="42"/>
      <c r="AE772" s="42"/>
      <c r="AF772" s="42"/>
      <c r="AG772" s="42"/>
      <c r="AH772" s="42"/>
      <c r="AI772" s="42"/>
      <c r="AJ772" s="42"/>
      <c r="AK772" s="42"/>
      <c r="AL772" s="42"/>
      <c r="AM772" s="42"/>
      <c r="AN772" s="42"/>
      <c r="AO772" s="42"/>
      <c r="AP772" s="42"/>
      <c r="AQ772" s="42"/>
      <c r="AR772" s="42"/>
      <c r="AS772" s="42"/>
      <c r="AT772" s="43"/>
      <c r="AU772" s="44"/>
      <c r="AV772" s="26"/>
      <c r="AW772" s="245">
        <f t="shared" si="207"/>
        <v>52</v>
      </c>
      <c r="AX772" s="246"/>
      <c r="AY772" s="247" t="str">
        <f t="shared" si="208"/>
        <v/>
      </c>
      <c r="AZ772" s="248"/>
      <c r="BA772" s="248"/>
      <c r="BB772" s="249"/>
      <c r="BC772" s="45">
        <f>IF(COUNTIF(P772:AT772,"")=31,0,COUNTIFS(P711:AT711,1,P772:AT772,"")+COUNTIFS(P711:AT711,1,P772:AT772,"■"))</f>
        <v>0</v>
      </c>
      <c r="BD772" s="45">
        <f>IF(COUNTIF(P772:AT772,"")=31,0,COUNTIFS(P711:AT711,1,P772:AT772,"■"))</f>
        <v>0</v>
      </c>
      <c r="BE772" s="250" t="str">
        <f t="shared" si="209"/>
        <v>***</v>
      </c>
      <c r="BF772" s="233"/>
      <c r="BG772" s="47"/>
      <c r="BH772" s="45">
        <f>IF(COUNTIF(P772:AT772,"")=31,0,COUNTIFS(P711:AT711,2,P772:AT772,"")+COUNTIFS(P711:AT711,2,P772:AT772,"■"))</f>
        <v>0</v>
      </c>
      <c r="BI772" s="45">
        <f>IF(COUNTIF(P772:AT772,"")=31,0,COUNTIFS(P711:AT711,2,P772:AT772,"■"))</f>
        <v>0</v>
      </c>
      <c r="BJ772" s="232" t="str">
        <f t="shared" si="210"/>
        <v>***</v>
      </c>
      <c r="BK772" s="233"/>
      <c r="BL772" s="42"/>
      <c r="BM772" s="45">
        <f>IF(COUNTIF(P772:AT772,"")=31,0,COUNTIFS(P711:AT711,3,P772:AT772,"")+COUNTIFS(P711:AT711,3,P772:AT772,"■"))</f>
        <v>0</v>
      </c>
      <c r="BN772" s="45">
        <f>IF(COUNTIF(P772:AT772,"")=31,0,COUNTIFS(P711:AT711,3,P772:AT772,"■"))</f>
        <v>0</v>
      </c>
      <c r="BO772" s="232" t="str">
        <f t="shared" si="211"/>
        <v>***</v>
      </c>
      <c r="BP772" s="233"/>
      <c r="BQ772" s="42"/>
      <c r="BR772" s="45">
        <f>IF(COUNTIF(P772:AT772,"")=31,0,COUNTIFS(P711:AT711,4,P772:AT772,"")+COUNTIFS(P711:AT711,4,P772:AT772,"■"))</f>
        <v>0</v>
      </c>
      <c r="BS772" s="45">
        <f>IF(COUNTIF(P772:AT772,"")=31,0,COUNTIFS(P711:AT711,4,P772:AT772,"■"))</f>
        <v>0</v>
      </c>
      <c r="BT772" s="232" t="str">
        <f t="shared" si="212"/>
        <v>***</v>
      </c>
      <c r="BU772" s="233"/>
      <c r="BV772" s="42"/>
      <c r="BW772" s="45">
        <f>IF(COUNTIF(P772:AT772,"")=31,0,COUNTIFS(P711:AT711,5,P772:AT772,"")+COUNTIFS(P711:AT711,5,P772:AT772,"■"))</f>
        <v>0</v>
      </c>
      <c r="BX772" s="45">
        <f>IF(COUNTIF(P772:AT772,"")=31,0,COUNTIFS(P711:AT711,5,P772:AT772,"■"))</f>
        <v>0</v>
      </c>
      <c r="BY772" s="232" t="str">
        <f t="shared" si="213"/>
        <v>***</v>
      </c>
      <c r="BZ772" s="233"/>
      <c r="CA772" s="42"/>
      <c r="CB772" s="45">
        <f>IF(COUNTIF(P772:AT772,"")=31,0,COUNTIFS(P711:AT711,6,P772:AT772,"")+COUNTIFS(P711:AT711,6,P772:AT772,"■"))</f>
        <v>0</v>
      </c>
      <c r="CC772" s="45">
        <f>IF(COUNTIF(P772:AT772,"")=31,0,COUNTIFS(P711:AT711,6,P772:AT772,"■"))</f>
        <v>0</v>
      </c>
      <c r="CD772" s="232" t="str">
        <f t="shared" si="214"/>
        <v>***</v>
      </c>
      <c r="CE772" s="233"/>
      <c r="CF772" s="42"/>
      <c r="CG772" s="45">
        <f t="shared" si="218"/>
        <v>0</v>
      </c>
      <c r="CH772" s="45">
        <f t="shared" si="222"/>
        <v>0</v>
      </c>
      <c r="CI772" s="232" t="str">
        <f t="shared" si="216"/>
        <v>***</v>
      </c>
      <c r="CJ772" s="233"/>
      <c r="CK772" s="42"/>
      <c r="CL772" s="234">
        <f t="shared" si="219"/>
        <v>0</v>
      </c>
      <c r="CM772" s="235"/>
      <c r="CN772" s="234">
        <f t="shared" si="220"/>
        <v>0</v>
      </c>
      <c r="CO772" s="235"/>
      <c r="CP772" s="232" t="str">
        <f t="shared" si="217"/>
        <v>***</v>
      </c>
      <c r="CQ772" s="233"/>
      <c r="CR772" s="43"/>
      <c r="CU772" s="128">
        <f t="shared" si="184"/>
        <v>764</v>
      </c>
      <c r="CV772" s="128"/>
      <c r="CW772" s="128"/>
      <c r="CX772" s="128"/>
      <c r="CY772" s="128"/>
    </row>
    <row r="773" spans="1:103" s="1" customFormat="1" ht="18.75">
      <c r="A773" s="72" t="s">
        <v>59</v>
      </c>
      <c r="D773" s="238">
        <f t="shared" si="221"/>
        <v>53</v>
      </c>
      <c r="E773" s="246"/>
      <c r="F773" s="241"/>
      <c r="G773" s="242"/>
      <c r="H773" s="242"/>
      <c r="I773" s="242"/>
      <c r="J773" s="242"/>
      <c r="K773" s="243"/>
      <c r="L773" s="244"/>
      <c r="M773" s="256"/>
      <c r="N773" s="256"/>
      <c r="O773" s="257"/>
      <c r="P773" s="42"/>
      <c r="Q773" s="42"/>
      <c r="R773" s="42"/>
      <c r="S773" s="42"/>
      <c r="T773" s="42"/>
      <c r="U773" s="42"/>
      <c r="V773" s="42"/>
      <c r="W773" s="42"/>
      <c r="X773" s="42"/>
      <c r="Y773" s="42"/>
      <c r="Z773" s="42"/>
      <c r="AA773" s="42"/>
      <c r="AB773" s="42"/>
      <c r="AC773" s="42"/>
      <c r="AD773" s="42"/>
      <c r="AE773" s="42"/>
      <c r="AF773" s="42"/>
      <c r="AG773" s="42"/>
      <c r="AH773" s="42"/>
      <c r="AI773" s="42"/>
      <c r="AJ773" s="42"/>
      <c r="AK773" s="42"/>
      <c r="AL773" s="42"/>
      <c r="AM773" s="42"/>
      <c r="AN773" s="42"/>
      <c r="AO773" s="42"/>
      <c r="AP773" s="42"/>
      <c r="AQ773" s="42"/>
      <c r="AR773" s="42"/>
      <c r="AS773" s="42"/>
      <c r="AT773" s="43"/>
      <c r="AU773" s="44"/>
      <c r="AV773" s="26"/>
      <c r="AW773" s="245">
        <f t="shared" si="207"/>
        <v>53</v>
      </c>
      <c r="AX773" s="246"/>
      <c r="AY773" s="247" t="str">
        <f t="shared" si="208"/>
        <v/>
      </c>
      <c r="AZ773" s="248"/>
      <c r="BA773" s="248"/>
      <c r="BB773" s="249"/>
      <c r="BC773" s="45">
        <f>IF(COUNTIF(P773:AT773,"")=31,0,COUNTIFS(P711:AT711,1,P773:AT773,"")+COUNTIFS(P711:AT711,1,P773:AT773,"■"))</f>
        <v>0</v>
      </c>
      <c r="BD773" s="45">
        <f>IF(COUNTIF(P773:AT773,"")=31,0,COUNTIFS(P711:AT711,1,P773:AT773,"■"))</f>
        <v>0</v>
      </c>
      <c r="BE773" s="250" t="str">
        <f t="shared" si="209"/>
        <v>***</v>
      </c>
      <c r="BF773" s="233"/>
      <c r="BG773" s="47"/>
      <c r="BH773" s="45">
        <f>IF(COUNTIF(P773:AT773,"")=31,0,COUNTIFS(P711:AT711,2,P773:AT773,"")+COUNTIFS(P711:AT711,2,P773:AT773,"■"))</f>
        <v>0</v>
      </c>
      <c r="BI773" s="45">
        <f>IF(COUNTIF(P773:AT773,"")=31,0,COUNTIFS(P711:AT711,2,P773:AT773,"■"))</f>
        <v>0</v>
      </c>
      <c r="BJ773" s="232" t="str">
        <f t="shared" si="210"/>
        <v>***</v>
      </c>
      <c r="BK773" s="233"/>
      <c r="BL773" s="42"/>
      <c r="BM773" s="45">
        <f>IF(COUNTIF(P773:AT773,"")=31,0,COUNTIFS(P711:AT711,3,P773:AT773,"")+COUNTIFS(P711:AT711,3,P773:AT773,"■"))</f>
        <v>0</v>
      </c>
      <c r="BN773" s="45">
        <f>IF(COUNTIF(P773:AT773,"")=31,0,COUNTIFS(P711:AT711,3,P773:AT773,"■"))</f>
        <v>0</v>
      </c>
      <c r="BO773" s="232" t="str">
        <f t="shared" si="211"/>
        <v>***</v>
      </c>
      <c r="BP773" s="233"/>
      <c r="BQ773" s="42"/>
      <c r="BR773" s="45">
        <f>IF(COUNTIF(P773:AT773,"")=31,0,COUNTIFS(P711:AT711,4,P773:AT773,"")+COUNTIFS(P711:AT711,4,P773:AT773,"■"))</f>
        <v>0</v>
      </c>
      <c r="BS773" s="45">
        <f>IF(COUNTIF(P773:AT773,"")=31,0,COUNTIFS(P711:AT711,4,P773:AT773,"■"))</f>
        <v>0</v>
      </c>
      <c r="BT773" s="232" t="str">
        <f t="shared" si="212"/>
        <v>***</v>
      </c>
      <c r="BU773" s="233"/>
      <c r="BV773" s="42"/>
      <c r="BW773" s="45">
        <f>IF(COUNTIF(P773:AT773,"")=31,0,COUNTIFS(P711:AT711,5,P773:AT773,"")+COUNTIFS(P711:AT711,5,P773:AT773,"■"))</f>
        <v>0</v>
      </c>
      <c r="BX773" s="45">
        <f>IF(COUNTIF(P773:AT773,"")=31,0,COUNTIFS(P711:AT711,5,P773:AT773,"■"))</f>
        <v>0</v>
      </c>
      <c r="BY773" s="232" t="str">
        <f t="shared" si="213"/>
        <v>***</v>
      </c>
      <c r="BZ773" s="233"/>
      <c r="CA773" s="42"/>
      <c r="CB773" s="45">
        <f>IF(COUNTIF(P773:AT773,"")=31,0,COUNTIFS(P711:AT711,6,P773:AT773,"")+COUNTIFS(P711:AT711,6,P773:AT773,"■"))</f>
        <v>0</v>
      </c>
      <c r="CC773" s="45">
        <f>IF(COUNTIF(P773:AT773,"")=31,0,COUNTIFS(P711:AT711,6,P773:AT773,"■"))</f>
        <v>0</v>
      </c>
      <c r="CD773" s="232" t="str">
        <f t="shared" si="214"/>
        <v>***</v>
      </c>
      <c r="CE773" s="233"/>
      <c r="CF773" s="42"/>
      <c r="CG773" s="45">
        <f t="shared" si="218"/>
        <v>0</v>
      </c>
      <c r="CH773" s="45">
        <f t="shared" si="222"/>
        <v>0</v>
      </c>
      <c r="CI773" s="232" t="str">
        <f t="shared" si="216"/>
        <v>***</v>
      </c>
      <c r="CJ773" s="233"/>
      <c r="CK773" s="42"/>
      <c r="CL773" s="234">
        <f t="shared" si="219"/>
        <v>0</v>
      </c>
      <c r="CM773" s="235"/>
      <c r="CN773" s="234">
        <f t="shared" si="220"/>
        <v>0</v>
      </c>
      <c r="CO773" s="235"/>
      <c r="CP773" s="232" t="str">
        <f t="shared" si="217"/>
        <v>***</v>
      </c>
      <c r="CQ773" s="233"/>
      <c r="CR773" s="43"/>
      <c r="CU773" s="128">
        <f t="shared" si="184"/>
        <v>765</v>
      </c>
      <c r="CV773" s="128"/>
      <c r="CW773" s="128"/>
      <c r="CX773" s="128"/>
      <c r="CY773" s="128"/>
    </row>
    <row r="774" spans="1:103" s="1" customFormat="1" ht="18.75">
      <c r="A774" s="72" t="s">
        <v>59</v>
      </c>
      <c r="D774" s="238">
        <f t="shared" si="221"/>
        <v>54</v>
      </c>
      <c r="E774" s="246"/>
      <c r="F774" s="241"/>
      <c r="G774" s="242"/>
      <c r="H774" s="242"/>
      <c r="I774" s="242"/>
      <c r="J774" s="242"/>
      <c r="K774" s="243"/>
      <c r="L774" s="244"/>
      <c r="M774" s="256"/>
      <c r="N774" s="256"/>
      <c r="O774" s="257"/>
      <c r="P774" s="42"/>
      <c r="Q774" s="42"/>
      <c r="R774" s="42"/>
      <c r="S774" s="42"/>
      <c r="T774" s="42"/>
      <c r="U774" s="42"/>
      <c r="V774" s="42"/>
      <c r="W774" s="42"/>
      <c r="X774" s="42"/>
      <c r="Y774" s="42"/>
      <c r="Z774" s="42"/>
      <c r="AA774" s="42"/>
      <c r="AB774" s="42"/>
      <c r="AC774" s="42"/>
      <c r="AD774" s="42"/>
      <c r="AE774" s="42"/>
      <c r="AF774" s="42"/>
      <c r="AG774" s="42"/>
      <c r="AH774" s="42"/>
      <c r="AI774" s="42"/>
      <c r="AJ774" s="42"/>
      <c r="AK774" s="42"/>
      <c r="AL774" s="42"/>
      <c r="AM774" s="42"/>
      <c r="AN774" s="42"/>
      <c r="AO774" s="42"/>
      <c r="AP774" s="42"/>
      <c r="AQ774" s="42"/>
      <c r="AR774" s="42"/>
      <c r="AS774" s="42"/>
      <c r="AT774" s="43"/>
      <c r="AU774" s="44"/>
      <c r="AV774" s="26"/>
      <c r="AW774" s="245">
        <f t="shared" si="207"/>
        <v>54</v>
      </c>
      <c r="AX774" s="246"/>
      <c r="AY774" s="247" t="str">
        <f t="shared" si="208"/>
        <v/>
      </c>
      <c r="AZ774" s="248"/>
      <c r="BA774" s="248"/>
      <c r="BB774" s="249"/>
      <c r="BC774" s="45">
        <f>IF(COUNTIF(P774:AT774,"")=31,0,COUNTIFS(P711:AT711,1,P774:AT774,"")+COUNTIFS(P711:AT711,1,P774:AT774,"■"))</f>
        <v>0</v>
      </c>
      <c r="BD774" s="45">
        <f>IF(COUNTIF(P774:AT774,"")=31,0,COUNTIFS(P711:AT711,1,P774:AT774,"■"))</f>
        <v>0</v>
      </c>
      <c r="BE774" s="250" t="str">
        <f t="shared" si="209"/>
        <v>***</v>
      </c>
      <c r="BF774" s="233"/>
      <c r="BG774" s="47"/>
      <c r="BH774" s="45">
        <f>IF(COUNTIF(P774:AT774,"")=31,0,COUNTIFS(P711:AT711,2,P774:AT774,"")+COUNTIFS(P711:AT711,2,P774:AT774,"■"))</f>
        <v>0</v>
      </c>
      <c r="BI774" s="45">
        <f>IF(COUNTIF(P774:AT774,"")=31,0,COUNTIFS(P711:AT711,2,P774:AT774,"■"))</f>
        <v>0</v>
      </c>
      <c r="BJ774" s="232" t="str">
        <f t="shared" si="210"/>
        <v>***</v>
      </c>
      <c r="BK774" s="233"/>
      <c r="BL774" s="42"/>
      <c r="BM774" s="45">
        <f>IF(COUNTIF(P774:AT774,"")=31,0,COUNTIFS(P711:AT711,3,P774:AT774,"")+COUNTIFS(P711:AT711,3,P774:AT774,"■"))</f>
        <v>0</v>
      </c>
      <c r="BN774" s="45">
        <f>IF(COUNTIF(P774:AT774,"")=31,0,COUNTIFS(P711:AT711,3,P774:AT774,"■"))</f>
        <v>0</v>
      </c>
      <c r="BO774" s="232" t="str">
        <f t="shared" si="211"/>
        <v>***</v>
      </c>
      <c r="BP774" s="233"/>
      <c r="BQ774" s="42"/>
      <c r="BR774" s="45">
        <f>IF(COUNTIF(P774:AT774,"")=31,0,COUNTIFS(P711:AT711,4,P774:AT774,"")+COUNTIFS(P711:AT711,4,P774:AT774,"■"))</f>
        <v>0</v>
      </c>
      <c r="BS774" s="45">
        <f>IF(COUNTIF(P774:AT774,"")=31,0,COUNTIFS(P711:AT711,4,P774:AT774,"■"))</f>
        <v>0</v>
      </c>
      <c r="BT774" s="232" t="str">
        <f t="shared" si="212"/>
        <v>***</v>
      </c>
      <c r="BU774" s="233"/>
      <c r="BV774" s="42"/>
      <c r="BW774" s="45">
        <f>IF(COUNTIF(P774:AT774,"")=31,0,COUNTIFS(P711:AT711,5,P774:AT774,"")+COUNTIFS(P711:AT711,5,P774:AT774,"■"))</f>
        <v>0</v>
      </c>
      <c r="BX774" s="45">
        <f>IF(COUNTIF(P774:AT774,"")=31,0,COUNTIFS(P711:AT711,5,P774:AT774,"■"))</f>
        <v>0</v>
      </c>
      <c r="BY774" s="232" t="str">
        <f t="shared" si="213"/>
        <v>***</v>
      </c>
      <c r="BZ774" s="233"/>
      <c r="CA774" s="42"/>
      <c r="CB774" s="45">
        <f>IF(COUNTIF(P774:AT774,"")=31,0,COUNTIFS(P711:AT711,6,P774:AT774,"")+COUNTIFS(P711:AT711,6,P774:AT774,"■"))</f>
        <v>0</v>
      </c>
      <c r="CC774" s="45">
        <f>IF(COUNTIF(P774:AT774,"")=31,0,COUNTIFS(P711:AT711,6,P774:AT774,"■"))</f>
        <v>0</v>
      </c>
      <c r="CD774" s="232" t="str">
        <f t="shared" si="214"/>
        <v>***</v>
      </c>
      <c r="CE774" s="233"/>
      <c r="CF774" s="42"/>
      <c r="CG774" s="45">
        <f t="shared" si="218"/>
        <v>0</v>
      </c>
      <c r="CH774" s="45">
        <f t="shared" si="222"/>
        <v>0</v>
      </c>
      <c r="CI774" s="232" t="str">
        <f t="shared" si="216"/>
        <v>***</v>
      </c>
      <c r="CJ774" s="233"/>
      <c r="CK774" s="42"/>
      <c r="CL774" s="234">
        <f t="shared" si="219"/>
        <v>0</v>
      </c>
      <c r="CM774" s="235"/>
      <c r="CN774" s="234">
        <f t="shared" si="220"/>
        <v>0</v>
      </c>
      <c r="CO774" s="235"/>
      <c r="CP774" s="232" t="str">
        <f t="shared" si="217"/>
        <v>***</v>
      </c>
      <c r="CQ774" s="233"/>
      <c r="CR774" s="43"/>
      <c r="CU774" s="128">
        <f t="shared" si="184"/>
        <v>766</v>
      </c>
      <c r="CV774" s="128"/>
      <c r="CW774" s="128"/>
      <c r="CX774" s="128"/>
      <c r="CY774" s="128"/>
    </row>
    <row r="775" spans="1:103" s="1" customFormat="1" ht="18.75">
      <c r="A775" s="72" t="s">
        <v>59</v>
      </c>
      <c r="D775" s="238">
        <f t="shared" si="221"/>
        <v>55</v>
      </c>
      <c r="E775" s="246"/>
      <c r="F775" s="241"/>
      <c r="G775" s="242"/>
      <c r="H775" s="242"/>
      <c r="I775" s="242"/>
      <c r="J775" s="242"/>
      <c r="K775" s="243"/>
      <c r="L775" s="244"/>
      <c r="M775" s="242"/>
      <c r="N775" s="242"/>
      <c r="O775" s="243"/>
      <c r="P775" s="42"/>
      <c r="Q775" s="42"/>
      <c r="R775" s="42"/>
      <c r="S775" s="42"/>
      <c r="T775" s="42"/>
      <c r="U775" s="42"/>
      <c r="V775" s="42"/>
      <c r="W775" s="42"/>
      <c r="X775" s="42"/>
      <c r="Y775" s="42"/>
      <c r="Z775" s="42"/>
      <c r="AA775" s="42"/>
      <c r="AB775" s="42"/>
      <c r="AC775" s="42"/>
      <c r="AD775" s="42"/>
      <c r="AE775" s="42"/>
      <c r="AF775" s="42"/>
      <c r="AG775" s="42"/>
      <c r="AH775" s="42"/>
      <c r="AI775" s="42"/>
      <c r="AJ775" s="42"/>
      <c r="AK775" s="42"/>
      <c r="AL775" s="42"/>
      <c r="AM775" s="42"/>
      <c r="AN775" s="42"/>
      <c r="AO775" s="42"/>
      <c r="AP775" s="42"/>
      <c r="AQ775" s="42"/>
      <c r="AR775" s="42"/>
      <c r="AS775" s="42"/>
      <c r="AT775" s="43"/>
      <c r="AU775" s="44"/>
      <c r="AV775" s="26"/>
      <c r="AW775" s="245">
        <f t="shared" si="207"/>
        <v>55</v>
      </c>
      <c r="AX775" s="246"/>
      <c r="AY775" s="247" t="str">
        <f t="shared" si="208"/>
        <v/>
      </c>
      <c r="AZ775" s="248"/>
      <c r="BA775" s="248"/>
      <c r="BB775" s="249"/>
      <c r="BC775" s="45">
        <f>IF(COUNTIF(P775:AT775,"")=31,0,COUNTIFS(P711:AT711,1,P775:AT775,"")+COUNTIFS(P711:AT711,1,P775:AT775,"■"))</f>
        <v>0</v>
      </c>
      <c r="BD775" s="45">
        <f>IF(COUNTIF(P775:AT775,"")=31,0,COUNTIFS(P711:AT711,1,P775:AT775,"■"))</f>
        <v>0</v>
      </c>
      <c r="BE775" s="250" t="str">
        <f t="shared" si="209"/>
        <v>***</v>
      </c>
      <c r="BF775" s="233"/>
      <c r="BG775" s="47"/>
      <c r="BH775" s="45">
        <f>IF(COUNTIF(P775:AT775,"")=31,0,COUNTIFS(P711:AT711,2,P775:AT775,"")+COUNTIFS(P711:AT711,2,P775:AT775,"■"))</f>
        <v>0</v>
      </c>
      <c r="BI775" s="45">
        <f>IF(COUNTIF(P775:AT775,"")=31,0,COUNTIFS(P711:AT711,2,P775:AT775,"■"))</f>
        <v>0</v>
      </c>
      <c r="BJ775" s="232" t="str">
        <f t="shared" si="210"/>
        <v>***</v>
      </c>
      <c r="BK775" s="233"/>
      <c r="BL775" s="42"/>
      <c r="BM775" s="45">
        <f>IF(COUNTIF(P775:AT775,"")=31,0,COUNTIFS(P711:AT711,3,P775:AT775,"")+COUNTIFS(P711:AT711,3,P775:AT775,"■"))</f>
        <v>0</v>
      </c>
      <c r="BN775" s="45">
        <f>IF(COUNTIF(P775:AT775,"")=31,0,COUNTIFS(P711:AT711,3,P775:AT775,"■"))</f>
        <v>0</v>
      </c>
      <c r="BO775" s="232" t="str">
        <f t="shared" si="211"/>
        <v>***</v>
      </c>
      <c r="BP775" s="233"/>
      <c r="BQ775" s="42"/>
      <c r="BR775" s="45">
        <f>IF(COUNTIF(P775:AT775,"")=31,0,COUNTIFS(P711:AT711,4,P775:AT775,"")+COUNTIFS(P711:AT711,4,P775:AT775,"■"))</f>
        <v>0</v>
      </c>
      <c r="BS775" s="45">
        <f>IF(COUNTIF(P775:AT775,"")=31,0,COUNTIFS(P711:AT711,4,P775:AT775,"■"))</f>
        <v>0</v>
      </c>
      <c r="BT775" s="232" t="str">
        <f t="shared" si="212"/>
        <v>***</v>
      </c>
      <c r="BU775" s="233"/>
      <c r="BV775" s="42"/>
      <c r="BW775" s="45">
        <f>IF(COUNTIF(P775:AT775,"")=31,0,COUNTIFS(P711:AT711,5,P775:AT775,"")+COUNTIFS(P711:AT711,5,P775:AT775,"■"))</f>
        <v>0</v>
      </c>
      <c r="BX775" s="45">
        <f>IF(COUNTIF(P775:AT775,"")=31,0,COUNTIFS(P711:AT711,5,P775:AT775,"■"))</f>
        <v>0</v>
      </c>
      <c r="BY775" s="232" t="str">
        <f t="shared" si="213"/>
        <v>***</v>
      </c>
      <c r="BZ775" s="233"/>
      <c r="CA775" s="42"/>
      <c r="CB775" s="45">
        <f>IF(COUNTIF(P775:AT775,"")=31,0,COUNTIFS(P711:AT711,6,P775:AT775,"")+COUNTIFS(P711:AT711,6,P775:AT775,"■"))</f>
        <v>0</v>
      </c>
      <c r="CC775" s="45">
        <f>IF(COUNTIF(P775:AT775,"")=31,0,COUNTIFS(P711:AT711,6,P775:AT775,"■"))</f>
        <v>0</v>
      </c>
      <c r="CD775" s="232" t="str">
        <f t="shared" si="214"/>
        <v>***</v>
      </c>
      <c r="CE775" s="233"/>
      <c r="CF775" s="42"/>
      <c r="CG775" s="45">
        <f t="shared" si="218"/>
        <v>0</v>
      </c>
      <c r="CH775" s="45">
        <f t="shared" si="222"/>
        <v>0</v>
      </c>
      <c r="CI775" s="232" t="str">
        <f t="shared" si="216"/>
        <v>***</v>
      </c>
      <c r="CJ775" s="233"/>
      <c r="CK775" s="42"/>
      <c r="CL775" s="234">
        <f t="shared" si="219"/>
        <v>0</v>
      </c>
      <c r="CM775" s="235"/>
      <c r="CN775" s="234">
        <f t="shared" si="220"/>
        <v>0</v>
      </c>
      <c r="CO775" s="235"/>
      <c r="CP775" s="232" t="str">
        <f t="shared" si="217"/>
        <v>***</v>
      </c>
      <c r="CQ775" s="233"/>
      <c r="CR775" s="43"/>
      <c r="CU775" s="128">
        <f t="shared" si="184"/>
        <v>767</v>
      </c>
      <c r="CV775" s="128"/>
      <c r="CW775" s="128"/>
      <c r="CX775" s="128"/>
      <c r="CY775" s="128"/>
    </row>
    <row r="776" spans="1:103" s="1" customFormat="1" ht="18.75">
      <c r="A776" s="72" t="s">
        <v>59</v>
      </c>
      <c r="D776" s="238">
        <f t="shared" si="221"/>
        <v>56</v>
      </c>
      <c r="E776" s="246"/>
      <c r="F776" s="241"/>
      <c r="G776" s="242"/>
      <c r="H776" s="242"/>
      <c r="I776" s="242"/>
      <c r="J776" s="242"/>
      <c r="K776" s="243"/>
      <c r="L776" s="244"/>
      <c r="M776" s="242"/>
      <c r="N776" s="242"/>
      <c r="O776" s="243"/>
      <c r="P776" s="42"/>
      <c r="Q776" s="42"/>
      <c r="R776" s="42"/>
      <c r="S776" s="42"/>
      <c r="T776" s="42"/>
      <c r="U776" s="42"/>
      <c r="V776" s="42"/>
      <c r="W776" s="42"/>
      <c r="X776" s="42"/>
      <c r="Y776" s="42"/>
      <c r="Z776" s="42"/>
      <c r="AA776" s="42"/>
      <c r="AB776" s="42"/>
      <c r="AC776" s="42"/>
      <c r="AD776" s="42"/>
      <c r="AE776" s="42"/>
      <c r="AF776" s="42"/>
      <c r="AG776" s="42"/>
      <c r="AH776" s="42"/>
      <c r="AI776" s="42"/>
      <c r="AJ776" s="42"/>
      <c r="AK776" s="42"/>
      <c r="AL776" s="42"/>
      <c r="AM776" s="42"/>
      <c r="AN776" s="42"/>
      <c r="AO776" s="42"/>
      <c r="AP776" s="42"/>
      <c r="AQ776" s="42"/>
      <c r="AR776" s="42"/>
      <c r="AS776" s="42"/>
      <c r="AT776" s="43"/>
      <c r="AU776" s="44"/>
      <c r="AV776" s="26"/>
      <c r="AW776" s="245">
        <f t="shared" si="207"/>
        <v>56</v>
      </c>
      <c r="AX776" s="246"/>
      <c r="AY776" s="247" t="str">
        <f t="shared" si="208"/>
        <v/>
      </c>
      <c r="AZ776" s="248"/>
      <c r="BA776" s="248"/>
      <c r="BB776" s="249"/>
      <c r="BC776" s="45">
        <f>IF(COUNTIF(P776:AT776,"")=31,0,COUNTIFS(P711:AT711,1,P776:AT776,"")+COUNTIFS(P711:AT711,1,P776:AT776,"■"))</f>
        <v>0</v>
      </c>
      <c r="BD776" s="45">
        <f>IF(COUNTIF(P776:AT776,"")=31,0,COUNTIFS(P711:AT711,1,P776:AT776,"■"))</f>
        <v>0</v>
      </c>
      <c r="BE776" s="250" t="str">
        <f t="shared" si="209"/>
        <v>***</v>
      </c>
      <c r="BF776" s="233"/>
      <c r="BG776" s="47"/>
      <c r="BH776" s="45">
        <f>IF(COUNTIF(P776:AT776,"")=31,0,COUNTIFS(P711:AT711,2,P776:AT776,"")+COUNTIFS(P711:AT711,2,P776:AT776,"■"))</f>
        <v>0</v>
      </c>
      <c r="BI776" s="45">
        <f>IF(COUNTIF(P776:AT776,"")=31,0,COUNTIFS(P711:AT711,2,P776:AT776,"■"))</f>
        <v>0</v>
      </c>
      <c r="BJ776" s="232" t="str">
        <f t="shared" si="210"/>
        <v>***</v>
      </c>
      <c r="BK776" s="233"/>
      <c r="BL776" s="42"/>
      <c r="BM776" s="45">
        <f>IF(COUNTIF(P776:AT776,"")=31,0,COUNTIFS(P711:AT711,3,P776:AT776,"")+COUNTIFS(P711:AT711,3,P776:AT776,"■"))</f>
        <v>0</v>
      </c>
      <c r="BN776" s="45">
        <f>IF(COUNTIF(P776:AT776,"")=31,0,COUNTIFS(P711:AT711,3,P776:AT776,"■"))</f>
        <v>0</v>
      </c>
      <c r="BO776" s="232" t="str">
        <f t="shared" si="211"/>
        <v>***</v>
      </c>
      <c r="BP776" s="233"/>
      <c r="BQ776" s="42"/>
      <c r="BR776" s="45">
        <f>IF(COUNTIF(P776:AT776,"")=31,0,COUNTIFS(P711:AT711,4,P776:AT776,"")+COUNTIFS(P711:AT711,4,P776:AT776,"■"))</f>
        <v>0</v>
      </c>
      <c r="BS776" s="45">
        <f>IF(COUNTIF(P776:AT776,"")=31,0,COUNTIFS(P711:AT711,4,P776:AT776,"■"))</f>
        <v>0</v>
      </c>
      <c r="BT776" s="232" t="str">
        <f t="shared" si="212"/>
        <v>***</v>
      </c>
      <c r="BU776" s="233"/>
      <c r="BV776" s="42"/>
      <c r="BW776" s="45">
        <f>IF(COUNTIF(P776:AT776,"")=31,0,COUNTIFS(P711:AT711,5,P776:AT776,"")+COUNTIFS(P711:AT711,5,P776:AT776,"■"))</f>
        <v>0</v>
      </c>
      <c r="BX776" s="45">
        <f>IF(COUNTIF(P776:AT776,"")=31,0,COUNTIFS(P711:AT711,5,P776:AT776,"■"))</f>
        <v>0</v>
      </c>
      <c r="BY776" s="232" t="str">
        <f t="shared" si="213"/>
        <v>***</v>
      </c>
      <c r="BZ776" s="233"/>
      <c r="CA776" s="42"/>
      <c r="CB776" s="45">
        <f>IF(COUNTIF(P776:AT776,"")=31,0,COUNTIFS(P711:AT711,6,P776:AT776,"")+COUNTIFS(P711:AT711,6,P776:AT776,"■"))</f>
        <v>0</v>
      </c>
      <c r="CC776" s="45">
        <f>IF(COUNTIF(P776:AT776,"")=31,0,COUNTIFS(P711:AT711,6,P776:AT776,"■"))</f>
        <v>0</v>
      </c>
      <c r="CD776" s="232" t="str">
        <f t="shared" si="214"/>
        <v>***</v>
      </c>
      <c r="CE776" s="233"/>
      <c r="CF776" s="42"/>
      <c r="CG776" s="45">
        <f t="shared" si="218"/>
        <v>0</v>
      </c>
      <c r="CH776" s="45">
        <f t="shared" si="222"/>
        <v>0</v>
      </c>
      <c r="CI776" s="232" t="str">
        <f t="shared" si="216"/>
        <v>***</v>
      </c>
      <c r="CJ776" s="233"/>
      <c r="CK776" s="42"/>
      <c r="CL776" s="234">
        <f t="shared" si="219"/>
        <v>0</v>
      </c>
      <c r="CM776" s="235"/>
      <c r="CN776" s="234">
        <f t="shared" si="220"/>
        <v>0</v>
      </c>
      <c r="CO776" s="235"/>
      <c r="CP776" s="232" t="str">
        <f t="shared" si="217"/>
        <v>***</v>
      </c>
      <c r="CQ776" s="233"/>
      <c r="CR776" s="43"/>
      <c r="CU776" s="128">
        <f t="shared" si="184"/>
        <v>768</v>
      </c>
      <c r="CV776" s="128"/>
      <c r="CW776" s="128"/>
      <c r="CX776" s="128"/>
      <c r="CY776" s="128"/>
    </row>
    <row r="777" spans="1:103" s="1" customFormat="1" ht="18.75">
      <c r="A777" s="72" t="s">
        <v>59</v>
      </c>
      <c r="D777" s="238">
        <f t="shared" si="221"/>
        <v>57</v>
      </c>
      <c r="E777" s="246"/>
      <c r="F777" s="241"/>
      <c r="G777" s="242"/>
      <c r="H777" s="242"/>
      <c r="I777" s="242"/>
      <c r="J777" s="242"/>
      <c r="K777" s="243"/>
      <c r="L777" s="244"/>
      <c r="M777" s="242"/>
      <c r="N777" s="242"/>
      <c r="O777" s="243"/>
      <c r="P777" s="42"/>
      <c r="Q777" s="42"/>
      <c r="R777" s="42"/>
      <c r="S777" s="42"/>
      <c r="T777" s="42"/>
      <c r="U777" s="42"/>
      <c r="V777" s="42"/>
      <c r="W777" s="42"/>
      <c r="X777" s="42"/>
      <c r="Y777" s="42"/>
      <c r="Z777" s="42"/>
      <c r="AA777" s="42"/>
      <c r="AB777" s="42"/>
      <c r="AC777" s="42"/>
      <c r="AD777" s="42"/>
      <c r="AE777" s="42"/>
      <c r="AF777" s="42"/>
      <c r="AG777" s="42"/>
      <c r="AH777" s="42"/>
      <c r="AI777" s="42"/>
      <c r="AJ777" s="42"/>
      <c r="AK777" s="42"/>
      <c r="AL777" s="42"/>
      <c r="AM777" s="42"/>
      <c r="AN777" s="42"/>
      <c r="AO777" s="42"/>
      <c r="AP777" s="42"/>
      <c r="AQ777" s="42"/>
      <c r="AR777" s="42"/>
      <c r="AS777" s="42"/>
      <c r="AT777" s="43"/>
      <c r="AU777" s="44"/>
      <c r="AV777" s="26"/>
      <c r="AW777" s="245">
        <f t="shared" si="207"/>
        <v>57</v>
      </c>
      <c r="AX777" s="246"/>
      <c r="AY777" s="247" t="str">
        <f t="shared" si="208"/>
        <v/>
      </c>
      <c r="AZ777" s="248"/>
      <c r="BA777" s="248"/>
      <c r="BB777" s="249"/>
      <c r="BC777" s="45">
        <f>IF(COUNTIF(P777:AT777,"")=31,0,COUNTIFS(P711:AT711,1,P777:AT777,"")+COUNTIFS(P711:AT711,1,P777:AT777,"■"))</f>
        <v>0</v>
      </c>
      <c r="BD777" s="45">
        <f>IF(COUNTIF(P777:AT777,"")=31,0,COUNTIFS(P711:AT711,1,P777:AT777,"■"))</f>
        <v>0</v>
      </c>
      <c r="BE777" s="250" t="str">
        <f t="shared" si="209"/>
        <v>***</v>
      </c>
      <c r="BF777" s="233"/>
      <c r="BG777" s="47"/>
      <c r="BH777" s="45">
        <f>IF(COUNTIF(P777:AT777,"")=31,0,COUNTIFS(P711:AT711,2,P777:AT777,"")+COUNTIFS(P711:AT711,2,P777:AT777,"■"))</f>
        <v>0</v>
      </c>
      <c r="BI777" s="45">
        <f>IF(COUNTIF(P777:AT777,"")=31,0,COUNTIFS(P711:AT711,2,P777:AT777,"■"))</f>
        <v>0</v>
      </c>
      <c r="BJ777" s="232" t="str">
        <f t="shared" si="210"/>
        <v>***</v>
      </c>
      <c r="BK777" s="233"/>
      <c r="BL777" s="42"/>
      <c r="BM777" s="45">
        <f>IF(COUNTIF(P777:AT777,"")=31,0,COUNTIFS(P711:AT711,3,P777:AT777,"")+COUNTIFS(P711:AT711,3,P777:AT777,"■"))</f>
        <v>0</v>
      </c>
      <c r="BN777" s="45">
        <f>IF(COUNTIF(P777:AT777,"")=31,0,COUNTIFS(P711:AT711,3,P777:AT777,"■"))</f>
        <v>0</v>
      </c>
      <c r="BO777" s="232" t="str">
        <f t="shared" si="211"/>
        <v>***</v>
      </c>
      <c r="BP777" s="233"/>
      <c r="BQ777" s="42"/>
      <c r="BR777" s="45">
        <f>IF(COUNTIF(P777:AT777,"")=31,0,COUNTIFS(P711:AT711,4,P777:AT777,"")+COUNTIFS(P711:AT711,4,P777:AT777,"■"))</f>
        <v>0</v>
      </c>
      <c r="BS777" s="45">
        <f>IF(COUNTIF(P777:AT777,"")=31,0,COUNTIFS(P711:AT711,4,P777:AT777,"■"))</f>
        <v>0</v>
      </c>
      <c r="BT777" s="232" t="str">
        <f t="shared" si="212"/>
        <v>***</v>
      </c>
      <c r="BU777" s="233"/>
      <c r="BV777" s="42"/>
      <c r="BW777" s="45">
        <f>IF(COUNTIF(P777:AT777,"")=31,0,COUNTIFS(P711:AT711,5,P777:AT777,"")+COUNTIFS(P711:AT711,5,P777:AT777,"■"))</f>
        <v>0</v>
      </c>
      <c r="BX777" s="45">
        <f>IF(COUNTIF(P777:AT777,"")=31,0,COUNTIFS(P711:AT711,5,P777:AT777,"■"))</f>
        <v>0</v>
      </c>
      <c r="BY777" s="232" t="str">
        <f t="shared" si="213"/>
        <v>***</v>
      </c>
      <c r="BZ777" s="233"/>
      <c r="CA777" s="42"/>
      <c r="CB777" s="45">
        <f>IF(COUNTIF(P777:AT777,"")=31,0,COUNTIFS(P711:AT711,6,P777:AT777,"")+COUNTIFS(P711:AT711,6,P777:AT777,"■"))</f>
        <v>0</v>
      </c>
      <c r="CC777" s="45">
        <f>IF(COUNTIF(P777:AT777,"")=31,0,COUNTIFS(P711:AT711,6,P777:AT777,"■"))</f>
        <v>0</v>
      </c>
      <c r="CD777" s="232" t="str">
        <f t="shared" si="214"/>
        <v>***</v>
      </c>
      <c r="CE777" s="233"/>
      <c r="CF777" s="42"/>
      <c r="CG777" s="45">
        <f t="shared" si="218"/>
        <v>0</v>
      </c>
      <c r="CH777" s="45">
        <f t="shared" si="222"/>
        <v>0</v>
      </c>
      <c r="CI777" s="232" t="str">
        <f t="shared" si="216"/>
        <v>***</v>
      </c>
      <c r="CJ777" s="233"/>
      <c r="CK777" s="42"/>
      <c r="CL777" s="234">
        <f t="shared" si="219"/>
        <v>0</v>
      </c>
      <c r="CM777" s="235"/>
      <c r="CN777" s="234">
        <f t="shared" si="220"/>
        <v>0</v>
      </c>
      <c r="CO777" s="235"/>
      <c r="CP777" s="232" t="str">
        <f t="shared" si="217"/>
        <v>***</v>
      </c>
      <c r="CQ777" s="233"/>
      <c r="CR777" s="43"/>
      <c r="CU777" s="128">
        <f t="shared" si="184"/>
        <v>769</v>
      </c>
      <c r="CV777" s="128"/>
      <c r="CW777" s="128"/>
      <c r="CX777" s="128"/>
      <c r="CY777" s="128"/>
    </row>
    <row r="778" spans="1:103" s="1" customFormat="1" ht="18.75">
      <c r="A778" s="72" t="s">
        <v>59</v>
      </c>
      <c r="D778" s="238">
        <f t="shared" si="221"/>
        <v>58</v>
      </c>
      <c r="E778" s="246"/>
      <c r="F778" s="272"/>
      <c r="G778" s="273"/>
      <c r="H778" s="273"/>
      <c r="I778" s="273"/>
      <c r="J778" s="273"/>
      <c r="K778" s="274"/>
      <c r="L778" s="275"/>
      <c r="M778" s="273"/>
      <c r="N778" s="273"/>
      <c r="O778" s="274"/>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c r="AQ778" s="47"/>
      <c r="AR778" s="47"/>
      <c r="AS778" s="47"/>
      <c r="AT778" s="101"/>
      <c r="AU778" s="44"/>
      <c r="AV778" s="26"/>
      <c r="AW778" s="245">
        <f t="shared" si="207"/>
        <v>58</v>
      </c>
      <c r="AX778" s="246"/>
      <c r="AY778" s="247" t="str">
        <f t="shared" si="208"/>
        <v/>
      </c>
      <c r="AZ778" s="248"/>
      <c r="BA778" s="248"/>
      <c r="BB778" s="249"/>
      <c r="BC778" s="45">
        <f>IF(COUNTIF(P778:AT778,"")=31,0,COUNTIFS(P711:AT711,1,P778:AT778,"")+COUNTIFS(P711:AT711,1,P778:AT778,"■"))</f>
        <v>0</v>
      </c>
      <c r="BD778" s="45">
        <f>IF(COUNTIF(P778:AT778,"")=31,0,COUNTIFS(P711:AT711,1,P778:AT778,"■"))</f>
        <v>0</v>
      </c>
      <c r="BE778" s="250" t="str">
        <f t="shared" si="209"/>
        <v>***</v>
      </c>
      <c r="BF778" s="233"/>
      <c r="BG778" s="47"/>
      <c r="BH778" s="45">
        <f>IF(COUNTIF(P778:AT778,"")=31,0,COUNTIFS(P711:AT711,2,P778:AT778,"")+COUNTIFS(P711:AT711,2,P778:AT778,"■"))</f>
        <v>0</v>
      </c>
      <c r="BI778" s="45">
        <f>IF(COUNTIF(P778:AT778,"")=31,0,COUNTIFS(P711:AT711,2,P778:AT778,"■"))</f>
        <v>0</v>
      </c>
      <c r="BJ778" s="232" t="str">
        <f t="shared" si="210"/>
        <v>***</v>
      </c>
      <c r="BK778" s="233"/>
      <c r="BL778" s="42"/>
      <c r="BM778" s="45">
        <f>IF(COUNTIF(P778:AT778,"")=31,0,COUNTIFS(P711:AT711,3,P778:AT778,"")+COUNTIFS(P711:AT711,3,P778:AT778,"■"))</f>
        <v>0</v>
      </c>
      <c r="BN778" s="45">
        <f>IF(COUNTIF(P778:AT778,"")=31,0,COUNTIFS(P711:AT711,3,P778:AT778,"■"))</f>
        <v>0</v>
      </c>
      <c r="BO778" s="232" t="str">
        <f t="shared" si="211"/>
        <v>***</v>
      </c>
      <c r="BP778" s="233"/>
      <c r="BQ778" s="42"/>
      <c r="BR778" s="45">
        <f>IF(COUNTIF(P778:AT778,"")=31,0,COUNTIFS(P711:AT711,4,P778:AT778,"")+COUNTIFS(P711:AT711,4,P778:AT778,"■"))</f>
        <v>0</v>
      </c>
      <c r="BS778" s="45">
        <f>IF(COUNTIF(P778:AT778,"")=31,0,COUNTIFS(P711:AT711,4,P778:AT778,"■"))</f>
        <v>0</v>
      </c>
      <c r="BT778" s="232" t="str">
        <f t="shared" si="212"/>
        <v>***</v>
      </c>
      <c r="BU778" s="233"/>
      <c r="BV778" s="42"/>
      <c r="BW778" s="45">
        <f>IF(COUNTIF(P778:AT778,"")=31,0,COUNTIFS(P711:AT711,5,P778:AT778,"")+COUNTIFS(P711:AT711,5,P778:AT778,"■"))</f>
        <v>0</v>
      </c>
      <c r="BX778" s="45">
        <f>IF(COUNTIF(P778:AT778,"")=31,0,COUNTIFS(P711:AT711,5,P778:AT778,"■"))</f>
        <v>0</v>
      </c>
      <c r="BY778" s="232" t="str">
        <f t="shared" si="213"/>
        <v>***</v>
      </c>
      <c r="BZ778" s="233"/>
      <c r="CA778" s="42"/>
      <c r="CB778" s="45">
        <f>IF(COUNTIF(P778:AT778,"")=31,0,COUNTIFS(P711:AT711,6,P778:AT778,"")+COUNTIFS(P711:AT711,6,P778:AT778,"■"))</f>
        <v>0</v>
      </c>
      <c r="CC778" s="45">
        <f>IF(COUNTIF(P778:AT778,"")=31,0,COUNTIFS(P711:AT711,6,P778:AT778,"■"))</f>
        <v>0</v>
      </c>
      <c r="CD778" s="232" t="str">
        <f t="shared" si="214"/>
        <v>***</v>
      </c>
      <c r="CE778" s="233"/>
      <c r="CF778" s="42"/>
      <c r="CG778" s="45">
        <f t="shared" si="218"/>
        <v>0</v>
      </c>
      <c r="CH778" s="45">
        <f t="shared" si="222"/>
        <v>0</v>
      </c>
      <c r="CI778" s="232" t="str">
        <f t="shared" si="216"/>
        <v>***</v>
      </c>
      <c r="CJ778" s="233"/>
      <c r="CK778" s="42"/>
      <c r="CL778" s="234">
        <f t="shared" si="219"/>
        <v>0</v>
      </c>
      <c r="CM778" s="235"/>
      <c r="CN778" s="234">
        <f t="shared" si="220"/>
        <v>0</v>
      </c>
      <c r="CO778" s="235"/>
      <c r="CP778" s="232" t="str">
        <f t="shared" si="217"/>
        <v>***</v>
      </c>
      <c r="CQ778" s="233"/>
      <c r="CR778" s="43"/>
      <c r="CU778" s="128">
        <f t="shared" si="184"/>
        <v>770</v>
      </c>
      <c r="CV778" s="128"/>
      <c r="CW778" s="128"/>
      <c r="CX778" s="128"/>
      <c r="CY778" s="128"/>
    </row>
    <row r="779" spans="1:103" s="1" customFormat="1" ht="18.75">
      <c r="A779" s="72" t="s">
        <v>59</v>
      </c>
      <c r="D779" s="258" t="s">
        <v>102</v>
      </c>
      <c r="E779" s="259"/>
      <c r="F779" s="262"/>
      <c r="G779" s="263"/>
      <c r="H779" s="263"/>
      <c r="I779" s="263"/>
      <c r="J779" s="263"/>
      <c r="K779" s="263"/>
      <c r="L779" s="263"/>
      <c r="M779" s="263"/>
      <c r="N779" s="263"/>
      <c r="O779" s="263"/>
      <c r="P779" s="263"/>
      <c r="Q779" s="263"/>
      <c r="R779" s="263"/>
      <c r="S779" s="263"/>
      <c r="T779" s="263"/>
      <c r="U779" s="263"/>
      <c r="V779" s="263"/>
      <c r="W779" s="263"/>
      <c r="X779" s="263"/>
      <c r="Y779" s="263"/>
      <c r="Z779" s="263"/>
      <c r="AA779" s="263"/>
      <c r="AB779" s="263"/>
      <c r="AC779" s="263"/>
      <c r="AD779" s="263"/>
      <c r="AE779" s="263"/>
      <c r="AF779" s="263"/>
      <c r="AG779" s="263"/>
      <c r="AH779" s="263"/>
      <c r="AI779" s="263"/>
      <c r="AJ779" s="263"/>
      <c r="AK779" s="263"/>
      <c r="AL779" s="263"/>
      <c r="AM779" s="263"/>
      <c r="AN779" s="263"/>
      <c r="AO779" s="263"/>
      <c r="AP779" s="263"/>
      <c r="AQ779" s="263"/>
      <c r="AR779" s="263"/>
      <c r="AS779" s="263"/>
      <c r="AT779" s="264"/>
      <c r="AU779" s="44"/>
      <c r="AV779" s="26"/>
      <c r="AW779" s="267" t="s">
        <v>87</v>
      </c>
      <c r="AX779" s="268"/>
      <c r="AY779" s="268"/>
      <c r="AZ779" s="268"/>
      <c r="BA779" s="268"/>
      <c r="BB779" s="268"/>
      <c r="BC779" s="269" t="str">
        <f>IF(COUNTA(BG721:BG778)=0,"",IF(AND(COUNTIF(BG721:BG778,"○")=0,COUNTIF(BG721:BG778,"×")=0),"－",IF(COUNTIF(BG721:BG778,"×")&gt;=1,"×","○")))</f>
        <v/>
      </c>
      <c r="BD779" s="270"/>
      <c r="BE779" s="270"/>
      <c r="BF779" s="270"/>
      <c r="BG779" s="270"/>
      <c r="BH779" s="269" t="str">
        <f>IF(COUNTA(BL721:BL778)=0,"",IF(AND(COUNTIF(BL721:BL778,"○")=0,COUNTIF(BL721:BL778,"×")=0),"－",IF(COUNTIF(BL721:BL778,"×")&gt;=1,"×","○")))</f>
        <v/>
      </c>
      <c r="BI779" s="270"/>
      <c r="BJ779" s="270"/>
      <c r="BK779" s="270"/>
      <c r="BL779" s="270"/>
      <c r="BM779" s="269" t="str">
        <f>IF(COUNTA(BQ721:BQ778)=0,"",IF(AND(COUNTIF(BQ721:BQ778,"○")=0,COUNTIF(BQ721:BQ778,"×")=0),"－",IF(COUNTIF(BQ721:BQ778,"×")&gt;=1,"×","○")))</f>
        <v/>
      </c>
      <c r="BN779" s="270"/>
      <c r="BO779" s="270"/>
      <c r="BP779" s="270"/>
      <c r="BQ779" s="270"/>
      <c r="BR779" s="269" t="str">
        <f>IF(COUNTA(BV721:BV778)=0,"",IF(AND(COUNTIF(BV721:BV778,"○")=0,COUNTIF(BV721:BV778,"×")=0),"－",IF(COUNTIF(BV721:BV778,"×")&gt;=1,"×","○")))</f>
        <v/>
      </c>
      <c r="BS779" s="270"/>
      <c r="BT779" s="270"/>
      <c r="BU779" s="270"/>
      <c r="BV779" s="270"/>
      <c r="BW779" s="269" t="str">
        <f>IF(COUNTA(CA721:CA778)=0,"",IF(AND(COUNTIF(CA721:CA778,"○")=0,COUNTIF(CA721:CA778,"×")=0),"－",IF(COUNTIF(CA721:CA778,"×")&gt;=1,"×","○")))</f>
        <v/>
      </c>
      <c r="BX779" s="270"/>
      <c r="BY779" s="270"/>
      <c r="BZ779" s="270"/>
      <c r="CA779" s="270"/>
      <c r="CB779" s="269" t="str">
        <f>IF(COUNTA(CF721:CF778)=0,"",IF(AND(COUNTIF(CF721:CF778,"○")=0,COUNTIF(CF721:CF778,"×")=0),"－",IF(COUNTIF(CF721:CF778,"×")&gt;=1,"×","○")))</f>
        <v/>
      </c>
      <c r="CC779" s="270"/>
      <c r="CD779" s="270"/>
      <c r="CE779" s="270"/>
      <c r="CF779" s="270"/>
      <c r="CG779" s="280"/>
      <c r="CH779" s="281"/>
      <c r="CI779" s="281"/>
      <c r="CJ779" s="281"/>
      <c r="CK779" s="281"/>
      <c r="CL779" s="280"/>
      <c r="CM779" s="281"/>
      <c r="CN779" s="281"/>
      <c r="CO779" s="281"/>
      <c r="CP779" s="281"/>
      <c r="CQ779" s="281"/>
      <c r="CR779" s="282"/>
      <c r="CU779" s="128">
        <f t="shared" si="184"/>
        <v>771</v>
      </c>
      <c r="CV779" s="128"/>
      <c r="CW779" s="128"/>
      <c r="CX779" s="128"/>
      <c r="CY779" s="128"/>
    </row>
    <row r="780" spans="1:103" s="1" customFormat="1" ht="19.5" thickBot="1">
      <c r="A780" s="72" t="s">
        <v>59</v>
      </c>
      <c r="D780" s="260"/>
      <c r="E780" s="261"/>
      <c r="F780" s="265"/>
      <c r="G780" s="265"/>
      <c r="H780" s="265"/>
      <c r="I780" s="265"/>
      <c r="J780" s="265"/>
      <c r="K780" s="265"/>
      <c r="L780" s="265"/>
      <c r="M780" s="265"/>
      <c r="N780" s="265"/>
      <c r="O780" s="265"/>
      <c r="P780" s="265"/>
      <c r="Q780" s="265"/>
      <c r="R780" s="265"/>
      <c r="S780" s="265"/>
      <c r="T780" s="265"/>
      <c r="U780" s="265"/>
      <c r="V780" s="265"/>
      <c r="W780" s="265"/>
      <c r="X780" s="265"/>
      <c r="Y780" s="265"/>
      <c r="Z780" s="265"/>
      <c r="AA780" s="265"/>
      <c r="AB780" s="265"/>
      <c r="AC780" s="265"/>
      <c r="AD780" s="265"/>
      <c r="AE780" s="265"/>
      <c r="AF780" s="265"/>
      <c r="AG780" s="265"/>
      <c r="AH780" s="265"/>
      <c r="AI780" s="265"/>
      <c r="AJ780" s="265"/>
      <c r="AK780" s="265"/>
      <c r="AL780" s="265"/>
      <c r="AM780" s="265"/>
      <c r="AN780" s="265"/>
      <c r="AO780" s="265"/>
      <c r="AP780" s="265"/>
      <c r="AQ780" s="265"/>
      <c r="AR780" s="265"/>
      <c r="AS780" s="265"/>
      <c r="AT780" s="266"/>
      <c r="AU780" s="26"/>
      <c r="AV780" s="26"/>
      <c r="AW780" s="283" t="s">
        <v>88</v>
      </c>
      <c r="AX780" s="284"/>
      <c r="AY780" s="284"/>
      <c r="AZ780" s="284"/>
      <c r="BA780" s="284"/>
      <c r="BB780" s="284"/>
      <c r="BC780" s="285" t="str">
        <f>IF(COUNTIF(BC779:CF779,"")=30,"",IF(AND(COUNTIF(BC779:CF779,"○")=0,COUNTIF(BC779:CF779,"×")=0),"－",IF(COUNTIF(BC779:CF779,"×")&gt;=1,"×","○")))</f>
        <v/>
      </c>
      <c r="BD780" s="286"/>
      <c r="BE780" s="286"/>
      <c r="BF780" s="286"/>
      <c r="BG780" s="286"/>
      <c r="BH780" s="287"/>
      <c r="BI780" s="287"/>
      <c r="BJ780" s="287"/>
      <c r="BK780" s="287"/>
      <c r="BL780" s="287"/>
      <c r="BM780" s="287"/>
      <c r="BN780" s="287"/>
      <c r="BO780" s="287"/>
      <c r="BP780" s="287"/>
      <c r="BQ780" s="287"/>
      <c r="BR780" s="287"/>
      <c r="BS780" s="287"/>
      <c r="BT780" s="287"/>
      <c r="BU780" s="287"/>
      <c r="BV780" s="287"/>
      <c r="BW780" s="287"/>
      <c r="BX780" s="287"/>
      <c r="BY780" s="287"/>
      <c r="BZ780" s="287"/>
      <c r="CA780" s="287"/>
      <c r="CB780" s="287"/>
      <c r="CC780" s="287"/>
      <c r="CD780" s="287"/>
      <c r="CE780" s="287"/>
      <c r="CF780" s="287"/>
      <c r="CG780" s="285" t="str">
        <f>IF(COUNTA(CK721:CK778)=0,"",IF(AND(COUNTIF(CK721:CK778,"○")=0,COUNTIF(CK721:CK778,"×")=0),"－",IF(COUNTIF(CK721:CK778,"×")&gt;=1,"×","○")))</f>
        <v/>
      </c>
      <c r="CH780" s="286"/>
      <c r="CI780" s="286"/>
      <c r="CJ780" s="286"/>
      <c r="CK780" s="286"/>
      <c r="CL780" s="285" t="str">
        <f>IF(COUNTA(CR721:CR778)=0,"",IF(AND(COUNTIF(CR721:CR778,"○")=0,COUNTIF(CR721:CR778,"×")=0),"－",IF(COUNTIF(CR721:CR778,"×")&gt;=1,"×","○")))</f>
        <v/>
      </c>
      <c r="CM780" s="285"/>
      <c r="CN780" s="286"/>
      <c r="CO780" s="286"/>
      <c r="CP780" s="286"/>
      <c r="CQ780" s="286"/>
      <c r="CR780" s="288"/>
      <c r="CU780" s="99">
        <f t="shared" si="184"/>
        <v>772</v>
      </c>
      <c r="CV780" s="100" t="str">
        <f>IF(COUNTIF(P719:AT719,"")=31,"",P710)</f>
        <v/>
      </c>
      <c r="CW780" s="99" t="str">
        <f>BC780</f>
        <v/>
      </c>
      <c r="CX780" s="99" t="str">
        <f>CG780</f>
        <v/>
      </c>
      <c r="CY780" s="99" t="str">
        <f>CL780</f>
        <v/>
      </c>
    </row>
    <row r="781" spans="1:103" s="1" customFormat="1" ht="16.5">
      <c r="A781" s="55" t="s">
        <v>59</v>
      </c>
      <c r="D781" s="97" t="s">
        <v>131</v>
      </c>
      <c r="E781" s="96"/>
      <c r="F781" s="96"/>
      <c r="G781" s="96"/>
      <c r="I781" s="96"/>
      <c r="J781" s="96"/>
      <c r="K781" s="96"/>
      <c r="L781" s="96"/>
      <c r="M781" s="96"/>
      <c r="N781" s="96"/>
      <c r="AU781" s="26"/>
      <c r="AV781" s="26"/>
      <c r="AW781" s="89" t="s">
        <v>105</v>
      </c>
      <c r="AX781" s="88"/>
      <c r="AZ781" s="90"/>
      <c r="BA781" s="90"/>
      <c r="BB781" s="90"/>
      <c r="BC781" s="90"/>
      <c r="BD781" s="90"/>
      <c r="BE781" s="90"/>
      <c r="BF781" s="90"/>
      <c r="BG781" s="90"/>
      <c r="BH781" s="90"/>
      <c r="BI781" s="90"/>
      <c r="BJ781" s="90"/>
      <c r="BK781" s="90"/>
      <c r="BL781" s="90"/>
      <c r="BM781" s="90"/>
      <c r="BN781" s="90"/>
      <c r="BO781" s="90"/>
      <c r="BP781" s="90"/>
      <c r="BQ781" s="90"/>
      <c r="BR781" s="90"/>
      <c r="BS781" s="90"/>
      <c r="BT781" s="90"/>
      <c r="BU781" s="90"/>
      <c r="BV781" s="90"/>
      <c r="BW781" s="90"/>
      <c r="BX781" s="90"/>
      <c r="BY781" s="90"/>
      <c r="BZ781" s="90"/>
      <c r="CA781" s="90"/>
      <c r="CB781" s="90"/>
      <c r="CC781" s="90"/>
      <c r="CD781" s="90"/>
      <c r="CE781" s="90"/>
      <c r="CF781" s="90"/>
      <c r="CG781" s="90"/>
      <c r="CH781" s="90"/>
      <c r="CI781" s="90"/>
      <c r="CJ781" s="90"/>
      <c r="CK781" s="90"/>
      <c r="CL781" s="90"/>
      <c r="CM781" s="90"/>
      <c r="CN781" s="90"/>
      <c r="CO781" s="90"/>
      <c r="CP781" s="90"/>
      <c r="CQ781" s="90"/>
      <c r="CR781" s="91"/>
      <c r="CU781" s="128">
        <f t="shared" si="184"/>
        <v>773</v>
      </c>
      <c r="CV781" s="128"/>
      <c r="CW781" s="128"/>
      <c r="CX781" s="128"/>
      <c r="CY781" s="128"/>
    </row>
    <row r="782" spans="1:103" s="1" customFormat="1" ht="16.5">
      <c r="A782" s="55" t="s">
        <v>59</v>
      </c>
      <c r="D782" s="96" t="s">
        <v>120</v>
      </c>
      <c r="E782" s="96"/>
      <c r="F782" s="96"/>
      <c r="G782" s="96"/>
      <c r="H782" s="96"/>
      <c r="I782" s="96"/>
      <c r="J782" s="96"/>
      <c r="K782" s="96"/>
      <c r="L782" s="96"/>
      <c r="M782" s="96"/>
      <c r="N782" s="96"/>
      <c r="O782" s="96"/>
      <c r="P782" s="96"/>
      <c r="Q782" s="96"/>
      <c r="R782" s="96"/>
      <c r="S782" s="96"/>
      <c r="T782" s="96"/>
      <c r="U782" s="96"/>
      <c r="V782" s="96"/>
      <c r="W782" s="96"/>
      <c r="X782" s="96"/>
      <c r="Y782" s="96"/>
      <c r="Z782" s="96"/>
      <c r="AA782" s="96"/>
      <c r="AB782" s="96"/>
      <c r="AC782" s="96"/>
      <c r="AD782" s="96"/>
      <c r="AE782" s="96"/>
      <c r="AF782" s="96"/>
      <c r="AG782" s="96"/>
      <c r="AH782" s="96"/>
      <c r="AI782" s="96"/>
      <c r="AJ782" s="96"/>
      <c r="AK782" s="96"/>
      <c r="AL782" s="98"/>
      <c r="AM782" s="96"/>
      <c r="AN782" s="96"/>
      <c r="AO782" s="96"/>
      <c r="AP782" s="96"/>
      <c r="AQ782" s="96"/>
      <c r="AR782" s="96"/>
      <c r="AS782" s="96"/>
      <c r="AT782" s="96"/>
      <c r="AU782" s="26"/>
      <c r="AV782" s="26"/>
      <c r="AW782" s="93" t="s">
        <v>122</v>
      </c>
      <c r="AX782" s="88"/>
      <c r="AZ782" s="92"/>
      <c r="BA782" s="92"/>
      <c r="BB782" s="92"/>
      <c r="BC782" s="92"/>
      <c r="BD782" s="92"/>
      <c r="BE782" s="92"/>
      <c r="BF782" s="92"/>
      <c r="BG782" s="92"/>
      <c r="BH782" s="92"/>
      <c r="BI782" s="92"/>
      <c r="BJ782" s="92"/>
      <c r="BK782" s="92"/>
      <c r="BL782" s="92"/>
      <c r="BM782" s="92"/>
      <c r="BN782" s="92"/>
      <c r="BO782" s="92"/>
      <c r="BP782" s="92"/>
      <c r="BQ782" s="92"/>
      <c r="BR782" s="92"/>
      <c r="BS782" s="92"/>
      <c r="BT782" s="92"/>
      <c r="BU782" s="92"/>
      <c r="BV782" s="92"/>
      <c r="BW782" s="92"/>
      <c r="BX782" s="92"/>
      <c r="BY782" s="92"/>
      <c r="BZ782" s="92"/>
      <c r="CA782" s="92"/>
      <c r="CB782" s="92"/>
      <c r="CC782" s="92"/>
      <c r="CD782" s="92"/>
      <c r="CE782" s="92"/>
      <c r="CF782" s="92"/>
      <c r="CG782" s="92"/>
      <c r="CH782" s="92"/>
      <c r="CI782" s="92"/>
      <c r="CJ782" s="92"/>
      <c r="CK782" s="92"/>
      <c r="CL782" s="92"/>
      <c r="CM782" s="92"/>
      <c r="CN782" s="92"/>
      <c r="CO782" s="92"/>
      <c r="CP782" s="92"/>
      <c r="CQ782" s="92"/>
      <c r="CR782" s="91"/>
      <c r="CU782" s="128">
        <f t="shared" si="184"/>
        <v>774</v>
      </c>
      <c r="CV782" s="128"/>
      <c r="CW782" s="128"/>
      <c r="CX782" s="128"/>
      <c r="CY782" s="128"/>
    </row>
    <row r="783" spans="1:103" s="1" customFormat="1" ht="16.5">
      <c r="A783" s="55" t="s">
        <v>59</v>
      </c>
      <c r="D783" s="96" t="s">
        <v>121</v>
      </c>
      <c r="E783" s="96"/>
      <c r="F783" s="96"/>
      <c r="G783" s="96"/>
      <c r="H783" s="96"/>
      <c r="I783" s="96"/>
      <c r="O783" s="96"/>
      <c r="P783" s="96"/>
      <c r="Q783" s="96"/>
      <c r="R783" s="96"/>
      <c r="S783" s="96"/>
      <c r="T783" s="96"/>
      <c r="U783" s="96"/>
      <c r="V783" s="96"/>
      <c r="W783" s="96"/>
      <c r="X783" s="96"/>
      <c r="Y783" s="96"/>
      <c r="Z783" s="96"/>
      <c r="AA783" s="96"/>
      <c r="AB783" s="96"/>
      <c r="AC783" s="96"/>
      <c r="AD783" s="96"/>
      <c r="AE783" s="96"/>
      <c r="AF783" s="96"/>
      <c r="AG783" s="96"/>
      <c r="AH783" s="96"/>
      <c r="AI783" s="96"/>
      <c r="AJ783" s="96"/>
      <c r="AK783" s="96"/>
      <c r="AL783" s="98"/>
      <c r="AM783" s="96"/>
      <c r="AN783" s="96"/>
      <c r="AO783" s="96"/>
      <c r="AP783" s="96"/>
      <c r="AQ783" s="96"/>
      <c r="AR783" s="96"/>
      <c r="AS783" s="96"/>
      <c r="AT783" s="96"/>
      <c r="AU783" s="26"/>
      <c r="AV783" s="26"/>
      <c r="AW783" s="93" t="s">
        <v>106</v>
      </c>
      <c r="AX783" s="88"/>
      <c r="AZ783" s="88"/>
      <c r="BA783" s="88"/>
      <c r="BB783" s="88"/>
      <c r="BC783" s="94"/>
      <c r="BD783" s="91"/>
      <c r="BE783" s="91"/>
      <c r="BF783" s="91"/>
      <c r="BG783" s="91"/>
      <c r="BH783" s="95"/>
      <c r="BI783" s="95"/>
      <c r="BJ783" s="95"/>
      <c r="BK783" s="95"/>
      <c r="BL783" s="95"/>
      <c r="BM783" s="95"/>
      <c r="BN783" s="95"/>
      <c r="BO783" s="95"/>
      <c r="BP783" s="95"/>
      <c r="BQ783" s="95"/>
      <c r="BR783" s="95"/>
      <c r="BS783" s="95"/>
      <c r="BT783" s="95"/>
      <c r="BU783" s="95"/>
      <c r="BV783" s="95"/>
      <c r="BW783" s="95"/>
      <c r="BX783" s="95"/>
      <c r="BY783" s="95"/>
      <c r="BZ783" s="95"/>
      <c r="CA783" s="95"/>
      <c r="CB783" s="95"/>
      <c r="CC783" s="95"/>
      <c r="CD783" s="95"/>
      <c r="CE783" s="95"/>
      <c r="CF783" s="95"/>
      <c r="CG783" s="94"/>
      <c r="CH783" s="91"/>
      <c r="CI783" s="91"/>
      <c r="CJ783" s="91"/>
      <c r="CK783" s="91"/>
      <c r="CL783" s="94"/>
      <c r="CM783" s="94"/>
      <c r="CN783" s="91"/>
      <c r="CO783" s="91"/>
      <c r="CP783" s="91"/>
      <c r="CQ783" s="91"/>
      <c r="CR783" s="91"/>
      <c r="CU783" s="128">
        <f t="shared" si="184"/>
        <v>775</v>
      </c>
      <c r="CV783" s="128"/>
      <c r="CW783" s="128"/>
      <c r="CX783" s="128"/>
      <c r="CY783" s="128"/>
    </row>
    <row r="784" spans="1:103" s="1" customFormat="1" ht="16.5">
      <c r="A784" s="55" t="s">
        <v>59</v>
      </c>
      <c r="D784" s="96" t="s">
        <v>108</v>
      </c>
      <c r="E784" s="96"/>
      <c r="F784" s="96"/>
      <c r="G784" s="96"/>
      <c r="H784" s="96"/>
      <c r="I784" s="96"/>
      <c r="O784" s="96"/>
      <c r="P784" s="96"/>
      <c r="Q784" s="96"/>
      <c r="R784" s="96"/>
      <c r="S784" s="96"/>
      <c r="T784" s="96"/>
      <c r="U784" s="96"/>
      <c r="V784" s="96"/>
      <c r="W784" s="96"/>
      <c r="X784" s="96"/>
      <c r="Y784" s="96"/>
      <c r="Z784" s="96"/>
      <c r="AA784" s="96"/>
      <c r="AB784" s="96"/>
      <c r="AC784" s="96"/>
      <c r="AD784" s="96"/>
      <c r="AE784" s="96"/>
      <c r="AF784" s="96"/>
      <c r="AG784" s="96"/>
      <c r="AH784" s="96"/>
      <c r="AI784" s="96"/>
      <c r="AJ784" s="96"/>
      <c r="AK784" s="96"/>
      <c r="AL784" s="98"/>
      <c r="AM784" s="96"/>
      <c r="AN784" s="96"/>
      <c r="AO784" s="96"/>
      <c r="AP784" s="96"/>
      <c r="AQ784" s="96"/>
      <c r="AR784" s="96"/>
      <c r="AS784" s="96"/>
      <c r="AT784" s="96"/>
      <c r="AU784" s="26"/>
      <c r="AV784" s="26"/>
      <c r="AW784" s="93" t="s">
        <v>83</v>
      </c>
      <c r="AX784" s="88"/>
      <c r="AZ784" s="96"/>
      <c r="BA784" s="88"/>
      <c r="BB784" s="88"/>
      <c r="BC784" s="94"/>
      <c r="BD784" s="91"/>
      <c r="BE784" s="91"/>
      <c r="BF784" s="91"/>
      <c r="BG784" s="91"/>
      <c r="BH784" s="95"/>
      <c r="BI784" s="95"/>
      <c r="BJ784" s="95"/>
      <c r="BK784" s="95"/>
      <c r="BL784" s="95"/>
      <c r="BM784" s="95"/>
      <c r="BN784" s="95"/>
      <c r="BO784" s="95"/>
      <c r="BP784" s="95"/>
      <c r="BQ784" s="95"/>
      <c r="BR784" s="95"/>
      <c r="BS784" s="95"/>
      <c r="BT784" s="95"/>
      <c r="BU784" s="95"/>
      <c r="BV784" s="95"/>
      <c r="BW784" s="95"/>
      <c r="BX784" s="95"/>
      <c r="BY784" s="95"/>
      <c r="BZ784" s="95"/>
      <c r="CA784" s="95"/>
      <c r="CB784" s="95"/>
      <c r="CC784" s="95"/>
      <c r="CD784" s="95"/>
      <c r="CE784" s="95"/>
      <c r="CF784" s="95"/>
      <c r="CG784" s="94"/>
      <c r="CH784" s="91"/>
      <c r="CI784" s="91"/>
      <c r="CJ784" s="91"/>
      <c r="CK784" s="91"/>
      <c r="CL784" s="94"/>
      <c r="CM784" s="94"/>
      <c r="CN784" s="91"/>
      <c r="CO784" s="91"/>
      <c r="CP784" s="91"/>
      <c r="CQ784" s="91"/>
      <c r="CR784" s="91"/>
      <c r="CU784" s="128">
        <f t="shared" si="184"/>
        <v>776</v>
      </c>
      <c r="CV784" s="128"/>
      <c r="CW784" s="128"/>
      <c r="CX784" s="128"/>
      <c r="CY784" s="128"/>
    </row>
    <row r="785" spans="1:103" s="1" customFormat="1" ht="16.5">
      <c r="A785" s="55" t="s">
        <v>59</v>
      </c>
      <c r="D785" s="96" t="s">
        <v>123</v>
      </c>
      <c r="J785" s="96"/>
      <c r="K785" s="96"/>
      <c r="L785" s="96"/>
      <c r="M785" s="96"/>
      <c r="N785" s="96"/>
      <c r="O785" s="96"/>
      <c r="P785" s="96"/>
      <c r="Q785" s="96"/>
      <c r="R785" s="96"/>
      <c r="S785" s="96"/>
      <c r="T785" s="96"/>
      <c r="U785" s="96"/>
      <c r="V785" s="96"/>
      <c r="W785" s="96"/>
      <c r="X785" s="96"/>
      <c r="Y785" s="96"/>
      <c r="Z785" s="96"/>
      <c r="AA785" s="96"/>
      <c r="AB785" s="96"/>
      <c r="AC785" s="96"/>
      <c r="AD785" s="96"/>
      <c r="AE785" s="96"/>
      <c r="AF785" s="96"/>
      <c r="AG785" s="96"/>
      <c r="AH785" s="96"/>
      <c r="AI785" s="96"/>
      <c r="AJ785" s="96"/>
      <c r="AK785" s="96"/>
      <c r="AL785" s="98"/>
      <c r="AM785" s="96"/>
      <c r="AN785" s="96"/>
      <c r="AO785" s="96"/>
      <c r="AP785" s="96"/>
      <c r="AQ785" s="96"/>
      <c r="AR785" s="96"/>
      <c r="AS785" s="96"/>
      <c r="AT785" s="96"/>
      <c r="AU785" s="26"/>
      <c r="AV785" s="26"/>
      <c r="AW785" s="89" t="s">
        <v>107</v>
      </c>
      <c r="AX785" s="88"/>
      <c r="AZ785" s="96"/>
      <c r="BA785" s="88"/>
      <c r="BB785" s="88"/>
      <c r="BC785" s="94"/>
      <c r="BD785" s="91"/>
      <c r="BE785" s="91"/>
      <c r="BF785" s="91"/>
      <c r="BG785" s="91"/>
      <c r="BH785" s="95"/>
      <c r="BI785" s="95"/>
      <c r="BJ785" s="95"/>
      <c r="BK785" s="95"/>
      <c r="BL785" s="95"/>
      <c r="BM785" s="95"/>
      <c r="BN785" s="95"/>
      <c r="BO785" s="95"/>
      <c r="BP785" s="95"/>
      <c r="BQ785" s="95"/>
      <c r="BR785" s="95"/>
      <c r="BS785" s="95"/>
      <c r="BT785" s="95"/>
      <c r="BU785" s="95"/>
      <c r="BV785" s="95"/>
      <c r="BW785" s="95"/>
      <c r="BX785" s="95"/>
      <c r="BY785" s="95"/>
      <c r="BZ785" s="95"/>
      <c r="CA785" s="95"/>
      <c r="CB785" s="95"/>
      <c r="CC785" s="95"/>
      <c r="CD785" s="95"/>
      <c r="CE785" s="95"/>
      <c r="CF785" s="95"/>
      <c r="CG785" s="94"/>
      <c r="CH785" s="91"/>
      <c r="CI785" s="91"/>
      <c r="CJ785" s="91"/>
      <c r="CK785" s="91"/>
      <c r="CL785" s="94"/>
      <c r="CM785" s="94"/>
      <c r="CN785" s="91"/>
      <c r="CO785" s="91"/>
      <c r="CP785" s="91"/>
      <c r="CQ785" s="91"/>
      <c r="CR785" s="91"/>
      <c r="CU785" s="128">
        <f t="shared" si="184"/>
        <v>777</v>
      </c>
      <c r="CV785" s="128"/>
      <c r="CW785" s="128"/>
      <c r="CX785" s="128"/>
      <c r="CY785" s="128"/>
    </row>
    <row r="786" spans="1:103" s="1" customFormat="1" ht="16.5">
      <c r="A786" s="55" t="s">
        <v>18</v>
      </c>
      <c r="D786" s="96"/>
      <c r="E786" s="96"/>
      <c r="F786" s="96"/>
      <c r="G786" s="96"/>
      <c r="H786" s="96"/>
      <c r="I786" s="96"/>
      <c r="J786" s="96"/>
      <c r="K786" s="96"/>
      <c r="L786" s="96"/>
      <c r="M786" s="96"/>
      <c r="N786" s="96"/>
      <c r="O786" s="96"/>
      <c r="P786" s="96"/>
      <c r="Q786" s="96"/>
      <c r="R786" s="96"/>
      <c r="S786" s="96"/>
      <c r="T786" s="96"/>
      <c r="U786" s="96"/>
      <c r="V786" s="96"/>
      <c r="W786" s="96"/>
      <c r="X786" s="96"/>
      <c r="Y786" s="96"/>
      <c r="Z786" s="96"/>
      <c r="AA786" s="96"/>
      <c r="AB786" s="96"/>
      <c r="AC786" s="96"/>
      <c r="AD786" s="96"/>
      <c r="AE786" s="96"/>
      <c r="AF786" s="96"/>
      <c r="AG786" s="96"/>
      <c r="AH786" s="96"/>
      <c r="AI786" s="96"/>
      <c r="AJ786" s="96"/>
      <c r="AK786" s="96"/>
      <c r="AL786" s="98"/>
      <c r="AM786" s="96"/>
      <c r="AN786" s="96"/>
      <c r="AO786" s="96"/>
      <c r="AP786" s="96"/>
      <c r="AQ786" s="96"/>
      <c r="AR786" s="96"/>
      <c r="AS786" s="96"/>
      <c r="AT786" s="96"/>
      <c r="AU786" s="26"/>
      <c r="AV786" s="26"/>
      <c r="AW786" s="96" t="s">
        <v>124</v>
      </c>
      <c r="AX786" s="88"/>
      <c r="AY786" s="89"/>
      <c r="AZ786" s="96"/>
      <c r="BA786" s="88"/>
      <c r="BB786" s="88"/>
      <c r="BC786" s="94"/>
      <c r="BD786" s="91"/>
      <c r="BE786" s="91"/>
      <c r="BF786" s="91"/>
      <c r="BG786" s="91"/>
      <c r="BH786" s="95"/>
      <c r="BI786" s="95"/>
      <c r="BJ786" s="95"/>
      <c r="BK786" s="95"/>
      <c r="BL786" s="95"/>
      <c r="BM786" s="95"/>
      <c r="BN786" s="95"/>
      <c r="BO786" s="95"/>
      <c r="BP786" s="95"/>
      <c r="BQ786" s="95"/>
      <c r="BR786" s="95"/>
      <c r="BS786" s="95"/>
      <c r="BT786" s="95"/>
      <c r="BU786" s="95"/>
      <c r="BV786" s="95"/>
      <c r="BW786" s="95"/>
      <c r="BX786" s="95"/>
      <c r="BY786" s="95"/>
      <c r="BZ786" s="95"/>
      <c r="CA786" s="95"/>
      <c r="CB786" s="95"/>
      <c r="CC786" s="95"/>
      <c r="CD786" s="95"/>
      <c r="CE786" s="95"/>
      <c r="CF786" s="95"/>
      <c r="CG786" s="94"/>
      <c r="CH786" s="91"/>
      <c r="CI786" s="91"/>
      <c r="CJ786" s="91"/>
      <c r="CK786" s="91"/>
      <c r="CL786" s="94"/>
      <c r="CM786" s="94"/>
      <c r="CN786" s="91"/>
      <c r="CO786" s="91"/>
      <c r="CP786" s="91"/>
      <c r="CQ786" s="91"/>
      <c r="CR786" s="91"/>
      <c r="CU786" s="128">
        <f t="shared" si="184"/>
        <v>778</v>
      </c>
      <c r="CV786" s="128"/>
      <c r="CW786" s="128"/>
      <c r="CX786" s="128"/>
      <c r="CY786" s="128"/>
    </row>
    <row r="787" spans="1:103" ht="15" thickBot="1">
      <c r="A787" s="55" t="s">
        <v>18</v>
      </c>
      <c r="CU787" s="128">
        <f t="shared" si="184"/>
        <v>779</v>
      </c>
      <c r="CV787" s="128"/>
      <c r="CW787" s="128"/>
      <c r="CX787" s="128"/>
      <c r="CY787" s="128"/>
    </row>
    <row r="788" spans="1:103" s="1" customFormat="1" ht="18.75">
      <c r="A788" s="72" t="s">
        <v>59</v>
      </c>
      <c r="D788" s="182" t="s">
        <v>11</v>
      </c>
      <c r="E788" s="183"/>
      <c r="F788" s="184"/>
      <c r="G788" s="184"/>
      <c r="H788" s="184"/>
      <c r="I788" s="184"/>
      <c r="J788" s="184"/>
      <c r="K788" s="184"/>
      <c r="L788" s="184"/>
      <c r="M788" s="184"/>
      <c r="N788" s="184"/>
      <c r="O788" s="184"/>
      <c r="P788" s="185" t="str">
        <f>IFERROR(IF(P710=0,"",DATE(YEAR(P710),MONTH(P710)+1,1)),"")</f>
        <v/>
      </c>
      <c r="Q788" s="185"/>
      <c r="R788" s="185"/>
      <c r="S788" s="185"/>
      <c r="T788" s="185"/>
      <c r="U788" s="185"/>
      <c r="V788" s="185"/>
      <c r="W788" s="185"/>
      <c r="X788" s="185"/>
      <c r="Y788" s="185"/>
      <c r="Z788" s="185"/>
      <c r="AA788" s="185"/>
      <c r="AB788" s="185"/>
      <c r="AC788" s="185"/>
      <c r="AD788" s="185"/>
      <c r="AE788" s="185"/>
      <c r="AF788" s="185"/>
      <c r="AG788" s="185"/>
      <c r="AH788" s="185"/>
      <c r="AI788" s="185"/>
      <c r="AJ788" s="185"/>
      <c r="AK788" s="185"/>
      <c r="AL788" s="185"/>
      <c r="AM788" s="185"/>
      <c r="AN788" s="185"/>
      <c r="AO788" s="185"/>
      <c r="AP788" s="185"/>
      <c r="AQ788" s="185"/>
      <c r="AR788" s="185"/>
      <c r="AS788" s="185"/>
      <c r="AT788" s="186"/>
      <c r="AU788" s="28"/>
      <c r="AV788" s="26"/>
      <c r="AW788" s="187" t="s">
        <v>40</v>
      </c>
      <c r="AX788" s="188"/>
      <c r="AY788" s="188"/>
      <c r="AZ788" s="188"/>
      <c r="BA788" s="188"/>
      <c r="BB788" s="183"/>
      <c r="BC788" s="189" t="str">
        <f>P788</f>
        <v/>
      </c>
      <c r="BD788" s="190"/>
      <c r="BE788" s="190"/>
      <c r="BF788" s="190"/>
      <c r="BG788" s="190"/>
      <c r="BH788" s="190"/>
      <c r="BI788" s="190"/>
      <c r="BJ788" s="190"/>
      <c r="BK788" s="190"/>
      <c r="BL788" s="190"/>
      <c r="BM788" s="190"/>
      <c r="BN788" s="190"/>
      <c r="BO788" s="190"/>
      <c r="BP788" s="190"/>
      <c r="BQ788" s="190"/>
      <c r="BR788" s="190"/>
      <c r="BS788" s="190"/>
      <c r="BT788" s="190"/>
      <c r="BU788" s="190"/>
      <c r="BV788" s="190"/>
      <c r="BW788" s="190"/>
      <c r="BX788" s="190"/>
      <c r="BY788" s="190"/>
      <c r="BZ788" s="190"/>
      <c r="CA788" s="190"/>
      <c r="CB788" s="190"/>
      <c r="CC788" s="190"/>
      <c r="CD788" s="190"/>
      <c r="CE788" s="190"/>
      <c r="CF788" s="190"/>
      <c r="CG788" s="190"/>
      <c r="CH788" s="190"/>
      <c r="CI788" s="190"/>
      <c r="CJ788" s="190"/>
      <c r="CK788" s="190"/>
      <c r="CL788" s="190"/>
      <c r="CM788" s="190"/>
      <c r="CN788" s="190"/>
      <c r="CO788" s="190"/>
      <c r="CP788" s="190"/>
      <c r="CQ788" s="190"/>
      <c r="CR788" s="191"/>
      <c r="CU788" s="128">
        <f t="shared" si="184"/>
        <v>780</v>
      </c>
      <c r="CV788" s="128"/>
      <c r="CW788" s="128"/>
      <c r="CX788" s="128"/>
      <c r="CY788" s="128"/>
    </row>
    <row r="789" spans="1:103" s="1" customFormat="1" ht="18.75">
      <c r="A789" s="72" t="s">
        <v>59</v>
      </c>
      <c r="D789" s="153" t="s">
        <v>7</v>
      </c>
      <c r="E789" s="154"/>
      <c r="F789" s="155"/>
      <c r="G789" s="155"/>
      <c r="H789" s="155"/>
      <c r="I789" s="155"/>
      <c r="J789" s="155"/>
      <c r="K789" s="155"/>
      <c r="L789" s="155"/>
      <c r="M789" s="155"/>
      <c r="N789" s="155"/>
      <c r="O789" s="155"/>
      <c r="P789" s="29" t="str">
        <f t="shared" ref="P789:AQ789" si="223">IFERROR(WEEKNUM(P790,2)-WEEKNUM(DATE(YEAR(P790),MONTH(P790),1),2)+1,"")</f>
        <v/>
      </c>
      <c r="Q789" s="29" t="str">
        <f t="shared" si="223"/>
        <v/>
      </c>
      <c r="R789" s="29" t="str">
        <f t="shared" si="223"/>
        <v/>
      </c>
      <c r="S789" s="29" t="str">
        <f t="shared" si="223"/>
        <v/>
      </c>
      <c r="T789" s="29" t="str">
        <f t="shared" si="223"/>
        <v/>
      </c>
      <c r="U789" s="29" t="str">
        <f t="shared" si="223"/>
        <v/>
      </c>
      <c r="V789" s="29" t="str">
        <f t="shared" si="223"/>
        <v/>
      </c>
      <c r="W789" s="29" t="str">
        <f t="shared" si="223"/>
        <v/>
      </c>
      <c r="X789" s="29" t="str">
        <f t="shared" si="223"/>
        <v/>
      </c>
      <c r="Y789" s="29" t="str">
        <f t="shared" si="223"/>
        <v/>
      </c>
      <c r="Z789" s="29" t="str">
        <f t="shared" si="223"/>
        <v/>
      </c>
      <c r="AA789" s="29" t="str">
        <f t="shared" si="223"/>
        <v/>
      </c>
      <c r="AB789" s="29" t="str">
        <f t="shared" si="223"/>
        <v/>
      </c>
      <c r="AC789" s="29" t="str">
        <f t="shared" si="223"/>
        <v/>
      </c>
      <c r="AD789" s="29" t="str">
        <f t="shared" si="223"/>
        <v/>
      </c>
      <c r="AE789" s="29" t="str">
        <f t="shared" si="223"/>
        <v/>
      </c>
      <c r="AF789" s="29" t="str">
        <f t="shared" si="223"/>
        <v/>
      </c>
      <c r="AG789" s="29" t="str">
        <f t="shared" si="223"/>
        <v/>
      </c>
      <c r="AH789" s="29" t="str">
        <f t="shared" si="223"/>
        <v/>
      </c>
      <c r="AI789" s="29" t="str">
        <f t="shared" si="223"/>
        <v/>
      </c>
      <c r="AJ789" s="29" t="str">
        <f t="shared" si="223"/>
        <v/>
      </c>
      <c r="AK789" s="29" t="str">
        <f t="shared" si="223"/>
        <v/>
      </c>
      <c r="AL789" s="29" t="str">
        <f t="shared" si="223"/>
        <v/>
      </c>
      <c r="AM789" s="29" t="str">
        <f t="shared" si="223"/>
        <v/>
      </c>
      <c r="AN789" s="29" t="str">
        <f t="shared" si="223"/>
        <v/>
      </c>
      <c r="AO789" s="29" t="str">
        <f t="shared" si="223"/>
        <v/>
      </c>
      <c r="AP789" s="29" t="str">
        <f t="shared" si="223"/>
        <v/>
      </c>
      <c r="AQ789" s="29" t="str">
        <f t="shared" si="223"/>
        <v/>
      </c>
      <c r="AR789" s="29" t="str">
        <f>IF(AR790="","",WEEKNUM(AR790,2)-WEEKNUM(DATE(YEAR(AR790),MONTH(AR790),1),2)+1)</f>
        <v/>
      </c>
      <c r="AS789" s="29" t="str">
        <f>IF(AS790="","",WEEKNUM(AS790,2)-WEEKNUM(DATE(YEAR(AS790),MONTH(AS790),1),2)+1)</f>
        <v/>
      </c>
      <c r="AT789" s="30" t="str">
        <f>IF(AT790="","",WEEKNUM(AT790,2)-WEEKNUM(DATE(YEAR(AT790),MONTH(AT790),1),2)+1)</f>
        <v/>
      </c>
      <c r="AU789" s="31"/>
      <c r="AV789" s="26"/>
      <c r="AW789" s="194" t="s">
        <v>37</v>
      </c>
      <c r="AX789" s="195"/>
      <c r="AY789" s="196"/>
      <c r="AZ789" s="196"/>
      <c r="BA789" s="196"/>
      <c r="BB789" s="197"/>
      <c r="BC789" s="155" t="s">
        <v>31</v>
      </c>
      <c r="BD789" s="155"/>
      <c r="BE789" s="155"/>
      <c r="BF789" s="155"/>
      <c r="BG789" s="155"/>
      <c r="BH789" s="155"/>
      <c r="BI789" s="155"/>
      <c r="BJ789" s="155"/>
      <c r="BK789" s="155"/>
      <c r="BL789" s="155"/>
      <c r="BM789" s="155"/>
      <c r="BN789" s="155"/>
      <c r="BO789" s="155"/>
      <c r="BP789" s="155"/>
      <c r="BQ789" s="155"/>
      <c r="BR789" s="155"/>
      <c r="BS789" s="155"/>
      <c r="BT789" s="155"/>
      <c r="BU789" s="155"/>
      <c r="BV789" s="155"/>
      <c r="BW789" s="155"/>
      <c r="BX789" s="155"/>
      <c r="BY789" s="155"/>
      <c r="BZ789" s="155"/>
      <c r="CA789" s="155"/>
      <c r="CB789" s="155"/>
      <c r="CC789" s="155"/>
      <c r="CD789" s="155"/>
      <c r="CE789" s="155"/>
      <c r="CF789" s="155"/>
      <c r="CG789" s="201" t="s">
        <v>35</v>
      </c>
      <c r="CH789" s="202"/>
      <c r="CI789" s="202"/>
      <c r="CJ789" s="202"/>
      <c r="CK789" s="203"/>
      <c r="CL789" s="202" t="s">
        <v>36</v>
      </c>
      <c r="CM789" s="202"/>
      <c r="CN789" s="202"/>
      <c r="CO789" s="202"/>
      <c r="CP789" s="202"/>
      <c r="CQ789" s="202"/>
      <c r="CR789" s="207"/>
      <c r="CU789" s="128">
        <f t="shared" si="184"/>
        <v>781</v>
      </c>
      <c r="CV789" s="128"/>
      <c r="CW789" s="128"/>
      <c r="CX789" s="128"/>
      <c r="CY789" s="128"/>
    </row>
    <row r="790" spans="1:103" s="1" customFormat="1" ht="18.75">
      <c r="A790" s="72" t="s">
        <v>59</v>
      </c>
      <c r="D790" s="153" t="s">
        <v>1</v>
      </c>
      <c r="E790" s="154"/>
      <c r="F790" s="155"/>
      <c r="G790" s="155"/>
      <c r="H790" s="155"/>
      <c r="I790" s="155"/>
      <c r="J790" s="155"/>
      <c r="K790" s="155"/>
      <c r="L790" s="155"/>
      <c r="M790" s="155"/>
      <c r="N790" s="155"/>
      <c r="O790" s="155"/>
      <c r="P790" s="32" t="str">
        <f>P788</f>
        <v/>
      </c>
      <c r="Q790" s="32" t="str">
        <f t="shared" ref="Q790:AQ790" si="224">IFERROR(P790+1,"")</f>
        <v/>
      </c>
      <c r="R790" s="32" t="str">
        <f t="shared" si="224"/>
        <v/>
      </c>
      <c r="S790" s="32" t="str">
        <f t="shared" si="224"/>
        <v/>
      </c>
      <c r="T790" s="32" t="str">
        <f t="shared" si="224"/>
        <v/>
      </c>
      <c r="U790" s="32" t="str">
        <f t="shared" si="224"/>
        <v/>
      </c>
      <c r="V790" s="32" t="str">
        <f t="shared" si="224"/>
        <v/>
      </c>
      <c r="W790" s="32" t="str">
        <f t="shared" si="224"/>
        <v/>
      </c>
      <c r="X790" s="32" t="str">
        <f t="shared" si="224"/>
        <v/>
      </c>
      <c r="Y790" s="32" t="str">
        <f t="shared" si="224"/>
        <v/>
      </c>
      <c r="Z790" s="32" t="str">
        <f t="shared" si="224"/>
        <v/>
      </c>
      <c r="AA790" s="32" t="str">
        <f t="shared" si="224"/>
        <v/>
      </c>
      <c r="AB790" s="32" t="str">
        <f t="shared" si="224"/>
        <v/>
      </c>
      <c r="AC790" s="32" t="str">
        <f t="shared" si="224"/>
        <v/>
      </c>
      <c r="AD790" s="32" t="str">
        <f t="shared" si="224"/>
        <v/>
      </c>
      <c r="AE790" s="32" t="str">
        <f t="shared" si="224"/>
        <v/>
      </c>
      <c r="AF790" s="32" t="str">
        <f t="shared" si="224"/>
        <v/>
      </c>
      <c r="AG790" s="32" t="str">
        <f t="shared" si="224"/>
        <v/>
      </c>
      <c r="AH790" s="32" t="str">
        <f t="shared" si="224"/>
        <v/>
      </c>
      <c r="AI790" s="32" t="str">
        <f t="shared" si="224"/>
        <v/>
      </c>
      <c r="AJ790" s="32" t="str">
        <f t="shared" si="224"/>
        <v/>
      </c>
      <c r="AK790" s="32" t="str">
        <f t="shared" si="224"/>
        <v/>
      </c>
      <c r="AL790" s="32" t="str">
        <f t="shared" si="224"/>
        <v/>
      </c>
      <c r="AM790" s="32" t="str">
        <f t="shared" si="224"/>
        <v/>
      </c>
      <c r="AN790" s="32" t="str">
        <f t="shared" si="224"/>
        <v/>
      </c>
      <c r="AO790" s="32" t="str">
        <f t="shared" si="224"/>
        <v/>
      </c>
      <c r="AP790" s="32" t="str">
        <f t="shared" si="224"/>
        <v/>
      </c>
      <c r="AQ790" s="32" t="str">
        <f t="shared" si="224"/>
        <v/>
      </c>
      <c r="AR790" s="32" t="str">
        <f>IFERROR(IF(DAY(AQ790+1)=1,"",AQ790+1),"")</f>
        <v/>
      </c>
      <c r="AS790" s="32" t="str">
        <f>IFERROR(IF(AND(DAY(AQ790+2)&gt;=1,DAY(AQ790+2)&lt;=2),"",AQ790+2),"")</f>
        <v/>
      </c>
      <c r="AT790" s="33" t="str">
        <f>IFERROR(IF(AND(DAY(AQ790+3)&gt;=1,DAY(AQ790+3)&lt;=3),"",AQ790+3),"")</f>
        <v/>
      </c>
      <c r="AU790" s="34"/>
      <c r="AV790" s="26"/>
      <c r="AW790" s="198"/>
      <c r="AX790" s="199"/>
      <c r="AY790" s="199"/>
      <c r="AZ790" s="199"/>
      <c r="BA790" s="199"/>
      <c r="BB790" s="200"/>
      <c r="BC790" s="193">
        <v>1</v>
      </c>
      <c r="BD790" s="193"/>
      <c r="BE790" s="193"/>
      <c r="BF790" s="193"/>
      <c r="BG790" s="193"/>
      <c r="BH790" s="193">
        <v>2</v>
      </c>
      <c r="BI790" s="193"/>
      <c r="BJ790" s="193"/>
      <c r="BK790" s="193"/>
      <c r="BL790" s="193"/>
      <c r="BM790" s="193">
        <v>3</v>
      </c>
      <c r="BN790" s="193"/>
      <c r="BO790" s="193"/>
      <c r="BP790" s="193"/>
      <c r="BQ790" s="193"/>
      <c r="BR790" s="193">
        <v>4</v>
      </c>
      <c r="BS790" s="193"/>
      <c r="BT790" s="193"/>
      <c r="BU790" s="193"/>
      <c r="BV790" s="193"/>
      <c r="BW790" s="193">
        <v>5</v>
      </c>
      <c r="BX790" s="193"/>
      <c r="BY790" s="193"/>
      <c r="BZ790" s="193"/>
      <c r="CA790" s="193"/>
      <c r="CB790" s="193">
        <v>6</v>
      </c>
      <c r="CC790" s="193"/>
      <c r="CD790" s="193"/>
      <c r="CE790" s="193"/>
      <c r="CF790" s="193"/>
      <c r="CG790" s="276"/>
      <c r="CH790" s="277"/>
      <c r="CI790" s="277"/>
      <c r="CJ790" s="277"/>
      <c r="CK790" s="278"/>
      <c r="CL790" s="277"/>
      <c r="CM790" s="277"/>
      <c r="CN790" s="277"/>
      <c r="CO790" s="277"/>
      <c r="CP790" s="277"/>
      <c r="CQ790" s="277"/>
      <c r="CR790" s="279"/>
      <c r="CU790" s="128">
        <f t="shared" ref="CU790:CU942" si="225">ROW()-8</f>
        <v>782</v>
      </c>
      <c r="CV790" s="128"/>
      <c r="CW790" s="128"/>
      <c r="CX790" s="128"/>
      <c r="CY790" s="128"/>
    </row>
    <row r="791" spans="1:103" s="1" customFormat="1" ht="18.75">
      <c r="A791" s="72" t="s">
        <v>59</v>
      </c>
      <c r="D791" s="153" t="s">
        <v>2</v>
      </c>
      <c r="E791" s="154"/>
      <c r="F791" s="155"/>
      <c r="G791" s="155"/>
      <c r="H791" s="155"/>
      <c r="I791" s="155"/>
      <c r="J791" s="155"/>
      <c r="K791" s="155"/>
      <c r="L791" s="155"/>
      <c r="M791" s="155"/>
      <c r="N791" s="155"/>
      <c r="O791" s="155"/>
      <c r="P791" s="35" t="str">
        <f t="shared" ref="P791:AT791" si="226">TEXT(P790,"aaa")</f>
        <v/>
      </c>
      <c r="Q791" s="35" t="str">
        <f t="shared" si="226"/>
        <v/>
      </c>
      <c r="R791" s="35" t="str">
        <f t="shared" si="226"/>
        <v/>
      </c>
      <c r="S791" s="35" t="str">
        <f t="shared" si="226"/>
        <v/>
      </c>
      <c r="T791" s="35" t="str">
        <f t="shared" si="226"/>
        <v/>
      </c>
      <c r="U791" s="35" t="str">
        <f t="shared" si="226"/>
        <v/>
      </c>
      <c r="V791" s="35" t="str">
        <f t="shared" si="226"/>
        <v/>
      </c>
      <c r="W791" s="35" t="str">
        <f t="shared" si="226"/>
        <v/>
      </c>
      <c r="X791" s="35" t="str">
        <f t="shared" si="226"/>
        <v/>
      </c>
      <c r="Y791" s="35" t="str">
        <f t="shared" si="226"/>
        <v/>
      </c>
      <c r="Z791" s="35" t="str">
        <f t="shared" si="226"/>
        <v/>
      </c>
      <c r="AA791" s="35" t="str">
        <f t="shared" si="226"/>
        <v/>
      </c>
      <c r="AB791" s="35" t="str">
        <f t="shared" si="226"/>
        <v/>
      </c>
      <c r="AC791" s="35" t="str">
        <f t="shared" si="226"/>
        <v/>
      </c>
      <c r="AD791" s="35" t="str">
        <f t="shared" si="226"/>
        <v/>
      </c>
      <c r="AE791" s="35" t="str">
        <f t="shared" si="226"/>
        <v/>
      </c>
      <c r="AF791" s="35" t="str">
        <f t="shared" si="226"/>
        <v/>
      </c>
      <c r="AG791" s="35" t="str">
        <f t="shared" si="226"/>
        <v/>
      </c>
      <c r="AH791" s="35" t="str">
        <f t="shared" si="226"/>
        <v/>
      </c>
      <c r="AI791" s="35" t="str">
        <f t="shared" si="226"/>
        <v/>
      </c>
      <c r="AJ791" s="35" t="str">
        <f t="shared" si="226"/>
        <v/>
      </c>
      <c r="AK791" s="35" t="str">
        <f t="shared" si="226"/>
        <v/>
      </c>
      <c r="AL791" s="35" t="str">
        <f t="shared" si="226"/>
        <v/>
      </c>
      <c r="AM791" s="35" t="str">
        <f t="shared" si="226"/>
        <v/>
      </c>
      <c r="AN791" s="35" t="str">
        <f t="shared" si="226"/>
        <v/>
      </c>
      <c r="AO791" s="35" t="str">
        <f t="shared" si="226"/>
        <v/>
      </c>
      <c r="AP791" s="35" t="str">
        <f t="shared" si="226"/>
        <v/>
      </c>
      <c r="AQ791" s="35" t="str">
        <f t="shared" si="226"/>
        <v/>
      </c>
      <c r="AR791" s="35" t="str">
        <f t="shared" si="226"/>
        <v/>
      </c>
      <c r="AS791" s="35" t="str">
        <f t="shared" si="226"/>
        <v/>
      </c>
      <c r="AT791" s="36" t="str">
        <f t="shared" si="226"/>
        <v/>
      </c>
      <c r="AU791" s="37"/>
      <c r="AV791" s="26"/>
      <c r="AW791" s="156" t="s">
        <v>38</v>
      </c>
      <c r="AX791" s="157"/>
      <c r="AY791" s="158"/>
      <c r="AZ791" s="158"/>
      <c r="BA791" s="158"/>
      <c r="BB791" s="159"/>
      <c r="BC791" s="166" t="s">
        <v>33</v>
      </c>
      <c r="BD791" s="169" t="s">
        <v>24</v>
      </c>
      <c r="BE791" s="172" t="s">
        <v>28</v>
      </c>
      <c r="BF791" s="173"/>
      <c r="BG791" s="176" t="s">
        <v>32</v>
      </c>
      <c r="BH791" s="166" t="s">
        <v>33</v>
      </c>
      <c r="BI791" s="218" t="s">
        <v>24</v>
      </c>
      <c r="BJ791" s="172" t="s">
        <v>28</v>
      </c>
      <c r="BK791" s="173"/>
      <c r="BL791" s="221" t="s">
        <v>32</v>
      </c>
      <c r="BM791" s="166" t="s">
        <v>33</v>
      </c>
      <c r="BN791" s="218" t="s">
        <v>24</v>
      </c>
      <c r="BO791" s="172" t="s">
        <v>28</v>
      </c>
      <c r="BP791" s="173"/>
      <c r="BQ791" s="221" t="s">
        <v>32</v>
      </c>
      <c r="BR791" s="166" t="s">
        <v>33</v>
      </c>
      <c r="BS791" s="218" t="s">
        <v>24</v>
      </c>
      <c r="BT791" s="172" t="s">
        <v>28</v>
      </c>
      <c r="BU791" s="173"/>
      <c r="BV791" s="221" t="s">
        <v>32</v>
      </c>
      <c r="BW791" s="166" t="s">
        <v>33</v>
      </c>
      <c r="BX791" s="218" t="s">
        <v>24</v>
      </c>
      <c r="BY791" s="172" t="s">
        <v>28</v>
      </c>
      <c r="BZ791" s="173"/>
      <c r="CA791" s="221" t="s">
        <v>32</v>
      </c>
      <c r="CB791" s="166" t="s">
        <v>33</v>
      </c>
      <c r="CC791" s="218" t="s">
        <v>24</v>
      </c>
      <c r="CD791" s="172" t="s">
        <v>28</v>
      </c>
      <c r="CE791" s="173"/>
      <c r="CF791" s="221" t="s">
        <v>32</v>
      </c>
      <c r="CG791" s="166" t="s">
        <v>33</v>
      </c>
      <c r="CH791" s="218" t="s">
        <v>24</v>
      </c>
      <c r="CI791" s="172" t="s">
        <v>28</v>
      </c>
      <c r="CJ791" s="173"/>
      <c r="CK791" s="221" t="s">
        <v>32</v>
      </c>
      <c r="CL791" s="226" t="s">
        <v>33</v>
      </c>
      <c r="CM791" s="227"/>
      <c r="CN791" s="222" t="s">
        <v>24</v>
      </c>
      <c r="CO791" s="223"/>
      <c r="CP791" s="172" t="s">
        <v>28</v>
      </c>
      <c r="CQ791" s="173"/>
      <c r="CR791" s="209" t="s">
        <v>32</v>
      </c>
      <c r="CU791" s="128">
        <f t="shared" si="225"/>
        <v>783</v>
      </c>
      <c r="CV791" s="128"/>
      <c r="CW791" s="128"/>
      <c r="CX791" s="128"/>
      <c r="CY791" s="128"/>
    </row>
    <row r="792" spans="1:103" s="1" customFormat="1" ht="18.75">
      <c r="A792" s="72" t="s">
        <v>59</v>
      </c>
      <c r="D792" s="211" t="s">
        <v>4</v>
      </c>
      <c r="E792" s="212"/>
      <c r="F792" s="213"/>
      <c r="G792" s="213"/>
      <c r="H792" s="213"/>
      <c r="I792" s="213"/>
      <c r="J792" s="213"/>
      <c r="K792" s="213"/>
      <c r="L792" s="213"/>
      <c r="M792" s="213"/>
      <c r="N792" s="213"/>
      <c r="O792" s="213"/>
      <c r="P792" s="216"/>
      <c r="Q792" s="216"/>
      <c r="R792" s="216"/>
      <c r="S792" s="216"/>
      <c r="T792" s="216"/>
      <c r="U792" s="216"/>
      <c r="V792" s="216"/>
      <c r="W792" s="216"/>
      <c r="X792" s="216"/>
      <c r="Y792" s="216"/>
      <c r="Z792" s="216"/>
      <c r="AA792" s="216"/>
      <c r="AB792" s="216"/>
      <c r="AC792" s="216"/>
      <c r="AD792" s="216"/>
      <c r="AE792" s="216"/>
      <c r="AF792" s="216"/>
      <c r="AG792" s="216"/>
      <c r="AH792" s="216"/>
      <c r="AI792" s="216"/>
      <c r="AJ792" s="216"/>
      <c r="AK792" s="216"/>
      <c r="AL792" s="216"/>
      <c r="AM792" s="216"/>
      <c r="AN792" s="216"/>
      <c r="AO792" s="216"/>
      <c r="AP792" s="216"/>
      <c r="AQ792" s="216"/>
      <c r="AR792" s="216"/>
      <c r="AS792" s="216"/>
      <c r="AT792" s="239"/>
      <c r="AU792" s="38"/>
      <c r="AV792" s="26"/>
      <c r="AW792" s="160"/>
      <c r="AX792" s="161"/>
      <c r="AY792" s="161"/>
      <c r="AZ792" s="161"/>
      <c r="BA792" s="161"/>
      <c r="BB792" s="162"/>
      <c r="BC792" s="167"/>
      <c r="BD792" s="170"/>
      <c r="BE792" s="174"/>
      <c r="BF792" s="175"/>
      <c r="BG792" s="170"/>
      <c r="BH792" s="167"/>
      <c r="BI792" s="219"/>
      <c r="BJ792" s="174"/>
      <c r="BK792" s="175"/>
      <c r="BL792" s="219"/>
      <c r="BM792" s="167"/>
      <c r="BN792" s="219"/>
      <c r="BO792" s="174"/>
      <c r="BP792" s="175"/>
      <c r="BQ792" s="219"/>
      <c r="BR792" s="167"/>
      <c r="BS792" s="219"/>
      <c r="BT792" s="174"/>
      <c r="BU792" s="175"/>
      <c r="BV792" s="219"/>
      <c r="BW792" s="167"/>
      <c r="BX792" s="219"/>
      <c r="BY792" s="174"/>
      <c r="BZ792" s="175"/>
      <c r="CA792" s="219"/>
      <c r="CB792" s="167"/>
      <c r="CC792" s="219"/>
      <c r="CD792" s="174"/>
      <c r="CE792" s="175"/>
      <c r="CF792" s="219"/>
      <c r="CG792" s="167"/>
      <c r="CH792" s="219"/>
      <c r="CI792" s="174"/>
      <c r="CJ792" s="175"/>
      <c r="CK792" s="219"/>
      <c r="CL792" s="228"/>
      <c r="CM792" s="229"/>
      <c r="CN792" s="224"/>
      <c r="CO792" s="225"/>
      <c r="CP792" s="174"/>
      <c r="CQ792" s="175"/>
      <c r="CR792" s="210"/>
      <c r="CU792" s="128">
        <f t="shared" si="225"/>
        <v>784</v>
      </c>
      <c r="CV792" s="128"/>
      <c r="CW792" s="128"/>
      <c r="CX792" s="128"/>
      <c r="CY792" s="128"/>
    </row>
    <row r="793" spans="1:103" s="1" customFormat="1" ht="18.75">
      <c r="A793" s="72" t="s">
        <v>59</v>
      </c>
      <c r="D793" s="214"/>
      <c r="E793" s="215"/>
      <c r="F793" s="213"/>
      <c r="G793" s="213"/>
      <c r="H793" s="213"/>
      <c r="I793" s="213"/>
      <c r="J793" s="213"/>
      <c r="K793" s="213"/>
      <c r="L793" s="213"/>
      <c r="M793" s="213"/>
      <c r="N793" s="213"/>
      <c r="O793" s="213"/>
      <c r="P793" s="217"/>
      <c r="Q793" s="217"/>
      <c r="R793" s="217"/>
      <c r="S793" s="217"/>
      <c r="T793" s="217"/>
      <c r="U793" s="217"/>
      <c r="V793" s="217"/>
      <c r="W793" s="217"/>
      <c r="X793" s="217"/>
      <c r="Y793" s="217"/>
      <c r="Z793" s="217"/>
      <c r="AA793" s="217"/>
      <c r="AB793" s="217"/>
      <c r="AC793" s="217"/>
      <c r="AD793" s="217"/>
      <c r="AE793" s="217"/>
      <c r="AF793" s="217"/>
      <c r="AG793" s="217"/>
      <c r="AH793" s="217"/>
      <c r="AI793" s="217"/>
      <c r="AJ793" s="217"/>
      <c r="AK793" s="217"/>
      <c r="AL793" s="217"/>
      <c r="AM793" s="217"/>
      <c r="AN793" s="217"/>
      <c r="AO793" s="217"/>
      <c r="AP793" s="217"/>
      <c r="AQ793" s="217"/>
      <c r="AR793" s="217"/>
      <c r="AS793" s="217"/>
      <c r="AT793" s="240"/>
      <c r="AU793" s="39"/>
      <c r="AV793" s="26"/>
      <c r="AW793" s="160"/>
      <c r="AX793" s="161"/>
      <c r="AY793" s="161"/>
      <c r="AZ793" s="161"/>
      <c r="BA793" s="161"/>
      <c r="BB793" s="162"/>
      <c r="BC793" s="167"/>
      <c r="BD793" s="170"/>
      <c r="BE793" s="174"/>
      <c r="BF793" s="175"/>
      <c r="BG793" s="170"/>
      <c r="BH793" s="167"/>
      <c r="BI793" s="219"/>
      <c r="BJ793" s="174"/>
      <c r="BK793" s="175"/>
      <c r="BL793" s="219"/>
      <c r="BM793" s="167"/>
      <c r="BN793" s="219"/>
      <c r="BO793" s="174"/>
      <c r="BP793" s="175"/>
      <c r="BQ793" s="219"/>
      <c r="BR793" s="167"/>
      <c r="BS793" s="219"/>
      <c r="BT793" s="174"/>
      <c r="BU793" s="175"/>
      <c r="BV793" s="219"/>
      <c r="BW793" s="167"/>
      <c r="BX793" s="219"/>
      <c r="BY793" s="174"/>
      <c r="BZ793" s="175"/>
      <c r="CA793" s="219"/>
      <c r="CB793" s="167"/>
      <c r="CC793" s="219"/>
      <c r="CD793" s="174"/>
      <c r="CE793" s="175"/>
      <c r="CF793" s="219"/>
      <c r="CG793" s="167"/>
      <c r="CH793" s="219"/>
      <c r="CI793" s="174"/>
      <c r="CJ793" s="175"/>
      <c r="CK793" s="219"/>
      <c r="CL793" s="228"/>
      <c r="CM793" s="229"/>
      <c r="CN793" s="224"/>
      <c r="CO793" s="225"/>
      <c r="CP793" s="174"/>
      <c r="CQ793" s="175"/>
      <c r="CR793" s="210"/>
      <c r="CU793" s="128">
        <f t="shared" si="225"/>
        <v>785</v>
      </c>
      <c r="CV793" s="128"/>
      <c r="CW793" s="128"/>
      <c r="CX793" s="128"/>
      <c r="CY793" s="128"/>
    </row>
    <row r="794" spans="1:103" s="1" customFormat="1" ht="18.75">
      <c r="A794" s="72" t="s">
        <v>59</v>
      </c>
      <c r="D794" s="214"/>
      <c r="E794" s="215"/>
      <c r="F794" s="213"/>
      <c r="G794" s="213"/>
      <c r="H794" s="213"/>
      <c r="I794" s="213"/>
      <c r="J794" s="213"/>
      <c r="K794" s="213"/>
      <c r="L794" s="213"/>
      <c r="M794" s="213"/>
      <c r="N794" s="213"/>
      <c r="O794" s="213"/>
      <c r="P794" s="217"/>
      <c r="Q794" s="217"/>
      <c r="R794" s="217"/>
      <c r="S794" s="217"/>
      <c r="T794" s="217"/>
      <c r="U794" s="217"/>
      <c r="V794" s="217"/>
      <c r="W794" s="217"/>
      <c r="X794" s="217"/>
      <c r="Y794" s="217"/>
      <c r="Z794" s="217"/>
      <c r="AA794" s="217"/>
      <c r="AB794" s="217"/>
      <c r="AC794" s="217"/>
      <c r="AD794" s="217"/>
      <c r="AE794" s="217"/>
      <c r="AF794" s="217"/>
      <c r="AG794" s="217"/>
      <c r="AH794" s="217"/>
      <c r="AI794" s="217"/>
      <c r="AJ794" s="217"/>
      <c r="AK794" s="217"/>
      <c r="AL794" s="217"/>
      <c r="AM794" s="217"/>
      <c r="AN794" s="217"/>
      <c r="AO794" s="217"/>
      <c r="AP794" s="217"/>
      <c r="AQ794" s="217"/>
      <c r="AR794" s="217"/>
      <c r="AS794" s="217"/>
      <c r="AT794" s="240"/>
      <c r="AU794" s="39"/>
      <c r="AV794" s="26"/>
      <c r="AW794" s="160"/>
      <c r="AX794" s="161"/>
      <c r="AY794" s="161"/>
      <c r="AZ794" s="161"/>
      <c r="BA794" s="161"/>
      <c r="BB794" s="162"/>
      <c r="BC794" s="167"/>
      <c r="BD794" s="170"/>
      <c r="BE794" s="174"/>
      <c r="BF794" s="175"/>
      <c r="BG794" s="170"/>
      <c r="BH794" s="167"/>
      <c r="BI794" s="219"/>
      <c r="BJ794" s="174"/>
      <c r="BK794" s="175"/>
      <c r="BL794" s="219"/>
      <c r="BM794" s="167"/>
      <c r="BN794" s="219"/>
      <c r="BO794" s="174"/>
      <c r="BP794" s="175"/>
      <c r="BQ794" s="219"/>
      <c r="BR794" s="167"/>
      <c r="BS794" s="219"/>
      <c r="BT794" s="174"/>
      <c r="BU794" s="175"/>
      <c r="BV794" s="219"/>
      <c r="BW794" s="167"/>
      <c r="BX794" s="219"/>
      <c r="BY794" s="174"/>
      <c r="BZ794" s="175"/>
      <c r="CA794" s="219"/>
      <c r="CB794" s="167"/>
      <c r="CC794" s="219"/>
      <c r="CD794" s="174"/>
      <c r="CE794" s="175"/>
      <c r="CF794" s="219"/>
      <c r="CG794" s="167"/>
      <c r="CH794" s="219"/>
      <c r="CI794" s="174"/>
      <c r="CJ794" s="175"/>
      <c r="CK794" s="219"/>
      <c r="CL794" s="228"/>
      <c r="CM794" s="229"/>
      <c r="CN794" s="224"/>
      <c r="CO794" s="225"/>
      <c r="CP794" s="174"/>
      <c r="CQ794" s="175"/>
      <c r="CR794" s="210"/>
      <c r="CU794" s="128">
        <f t="shared" si="225"/>
        <v>786</v>
      </c>
      <c r="CV794" s="128"/>
      <c r="CW794" s="128"/>
      <c r="CX794" s="128"/>
      <c r="CY794" s="128"/>
    </row>
    <row r="795" spans="1:103" s="1" customFormat="1" ht="18.75">
      <c r="A795" s="72" t="s">
        <v>59</v>
      </c>
      <c r="D795" s="214"/>
      <c r="E795" s="215"/>
      <c r="F795" s="213"/>
      <c r="G795" s="213"/>
      <c r="H795" s="213"/>
      <c r="I795" s="213"/>
      <c r="J795" s="213"/>
      <c r="K795" s="213"/>
      <c r="L795" s="213"/>
      <c r="M795" s="213"/>
      <c r="N795" s="213"/>
      <c r="O795" s="213"/>
      <c r="P795" s="217"/>
      <c r="Q795" s="217"/>
      <c r="R795" s="217"/>
      <c r="S795" s="217"/>
      <c r="T795" s="217"/>
      <c r="U795" s="217"/>
      <c r="V795" s="217"/>
      <c r="W795" s="217"/>
      <c r="X795" s="217"/>
      <c r="Y795" s="217"/>
      <c r="Z795" s="217"/>
      <c r="AA795" s="217"/>
      <c r="AB795" s="217"/>
      <c r="AC795" s="217"/>
      <c r="AD795" s="217"/>
      <c r="AE795" s="217"/>
      <c r="AF795" s="217"/>
      <c r="AG795" s="217"/>
      <c r="AH795" s="217"/>
      <c r="AI795" s="217"/>
      <c r="AJ795" s="217"/>
      <c r="AK795" s="217"/>
      <c r="AL795" s="217"/>
      <c r="AM795" s="217"/>
      <c r="AN795" s="217"/>
      <c r="AO795" s="217"/>
      <c r="AP795" s="217"/>
      <c r="AQ795" s="217"/>
      <c r="AR795" s="217"/>
      <c r="AS795" s="217"/>
      <c r="AT795" s="240"/>
      <c r="AU795" s="39"/>
      <c r="AV795" s="26"/>
      <c r="AW795" s="160"/>
      <c r="AX795" s="161"/>
      <c r="AY795" s="161"/>
      <c r="AZ795" s="161"/>
      <c r="BA795" s="161"/>
      <c r="BB795" s="162"/>
      <c r="BC795" s="168"/>
      <c r="BD795" s="171"/>
      <c r="BE795" s="174"/>
      <c r="BF795" s="175"/>
      <c r="BG795" s="171"/>
      <c r="BH795" s="168"/>
      <c r="BI795" s="219"/>
      <c r="BJ795" s="174"/>
      <c r="BK795" s="175"/>
      <c r="BL795" s="219"/>
      <c r="BM795" s="168"/>
      <c r="BN795" s="219"/>
      <c r="BO795" s="174"/>
      <c r="BP795" s="175"/>
      <c r="BQ795" s="219"/>
      <c r="BR795" s="168"/>
      <c r="BS795" s="219"/>
      <c r="BT795" s="174"/>
      <c r="BU795" s="175"/>
      <c r="BV795" s="219"/>
      <c r="BW795" s="168"/>
      <c r="BX795" s="219"/>
      <c r="BY795" s="174"/>
      <c r="BZ795" s="175"/>
      <c r="CA795" s="219"/>
      <c r="CB795" s="168"/>
      <c r="CC795" s="219"/>
      <c r="CD795" s="174"/>
      <c r="CE795" s="175"/>
      <c r="CF795" s="219"/>
      <c r="CG795" s="168"/>
      <c r="CH795" s="219"/>
      <c r="CI795" s="174"/>
      <c r="CJ795" s="175"/>
      <c r="CK795" s="219"/>
      <c r="CL795" s="228"/>
      <c r="CM795" s="229"/>
      <c r="CN795" s="224"/>
      <c r="CO795" s="225"/>
      <c r="CP795" s="174"/>
      <c r="CQ795" s="175"/>
      <c r="CR795" s="210"/>
      <c r="CU795" s="128">
        <f t="shared" si="225"/>
        <v>787</v>
      </c>
      <c r="CV795" s="128"/>
      <c r="CW795" s="128"/>
      <c r="CX795" s="128"/>
      <c r="CY795" s="128"/>
    </row>
    <row r="796" spans="1:103" s="1" customFormat="1" ht="18.75">
      <c r="A796" s="72" t="s">
        <v>59</v>
      </c>
      <c r="D796" s="214"/>
      <c r="E796" s="215"/>
      <c r="F796" s="213"/>
      <c r="G796" s="213"/>
      <c r="H796" s="213"/>
      <c r="I796" s="213"/>
      <c r="J796" s="213"/>
      <c r="K796" s="213"/>
      <c r="L796" s="213"/>
      <c r="M796" s="213"/>
      <c r="N796" s="213"/>
      <c r="O796" s="213"/>
      <c r="P796" s="217"/>
      <c r="Q796" s="217"/>
      <c r="R796" s="217"/>
      <c r="S796" s="217"/>
      <c r="T796" s="217"/>
      <c r="U796" s="217"/>
      <c r="V796" s="217"/>
      <c r="W796" s="217"/>
      <c r="X796" s="217"/>
      <c r="Y796" s="217"/>
      <c r="Z796" s="217"/>
      <c r="AA796" s="217"/>
      <c r="AB796" s="217"/>
      <c r="AC796" s="217"/>
      <c r="AD796" s="217"/>
      <c r="AE796" s="217"/>
      <c r="AF796" s="217"/>
      <c r="AG796" s="217"/>
      <c r="AH796" s="217"/>
      <c r="AI796" s="217"/>
      <c r="AJ796" s="217"/>
      <c r="AK796" s="217"/>
      <c r="AL796" s="217"/>
      <c r="AM796" s="217"/>
      <c r="AN796" s="217"/>
      <c r="AO796" s="217"/>
      <c r="AP796" s="217"/>
      <c r="AQ796" s="217"/>
      <c r="AR796" s="217"/>
      <c r="AS796" s="217"/>
      <c r="AT796" s="240"/>
      <c r="AU796" s="39"/>
      <c r="AV796" s="26"/>
      <c r="AW796" s="163"/>
      <c r="AX796" s="164"/>
      <c r="AY796" s="164"/>
      <c r="AZ796" s="164"/>
      <c r="BA796" s="164"/>
      <c r="BB796" s="165"/>
      <c r="BC796" s="40" t="s">
        <v>9</v>
      </c>
      <c r="BD796" s="40" t="s">
        <v>129</v>
      </c>
      <c r="BE796" s="236" t="s">
        <v>130</v>
      </c>
      <c r="BF796" s="237"/>
      <c r="BG796" s="40"/>
      <c r="BH796" s="40" t="s">
        <v>9</v>
      </c>
      <c r="BI796" s="40" t="s">
        <v>129</v>
      </c>
      <c r="BJ796" s="236" t="s">
        <v>130</v>
      </c>
      <c r="BK796" s="237"/>
      <c r="BL796" s="40"/>
      <c r="BM796" s="40" t="s">
        <v>9</v>
      </c>
      <c r="BN796" s="40" t="s">
        <v>129</v>
      </c>
      <c r="BO796" s="236" t="s">
        <v>130</v>
      </c>
      <c r="BP796" s="237"/>
      <c r="BQ796" s="40"/>
      <c r="BR796" s="40" t="s">
        <v>9</v>
      </c>
      <c r="BS796" s="40" t="s">
        <v>129</v>
      </c>
      <c r="BT796" s="236" t="s">
        <v>130</v>
      </c>
      <c r="BU796" s="237"/>
      <c r="BV796" s="40"/>
      <c r="BW796" s="40" t="s">
        <v>9</v>
      </c>
      <c r="BX796" s="40" t="s">
        <v>129</v>
      </c>
      <c r="BY796" s="236" t="s">
        <v>130</v>
      </c>
      <c r="BZ796" s="237"/>
      <c r="CA796" s="40"/>
      <c r="CB796" s="40" t="s">
        <v>9</v>
      </c>
      <c r="CC796" s="40" t="s">
        <v>129</v>
      </c>
      <c r="CD796" s="236" t="s">
        <v>130</v>
      </c>
      <c r="CE796" s="237"/>
      <c r="CF796" s="40"/>
      <c r="CG796" s="40" t="s">
        <v>9</v>
      </c>
      <c r="CH796" s="40" t="s">
        <v>129</v>
      </c>
      <c r="CI796" s="236" t="s">
        <v>130</v>
      </c>
      <c r="CJ796" s="237"/>
      <c r="CK796" s="40"/>
      <c r="CL796" s="236" t="s">
        <v>9</v>
      </c>
      <c r="CM796" s="200"/>
      <c r="CN796" s="236" t="s">
        <v>129</v>
      </c>
      <c r="CO796" s="200"/>
      <c r="CP796" s="236" t="s">
        <v>130</v>
      </c>
      <c r="CQ796" s="237"/>
      <c r="CR796" s="41"/>
      <c r="CU796" s="128">
        <f t="shared" si="225"/>
        <v>788</v>
      </c>
      <c r="CV796" s="128"/>
      <c r="CW796" s="128"/>
      <c r="CX796" s="128"/>
      <c r="CY796" s="128"/>
    </row>
    <row r="797" spans="1:103" s="1" customFormat="1" ht="18.75">
      <c r="A797" s="72" t="s">
        <v>59</v>
      </c>
      <c r="D797" s="153" t="s">
        <v>25</v>
      </c>
      <c r="E797" s="154"/>
      <c r="F797" s="213"/>
      <c r="G797" s="213"/>
      <c r="H797" s="213"/>
      <c r="I797" s="213"/>
      <c r="J797" s="213"/>
      <c r="K797" s="213"/>
      <c r="L797" s="213"/>
      <c r="M797" s="213"/>
      <c r="N797" s="213"/>
      <c r="O797" s="213"/>
      <c r="P797" s="42"/>
      <c r="Q797" s="42"/>
      <c r="R797" s="42"/>
      <c r="S797" s="42"/>
      <c r="T797" s="42"/>
      <c r="U797" s="42"/>
      <c r="V797" s="42"/>
      <c r="W797" s="42"/>
      <c r="X797" s="42"/>
      <c r="Y797" s="42"/>
      <c r="Z797" s="42"/>
      <c r="AA797" s="42"/>
      <c r="AB797" s="42"/>
      <c r="AC797" s="42"/>
      <c r="AD797" s="42"/>
      <c r="AE797" s="42"/>
      <c r="AF797" s="42"/>
      <c r="AG797" s="42"/>
      <c r="AH797" s="42"/>
      <c r="AI797" s="42"/>
      <c r="AJ797" s="42"/>
      <c r="AK797" s="42"/>
      <c r="AL797" s="42"/>
      <c r="AM797" s="42"/>
      <c r="AN797" s="42"/>
      <c r="AO797" s="42"/>
      <c r="AP797" s="42"/>
      <c r="AQ797" s="42"/>
      <c r="AR797" s="42"/>
      <c r="AS797" s="42"/>
      <c r="AT797" s="43"/>
      <c r="AU797" s="44"/>
      <c r="AV797" s="26"/>
      <c r="AW797" s="238" t="s">
        <v>39</v>
      </c>
      <c r="AX797" s="231"/>
      <c r="AY797" s="231"/>
      <c r="AZ797" s="231"/>
      <c r="BA797" s="231"/>
      <c r="BB797" s="154"/>
      <c r="BC797" s="45">
        <f>IF(COUNTIF(P797:AT797,"")=31,0,COUNTIFS(P789:AT789,1,P797:AT797,"")+COUNTIFS(P789:AT789,1,P797:AT797,"■"))</f>
        <v>0</v>
      </c>
      <c r="BD797" s="45">
        <f>IF(COUNTIF(P797:AT797,"")=31,0,COUNTIFS(P789:AT789,1,P797:AT797,"■"))</f>
        <v>0</v>
      </c>
      <c r="BE797" s="232" t="str">
        <f>IFERROR(ROUNDDOWN(BD797/BC797,3),"***")</f>
        <v>***</v>
      </c>
      <c r="BF797" s="233"/>
      <c r="BG797" s="18"/>
      <c r="BH797" s="45">
        <f>IF(COUNTIF(P797:AT797,"")=31,0,COUNTIFS(P789:AT789,2,P797:AT797,"")+COUNTIFS(P789:AT789,2,P797:AT797,"■"))</f>
        <v>0</v>
      </c>
      <c r="BI797" s="45">
        <f>IF(COUNTIF(P797:AT797,"")=31,0,COUNTIFS(P789:AT789,2,P797:AT797,"■"))</f>
        <v>0</v>
      </c>
      <c r="BJ797" s="232" t="str">
        <f>IFERROR(ROUNDDOWN(BI797/BH797,3),"***")</f>
        <v>***</v>
      </c>
      <c r="BK797" s="233"/>
      <c r="BL797" s="18"/>
      <c r="BM797" s="45">
        <f>IF(COUNTIF(P797:AT797,"")=31,0,COUNTIFS(P789:AT789,3,P797:AT797,"")+COUNTIFS(P789:AT789,3,P797:AT797,"■"))</f>
        <v>0</v>
      </c>
      <c r="BN797" s="45">
        <f>IF(COUNTIF(P797:AT797,"")=31,0,COUNTIFS(P789:AT789,3,P797:AT797,"■"))</f>
        <v>0</v>
      </c>
      <c r="BO797" s="232" t="str">
        <f>IFERROR(ROUNDDOWN(BN797/BM797,3),"***")</f>
        <v>***</v>
      </c>
      <c r="BP797" s="233"/>
      <c r="BQ797" s="18"/>
      <c r="BR797" s="45">
        <f>IF(COUNTIF(P797:AT797,"")=31,0,COUNTIFS(P789:AT789,4,P797:AT797,"")+COUNTIFS(P789:AT789,4,P797:AT797,"■"))</f>
        <v>0</v>
      </c>
      <c r="BS797" s="45">
        <f>IF(COUNTIF(P797:AT797,"")=31,0,COUNTIFS(P789:AT789,4,P797:AT797,"■"))</f>
        <v>0</v>
      </c>
      <c r="BT797" s="232" t="str">
        <f>IFERROR(ROUNDDOWN(BS797/BR797,3),"***")</f>
        <v>***</v>
      </c>
      <c r="BU797" s="233"/>
      <c r="BV797" s="18"/>
      <c r="BW797" s="45">
        <f>IF(COUNTIF(P797:AT797,"")=31,0,COUNTIFS(P789:AT789,5,P797:AT797,"")+COUNTIFS(P789:AT789,5,P797:AT797,"■"))</f>
        <v>0</v>
      </c>
      <c r="BX797" s="45">
        <f>IF(COUNTIF(P797:AT797,"")=31,0,COUNTIFS(P789:AT789,5,P797:AT797,"■"))</f>
        <v>0</v>
      </c>
      <c r="BY797" s="232" t="str">
        <f>IFERROR(ROUNDDOWN(BX797/BW797,3),"***")</f>
        <v>***</v>
      </c>
      <c r="BZ797" s="233"/>
      <c r="CA797" s="18"/>
      <c r="CB797" s="45">
        <f>IF(COUNTIF(P797:AT797,"")=31,0,COUNTIFS(P789:AT789,6,P797:AT797,"")+COUNTIFS(P789:AT789,6,P797:AT797,"■"))</f>
        <v>0</v>
      </c>
      <c r="CC797" s="45">
        <f>IF(COUNTIF(P797:AT797,"")=31,0,COUNTIFS(P789:AT789,6,P797:AT797,"■"))</f>
        <v>0</v>
      </c>
      <c r="CD797" s="232" t="str">
        <f>IFERROR(ROUNDDOWN(CC797/CB797,3),"***")</f>
        <v>***</v>
      </c>
      <c r="CE797" s="233"/>
      <c r="CF797" s="18"/>
      <c r="CG797" s="45">
        <f>IF(COUNTIF(P797:AT797,"")=31,0,SUM(BC797,BH797,BM797,BR797,BW797,CB797))</f>
        <v>0</v>
      </c>
      <c r="CH797" s="45">
        <f>IF(COUNTIF(P797:AT797,"")=31,0,SUM(BD797,BI797,BN797,BS797,BX797,CC797))</f>
        <v>0</v>
      </c>
      <c r="CI797" s="232" t="str">
        <f>IFERROR(ROUNDDOWN(CH797/CG797,3),"***")</f>
        <v>***</v>
      </c>
      <c r="CJ797" s="233"/>
      <c r="CK797" s="18"/>
      <c r="CL797" s="234">
        <f>IF(COUNTIF(P797:AT797,"")=31,0,CL719+CG797)</f>
        <v>0</v>
      </c>
      <c r="CM797" s="235"/>
      <c r="CN797" s="234">
        <f>IF(COUNTIF(P797:AT797,"")=31,0,CN719+CH797)</f>
        <v>0</v>
      </c>
      <c r="CO797" s="235"/>
      <c r="CP797" s="232" t="str">
        <f>IFERROR(ROUNDDOWN(CN797/CL797,3),"***")</f>
        <v>***</v>
      </c>
      <c r="CQ797" s="233"/>
      <c r="CR797" s="23"/>
      <c r="CU797" s="128">
        <f t="shared" si="225"/>
        <v>789</v>
      </c>
      <c r="CV797" s="128"/>
      <c r="CW797" s="128"/>
      <c r="CX797" s="128"/>
      <c r="CY797" s="128"/>
    </row>
    <row r="798" spans="1:103" s="1" customFormat="1" ht="18.75">
      <c r="A798" s="72" t="s">
        <v>59</v>
      </c>
      <c r="D798" s="238" t="s">
        <v>34</v>
      </c>
      <c r="E798" s="246"/>
      <c r="F798" s="253" t="s">
        <v>26</v>
      </c>
      <c r="G798" s="253"/>
      <c r="H798" s="253"/>
      <c r="I798" s="253"/>
      <c r="J798" s="253"/>
      <c r="K798" s="254"/>
      <c r="L798" s="236" t="s">
        <v>27</v>
      </c>
      <c r="M798" s="255"/>
      <c r="N798" s="255"/>
      <c r="O798" s="237"/>
      <c r="P798" s="49" t="str">
        <f t="shared" ref="P798:AT798" si="227">P790</f>
        <v/>
      </c>
      <c r="Q798" s="49" t="str">
        <f t="shared" si="227"/>
        <v/>
      </c>
      <c r="R798" s="49" t="str">
        <f t="shared" si="227"/>
        <v/>
      </c>
      <c r="S798" s="49" t="str">
        <f t="shared" si="227"/>
        <v/>
      </c>
      <c r="T798" s="49" t="str">
        <f t="shared" si="227"/>
        <v/>
      </c>
      <c r="U798" s="49" t="str">
        <f t="shared" si="227"/>
        <v/>
      </c>
      <c r="V798" s="49" t="str">
        <f t="shared" si="227"/>
        <v/>
      </c>
      <c r="W798" s="49" t="str">
        <f t="shared" si="227"/>
        <v/>
      </c>
      <c r="X798" s="49" t="str">
        <f t="shared" si="227"/>
        <v/>
      </c>
      <c r="Y798" s="49" t="str">
        <f t="shared" si="227"/>
        <v/>
      </c>
      <c r="Z798" s="49" t="str">
        <f t="shared" si="227"/>
        <v/>
      </c>
      <c r="AA798" s="49" t="str">
        <f t="shared" si="227"/>
        <v/>
      </c>
      <c r="AB798" s="49" t="str">
        <f t="shared" si="227"/>
        <v/>
      </c>
      <c r="AC798" s="49" t="str">
        <f t="shared" si="227"/>
        <v/>
      </c>
      <c r="AD798" s="49" t="str">
        <f t="shared" si="227"/>
        <v/>
      </c>
      <c r="AE798" s="49" t="str">
        <f t="shared" si="227"/>
        <v/>
      </c>
      <c r="AF798" s="49" t="str">
        <f t="shared" si="227"/>
        <v/>
      </c>
      <c r="AG798" s="49" t="str">
        <f t="shared" si="227"/>
        <v/>
      </c>
      <c r="AH798" s="49" t="str">
        <f t="shared" si="227"/>
        <v/>
      </c>
      <c r="AI798" s="49" t="str">
        <f t="shared" si="227"/>
        <v/>
      </c>
      <c r="AJ798" s="49" t="str">
        <f t="shared" si="227"/>
        <v/>
      </c>
      <c r="AK798" s="49" t="str">
        <f t="shared" si="227"/>
        <v/>
      </c>
      <c r="AL798" s="49" t="str">
        <f t="shared" si="227"/>
        <v/>
      </c>
      <c r="AM798" s="49" t="str">
        <f t="shared" si="227"/>
        <v/>
      </c>
      <c r="AN798" s="49" t="str">
        <f t="shared" si="227"/>
        <v/>
      </c>
      <c r="AO798" s="49" t="str">
        <f t="shared" si="227"/>
        <v/>
      </c>
      <c r="AP798" s="49" t="str">
        <f t="shared" si="227"/>
        <v/>
      </c>
      <c r="AQ798" s="49" t="str">
        <f t="shared" si="227"/>
        <v/>
      </c>
      <c r="AR798" s="49" t="str">
        <f t="shared" si="227"/>
        <v/>
      </c>
      <c r="AS798" s="49" t="str">
        <f t="shared" si="227"/>
        <v/>
      </c>
      <c r="AT798" s="50" t="str">
        <f t="shared" si="227"/>
        <v/>
      </c>
      <c r="AU798" s="46"/>
      <c r="AV798" s="26"/>
      <c r="AW798" s="238" t="s">
        <v>34</v>
      </c>
      <c r="AX798" s="246"/>
      <c r="AY798" s="230" t="s">
        <v>27</v>
      </c>
      <c r="AZ798" s="231"/>
      <c r="BA798" s="231"/>
      <c r="BB798" s="154"/>
      <c r="BC798" s="193">
        <v>1</v>
      </c>
      <c r="BD798" s="193"/>
      <c r="BE798" s="193"/>
      <c r="BF798" s="193"/>
      <c r="BG798" s="193"/>
      <c r="BH798" s="193">
        <v>2</v>
      </c>
      <c r="BI798" s="193"/>
      <c r="BJ798" s="193"/>
      <c r="BK798" s="193"/>
      <c r="BL798" s="193"/>
      <c r="BM798" s="193">
        <v>3</v>
      </c>
      <c r="BN798" s="193"/>
      <c r="BO798" s="193"/>
      <c r="BP798" s="193"/>
      <c r="BQ798" s="193"/>
      <c r="BR798" s="193">
        <v>4</v>
      </c>
      <c r="BS798" s="193"/>
      <c r="BT798" s="193"/>
      <c r="BU798" s="193"/>
      <c r="BV798" s="193"/>
      <c r="BW798" s="193">
        <v>5</v>
      </c>
      <c r="BX798" s="193"/>
      <c r="BY798" s="193"/>
      <c r="BZ798" s="193"/>
      <c r="CA798" s="193"/>
      <c r="CB798" s="193">
        <v>6</v>
      </c>
      <c r="CC798" s="193"/>
      <c r="CD798" s="193"/>
      <c r="CE798" s="193"/>
      <c r="CF798" s="193"/>
      <c r="CG798" s="193" t="s">
        <v>29</v>
      </c>
      <c r="CH798" s="193"/>
      <c r="CI798" s="193"/>
      <c r="CJ798" s="193"/>
      <c r="CK798" s="193"/>
      <c r="CL798" s="193" t="s">
        <v>30</v>
      </c>
      <c r="CM798" s="193"/>
      <c r="CN798" s="193"/>
      <c r="CO798" s="193"/>
      <c r="CP798" s="193"/>
      <c r="CQ798" s="251"/>
      <c r="CR798" s="252"/>
      <c r="CU798" s="128">
        <f t="shared" si="225"/>
        <v>790</v>
      </c>
      <c r="CV798" s="128"/>
      <c r="CW798" s="128"/>
      <c r="CX798" s="128"/>
      <c r="CY798" s="128"/>
    </row>
    <row r="799" spans="1:103" s="1" customFormat="1" ht="18.75">
      <c r="A799" s="72" t="s">
        <v>59</v>
      </c>
      <c r="D799" s="238">
        <v>1</v>
      </c>
      <c r="E799" s="246"/>
      <c r="F799" s="241"/>
      <c r="G799" s="242"/>
      <c r="H799" s="242"/>
      <c r="I799" s="242"/>
      <c r="J799" s="242"/>
      <c r="K799" s="243"/>
      <c r="L799" s="244"/>
      <c r="M799" s="242"/>
      <c r="N799" s="242"/>
      <c r="O799" s="243"/>
      <c r="P799" s="42"/>
      <c r="Q799" s="42"/>
      <c r="R799" s="42"/>
      <c r="S799" s="42"/>
      <c r="T799" s="42"/>
      <c r="U799" s="42"/>
      <c r="V799" s="42"/>
      <c r="W799" s="42"/>
      <c r="X799" s="42"/>
      <c r="Y799" s="42"/>
      <c r="Z799" s="42"/>
      <c r="AA799" s="42"/>
      <c r="AB799" s="42"/>
      <c r="AC799" s="42"/>
      <c r="AD799" s="42"/>
      <c r="AE799" s="42"/>
      <c r="AF799" s="42"/>
      <c r="AG799" s="42"/>
      <c r="AH799" s="42"/>
      <c r="AI799" s="42"/>
      <c r="AJ799" s="42"/>
      <c r="AK799" s="42"/>
      <c r="AL799" s="42"/>
      <c r="AM799" s="42"/>
      <c r="AN799" s="42"/>
      <c r="AO799" s="42"/>
      <c r="AP799" s="42"/>
      <c r="AQ799" s="42"/>
      <c r="AR799" s="42"/>
      <c r="AS799" s="42"/>
      <c r="AT799" s="43"/>
      <c r="AU799" s="44"/>
      <c r="AV799" s="26"/>
      <c r="AW799" s="245">
        <f t="shared" ref="AW799:AW856" si="228">D799</f>
        <v>1</v>
      </c>
      <c r="AX799" s="246"/>
      <c r="AY799" s="247" t="str">
        <f t="shared" ref="AY799:AY856" si="229">IF(L799=0,"",L799)</f>
        <v/>
      </c>
      <c r="AZ799" s="248"/>
      <c r="BA799" s="248"/>
      <c r="BB799" s="249"/>
      <c r="BC799" s="45">
        <f>IF(COUNTIF(P799:AT799,"")=31,0,COUNTIFS(P789:AT789,1,P799:AT799,"")+COUNTIFS(P789:AT789,1,P799:AT799,"■"))</f>
        <v>0</v>
      </c>
      <c r="BD799" s="45">
        <f>IF(COUNTIF(P799:AT799,"")=31,0,COUNTIFS(P789:AT789,1,P799:AT799,"■"))</f>
        <v>0</v>
      </c>
      <c r="BE799" s="250" t="str">
        <f t="shared" ref="BE799:BE856" si="230">IFERROR(ROUNDDOWN(BD799/BC799,3),"***")</f>
        <v>***</v>
      </c>
      <c r="BF799" s="233"/>
      <c r="BG799" s="42"/>
      <c r="BH799" s="45">
        <f>IF(COUNTIF(P799:AT799,"")=31,0,COUNTIFS(P789:AT789,2,P799:AT799,"")+COUNTIFS(P789:AT789,2,P799:AT799,"■"))</f>
        <v>0</v>
      </c>
      <c r="BI799" s="45">
        <f>IF(COUNTIF(P799:AT799,"")=31,0,COUNTIFS(P789:AT789,2,P799:AT799,"■"))</f>
        <v>0</v>
      </c>
      <c r="BJ799" s="232" t="str">
        <f t="shared" ref="BJ799:BJ856" si="231">IFERROR(ROUNDDOWN(BI799/BH799,3),"***")</f>
        <v>***</v>
      </c>
      <c r="BK799" s="233"/>
      <c r="BL799" s="42"/>
      <c r="BM799" s="45">
        <f>IF(COUNTIF(P799:AT799,"")=31,0,COUNTIFS(P789:AT789,3,P799:AT799,"")+COUNTIFS(P789:AT789,3,P799:AT799,"■"))</f>
        <v>0</v>
      </c>
      <c r="BN799" s="45">
        <f>IF(COUNTIF(P799:AT799,"")=31,0,COUNTIFS(P789:AT789,3,P799:AT799,"■"))</f>
        <v>0</v>
      </c>
      <c r="BO799" s="232" t="str">
        <f t="shared" ref="BO799:BO856" si="232">IFERROR(ROUNDDOWN(BN799/BM799,3),"***")</f>
        <v>***</v>
      </c>
      <c r="BP799" s="233"/>
      <c r="BQ799" s="42"/>
      <c r="BR799" s="45">
        <f>IF(COUNTIF(P799:AT799,"")=31,0,COUNTIFS(P789:AT789,4,P799:AT799,"")+COUNTIFS(P789:AT789,4,P799:AT799,"■"))</f>
        <v>0</v>
      </c>
      <c r="BS799" s="45">
        <f>IF(COUNTIF(P799:AT799,"")=31,0,COUNTIFS(P789:AT789,4,P799:AT799,"■"))</f>
        <v>0</v>
      </c>
      <c r="BT799" s="232" t="str">
        <f t="shared" ref="BT799:BT856" si="233">IFERROR(ROUNDDOWN(BS799/BR799,3),"***")</f>
        <v>***</v>
      </c>
      <c r="BU799" s="233"/>
      <c r="BV799" s="42"/>
      <c r="BW799" s="45">
        <f>IF(COUNTIF(P799:AT799,"")=31,0,COUNTIFS(P789:AT789,5,P799:AT799,"")+COUNTIFS(P789:AT789,5,P799:AT799,"■"))</f>
        <v>0</v>
      </c>
      <c r="BX799" s="45">
        <f>IF(COUNTIF(P799:AT799,"")=31,0,COUNTIFS(P789:AT789,5,P799:AT799,"■"))</f>
        <v>0</v>
      </c>
      <c r="BY799" s="232" t="str">
        <f t="shared" ref="BY799:BY856" si="234">IFERROR(ROUNDDOWN(BX799/BW799,3),"***")</f>
        <v>***</v>
      </c>
      <c r="BZ799" s="233"/>
      <c r="CA799" s="42"/>
      <c r="CB799" s="45">
        <f>IF(COUNTIF(P799:AT799,"")=31,0,COUNTIFS(P789:AT789,6,P799:AT799,"")+COUNTIFS(P789:AT789,6,P799:AT799,"■"))</f>
        <v>0</v>
      </c>
      <c r="CC799" s="45">
        <f>IF(COUNTIF(P799:AT799,"")=31,0,COUNTIFS(P789:AT789,6,P799:AT799,"■"))</f>
        <v>0</v>
      </c>
      <c r="CD799" s="232" t="str">
        <f t="shared" ref="CD799:CD856" si="235">IFERROR(ROUNDDOWN(CC799/CB799,3),"***")</f>
        <v>***</v>
      </c>
      <c r="CE799" s="233"/>
      <c r="CF799" s="42"/>
      <c r="CG799" s="45">
        <f>IF(COUNTIF(P799:AT799,"")=31,0,SUM(BC799,BH799,BM799,BR799,BW799,CB799))</f>
        <v>0</v>
      </c>
      <c r="CH799" s="45">
        <f t="shared" ref="CH799" si="236">IF(COUNTIF(P799:AT799,"")=31,0,SUM(BD799,BI799,BN799,BS799,BX799,CC799))</f>
        <v>0</v>
      </c>
      <c r="CI799" s="232" t="str">
        <f t="shared" ref="CI799:CI856" si="237">IFERROR(ROUNDDOWN(CH799/CG799,3),"***")</f>
        <v>***</v>
      </c>
      <c r="CJ799" s="233"/>
      <c r="CK799" s="42"/>
      <c r="CL799" s="234">
        <f>IF(COUNTIF(P799:AT799,"")=31,0,CG799)</f>
        <v>0</v>
      </c>
      <c r="CM799" s="235"/>
      <c r="CN799" s="234">
        <f>IF(COUNTIF(P799:AT799,"")=31,0,CH799)</f>
        <v>0</v>
      </c>
      <c r="CO799" s="235"/>
      <c r="CP799" s="232" t="str">
        <f t="shared" ref="CP799:CP856" si="238">IFERROR(ROUNDDOWN(CN799/CL799,3),"***")</f>
        <v>***</v>
      </c>
      <c r="CQ799" s="233"/>
      <c r="CR799" s="43"/>
      <c r="CU799" s="128">
        <f t="shared" si="225"/>
        <v>791</v>
      </c>
      <c r="CV799" s="128"/>
      <c r="CW799" s="128"/>
      <c r="CX799" s="128"/>
      <c r="CY799" s="128"/>
    </row>
    <row r="800" spans="1:103" s="1" customFormat="1" ht="18.75">
      <c r="A800" s="72" t="s">
        <v>59</v>
      </c>
      <c r="D800" s="238">
        <f>D799+1</f>
        <v>2</v>
      </c>
      <c r="E800" s="246"/>
      <c r="F800" s="241"/>
      <c r="G800" s="242"/>
      <c r="H800" s="242"/>
      <c r="I800" s="242"/>
      <c r="J800" s="242"/>
      <c r="K800" s="243"/>
      <c r="L800" s="244"/>
      <c r="M800" s="242"/>
      <c r="N800" s="242"/>
      <c r="O800" s="243"/>
      <c r="P800" s="42"/>
      <c r="Q800" s="42"/>
      <c r="R800" s="42"/>
      <c r="S800" s="42"/>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3"/>
      <c r="AU800" s="44"/>
      <c r="AV800" s="26"/>
      <c r="AW800" s="245">
        <f t="shared" si="228"/>
        <v>2</v>
      </c>
      <c r="AX800" s="246"/>
      <c r="AY800" s="247" t="str">
        <f t="shared" si="229"/>
        <v/>
      </c>
      <c r="AZ800" s="248"/>
      <c r="BA800" s="248"/>
      <c r="BB800" s="249"/>
      <c r="BC800" s="45">
        <f>IF(COUNTIF(P800:AT800,"")=31,0,COUNTIFS(P789:AT789,1,P800:AT800,"")+COUNTIFS(P789:AT789,1,P800:AT800,"■"))</f>
        <v>0</v>
      </c>
      <c r="BD800" s="45">
        <f>IF(COUNTIF(P800:AT800,"")=31,0,COUNTIFS(P789:AT789,1,P800:AT800,"■"))</f>
        <v>0</v>
      </c>
      <c r="BE800" s="250" t="str">
        <f t="shared" si="230"/>
        <v>***</v>
      </c>
      <c r="BF800" s="233"/>
      <c r="BG800" s="42"/>
      <c r="BH800" s="45">
        <f>IF(COUNTIF(P800:AT800,"")=31,0,COUNTIFS(P789:AT789,2,P800:AT800,"")+COUNTIFS(P789:AT789,2,P800:AT800,"■"))</f>
        <v>0</v>
      </c>
      <c r="BI800" s="45">
        <f>IF(COUNTIF(P800:AT800,"")=31,0,COUNTIFS(P789:AT789,2,P800:AT800,"■"))</f>
        <v>0</v>
      </c>
      <c r="BJ800" s="232" t="str">
        <f t="shared" si="231"/>
        <v>***</v>
      </c>
      <c r="BK800" s="233"/>
      <c r="BL800" s="42"/>
      <c r="BM800" s="45">
        <f>IF(COUNTIF(P800:AT800,"")=31,0,COUNTIFS(P789:AT789,3,P800:AT800,"")+COUNTIFS(P789:AT789,3,P800:AT800,"■"))</f>
        <v>0</v>
      </c>
      <c r="BN800" s="45">
        <f>IF(COUNTIF(P800:AT800,"")=31,0,COUNTIFS(P789:AT789,3,P800:AT800,"■"))</f>
        <v>0</v>
      </c>
      <c r="BO800" s="232" t="str">
        <f t="shared" si="232"/>
        <v>***</v>
      </c>
      <c r="BP800" s="233"/>
      <c r="BQ800" s="42"/>
      <c r="BR800" s="45">
        <f>IF(COUNTIF(P800:AT800,"")=31,0,COUNTIFS(P789:AT789,4,P800:AT800,"")+COUNTIFS(P789:AT789,4,P800:AT800,"■"))</f>
        <v>0</v>
      </c>
      <c r="BS800" s="45">
        <f>IF(COUNTIF(P800:AT800,"")=31,0,COUNTIFS(P789:AT789,4,P800:AT800,"■"))</f>
        <v>0</v>
      </c>
      <c r="BT800" s="232" t="str">
        <f t="shared" si="233"/>
        <v>***</v>
      </c>
      <c r="BU800" s="233"/>
      <c r="BV800" s="42"/>
      <c r="BW800" s="45">
        <f>IF(COUNTIF(P800:AT800,"")=31,0,COUNTIFS(P789:AT789,5,P800:AT800,"")+COUNTIFS(P789:AT789,5,P800:AT800,"■"))</f>
        <v>0</v>
      </c>
      <c r="BX800" s="45">
        <f>IF(COUNTIF(P800:AT800,"")=31,0,COUNTIFS(P789:AT789,5,P800:AT800,"■"))</f>
        <v>0</v>
      </c>
      <c r="BY800" s="232" t="str">
        <f t="shared" si="234"/>
        <v>***</v>
      </c>
      <c r="BZ800" s="233"/>
      <c r="CA800" s="42"/>
      <c r="CB800" s="45">
        <f>IF(COUNTIF(P800:AT800,"")=31,0,COUNTIFS(P789:AT789,6,P800:AT800,"")+COUNTIFS(P789:AT789,6,P800:AT800,"■"))</f>
        <v>0</v>
      </c>
      <c r="CC800" s="45">
        <f>IF(COUNTIF(P800:AT800,"")=31,0,COUNTIFS(P789:AT789,6,P800:AT800,"■"))</f>
        <v>0</v>
      </c>
      <c r="CD800" s="232" t="str">
        <f t="shared" si="235"/>
        <v>***</v>
      </c>
      <c r="CE800" s="233"/>
      <c r="CF800" s="42"/>
      <c r="CG800" s="45">
        <f t="shared" ref="CG800:CG856" si="239">IF(COUNTIF(P800:AT800,"")=31,0,SUM(BC800,BH800,BM800,BR800,BW800,CB800))</f>
        <v>0</v>
      </c>
      <c r="CH800" s="45">
        <f>IF(COUNTIF(P800:AT800,"")=31,0,SUM(BD800,BI800,BN800,BS800,BX800,CC800))</f>
        <v>0</v>
      </c>
      <c r="CI800" s="232" t="str">
        <f t="shared" si="237"/>
        <v>***</v>
      </c>
      <c r="CJ800" s="233"/>
      <c r="CK800" s="42"/>
      <c r="CL800" s="234">
        <f t="shared" ref="CL800:CL856" si="240">IF(COUNTIF(P800:AT800,"")=31,0,CG800)</f>
        <v>0</v>
      </c>
      <c r="CM800" s="235"/>
      <c r="CN800" s="234">
        <f t="shared" ref="CN800:CN856" si="241">IF(COUNTIF(P800:AT800,"")=31,0,CH800)</f>
        <v>0</v>
      </c>
      <c r="CO800" s="235"/>
      <c r="CP800" s="232" t="str">
        <f t="shared" si="238"/>
        <v>***</v>
      </c>
      <c r="CQ800" s="233"/>
      <c r="CR800" s="43"/>
      <c r="CU800" s="128">
        <f t="shared" si="225"/>
        <v>792</v>
      </c>
      <c r="CV800" s="128"/>
      <c r="CW800" s="128"/>
      <c r="CX800" s="128"/>
      <c r="CY800" s="128"/>
    </row>
    <row r="801" spans="1:103" s="1" customFormat="1" ht="18.75">
      <c r="A801" s="72" t="s">
        <v>59</v>
      </c>
      <c r="D801" s="238">
        <f t="shared" ref="D801:D856" si="242">D800+1</f>
        <v>3</v>
      </c>
      <c r="E801" s="246"/>
      <c r="F801" s="241"/>
      <c r="G801" s="242"/>
      <c r="H801" s="242"/>
      <c r="I801" s="242"/>
      <c r="J801" s="242"/>
      <c r="K801" s="243"/>
      <c r="L801" s="244"/>
      <c r="M801" s="242"/>
      <c r="N801" s="242"/>
      <c r="O801" s="243"/>
      <c r="P801" s="42"/>
      <c r="Q801" s="42"/>
      <c r="R801" s="42"/>
      <c r="S801" s="42"/>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3"/>
      <c r="AU801" s="44"/>
      <c r="AV801" s="26"/>
      <c r="AW801" s="245">
        <f t="shared" si="228"/>
        <v>3</v>
      </c>
      <c r="AX801" s="246"/>
      <c r="AY801" s="247" t="str">
        <f t="shared" si="229"/>
        <v/>
      </c>
      <c r="AZ801" s="248"/>
      <c r="BA801" s="248"/>
      <c r="BB801" s="249"/>
      <c r="BC801" s="45">
        <f>IF(COUNTIF(P801:AT801,"")=31,0,COUNTIFS(P789:AT789,1,P801:AT801,"")+COUNTIFS(P789:AT789,1,P801:AT801,"■"))</f>
        <v>0</v>
      </c>
      <c r="BD801" s="45">
        <f>IF(COUNTIF(P801:AT801,"")=31,0,COUNTIFS(P789:AT789,1,P801:AT801,"■"))</f>
        <v>0</v>
      </c>
      <c r="BE801" s="250" t="str">
        <f t="shared" si="230"/>
        <v>***</v>
      </c>
      <c r="BF801" s="233"/>
      <c r="BG801" s="42"/>
      <c r="BH801" s="45">
        <f>IF(COUNTIF(P801:AT801,"")=31,0,COUNTIFS(P789:AT789,2,P801:AT801,"")+COUNTIFS(P789:AT789,2,P801:AT801,"■"))</f>
        <v>0</v>
      </c>
      <c r="BI801" s="45">
        <f>IF(COUNTIF(P801:AT801,"")=31,0,COUNTIFS(P789:AT789,2,P801:AT801,"■"))</f>
        <v>0</v>
      </c>
      <c r="BJ801" s="232" t="str">
        <f t="shared" si="231"/>
        <v>***</v>
      </c>
      <c r="BK801" s="233"/>
      <c r="BL801" s="42"/>
      <c r="BM801" s="45">
        <f>IF(COUNTIF(P801:AT801,"")=31,0,COUNTIFS(P789:AT789,3,P801:AT801,"")+COUNTIFS(P789:AT789,3,P801:AT801,"■"))</f>
        <v>0</v>
      </c>
      <c r="BN801" s="45">
        <f>IF(COUNTIF(P801:AT801,"")=31,0,COUNTIFS(P789:AT789,3,P801:AT801,"■"))</f>
        <v>0</v>
      </c>
      <c r="BO801" s="232" t="str">
        <f t="shared" si="232"/>
        <v>***</v>
      </c>
      <c r="BP801" s="233"/>
      <c r="BQ801" s="42"/>
      <c r="BR801" s="45">
        <f>IF(COUNTIF(P801:AT801,"")=31,0,COUNTIFS(P789:AT789,4,P801:AT801,"")+COUNTIFS(P789:AT789,4,P801:AT801,"■"))</f>
        <v>0</v>
      </c>
      <c r="BS801" s="45">
        <f>IF(COUNTIF(P801:AT801,"")=31,0,COUNTIFS(P789:AT789,4,P801:AT801,"■"))</f>
        <v>0</v>
      </c>
      <c r="BT801" s="232" t="str">
        <f t="shared" si="233"/>
        <v>***</v>
      </c>
      <c r="BU801" s="233"/>
      <c r="BV801" s="42"/>
      <c r="BW801" s="45">
        <f>IF(COUNTIF(P801:AT801,"")=31,0,COUNTIFS(P789:AT789,5,P801:AT801,"")+COUNTIFS(P789:AT789,5,P801:AT801,"■"))</f>
        <v>0</v>
      </c>
      <c r="BX801" s="45">
        <f>IF(COUNTIF(P801:AT801,"")=31,0,COUNTIFS(P789:AT789,5,P801:AT801,"■"))</f>
        <v>0</v>
      </c>
      <c r="BY801" s="232" t="str">
        <f t="shared" si="234"/>
        <v>***</v>
      </c>
      <c r="BZ801" s="233"/>
      <c r="CA801" s="42"/>
      <c r="CB801" s="45">
        <f>IF(COUNTIF(P801:AT801,"")=31,0,COUNTIFS(P789:AT789,6,P801:AT801,"")+COUNTIFS(P789:AT789,6,P801:AT801,"■"))</f>
        <v>0</v>
      </c>
      <c r="CC801" s="45">
        <f>IF(COUNTIF(P801:AT801,"")=31,0,COUNTIFS(P789:AT789,6,P801:AT801,"■"))</f>
        <v>0</v>
      </c>
      <c r="CD801" s="232" t="str">
        <f t="shared" si="235"/>
        <v>***</v>
      </c>
      <c r="CE801" s="233"/>
      <c r="CF801" s="42"/>
      <c r="CG801" s="45">
        <f t="shared" si="239"/>
        <v>0</v>
      </c>
      <c r="CH801" s="45">
        <f t="shared" ref="CH801:CH856" si="243">IF(COUNTIF(P801:AT801,"")=31,0,SUM(BD801,BI801,BN801,BS801,BX801,CC801))</f>
        <v>0</v>
      </c>
      <c r="CI801" s="232" t="str">
        <f t="shared" si="237"/>
        <v>***</v>
      </c>
      <c r="CJ801" s="233"/>
      <c r="CK801" s="42"/>
      <c r="CL801" s="234">
        <f t="shared" si="240"/>
        <v>0</v>
      </c>
      <c r="CM801" s="235"/>
      <c r="CN801" s="234">
        <f t="shared" si="241"/>
        <v>0</v>
      </c>
      <c r="CO801" s="235"/>
      <c r="CP801" s="232" t="str">
        <f t="shared" si="238"/>
        <v>***</v>
      </c>
      <c r="CQ801" s="233"/>
      <c r="CR801" s="43"/>
      <c r="CU801" s="128">
        <f t="shared" si="225"/>
        <v>793</v>
      </c>
      <c r="CV801" s="128"/>
      <c r="CW801" s="128"/>
      <c r="CX801" s="128"/>
      <c r="CY801" s="128"/>
    </row>
    <row r="802" spans="1:103" s="1" customFormat="1" ht="18.75">
      <c r="A802" s="72" t="s">
        <v>59</v>
      </c>
      <c r="D802" s="238">
        <f t="shared" si="242"/>
        <v>4</v>
      </c>
      <c r="E802" s="246"/>
      <c r="F802" s="241"/>
      <c r="G802" s="242"/>
      <c r="H802" s="242"/>
      <c r="I802" s="242"/>
      <c r="J802" s="242"/>
      <c r="K802" s="243"/>
      <c r="L802" s="244"/>
      <c r="M802" s="256"/>
      <c r="N802" s="256"/>
      <c r="O802" s="257"/>
      <c r="P802" s="42"/>
      <c r="Q802" s="42"/>
      <c r="R802" s="42"/>
      <c r="S802" s="42"/>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3"/>
      <c r="AU802" s="44"/>
      <c r="AV802" s="26"/>
      <c r="AW802" s="245">
        <f t="shared" si="228"/>
        <v>4</v>
      </c>
      <c r="AX802" s="246"/>
      <c r="AY802" s="247" t="str">
        <f t="shared" si="229"/>
        <v/>
      </c>
      <c r="AZ802" s="248"/>
      <c r="BA802" s="248"/>
      <c r="BB802" s="249"/>
      <c r="BC802" s="45">
        <f>IF(COUNTIF(P802:AT802,"")=31,0,COUNTIFS(P789:AT789,1,P802:AT802,"")+COUNTIFS(P789:AT789,1,P802:AT802,"■"))</f>
        <v>0</v>
      </c>
      <c r="BD802" s="45">
        <f>IF(COUNTIF(P802:AT802,"")=31,0,COUNTIFS(P789:AT789,1,P802:AT802,"■"))</f>
        <v>0</v>
      </c>
      <c r="BE802" s="250" t="str">
        <f t="shared" si="230"/>
        <v>***</v>
      </c>
      <c r="BF802" s="233"/>
      <c r="BG802" s="42"/>
      <c r="BH802" s="45">
        <f>IF(COUNTIF(P802:AT802,"")=31,0,COUNTIFS(P789:AT789,2,P802:AT802,"")+COUNTIFS(P789:AT789,2,P802:AT802,"■"))</f>
        <v>0</v>
      </c>
      <c r="BI802" s="45">
        <f>IF(COUNTIF(P802:AT802,"")=31,0,COUNTIFS(P789:AT789,2,P802:AT802,"■"))</f>
        <v>0</v>
      </c>
      <c r="BJ802" s="232" t="str">
        <f t="shared" si="231"/>
        <v>***</v>
      </c>
      <c r="BK802" s="233"/>
      <c r="BL802" s="42"/>
      <c r="BM802" s="45">
        <f>IF(COUNTIF(P802:AT802,"")=31,0,COUNTIFS(P789:AT789,3,P802:AT802,"")+COUNTIFS(P789:AT789,3,P802:AT802,"■"))</f>
        <v>0</v>
      </c>
      <c r="BN802" s="45">
        <f>IF(COUNTIF(P802:AT802,"")=31,0,COUNTIFS(P789:AT789,3,P802:AT802,"■"))</f>
        <v>0</v>
      </c>
      <c r="BO802" s="232" t="str">
        <f t="shared" si="232"/>
        <v>***</v>
      </c>
      <c r="BP802" s="233"/>
      <c r="BQ802" s="42"/>
      <c r="BR802" s="45">
        <f>IF(COUNTIF(P802:AT802,"")=31,0,COUNTIFS(P789:AT789,4,P802:AT802,"")+COUNTIFS(P789:AT789,4,P802:AT802,"■"))</f>
        <v>0</v>
      </c>
      <c r="BS802" s="45">
        <f>IF(COUNTIF(P802:AT802,"")=31,0,COUNTIFS(P789:AT789,4,P802:AT802,"■"))</f>
        <v>0</v>
      </c>
      <c r="BT802" s="232" t="str">
        <f t="shared" si="233"/>
        <v>***</v>
      </c>
      <c r="BU802" s="233"/>
      <c r="BV802" s="42"/>
      <c r="BW802" s="45">
        <f>IF(COUNTIF(P802:AT802,"")=31,0,COUNTIFS(P789:AT789,5,P802:AT802,"")+COUNTIFS(P789:AT789,5,P802:AT802,"■"))</f>
        <v>0</v>
      </c>
      <c r="BX802" s="45">
        <f>IF(COUNTIF(P802:AT802,"")=31,0,COUNTIFS(P789:AT789,5,P802:AT802,"■"))</f>
        <v>0</v>
      </c>
      <c r="BY802" s="232" t="str">
        <f t="shared" si="234"/>
        <v>***</v>
      </c>
      <c r="BZ802" s="233"/>
      <c r="CA802" s="42"/>
      <c r="CB802" s="45">
        <f>IF(COUNTIF(P802:AT802,"")=31,0,COUNTIFS(P789:AT789,6,P802:AT802,"")+COUNTIFS(P789:AT789,6,P802:AT802,"■"))</f>
        <v>0</v>
      </c>
      <c r="CC802" s="45">
        <f>IF(COUNTIF(P802:AT802,"")=31,0,COUNTIFS(P789:AT789,6,P802:AT802,"■"))</f>
        <v>0</v>
      </c>
      <c r="CD802" s="232" t="str">
        <f t="shared" si="235"/>
        <v>***</v>
      </c>
      <c r="CE802" s="233"/>
      <c r="CF802" s="42"/>
      <c r="CG802" s="45">
        <f t="shared" si="239"/>
        <v>0</v>
      </c>
      <c r="CH802" s="45">
        <f t="shared" si="243"/>
        <v>0</v>
      </c>
      <c r="CI802" s="232" t="str">
        <f t="shared" si="237"/>
        <v>***</v>
      </c>
      <c r="CJ802" s="233"/>
      <c r="CK802" s="42"/>
      <c r="CL802" s="234">
        <f t="shared" si="240"/>
        <v>0</v>
      </c>
      <c r="CM802" s="235"/>
      <c r="CN802" s="234">
        <f t="shared" si="241"/>
        <v>0</v>
      </c>
      <c r="CO802" s="235"/>
      <c r="CP802" s="232" t="str">
        <f t="shared" si="238"/>
        <v>***</v>
      </c>
      <c r="CQ802" s="233"/>
      <c r="CR802" s="43"/>
      <c r="CU802" s="128">
        <f t="shared" si="225"/>
        <v>794</v>
      </c>
      <c r="CV802" s="128"/>
      <c r="CW802" s="128"/>
      <c r="CX802" s="128"/>
      <c r="CY802" s="128"/>
    </row>
    <row r="803" spans="1:103" s="1" customFormat="1" ht="18.75">
      <c r="A803" s="72" t="s">
        <v>59</v>
      </c>
      <c r="D803" s="238">
        <f t="shared" si="242"/>
        <v>5</v>
      </c>
      <c r="E803" s="246"/>
      <c r="F803" s="241"/>
      <c r="G803" s="242"/>
      <c r="H803" s="242"/>
      <c r="I803" s="242"/>
      <c r="J803" s="242"/>
      <c r="K803" s="243"/>
      <c r="L803" s="244"/>
      <c r="M803" s="256"/>
      <c r="N803" s="256"/>
      <c r="O803" s="257"/>
      <c r="P803" s="42"/>
      <c r="Q803" s="42"/>
      <c r="R803" s="42"/>
      <c r="S803" s="42"/>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3"/>
      <c r="AU803" s="44"/>
      <c r="AV803" s="26"/>
      <c r="AW803" s="245">
        <f t="shared" si="228"/>
        <v>5</v>
      </c>
      <c r="AX803" s="246"/>
      <c r="AY803" s="247" t="str">
        <f t="shared" si="229"/>
        <v/>
      </c>
      <c r="AZ803" s="248"/>
      <c r="BA803" s="248"/>
      <c r="BB803" s="249"/>
      <c r="BC803" s="45">
        <f>IF(COUNTIF(P803:AT803,"")=31,0,COUNTIFS(P789:AT789,1,P803:AT803,"")+COUNTIFS(P789:AT789,1,P803:AT803,"■"))</f>
        <v>0</v>
      </c>
      <c r="BD803" s="45">
        <f>IF(COUNTIF(P803:AT803,"")=31,0,COUNTIFS(P789:AT789,1,P803:AT803,"■"))</f>
        <v>0</v>
      </c>
      <c r="BE803" s="250" t="str">
        <f t="shared" si="230"/>
        <v>***</v>
      </c>
      <c r="BF803" s="233"/>
      <c r="BG803" s="42"/>
      <c r="BH803" s="45">
        <f>IF(COUNTIF(P803:AT803,"")=31,0,COUNTIFS(P789:AT789,2,P803:AT803,"")+COUNTIFS(P789:AT789,2,P803:AT803,"■"))</f>
        <v>0</v>
      </c>
      <c r="BI803" s="45">
        <f>IF(COUNTIF(P803:AT803,"")=31,0,COUNTIFS(P789:AT789,2,P803:AT803,"■"))</f>
        <v>0</v>
      </c>
      <c r="BJ803" s="232" t="str">
        <f t="shared" si="231"/>
        <v>***</v>
      </c>
      <c r="BK803" s="233"/>
      <c r="BL803" s="42"/>
      <c r="BM803" s="45">
        <f>IF(COUNTIF(P803:AT803,"")=31,0,COUNTIFS(P789:AT789,3,P803:AT803,"")+COUNTIFS(P789:AT789,3,P803:AT803,"■"))</f>
        <v>0</v>
      </c>
      <c r="BN803" s="45">
        <f>IF(COUNTIF(P803:AT803,"")=31,0,COUNTIFS(P789:AT789,3,P803:AT803,"■"))</f>
        <v>0</v>
      </c>
      <c r="BO803" s="232" t="str">
        <f t="shared" si="232"/>
        <v>***</v>
      </c>
      <c r="BP803" s="233"/>
      <c r="BQ803" s="42"/>
      <c r="BR803" s="45">
        <f>IF(COUNTIF(P803:AT803,"")=31,0,COUNTIFS(P789:AT789,4,P803:AT803,"")+COUNTIFS(P789:AT789,4,P803:AT803,"■"))</f>
        <v>0</v>
      </c>
      <c r="BS803" s="45">
        <f>IF(COUNTIF(P803:AT803,"")=31,0,COUNTIFS(P789:AT789,4,P803:AT803,"■"))</f>
        <v>0</v>
      </c>
      <c r="BT803" s="232" t="str">
        <f t="shared" si="233"/>
        <v>***</v>
      </c>
      <c r="BU803" s="233"/>
      <c r="BV803" s="42"/>
      <c r="BW803" s="45">
        <f>IF(COUNTIF(P803:AT803,"")=31,0,COUNTIFS(P789:AT789,5,P803:AT803,"")+COUNTIFS(P789:AT789,5,P803:AT803,"■"))</f>
        <v>0</v>
      </c>
      <c r="BX803" s="45">
        <f>IF(COUNTIF(P803:AT803,"")=31,0,COUNTIFS(P789:AT789,5,P803:AT803,"■"))</f>
        <v>0</v>
      </c>
      <c r="BY803" s="232" t="str">
        <f t="shared" si="234"/>
        <v>***</v>
      </c>
      <c r="BZ803" s="233"/>
      <c r="CA803" s="42"/>
      <c r="CB803" s="45">
        <f>IF(COUNTIF(P803:AT803,"")=31,0,COUNTIFS(P789:AT789,6,P803:AT803,"")+COUNTIFS(P789:AT789,6,P803:AT803,"■"))</f>
        <v>0</v>
      </c>
      <c r="CC803" s="45">
        <f>IF(COUNTIF(P803:AT803,"")=31,0,COUNTIFS(P789:AT789,6,P803:AT803,"■"))</f>
        <v>0</v>
      </c>
      <c r="CD803" s="232" t="str">
        <f t="shared" si="235"/>
        <v>***</v>
      </c>
      <c r="CE803" s="233"/>
      <c r="CF803" s="42"/>
      <c r="CG803" s="45">
        <f t="shared" si="239"/>
        <v>0</v>
      </c>
      <c r="CH803" s="45">
        <f t="shared" si="243"/>
        <v>0</v>
      </c>
      <c r="CI803" s="232" t="str">
        <f t="shared" si="237"/>
        <v>***</v>
      </c>
      <c r="CJ803" s="233"/>
      <c r="CK803" s="42"/>
      <c r="CL803" s="234">
        <f t="shared" si="240"/>
        <v>0</v>
      </c>
      <c r="CM803" s="235"/>
      <c r="CN803" s="234">
        <f t="shared" si="241"/>
        <v>0</v>
      </c>
      <c r="CO803" s="235"/>
      <c r="CP803" s="232" t="str">
        <f t="shared" si="238"/>
        <v>***</v>
      </c>
      <c r="CQ803" s="233"/>
      <c r="CR803" s="43"/>
      <c r="CU803" s="128">
        <f t="shared" si="225"/>
        <v>795</v>
      </c>
      <c r="CV803" s="128"/>
      <c r="CW803" s="128"/>
      <c r="CX803" s="128"/>
      <c r="CY803" s="128"/>
    </row>
    <row r="804" spans="1:103" s="1" customFormat="1" ht="18.75">
      <c r="A804" s="72" t="s">
        <v>59</v>
      </c>
      <c r="D804" s="238">
        <f t="shared" si="242"/>
        <v>6</v>
      </c>
      <c r="E804" s="246"/>
      <c r="F804" s="241"/>
      <c r="G804" s="242"/>
      <c r="H804" s="242"/>
      <c r="I804" s="242"/>
      <c r="J804" s="242"/>
      <c r="K804" s="243"/>
      <c r="L804" s="244"/>
      <c r="M804" s="256"/>
      <c r="N804" s="256"/>
      <c r="O804" s="257"/>
      <c r="P804" s="42"/>
      <c r="Q804" s="42"/>
      <c r="R804" s="42"/>
      <c r="S804" s="42"/>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3"/>
      <c r="AU804" s="44"/>
      <c r="AV804" s="27"/>
      <c r="AW804" s="245">
        <f t="shared" si="228"/>
        <v>6</v>
      </c>
      <c r="AX804" s="246"/>
      <c r="AY804" s="247" t="str">
        <f t="shared" si="229"/>
        <v/>
      </c>
      <c r="AZ804" s="248"/>
      <c r="BA804" s="248"/>
      <c r="BB804" s="249"/>
      <c r="BC804" s="45">
        <f>IF(COUNTIF(P804:AT804,"")=31,0,COUNTIFS(P789:AT789,1,P804:AT804,"")+COUNTIFS(P789:AT789,1,P804:AT804,"■"))</f>
        <v>0</v>
      </c>
      <c r="BD804" s="45">
        <f>IF(COUNTIF(P804:AT804,"")=31,0,COUNTIFS(P789:AT789,1,P804:AT804,"■"))</f>
        <v>0</v>
      </c>
      <c r="BE804" s="250" t="str">
        <f t="shared" si="230"/>
        <v>***</v>
      </c>
      <c r="BF804" s="233"/>
      <c r="BG804" s="42"/>
      <c r="BH804" s="45">
        <f>IF(COUNTIF(P804:AT804,"")=31,0,COUNTIFS(P789:AT789,2,P804:AT804,"")+COUNTIFS(P789:AT789,2,P804:AT804,"■"))</f>
        <v>0</v>
      </c>
      <c r="BI804" s="45">
        <f>IF(COUNTIF(P804:AT804,"")=31,0,COUNTIFS(P789:AT789,2,P804:AT804,"■"))</f>
        <v>0</v>
      </c>
      <c r="BJ804" s="232" t="str">
        <f t="shared" si="231"/>
        <v>***</v>
      </c>
      <c r="BK804" s="233"/>
      <c r="BL804" s="42"/>
      <c r="BM804" s="45">
        <f>IF(COUNTIF(P804:AT804,"")=31,0,COUNTIFS(P789:AT789,3,P804:AT804,"")+COUNTIFS(P789:AT789,3,P804:AT804,"■"))</f>
        <v>0</v>
      </c>
      <c r="BN804" s="45">
        <f>IF(COUNTIF(P804:AT804,"")=31,0,COUNTIFS(P789:AT789,3,P804:AT804,"■"))</f>
        <v>0</v>
      </c>
      <c r="BO804" s="232" t="str">
        <f t="shared" si="232"/>
        <v>***</v>
      </c>
      <c r="BP804" s="233"/>
      <c r="BQ804" s="42"/>
      <c r="BR804" s="45">
        <f>IF(COUNTIF(P804:AT804,"")=31,0,COUNTIFS(P789:AT789,4,P804:AT804,"")+COUNTIFS(P789:AT789,4,P804:AT804,"■"))</f>
        <v>0</v>
      </c>
      <c r="BS804" s="45">
        <f>IF(COUNTIF(P804:AT804,"")=31,0,COUNTIFS(P789:AT789,4,P804:AT804,"■"))</f>
        <v>0</v>
      </c>
      <c r="BT804" s="232" t="str">
        <f t="shared" si="233"/>
        <v>***</v>
      </c>
      <c r="BU804" s="233"/>
      <c r="BV804" s="42"/>
      <c r="BW804" s="45">
        <f>IF(COUNTIF(P804:AT804,"")=31,0,COUNTIFS(P789:AT789,5,P804:AT804,"")+COUNTIFS(P789:AT789,5,P804:AT804,"■"))</f>
        <v>0</v>
      </c>
      <c r="BX804" s="45">
        <f>IF(COUNTIF(P804:AT804,"")=31,0,COUNTIFS(P789:AT789,5,P804:AT804,"■"))</f>
        <v>0</v>
      </c>
      <c r="BY804" s="232" t="str">
        <f t="shared" si="234"/>
        <v>***</v>
      </c>
      <c r="BZ804" s="233"/>
      <c r="CA804" s="42"/>
      <c r="CB804" s="45">
        <f>IF(COUNTIF(P804:AT804,"")=31,0,COUNTIFS(P789:AT789,6,P804:AT804,"")+COUNTIFS(P789:AT789,6,P804:AT804,"■"))</f>
        <v>0</v>
      </c>
      <c r="CC804" s="45">
        <f>IF(COUNTIF(P804:AT804,"")=31,0,COUNTIFS(P789:AT789,6,P804:AT804,"■"))</f>
        <v>0</v>
      </c>
      <c r="CD804" s="232" t="str">
        <f t="shared" si="235"/>
        <v>***</v>
      </c>
      <c r="CE804" s="233"/>
      <c r="CF804" s="42"/>
      <c r="CG804" s="45">
        <f t="shared" si="239"/>
        <v>0</v>
      </c>
      <c r="CH804" s="45">
        <f t="shared" si="243"/>
        <v>0</v>
      </c>
      <c r="CI804" s="232" t="str">
        <f t="shared" si="237"/>
        <v>***</v>
      </c>
      <c r="CJ804" s="233"/>
      <c r="CK804" s="42"/>
      <c r="CL804" s="234">
        <f t="shared" si="240"/>
        <v>0</v>
      </c>
      <c r="CM804" s="235"/>
      <c r="CN804" s="234">
        <f t="shared" si="241"/>
        <v>0</v>
      </c>
      <c r="CO804" s="235"/>
      <c r="CP804" s="232" t="str">
        <f t="shared" si="238"/>
        <v>***</v>
      </c>
      <c r="CQ804" s="233"/>
      <c r="CR804" s="43"/>
      <c r="CU804" s="128">
        <f t="shared" si="225"/>
        <v>796</v>
      </c>
      <c r="CV804" s="128"/>
      <c r="CW804" s="128"/>
      <c r="CX804" s="128"/>
      <c r="CY804" s="128"/>
    </row>
    <row r="805" spans="1:103" s="1" customFormat="1" ht="18.75">
      <c r="A805" s="72" t="s">
        <v>59</v>
      </c>
      <c r="D805" s="238">
        <f t="shared" si="242"/>
        <v>7</v>
      </c>
      <c r="E805" s="246"/>
      <c r="F805" s="241"/>
      <c r="G805" s="242"/>
      <c r="H805" s="242"/>
      <c r="I805" s="242"/>
      <c r="J805" s="242"/>
      <c r="K805" s="243"/>
      <c r="L805" s="244"/>
      <c r="M805" s="256"/>
      <c r="N805" s="256"/>
      <c r="O805" s="257"/>
      <c r="P805" s="42"/>
      <c r="Q805" s="42"/>
      <c r="R805" s="42"/>
      <c r="S805" s="42"/>
      <c r="T805" s="42"/>
      <c r="U805" s="42"/>
      <c r="V805" s="42"/>
      <c r="W805" s="42"/>
      <c r="X805" s="42"/>
      <c r="Y805" s="42"/>
      <c r="Z805" s="42"/>
      <c r="AA805" s="42"/>
      <c r="AB805" s="42"/>
      <c r="AC805" s="42"/>
      <c r="AD805" s="42"/>
      <c r="AE805" s="42"/>
      <c r="AF805" s="42"/>
      <c r="AG805" s="42"/>
      <c r="AH805" s="42"/>
      <c r="AI805" s="42"/>
      <c r="AJ805" s="42"/>
      <c r="AK805" s="42"/>
      <c r="AL805" s="42"/>
      <c r="AM805" s="42"/>
      <c r="AN805" s="42"/>
      <c r="AO805" s="42"/>
      <c r="AP805" s="42"/>
      <c r="AQ805" s="42"/>
      <c r="AR805" s="42"/>
      <c r="AS805" s="42"/>
      <c r="AT805" s="43"/>
      <c r="AU805" s="44"/>
      <c r="AV805" s="27"/>
      <c r="AW805" s="245">
        <f t="shared" si="228"/>
        <v>7</v>
      </c>
      <c r="AX805" s="246"/>
      <c r="AY805" s="247" t="str">
        <f t="shared" si="229"/>
        <v/>
      </c>
      <c r="AZ805" s="248"/>
      <c r="BA805" s="248"/>
      <c r="BB805" s="249"/>
      <c r="BC805" s="45">
        <f>IF(COUNTIF(P805:AT805,"")=31,0,COUNTIFS(P789:AT789,1,P805:AT805,"")+COUNTIFS(P789:AT789,1,P805:AT805,"■"))</f>
        <v>0</v>
      </c>
      <c r="BD805" s="45">
        <f>IF(COUNTIF(P805:AT805,"")=31,0,COUNTIFS(P789:AT789,1,P805:AT805,"■"))</f>
        <v>0</v>
      </c>
      <c r="BE805" s="250" t="str">
        <f t="shared" si="230"/>
        <v>***</v>
      </c>
      <c r="BF805" s="233"/>
      <c r="BG805" s="42"/>
      <c r="BH805" s="45">
        <f>IF(COUNTIF(P805:AT805,"")=31,0,COUNTIFS(P789:AT789,2,P805:AT805,"")+COUNTIFS(P789:AT789,2,P805:AT805,"■"))</f>
        <v>0</v>
      </c>
      <c r="BI805" s="45">
        <f>IF(COUNTIF(P805:AT805,"")=31,0,COUNTIFS(P789:AT789,2,P805:AT805,"■"))</f>
        <v>0</v>
      </c>
      <c r="BJ805" s="232" t="str">
        <f t="shared" si="231"/>
        <v>***</v>
      </c>
      <c r="BK805" s="233"/>
      <c r="BL805" s="42"/>
      <c r="BM805" s="45">
        <f>IF(COUNTIF(P805:AT805,"")=31,0,COUNTIFS(P789:AT789,3,P805:AT805,"")+COUNTIFS(P789:AT789,3,P805:AT805,"■"))</f>
        <v>0</v>
      </c>
      <c r="BN805" s="45">
        <f>IF(COUNTIF(P805:AT805,"")=31,0,COUNTIFS(P789:AT789,3,P805:AT805,"■"))</f>
        <v>0</v>
      </c>
      <c r="BO805" s="232" t="str">
        <f t="shared" si="232"/>
        <v>***</v>
      </c>
      <c r="BP805" s="233"/>
      <c r="BQ805" s="42"/>
      <c r="BR805" s="45">
        <f>IF(COUNTIF(P805:AT805,"")=31,0,COUNTIFS(P789:AT789,4,P805:AT805,"")+COUNTIFS(P789:AT789,4,P805:AT805,"■"))</f>
        <v>0</v>
      </c>
      <c r="BS805" s="45">
        <f>IF(COUNTIF(P805:AT805,"")=31,0,COUNTIFS(P789:AT789,4,P805:AT805,"■"))</f>
        <v>0</v>
      </c>
      <c r="BT805" s="232" t="str">
        <f t="shared" si="233"/>
        <v>***</v>
      </c>
      <c r="BU805" s="233"/>
      <c r="BV805" s="42"/>
      <c r="BW805" s="45">
        <f>IF(COUNTIF(P805:AT805,"")=31,0,COUNTIFS(P789:AT789,5,P805:AT805,"")+COUNTIFS(P789:AT789,5,P805:AT805,"■"))</f>
        <v>0</v>
      </c>
      <c r="BX805" s="45">
        <f>IF(COUNTIF(P805:AT805,"")=31,0,COUNTIFS(P789:AT789,5,P805:AT805,"■"))</f>
        <v>0</v>
      </c>
      <c r="BY805" s="232" t="str">
        <f t="shared" si="234"/>
        <v>***</v>
      </c>
      <c r="BZ805" s="233"/>
      <c r="CA805" s="42"/>
      <c r="CB805" s="45">
        <f>IF(COUNTIF(P805:AT805,"")=31,0,COUNTIFS(P789:AT789,6,P805:AT805,"")+COUNTIFS(P789:AT789,6,P805:AT805,"■"))</f>
        <v>0</v>
      </c>
      <c r="CC805" s="45">
        <f>IF(COUNTIF(P805:AT805,"")=31,0,COUNTIFS(P789:AT789,6,P805:AT805,"■"))</f>
        <v>0</v>
      </c>
      <c r="CD805" s="232" t="str">
        <f t="shared" si="235"/>
        <v>***</v>
      </c>
      <c r="CE805" s="233"/>
      <c r="CF805" s="42"/>
      <c r="CG805" s="45">
        <f t="shared" si="239"/>
        <v>0</v>
      </c>
      <c r="CH805" s="45">
        <f t="shared" si="243"/>
        <v>0</v>
      </c>
      <c r="CI805" s="232" t="str">
        <f t="shared" si="237"/>
        <v>***</v>
      </c>
      <c r="CJ805" s="233"/>
      <c r="CK805" s="42"/>
      <c r="CL805" s="234">
        <f t="shared" si="240"/>
        <v>0</v>
      </c>
      <c r="CM805" s="235"/>
      <c r="CN805" s="234">
        <f t="shared" si="241"/>
        <v>0</v>
      </c>
      <c r="CO805" s="235"/>
      <c r="CP805" s="232" t="str">
        <f t="shared" si="238"/>
        <v>***</v>
      </c>
      <c r="CQ805" s="233"/>
      <c r="CR805" s="43"/>
      <c r="CU805" s="128">
        <f t="shared" si="225"/>
        <v>797</v>
      </c>
      <c r="CV805" s="128"/>
      <c r="CW805" s="128"/>
      <c r="CX805" s="128"/>
      <c r="CY805" s="128"/>
    </row>
    <row r="806" spans="1:103" s="1" customFormat="1" ht="18.75">
      <c r="A806" s="72" t="s">
        <v>59</v>
      </c>
      <c r="D806" s="238">
        <f t="shared" si="242"/>
        <v>8</v>
      </c>
      <c r="E806" s="246"/>
      <c r="F806" s="241"/>
      <c r="G806" s="242"/>
      <c r="H806" s="242"/>
      <c r="I806" s="242"/>
      <c r="J806" s="242"/>
      <c r="K806" s="243"/>
      <c r="L806" s="244"/>
      <c r="M806" s="256"/>
      <c r="N806" s="256"/>
      <c r="O806" s="257"/>
      <c r="P806" s="42"/>
      <c r="Q806" s="42"/>
      <c r="R806" s="42"/>
      <c r="S806" s="42"/>
      <c r="T806" s="42"/>
      <c r="U806" s="42"/>
      <c r="V806" s="42"/>
      <c r="W806" s="42"/>
      <c r="X806" s="42"/>
      <c r="Y806" s="42"/>
      <c r="Z806" s="42"/>
      <c r="AA806" s="42"/>
      <c r="AB806" s="42"/>
      <c r="AC806" s="42"/>
      <c r="AD806" s="42"/>
      <c r="AE806" s="42"/>
      <c r="AF806" s="42"/>
      <c r="AG806" s="42"/>
      <c r="AH806" s="42"/>
      <c r="AI806" s="42"/>
      <c r="AJ806" s="42"/>
      <c r="AK806" s="42"/>
      <c r="AL806" s="42"/>
      <c r="AM806" s="42"/>
      <c r="AN806" s="42"/>
      <c r="AO806" s="42"/>
      <c r="AP806" s="42"/>
      <c r="AQ806" s="42"/>
      <c r="AR806" s="42"/>
      <c r="AS806" s="42"/>
      <c r="AT806" s="43"/>
      <c r="AU806" s="44"/>
      <c r="AV806" s="26"/>
      <c r="AW806" s="245">
        <f t="shared" si="228"/>
        <v>8</v>
      </c>
      <c r="AX806" s="246"/>
      <c r="AY806" s="247" t="str">
        <f t="shared" si="229"/>
        <v/>
      </c>
      <c r="AZ806" s="248"/>
      <c r="BA806" s="248"/>
      <c r="BB806" s="249"/>
      <c r="BC806" s="45">
        <f>IF(COUNTIF(P806:AT806,"")=31,0,COUNTIFS(P789:AT789,1,P806:AT806,"")+COUNTIFS(P789:AT789,1,P806:AT806,"■"))</f>
        <v>0</v>
      </c>
      <c r="BD806" s="45">
        <f>IF(COUNTIF(P806:AT806,"")=31,0,COUNTIFS(P789:AT789,1,P806:AT806,"■"))</f>
        <v>0</v>
      </c>
      <c r="BE806" s="250" t="str">
        <f t="shared" si="230"/>
        <v>***</v>
      </c>
      <c r="BF806" s="233"/>
      <c r="BG806" s="42"/>
      <c r="BH806" s="45">
        <f>IF(COUNTIF(P806:AT806,"")=31,0,COUNTIFS(P789:AT789,2,P806:AT806,"")+COUNTIFS(P789:AT789,2,P806:AT806,"■"))</f>
        <v>0</v>
      </c>
      <c r="BI806" s="45">
        <f>IF(COUNTIF(P806:AT806,"")=31,0,COUNTIFS(P789:AT789,2,P806:AT806,"■"))</f>
        <v>0</v>
      </c>
      <c r="BJ806" s="232" t="str">
        <f t="shared" si="231"/>
        <v>***</v>
      </c>
      <c r="BK806" s="233"/>
      <c r="BL806" s="42"/>
      <c r="BM806" s="45">
        <f>IF(COUNTIF(P806:AT806,"")=31,0,COUNTIFS(P789:AT789,3,P806:AT806,"")+COUNTIFS(P789:AT789,3,P806:AT806,"■"))</f>
        <v>0</v>
      </c>
      <c r="BN806" s="45">
        <f>IF(COUNTIF(P806:AT806,"")=31,0,COUNTIFS(P789:AT789,3,P806:AT806,"■"))</f>
        <v>0</v>
      </c>
      <c r="BO806" s="232" t="str">
        <f t="shared" si="232"/>
        <v>***</v>
      </c>
      <c r="BP806" s="233"/>
      <c r="BQ806" s="42"/>
      <c r="BR806" s="45">
        <f>IF(COUNTIF(P806:AT806,"")=31,0,COUNTIFS(P789:AT789,4,P806:AT806,"")+COUNTIFS(P789:AT789,4,P806:AT806,"■"))</f>
        <v>0</v>
      </c>
      <c r="BS806" s="45">
        <f>IF(COUNTIF(P806:AT806,"")=31,0,COUNTIFS(P789:AT789,4,P806:AT806,"■"))</f>
        <v>0</v>
      </c>
      <c r="BT806" s="232" t="str">
        <f t="shared" si="233"/>
        <v>***</v>
      </c>
      <c r="BU806" s="233"/>
      <c r="BV806" s="42"/>
      <c r="BW806" s="45">
        <f>IF(COUNTIF(P806:AT806,"")=31,0,COUNTIFS(P789:AT789,5,P806:AT806,"")+COUNTIFS(P789:AT789,5,P806:AT806,"■"))</f>
        <v>0</v>
      </c>
      <c r="BX806" s="45">
        <f>IF(COUNTIF(P806:AT806,"")=31,0,COUNTIFS(P789:AT789,5,P806:AT806,"■"))</f>
        <v>0</v>
      </c>
      <c r="BY806" s="232" t="str">
        <f t="shared" si="234"/>
        <v>***</v>
      </c>
      <c r="BZ806" s="233"/>
      <c r="CA806" s="42"/>
      <c r="CB806" s="45">
        <f>IF(COUNTIF(P806:AT806,"")=31,0,COUNTIFS(P789:AT789,6,P806:AT806,"")+COUNTIFS(P789:AT789,6,P806:AT806,"■"))</f>
        <v>0</v>
      </c>
      <c r="CC806" s="45">
        <f>IF(COUNTIF(P806:AT806,"")=31,0,COUNTIFS(P789:AT789,6,P806:AT806,"■"))</f>
        <v>0</v>
      </c>
      <c r="CD806" s="232" t="str">
        <f t="shared" si="235"/>
        <v>***</v>
      </c>
      <c r="CE806" s="233"/>
      <c r="CF806" s="42"/>
      <c r="CG806" s="45">
        <f t="shared" si="239"/>
        <v>0</v>
      </c>
      <c r="CH806" s="45">
        <f t="shared" si="243"/>
        <v>0</v>
      </c>
      <c r="CI806" s="232" t="str">
        <f t="shared" si="237"/>
        <v>***</v>
      </c>
      <c r="CJ806" s="233"/>
      <c r="CK806" s="42"/>
      <c r="CL806" s="234">
        <f t="shared" si="240"/>
        <v>0</v>
      </c>
      <c r="CM806" s="235"/>
      <c r="CN806" s="234">
        <f t="shared" si="241"/>
        <v>0</v>
      </c>
      <c r="CO806" s="235"/>
      <c r="CP806" s="232" t="str">
        <f t="shared" si="238"/>
        <v>***</v>
      </c>
      <c r="CQ806" s="233"/>
      <c r="CR806" s="43"/>
      <c r="CU806" s="128">
        <f t="shared" si="225"/>
        <v>798</v>
      </c>
      <c r="CV806" s="128"/>
      <c r="CW806" s="128"/>
      <c r="CX806" s="128"/>
      <c r="CY806" s="128"/>
    </row>
    <row r="807" spans="1:103" s="1" customFormat="1" ht="18.75">
      <c r="A807" s="72" t="s">
        <v>59</v>
      </c>
      <c r="D807" s="238">
        <f t="shared" si="242"/>
        <v>9</v>
      </c>
      <c r="E807" s="246"/>
      <c r="F807" s="241"/>
      <c r="G807" s="242"/>
      <c r="H807" s="242"/>
      <c r="I807" s="242"/>
      <c r="J807" s="242"/>
      <c r="K807" s="243"/>
      <c r="L807" s="244"/>
      <c r="M807" s="256"/>
      <c r="N807" s="256"/>
      <c r="O807" s="257"/>
      <c r="P807" s="42"/>
      <c r="Q807" s="42"/>
      <c r="R807" s="42"/>
      <c r="S807" s="42"/>
      <c r="T807" s="42"/>
      <c r="U807" s="42"/>
      <c r="V807" s="42"/>
      <c r="W807" s="42"/>
      <c r="X807" s="42"/>
      <c r="Y807" s="42"/>
      <c r="Z807" s="42"/>
      <c r="AA807" s="42"/>
      <c r="AB807" s="42"/>
      <c r="AC807" s="42"/>
      <c r="AD807" s="42"/>
      <c r="AE807" s="42"/>
      <c r="AF807" s="42"/>
      <c r="AG807" s="42"/>
      <c r="AH807" s="42"/>
      <c r="AI807" s="42"/>
      <c r="AJ807" s="42"/>
      <c r="AK807" s="42"/>
      <c r="AL807" s="42"/>
      <c r="AM807" s="42"/>
      <c r="AN807" s="42"/>
      <c r="AO807" s="42"/>
      <c r="AP807" s="42"/>
      <c r="AQ807" s="42"/>
      <c r="AR807" s="42"/>
      <c r="AS807" s="42"/>
      <c r="AT807" s="43"/>
      <c r="AU807" s="44"/>
      <c r="AV807" s="26"/>
      <c r="AW807" s="245">
        <f t="shared" si="228"/>
        <v>9</v>
      </c>
      <c r="AX807" s="246"/>
      <c r="AY807" s="247" t="str">
        <f t="shared" si="229"/>
        <v/>
      </c>
      <c r="AZ807" s="248"/>
      <c r="BA807" s="248"/>
      <c r="BB807" s="249"/>
      <c r="BC807" s="45">
        <f>IF(COUNTIF(P807:AT807,"")=31,0,COUNTIFS(P789:AT789,1,P807:AT807,"")+COUNTIFS(P789:AT789,1,P807:AT807,"■"))</f>
        <v>0</v>
      </c>
      <c r="BD807" s="45">
        <f>IF(COUNTIF(P807:AT807,"")=31,0,COUNTIFS(P789:AT789,1,P807:AT807,"■"))</f>
        <v>0</v>
      </c>
      <c r="BE807" s="250" t="str">
        <f t="shared" si="230"/>
        <v>***</v>
      </c>
      <c r="BF807" s="233"/>
      <c r="BG807" s="42"/>
      <c r="BH807" s="45">
        <f>IF(COUNTIF(P807:AT807,"")=31,0,COUNTIFS(P789:AT789,2,P807:AT807,"")+COUNTIFS(P789:AT789,2,P807:AT807,"■"))</f>
        <v>0</v>
      </c>
      <c r="BI807" s="45">
        <f>IF(COUNTIF(P807:AT807,"")=31,0,COUNTIFS(P789:AT789,2,P807:AT807,"■"))</f>
        <v>0</v>
      </c>
      <c r="BJ807" s="232" t="str">
        <f t="shared" si="231"/>
        <v>***</v>
      </c>
      <c r="BK807" s="233"/>
      <c r="BL807" s="42"/>
      <c r="BM807" s="45">
        <f>IF(COUNTIF(P807:AT807,"")=31,0,COUNTIFS(P789:AT789,3,P807:AT807,"")+COUNTIFS(P789:AT789,3,P807:AT807,"■"))</f>
        <v>0</v>
      </c>
      <c r="BN807" s="45">
        <f>IF(COUNTIF(P807:AT807,"")=31,0,COUNTIFS(P789:AT789,3,P807:AT807,"■"))</f>
        <v>0</v>
      </c>
      <c r="BO807" s="232" t="str">
        <f t="shared" si="232"/>
        <v>***</v>
      </c>
      <c r="BP807" s="233"/>
      <c r="BQ807" s="42"/>
      <c r="BR807" s="45">
        <f>IF(COUNTIF(P807:AT807,"")=31,0,COUNTIFS(P789:AT789,4,P807:AT807,"")+COUNTIFS(P789:AT789,4,P807:AT807,"■"))</f>
        <v>0</v>
      </c>
      <c r="BS807" s="45">
        <f>IF(COUNTIF(P807:AT807,"")=31,0,COUNTIFS(P789:AT789,4,P807:AT807,"■"))</f>
        <v>0</v>
      </c>
      <c r="BT807" s="232" t="str">
        <f t="shared" si="233"/>
        <v>***</v>
      </c>
      <c r="BU807" s="233"/>
      <c r="BV807" s="42"/>
      <c r="BW807" s="45">
        <f>IF(COUNTIF(P807:AT807,"")=31,0,COUNTIFS(P789:AT789,5,P807:AT807,"")+COUNTIFS(P789:AT789,5,P807:AT807,"■"))</f>
        <v>0</v>
      </c>
      <c r="BX807" s="45">
        <f>IF(COUNTIF(P807:AT807,"")=31,0,COUNTIFS(P789:AT789,5,P807:AT807,"■"))</f>
        <v>0</v>
      </c>
      <c r="BY807" s="232" t="str">
        <f t="shared" si="234"/>
        <v>***</v>
      </c>
      <c r="BZ807" s="233"/>
      <c r="CA807" s="42"/>
      <c r="CB807" s="45">
        <f>IF(COUNTIF(P807:AT807,"")=31,0,COUNTIFS(P789:AT789,6,P807:AT807,"")+COUNTIFS(P789:AT789,6,P807:AT807,"■"))</f>
        <v>0</v>
      </c>
      <c r="CC807" s="45">
        <f>IF(COUNTIF(P807:AT807,"")=31,0,COUNTIFS(P789:AT789,6,P807:AT807,"■"))</f>
        <v>0</v>
      </c>
      <c r="CD807" s="232" t="str">
        <f t="shared" si="235"/>
        <v>***</v>
      </c>
      <c r="CE807" s="233"/>
      <c r="CF807" s="42"/>
      <c r="CG807" s="45">
        <f t="shared" si="239"/>
        <v>0</v>
      </c>
      <c r="CH807" s="45">
        <f t="shared" si="243"/>
        <v>0</v>
      </c>
      <c r="CI807" s="232" t="str">
        <f t="shared" si="237"/>
        <v>***</v>
      </c>
      <c r="CJ807" s="233"/>
      <c r="CK807" s="42"/>
      <c r="CL807" s="234">
        <f t="shared" si="240"/>
        <v>0</v>
      </c>
      <c r="CM807" s="235"/>
      <c r="CN807" s="234">
        <f t="shared" si="241"/>
        <v>0</v>
      </c>
      <c r="CO807" s="235"/>
      <c r="CP807" s="232" t="str">
        <f t="shared" si="238"/>
        <v>***</v>
      </c>
      <c r="CQ807" s="233"/>
      <c r="CR807" s="43"/>
      <c r="CU807" s="128">
        <f t="shared" si="225"/>
        <v>799</v>
      </c>
      <c r="CV807" s="128"/>
      <c r="CW807" s="128"/>
      <c r="CX807" s="128"/>
      <c r="CY807" s="128"/>
    </row>
    <row r="808" spans="1:103" s="1" customFormat="1" ht="18.75">
      <c r="A808" s="72" t="s">
        <v>59</v>
      </c>
      <c r="D808" s="238">
        <f t="shared" si="242"/>
        <v>10</v>
      </c>
      <c r="E808" s="246"/>
      <c r="F808" s="241"/>
      <c r="G808" s="242"/>
      <c r="H808" s="242"/>
      <c r="I808" s="242"/>
      <c r="J808" s="242"/>
      <c r="K808" s="243"/>
      <c r="L808" s="244"/>
      <c r="M808" s="256"/>
      <c r="N808" s="256"/>
      <c r="O808" s="257"/>
      <c r="P808" s="42"/>
      <c r="Q808" s="42"/>
      <c r="R808" s="42"/>
      <c r="S808" s="42"/>
      <c r="T808" s="42"/>
      <c r="U808" s="42"/>
      <c r="V808" s="42"/>
      <c r="W808" s="42"/>
      <c r="X808" s="42"/>
      <c r="Y808" s="42"/>
      <c r="Z808" s="42"/>
      <c r="AA808" s="42"/>
      <c r="AB808" s="42"/>
      <c r="AC808" s="42"/>
      <c r="AD808" s="42"/>
      <c r="AE808" s="42"/>
      <c r="AF808" s="42"/>
      <c r="AG808" s="42"/>
      <c r="AH808" s="42"/>
      <c r="AI808" s="42"/>
      <c r="AJ808" s="42"/>
      <c r="AK808" s="42"/>
      <c r="AL808" s="42"/>
      <c r="AM808" s="42"/>
      <c r="AN808" s="42"/>
      <c r="AO808" s="42"/>
      <c r="AP808" s="42"/>
      <c r="AQ808" s="42"/>
      <c r="AR808" s="42"/>
      <c r="AS808" s="42"/>
      <c r="AT808" s="43"/>
      <c r="AU808" s="44"/>
      <c r="AV808" s="26"/>
      <c r="AW808" s="245">
        <f t="shared" si="228"/>
        <v>10</v>
      </c>
      <c r="AX808" s="246"/>
      <c r="AY808" s="247" t="str">
        <f t="shared" si="229"/>
        <v/>
      </c>
      <c r="AZ808" s="248"/>
      <c r="BA808" s="248"/>
      <c r="BB808" s="249"/>
      <c r="BC808" s="45">
        <f>IF(COUNTIF(P808:AT808,"")=31,0,COUNTIFS(P789:AT789,1,P808:AT808,"")+COUNTIFS(P789:AT789,1,P808:AT808,"■"))</f>
        <v>0</v>
      </c>
      <c r="BD808" s="45">
        <f>IF(COUNTIF(P808:AT808,"")=31,0,COUNTIFS(P789:AT789,1,P808:AT808,"■"))</f>
        <v>0</v>
      </c>
      <c r="BE808" s="250" t="str">
        <f t="shared" si="230"/>
        <v>***</v>
      </c>
      <c r="BF808" s="233"/>
      <c r="BG808" s="42"/>
      <c r="BH808" s="45">
        <f>IF(COUNTIF(P808:AT808,"")=31,0,COUNTIFS(P789:AT789,2,P808:AT808,"")+COUNTIFS(P789:AT789,2,P808:AT808,"■"))</f>
        <v>0</v>
      </c>
      <c r="BI808" s="45">
        <f>IF(COUNTIF(P808:AT808,"")=31,0,COUNTIFS(P789:AT789,2,P808:AT808,"■"))</f>
        <v>0</v>
      </c>
      <c r="BJ808" s="232" t="str">
        <f t="shared" si="231"/>
        <v>***</v>
      </c>
      <c r="BK808" s="233"/>
      <c r="BL808" s="42"/>
      <c r="BM808" s="45">
        <f>IF(COUNTIF(P808:AT808,"")=31,0,COUNTIFS(P789:AT789,3,P808:AT808,"")+COUNTIFS(P789:AT789,3,P808:AT808,"■"))</f>
        <v>0</v>
      </c>
      <c r="BN808" s="45">
        <f>IF(COUNTIF(P808:AT808,"")=31,0,COUNTIFS(P789:AT789,3,P808:AT808,"■"))</f>
        <v>0</v>
      </c>
      <c r="BO808" s="232" t="str">
        <f t="shared" si="232"/>
        <v>***</v>
      </c>
      <c r="BP808" s="233"/>
      <c r="BQ808" s="42"/>
      <c r="BR808" s="45">
        <f>IF(COUNTIF(P808:AT808,"")=31,0,COUNTIFS(P789:AT789,4,P808:AT808,"")+COUNTIFS(P789:AT789,4,P808:AT808,"■"))</f>
        <v>0</v>
      </c>
      <c r="BS808" s="45">
        <f>IF(COUNTIF(P808:AT808,"")=31,0,COUNTIFS(P789:AT789,4,P808:AT808,"■"))</f>
        <v>0</v>
      </c>
      <c r="BT808" s="232" t="str">
        <f t="shared" si="233"/>
        <v>***</v>
      </c>
      <c r="BU808" s="233"/>
      <c r="BV808" s="42"/>
      <c r="BW808" s="45">
        <f>IF(COUNTIF(P808:AT808,"")=31,0,COUNTIFS(P789:AT789,5,P808:AT808,"")+COUNTIFS(P789:AT789,5,P808:AT808,"■"))</f>
        <v>0</v>
      </c>
      <c r="BX808" s="45">
        <f>IF(COUNTIF(P808:AT808,"")=31,0,COUNTIFS(P789:AT789,5,P808:AT808,"■"))</f>
        <v>0</v>
      </c>
      <c r="BY808" s="232" t="str">
        <f t="shared" si="234"/>
        <v>***</v>
      </c>
      <c r="BZ808" s="233"/>
      <c r="CA808" s="42"/>
      <c r="CB808" s="45">
        <f>IF(COUNTIF(P808:AT808,"")=31,0,COUNTIFS(P789:AT789,6,P808:AT808,"")+COUNTIFS(P789:AT789,6,P808:AT808,"■"))</f>
        <v>0</v>
      </c>
      <c r="CC808" s="45">
        <f>IF(COUNTIF(P808:AT808,"")=31,0,COUNTIFS(P789:AT789,6,P808:AT808,"■"))</f>
        <v>0</v>
      </c>
      <c r="CD808" s="232" t="str">
        <f t="shared" si="235"/>
        <v>***</v>
      </c>
      <c r="CE808" s="233"/>
      <c r="CF808" s="42"/>
      <c r="CG808" s="45">
        <f t="shared" si="239"/>
        <v>0</v>
      </c>
      <c r="CH808" s="45">
        <f t="shared" si="243"/>
        <v>0</v>
      </c>
      <c r="CI808" s="232" t="str">
        <f t="shared" si="237"/>
        <v>***</v>
      </c>
      <c r="CJ808" s="233"/>
      <c r="CK808" s="42"/>
      <c r="CL808" s="234">
        <f t="shared" si="240"/>
        <v>0</v>
      </c>
      <c r="CM808" s="235"/>
      <c r="CN808" s="234">
        <f t="shared" si="241"/>
        <v>0</v>
      </c>
      <c r="CO808" s="235"/>
      <c r="CP808" s="232" t="str">
        <f t="shared" si="238"/>
        <v>***</v>
      </c>
      <c r="CQ808" s="233"/>
      <c r="CR808" s="43"/>
      <c r="CU808" s="128">
        <f t="shared" si="225"/>
        <v>800</v>
      </c>
      <c r="CV808" s="128"/>
      <c r="CW808" s="128"/>
      <c r="CX808" s="128"/>
      <c r="CY808" s="128"/>
    </row>
    <row r="809" spans="1:103" s="1" customFormat="1" ht="18.75">
      <c r="A809" s="72" t="s">
        <v>59</v>
      </c>
      <c r="D809" s="238">
        <f t="shared" si="242"/>
        <v>11</v>
      </c>
      <c r="E809" s="246"/>
      <c r="F809" s="241"/>
      <c r="G809" s="242"/>
      <c r="H809" s="242"/>
      <c r="I809" s="242"/>
      <c r="J809" s="242"/>
      <c r="K809" s="243"/>
      <c r="L809" s="244"/>
      <c r="M809" s="256"/>
      <c r="N809" s="256"/>
      <c r="O809" s="257"/>
      <c r="P809" s="42"/>
      <c r="Q809" s="42"/>
      <c r="R809" s="42"/>
      <c r="S809" s="42"/>
      <c r="T809" s="42"/>
      <c r="U809" s="42"/>
      <c r="V809" s="42"/>
      <c r="W809" s="42"/>
      <c r="X809" s="42"/>
      <c r="Y809" s="42"/>
      <c r="Z809" s="42"/>
      <c r="AA809" s="42"/>
      <c r="AB809" s="42"/>
      <c r="AC809" s="42"/>
      <c r="AD809" s="42"/>
      <c r="AE809" s="42"/>
      <c r="AF809" s="42"/>
      <c r="AG809" s="42"/>
      <c r="AH809" s="42"/>
      <c r="AI809" s="42"/>
      <c r="AJ809" s="42"/>
      <c r="AK809" s="42"/>
      <c r="AL809" s="42"/>
      <c r="AM809" s="42"/>
      <c r="AN809" s="42"/>
      <c r="AO809" s="42"/>
      <c r="AP809" s="42"/>
      <c r="AQ809" s="42"/>
      <c r="AR809" s="42"/>
      <c r="AS809" s="42"/>
      <c r="AT809" s="43"/>
      <c r="AU809" s="44"/>
      <c r="AV809" s="26"/>
      <c r="AW809" s="245">
        <f t="shared" si="228"/>
        <v>11</v>
      </c>
      <c r="AX809" s="369"/>
      <c r="AY809" s="247" t="str">
        <f t="shared" si="229"/>
        <v/>
      </c>
      <c r="AZ809" s="248"/>
      <c r="BA809" s="248"/>
      <c r="BB809" s="249"/>
      <c r="BC809" s="45">
        <f>IF(COUNTIF(P809:AT809,"")=31,0,COUNTIFS(P789:AT789,1,P809:AT809,"")+COUNTIFS(P789:AT789,1,P809:AT809,"■"))</f>
        <v>0</v>
      </c>
      <c r="BD809" s="45">
        <f>IF(COUNTIF(P809:AT809,"")=31,0,COUNTIFS(P789:AT789,1,P809:AT809,"■"))</f>
        <v>0</v>
      </c>
      <c r="BE809" s="250" t="str">
        <f t="shared" si="230"/>
        <v>***</v>
      </c>
      <c r="BF809" s="233"/>
      <c r="BG809" s="42"/>
      <c r="BH809" s="45">
        <f>IF(COUNTIF(P809:AT809,"")=31,0,COUNTIFS(P789:AT789,2,P809:AT809,"")+COUNTIFS(P789:AT789,2,P809:AT809,"■"))</f>
        <v>0</v>
      </c>
      <c r="BI809" s="45">
        <f>IF(COUNTIF(P809:AT809,"")=31,0,COUNTIFS(P789:AT789,2,P809:AT809,"■"))</f>
        <v>0</v>
      </c>
      <c r="BJ809" s="232" t="str">
        <f t="shared" si="231"/>
        <v>***</v>
      </c>
      <c r="BK809" s="233"/>
      <c r="BL809" s="42"/>
      <c r="BM809" s="45">
        <f>IF(COUNTIF(P809:AT809,"")=31,0,COUNTIFS(P789:AT789,3,P809:AT809,"")+COUNTIFS(P789:AT789,3,P809:AT809,"■"))</f>
        <v>0</v>
      </c>
      <c r="BN809" s="45">
        <f>IF(COUNTIF(P809:AT809,"")=31,0,COUNTIFS(P789:AT789,3,P809:AT809,"■"))</f>
        <v>0</v>
      </c>
      <c r="BO809" s="232" t="str">
        <f t="shared" si="232"/>
        <v>***</v>
      </c>
      <c r="BP809" s="233"/>
      <c r="BQ809" s="42"/>
      <c r="BR809" s="45">
        <f>IF(COUNTIF(P809:AT809,"")=31,0,COUNTIFS(P789:AT789,4,P809:AT809,"")+COUNTIFS(P789:AT789,4,P809:AT809,"■"))</f>
        <v>0</v>
      </c>
      <c r="BS809" s="45">
        <f>IF(COUNTIF(P809:AT809,"")=31,0,COUNTIFS(P789:AT789,4,P809:AT809,"■"))</f>
        <v>0</v>
      </c>
      <c r="BT809" s="232" t="str">
        <f t="shared" si="233"/>
        <v>***</v>
      </c>
      <c r="BU809" s="233"/>
      <c r="BV809" s="42"/>
      <c r="BW809" s="45">
        <f>IF(COUNTIF(P809:AT809,"")=31,0,COUNTIFS(P789:AT789,5,P809:AT809,"")+COUNTIFS(P789:AT789,5,P809:AT809,"■"))</f>
        <v>0</v>
      </c>
      <c r="BX809" s="45">
        <f>IF(COUNTIF(P809:AT809,"")=31,0,COUNTIFS(P789:AT789,5,P809:AT809,"■"))</f>
        <v>0</v>
      </c>
      <c r="BY809" s="232" t="str">
        <f t="shared" si="234"/>
        <v>***</v>
      </c>
      <c r="BZ809" s="233"/>
      <c r="CA809" s="42"/>
      <c r="CB809" s="45">
        <f>IF(COUNTIF(P809:AT809,"")=31,0,COUNTIFS(P789:AT789,6,P809:AT809,"")+COUNTIFS(P789:AT789,6,P809:AT809,"■"))</f>
        <v>0</v>
      </c>
      <c r="CC809" s="45">
        <f>IF(COUNTIF(P809:AT809,"")=31,0,COUNTIFS(P789:AT789,6,P809:AT809,"■"))</f>
        <v>0</v>
      </c>
      <c r="CD809" s="232" t="str">
        <f t="shared" si="235"/>
        <v>***</v>
      </c>
      <c r="CE809" s="233"/>
      <c r="CF809" s="42"/>
      <c r="CG809" s="45">
        <f t="shared" si="239"/>
        <v>0</v>
      </c>
      <c r="CH809" s="45">
        <f t="shared" si="243"/>
        <v>0</v>
      </c>
      <c r="CI809" s="232" t="str">
        <f t="shared" si="237"/>
        <v>***</v>
      </c>
      <c r="CJ809" s="233"/>
      <c r="CK809" s="42"/>
      <c r="CL809" s="234">
        <f t="shared" si="240"/>
        <v>0</v>
      </c>
      <c r="CM809" s="235"/>
      <c r="CN809" s="234">
        <f t="shared" si="241"/>
        <v>0</v>
      </c>
      <c r="CO809" s="235"/>
      <c r="CP809" s="232" t="str">
        <f t="shared" si="238"/>
        <v>***</v>
      </c>
      <c r="CQ809" s="233"/>
      <c r="CR809" s="43"/>
      <c r="CU809" s="128">
        <f t="shared" si="225"/>
        <v>801</v>
      </c>
      <c r="CV809" s="128"/>
      <c r="CW809" s="128"/>
      <c r="CX809" s="128"/>
      <c r="CY809" s="128"/>
    </row>
    <row r="810" spans="1:103" s="1" customFormat="1" ht="18.75">
      <c r="A810" s="72" t="s">
        <v>59</v>
      </c>
      <c r="D810" s="238">
        <f t="shared" si="242"/>
        <v>12</v>
      </c>
      <c r="E810" s="246"/>
      <c r="F810" s="241"/>
      <c r="G810" s="242"/>
      <c r="H810" s="242"/>
      <c r="I810" s="242"/>
      <c r="J810" s="242"/>
      <c r="K810" s="243"/>
      <c r="L810" s="244"/>
      <c r="M810" s="256"/>
      <c r="N810" s="256"/>
      <c r="O810" s="257"/>
      <c r="P810" s="42"/>
      <c r="Q810" s="42"/>
      <c r="R810" s="42"/>
      <c r="S810" s="42"/>
      <c r="T810" s="42"/>
      <c r="U810" s="42"/>
      <c r="V810" s="42"/>
      <c r="W810" s="42"/>
      <c r="X810" s="42"/>
      <c r="Y810" s="42"/>
      <c r="Z810" s="42"/>
      <c r="AA810" s="42"/>
      <c r="AB810" s="42"/>
      <c r="AC810" s="42"/>
      <c r="AD810" s="42"/>
      <c r="AE810" s="42"/>
      <c r="AF810" s="42"/>
      <c r="AG810" s="42"/>
      <c r="AH810" s="42"/>
      <c r="AI810" s="42"/>
      <c r="AJ810" s="42"/>
      <c r="AK810" s="42"/>
      <c r="AL810" s="42"/>
      <c r="AM810" s="42"/>
      <c r="AN810" s="42"/>
      <c r="AO810" s="42"/>
      <c r="AP810" s="42"/>
      <c r="AQ810" s="42"/>
      <c r="AR810" s="42"/>
      <c r="AS810" s="42"/>
      <c r="AT810" s="43"/>
      <c r="AU810" s="44"/>
      <c r="AV810" s="26"/>
      <c r="AW810" s="245">
        <f t="shared" si="228"/>
        <v>12</v>
      </c>
      <c r="AX810" s="246"/>
      <c r="AY810" s="247" t="str">
        <f t="shared" si="229"/>
        <v/>
      </c>
      <c r="AZ810" s="248"/>
      <c r="BA810" s="248"/>
      <c r="BB810" s="249"/>
      <c r="BC810" s="45">
        <f>IF(COUNTIF(P810:AT810,"")=31,0,COUNTIFS(P789:AT789,1,P810:AT810,"")+COUNTIFS(P789:AT789,1,P810:AT810,"■"))</f>
        <v>0</v>
      </c>
      <c r="BD810" s="45">
        <f>IF(COUNTIF(P810:AT810,"")=31,0,COUNTIFS(P789:AT789,1,P810:AT810,"■"))</f>
        <v>0</v>
      </c>
      <c r="BE810" s="250" t="str">
        <f t="shared" si="230"/>
        <v>***</v>
      </c>
      <c r="BF810" s="233"/>
      <c r="BG810" s="47"/>
      <c r="BH810" s="45">
        <f>IF(COUNTIF(P810:AT810,"")=31,0,COUNTIFS(P789:AT789,2,P810:AT810,"")+COUNTIFS(P789:AT789,2,P810:AT810,"■"))</f>
        <v>0</v>
      </c>
      <c r="BI810" s="45">
        <f>IF(COUNTIF(P810:AT810,"")=31,0,COUNTIFS(P789:AT789,2,P810:AT810,"■"))</f>
        <v>0</v>
      </c>
      <c r="BJ810" s="232" t="str">
        <f t="shared" si="231"/>
        <v>***</v>
      </c>
      <c r="BK810" s="233"/>
      <c r="BL810" s="42"/>
      <c r="BM810" s="45">
        <f>IF(COUNTIF(P810:AT810,"")=31,0,COUNTIFS(P789:AT789,3,P810:AT810,"")+COUNTIFS(P789:AT789,3,P810:AT810,"■"))</f>
        <v>0</v>
      </c>
      <c r="BN810" s="45">
        <f>IF(COUNTIF(P810:AT810,"")=31,0,COUNTIFS(P789:AT789,3,P810:AT810,"■"))</f>
        <v>0</v>
      </c>
      <c r="BO810" s="232" t="str">
        <f t="shared" si="232"/>
        <v>***</v>
      </c>
      <c r="BP810" s="233"/>
      <c r="BQ810" s="42"/>
      <c r="BR810" s="45">
        <f>IF(COUNTIF(P810:AT810,"")=31,0,COUNTIFS(P789:AT789,4,P810:AT810,"")+COUNTIFS(P789:AT789,4,P810:AT810,"■"))</f>
        <v>0</v>
      </c>
      <c r="BS810" s="45">
        <f>IF(COUNTIF(P810:AT810,"")=31,0,COUNTIFS(P789:AT789,4,P810:AT810,"■"))</f>
        <v>0</v>
      </c>
      <c r="BT810" s="232" t="str">
        <f t="shared" si="233"/>
        <v>***</v>
      </c>
      <c r="BU810" s="233"/>
      <c r="BV810" s="42"/>
      <c r="BW810" s="45">
        <f>IF(COUNTIF(P810:AT810,"")=31,0,COUNTIFS(P789:AT789,5,P810:AT810,"")+COUNTIFS(P789:AT789,5,P810:AT810,"■"))</f>
        <v>0</v>
      </c>
      <c r="BX810" s="45">
        <f>IF(COUNTIF(P810:AT810,"")=31,0,COUNTIFS(P789:AT789,5,P810:AT810,"■"))</f>
        <v>0</v>
      </c>
      <c r="BY810" s="232" t="str">
        <f t="shared" si="234"/>
        <v>***</v>
      </c>
      <c r="BZ810" s="233"/>
      <c r="CA810" s="42"/>
      <c r="CB810" s="45">
        <f>IF(COUNTIF(P810:AT810,"")=31,0,COUNTIFS(P789:AT789,6,P810:AT810,"")+COUNTIFS(P789:AT789,6,P810:AT810,"■"))</f>
        <v>0</v>
      </c>
      <c r="CC810" s="45">
        <f>IF(COUNTIF(P810:AT810,"")=31,0,COUNTIFS(P789:AT789,6,P810:AT810,"■"))</f>
        <v>0</v>
      </c>
      <c r="CD810" s="232" t="str">
        <f t="shared" si="235"/>
        <v>***</v>
      </c>
      <c r="CE810" s="233"/>
      <c r="CF810" s="42"/>
      <c r="CG810" s="45">
        <f t="shared" si="239"/>
        <v>0</v>
      </c>
      <c r="CH810" s="45">
        <f t="shared" si="243"/>
        <v>0</v>
      </c>
      <c r="CI810" s="232" t="str">
        <f t="shared" si="237"/>
        <v>***</v>
      </c>
      <c r="CJ810" s="233"/>
      <c r="CK810" s="42"/>
      <c r="CL810" s="234">
        <f t="shared" si="240"/>
        <v>0</v>
      </c>
      <c r="CM810" s="235"/>
      <c r="CN810" s="234">
        <f t="shared" si="241"/>
        <v>0</v>
      </c>
      <c r="CO810" s="235"/>
      <c r="CP810" s="232" t="str">
        <f t="shared" si="238"/>
        <v>***</v>
      </c>
      <c r="CQ810" s="233"/>
      <c r="CR810" s="43"/>
      <c r="CU810" s="128">
        <f t="shared" si="225"/>
        <v>802</v>
      </c>
      <c r="CV810" s="128"/>
      <c r="CW810" s="128"/>
      <c r="CX810" s="128"/>
      <c r="CY810" s="128"/>
    </row>
    <row r="811" spans="1:103" s="1" customFormat="1" ht="18.75">
      <c r="A811" s="72" t="s">
        <v>59</v>
      </c>
      <c r="D811" s="238">
        <f t="shared" si="242"/>
        <v>13</v>
      </c>
      <c r="E811" s="246"/>
      <c r="F811" s="241"/>
      <c r="G811" s="242"/>
      <c r="H811" s="242"/>
      <c r="I811" s="242"/>
      <c r="J811" s="242"/>
      <c r="K811" s="243"/>
      <c r="L811" s="244"/>
      <c r="M811" s="256"/>
      <c r="N811" s="256"/>
      <c r="O811" s="257"/>
      <c r="P811" s="42"/>
      <c r="Q811" s="42"/>
      <c r="R811" s="42"/>
      <c r="S811" s="42"/>
      <c r="T811" s="42"/>
      <c r="U811" s="42"/>
      <c r="V811" s="42"/>
      <c r="W811" s="42"/>
      <c r="X811" s="42"/>
      <c r="Y811" s="42"/>
      <c r="Z811" s="42"/>
      <c r="AA811" s="42"/>
      <c r="AB811" s="42"/>
      <c r="AC811" s="42"/>
      <c r="AD811" s="42"/>
      <c r="AE811" s="42"/>
      <c r="AF811" s="42"/>
      <c r="AG811" s="42"/>
      <c r="AH811" s="42"/>
      <c r="AI811" s="42"/>
      <c r="AJ811" s="42"/>
      <c r="AK811" s="42"/>
      <c r="AL811" s="42"/>
      <c r="AM811" s="42"/>
      <c r="AN811" s="42"/>
      <c r="AO811" s="42"/>
      <c r="AP811" s="42"/>
      <c r="AQ811" s="42"/>
      <c r="AR811" s="42"/>
      <c r="AS811" s="42"/>
      <c r="AT811" s="43"/>
      <c r="AU811" s="44"/>
      <c r="AV811" s="26"/>
      <c r="AW811" s="245">
        <f t="shared" si="228"/>
        <v>13</v>
      </c>
      <c r="AX811" s="246"/>
      <c r="AY811" s="247" t="str">
        <f t="shared" si="229"/>
        <v/>
      </c>
      <c r="AZ811" s="248"/>
      <c r="BA811" s="248"/>
      <c r="BB811" s="249"/>
      <c r="BC811" s="45">
        <f>IF(COUNTIF(P811:AT811,"")=31,0,COUNTIFS(P789:AT789,1,P811:AT811,"")+COUNTIFS(P789:AT789,1,P811:AT811,"■"))</f>
        <v>0</v>
      </c>
      <c r="BD811" s="45">
        <f>IF(COUNTIF(P811:AT811,"")=31,0,COUNTIFS(P789:AT789,1,P811:AT811,"■"))</f>
        <v>0</v>
      </c>
      <c r="BE811" s="250" t="str">
        <f t="shared" si="230"/>
        <v>***</v>
      </c>
      <c r="BF811" s="233"/>
      <c r="BG811" s="47"/>
      <c r="BH811" s="45">
        <f>IF(COUNTIF(P811:AT811,"")=31,0,COUNTIFS(P789:AT789,2,P811:AT811,"")+COUNTIFS(P789:AT789,2,P811:AT811,"■"))</f>
        <v>0</v>
      </c>
      <c r="BI811" s="45">
        <f>IF(COUNTIF(P811:AT811,"")=31,0,COUNTIFS(P789:AT789,2,P811:AT811,"■"))</f>
        <v>0</v>
      </c>
      <c r="BJ811" s="232" t="str">
        <f t="shared" si="231"/>
        <v>***</v>
      </c>
      <c r="BK811" s="233"/>
      <c r="BL811" s="42"/>
      <c r="BM811" s="45">
        <f>IF(COUNTIF(P811:AT811,"")=31,0,COUNTIFS(P789:AT789,3,P811:AT811,"")+COUNTIFS(P789:AT789,3,P811:AT811,"■"))</f>
        <v>0</v>
      </c>
      <c r="BN811" s="45">
        <f>IF(COUNTIF(P811:AT811,"")=31,0,COUNTIFS(P789:AT789,3,P811:AT811,"■"))</f>
        <v>0</v>
      </c>
      <c r="BO811" s="232" t="str">
        <f t="shared" si="232"/>
        <v>***</v>
      </c>
      <c r="BP811" s="233"/>
      <c r="BQ811" s="42"/>
      <c r="BR811" s="45">
        <f>IF(COUNTIF(P811:AT811,"")=31,0,COUNTIFS(P789:AT789,4,P811:AT811,"")+COUNTIFS(P789:AT789,4,P811:AT811,"■"))</f>
        <v>0</v>
      </c>
      <c r="BS811" s="45">
        <f>IF(COUNTIF(P811:AT811,"")=31,0,COUNTIFS(P789:AT789,4,P811:AT811,"■"))</f>
        <v>0</v>
      </c>
      <c r="BT811" s="232" t="str">
        <f t="shared" si="233"/>
        <v>***</v>
      </c>
      <c r="BU811" s="233"/>
      <c r="BV811" s="42"/>
      <c r="BW811" s="45">
        <f>IF(COUNTIF(P811:AT811,"")=31,0,COUNTIFS(P789:AT789,5,P811:AT811,"")+COUNTIFS(P789:AT789,5,P811:AT811,"■"))</f>
        <v>0</v>
      </c>
      <c r="BX811" s="45">
        <f>IF(COUNTIF(P811:AT811,"")=31,0,COUNTIFS(P789:AT789,5,P811:AT811,"■"))</f>
        <v>0</v>
      </c>
      <c r="BY811" s="232" t="str">
        <f t="shared" si="234"/>
        <v>***</v>
      </c>
      <c r="BZ811" s="233"/>
      <c r="CA811" s="42"/>
      <c r="CB811" s="45">
        <f>IF(COUNTIF(P811:AT811,"")=31,0,COUNTIFS(P789:AT789,6,P811:AT811,"")+COUNTIFS(P789:AT789,6,P811:AT811,"■"))</f>
        <v>0</v>
      </c>
      <c r="CC811" s="45">
        <f>IF(COUNTIF(P811:AT811,"")=31,0,COUNTIFS(P789:AT789,6,P811:AT811,"■"))</f>
        <v>0</v>
      </c>
      <c r="CD811" s="232" t="str">
        <f t="shared" si="235"/>
        <v>***</v>
      </c>
      <c r="CE811" s="233"/>
      <c r="CF811" s="42"/>
      <c r="CG811" s="45">
        <f t="shared" si="239"/>
        <v>0</v>
      </c>
      <c r="CH811" s="45">
        <f t="shared" si="243"/>
        <v>0</v>
      </c>
      <c r="CI811" s="232" t="str">
        <f t="shared" si="237"/>
        <v>***</v>
      </c>
      <c r="CJ811" s="233"/>
      <c r="CK811" s="42"/>
      <c r="CL811" s="234">
        <f t="shared" si="240"/>
        <v>0</v>
      </c>
      <c r="CM811" s="235"/>
      <c r="CN811" s="234">
        <f t="shared" si="241"/>
        <v>0</v>
      </c>
      <c r="CO811" s="235"/>
      <c r="CP811" s="232" t="str">
        <f t="shared" si="238"/>
        <v>***</v>
      </c>
      <c r="CQ811" s="233"/>
      <c r="CR811" s="43"/>
      <c r="CU811" s="128">
        <f t="shared" si="225"/>
        <v>803</v>
      </c>
      <c r="CV811" s="128"/>
      <c r="CW811" s="128"/>
      <c r="CX811" s="128"/>
      <c r="CY811" s="128"/>
    </row>
    <row r="812" spans="1:103" s="1" customFormat="1" ht="18.75">
      <c r="A812" s="72" t="s">
        <v>59</v>
      </c>
      <c r="D812" s="238">
        <f t="shared" si="242"/>
        <v>14</v>
      </c>
      <c r="E812" s="246"/>
      <c r="F812" s="241"/>
      <c r="G812" s="242"/>
      <c r="H812" s="242"/>
      <c r="I812" s="242"/>
      <c r="J812" s="242"/>
      <c r="K812" s="243"/>
      <c r="L812" s="244"/>
      <c r="M812" s="256"/>
      <c r="N812" s="256"/>
      <c r="O812" s="257"/>
      <c r="P812" s="42"/>
      <c r="Q812" s="42"/>
      <c r="R812" s="42"/>
      <c r="S812" s="42"/>
      <c r="T812" s="42"/>
      <c r="U812" s="42"/>
      <c r="V812" s="42"/>
      <c r="W812" s="42"/>
      <c r="X812" s="42"/>
      <c r="Y812" s="42"/>
      <c r="Z812" s="42"/>
      <c r="AA812" s="42"/>
      <c r="AB812" s="42"/>
      <c r="AC812" s="42"/>
      <c r="AD812" s="42"/>
      <c r="AE812" s="42"/>
      <c r="AF812" s="42"/>
      <c r="AG812" s="42"/>
      <c r="AH812" s="42"/>
      <c r="AI812" s="42"/>
      <c r="AJ812" s="42"/>
      <c r="AK812" s="42"/>
      <c r="AL812" s="42"/>
      <c r="AM812" s="42"/>
      <c r="AN812" s="42"/>
      <c r="AO812" s="42"/>
      <c r="AP812" s="42"/>
      <c r="AQ812" s="42"/>
      <c r="AR812" s="42"/>
      <c r="AS812" s="42"/>
      <c r="AT812" s="43"/>
      <c r="AU812" s="44"/>
      <c r="AV812" s="26"/>
      <c r="AW812" s="245">
        <f t="shared" si="228"/>
        <v>14</v>
      </c>
      <c r="AX812" s="246"/>
      <c r="AY812" s="247" t="str">
        <f t="shared" si="229"/>
        <v/>
      </c>
      <c r="AZ812" s="248"/>
      <c r="BA812" s="248"/>
      <c r="BB812" s="249"/>
      <c r="BC812" s="45">
        <f>IF(COUNTIF(P812:AT812,"")=31,0,COUNTIFS(P789:AT789,1,P812:AT812,"")+COUNTIFS(P789:AT789,1,P812:AT812,"■"))</f>
        <v>0</v>
      </c>
      <c r="BD812" s="45">
        <f>IF(COUNTIF(P812:AT812,"")=31,0,COUNTIFS(P789:AT789,1,P812:AT812,"■"))</f>
        <v>0</v>
      </c>
      <c r="BE812" s="250" t="str">
        <f t="shared" si="230"/>
        <v>***</v>
      </c>
      <c r="BF812" s="233"/>
      <c r="BG812" s="47"/>
      <c r="BH812" s="45">
        <f>IF(COUNTIF(P812:AT812,"")=31,0,COUNTIFS(P789:AT789,2,P812:AT812,"")+COUNTIFS(P789:AT789,2,P812:AT812,"■"))</f>
        <v>0</v>
      </c>
      <c r="BI812" s="45">
        <f>IF(COUNTIF(P812:AT812,"")=31,0,COUNTIFS(P789:AT789,2,P812:AT812,"■"))</f>
        <v>0</v>
      </c>
      <c r="BJ812" s="232" t="str">
        <f t="shared" si="231"/>
        <v>***</v>
      </c>
      <c r="BK812" s="233"/>
      <c r="BL812" s="42"/>
      <c r="BM812" s="45">
        <f>IF(COUNTIF(P812:AT812,"")=31,0,COUNTIFS(P789:AT789,3,P812:AT812,"")+COUNTIFS(P789:AT789,3,P812:AT812,"■"))</f>
        <v>0</v>
      </c>
      <c r="BN812" s="45">
        <f>IF(COUNTIF(P812:AT812,"")=31,0,COUNTIFS(P789:AT789,3,P812:AT812,"■"))</f>
        <v>0</v>
      </c>
      <c r="BO812" s="232" t="str">
        <f t="shared" si="232"/>
        <v>***</v>
      </c>
      <c r="BP812" s="233"/>
      <c r="BQ812" s="42"/>
      <c r="BR812" s="45">
        <f>IF(COUNTIF(P812:AT812,"")=31,0,COUNTIFS(P789:AT789,4,P812:AT812,"")+COUNTIFS(P789:AT789,4,P812:AT812,"■"))</f>
        <v>0</v>
      </c>
      <c r="BS812" s="45">
        <f>IF(COUNTIF(P812:AT812,"")=31,0,COUNTIFS(P789:AT789,4,P812:AT812,"■"))</f>
        <v>0</v>
      </c>
      <c r="BT812" s="232" t="str">
        <f t="shared" si="233"/>
        <v>***</v>
      </c>
      <c r="BU812" s="233"/>
      <c r="BV812" s="42"/>
      <c r="BW812" s="45">
        <f>IF(COUNTIF(P812:AT812,"")=31,0,COUNTIFS(P789:AT789,5,P812:AT812,"")+COUNTIFS(P789:AT789,5,P812:AT812,"■"))</f>
        <v>0</v>
      </c>
      <c r="BX812" s="45">
        <f>IF(COUNTIF(P812:AT812,"")=31,0,COUNTIFS(P789:AT789,5,P812:AT812,"■"))</f>
        <v>0</v>
      </c>
      <c r="BY812" s="232" t="str">
        <f t="shared" si="234"/>
        <v>***</v>
      </c>
      <c r="BZ812" s="233"/>
      <c r="CA812" s="42"/>
      <c r="CB812" s="45">
        <f>IF(COUNTIF(P812:AT812,"")=31,0,COUNTIFS(P789:AT789,6,P812:AT812,"")+COUNTIFS(P789:AT789,6,P812:AT812,"■"))</f>
        <v>0</v>
      </c>
      <c r="CC812" s="45">
        <f>IF(COUNTIF(P812:AT812,"")=31,0,COUNTIFS(P789:AT789,6,P812:AT812,"■"))</f>
        <v>0</v>
      </c>
      <c r="CD812" s="232" t="str">
        <f t="shared" si="235"/>
        <v>***</v>
      </c>
      <c r="CE812" s="233"/>
      <c r="CF812" s="42"/>
      <c r="CG812" s="45">
        <f t="shared" si="239"/>
        <v>0</v>
      </c>
      <c r="CH812" s="45">
        <f t="shared" si="243"/>
        <v>0</v>
      </c>
      <c r="CI812" s="232" t="str">
        <f t="shared" si="237"/>
        <v>***</v>
      </c>
      <c r="CJ812" s="233"/>
      <c r="CK812" s="42"/>
      <c r="CL812" s="234">
        <f t="shared" si="240"/>
        <v>0</v>
      </c>
      <c r="CM812" s="235"/>
      <c r="CN812" s="234">
        <f t="shared" si="241"/>
        <v>0</v>
      </c>
      <c r="CO812" s="235"/>
      <c r="CP812" s="232" t="str">
        <f t="shared" si="238"/>
        <v>***</v>
      </c>
      <c r="CQ812" s="233"/>
      <c r="CR812" s="43"/>
      <c r="CU812" s="128">
        <f t="shared" si="225"/>
        <v>804</v>
      </c>
      <c r="CV812" s="128"/>
      <c r="CW812" s="128"/>
      <c r="CX812" s="128"/>
      <c r="CY812" s="128"/>
    </row>
    <row r="813" spans="1:103" s="1" customFormat="1" ht="18.75">
      <c r="A813" s="72" t="s">
        <v>59</v>
      </c>
      <c r="D813" s="238">
        <f t="shared" si="242"/>
        <v>15</v>
      </c>
      <c r="E813" s="246"/>
      <c r="F813" s="241"/>
      <c r="G813" s="242"/>
      <c r="H813" s="242"/>
      <c r="I813" s="242"/>
      <c r="J813" s="242"/>
      <c r="K813" s="243"/>
      <c r="L813" s="244"/>
      <c r="M813" s="256"/>
      <c r="N813" s="256"/>
      <c r="O813" s="257"/>
      <c r="P813" s="42"/>
      <c r="Q813" s="42"/>
      <c r="R813" s="42"/>
      <c r="S813" s="42"/>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3"/>
      <c r="AU813" s="44"/>
      <c r="AV813" s="26"/>
      <c r="AW813" s="245">
        <f t="shared" si="228"/>
        <v>15</v>
      </c>
      <c r="AX813" s="246"/>
      <c r="AY813" s="247" t="str">
        <f t="shared" si="229"/>
        <v/>
      </c>
      <c r="AZ813" s="248"/>
      <c r="BA813" s="248"/>
      <c r="BB813" s="249"/>
      <c r="BC813" s="45">
        <f>IF(COUNTIF(P813:AT813,"")=31,0,COUNTIFS(P789:AT789,1,P813:AT813,"")+COUNTIFS(P789:AT789,1,P813:AT813,"■"))</f>
        <v>0</v>
      </c>
      <c r="BD813" s="45">
        <f>IF(COUNTIF(P813:AT813,"")=31,0,COUNTIFS(P789:AT789,1,P813:AT813,"■"))</f>
        <v>0</v>
      </c>
      <c r="BE813" s="250" t="str">
        <f t="shared" si="230"/>
        <v>***</v>
      </c>
      <c r="BF813" s="233"/>
      <c r="BG813" s="47"/>
      <c r="BH813" s="45">
        <f>IF(COUNTIF(P813:AT813,"")=31,0,COUNTIFS(P789:AT789,2,P813:AT813,"")+COUNTIFS(P789:AT789,2,P813:AT813,"■"))</f>
        <v>0</v>
      </c>
      <c r="BI813" s="45">
        <f>IF(COUNTIF(P813:AT813,"")=31,0,COUNTIFS(P789:AT789,2,P813:AT813,"■"))</f>
        <v>0</v>
      </c>
      <c r="BJ813" s="232" t="str">
        <f t="shared" si="231"/>
        <v>***</v>
      </c>
      <c r="BK813" s="233"/>
      <c r="BL813" s="42"/>
      <c r="BM813" s="45">
        <f>IF(COUNTIF(P813:AT813,"")=31,0,COUNTIFS(P789:AT789,3,P813:AT813,"")+COUNTIFS(P789:AT789,3,P813:AT813,"■"))</f>
        <v>0</v>
      </c>
      <c r="BN813" s="45">
        <f>IF(COUNTIF(P813:AT813,"")=31,0,COUNTIFS(P789:AT789,3,P813:AT813,"■"))</f>
        <v>0</v>
      </c>
      <c r="BO813" s="232" t="str">
        <f t="shared" si="232"/>
        <v>***</v>
      </c>
      <c r="BP813" s="233"/>
      <c r="BQ813" s="42"/>
      <c r="BR813" s="45">
        <f>IF(COUNTIF(P813:AT813,"")=31,0,COUNTIFS(P789:AT789,4,P813:AT813,"")+COUNTIFS(P789:AT789,4,P813:AT813,"■"))</f>
        <v>0</v>
      </c>
      <c r="BS813" s="45">
        <f>IF(COUNTIF(P813:AT813,"")=31,0,COUNTIFS(P789:AT789,4,P813:AT813,"■"))</f>
        <v>0</v>
      </c>
      <c r="BT813" s="232" t="str">
        <f t="shared" si="233"/>
        <v>***</v>
      </c>
      <c r="BU813" s="233"/>
      <c r="BV813" s="42"/>
      <c r="BW813" s="45">
        <f>IF(COUNTIF(P813:AT813,"")=31,0,COUNTIFS(P789:AT789,5,P813:AT813,"")+COUNTIFS(P789:AT789,5,P813:AT813,"■"))</f>
        <v>0</v>
      </c>
      <c r="BX813" s="45">
        <f>IF(COUNTIF(P813:AT813,"")=31,0,COUNTIFS(P789:AT789,5,P813:AT813,"■"))</f>
        <v>0</v>
      </c>
      <c r="BY813" s="232" t="str">
        <f t="shared" si="234"/>
        <v>***</v>
      </c>
      <c r="BZ813" s="233"/>
      <c r="CA813" s="42"/>
      <c r="CB813" s="45">
        <f>IF(COUNTIF(P813:AT813,"")=31,0,COUNTIFS(P789:AT789,6,P813:AT813,"")+COUNTIFS(P789:AT789,6,P813:AT813,"■"))</f>
        <v>0</v>
      </c>
      <c r="CC813" s="45">
        <f>IF(COUNTIF(P813:AT813,"")=31,0,COUNTIFS(P789:AT789,6,P813:AT813,"■"))</f>
        <v>0</v>
      </c>
      <c r="CD813" s="232" t="str">
        <f t="shared" si="235"/>
        <v>***</v>
      </c>
      <c r="CE813" s="233"/>
      <c r="CF813" s="42"/>
      <c r="CG813" s="45">
        <f t="shared" si="239"/>
        <v>0</v>
      </c>
      <c r="CH813" s="45">
        <f t="shared" si="243"/>
        <v>0</v>
      </c>
      <c r="CI813" s="232" t="str">
        <f t="shared" si="237"/>
        <v>***</v>
      </c>
      <c r="CJ813" s="233"/>
      <c r="CK813" s="42"/>
      <c r="CL813" s="234">
        <f t="shared" si="240"/>
        <v>0</v>
      </c>
      <c r="CM813" s="235"/>
      <c r="CN813" s="234">
        <f t="shared" si="241"/>
        <v>0</v>
      </c>
      <c r="CO813" s="235"/>
      <c r="CP813" s="232" t="str">
        <f t="shared" si="238"/>
        <v>***</v>
      </c>
      <c r="CQ813" s="233"/>
      <c r="CR813" s="43"/>
      <c r="CU813" s="128">
        <f t="shared" si="225"/>
        <v>805</v>
      </c>
      <c r="CV813" s="128"/>
      <c r="CW813" s="128"/>
      <c r="CX813" s="128"/>
      <c r="CY813" s="128"/>
    </row>
    <row r="814" spans="1:103" s="1" customFormat="1" ht="18.75">
      <c r="A814" s="72" t="s">
        <v>59</v>
      </c>
      <c r="D814" s="238">
        <f t="shared" si="242"/>
        <v>16</v>
      </c>
      <c r="E814" s="246"/>
      <c r="F814" s="241"/>
      <c r="G814" s="242"/>
      <c r="H814" s="242"/>
      <c r="I814" s="242"/>
      <c r="J814" s="242"/>
      <c r="K814" s="243"/>
      <c r="L814" s="244"/>
      <c r="M814" s="256"/>
      <c r="N814" s="256"/>
      <c r="O814" s="257"/>
      <c r="P814" s="42"/>
      <c r="Q814" s="42"/>
      <c r="R814" s="42"/>
      <c r="S814" s="42"/>
      <c r="T814" s="42"/>
      <c r="U814" s="42"/>
      <c r="V814" s="42"/>
      <c r="W814" s="42"/>
      <c r="X814" s="42"/>
      <c r="Y814" s="42"/>
      <c r="Z814" s="42"/>
      <c r="AA814" s="42"/>
      <c r="AB814" s="42"/>
      <c r="AC814" s="42"/>
      <c r="AD814" s="42"/>
      <c r="AE814" s="42"/>
      <c r="AF814" s="42"/>
      <c r="AG814" s="42"/>
      <c r="AH814" s="42"/>
      <c r="AI814" s="42"/>
      <c r="AJ814" s="42"/>
      <c r="AK814" s="42"/>
      <c r="AL814" s="42"/>
      <c r="AM814" s="42"/>
      <c r="AN814" s="42"/>
      <c r="AO814" s="42"/>
      <c r="AP814" s="42"/>
      <c r="AQ814" s="42"/>
      <c r="AR814" s="42"/>
      <c r="AS814" s="42"/>
      <c r="AT814" s="43"/>
      <c r="AU814" s="44"/>
      <c r="AV814" s="26"/>
      <c r="AW814" s="245">
        <f t="shared" si="228"/>
        <v>16</v>
      </c>
      <c r="AX814" s="246"/>
      <c r="AY814" s="247" t="str">
        <f t="shared" si="229"/>
        <v/>
      </c>
      <c r="AZ814" s="248"/>
      <c r="BA814" s="248"/>
      <c r="BB814" s="249"/>
      <c r="BC814" s="45">
        <f>IF(COUNTIF(P814:AT814,"")=31,0,COUNTIFS(P789:AT789,1,P814:AT814,"")+COUNTIFS(P789:AT789,1,P814:AT814,"■"))</f>
        <v>0</v>
      </c>
      <c r="BD814" s="45">
        <f>IF(COUNTIF(P814:AT814,"")=31,0,COUNTIFS(P789:AT789,1,P814:AT814,"■"))</f>
        <v>0</v>
      </c>
      <c r="BE814" s="250" t="str">
        <f t="shared" si="230"/>
        <v>***</v>
      </c>
      <c r="BF814" s="233"/>
      <c r="BG814" s="47"/>
      <c r="BH814" s="45">
        <f>IF(COUNTIF(P814:AT814,"")=31,0,COUNTIFS(P789:AT789,2,P814:AT814,"")+COUNTIFS(P789:AT789,2,P814:AT814,"■"))</f>
        <v>0</v>
      </c>
      <c r="BI814" s="45">
        <f>IF(COUNTIF(P814:AT814,"")=31,0,COUNTIFS(P789:AT789,2,P814:AT814,"■"))</f>
        <v>0</v>
      </c>
      <c r="BJ814" s="232" t="str">
        <f t="shared" si="231"/>
        <v>***</v>
      </c>
      <c r="BK814" s="233"/>
      <c r="BL814" s="42"/>
      <c r="BM814" s="45">
        <f>IF(COUNTIF(P814:AT814,"")=31,0,COUNTIFS(P789:AT789,3,P814:AT814,"")+COUNTIFS(P789:AT789,3,P814:AT814,"■"))</f>
        <v>0</v>
      </c>
      <c r="BN814" s="45">
        <f>IF(COUNTIF(P814:AT814,"")=31,0,COUNTIFS(P789:AT789,3,P814:AT814,"■"))</f>
        <v>0</v>
      </c>
      <c r="BO814" s="232" t="str">
        <f t="shared" si="232"/>
        <v>***</v>
      </c>
      <c r="BP814" s="233"/>
      <c r="BQ814" s="42"/>
      <c r="BR814" s="45">
        <f>IF(COUNTIF(P814:AT814,"")=31,0,COUNTIFS(P789:AT789,4,P814:AT814,"")+COUNTIFS(P789:AT789,4,P814:AT814,"■"))</f>
        <v>0</v>
      </c>
      <c r="BS814" s="45">
        <f>IF(COUNTIF(P814:AT814,"")=31,0,COUNTIFS(P789:AT789,4,P814:AT814,"■"))</f>
        <v>0</v>
      </c>
      <c r="BT814" s="232" t="str">
        <f t="shared" si="233"/>
        <v>***</v>
      </c>
      <c r="BU814" s="233"/>
      <c r="BV814" s="42"/>
      <c r="BW814" s="45">
        <f>IF(COUNTIF(P814:AT814,"")=31,0,COUNTIFS(P789:AT789,5,P814:AT814,"")+COUNTIFS(P789:AT789,5,P814:AT814,"■"))</f>
        <v>0</v>
      </c>
      <c r="BX814" s="45">
        <f>IF(COUNTIF(P814:AT814,"")=31,0,COUNTIFS(P789:AT789,5,P814:AT814,"■"))</f>
        <v>0</v>
      </c>
      <c r="BY814" s="232" t="str">
        <f t="shared" si="234"/>
        <v>***</v>
      </c>
      <c r="BZ814" s="233"/>
      <c r="CA814" s="42"/>
      <c r="CB814" s="45">
        <f>IF(COUNTIF(P814:AT814,"")=31,0,COUNTIFS(P789:AT789,6,P814:AT814,"")+COUNTIFS(P789:AT789,6,P814:AT814,"■"))</f>
        <v>0</v>
      </c>
      <c r="CC814" s="45">
        <f>IF(COUNTIF(P814:AT814,"")=31,0,COUNTIFS(P789:AT789,6,P814:AT814,"■"))</f>
        <v>0</v>
      </c>
      <c r="CD814" s="232" t="str">
        <f t="shared" si="235"/>
        <v>***</v>
      </c>
      <c r="CE814" s="233"/>
      <c r="CF814" s="42"/>
      <c r="CG814" s="45">
        <f t="shared" si="239"/>
        <v>0</v>
      </c>
      <c r="CH814" s="45">
        <f t="shared" si="243"/>
        <v>0</v>
      </c>
      <c r="CI814" s="232" t="str">
        <f t="shared" si="237"/>
        <v>***</v>
      </c>
      <c r="CJ814" s="233"/>
      <c r="CK814" s="42"/>
      <c r="CL814" s="234">
        <f t="shared" si="240"/>
        <v>0</v>
      </c>
      <c r="CM814" s="235"/>
      <c r="CN814" s="234">
        <f t="shared" si="241"/>
        <v>0</v>
      </c>
      <c r="CO814" s="235"/>
      <c r="CP814" s="232" t="str">
        <f t="shared" si="238"/>
        <v>***</v>
      </c>
      <c r="CQ814" s="233"/>
      <c r="CR814" s="43"/>
      <c r="CU814" s="128">
        <f t="shared" si="225"/>
        <v>806</v>
      </c>
      <c r="CV814" s="128"/>
      <c r="CW814" s="128"/>
      <c r="CX814" s="128"/>
      <c r="CY814" s="128"/>
    </row>
    <row r="815" spans="1:103" s="1" customFormat="1" ht="18.75">
      <c r="A815" s="72" t="s">
        <v>59</v>
      </c>
      <c r="D815" s="238">
        <f t="shared" si="242"/>
        <v>17</v>
      </c>
      <c r="E815" s="246"/>
      <c r="F815" s="241"/>
      <c r="G815" s="242"/>
      <c r="H815" s="242"/>
      <c r="I815" s="242"/>
      <c r="J815" s="242"/>
      <c r="K815" s="243"/>
      <c r="L815" s="244"/>
      <c r="M815" s="256"/>
      <c r="N815" s="256"/>
      <c r="O815" s="257"/>
      <c r="P815" s="42"/>
      <c r="Q815" s="42"/>
      <c r="R815" s="42"/>
      <c r="S815" s="42"/>
      <c r="T815" s="42"/>
      <c r="U815" s="42"/>
      <c r="V815" s="42"/>
      <c r="W815" s="42"/>
      <c r="X815" s="42"/>
      <c r="Y815" s="42"/>
      <c r="Z815" s="42"/>
      <c r="AA815" s="42"/>
      <c r="AB815" s="42"/>
      <c r="AC815" s="42"/>
      <c r="AD815" s="42"/>
      <c r="AE815" s="42"/>
      <c r="AF815" s="42"/>
      <c r="AG815" s="42"/>
      <c r="AH815" s="42"/>
      <c r="AI815" s="42"/>
      <c r="AJ815" s="42"/>
      <c r="AK815" s="42"/>
      <c r="AL815" s="42"/>
      <c r="AM815" s="42"/>
      <c r="AN815" s="42"/>
      <c r="AO815" s="42"/>
      <c r="AP815" s="42"/>
      <c r="AQ815" s="42"/>
      <c r="AR815" s="42"/>
      <c r="AS815" s="42"/>
      <c r="AT815" s="43"/>
      <c r="AU815" s="44"/>
      <c r="AV815" s="26"/>
      <c r="AW815" s="245">
        <f t="shared" si="228"/>
        <v>17</v>
      </c>
      <c r="AX815" s="246"/>
      <c r="AY815" s="247" t="str">
        <f t="shared" si="229"/>
        <v/>
      </c>
      <c r="AZ815" s="248"/>
      <c r="BA815" s="248"/>
      <c r="BB815" s="249"/>
      <c r="BC815" s="45">
        <f>IF(COUNTIF(P815:AT815,"")=31,0,COUNTIFS(P789:AT789,1,P815:AT815,"")+COUNTIFS(P789:AT789,1,P815:AT815,"■"))</f>
        <v>0</v>
      </c>
      <c r="BD815" s="45">
        <f>IF(COUNTIF(P815:AT815,"")=31,0,COUNTIFS(P789:AT789,1,P815:AT815,"■"))</f>
        <v>0</v>
      </c>
      <c r="BE815" s="250" t="str">
        <f t="shared" si="230"/>
        <v>***</v>
      </c>
      <c r="BF815" s="233"/>
      <c r="BG815" s="47"/>
      <c r="BH815" s="45">
        <f>IF(COUNTIF(P815:AT815,"")=31,0,COUNTIFS(P789:AT789,2,P815:AT815,"")+COUNTIFS(P789:AT789,2,P815:AT815,"■"))</f>
        <v>0</v>
      </c>
      <c r="BI815" s="45">
        <f>IF(COUNTIF(P815:AT815,"")=31,0,COUNTIFS(P789:AT789,2,P815:AT815,"■"))</f>
        <v>0</v>
      </c>
      <c r="BJ815" s="232" t="str">
        <f t="shared" si="231"/>
        <v>***</v>
      </c>
      <c r="BK815" s="233"/>
      <c r="BL815" s="42"/>
      <c r="BM815" s="45">
        <f>IF(COUNTIF(P815:AT815,"")=31,0,COUNTIFS(P789:AT789,3,P815:AT815,"")+COUNTIFS(P789:AT789,3,P815:AT815,"■"))</f>
        <v>0</v>
      </c>
      <c r="BN815" s="45">
        <f>IF(COUNTIF(P815:AT815,"")=31,0,COUNTIFS(P789:AT789,3,P815:AT815,"■"))</f>
        <v>0</v>
      </c>
      <c r="BO815" s="232" t="str">
        <f t="shared" si="232"/>
        <v>***</v>
      </c>
      <c r="BP815" s="233"/>
      <c r="BQ815" s="42"/>
      <c r="BR815" s="45">
        <f>IF(COUNTIF(P815:AT815,"")=31,0,COUNTIFS(P789:AT789,4,P815:AT815,"")+COUNTIFS(P789:AT789,4,P815:AT815,"■"))</f>
        <v>0</v>
      </c>
      <c r="BS815" s="45">
        <f>IF(COUNTIF(P815:AT815,"")=31,0,COUNTIFS(P789:AT789,4,P815:AT815,"■"))</f>
        <v>0</v>
      </c>
      <c r="BT815" s="232" t="str">
        <f t="shared" si="233"/>
        <v>***</v>
      </c>
      <c r="BU815" s="233"/>
      <c r="BV815" s="42"/>
      <c r="BW815" s="45">
        <f>IF(COUNTIF(P815:AT815,"")=31,0,COUNTIFS(P789:AT789,5,P815:AT815,"")+COUNTIFS(P789:AT789,5,P815:AT815,"■"))</f>
        <v>0</v>
      </c>
      <c r="BX815" s="45">
        <f>IF(COUNTIF(P815:AT815,"")=31,0,COUNTIFS(P789:AT789,5,P815:AT815,"■"))</f>
        <v>0</v>
      </c>
      <c r="BY815" s="232" t="str">
        <f t="shared" si="234"/>
        <v>***</v>
      </c>
      <c r="BZ815" s="233"/>
      <c r="CA815" s="42"/>
      <c r="CB815" s="45">
        <f>IF(COUNTIF(P815:AT815,"")=31,0,COUNTIFS(P789:AT789,6,P815:AT815,"")+COUNTIFS(P789:AT789,6,P815:AT815,"■"))</f>
        <v>0</v>
      </c>
      <c r="CC815" s="45">
        <f>IF(COUNTIF(P815:AT815,"")=31,0,COUNTIFS(P789:AT789,6,P815:AT815,"■"))</f>
        <v>0</v>
      </c>
      <c r="CD815" s="232" t="str">
        <f t="shared" si="235"/>
        <v>***</v>
      </c>
      <c r="CE815" s="233"/>
      <c r="CF815" s="42"/>
      <c r="CG815" s="45">
        <f t="shared" si="239"/>
        <v>0</v>
      </c>
      <c r="CH815" s="45">
        <f t="shared" si="243"/>
        <v>0</v>
      </c>
      <c r="CI815" s="232" t="str">
        <f t="shared" si="237"/>
        <v>***</v>
      </c>
      <c r="CJ815" s="233"/>
      <c r="CK815" s="42"/>
      <c r="CL815" s="234">
        <f t="shared" si="240"/>
        <v>0</v>
      </c>
      <c r="CM815" s="235"/>
      <c r="CN815" s="234">
        <f t="shared" si="241"/>
        <v>0</v>
      </c>
      <c r="CO815" s="235"/>
      <c r="CP815" s="232" t="str">
        <f t="shared" si="238"/>
        <v>***</v>
      </c>
      <c r="CQ815" s="233"/>
      <c r="CR815" s="43"/>
      <c r="CU815" s="128">
        <f t="shared" si="225"/>
        <v>807</v>
      </c>
      <c r="CV815" s="128"/>
      <c r="CW815" s="128"/>
      <c r="CX815" s="128"/>
      <c r="CY815" s="128"/>
    </row>
    <row r="816" spans="1:103" s="1" customFormat="1" ht="18.75">
      <c r="A816" s="72" t="s">
        <v>59</v>
      </c>
      <c r="D816" s="238">
        <f t="shared" si="242"/>
        <v>18</v>
      </c>
      <c r="E816" s="246"/>
      <c r="F816" s="241"/>
      <c r="G816" s="242"/>
      <c r="H816" s="242"/>
      <c r="I816" s="242"/>
      <c r="J816" s="242"/>
      <c r="K816" s="243"/>
      <c r="L816" s="244"/>
      <c r="M816" s="256"/>
      <c r="N816" s="256"/>
      <c r="O816" s="257"/>
      <c r="P816" s="42"/>
      <c r="Q816" s="42"/>
      <c r="R816" s="42"/>
      <c r="S816" s="42"/>
      <c r="T816" s="42"/>
      <c r="U816" s="42"/>
      <c r="V816" s="42"/>
      <c r="W816" s="42"/>
      <c r="X816" s="42"/>
      <c r="Y816" s="42"/>
      <c r="Z816" s="42"/>
      <c r="AA816" s="42"/>
      <c r="AB816" s="42"/>
      <c r="AC816" s="42"/>
      <c r="AD816" s="42"/>
      <c r="AE816" s="42"/>
      <c r="AF816" s="42"/>
      <c r="AG816" s="42"/>
      <c r="AH816" s="42"/>
      <c r="AI816" s="42"/>
      <c r="AJ816" s="42"/>
      <c r="AK816" s="42"/>
      <c r="AL816" s="42"/>
      <c r="AM816" s="42"/>
      <c r="AN816" s="42"/>
      <c r="AO816" s="42"/>
      <c r="AP816" s="42"/>
      <c r="AQ816" s="42"/>
      <c r="AR816" s="42"/>
      <c r="AS816" s="42"/>
      <c r="AT816" s="43"/>
      <c r="AU816" s="44"/>
      <c r="AV816" s="26"/>
      <c r="AW816" s="245">
        <f t="shared" si="228"/>
        <v>18</v>
      </c>
      <c r="AX816" s="246"/>
      <c r="AY816" s="247" t="str">
        <f t="shared" si="229"/>
        <v/>
      </c>
      <c r="AZ816" s="248"/>
      <c r="BA816" s="248"/>
      <c r="BB816" s="249"/>
      <c r="BC816" s="45">
        <f>IF(COUNTIF(P816:AT816,"")=31,0,COUNTIFS(P789:AT789,1,P816:AT816,"")+COUNTIFS(P789:AT789,1,P816:AT816,"■"))</f>
        <v>0</v>
      </c>
      <c r="BD816" s="45">
        <f>IF(COUNTIF(P816:AT816,"")=31,0,COUNTIFS(P789:AT789,1,P816:AT816,"■"))</f>
        <v>0</v>
      </c>
      <c r="BE816" s="250" t="str">
        <f t="shared" si="230"/>
        <v>***</v>
      </c>
      <c r="BF816" s="233"/>
      <c r="BG816" s="47"/>
      <c r="BH816" s="45">
        <f>IF(COUNTIF(P816:AT816,"")=31,0,COUNTIFS(P789:AT789,2,P816:AT816,"")+COUNTIFS(P789:AT789,2,P816:AT816,"■"))</f>
        <v>0</v>
      </c>
      <c r="BI816" s="45">
        <f>IF(COUNTIF(P816:AT816,"")=31,0,COUNTIFS(P789:AT789,2,P816:AT816,"■"))</f>
        <v>0</v>
      </c>
      <c r="BJ816" s="232" t="str">
        <f t="shared" si="231"/>
        <v>***</v>
      </c>
      <c r="BK816" s="233"/>
      <c r="BL816" s="42"/>
      <c r="BM816" s="45">
        <f>IF(COUNTIF(P816:AT816,"")=31,0,COUNTIFS(P789:AT789,3,P816:AT816,"")+COUNTIFS(P789:AT789,3,P816:AT816,"■"))</f>
        <v>0</v>
      </c>
      <c r="BN816" s="45">
        <f>IF(COUNTIF(P816:AT816,"")=31,0,COUNTIFS(P789:AT789,3,P816:AT816,"■"))</f>
        <v>0</v>
      </c>
      <c r="BO816" s="232" t="str">
        <f t="shared" si="232"/>
        <v>***</v>
      </c>
      <c r="BP816" s="233"/>
      <c r="BQ816" s="42"/>
      <c r="BR816" s="45">
        <f>IF(COUNTIF(P816:AT816,"")=31,0,COUNTIFS(P789:AT789,4,P816:AT816,"")+COUNTIFS(P789:AT789,4,P816:AT816,"■"))</f>
        <v>0</v>
      </c>
      <c r="BS816" s="45">
        <f>IF(COUNTIF(P816:AT816,"")=31,0,COUNTIFS(P789:AT789,4,P816:AT816,"■"))</f>
        <v>0</v>
      </c>
      <c r="BT816" s="232" t="str">
        <f t="shared" si="233"/>
        <v>***</v>
      </c>
      <c r="BU816" s="233"/>
      <c r="BV816" s="42"/>
      <c r="BW816" s="45">
        <f>IF(COUNTIF(P816:AT816,"")=31,0,COUNTIFS(P789:AT789,5,P816:AT816,"")+COUNTIFS(P789:AT789,5,P816:AT816,"■"))</f>
        <v>0</v>
      </c>
      <c r="BX816" s="45">
        <f>IF(COUNTIF(P816:AT816,"")=31,0,COUNTIFS(P789:AT789,5,P816:AT816,"■"))</f>
        <v>0</v>
      </c>
      <c r="BY816" s="232" t="str">
        <f t="shared" si="234"/>
        <v>***</v>
      </c>
      <c r="BZ816" s="233"/>
      <c r="CA816" s="42"/>
      <c r="CB816" s="45">
        <f>IF(COUNTIF(P816:AT816,"")=31,0,COUNTIFS(P789:AT789,6,P816:AT816,"")+COUNTIFS(P789:AT789,6,P816:AT816,"■"))</f>
        <v>0</v>
      </c>
      <c r="CC816" s="45">
        <f>IF(COUNTIF(P816:AT816,"")=31,0,COUNTIFS(P789:AT789,6,P816:AT816,"■"))</f>
        <v>0</v>
      </c>
      <c r="CD816" s="232" t="str">
        <f t="shared" si="235"/>
        <v>***</v>
      </c>
      <c r="CE816" s="233"/>
      <c r="CF816" s="42"/>
      <c r="CG816" s="45">
        <f t="shared" si="239"/>
        <v>0</v>
      </c>
      <c r="CH816" s="45">
        <f t="shared" si="243"/>
        <v>0</v>
      </c>
      <c r="CI816" s="232" t="str">
        <f t="shared" si="237"/>
        <v>***</v>
      </c>
      <c r="CJ816" s="233"/>
      <c r="CK816" s="42"/>
      <c r="CL816" s="234">
        <f t="shared" si="240"/>
        <v>0</v>
      </c>
      <c r="CM816" s="235"/>
      <c r="CN816" s="234">
        <f t="shared" si="241"/>
        <v>0</v>
      </c>
      <c r="CO816" s="235"/>
      <c r="CP816" s="232" t="str">
        <f t="shared" si="238"/>
        <v>***</v>
      </c>
      <c r="CQ816" s="233"/>
      <c r="CR816" s="43"/>
      <c r="CU816" s="128">
        <f t="shared" si="225"/>
        <v>808</v>
      </c>
      <c r="CV816" s="128"/>
      <c r="CW816" s="128"/>
      <c r="CX816" s="128"/>
      <c r="CY816" s="128"/>
    </row>
    <row r="817" spans="1:103" s="1" customFormat="1" ht="18.75">
      <c r="A817" s="72" t="s">
        <v>59</v>
      </c>
      <c r="D817" s="238">
        <f t="shared" si="242"/>
        <v>19</v>
      </c>
      <c r="E817" s="246"/>
      <c r="F817" s="241"/>
      <c r="G817" s="242"/>
      <c r="H817" s="242"/>
      <c r="I817" s="242"/>
      <c r="J817" s="242"/>
      <c r="K817" s="243"/>
      <c r="L817" s="244"/>
      <c r="M817" s="256"/>
      <c r="N817" s="256"/>
      <c r="O817" s="257"/>
      <c r="P817" s="42"/>
      <c r="Q817" s="42"/>
      <c r="R817" s="42"/>
      <c r="S817" s="42"/>
      <c r="T817" s="42"/>
      <c r="U817" s="42"/>
      <c r="V817" s="42"/>
      <c r="W817" s="42"/>
      <c r="X817" s="42"/>
      <c r="Y817" s="42"/>
      <c r="Z817" s="42"/>
      <c r="AA817" s="42"/>
      <c r="AB817" s="42"/>
      <c r="AC817" s="42"/>
      <c r="AD817" s="42"/>
      <c r="AE817" s="42"/>
      <c r="AF817" s="42"/>
      <c r="AG817" s="42"/>
      <c r="AH817" s="42"/>
      <c r="AI817" s="42"/>
      <c r="AJ817" s="42"/>
      <c r="AK817" s="42"/>
      <c r="AL817" s="42"/>
      <c r="AM817" s="42"/>
      <c r="AN817" s="42"/>
      <c r="AO817" s="42"/>
      <c r="AP817" s="42"/>
      <c r="AQ817" s="42"/>
      <c r="AR817" s="42"/>
      <c r="AS817" s="42"/>
      <c r="AT817" s="43"/>
      <c r="AU817" s="44"/>
      <c r="AV817" s="26"/>
      <c r="AW817" s="245">
        <f t="shared" si="228"/>
        <v>19</v>
      </c>
      <c r="AX817" s="246"/>
      <c r="AY817" s="247" t="str">
        <f t="shared" si="229"/>
        <v/>
      </c>
      <c r="AZ817" s="248"/>
      <c r="BA817" s="248"/>
      <c r="BB817" s="249"/>
      <c r="BC817" s="45">
        <f>IF(COUNTIF(P817:AT817,"")=31,0,COUNTIFS(P789:AT789,1,P817:AT817,"")+COUNTIFS(P789:AT789,1,P817:AT817,"■"))</f>
        <v>0</v>
      </c>
      <c r="BD817" s="45">
        <f>IF(COUNTIF(P817:AT817,"")=31,0,COUNTIFS(P789:AT789,1,P817:AT817,"■"))</f>
        <v>0</v>
      </c>
      <c r="BE817" s="250" t="str">
        <f t="shared" si="230"/>
        <v>***</v>
      </c>
      <c r="BF817" s="233"/>
      <c r="BG817" s="47"/>
      <c r="BH817" s="45">
        <f>IF(COUNTIF(P817:AT817,"")=31,0,COUNTIFS(P789:AT789,2,P817:AT817,"")+COUNTIFS(P789:AT789,2,P817:AT817,"■"))</f>
        <v>0</v>
      </c>
      <c r="BI817" s="45">
        <f>IF(COUNTIF(P817:AT817,"")=31,0,COUNTIFS(P789:AT789,2,P817:AT817,"■"))</f>
        <v>0</v>
      </c>
      <c r="BJ817" s="232" t="str">
        <f t="shared" si="231"/>
        <v>***</v>
      </c>
      <c r="BK817" s="233"/>
      <c r="BL817" s="42"/>
      <c r="BM817" s="45">
        <f>IF(COUNTIF(P817:AT817,"")=31,0,COUNTIFS(P789:AT789,3,P817:AT817,"")+COUNTIFS(P789:AT789,3,P817:AT817,"■"))</f>
        <v>0</v>
      </c>
      <c r="BN817" s="45">
        <f>IF(COUNTIF(P817:AT817,"")=31,0,COUNTIFS(P789:AT789,3,P817:AT817,"■"))</f>
        <v>0</v>
      </c>
      <c r="BO817" s="232" t="str">
        <f t="shared" si="232"/>
        <v>***</v>
      </c>
      <c r="BP817" s="233"/>
      <c r="BQ817" s="42"/>
      <c r="BR817" s="45">
        <f>IF(COUNTIF(P817:AT817,"")=31,0,COUNTIFS(P789:AT789,4,P817:AT817,"")+COUNTIFS(P789:AT789,4,P817:AT817,"■"))</f>
        <v>0</v>
      </c>
      <c r="BS817" s="45">
        <f>IF(COUNTIF(P817:AT817,"")=31,0,COUNTIFS(P789:AT789,4,P817:AT817,"■"))</f>
        <v>0</v>
      </c>
      <c r="BT817" s="232" t="str">
        <f t="shared" si="233"/>
        <v>***</v>
      </c>
      <c r="BU817" s="233"/>
      <c r="BV817" s="42"/>
      <c r="BW817" s="45">
        <f>IF(COUNTIF(P817:AT817,"")=31,0,COUNTIFS(P789:AT789,5,P817:AT817,"")+COUNTIFS(P789:AT789,5,P817:AT817,"■"))</f>
        <v>0</v>
      </c>
      <c r="BX817" s="45">
        <f>IF(COUNTIF(P817:AT817,"")=31,0,COUNTIFS(P789:AT789,5,P817:AT817,"■"))</f>
        <v>0</v>
      </c>
      <c r="BY817" s="232" t="str">
        <f t="shared" si="234"/>
        <v>***</v>
      </c>
      <c r="BZ817" s="233"/>
      <c r="CA817" s="42"/>
      <c r="CB817" s="45">
        <f>IF(COUNTIF(P817:AT817,"")=31,0,COUNTIFS(P789:AT789,6,P817:AT817,"")+COUNTIFS(P789:AT789,6,P817:AT817,"■"))</f>
        <v>0</v>
      </c>
      <c r="CC817" s="45">
        <f>IF(COUNTIF(P817:AT817,"")=31,0,COUNTIFS(P789:AT789,6,P817:AT817,"■"))</f>
        <v>0</v>
      </c>
      <c r="CD817" s="232" t="str">
        <f t="shared" si="235"/>
        <v>***</v>
      </c>
      <c r="CE817" s="233"/>
      <c r="CF817" s="42"/>
      <c r="CG817" s="45">
        <f t="shared" si="239"/>
        <v>0</v>
      </c>
      <c r="CH817" s="45">
        <f t="shared" si="243"/>
        <v>0</v>
      </c>
      <c r="CI817" s="232" t="str">
        <f t="shared" si="237"/>
        <v>***</v>
      </c>
      <c r="CJ817" s="233"/>
      <c r="CK817" s="42"/>
      <c r="CL817" s="234">
        <f t="shared" si="240"/>
        <v>0</v>
      </c>
      <c r="CM817" s="235"/>
      <c r="CN817" s="234">
        <f t="shared" si="241"/>
        <v>0</v>
      </c>
      <c r="CO817" s="235"/>
      <c r="CP817" s="232" t="str">
        <f t="shared" si="238"/>
        <v>***</v>
      </c>
      <c r="CQ817" s="233"/>
      <c r="CR817" s="43"/>
      <c r="CU817" s="128">
        <f t="shared" si="225"/>
        <v>809</v>
      </c>
      <c r="CV817" s="128"/>
      <c r="CW817" s="128"/>
      <c r="CX817" s="128"/>
      <c r="CY817" s="128"/>
    </row>
    <row r="818" spans="1:103" s="1" customFormat="1" ht="18.75">
      <c r="A818" s="72" t="s">
        <v>59</v>
      </c>
      <c r="D818" s="238">
        <f t="shared" si="242"/>
        <v>20</v>
      </c>
      <c r="E818" s="246"/>
      <c r="F818" s="241"/>
      <c r="G818" s="242"/>
      <c r="H818" s="242"/>
      <c r="I818" s="242"/>
      <c r="J818" s="242"/>
      <c r="K818" s="243"/>
      <c r="L818" s="244"/>
      <c r="M818" s="256"/>
      <c r="N818" s="256"/>
      <c r="O818" s="257"/>
      <c r="P818" s="42"/>
      <c r="Q818" s="42"/>
      <c r="R818" s="42"/>
      <c r="S818" s="42"/>
      <c r="T818" s="42"/>
      <c r="U818" s="42"/>
      <c r="V818" s="42"/>
      <c r="W818" s="42"/>
      <c r="X818" s="42"/>
      <c r="Y818" s="42"/>
      <c r="Z818" s="42"/>
      <c r="AA818" s="42"/>
      <c r="AB818" s="42"/>
      <c r="AC818" s="42"/>
      <c r="AD818" s="42"/>
      <c r="AE818" s="42"/>
      <c r="AF818" s="42"/>
      <c r="AG818" s="42"/>
      <c r="AH818" s="42"/>
      <c r="AI818" s="42"/>
      <c r="AJ818" s="42"/>
      <c r="AK818" s="42"/>
      <c r="AL818" s="42"/>
      <c r="AM818" s="42"/>
      <c r="AN818" s="42"/>
      <c r="AO818" s="42"/>
      <c r="AP818" s="42"/>
      <c r="AQ818" s="42"/>
      <c r="AR818" s="42"/>
      <c r="AS818" s="42"/>
      <c r="AT818" s="43"/>
      <c r="AU818" s="44"/>
      <c r="AV818" s="26"/>
      <c r="AW818" s="245">
        <f t="shared" si="228"/>
        <v>20</v>
      </c>
      <c r="AX818" s="246"/>
      <c r="AY818" s="247" t="str">
        <f t="shared" si="229"/>
        <v/>
      </c>
      <c r="AZ818" s="248"/>
      <c r="BA818" s="248"/>
      <c r="BB818" s="249"/>
      <c r="BC818" s="45">
        <f>IF(COUNTIF(P818:AT818,"")=31,0,COUNTIFS(P789:AT789,1,P818:AT818,"")+COUNTIFS(P789:AT789,1,P818:AT818,"■"))</f>
        <v>0</v>
      </c>
      <c r="BD818" s="45">
        <f>IF(COUNTIF(P818:AT818,"")=31,0,COUNTIFS(P789:AT789,1,P818:AT818,"■"))</f>
        <v>0</v>
      </c>
      <c r="BE818" s="250" t="str">
        <f t="shared" si="230"/>
        <v>***</v>
      </c>
      <c r="BF818" s="233"/>
      <c r="BG818" s="47"/>
      <c r="BH818" s="45">
        <f>IF(COUNTIF(P818:AT818,"")=31,0,COUNTIFS(P789:AT789,2,P818:AT818,"")+COUNTIFS(P789:AT789,2,P818:AT818,"■"))</f>
        <v>0</v>
      </c>
      <c r="BI818" s="45">
        <f>IF(COUNTIF(P818:AT818,"")=31,0,COUNTIFS(P789:AT789,2,P818:AT818,"■"))</f>
        <v>0</v>
      </c>
      <c r="BJ818" s="232" t="str">
        <f t="shared" si="231"/>
        <v>***</v>
      </c>
      <c r="BK818" s="233"/>
      <c r="BL818" s="42"/>
      <c r="BM818" s="45">
        <f>IF(COUNTIF(P818:AT818,"")=31,0,COUNTIFS(P789:AT789,3,P818:AT818,"")+COUNTIFS(P789:AT789,3,P818:AT818,"■"))</f>
        <v>0</v>
      </c>
      <c r="BN818" s="45">
        <f>IF(COUNTIF(P818:AT818,"")=31,0,COUNTIFS(P789:AT789,3,P818:AT818,"■"))</f>
        <v>0</v>
      </c>
      <c r="BO818" s="232" t="str">
        <f t="shared" si="232"/>
        <v>***</v>
      </c>
      <c r="BP818" s="233"/>
      <c r="BQ818" s="42"/>
      <c r="BR818" s="45">
        <f>IF(COUNTIF(P818:AT818,"")=31,0,COUNTIFS(P789:AT789,4,P818:AT818,"")+COUNTIFS(P789:AT789,4,P818:AT818,"■"))</f>
        <v>0</v>
      </c>
      <c r="BS818" s="45">
        <f>IF(COUNTIF(P818:AT818,"")=31,0,COUNTIFS(P789:AT789,4,P818:AT818,"■"))</f>
        <v>0</v>
      </c>
      <c r="BT818" s="232" t="str">
        <f t="shared" si="233"/>
        <v>***</v>
      </c>
      <c r="BU818" s="233"/>
      <c r="BV818" s="42"/>
      <c r="BW818" s="45">
        <f>IF(COUNTIF(P818:AT818,"")=31,0,COUNTIFS(P789:AT789,5,P818:AT818,"")+COUNTIFS(P789:AT789,5,P818:AT818,"■"))</f>
        <v>0</v>
      </c>
      <c r="BX818" s="45">
        <f>IF(COUNTIF(P818:AT818,"")=31,0,COUNTIFS(P789:AT789,5,P818:AT818,"■"))</f>
        <v>0</v>
      </c>
      <c r="BY818" s="232" t="str">
        <f t="shared" si="234"/>
        <v>***</v>
      </c>
      <c r="BZ818" s="233"/>
      <c r="CA818" s="42"/>
      <c r="CB818" s="45">
        <f>IF(COUNTIF(P818:AT818,"")=31,0,COUNTIFS(P789:AT789,6,P818:AT818,"")+COUNTIFS(P789:AT789,6,P818:AT818,"■"))</f>
        <v>0</v>
      </c>
      <c r="CC818" s="45">
        <f>IF(COUNTIF(P818:AT818,"")=31,0,COUNTIFS(P789:AT789,6,P818:AT818,"■"))</f>
        <v>0</v>
      </c>
      <c r="CD818" s="232" t="str">
        <f t="shared" si="235"/>
        <v>***</v>
      </c>
      <c r="CE818" s="233"/>
      <c r="CF818" s="42"/>
      <c r="CG818" s="45">
        <f t="shared" si="239"/>
        <v>0</v>
      </c>
      <c r="CH818" s="45">
        <f t="shared" si="243"/>
        <v>0</v>
      </c>
      <c r="CI818" s="232" t="str">
        <f t="shared" si="237"/>
        <v>***</v>
      </c>
      <c r="CJ818" s="233"/>
      <c r="CK818" s="42"/>
      <c r="CL818" s="234">
        <f t="shared" si="240"/>
        <v>0</v>
      </c>
      <c r="CM818" s="235"/>
      <c r="CN818" s="234">
        <f t="shared" si="241"/>
        <v>0</v>
      </c>
      <c r="CO818" s="235"/>
      <c r="CP818" s="232" t="str">
        <f t="shared" si="238"/>
        <v>***</v>
      </c>
      <c r="CQ818" s="233"/>
      <c r="CR818" s="43"/>
      <c r="CU818" s="128">
        <f t="shared" si="225"/>
        <v>810</v>
      </c>
      <c r="CV818" s="128"/>
      <c r="CW818" s="128"/>
      <c r="CX818" s="128"/>
      <c r="CY818" s="128"/>
    </row>
    <row r="819" spans="1:103" s="1" customFormat="1" ht="18.75">
      <c r="A819" s="72" t="s">
        <v>59</v>
      </c>
      <c r="D819" s="238">
        <f t="shared" si="242"/>
        <v>21</v>
      </c>
      <c r="E819" s="246"/>
      <c r="F819" s="241"/>
      <c r="G819" s="242"/>
      <c r="H819" s="242"/>
      <c r="I819" s="242"/>
      <c r="J819" s="242"/>
      <c r="K819" s="243"/>
      <c r="L819" s="244"/>
      <c r="M819" s="256"/>
      <c r="N819" s="256"/>
      <c r="O819" s="257"/>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3"/>
      <c r="AU819" s="44"/>
      <c r="AV819" s="26"/>
      <c r="AW819" s="245">
        <f t="shared" si="228"/>
        <v>21</v>
      </c>
      <c r="AX819" s="246"/>
      <c r="AY819" s="247" t="str">
        <f t="shared" si="229"/>
        <v/>
      </c>
      <c r="AZ819" s="248"/>
      <c r="BA819" s="248"/>
      <c r="BB819" s="249"/>
      <c r="BC819" s="45">
        <f>IF(COUNTIF(P819:AT819,"")=31,0,COUNTIFS(P789:AT789,1,P819:AT819,"")+COUNTIFS(P789:AT789,1,P819:AT819,"■"))</f>
        <v>0</v>
      </c>
      <c r="BD819" s="45">
        <f>IF(COUNTIF(P819:AT819,"")=31,0,COUNTIFS(P789:AT789,1,P819:AT819,"■"))</f>
        <v>0</v>
      </c>
      <c r="BE819" s="250" t="str">
        <f t="shared" si="230"/>
        <v>***</v>
      </c>
      <c r="BF819" s="233"/>
      <c r="BG819" s="47"/>
      <c r="BH819" s="45">
        <f>IF(COUNTIF(P819:AT819,"")=31,0,COUNTIFS(P789:AT789,2,P819:AT819,"")+COUNTIFS(P789:AT789,2,P819:AT819,"■"))</f>
        <v>0</v>
      </c>
      <c r="BI819" s="45">
        <f>IF(COUNTIF(P819:AT819,"")=31,0,COUNTIFS(P789:AT789,2,P819:AT819,"■"))</f>
        <v>0</v>
      </c>
      <c r="BJ819" s="232" t="str">
        <f t="shared" si="231"/>
        <v>***</v>
      </c>
      <c r="BK819" s="233"/>
      <c r="BL819" s="42"/>
      <c r="BM819" s="45">
        <f>IF(COUNTIF(P819:AT819,"")=31,0,COUNTIFS(P789:AT789,3,P819:AT819,"")+COUNTIFS(P789:AT789,3,P819:AT819,"■"))</f>
        <v>0</v>
      </c>
      <c r="BN819" s="45">
        <f>IF(COUNTIF(P819:AT819,"")=31,0,COUNTIFS(P789:AT789,3,P819:AT819,"■"))</f>
        <v>0</v>
      </c>
      <c r="BO819" s="232" t="str">
        <f t="shared" si="232"/>
        <v>***</v>
      </c>
      <c r="BP819" s="233"/>
      <c r="BQ819" s="42"/>
      <c r="BR819" s="45">
        <f>IF(COUNTIF(P819:AT819,"")=31,0,COUNTIFS(P789:AT789,4,P819:AT819,"")+COUNTIFS(P789:AT789,4,P819:AT819,"■"))</f>
        <v>0</v>
      </c>
      <c r="BS819" s="45">
        <f>IF(COUNTIF(P819:AT819,"")=31,0,COUNTIFS(P789:AT789,4,P819:AT819,"■"))</f>
        <v>0</v>
      </c>
      <c r="BT819" s="232" t="str">
        <f t="shared" si="233"/>
        <v>***</v>
      </c>
      <c r="BU819" s="233"/>
      <c r="BV819" s="42"/>
      <c r="BW819" s="45">
        <f>IF(COUNTIF(P819:AT819,"")=31,0,COUNTIFS(P789:AT789,5,P819:AT819,"")+COUNTIFS(P789:AT789,5,P819:AT819,"■"))</f>
        <v>0</v>
      </c>
      <c r="BX819" s="45">
        <f>IF(COUNTIF(P819:AT819,"")=31,0,COUNTIFS(P789:AT789,5,P819:AT819,"■"))</f>
        <v>0</v>
      </c>
      <c r="BY819" s="232" t="str">
        <f t="shared" si="234"/>
        <v>***</v>
      </c>
      <c r="BZ819" s="233"/>
      <c r="CA819" s="42"/>
      <c r="CB819" s="45">
        <f>IF(COUNTIF(P819:AT819,"")=31,0,COUNTIFS(P789:AT789,6,P819:AT819,"")+COUNTIFS(P789:AT789,6,P819:AT819,"■"))</f>
        <v>0</v>
      </c>
      <c r="CC819" s="45">
        <f>IF(COUNTIF(P819:AT819,"")=31,0,COUNTIFS(P789:AT789,6,P819:AT819,"■"))</f>
        <v>0</v>
      </c>
      <c r="CD819" s="232" t="str">
        <f t="shared" si="235"/>
        <v>***</v>
      </c>
      <c r="CE819" s="233"/>
      <c r="CF819" s="42"/>
      <c r="CG819" s="45">
        <f t="shared" si="239"/>
        <v>0</v>
      </c>
      <c r="CH819" s="45">
        <f t="shared" si="243"/>
        <v>0</v>
      </c>
      <c r="CI819" s="232" t="str">
        <f t="shared" si="237"/>
        <v>***</v>
      </c>
      <c r="CJ819" s="233"/>
      <c r="CK819" s="42"/>
      <c r="CL819" s="234">
        <f t="shared" si="240"/>
        <v>0</v>
      </c>
      <c r="CM819" s="235"/>
      <c r="CN819" s="234">
        <f t="shared" si="241"/>
        <v>0</v>
      </c>
      <c r="CO819" s="235"/>
      <c r="CP819" s="232" t="str">
        <f t="shared" si="238"/>
        <v>***</v>
      </c>
      <c r="CQ819" s="233"/>
      <c r="CR819" s="43"/>
      <c r="CU819" s="128">
        <f t="shared" si="225"/>
        <v>811</v>
      </c>
      <c r="CV819" s="128"/>
      <c r="CW819" s="128"/>
      <c r="CX819" s="128"/>
      <c r="CY819" s="128"/>
    </row>
    <row r="820" spans="1:103" s="1" customFormat="1" ht="18.75">
      <c r="A820" s="72" t="s">
        <v>59</v>
      </c>
      <c r="D820" s="238">
        <f t="shared" si="242"/>
        <v>22</v>
      </c>
      <c r="E820" s="246"/>
      <c r="F820" s="241"/>
      <c r="G820" s="242"/>
      <c r="H820" s="242"/>
      <c r="I820" s="242"/>
      <c r="J820" s="242"/>
      <c r="K820" s="243"/>
      <c r="L820" s="244"/>
      <c r="M820" s="256"/>
      <c r="N820" s="256"/>
      <c r="O820" s="257"/>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3"/>
      <c r="AU820" s="44"/>
      <c r="AV820" s="26"/>
      <c r="AW820" s="245">
        <f t="shared" si="228"/>
        <v>22</v>
      </c>
      <c r="AX820" s="246"/>
      <c r="AY820" s="247" t="str">
        <f t="shared" si="229"/>
        <v/>
      </c>
      <c r="AZ820" s="248"/>
      <c r="BA820" s="248"/>
      <c r="BB820" s="249"/>
      <c r="BC820" s="45">
        <f>IF(COUNTIF(P820:AT820,"")=31,0,COUNTIFS(P789:AT789,1,P820:AT820,"")+COUNTIFS(P789:AT789,1,P820:AT820,"■"))</f>
        <v>0</v>
      </c>
      <c r="BD820" s="45">
        <f>IF(COUNTIF(P820:AT820,"")=31,0,COUNTIFS(P789:AT789,1,P820:AT820,"■"))</f>
        <v>0</v>
      </c>
      <c r="BE820" s="250" t="str">
        <f t="shared" si="230"/>
        <v>***</v>
      </c>
      <c r="BF820" s="233"/>
      <c r="BG820" s="47"/>
      <c r="BH820" s="45">
        <f>IF(COUNTIF(P820:AT820,"")=31,0,COUNTIFS(P789:AT789,2,P820:AT820,"")+COUNTIFS(P789:AT789,2,P820:AT820,"■"))</f>
        <v>0</v>
      </c>
      <c r="BI820" s="45">
        <f>IF(COUNTIF(P820:AT820,"")=31,0,COUNTIFS(P789:AT789,2,P820:AT820,"■"))</f>
        <v>0</v>
      </c>
      <c r="BJ820" s="232" t="str">
        <f t="shared" si="231"/>
        <v>***</v>
      </c>
      <c r="BK820" s="233"/>
      <c r="BL820" s="42"/>
      <c r="BM820" s="45">
        <f>IF(COUNTIF(P820:AT820,"")=31,0,COUNTIFS(P789:AT789,3,P820:AT820,"")+COUNTIFS(P789:AT789,3,P820:AT820,"■"))</f>
        <v>0</v>
      </c>
      <c r="BN820" s="45">
        <f>IF(COUNTIF(P820:AT820,"")=31,0,COUNTIFS(P789:AT789,3,P820:AT820,"■"))</f>
        <v>0</v>
      </c>
      <c r="BO820" s="232" t="str">
        <f t="shared" si="232"/>
        <v>***</v>
      </c>
      <c r="BP820" s="233"/>
      <c r="BQ820" s="42"/>
      <c r="BR820" s="45">
        <f>IF(COUNTIF(P820:AT820,"")=31,0,COUNTIFS(P789:AT789,4,P820:AT820,"")+COUNTIFS(P789:AT789,4,P820:AT820,"■"))</f>
        <v>0</v>
      </c>
      <c r="BS820" s="45">
        <f>IF(COUNTIF(P820:AT820,"")=31,0,COUNTIFS(P789:AT789,4,P820:AT820,"■"))</f>
        <v>0</v>
      </c>
      <c r="BT820" s="232" t="str">
        <f t="shared" si="233"/>
        <v>***</v>
      </c>
      <c r="BU820" s="233"/>
      <c r="BV820" s="42"/>
      <c r="BW820" s="45">
        <f>IF(COUNTIF(P820:AT820,"")=31,0,COUNTIFS(P789:AT789,5,P820:AT820,"")+COUNTIFS(P789:AT789,5,P820:AT820,"■"))</f>
        <v>0</v>
      </c>
      <c r="BX820" s="45">
        <f>IF(COUNTIF(P820:AT820,"")=31,0,COUNTIFS(P789:AT789,5,P820:AT820,"■"))</f>
        <v>0</v>
      </c>
      <c r="BY820" s="232" t="str">
        <f t="shared" si="234"/>
        <v>***</v>
      </c>
      <c r="BZ820" s="233"/>
      <c r="CA820" s="42"/>
      <c r="CB820" s="45">
        <f>IF(COUNTIF(P820:AT820,"")=31,0,COUNTIFS(P789:AT789,6,P820:AT820,"")+COUNTIFS(P789:AT789,6,P820:AT820,"■"))</f>
        <v>0</v>
      </c>
      <c r="CC820" s="45">
        <f>IF(COUNTIF(P820:AT820,"")=31,0,COUNTIFS(P789:AT789,6,P820:AT820,"■"))</f>
        <v>0</v>
      </c>
      <c r="CD820" s="232" t="str">
        <f t="shared" si="235"/>
        <v>***</v>
      </c>
      <c r="CE820" s="233"/>
      <c r="CF820" s="42"/>
      <c r="CG820" s="45">
        <f t="shared" si="239"/>
        <v>0</v>
      </c>
      <c r="CH820" s="45">
        <f t="shared" si="243"/>
        <v>0</v>
      </c>
      <c r="CI820" s="232" t="str">
        <f t="shared" si="237"/>
        <v>***</v>
      </c>
      <c r="CJ820" s="233"/>
      <c r="CK820" s="42"/>
      <c r="CL820" s="234">
        <f t="shared" si="240"/>
        <v>0</v>
      </c>
      <c r="CM820" s="235"/>
      <c r="CN820" s="234">
        <f t="shared" si="241"/>
        <v>0</v>
      </c>
      <c r="CO820" s="235"/>
      <c r="CP820" s="232" t="str">
        <f t="shared" si="238"/>
        <v>***</v>
      </c>
      <c r="CQ820" s="233"/>
      <c r="CR820" s="43"/>
      <c r="CU820" s="128">
        <f t="shared" si="225"/>
        <v>812</v>
      </c>
      <c r="CV820" s="128"/>
      <c r="CW820" s="128"/>
      <c r="CX820" s="128"/>
      <c r="CY820" s="128"/>
    </row>
    <row r="821" spans="1:103" s="1" customFormat="1" ht="18.75">
      <c r="A821" s="72" t="s">
        <v>59</v>
      </c>
      <c r="D821" s="238">
        <f t="shared" si="242"/>
        <v>23</v>
      </c>
      <c r="E821" s="246"/>
      <c r="F821" s="241"/>
      <c r="G821" s="242"/>
      <c r="H821" s="242"/>
      <c r="I821" s="242"/>
      <c r="J821" s="242"/>
      <c r="K821" s="243"/>
      <c r="L821" s="244"/>
      <c r="M821" s="256"/>
      <c r="N821" s="256"/>
      <c r="O821" s="257"/>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3"/>
      <c r="AU821" s="44"/>
      <c r="AV821" s="26"/>
      <c r="AW821" s="245">
        <f t="shared" si="228"/>
        <v>23</v>
      </c>
      <c r="AX821" s="246"/>
      <c r="AY821" s="247" t="str">
        <f t="shared" si="229"/>
        <v/>
      </c>
      <c r="AZ821" s="248"/>
      <c r="BA821" s="248"/>
      <c r="BB821" s="249"/>
      <c r="BC821" s="45">
        <f>IF(COUNTIF(P821:AT821,"")=31,0,COUNTIFS(P789:AT789,1,P821:AT821,"")+COUNTIFS(P789:AT789,1,P821:AT821,"■"))</f>
        <v>0</v>
      </c>
      <c r="BD821" s="45">
        <f>IF(COUNTIF(P821:AT821,"")=31,0,COUNTIFS(P789:AT789,1,P821:AT821,"■"))</f>
        <v>0</v>
      </c>
      <c r="BE821" s="250" t="str">
        <f t="shared" si="230"/>
        <v>***</v>
      </c>
      <c r="BF821" s="233"/>
      <c r="BG821" s="47"/>
      <c r="BH821" s="45">
        <f>IF(COUNTIF(P821:AT821,"")=31,0,COUNTIFS(P789:AT789,2,P821:AT821,"")+COUNTIFS(P789:AT789,2,P821:AT821,"■"))</f>
        <v>0</v>
      </c>
      <c r="BI821" s="45">
        <f>IF(COUNTIF(P821:AT821,"")=31,0,COUNTIFS(P789:AT789,2,P821:AT821,"■"))</f>
        <v>0</v>
      </c>
      <c r="BJ821" s="232" t="str">
        <f t="shared" si="231"/>
        <v>***</v>
      </c>
      <c r="BK821" s="233"/>
      <c r="BL821" s="42"/>
      <c r="BM821" s="45">
        <f>IF(COUNTIF(P821:AT821,"")=31,0,COUNTIFS(P789:AT789,3,P821:AT821,"")+COUNTIFS(P789:AT789,3,P821:AT821,"■"))</f>
        <v>0</v>
      </c>
      <c r="BN821" s="45">
        <f>IF(COUNTIF(P821:AT821,"")=31,0,COUNTIFS(P789:AT789,3,P821:AT821,"■"))</f>
        <v>0</v>
      </c>
      <c r="BO821" s="232" t="str">
        <f t="shared" si="232"/>
        <v>***</v>
      </c>
      <c r="BP821" s="233"/>
      <c r="BQ821" s="42"/>
      <c r="BR821" s="45">
        <f>IF(COUNTIF(P821:AT821,"")=31,0,COUNTIFS(P789:AT789,4,P821:AT821,"")+COUNTIFS(P789:AT789,4,P821:AT821,"■"))</f>
        <v>0</v>
      </c>
      <c r="BS821" s="45">
        <f>IF(COUNTIF(P821:AT821,"")=31,0,COUNTIFS(P789:AT789,4,P821:AT821,"■"))</f>
        <v>0</v>
      </c>
      <c r="BT821" s="232" t="str">
        <f t="shared" si="233"/>
        <v>***</v>
      </c>
      <c r="BU821" s="233"/>
      <c r="BV821" s="42"/>
      <c r="BW821" s="45">
        <f>IF(COUNTIF(P821:AT821,"")=31,0,COUNTIFS(P789:AT789,5,P821:AT821,"")+COUNTIFS(P789:AT789,5,P821:AT821,"■"))</f>
        <v>0</v>
      </c>
      <c r="BX821" s="45">
        <f>IF(COUNTIF(P821:AT821,"")=31,0,COUNTIFS(P789:AT789,5,P821:AT821,"■"))</f>
        <v>0</v>
      </c>
      <c r="BY821" s="232" t="str">
        <f t="shared" si="234"/>
        <v>***</v>
      </c>
      <c r="BZ821" s="233"/>
      <c r="CA821" s="42"/>
      <c r="CB821" s="45">
        <f>IF(COUNTIF(P821:AT821,"")=31,0,COUNTIFS(P789:AT789,6,P821:AT821,"")+COUNTIFS(P789:AT789,6,P821:AT821,"■"))</f>
        <v>0</v>
      </c>
      <c r="CC821" s="45">
        <f>IF(COUNTIF(P821:AT821,"")=31,0,COUNTIFS(P789:AT789,6,P821:AT821,"■"))</f>
        <v>0</v>
      </c>
      <c r="CD821" s="232" t="str">
        <f t="shared" si="235"/>
        <v>***</v>
      </c>
      <c r="CE821" s="233"/>
      <c r="CF821" s="42"/>
      <c r="CG821" s="45">
        <f t="shared" si="239"/>
        <v>0</v>
      </c>
      <c r="CH821" s="45">
        <f t="shared" si="243"/>
        <v>0</v>
      </c>
      <c r="CI821" s="232" t="str">
        <f t="shared" si="237"/>
        <v>***</v>
      </c>
      <c r="CJ821" s="233"/>
      <c r="CK821" s="42"/>
      <c r="CL821" s="234">
        <f t="shared" si="240"/>
        <v>0</v>
      </c>
      <c r="CM821" s="235"/>
      <c r="CN821" s="234">
        <f t="shared" si="241"/>
        <v>0</v>
      </c>
      <c r="CO821" s="235"/>
      <c r="CP821" s="232" t="str">
        <f t="shared" si="238"/>
        <v>***</v>
      </c>
      <c r="CQ821" s="233"/>
      <c r="CR821" s="43"/>
      <c r="CU821" s="128">
        <f t="shared" si="225"/>
        <v>813</v>
      </c>
      <c r="CV821" s="128"/>
      <c r="CW821" s="128"/>
      <c r="CX821" s="128"/>
      <c r="CY821" s="128"/>
    </row>
    <row r="822" spans="1:103" s="1" customFormat="1" ht="18.75">
      <c r="A822" s="72" t="s">
        <v>59</v>
      </c>
      <c r="D822" s="238">
        <f t="shared" si="242"/>
        <v>24</v>
      </c>
      <c r="E822" s="246"/>
      <c r="F822" s="241"/>
      <c r="G822" s="242"/>
      <c r="H822" s="242"/>
      <c r="I822" s="242"/>
      <c r="J822" s="242"/>
      <c r="K822" s="243"/>
      <c r="L822" s="244"/>
      <c r="M822" s="256"/>
      <c r="N822" s="256"/>
      <c r="O822" s="257"/>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3"/>
      <c r="AU822" s="44"/>
      <c r="AV822" s="26"/>
      <c r="AW822" s="245">
        <f t="shared" si="228"/>
        <v>24</v>
      </c>
      <c r="AX822" s="246"/>
      <c r="AY822" s="247" t="str">
        <f t="shared" si="229"/>
        <v/>
      </c>
      <c r="AZ822" s="248"/>
      <c r="BA822" s="248"/>
      <c r="BB822" s="249"/>
      <c r="BC822" s="45">
        <f>IF(COUNTIF(P822:AT822,"")=31,0,COUNTIFS(P789:AT789,1,P822:AT822,"")+COUNTIFS(P789:AT789,1,P822:AT822,"■"))</f>
        <v>0</v>
      </c>
      <c r="BD822" s="45">
        <f>IF(COUNTIF(P822:AT822,"")=31,0,COUNTIFS(P789:AT789,1,P822:AT822,"■"))</f>
        <v>0</v>
      </c>
      <c r="BE822" s="250" t="str">
        <f t="shared" si="230"/>
        <v>***</v>
      </c>
      <c r="BF822" s="233"/>
      <c r="BG822" s="47"/>
      <c r="BH822" s="45">
        <f>IF(COUNTIF(P822:AT822,"")=31,0,COUNTIFS(P789:AT789,2,P822:AT822,"")+COUNTIFS(P789:AT789,2,P822:AT822,"■"))</f>
        <v>0</v>
      </c>
      <c r="BI822" s="45">
        <f>IF(COUNTIF(P822:AT822,"")=31,0,COUNTIFS(P789:AT789,2,P822:AT822,"■"))</f>
        <v>0</v>
      </c>
      <c r="BJ822" s="232" t="str">
        <f t="shared" si="231"/>
        <v>***</v>
      </c>
      <c r="BK822" s="233"/>
      <c r="BL822" s="42"/>
      <c r="BM822" s="45">
        <f>IF(COUNTIF(P822:AT822,"")=31,0,COUNTIFS(P789:AT789,3,P822:AT822,"")+COUNTIFS(P789:AT789,3,P822:AT822,"■"))</f>
        <v>0</v>
      </c>
      <c r="BN822" s="45">
        <f>IF(COUNTIF(P822:AT822,"")=31,0,COUNTIFS(P789:AT789,3,P822:AT822,"■"))</f>
        <v>0</v>
      </c>
      <c r="BO822" s="232" t="str">
        <f t="shared" si="232"/>
        <v>***</v>
      </c>
      <c r="BP822" s="233"/>
      <c r="BQ822" s="42"/>
      <c r="BR822" s="45">
        <f>IF(COUNTIF(P822:AT822,"")=31,0,COUNTIFS(P789:AT789,4,P822:AT822,"")+COUNTIFS(P789:AT789,4,P822:AT822,"■"))</f>
        <v>0</v>
      </c>
      <c r="BS822" s="45">
        <f>IF(COUNTIF(P822:AT822,"")=31,0,COUNTIFS(P789:AT789,4,P822:AT822,"■"))</f>
        <v>0</v>
      </c>
      <c r="BT822" s="232" t="str">
        <f t="shared" si="233"/>
        <v>***</v>
      </c>
      <c r="BU822" s="233"/>
      <c r="BV822" s="42"/>
      <c r="BW822" s="45">
        <f>IF(COUNTIF(P822:AT822,"")=31,0,COUNTIFS(P789:AT789,5,P822:AT822,"")+COUNTIFS(P789:AT789,5,P822:AT822,"■"))</f>
        <v>0</v>
      </c>
      <c r="BX822" s="45">
        <f>IF(COUNTIF(P822:AT822,"")=31,0,COUNTIFS(P789:AT789,5,P822:AT822,"■"))</f>
        <v>0</v>
      </c>
      <c r="BY822" s="232" t="str">
        <f t="shared" si="234"/>
        <v>***</v>
      </c>
      <c r="BZ822" s="233"/>
      <c r="CA822" s="42"/>
      <c r="CB822" s="45">
        <f>IF(COUNTIF(P822:AT822,"")=31,0,COUNTIFS(P789:AT789,6,P822:AT822,"")+COUNTIFS(P789:AT789,6,P822:AT822,"■"))</f>
        <v>0</v>
      </c>
      <c r="CC822" s="45">
        <f>IF(COUNTIF(P822:AT822,"")=31,0,COUNTIFS(P789:AT789,6,P822:AT822,"■"))</f>
        <v>0</v>
      </c>
      <c r="CD822" s="232" t="str">
        <f t="shared" si="235"/>
        <v>***</v>
      </c>
      <c r="CE822" s="233"/>
      <c r="CF822" s="42"/>
      <c r="CG822" s="45">
        <f t="shared" si="239"/>
        <v>0</v>
      </c>
      <c r="CH822" s="45">
        <f t="shared" si="243"/>
        <v>0</v>
      </c>
      <c r="CI822" s="232" t="str">
        <f t="shared" si="237"/>
        <v>***</v>
      </c>
      <c r="CJ822" s="233"/>
      <c r="CK822" s="42"/>
      <c r="CL822" s="234">
        <f t="shared" si="240"/>
        <v>0</v>
      </c>
      <c r="CM822" s="235"/>
      <c r="CN822" s="234">
        <f t="shared" si="241"/>
        <v>0</v>
      </c>
      <c r="CO822" s="235"/>
      <c r="CP822" s="232" t="str">
        <f t="shared" si="238"/>
        <v>***</v>
      </c>
      <c r="CQ822" s="233"/>
      <c r="CR822" s="43"/>
      <c r="CU822" s="128">
        <f t="shared" si="225"/>
        <v>814</v>
      </c>
      <c r="CV822" s="128"/>
      <c r="CW822" s="128"/>
      <c r="CX822" s="128"/>
      <c r="CY822" s="128"/>
    </row>
    <row r="823" spans="1:103" s="1" customFormat="1" ht="18.75">
      <c r="A823" s="72" t="s">
        <v>59</v>
      </c>
      <c r="D823" s="238">
        <f t="shared" si="242"/>
        <v>25</v>
      </c>
      <c r="E823" s="246"/>
      <c r="F823" s="241"/>
      <c r="G823" s="242"/>
      <c r="H823" s="242"/>
      <c r="I823" s="242"/>
      <c r="J823" s="242"/>
      <c r="K823" s="243"/>
      <c r="L823" s="244"/>
      <c r="M823" s="256"/>
      <c r="N823" s="256"/>
      <c r="O823" s="257"/>
      <c r="P823" s="42"/>
      <c r="Q823" s="42"/>
      <c r="R823" s="42"/>
      <c r="S823" s="42"/>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3"/>
      <c r="AU823" s="44"/>
      <c r="AV823" s="26"/>
      <c r="AW823" s="245">
        <f t="shared" si="228"/>
        <v>25</v>
      </c>
      <c r="AX823" s="246"/>
      <c r="AY823" s="247" t="str">
        <f t="shared" si="229"/>
        <v/>
      </c>
      <c r="AZ823" s="248"/>
      <c r="BA823" s="248"/>
      <c r="BB823" s="249"/>
      <c r="BC823" s="45">
        <f>IF(COUNTIF(P823:AT823,"")=31,0,COUNTIFS(P789:AT789,1,P823:AT823,"")+COUNTIFS(P789:AT789,1,P823:AT823,"■"))</f>
        <v>0</v>
      </c>
      <c r="BD823" s="45">
        <f>IF(COUNTIF(P823:AT823,"")=31,0,COUNTIFS(P789:AT789,1,P823:AT823,"■"))</f>
        <v>0</v>
      </c>
      <c r="BE823" s="250" t="str">
        <f t="shared" si="230"/>
        <v>***</v>
      </c>
      <c r="BF823" s="233"/>
      <c r="BG823" s="47"/>
      <c r="BH823" s="45">
        <f>IF(COUNTIF(P823:AT823,"")=31,0,COUNTIFS(P789:AT789,2,P823:AT823,"")+COUNTIFS(P789:AT789,2,P823:AT823,"■"))</f>
        <v>0</v>
      </c>
      <c r="BI823" s="45">
        <f>IF(COUNTIF(P823:AT823,"")=31,0,COUNTIFS(P789:AT789,2,P823:AT823,"■"))</f>
        <v>0</v>
      </c>
      <c r="BJ823" s="232" t="str">
        <f t="shared" si="231"/>
        <v>***</v>
      </c>
      <c r="BK823" s="233"/>
      <c r="BL823" s="42"/>
      <c r="BM823" s="45">
        <f>IF(COUNTIF(P823:AT823,"")=31,0,COUNTIFS(P789:AT789,3,P823:AT823,"")+COUNTIFS(P789:AT789,3,P823:AT823,"■"))</f>
        <v>0</v>
      </c>
      <c r="BN823" s="45">
        <f>IF(COUNTIF(P823:AT823,"")=31,0,COUNTIFS(P789:AT789,3,P823:AT823,"■"))</f>
        <v>0</v>
      </c>
      <c r="BO823" s="232" t="str">
        <f t="shared" si="232"/>
        <v>***</v>
      </c>
      <c r="BP823" s="233"/>
      <c r="BQ823" s="42"/>
      <c r="BR823" s="45">
        <f>IF(COUNTIF(P823:AT823,"")=31,0,COUNTIFS(P789:AT789,4,P823:AT823,"")+COUNTIFS(P789:AT789,4,P823:AT823,"■"))</f>
        <v>0</v>
      </c>
      <c r="BS823" s="45">
        <f>IF(COUNTIF(P823:AT823,"")=31,0,COUNTIFS(P789:AT789,4,P823:AT823,"■"))</f>
        <v>0</v>
      </c>
      <c r="BT823" s="232" t="str">
        <f t="shared" si="233"/>
        <v>***</v>
      </c>
      <c r="BU823" s="233"/>
      <c r="BV823" s="42"/>
      <c r="BW823" s="45">
        <f>IF(COUNTIF(P823:AT823,"")=31,0,COUNTIFS(P789:AT789,5,P823:AT823,"")+COUNTIFS(P789:AT789,5,P823:AT823,"■"))</f>
        <v>0</v>
      </c>
      <c r="BX823" s="45">
        <f>IF(COUNTIF(P823:AT823,"")=31,0,COUNTIFS(P789:AT789,5,P823:AT823,"■"))</f>
        <v>0</v>
      </c>
      <c r="BY823" s="232" t="str">
        <f t="shared" si="234"/>
        <v>***</v>
      </c>
      <c r="BZ823" s="233"/>
      <c r="CA823" s="42"/>
      <c r="CB823" s="45">
        <f>IF(COUNTIF(P823:AT823,"")=31,0,COUNTIFS(P789:AT789,6,P823:AT823,"")+COUNTIFS(P789:AT789,6,P823:AT823,"■"))</f>
        <v>0</v>
      </c>
      <c r="CC823" s="45">
        <f>IF(COUNTIF(P823:AT823,"")=31,0,COUNTIFS(P789:AT789,6,P823:AT823,"■"))</f>
        <v>0</v>
      </c>
      <c r="CD823" s="232" t="str">
        <f t="shared" si="235"/>
        <v>***</v>
      </c>
      <c r="CE823" s="233"/>
      <c r="CF823" s="42"/>
      <c r="CG823" s="45">
        <f t="shared" si="239"/>
        <v>0</v>
      </c>
      <c r="CH823" s="45">
        <f t="shared" si="243"/>
        <v>0</v>
      </c>
      <c r="CI823" s="232" t="str">
        <f t="shared" si="237"/>
        <v>***</v>
      </c>
      <c r="CJ823" s="233"/>
      <c r="CK823" s="42"/>
      <c r="CL823" s="234">
        <f t="shared" si="240"/>
        <v>0</v>
      </c>
      <c r="CM823" s="235"/>
      <c r="CN823" s="234">
        <f t="shared" si="241"/>
        <v>0</v>
      </c>
      <c r="CO823" s="235"/>
      <c r="CP823" s="232" t="str">
        <f t="shared" si="238"/>
        <v>***</v>
      </c>
      <c r="CQ823" s="233"/>
      <c r="CR823" s="43"/>
      <c r="CU823" s="128">
        <f t="shared" si="225"/>
        <v>815</v>
      </c>
      <c r="CV823" s="128"/>
      <c r="CW823" s="128"/>
      <c r="CX823" s="128"/>
      <c r="CY823" s="128"/>
    </row>
    <row r="824" spans="1:103" s="1" customFormat="1" ht="18.75">
      <c r="A824" s="72" t="s">
        <v>59</v>
      </c>
      <c r="D824" s="238">
        <f t="shared" si="242"/>
        <v>26</v>
      </c>
      <c r="E824" s="246"/>
      <c r="F824" s="241"/>
      <c r="G824" s="242"/>
      <c r="H824" s="242"/>
      <c r="I824" s="242"/>
      <c r="J824" s="242"/>
      <c r="K824" s="243"/>
      <c r="L824" s="244"/>
      <c r="M824" s="256"/>
      <c r="N824" s="256"/>
      <c r="O824" s="257"/>
      <c r="P824" s="42"/>
      <c r="Q824" s="42"/>
      <c r="R824" s="42"/>
      <c r="S824" s="42"/>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3"/>
      <c r="AU824" s="44"/>
      <c r="AV824" s="26"/>
      <c r="AW824" s="245">
        <f t="shared" si="228"/>
        <v>26</v>
      </c>
      <c r="AX824" s="246"/>
      <c r="AY824" s="247" t="str">
        <f t="shared" si="229"/>
        <v/>
      </c>
      <c r="AZ824" s="248"/>
      <c r="BA824" s="248"/>
      <c r="BB824" s="249"/>
      <c r="BC824" s="45">
        <f>IF(COUNTIF(P824:AT824,"")=31,0,COUNTIFS(P789:AT789,1,P824:AT824,"")+COUNTIFS(P789:AT789,1,P824:AT824,"■"))</f>
        <v>0</v>
      </c>
      <c r="BD824" s="45">
        <f>IF(COUNTIF(P824:AT824,"")=31,0,COUNTIFS(P789:AT789,1,P824:AT824,"■"))</f>
        <v>0</v>
      </c>
      <c r="BE824" s="250" t="str">
        <f t="shared" si="230"/>
        <v>***</v>
      </c>
      <c r="BF824" s="233"/>
      <c r="BG824" s="47"/>
      <c r="BH824" s="45">
        <f>IF(COUNTIF(P824:AT824,"")=31,0,COUNTIFS(P789:AT789,2,P824:AT824,"")+COUNTIFS(P789:AT789,2,P824:AT824,"■"))</f>
        <v>0</v>
      </c>
      <c r="BI824" s="45">
        <f>IF(COUNTIF(P824:AT824,"")=31,0,COUNTIFS(P789:AT789,2,P824:AT824,"■"))</f>
        <v>0</v>
      </c>
      <c r="BJ824" s="232" t="str">
        <f t="shared" si="231"/>
        <v>***</v>
      </c>
      <c r="BK824" s="233"/>
      <c r="BL824" s="42"/>
      <c r="BM824" s="45">
        <f>IF(COUNTIF(P824:AT824,"")=31,0,COUNTIFS(P789:AT789,3,P824:AT824,"")+COUNTIFS(P789:AT789,3,P824:AT824,"■"))</f>
        <v>0</v>
      </c>
      <c r="BN824" s="45">
        <f>IF(COUNTIF(P824:AT824,"")=31,0,COUNTIFS(P789:AT789,3,P824:AT824,"■"))</f>
        <v>0</v>
      </c>
      <c r="BO824" s="232" t="str">
        <f t="shared" si="232"/>
        <v>***</v>
      </c>
      <c r="BP824" s="233"/>
      <c r="BQ824" s="42"/>
      <c r="BR824" s="45">
        <f>IF(COUNTIF(P824:AT824,"")=31,0,COUNTIFS(P789:AT789,4,P824:AT824,"")+COUNTIFS(P789:AT789,4,P824:AT824,"■"))</f>
        <v>0</v>
      </c>
      <c r="BS824" s="45">
        <f>IF(COUNTIF(P824:AT824,"")=31,0,COUNTIFS(P789:AT789,4,P824:AT824,"■"))</f>
        <v>0</v>
      </c>
      <c r="BT824" s="232" t="str">
        <f t="shared" si="233"/>
        <v>***</v>
      </c>
      <c r="BU824" s="233"/>
      <c r="BV824" s="42"/>
      <c r="BW824" s="45">
        <f>IF(COUNTIF(P824:AT824,"")=31,0,COUNTIFS(P789:AT789,5,P824:AT824,"")+COUNTIFS(P789:AT789,5,P824:AT824,"■"))</f>
        <v>0</v>
      </c>
      <c r="BX824" s="45">
        <f>IF(COUNTIF(P824:AT824,"")=31,0,COUNTIFS(P789:AT789,5,P824:AT824,"■"))</f>
        <v>0</v>
      </c>
      <c r="BY824" s="232" t="str">
        <f t="shared" si="234"/>
        <v>***</v>
      </c>
      <c r="BZ824" s="233"/>
      <c r="CA824" s="42"/>
      <c r="CB824" s="45">
        <f>IF(COUNTIF(P824:AT824,"")=31,0,COUNTIFS(P789:AT789,6,P824:AT824,"")+COUNTIFS(P789:AT789,6,P824:AT824,"■"))</f>
        <v>0</v>
      </c>
      <c r="CC824" s="45">
        <f>IF(COUNTIF(P824:AT824,"")=31,0,COUNTIFS(P789:AT789,6,P824:AT824,"■"))</f>
        <v>0</v>
      </c>
      <c r="CD824" s="232" t="str">
        <f t="shared" si="235"/>
        <v>***</v>
      </c>
      <c r="CE824" s="233"/>
      <c r="CF824" s="42"/>
      <c r="CG824" s="45">
        <f t="shared" si="239"/>
        <v>0</v>
      </c>
      <c r="CH824" s="45">
        <f t="shared" si="243"/>
        <v>0</v>
      </c>
      <c r="CI824" s="232" t="str">
        <f t="shared" si="237"/>
        <v>***</v>
      </c>
      <c r="CJ824" s="233"/>
      <c r="CK824" s="42"/>
      <c r="CL824" s="234">
        <f t="shared" si="240"/>
        <v>0</v>
      </c>
      <c r="CM824" s="235"/>
      <c r="CN824" s="234">
        <f t="shared" si="241"/>
        <v>0</v>
      </c>
      <c r="CO824" s="235"/>
      <c r="CP824" s="232" t="str">
        <f t="shared" si="238"/>
        <v>***</v>
      </c>
      <c r="CQ824" s="233"/>
      <c r="CR824" s="43"/>
      <c r="CU824" s="128">
        <f t="shared" si="225"/>
        <v>816</v>
      </c>
      <c r="CV824" s="128"/>
      <c r="CW824" s="128"/>
      <c r="CX824" s="128"/>
      <c r="CY824" s="128"/>
    </row>
    <row r="825" spans="1:103" s="1" customFormat="1" ht="18.75">
      <c r="A825" s="72" t="s">
        <v>59</v>
      </c>
      <c r="D825" s="238">
        <f t="shared" si="242"/>
        <v>27</v>
      </c>
      <c r="E825" s="246"/>
      <c r="F825" s="241"/>
      <c r="G825" s="242"/>
      <c r="H825" s="242"/>
      <c r="I825" s="242"/>
      <c r="J825" s="242"/>
      <c r="K825" s="243"/>
      <c r="L825" s="244"/>
      <c r="M825" s="256"/>
      <c r="N825" s="256"/>
      <c r="O825" s="257"/>
      <c r="P825" s="42"/>
      <c r="Q825" s="42"/>
      <c r="R825" s="42"/>
      <c r="S825" s="42"/>
      <c r="T825" s="42"/>
      <c r="U825" s="42"/>
      <c r="V825" s="42"/>
      <c r="W825" s="42"/>
      <c r="X825" s="42"/>
      <c r="Y825" s="42"/>
      <c r="Z825" s="42"/>
      <c r="AA825" s="42"/>
      <c r="AB825" s="42"/>
      <c r="AC825" s="42"/>
      <c r="AD825" s="42"/>
      <c r="AE825" s="42"/>
      <c r="AF825" s="42"/>
      <c r="AG825" s="42"/>
      <c r="AH825" s="42"/>
      <c r="AI825" s="42"/>
      <c r="AJ825" s="42"/>
      <c r="AK825" s="42"/>
      <c r="AL825" s="42"/>
      <c r="AM825" s="42"/>
      <c r="AN825" s="42"/>
      <c r="AO825" s="42"/>
      <c r="AP825" s="42"/>
      <c r="AQ825" s="42"/>
      <c r="AR825" s="42"/>
      <c r="AS825" s="42"/>
      <c r="AT825" s="43"/>
      <c r="AU825" s="44"/>
      <c r="AV825" s="26"/>
      <c r="AW825" s="245">
        <f t="shared" si="228"/>
        <v>27</v>
      </c>
      <c r="AX825" s="246"/>
      <c r="AY825" s="247" t="str">
        <f t="shared" si="229"/>
        <v/>
      </c>
      <c r="AZ825" s="248"/>
      <c r="BA825" s="248"/>
      <c r="BB825" s="249"/>
      <c r="BC825" s="45">
        <f>IF(COUNTIF(P825:AT825,"")=31,0,COUNTIFS(P789:AT789,1,P825:AT825,"")+COUNTIFS(P789:AT789,1,P825:AT825,"■"))</f>
        <v>0</v>
      </c>
      <c r="BD825" s="45">
        <f>IF(COUNTIF(P825:AT825,"")=31,0,COUNTIFS(P789:AT789,1,P825:AT825,"■"))</f>
        <v>0</v>
      </c>
      <c r="BE825" s="250" t="str">
        <f t="shared" si="230"/>
        <v>***</v>
      </c>
      <c r="BF825" s="233"/>
      <c r="BG825" s="47"/>
      <c r="BH825" s="45">
        <f>IF(COUNTIF(P825:AT825,"")=31,0,COUNTIFS(P789:AT789,2,P825:AT825,"")+COUNTIFS(P789:AT789,2,P825:AT825,"■"))</f>
        <v>0</v>
      </c>
      <c r="BI825" s="45">
        <f>IF(COUNTIF(P825:AT825,"")=31,0,COUNTIFS(P789:AT789,2,P825:AT825,"■"))</f>
        <v>0</v>
      </c>
      <c r="BJ825" s="232" t="str">
        <f t="shared" si="231"/>
        <v>***</v>
      </c>
      <c r="BK825" s="233"/>
      <c r="BL825" s="42"/>
      <c r="BM825" s="45">
        <f>IF(COUNTIF(P825:AT825,"")=31,0,COUNTIFS(P789:AT789,3,P825:AT825,"")+COUNTIFS(P789:AT789,3,P825:AT825,"■"))</f>
        <v>0</v>
      </c>
      <c r="BN825" s="45">
        <f>IF(COUNTIF(P825:AT825,"")=31,0,COUNTIFS(P789:AT789,3,P825:AT825,"■"))</f>
        <v>0</v>
      </c>
      <c r="BO825" s="232" t="str">
        <f t="shared" si="232"/>
        <v>***</v>
      </c>
      <c r="BP825" s="233"/>
      <c r="BQ825" s="42"/>
      <c r="BR825" s="45">
        <f>IF(COUNTIF(P825:AT825,"")=31,0,COUNTIFS(P789:AT789,4,P825:AT825,"")+COUNTIFS(P789:AT789,4,P825:AT825,"■"))</f>
        <v>0</v>
      </c>
      <c r="BS825" s="45">
        <f>IF(COUNTIF(P825:AT825,"")=31,0,COUNTIFS(P789:AT789,4,P825:AT825,"■"))</f>
        <v>0</v>
      </c>
      <c r="BT825" s="232" t="str">
        <f t="shared" si="233"/>
        <v>***</v>
      </c>
      <c r="BU825" s="233"/>
      <c r="BV825" s="42"/>
      <c r="BW825" s="45">
        <f>IF(COUNTIF(P825:AT825,"")=31,0,COUNTIFS(P789:AT789,5,P825:AT825,"")+COUNTIFS(P789:AT789,5,P825:AT825,"■"))</f>
        <v>0</v>
      </c>
      <c r="BX825" s="45">
        <f>IF(COUNTIF(P825:AT825,"")=31,0,COUNTIFS(P789:AT789,5,P825:AT825,"■"))</f>
        <v>0</v>
      </c>
      <c r="BY825" s="232" t="str">
        <f t="shared" si="234"/>
        <v>***</v>
      </c>
      <c r="BZ825" s="233"/>
      <c r="CA825" s="42"/>
      <c r="CB825" s="45">
        <f>IF(COUNTIF(P825:AT825,"")=31,0,COUNTIFS(P789:AT789,6,P825:AT825,"")+COUNTIFS(P789:AT789,6,P825:AT825,"■"))</f>
        <v>0</v>
      </c>
      <c r="CC825" s="45">
        <f>IF(COUNTIF(P825:AT825,"")=31,0,COUNTIFS(P789:AT789,6,P825:AT825,"■"))</f>
        <v>0</v>
      </c>
      <c r="CD825" s="232" t="str">
        <f t="shared" si="235"/>
        <v>***</v>
      </c>
      <c r="CE825" s="233"/>
      <c r="CF825" s="42"/>
      <c r="CG825" s="45">
        <f t="shared" si="239"/>
        <v>0</v>
      </c>
      <c r="CH825" s="45">
        <f t="shared" si="243"/>
        <v>0</v>
      </c>
      <c r="CI825" s="232" t="str">
        <f t="shared" si="237"/>
        <v>***</v>
      </c>
      <c r="CJ825" s="233"/>
      <c r="CK825" s="42"/>
      <c r="CL825" s="234">
        <f t="shared" si="240"/>
        <v>0</v>
      </c>
      <c r="CM825" s="235"/>
      <c r="CN825" s="234">
        <f t="shared" si="241"/>
        <v>0</v>
      </c>
      <c r="CO825" s="235"/>
      <c r="CP825" s="232" t="str">
        <f t="shared" si="238"/>
        <v>***</v>
      </c>
      <c r="CQ825" s="233"/>
      <c r="CR825" s="43"/>
      <c r="CU825" s="128">
        <f t="shared" si="225"/>
        <v>817</v>
      </c>
      <c r="CV825" s="128"/>
      <c r="CW825" s="128"/>
      <c r="CX825" s="128"/>
      <c r="CY825" s="128"/>
    </row>
    <row r="826" spans="1:103" s="1" customFormat="1" ht="18.75">
      <c r="A826" s="72" t="s">
        <v>59</v>
      </c>
      <c r="D826" s="238">
        <f t="shared" si="242"/>
        <v>28</v>
      </c>
      <c r="E826" s="246"/>
      <c r="F826" s="241"/>
      <c r="G826" s="242"/>
      <c r="H826" s="242"/>
      <c r="I826" s="242"/>
      <c r="J826" s="242"/>
      <c r="K826" s="243"/>
      <c r="L826" s="244"/>
      <c r="M826" s="256"/>
      <c r="N826" s="256"/>
      <c r="O826" s="257"/>
      <c r="P826" s="42"/>
      <c r="Q826" s="42"/>
      <c r="R826" s="42"/>
      <c r="S826" s="42"/>
      <c r="T826" s="42"/>
      <c r="U826" s="42"/>
      <c r="V826" s="42"/>
      <c r="W826" s="42"/>
      <c r="X826" s="42"/>
      <c r="Y826" s="42"/>
      <c r="Z826" s="42"/>
      <c r="AA826" s="42"/>
      <c r="AB826" s="42"/>
      <c r="AC826" s="42"/>
      <c r="AD826" s="42"/>
      <c r="AE826" s="42"/>
      <c r="AF826" s="42"/>
      <c r="AG826" s="42"/>
      <c r="AH826" s="42"/>
      <c r="AI826" s="42"/>
      <c r="AJ826" s="42"/>
      <c r="AK826" s="42"/>
      <c r="AL826" s="42"/>
      <c r="AM826" s="42"/>
      <c r="AN826" s="42"/>
      <c r="AO826" s="42"/>
      <c r="AP826" s="42"/>
      <c r="AQ826" s="42"/>
      <c r="AR826" s="42"/>
      <c r="AS826" s="42"/>
      <c r="AT826" s="43"/>
      <c r="AU826" s="44"/>
      <c r="AV826" s="26"/>
      <c r="AW826" s="245">
        <f t="shared" si="228"/>
        <v>28</v>
      </c>
      <c r="AX826" s="246"/>
      <c r="AY826" s="247" t="str">
        <f t="shared" si="229"/>
        <v/>
      </c>
      <c r="AZ826" s="248"/>
      <c r="BA826" s="248"/>
      <c r="BB826" s="249"/>
      <c r="BC826" s="45">
        <f>IF(COUNTIF(P826:AT826,"")=31,0,COUNTIFS(P789:AT789,1,P826:AT826,"")+COUNTIFS(P789:AT789,1,P826:AT826,"■"))</f>
        <v>0</v>
      </c>
      <c r="BD826" s="45">
        <f>IF(COUNTIF(P826:AT826,"")=31,0,COUNTIFS(P789:AT789,1,P826:AT826,"■"))</f>
        <v>0</v>
      </c>
      <c r="BE826" s="250" t="str">
        <f t="shared" si="230"/>
        <v>***</v>
      </c>
      <c r="BF826" s="233"/>
      <c r="BG826" s="47"/>
      <c r="BH826" s="45">
        <f>IF(COUNTIF(P826:AT826,"")=31,0,COUNTIFS(P789:AT789,2,P826:AT826,"")+COUNTIFS(P789:AT789,2,P826:AT826,"■"))</f>
        <v>0</v>
      </c>
      <c r="BI826" s="45">
        <f>IF(COUNTIF(P826:AT826,"")=31,0,COUNTIFS(P789:AT789,2,P826:AT826,"■"))</f>
        <v>0</v>
      </c>
      <c r="BJ826" s="232" t="str">
        <f t="shared" si="231"/>
        <v>***</v>
      </c>
      <c r="BK826" s="233"/>
      <c r="BL826" s="42"/>
      <c r="BM826" s="45">
        <f>IF(COUNTIF(P826:AT826,"")=31,0,COUNTIFS(P789:AT789,3,P826:AT826,"")+COUNTIFS(P789:AT789,3,P826:AT826,"■"))</f>
        <v>0</v>
      </c>
      <c r="BN826" s="45">
        <f>IF(COUNTIF(P826:AT826,"")=31,0,COUNTIFS(P789:AT789,3,P826:AT826,"■"))</f>
        <v>0</v>
      </c>
      <c r="BO826" s="232" t="str">
        <f t="shared" si="232"/>
        <v>***</v>
      </c>
      <c r="BP826" s="233"/>
      <c r="BQ826" s="42"/>
      <c r="BR826" s="45">
        <f>IF(COUNTIF(P826:AT826,"")=31,0,COUNTIFS(P789:AT789,4,P826:AT826,"")+COUNTIFS(P789:AT789,4,P826:AT826,"■"))</f>
        <v>0</v>
      </c>
      <c r="BS826" s="45">
        <f>IF(COUNTIF(P826:AT826,"")=31,0,COUNTIFS(P789:AT789,4,P826:AT826,"■"))</f>
        <v>0</v>
      </c>
      <c r="BT826" s="232" t="str">
        <f t="shared" si="233"/>
        <v>***</v>
      </c>
      <c r="BU826" s="233"/>
      <c r="BV826" s="42"/>
      <c r="BW826" s="45">
        <f>IF(COUNTIF(P826:AT826,"")=31,0,COUNTIFS(P789:AT789,5,P826:AT826,"")+COUNTIFS(P789:AT789,5,P826:AT826,"■"))</f>
        <v>0</v>
      </c>
      <c r="BX826" s="45">
        <f>IF(COUNTIF(P826:AT826,"")=31,0,COUNTIFS(P789:AT789,5,P826:AT826,"■"))</f>
        <v>0</v>
      </c>
      <c r="BY826" s="232" t="str">
        <f t="shared" si="234"/>
        <v>***</v>
      </c>
      <c r="BZ826" s="233"/>
      <c r="CA826" s="42"/>
      <c r="CB826" s="45">
        <f>IF(COUNTIF(P826:AT826,"")=31,0,COUNTIFS(P789:AT789,6,P826:AT826,"")+COUNTIFS(P789:AT789,6,P826:AT826,"■"))</f>
        <v>0</v>
      </c>
      <c r="CC826" s="45">
        <f>IF(COUNTIF(P826:AT826,"")=31,0,COUNTIFS(P789:AT789,6,P826:AT826,"■"))</f>
        <v>0</v>
      </c>
      <c r="CD826" s="232" t="str">
        <f t="shared" si="235"/>
        <v>***</v>
      </c>
      <c r="CE826" s="233"/>
      <c r="CF826" s="42"/>
      <c r="CG826" s="45">
        <f t="shared" si="239"/>
        <v>0</v>
      </c>
      <c r="CH826" s="45">
        <f t="shared" si="243"/>
        <v>0</v>
      </c>
      <c r="CI826" s="232" t="str">
        <f t="shared" si="237"/>
        <v>***</v>
      </c>
      <c r="CJ826" s="233"/>
      <c r="CK826" s="42"/>
      <c r="CL826" s="234">
        <f t="shared" si="240"/>
        <v>0</v>
      </c>
      <c r="CM826" s="235"/>
      <c r="CN826" s="234">
        <f t="shared" si="241"/>
        <v>0</v>
      </c>
      <c r="CO826" s="235"/>
      <c r="CP826" s="232" t="str">
        <f t="shared" si="238"/>
        <v>***</v>
      </c>
      <c r="CQ826" s="233"/>
      <c r="CR826" s="43"/>
      <c r="CU826" s="128">
        <f t="shared" si="225"/>
        <v>818</v>
      </c>
      <c r="CV826" s="128"/>
      <c r="CW826" s="128"/>
      <c r="CX826" s="128"/>
      <c r="CY826" s="128"/>
    </row>
    <row r="827" spans="1:103" s="1" customFormat="1" ht="18.75">
      <c r="A827" s="72" t="s">
        <v>59</v>
      </c>
      <c r="D827" s="238">
        <f t="shared" si="242"/>
        <v>29</v>
      </c>
      <c r="E827" s="246"/>
      <c r="F827" s="241"/>
      <c r="G827" s="242"/>
      <c r="H827" s="242"/>
      <c r="I827" s="242"/>
      <c r="J827" s="242"/>
      <c r="K827" s="243"/>
      <c r="L827" s="244"/>
      <c r="M827" s="256"/>
      <c r="N827" s="256"/>
      <c r="O827" s="257"/>
      <c r="P827" s="42"/>
      <c r="Q827" s="42"/>
      <c r="R827" s="42"/>
      <c r="S827" s="42"/>
      <c r="T827" s="42"/>
      <c r="U827" s="42"/>
      <c r="V827" s="42"/>
      <c r="W827" s="42"/>
      <c r="X827" s="42"/>
      <c r="Y827" s="42"/>
      <c r="Z827" s="42"/>
      <c r="AA827" s="42"/>
      <c r="AB827" s="42"/>
      <c r="AC827" s="42"/>
      <c r="AD827" s="42"/>
      <c r="AE827" s="42"/>
      <c r="AF827" s="42"/>
      <c r="AG827" s="42"/>
      <c r="AH827" s="42"/>
      <c r="AI827" s="42"/>
      <c r="AJ827" s="42"/>
      <c r="AK827" s="42"/>
      <c r="AL827" s="42"/>
      <c r="AM827" s="42"/>
      <c r="AN827" s="42"/>
      <c r="AO827" s="42"/>
      <c r="AP827" s="42"/>
      <c r="AQ827" s="42"/>
      <c r="AR827" s="42"/>
      <c r="AS827" s="42"/>
      <c r="AT827" s="43"/>
      <c r="AU827" s="44"/>
      <c r="AV827" s="26"/>
      <c r="AW827" s="245">
        <f t="shared" si="228"/>
        <v>29</v>
      </c>
      <c r="AX827" s="246"/>
      <c r="AY827" s="247" t="str">
        <f t="shared" si="229"/>
        <v/>
      </c>
      <c r="AZ827" s="248"/>
      <c r="BA827" s="248"/>
      <c r="BB827" s="249"/>
      <c r="BC827" s="45">
        <f>IF(COUNTIF(P827:AT827,"")=31,0,COUNTIFS(P789:AT789,1,P827:AT827,"")+COUNTIFS(P789:AT789,1,P827:AT827,"■"))</f>
        <v>0</v>
      </c>
      <c r="BD827" s="45">
        <f>IF(COUNTIF(P827:AT827,"")=31,0,COUNTIFS(P789:AT789,1,P827:AT827,"■"))</f>
        <v>0</v>
      </c>
      <c r="BE827" s="250" t="str">
        <f t="shared" si="230"/>
        <v>***</v>
      </c>
      <c r="BF827" s="233"/>
      <c r="BG827" s="47"/>
      <c r="BH827" s="45">
        <f>IF(COUNTIF(P827:AT827,"")=31,0,COUNTIFS(P789:AT789,2,P827:AT827,"")+COUNTIFS(P789:AT789,2,P827:AT827,"■"))</f>
        <v>0</v>
      </c>
      <c r="BI827" s="45">
        <f>IF(COUNTIF(P827:AT827,"")=31,0,COUNTIFS(P789:AT789,2,P827:AT827,"■"))</f>
        <v>0</v>
      </c>
      <c r="BJ827" s="232" t="str">
        <f t="shared" si="231"/>
        <v>***</v>
      </c>
      <c r="BK827" s="233"/>
      <c r="BL827" s="42"/>
      <c r="BM827" s="45">
        <f>IF(COUNTIF(P827:AT827,"")=31,0,COUNTIFS(P789:AT789,3,P827:AT827,"")+COUNTIFS(P789:AT789,3,P827:AT827,"■"))</f>
        <v>0</v>
      </c>
      <c r="BN827" s="45">
        <f>IF(COUNTIF(P827:AT827,"")=31,0,COUNTIFS(P789:AT789,3,P827:AT827,"■"))</f>
        <v>0</v>
      </c>
      <c r="BO827" s="232" t="str">
        <f t="shared" si="232"/>
        <v>***</v>
      </c>
      <c r="BP827" s="233"/>
      <c r="BQ827" s="42"/>
      <c r="BR827" s="45">
        <f>IF(COUNTIF(P827:AT827,"")=31,0,COUNTIFS(P789:AT789,4,P827:AT827,"")+COUNTIFS(P789:AT789,4,P827:AT827,"■"))</f>
        <v>0</v>
      </c>
      <c r="BS827" s="45">
        <f>IF(COUNTIF(P827:AT827,"")=31,0,COUNTIFS(P789:AT789,4,P827:AT827,"■"))</f>
        <v>0</v>
      </c>
      <c r="BT827" s="232" t="str">
        <f t="shared" si="233"/>
        <v>***</v>
      </c>
      <c r="BU827" s="233"/>
      <c r="BV827" s="42"/>
      <c r="BW827" s="45">
        <f>IF(COUNTIF(P827:AT827,"")=31,0,COUNTIFS(P789:AT789,5,P827:AT827,"")+COUNTIFS(P789:AT789,5,P827:AT827,"■"))</f>
        <v>0</v>
      </c>
      <c r="BX827" s="45">
        <f>IF(COUNTIF(P827:AT827,"")=31,0,COUNTIFS(P789:AT789,5,P827:AT827,"■"))</f>
        <v>0</v>
      </c>
      <c r="BY827" s="232" t="str">
        <f t="shared" si="234"/>
        <v>***</v>
      </c>
      <c r="BZ827" s="233"/>
      <c r="CA827" s="42"/>
      <c r="CB827" s="45">
        <f>IF(COUNTIF(P827:AT827,"")=31,0,COUNTIFS(P789:AT789,6,P827:AT827,"")+COUNTIFS(P789:AT789,6,P827:AT827,"■"))</f>
        <v>0</v>
      </c>
      <c r="CC827" s="45">
        <f>IF(COUNTIF(P827:AT827,"")=31,0,COUNTIFS(P789:AT789,6,P827:AT827,"■"))</f>
        <v>0</v>
      </c>
      <c r="CD827" s="232" t="str">
        <f t="shared" si="235"/>
        <v>***</v>
      </c>
      <c r="CE827" s="233"/>
      <c r="CF827" s="42"/>
      <c r="CG827" s="45">
        <f t="shared" si="239"/>
        <v>0</v>
      </c>
      <c r="CH827" s="45">
        <f t="shared" si="243"/>
        <v>0</v>
      </c>
      <c r="CI827" s="232" t="str">
        <f t="shared" si="237"/>
        <v>***</v>
      </c>
      <c r="CJ827" s="233"/>
      <c r="CK827" s="42"/>
      <c r="CL827" s="234">
        <f t="shared" si="240"/>
        <v>0</v>
      </c>
      <c r="CM827" s="235"/>
      <c r="CN827" s="234">
        <f t="shared" si="241"/>
        <v>0</v>
      </c>
      <c r="CO827" s="235"/>
      <c r="CP827" s="232" t="str">
        <f t="shared" si="238"/>
        <v>***</v>
      </c>
      <c r="CQ827" s="233"/>
      <c r="CR827" s="43"/>
      <c r="CU827" s="128">
        <f t="shared" si="225"/>
        <v>819</v>
      </c>
      <c r="CV827" s="128"/>
      <c r="CW827" s="128"/>
      <c r="CX827" s="128"/>
      <c r="CY827" s="128"/>
    </row>
    <row r="828" spans="1:103" s="1" customFormat="1" ht="18.75">
      <c r="A828" s="72" t="s">
        <v>59</v>
      </c>
      <c r="D828" s="238">
        <f t="shared" si="242"/>
        <v>30</v>
      </c>
      <c r="E828" s="246"/>
      <c r="F828" s="241"/>
      <c r="G828" s="242"/>
      <c r="H828" s="242"/>
      <c r="I828" s="242"/>
      <c r="J828" s="242"/>
      <c r="K828" s="243"/>
      <c r="L828" s="244"/>
      <c r="M828" s="256"/>
      <c r="N828" s="256"/>
      <c r="O828" s="257"/>
      <c r="P828" s="42"/>
      <c r="Q828" s="42"/>
      <c r="R828" s="42"/>
      <c r="S828" s="42"/>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3"/>
      <c r="AU828" s="44"/>
      <c r="AV828" s="26"/>
      <c r="AW828" s="245">
        <f t="shared" si="228"/>
        <v>30</v>
      </c>
      <c r="AX828" s="246"/>
      <c r="AY828" s="247" t="str">
        <f t="shared" si="229"/>
        <v/>
      </c>
      <c r="AZ828" s="248"/>
      <c r="BA828" s="248"/>
      <c r="BB828" s="249"/>
      <c r="BC828" s="45">
        <f>IF(COUNTIF(P828:AT828,"")=31,0,COUNTIFS(P789:AT789,1,P828:AT828,"")+COUNTIFS(P789:AT789,1,P828:AT828,"■"))</f>
        <v>0</v>
      </c>
      <c r="BD828" s="45">
        <f>IF(COUNTIF(P828:AT828,"")=31,0,COUNTIFS(P789:AT789,1,P828:AT828,"■"))</f>
        <v>0</v>
      </c>
      <c r="BE828" s="250" t="str">
        <f t="shared" si="230"/>
        <v>***</v>
      </c>
      <c r="BF828" s="233"/>
      <c r="BG828" s="47"/>
      <c r="BH828" s="45">
        <f>IF(COUNTIF(P828:AT828,"")=31,0,COUNTIFS(P789:AT789,2,P828:AT828,"")+COUNTIFS(P789:AT789,2,P828:AT828,"■"))</f>
        <v>0</v>
      </c>
      <c r="BI828" s="45">
        <f>IF(COUNTIF(P828:AT828,"")=31,0,COUNTIFS(P789:AT789,2,P828:AT828,"■"))</f>
        <v>0</v>
      </c>
      <c r="BJ828" s="232" t="str">
        <f t="shared" si="231"/>
        <v>***</v>
      </c>
      <c r="BK828" s="233"/>
      <c r="BL828" s="42"/>
      <c r="BM828" s="45">
        <f>IF(COUNTIF(P828:AT828,"")=31,0,COUNTIFS(P789:AT789,3,P828:AT828,"")+COUNTIFS(P789:AT789,3,P828:AT828,"■"))</f>
        <v>0</v>
      </c>
      <c r="BN828" s="45">
        <f>IF(COUNTIF(P828:AT828,"")=31,0,COUNTIFS(P789:AT789,3,P828:AT828,"■"))</f>
        <v>0</v>
      </c>
      <c r="BO828" s="232" t="str">
        <f t="shared" si="232"/>
        <v>***</v>
      </c>
      <c r="BP828" s="233"/>
      <c r="BQ828" s="42"/>
      <c r="BR828" s="45">
        <f>IF(COUNTIF(P828:AT828,"")=31,0,COUNTIFS(P789:AT789,4,P828:AT828,"")+COUNTIFS(P789:AT789,4,P828:AT828,"■"))</f>
        <v>0</v>
      </c>
      <c r="BS828" s="45">
        <f>IF(COUNTIF(P828:AT828,"")=31,0,COUNTIFS(P789:AT789,4,P828:AT828,"■"))</f>
        <v>0</v>
      </c>
      <c r="BT828" s="232" t="str">
        <f t="shared" si="233"/>
        <v>***</v>
      </c>
      <c r="BU828" s="233"/>
      <c r="BV828" s="42"/>
      <c r="BW828" s="45">
        <f>IF(COUNTIF(P828:AT828,"")=31,0,COUNTIFS(P789:AT789,5,P828:AT828,"")+COUNTIFS(P789:AT789,5,P828:AT828,"■"))</f>
        <v>0</v>
      </c>
      <c r="BX828" s="45">
        <f>IF(COUNTIF(P828:AT828,"")=31,0,COUNTIFS(P789:AT789,5,P828:AT828,"■"))</f>
        <v>0</v>
      </c>
      <c r="BY828" s="232" t="str">
        <f t="shared" si="234"/>
        <v>***</v>
      </c>
      <c r="BZ828" s="233"/>
      <c r="CA828" s="42"/>
      <c r="CB828" s="45">
        <f>IF(COUNTIF(P828:AT828,"")=31,0,COUNTIFS(P789:AT789,6,P828:AT828,"")+COUNTIFS(P789:AT789,6,P828:AT828,"■"))</f>
        <v>0</v>
      </c>
      <c r="CC828" s="45">
        <f>IF(COUNTIF(P828:AT828,"")=31,0,COUNTIFS(P789:AT789,6,P828:AT828,"■"))</f>
        <v>0</v>
      </c>
      <c r="CD828" s="232" t="str">
        <f t="shared" si="235"/>
        <v>***</v>
      </c>
      <c r="CE828" s="233"/>
      <c r="CF828" s="42"/>
      <c r="CG828" s="45">
        <f t="shared" si="239"/>
        <v>0</v>
      </c>
      <c r="CH828" s="45">
        <f t="shared" si="243"/>
        <v>0</v>
      </c>
      <c r="CI828" s="232" t="str">
        <f t="shared" si="237"/>
        <v>***</v>
      </c>
      <c r="CJ828" s="233"/>
      <c r="CK828" s="42"/>
      <c r="CL828" s="234">
        <f t="shared" si="240"/>
        <v>0</v>
      </c>
      <c r="CM828" s="235"/>
      <c r="CN828" s="234">
        <f t="shared" si="241"/>
        <v>0</v>
      </c>
      <c r="CO828" s="235"/>
      <c r="CP828" s="232" t="str">
        <f t="shared" si="238"/>
        <v>***</v>
      </c>
      <c r="CQ828" s="233"/>
      <c r="CR828" s="43"/>
      <c r="CU828" s="128">
        <f t="shared" si="225"/>
        <v>820</v>
      </c>
      <c r="CV828" s="128"/>
      <c r="CW828" s="128"/>
      <c r="CX828" s="128"/>
      <c r="CY828" s="128"/>
    </row>
    <row r="829" spans="1:103" s="1" customFormat="1" ht="18.75">
      <c r="A829" s="72" t="s">
        <v>59</v>
      </c>
      <c r="D829" s="238">
        <f t="shared" si="242"/>
        <v>31</v>
      </c>
      <c r="E829" s="246"/>
      <c r="F829" s="241"/>
      <c r="G829" s="242"/>
      <c r="H829" s="242"/>
      <c r="I829" s="242"/>
      <c r="J829" s="242"/>
      <c r="K829" s="243"/>
      <c r="L829" s="244"/>
      <c r="M829" s="256"/>
      <c r="N829" s="256"/>
      <c r="O829" s="257"/>
      <c r="P829" s="42"/>
      <c r="Q829" s="42"/>
      <c r="R829" s="42"/>
      <c r="S829" s="42"/>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3"/>
      <c r="AU829" s="44"/>
      <c r="AV829" s="26"/>
      <c r="AW829" s="245">
        <f t="shared" si="228"/>
        <v>31</v>
      </c>
      <c r="AX829" s="246"/>
      <c r="AY829" s="247" t="str">
        <f t="shared" si="229"/>
        <v/>
      </c>
      <c r="AZ829" s="248"/>
      <c r="BA829" s="248"/>
      <c r="BB829" s="249"/>
      <c r="BC829" s="45">
        <f>IF(COUNTIF(P829:AT829,"")=31,0,COUNTIFS(P789:AT789,1,P829:AT829,"")+COUNTIFS(P789:AT789,1,P829:AT829,"■"))</f>
        <v>0</v>
      </c>
      <c r="BD829" s="45">
        <f>IF(COUNTIF(P829:AT829,"")=31,0,COUNTIFS(P789:AT789,1,P829:AT829,"■"))</f>
        <v>0</v>
      </c>
      <c r="BE829" s="250" t="str">
        <f t="shared" si="230"/>
        <v>***</v>
      </c>
      <c r="BF829" s="233"/>
      <c r="BG829" s="47"/>
      <c r="BH829" s="45">
        <f>IF(COUNTIF(P829:AT829,"")=31,0,COUNTIFS(P789:AT789,2,P829:AT829,"")+COUNTIFS(P789:AT789,2,P829:AT829,"■"))</f>
        <v>0</v>
      </c>
      <c r="BI829" s="45">
        <f>IF(COUNTIF(P829:AT829,"")=31,0,COUNTIFS(P789:AT789,2,P829:AT829,"■"))</f>
        <v>0</v>
      </c>
      <c r="BJ829" s="232" t="str">
        <f t="shared" si="231"/>
        <v>***</v>
      </c>
      <c r="BK829" s="233"/>
      <c r="BL829" s="42"/>
      <c r="BM829" s="45">
        <f>IF(COUNTIF(P829:AT829,"")=31,0,COUNTIFS(P789:AT789,3,P829:AT829,"")+COUNTIFS(P789:AT789,3,P829:AT829,"■"))</f>
        <v>0</v>
      </c>
      <c r="BN829" s="45">
        <f>IF(COUNTIF(P829:AT829,"")=31,0,COUNTIFS(P789:AT789,3,P829:AT829,"■"))</f>
        <v>0</v>
      </c>
      <c r="BO829" s="232" t="str">
        <f t="shared" si="232"/>
        <v>***</v>
      </c>
      <c r="BP829" s="233"/>
      <c r="BQ829" s="42"/>
      <c r="BR829" s="45">
        <f>IF(COUNTIF(P829:AT829,"")=31,0,COUNTIFS(P789:AT789,4,P829:AT829,"")+COUNTIFS(P789:AT789,4,P829:AT829,"■"))</f>
        <v>0</v>
      </c>
      <c r="BS829" s="45">
        <f>IF(COUNTIF(P829:AT829,"")=31,0,COUNTIFS(P789:AT789,4,P829:AT829,"■"))</f>
        <v>0</v>
      </c>
      <c r="BT829" s="232" t="str">
        <f t="shared" si="233"/>
        <v>***</v>
      </c>
      <c r="BU829" s="233"/>
      <c r="BV829" s="42"/>
      <c r="BW829" s="45">
        <f>IF(COUNTIF(P829:AT829,"")=31,0,COUNTIFS(P789:AT789,5,P829:AT829,"")+COUNTIFS(P789:AT789,5,P829:AT829,"■"))</f>
        <v>0</v>
      </c>
      <c r="BX829" s="45">
        <f>IF(COUNTIF(P829:AT829,"")=31,0,COUNTIFS(P789:AT789,5,P829:AT829,"■"))</f>
        <v>0</v>
      </c>
      <c r="BY829" s="232" t="str">
        <f t="shared" si="234"/>
        <v>***</v>
      </c>
      <c r="BZ829" s="233"/>
      <c r="CA829" s="42"/>
      <c r="CB829" s="45">
        <f>IF(COUNTIF(P829:AT829,"")=31,0,COUNTIFS(P789:AT789,6,P829:AT829,"")+COUNTIFS(P789:AT789,6,P829:AT829,"■"))</f>
        <v>0</v>
      </c>
      <c r="CC829" s="45">
        <f>IF(COUNTIF(P829:AT829,"")=31,0,COUNTIFS(P789:AT789,6,P829:AT829,"■"))</f>
        <v>0</v>
      </c>
      <c r="CD829" s="232" t="str">
        <f t="shared" si="235"/>
        <v>***</v>
      </c>
      <c r="CE829" s="233"/>
      <c r="CF829" s="42"/>
      <c r="CG829" s="45">
        <f t="shared" si="239"/>
        <v>0</v>
      </c>
      <c r="CH829" s="45">
        <f t="shared" si="243"/>
        <v>0</v>
      </c>
      <c r="CI829" s="232" t="str">
        <f t="shared" si="237"/>
        <v>***</v>
      </c>
      <c r="CJ829" s="233"/>
      <c r="CK829" s="42"/>
      <c r="CL829" s="234">
        <f t="shared" si="240"/>
        <v>0</v>
      </c>
      <c r="CM829" s="235"/>
      <c r="CN829" s="234">
        <f t="shared" si="241"/>
        <v>0</v>
      </c>
      <c r="CO829" s="235"/>
      <c r="CP829" s="232" t="str">
        <f t="shared" si="238"/>
        <v>***</v>
      </c>
      <c r="CQ829" s="233"/>
      <c r="CR829" s="43"/>
      <c r="CU829" s="128">
        <f t="shared" si="225"/>
        <v>821</v>
      </c>
      <c r="CV829" s="128"/>
      <c r="CW829" s="128"/>
      <c r="CX829" s="128"/>
      <c r="CY829" s="128"/>
    </row>
    <row r="830" spans="1:103" s="1" customFormat="1" ht="18.75">
      <c r="A830" s="72" t="s">
        <v>59</v>
      </c>
      <c r="D830" s="238">
        <f t="shared" si="242"/>
        <v>32</v>
      </c>
      <c r="E830" s="246"/>
      <c r="F830" s="241"/>
      <c r="G830" s="242"/>
      <c r="H830" s="242"/>
      <c r="I830" s="242"/>
      <c r="J830" s="242"/>
      <c r="K830" s="243"/>
      <c r="L830" s="244"/>
      <c r="M830" s="256"/>
      <c r="N830" s="256"/>
      <c r="O830" s="257"/>
      <c r="P830" s="42"/>
      <c r="Q830" s="42"/>
      <c r="R830" s="42"/>
      <c r="S830" s="42"/>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3"/>
      <c r="AU830" s="44"/>
      <c r="AV830" s="26"/>
      <c r="AW830" s="245">
        <f t="shared" si="228"/>
        <v>32</v>
      </c>
      <c r="AX830" s="246"/>
      <c r="AY830" s="247" t="str">
        <f t="shared" si="229"/>
        <v/>
      </c>
      <c r="AZ830" s="248"/>
      <c r="BA830" s="248"/>
      <c r="BB830" s="249"/>
      <c r="BC830" s="45">
        <f>IF(COUNTIF(P830:AT830,"")=31,0,COUNTIFS(P789:AT789,1,P830:AT830,"")+COUNTIFS(P789:AT789,1,P830:AT830,"■"))</f>
        <v>0</v>
      </c>
      <c r="BD830" s="45">
        <f>IF(COUNTIF(P830:AT830,"")=31,0,COUNTIFS(P789:AT789,1,P830:AT830,"■"))</f>
        <v>0</v>
      </c>
      <c r="BE830" s="250" t="str">
        <f t="shared" si="230"/>
        <v>***</v>
      </c>
      <c r="BF830" s="233"/>
      <c r="BG830" s="47"/>
      <c r="BH830" s="45">
        <f>IF(COUNTIF(P830:AT830,"")=31,0,COUNTIFS(P789:AT789,2,P830:AT830,"")+COUNTIFS(P789:AT789,2,P830:AT830,"■"))</f>
        <v>0</v>
      </c>
      <c r="BI830" s="45">
        <f>IF(COUNTIF(P830:AT830,"")=31,0,COUNTIFS(P789:AT789,2,P830:AT830,"■"))</f>
        <v>0</v>
      </c>
      <c r="BJ830" s="232" t="str">
        <f t="shared" si="231"/>
        <v>***</v>
      </c>
      <c r="BK830" s="233"/>
      <c r="BL830" s="42"/>
      <c r="BM830" s="45">
        <f>IF(COUNTIF(P830:AT830,"")=31,0,COUNTIFS(P789:AT789,3,P830:AT830,"")+COUNTIFS(P789:AT789,3,P830:AT830,"■"))</f>
        <v>0</v>
      </c>
      <c r="BN830" s="45">
        <f>IF(COUNTIF(P830:AT830,"")=31,0,COUNTIFS(P789:AT789,3,P830:AT830,"■"))</f>
        <v>0</v>
      </c>
      <c r="BO830" s="232" t="str">
        <f t="shared" si="232"/>
        <v>***</v>
      </c>
      <c r="BP830" s="233"/>
      <c r="BQ830" s="42"/>
      <c r="BR830" s="45">
        <f>IF(COUNTIF(P830:AT830,"")=31,0,COUNTIFS(P789:AT789,4,P830:AT830,"")+COUNTIFS(P789:AT789,4,P830:AT830,"■"))</f>
        <v>0</v>
      </c>
      <c r="BS830" s="45">
        <f>IF(COUNTIF(P830:AT830,"")=31,0,COUNTIFS(P789:AT789,4,P830:AT830,"■"))</f>
        <v>0</v>
      </c>
      <c r="BT830" s="232" t="str">
        <f t="shared" si="233"/>
        <v>***</v>
      </c>
      <c r="BU830" s="233"/>
      <c r="BV830" s="42"/>
      <c r="BW830" s="45">
        <f>IF(COUNTIF(P830:AT830,"")=31,0,COUNTIFS(P789:AT789,5,P830:AT830,"")+COUNTIFS(P789:AT789,5,P830:AT830,"■"))</f>
        <v>0</v>
      </c>
      <c r="BX830" s="45">
        <f>IF(COUNTIF(P830:AT830,"")=31,0,COUNTIFS(P789:AT789,5,P830:AT830,"■"))</f>
        <v>0</v>
      </c>
      <c r="BY830" s="232" t="str">
        <f t="shared" si="234"/>
        <v>***</v>
      </c>
      <c r="BZ830" s="233"/>
      <c r="CA830" s="42"/>
      <c r="CB830" s="45">
        <f>IF(COUNTIF(P830:AT830,"")=31,0,COUNTIFS(P789:AT789,6,P830:AT830,"")+COUNTIFS(P789:AT789,6,P830:AT830,"■"))</f>
        <v>0</v>
      </c>
      <c r="CC830" s="45">
        <f>IF(COUNTIF(P830:AT830,"")=31,0,COUNTIFS(P789:AT789,6,P830:AT830,"■"))</f>
        <v>0</v>
      </c>
      <c r="CD830" s="232" t="str">
        <f t="shared" si="235"/>
        <v>***</v>
      </c>
      <c r="CE830" s="233"/>
      <c r="CF830" s="42"/>
      <c r="CG830" s="45">
        <f t="shared" si="239"/>
        <v>0</v>
      </c>
      <c r="CH830" s="45">
        <f t="shared" si="243"/>
        <v>0</v>
      </c>
      <c r="CI830" s="232" t="str">
        <f t="shared" si="237"/>
        <v>***</v>
      </c>
      <c r="CJ830" s="233"/>
      <c r="CK830" s="42"/>
      <c r="CL830" s="234">
        <f t="shared" si="240"/>
        <v>0</v>
      </c>
      <c r="CM830" s="235"/>
      <c r="CN830" s="234">
        <f t="shared" si="241"/>
        <v>0</v>
      </c>
      <c r="CO830" s="235"/>
      <c r="CP830" s="232" t="str">
        <f t="shared" si="238"/>
        <v>***</v>
      </c>
      <c r="CQ830" s="233"/>
      <c r="CR830" s="43"/>
      <c r="CU830" s="128">
        <f t="shared" si="225"/>
        <v>822</v>
      </c>
      <c r="CV830" s="128"/>
      <c r="CW830" s="128"/>
      <c r="CX830" s="128"/>
      <c r="CY830" s="128"/>
    </row>
    <row r="831" spans="1:103" s="1" customFormat="1" ht="18.75">
      <c r="A831" s="72" t="s">
        <v>59</v>
      </c>
      <c r="D831" s="238">
        <f t="shared" si="242"/>
        <v>33</v>
      </c>
      <c r="E831" s="246"/>
      <c r="F831" s="241"/>
      <c r="G831" s="242"/>
      <c r="H831" s="242"/>
      <c r="I831" s="242"/>
      <c r="J831" s="242"/>
      <c r="K831" s="243"/>
      <c r="L831" s="244"/>
      <c r="M831" s="256"/>
      <c r="N831" s="256"/>
      <c r="O831" s="257"/>
      <c r="P831" s="42"/>
      <c r="Q831" s="42"/>
      <c r="R831" s="42"/>
      <c r="S831" s="42"/>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3"/>
      <c r="AU831" s="44"/>
      <c r="AV831" s="26"/>
      <c r="AW831" s="245">
        <f t="shared" si="228"/>
        <v>33</v>
      </c>
      <c r="AX831" s="246"/>
      <c r="AY831" s="247" t="str">
        <f t="shared" si="229"/>
        <v/>
      </c>
      <c r="AZ831" s="248"/>
      <c r="BA831" s="248"/>
      <c r="BB831" s="249"/>
      <c r="BC831" s="45">
        <f>IF(COUNTIF(P831:AT831,"")=31,0,COUNTIFS(P789:AT789,1,P831:AT831,"")+COUNTIFS(P789:AT789,1,P831:AT831,"■"))</f>
        <v>0</v>
      </c>
      <c r="BD831" s="45">
        <f>IF(COUNTIF(P831:AT831,"")=31,0,COUNTIFS(P789:AT789,1,P831:AT831,"■"))</f>
        <v>0</v>
      </c>
      <c r="BE831" s="250" t="str">
        <f t="shared" si="230"/>
        <v>***</v>
      </c>
      <c r="BF831" s="233"/>
      <c r="BG831" s="47"/>
      <c r="BH831" s="45">
        <f>IF(COUNTIF(P831:AT831,"")=31,0,COUNTIFS(P789:AT789,2,P831:AT831,"")+COUNTIFS(P789:AT789,2,P831:AT831,"■"))</f>
        <v>0</v>
      </c>
      <c r="BI831" s="45">
        <f>IF(COUNTIF(P831:AT831,"")=31,0,COUNTIFS(P789:AT789,2,P831:AT831,"■"))</f>
        <v>0</v>
      </c>
      <c r="BJ831" s="232" t="str">
        <f t="shared" si="231"/>
        <v>***</v>
      </c>
      <c r="BK831" s="233"/>
      <c r="BL831" s="42"/>
      <c r="BM831" s="45">
        <f>IF(COUNTIF(P831:AT831,"")=31,0,COUNTIFS(P789:AT789,3,P831:AT831,"")+COUNTIFS(P789:AT789,3,P831:AT831,"■"))</f>
        <v>0</v>
      </c>
      <c r="BN831" s="45">
        <f>IF(COUNTIF(P831:AT831,"")=31,0,COUNTIFS(P789:AT789,3,P831:AT831,"■"))</f>
        <v>0</v>
      </c>
      <c r="BO831" s="232" t="str">
        <f t="shared" si="232"/>
        <v>***</v>
      </c>
      <c r="BP831" s="233"/>
      <c r="BQ831" s="42"/>
      <c r="BR831" s="45">
        <f>IF(COUNTIF(P831:AT831,"")=31,0,COUNTIFS(P789:AT789,4,P831:AT831,"")+COUNTIFS(P789:AT789,4,P831:AT831,"■"))</f>
        <v>0</v>
      </c>
      <c r="BS831" s="45">
        <f>IF(COUNTIF(P831:AT831,"")=31,0,COUNTIFS(P789:AT789,4,P831:AT831,"■"))</f>
        <v>0</v>
      </c>
      <c r="BT831" s="232" t="str">
        <f t="shared" si="233"/>
        <v>***</v>
      </c>
      <c r="BU831" s="233"/>
      <c r="BV831" s="42"/>
      <c r="BW831" s="45">
        <f>IF(COUNTIF(P831:AT831,"")=31,0,COUNTIFS(P789:AT789,5,P831:AT831,"")+COUNTIFS(P789:AT789,5,P831:AT831,"■"))</f>
        <v>0</v>
      </c>
      <c r="BX831" s="45">
        <f>IF(COUNTIF(P831:AT831,"")=31,0,COUNTIFS(P789:AT789,5,P831:AT831,"■"))</f>
        <v>0</v>
      </c>
      <c r="BY831" s="232" t="str">
        <f t="shared" si="234"/>
        <v>***</v>
      </c>
      <c r="BZ831" s="233"/>
      <c r="CA831" s="42"/>
      <c r="CB831" s="45">
        <f>IF(COUNTIF(P831:AT831,"")=31,0,COUNTIFS(P789:AT789,6,P831:AT831,"")+COUNTIFS(P789:AT789,6,P831:AT831,"■"))</f>
        <v>0</v>
      </c>
      <c r="CC831" s="45">
        <f>IF(COUNTIF(P831:AT831,"")=31,0,COUNTIFS(P789:AT789,6,P831:AT831,"■"))</f>
        <v>0</v>
      </c>
      <c r="CD831" s="232" t="str">
        <f t="shared" si="235"/>
        <v>***</v>
      </c>
      <c r="CE831" s="233"/>
      <c r="CF831" s="42"/>
      <c r="CG831" s="45">
        <f t="shared" si="239"/>
        <v>0</v>
      </c>
      <c r="CH831" s="45">
        <f t="shared" si="243"/>
        <v>0</v>
      </c>
      <c r="CI831" s="232" t="str">
        <f t="shared" si="237"/>
        <v>***</v>
      </c>
      <c r="CJ831" s="233"/>
      <c r="CK831" s="42"/>
      <c r="CL831" s="234">
        <f t="shared" si="240"/>
        <v>0</v>
      </c>
      <c r="CM831" s="235"/>
      <c r="CN831" s="234">
        <f t="shared" si="241"/>
        <v>0</v>
      </c>
      <c r="CO831" s="235"/>
      <c r="CP831" s="232" t="str">
        <f t="shared" si="238"/>
        <v>***</v>
      </c>
      <c r="CQ831" s="233"/>
      <c r="CR831" s="43"/>
      <c r="CU831" s="128">
        <f t="shared" si="225"/>
        <v>823</v>
      </c>
      <c r="CV831" s="128"/>
      <c r="CW831" s="128"/>
      <c r="CX831" s="128"/>
      <c r="CY831" s="128"/>
    </row>
    <row r="832" spans="1:103" s="1" customFormat="1" ht="18.75">
      <c r="A832" s="72" t="s">
        <v>59</v>
      </c>
      <c r="D832" s="238">
        <f t="shared" si="242"/>
        <v>34</v>
      </c>
      <c r="E832" s="246"/>
      <c r="F832" s="241"/>
      <c r="G832" s="242"/>
      <c r="H832" s="242"/>
      <c r="I832" s="242"/>
      <c r="J832" s="242"/>
      <c r="K832" s="243"/>
      <c r="L832" s="244"/>
      <c r="M832" s="256"/>
      <c r="N832" s="256"/>
      <c r="O832" s="257"/>
      <c r="P832" s="42"/>
      <c r="Q832" s="42"/>
      <c r="R832" s="42"/>
      <c r="S832" s="42"/>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3"/>
      <c r="AU832" s="44"/>
      <c r="AV832" s="26"/>
      <c r="AW832" s="245">
        <f t="shared" si="228"/>
        <v>34</v>
      </c>
      <c r="AX832" s="246"/>
      <c r="AY832" s="247" t="str">
        <f t="shared" si="229"/>
        <v/>
      </c>
      <c r="AZ832" s="248"/>
      <c r="BA832" s="248"/>
      <c r="BB832" s="249"/>
      <c r="BC832" s="45">
        <f>IF(COUNTIF(P832:AT832,"")=31,0,COUNTIFS(P789:AT789,1,P832:AT832,"")+COUNTIFS(P789:AT789,1,P832:AT832,"■"))</f>
        <v>0</v>
      </c>
      <c r="BD832" s="45">
        <f>IF(COUNTIF(P832:AT832,"")=31,0,COUNTIFS(P789:AT789,1,P832:AT832,"■"))</f>
        <v>0</v>
      </c>
      <c r="BE832" s="250" t="str">
        <f t="shared" si="230"/>
        <v>***</v>
      </c>
      <c r="BF832" s="233"/>
      <c r="BG832" s="47"/>
      <c r="BH832" s="45">
        <f>IF(COUNTIF(P832:AT832,"")=31,0,COUNTIFS(P789:AT789,2,P832:AT832,"")+COUNTIFS(P789:AT789,2,P832:AT832,"■"))</f>
        <v>0</v>
      </c>
      <c r="BI832" s="45">
        <f>IF(COUNTIF(P832:AT832,"")=31,0,COUNTIFS(P789:AT789,2,P832:AT832,"■"))</f>
        <v>0</v>
      </c>
      <c r="BJ832" s="232" t="str">
        <f t="shared" si="231"/>
        <v>***</v>
      </c>
      <c r="BK832" s="233"/>
      <c r="BL832" s="42"/>
      <c r="BM832" s="45">
        <f>IF(COUNTIF(P832:AT832,"")=31,0,COUNTIFS(P789:AT789,3,P832:AT832,"")+COUNTIFS(P789:AT789,3,P832:AT832,"■"))</f>
        <v>0</v>
      </c>
      <c r="BN832" s="45">
        <f>IF(COUNTIF(P832:AT832,"")=31,0,COUNTIFS(P789:AT789,3,P832:AT832,"■"))</f>
        <v>0</v>
      </c>
      <c r="BO832" s="232" t="str">
        <f t="shared" si="232"/>
        <v>***</v>
      </c>
      <c r="BP832" s="233"/>
      <c r="BQ832" s="42"/>
      <c r="BR832" s="45">
        <f>IF(COUNTIF(P832:AT832,"")=31,0,COUNTIFS(P789:AT789,4,P832:AT832,"")+COUNTIFS(P789:AT789,4,P832:AT832,"■"))</f>
        <v>0</v>
      </c>
      <c r="BS832" s="45">
        <f>IF(COUNTIF(P832:AT832,"")=31,0,COUNTIFS(P789:AT789,4,P832:AT832,"■"))</f>
        <v>0</v>
      </c>
      <c r="BT832" s="232" t="str">
        <f t="shared" si="233"/>
        <v>***</v>
      </c>
      <c r="BU832" s="233"/>
      <c r="BV832" s="42"/>
      <c r="BW832" s="45">
        <f>IF(COUNTIF(P832:AT832,"")=31,0,COUNTIFS(P789:AT789,5,P832:AT832,"")+COUNTIFS(P789:AT789,5,P832:AT832,"■"))</f>
        <v>0</v>
      </c>
      <c r="BX832" s="45">
        <f>IF(COUNTIF(P832:AT832,"")=31,0,COUNTIFS(P789:AT789,5,P832:AT832,"■"))</f>
        <v>0</v>
      </c>
      <c r="BY832" s="232" t="str">
        <f t="shared" si="234"/>
        <v>***</v>
      </c>
      <c r="BZ832" s="233"/>
      <c r="CA832" s="42"/>
      <c r="CB832" s="45">
        <f>IF(COUNTIF(P832:AT832,"")=31,0,COUNTIFS(P789:AT789,6,P832:AT832,"")+COUNTIFS(P789:AT789,6,P832:AT832,"■"))</f>
        <v>0</v>
      </c>
      <c r="CC832" s="45">
        <f>IF(COUNTIF(P832:AT832,"")=31,0,COUNTIFS(P789:AT789,6,P832:AT832,"■"))</f>
        <v>0</v>
      </c>
      <c r="CD832" s="232" t="str">
        <f t="shared" si="235"/>
        <v>***</v>
      </c>
      <c r="CE832" s="233"/>
      <c r="CF832" s="42"/>
      <c r="CG832" s="45">
        <f t="shared" si="239"/>
        <v>0</v>
      </c>
      <c r="CH832" s="45">
        <f t="shared" si="243"/>
        <v>0</v>
      </c>
      <c r="CI832" s="232" t="str">
        <f t="shared" si="237"/>
        <v>***</v>
      </c>
      <c r="CJ832" s="233"/>
      <c r="CK832" s="42"/>
      <c r="CL832" s="234">
        <f t="shared" si="240"/>
        <v>0</v>
      </c>
      <c r="CM832" s="235"/>
      <c r="CN832" s="234">
        <f t="shared" si="241"/>
        <v>0</v>
      </c>
      <c r="CO832" s="235"/>
      <c r="CP832" s="232" t="str">
        <f t="shared" si="238"/>
        <v>***</v>
      </c>
      <c r="CQ832" s="233"/>
      <c r="CR832" s="43"/>
      <c r="CU832" s="128">
        <f t="shared" si="225"/>
        <v>824</v>
      </c>
      <c r="CV832" s="128"/>
      <c r="CW832" s="128"/>
      <c r="CX832" s="128"/>
      <c r="CY832" s="128"/>
    </row>
    <row r="833" spans="1:103" s="1" customFormat="1" ht="18.75">
      <c r="A833" s="72" t="s">
        <v>59</v>
      </c>
      <c r="D833" s="238">
        <f t="shared" si="242"/>
        <v>35</v>
      </c>
      <c r="E833" s="246"/>
      <c r="F833" s="241"/>
      <c r="G833" s="242"/>
      <c r="H833" s="242"/>
      <c r="I833" s="242"/>
      <c r="J833" s="242"/>
      <c r="K833" s="243"/>
      <c r="L833" s="244"/>
      <c r="M833" s="256"/>
      <c r="N833" s="256"/>
      <c r="O833" s="257"/>
      <c r="P833" s="42"/>
      <c r="Q833" s="42"/>
      <c r="R833" s="42"/>
      <c r="S833" s="42"/>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3"/>
      <c r="AU833" s="44"/>
      <c r="AV833" s="26"/>
      <c r="AW833" s="245">
        <f t="shared" si="228"/>
        <v>35</v>
      </c>
      <c r="AX833" s="246"/>
      <c r="AY833" s="247" t="str">
        <f t="shared" si="229"/>
        <v/>
      </c>
      <c r="AZ833" s="248"/>
      <c r="BA833" s="248"/>
      <c r="BB833" s="249"/>
      <c r="BC833" s="45">
        <f>IF(COUNTIF(P833:AT833,"")=31,0,COUNTIFS(P789:AT789,1,P833:AT833,"")+COUNTIFS(P789:AT789,1,P833:AT833,"■"))</f>
        <v>0</v>
      </c>
      <c r="BD833" s="45">
        <f>IF(COUNTIF(P833:AT833,"")=31,0,COUNTIFS(P789:AT789,1,P833:AT833,"■"))</f>
        <v>0</v>
      </c>
      <c r="BE833" s="250" t="str">
        <f t="shared" si="230"/>
        <v>***</v>
      </c>
      <c r="BF833" s="233"/>
      <c r="BG833" s="47"/>
      <c r="BH833" s="45">
        <f>IF(COUNTIF(P833:AT833,"")=31,0,COUNTIFS(P789:AT789,2,P833:AT833,"")+COUNTIFS(P789:AT789,2,P833:AT833,"■"))</f>
        <v>0</v>
      </c>
      <c r="BI833" s="45">
        <f>IF(COUNTIF(P833:AT833,"")=31,0,COUNTIFS(P789:AT789,2,P833:AT833,"■"))</f>
        <v>0</v>
      </c>
      <c r="BJ833" s="232" t="str">
        <f t="shared" si="231"/>
        <v>***</v>
      </c>
      <c r="BK833" s="233"/>
      <c r="BL833" s="42"/>
      <c r="BM833" s="45">
        <f>IF(COUNTIF(P833:AT833,"")=31,0,COUNTIFS(P789:AT789,3,P833:AT833,"")+COUNTIFS(P789:AT789,3,P833:AT833,"■"))</f>
        <v>0</v>
      </c>
      <c r="BN833" s="45">
        <f>IF(COUNTIF(P833:AT833,"")=31,0,COUNTIFS(P789:AT789,3,P833:AT833,"■"))</f>
        <v>0</v>
      </c>
      <c r="BO833" s="232" t="str">
        <f t="shared" si="232"/>
        <v>***</v>
      </c>
      <c r="BP833" s="233"/>
      <c r="BQ833" s="42"/>
      <c r="BR833" s="45">
        <f>IF(COUNTIF(P833:AT833,"")=31,0,COUNTIFS(P789:AT789,4,P833:AT833,"")+COUNTIFS(P789:AT789,4,P833:AT833,"■"))</f>
        <v>0</v>
      </c>
      <c r="BS833" s="45">
        <f>IF(COUNTIF(P833:AT833,"")=31,0,COUNTIFS(P789:AT789,4,P833:AT833,"■"))</f>
        <v>0</v>
      </c>
      <c r="BT833" s="232" t="str">
        <f t="shared" si="233"/>
        <v>***</v>
      </c>
      <c r="BU833" s="233"/>
      <c r="BV833" s="42"/>
      <c r="BW833" s="45">
        <f>IF(COUNTIF(P833:AT833,"")=31,0,COUNTIFS(P789:AT789,5,P833:AT833,"")+COUNTIFS(P789:AT789,5,P833:AT833,"■"))</f>
        <v>0</v>
      </c>
      <c r="BX833" s="45">
        <f>IF(COUNTIF(P833:AT833,"")=31,0,COUNTIFS(P789:AT789,5,P833:AT833,"■"))</f>
        <v>0</v>
      </c>
      <c r="BY833" s="232" t="str">
        <f t="shared" si="234"/>
        <v>***</v>
      </c>
      <c r="BZ833" s="233"/>
      <c r="CA833" s="42"/>
      <c r="CB833" s="45">
        <f>IF(COUNTIF(P833:AT833,"")=31,0,COUNTIFS(P789:AT789,6,P833:AT833,"")+COUNTIFS(P789:AT789,6,P833:AT833,"■"))</f>
        <v>0</v>
      </c>
      <c r="CC833" s="45">
        <f>IF(COUNTIF(P833:AT833,"")=31,0,COUNTIFS(P789:AT789,6,P833:AT833,"■"))</f>
        <v>0</v>
      </c>
      <c r="CD833" s="232" t="str">
        <f t="shared" si="235"/>
        <v>***</v>
      </c>
      <c r="CE833" s="233"/>
      <c r="CF833" s="42"/>
      <c r="CG833" s="45">
        <f t="shared" si="239"/>
        <v>0</v>
      </c>
      <c r="CH833" s="45">
        <f t="shared" si="243"/>
        <v>0</v>
      </c>
      <c r="CI833" s="232" t="str">
        <f t="shared" si="237"/>
        <v>***</v>
      </c>
      <c r="CJ833" s="233"/>
      <c r="CK833" s="42"/>
      <c r="CL833" s="234">
        <f t="shared" si="240"/>
        <v>0</v>
      </c>
      <c r="CM833" s="235"/>
      <c r="CN833" s="234">
        <f t="shared" si="241"/>
        <v>0</v>
      </c>
      <c r="CO833" s="235"/>
      <c r="CP833" s="232" t="str">
        <f t="shared" si="238"/>
        <v>***</v>
      </c>
      <c r="CQ833" s="233"/>
      <c r="CR833" s="43"/>
      <c r="CU833" s="128">
        <f t="shared" si="225"/>
        <v>825</v>
      </c>
      <c r="CV833" s="128"/>
      <c r="CW833" s="128"/>
      <c r="CX833" s="128"/>
      <c r="CY833" s="128"/>
    </row>
    <row r="834" spans="1:103" s="1" customFormat="1" ht="18.75">
      <c r="A834" s="72" t="s">
        <v>59</v>
      </c>
      <c r="D834" s="238">
        <f t="shared" si="242"/>
        <v>36</v>
      </c>
      <c r="E834" s="246"/>
      <c r="F834" s="241"/>
      <c r="G834" s="242"/>
      <c r="H834" s="242"/>
      <c r="I834" s="242"/>
      <c r="J834" s="242"/>
      <c r="K834" s="243"/>
      <c r="L834" s="244"/>
      <c r="M834" s="256"/>
      <c r="N834" s="256"/>
      <c r="O834" s="257"/>
      <c r="P834" s="42"/>
      <c r="Q834" s="42"/>
      <c r="R834" s="42"/>
      <c r="S834" s="42"/>
      <c r="T834" s="42"/>
      <c r="U834" s="42"/>
      <c r="V834" s="42"/>
      <c r="W834" s="42"/>
      <c r="X834" s="42"/>
      <c r="Y834" s="42"/>
      <c r="Z834" s="42"/>
      <c r="AA834" s="42"/>
      <c r="AB834" s="42"/>
      <c r="AC834" s="42"/>
      <c r="AD834" s="42"/>
      <c r="AE834" s="42"/>
      <c r="AF834" s="42"/>
      <c r="AG834" s="42"/>
      <c r="AH834" s="42"/>
      <c r="AI834" s="42"/>
      <c r="AJ834" s="42"/>
      <c r="AK834" s="42"/>
      <c r="AL834" s="42"/>
      <c r="AM834" s="42"/>
      <c r="AN834" s="42"/>
      <c r="AO834" s="42"/>
      <c r="AP834" s="42"/>
      <c r="AQ834" s="42"/>
      <c r="AR834" s="42"/>
      <c r="AS834" s="42"/>
      <c r="AT834" s="43"/>
      <c r="AU834" s="44"/>
      <c r="AV834" s="26"/>
      <c r="AW834" s="245">
        <f t="shared" si="228"/>
        <v>36</v>
      </c>
      <c r="AX834" s="246"/>
      <c r="AY834" s="247" t="str">
        <f t="shared" si="229"/>
        <v/>
      </c>
      <c r="AZ834" s="248"/>
      <c r="BA834" s="248"/>
      <c r="BB834" s="249"/>
      <c r="BC834" s="45">
        <f>IF(COUNTIF(P834:AT834,"")=31,0,COUNTIFS(P789:AT789,1,P834:AT834,"")+COUNTIFS(P789:AT789,1,P834:AT834,"■"))</f>
        <v>0</v>
      </c>
      <c r="BD834" s="45">
        <f>IF(COUNTIF(P834:AT834,"")=31,0,COUNTIFS(P789:AT789,1,P834:AT834,"■"))</f>
        <v>0</v>
      </c>
      <c r="BE834" s="250" t="str">
        <f t="shared" si="230"/>
        <v>***</v>
      </c>
      <c r="BF834" s="233"/>
      <c r="BG834" s="47"/>
      <c r="BH834" s="45">
        <f>IF(COUNTIF(P834:AT834,"")=31,0,COUNTIFS(P789:AT789,2,P834:AT834,"")+COUNTIFS(P789:AT789,2,P834:AT834,"■"))</f>
        <v>0</v>
      </c>
      <c r="BI834" s="45">
        <f>IF(COUNTIF(P834:AT834,"")=31,0,COUNTIFS(P789:AT789,2,P834:AT834,"■"))</f>
        <v>0</v>
      </c>
      <c r="BJ834" s="232" t="str">
        <f t="shared" si="231"/>
        <v>***</v>
      </c>
      <c r="BK834" s="233"/>
      <c r="BL834" s="42"/>
      <c r="BM834" s="45">
        <f>IF(COUNTIF(P834:AT834,"")=31,0,COUNTIFS(P789:AT789,3,P834:AT834,"")+COUNTIFS(P789:AT789,3,P834:AT834,"■"))</f>
        <v>0</v>
      </c>
      <c r="BN834" s="45">
        <f>IF(COUNTIF(P834:AT834,"")=31,0,COUNTIFS(P789:AT789,3,P834:AT834,"■"))</f>
        <v>0</v>
      </c>
      <c r="BO834" s="232" t="str">
        <f t="shared" si="232"/>
        <v>***</v>
      </c>
      <c r="BP834" s="233"/>
      <c r="BQ834" s="42"/>
      <c r="BR834" s="45">
        <f>IF(COUNTIF(P834:AT834,"")=31,0,COUNTIFS(P789:AT789,4,P834:AT834,"")+COUNTIFS(P789:AT789,4,P834:AT834,"■"))</f>
        <v>0</v>
      </c>
      <c r="BS834" s="45">
        <f>IF(COUNTIF(P834:AT834,"")=31,0,COUNTIFS(P789:AT789,4,P834:AT834,"■"))</f>
        <v>0</v>
      </c>
      <c r="BT834" s="232" t="str">
        <f t="shared" si="233"/>
        <v>***</v>
      </c>
      <c r="BU834" s="233"/>
      <c r="BV834" s="42"/>
      <c r="BW834" s="45">
        <f>IF(COUNTIF(P834:AT834,"")=31,0,COUNTIFS(P789:AT789,5,P834:AT834,"")+COUNTIFS(P789:AT789,5,P834:AT834,"■"))</f>
        <v>0</v>
      </c>
      <c r="BX834" s="45">
        <f>IF(COUNTIF(P834:AT834,"")=31,0,COUNTIFS(P789:AT789,5,P834:AT834,"■"))</f>
        <v>0</v>
      </c>
      <c r="BY834" s="232" t="str">
        <f t="shared" si="234"/>
        <v>***</v>
      </c>
      <c r="BZ834" s="233"/>
      <c r="CA834" s="42"/>
      <c r="CB834" s="45">
        <f>IF(COUNTIF(P834:AT834,"")=31,0,COUNTIFS(P789:AT789,6,P834:AT834,"")+COUNTIFS(P789:AT789,6,P834:AT834,"■"))</f>
        <v>0</v>
      </c>
      <c r="CC834" s="45">
        <f>IF(COUNTIF(P834:AT834,"")=31,0,COUNTIFS(P789:AT789,6,P834:AT834,"■"))</f>
        <v>0</v>
      </c>
      <c r="CD834" s="232" t="str">
        <f t="shared" si="235"/>
        <v>***</v>
      </c>
      <c r="CE834" s="233"/>
      <c r="CF834" s="42"/>
      <c r="CG834" s="45">
        <f t="shared" si="239"/>
        <v>0</v>
      </c>
      <c r="CH834" s="45">
        <f t="shared" si="243"/>
        <v>0</v>
      </c>
      <c r="CI834" s="232" t="str">
        <f t="shared" si="237"/>
        <v>***</v>
      </c>
      <c r="CJ834" s="233"/>
      <c r="CK834" s="42"/>
      <c r="CL834" s="234">
        <f t="shared" si="240"/>
        <v>0</v>
      </c>
      <c r="CM834" s="235"/>
      <c r="CN834" s="234">
        <f t="shared" si="241"/>
        <v>0</v>
      </c>
      <c r="CO834" s="235"/>
      <c r="CP834" s="232" t="str">
        <f t="shared" si="238"/>
        <v>***</v>
      </c>
      <c r="CQ834" s="233"/>
      <c r="CR834" s="43"/>
      <c r="CU834" s="128">
        <f t="shared" si="225"/>
        <v>826</v>
      </c>
      <c r="CV834" s="128"/>
      <c r="CW834" s="128"/>
      <c r="CX834" s="128"/>
      <c r="CY834" s="128"/>
    </row>
    <row r="835" spans="1:103" s="1" customFormat="1" ht="18.75">
      <c r="A835" s="72" t="s">
        <v>59</v>
      </c>
      <c r="D835" s="238">
        <f t="shared" si="242"/>
        <v>37</v>
      </c>
      <c r="E835" s="246"/>
      <c r="F835" s="241"/>
      <c r="G835" s="242"/>
      <c r="H835" s="242"/>
      <c r="I835" s="242"/>
      <c r="J835" s="242"/>
      <c r="K835" s="243"/>
      <c r="L835" s="244"/>
      <c r="M835" s="256"/>
      <c r="N835" s="256"/>
      <c r="O835" s="257"/>
      <c r="P835" s="42"/>
      <c r="Q835" s="42"/>
      <c r="R835" s="42"/>
      <c r="S835" s="42"/>
      <c r="T835" s="42"/>
      <c r="U835" s="42"/>
      <c r="V835" s="42"/>
      <c r="W835" s="42"/>
      <c r="X835" s="42"/>
      <c r="Y835" s="42"/>
      <c r="Z835" s="42"/>
      <c r="AA835" s="42"/>
      <c r="AB835" s="42"/>
      <c r="AC835" s="42"/>
      <c r="AD835" s="42"/>
      <c r="AE835" s="42"/>
      <c r="AF835" s="42"/>
      <c r="AG835" s="42"/>
      <c r="AH835" s="42"/>
      <c r="AI835" s="42"/>
      <c r="AJ835" s="42"/>
      <c r="AK835" s="42"/>
      <c r="AL835" s="42"/>
      <c r="AM835" s="42"/>
      <c r="AN835" s="42"/>
      <c r="AO835" s="42"/>
      <c r="AP835" s="42"/>
      <c r="AQ835" s="42"/>
      <c r="AR835" s="42"/>
      <c r="AS835" s="42"/>
      <c r="AT835" s="43"/>
      <c r="AU835" s="44"/>
      <c r="AV835" s="26"/>
      <c r="AW835" s="245">
        <f t="shared" si="228"/>
        <v>37</v>
      </c>
      <c r="AX835" s="246"/>
      <c r="AY835" s="247" t="str">
        <f t="shared" si="229"/>
        <v/>
      </c>
      <c r="AZ835" s="248"/>
      <c r="BA835" s="248"/>
      <c r="BB835" s="249"/>
      <c r="BC835" s="45">
        <f>IF(COUNTIF(P835:AT835,"")=31,0,COUNTIFS(P789:AT789,1,P835:AT835,"")+COUNTIFS(P789:AT789,1,P835:AT835,"■"))</f>
        <v>0</v>
      </c>
      <c r="BD835" s="45">
        <f>IF(COUNTIF(P835:AT835,"")=31,0,COUNTIFS(P789:AT789,1,P835:AT835,"■"))</f>
        <v>0</v>
      </c>
      <c r="BE835" s="250" t="str">
        <f t="shared" si="230"/>
        <v>***</v>
      </c>
      <c r="BF835" s="233"/>
      <c r="BG835" s="47"/>
      <c r="BH835" s="45">
        <f>IF(COUNTIF(P835:AT835,"")=31,0,COUNTIFS(P789:AT789,2,P835:AT835,"")+COUNTIFS(P789:AT789,2,P835:AT835,"■"))</f>
        <v>0</v>
      </c>
      <c r="BI835" s="45">
        <f>IF(COUNTIF(P835:AT835,"")=31,0,COUNTIFS(P789:AT789,2,P835:AT835,"■"))</f>
        <v>0</v>
      </c>
      <c r="BJ835" s="232" t="str">
        <f t="shared" si="231"/>
        <v>***</v>
      </c>
      <c r="BK835" s="233"/>
      <c r="BL835" s="42"/>
      <c r="BM835" s="45">
        <f>IF(COUNTIF(P835:AT835,"")=31,0,COUNTIFS(P789:AT789,3,P835:AT835,"")+COUNTIFS(P789:AT789,3,P835:AT835,"■"))</f>
        <v>0</v>
      </c>
      <c r="BN835" s="45">
        <f>IF(COUNTIF(P835:AT835,"")=31,0,COUNTIFS(P789:AT789,3,P835:AT835,"■"))</f>
        <v>0</v>
      </c>
      <c r="BO835" s="232" t="str">
        <f t="shared" si="232"/>
        <v>***</v>
      </c>
      <c r="BP835" s="233"/>
      <c r="BQ835" s="42"/>
      <c r="BR835" s="45">
        <f>IF(COUNTIF(P835:AT835,"")=31,0,COUNTIFS(P789:AT789,4,P835:AT835,"")+COUNTIFS(P789:AT789,4,P835:AT835,"■"))</f>
        <v>0</v>
      </c>
      <c r="BS835" s="45">
        <f>IF(COUNTIF(P835:AT835,"")=31,0,COUNTIFS(P789:AT789,4,P835:AT835,"■"))</f>
        <v>0</v>
      </c>
      <c r="BT835" s="232" t="str">
        <f t="shared" si="233"/>
        <v>***</v>
      </c>
      <c r="BU835" s="233"/>
      <c r="BV835" s="42"/>
      <c r="BW835" s="45">
        <f>IF(COUNTIF(P835:AT835,"")=31,0,COUNTIFS(P789:AT789,5,P835:AT835,"")+COUNTIFS(P789:AT789,5,P835:AT835,"■"))</f>
        <v>0</v>
      </c>
      <c r="BX835" s="45">
        <f>IF(COUNTIF(P835:AT835,"")=31,0,COUNTIFS(P789:AT789,5,P835:AT835,"■"))</f>
        <v>0</v>
      </c>
      <c r="BY835" s="232" t="str">
        <f t="shared" si="234"/>
        <v>***</v>
      </c>
      <c r="BZ835" s="233"/>
      <c r="CA835" s="42"/>
      <c r="CB835" s="45">
        <f>IF(COUNTIF(P835:AT835,"")=31,0,COUNTIFS(P789:AT789,6,P835:AT835,"")+COUNTIFS(P789:AT789,6,P835:AT835,"■"))</f>
        <v>0</v>
      </c>
      <c r="CC835" s="45">
        <f>IF(COUNTIF(P835:AT835,"")=31,0,COUNTIFS(P789:AT789,6,P835:AT835,"■"))</f>
        <v>0</v>
      </c>
      <c r="CD835" s="232" t="str">
        <f t="shared" si="235"/>
        <v>***</v>
      </c>
      <c r="CE835" s="233"/>
      <c r="CF835" s="42"/>
      <c r="CG835" s="45">
        <f t="shared" si="239"/>
        <v>0</v>
      </c>
      <c r="CH835" s="45">
        <f t="shared" si="243"/>
        <v>0</v>
      </c>
      <c r="CI835" s="232" t="str">
        <f t="shared" si="237"/>
        <v>***</v>
      </c>
      <c r="CJ835" s="233"/>
      <c r="CK835" s="42"/>
      <c r="CL835" s="234">
        <f t="shared" si="240"/>
        <v>0</v>
      </c>
      <c r="CM835" s="235"/>
      <c r="CN835" s="234">
        <f t="shared" si="241"/>
        <v>0</v>
      </c>
      <c r="CO835" s="235"/>
      <c r="CP835" s="232" t="str">
        <f t="shared" si="238"/>
        <v>***</v>
      </c>
      <c r="CQ835" s="233"/>
      <c r="CR835" s="43"/>
      <c r="CU835" s="128">
        <f t="shared" si="225"/>
        <v>827</v>
      </c>
      <c r="CV835" s="128"/>
      <c r="CW835" s="128"/>
      <c r="CX835" s="128"/>
      <c r="CY835" s="128"/>
    </row>
    <row r="836" spans="1:103" s="1" customFormat="1" ht="18.75">
      <c r="A836" s="72" t="s">
        <v>59</v>
      </c>
      <c r="D836" s="238">
        <f t="shared" si="242"/>
        <v>38</v>
      </c>
      <c r="E836" s="246"/>
      <c r="F836" s="241"/>
      <c r="G836" s="242"/>
      <c r="H836" s="242"/>
      <c r="I836" s="242"/>
      <c r="J836" s="242"/>
      <c r="K836" s="243"/>
      <c r="L836" s="244"/>
      <c r="M836" s="256"/>
      <c r="N836" s="256"/>
      <c r="O836" s="257"/>
      <c r="P836" s="42"/>
      <c r="Q836" s="42"/>
      <c r="R836" s="42"/>
      <c r="S836" s="42"/>
      <c r="T836" s="42"/>
      <c r="U836" s="42"/>
      <c r="V836" s="42"/>
      <c r="W836" s="42"/>
      <c r="X836" s="42"/>
      <c r="Y836" s="42"/>
      <c r="Z836" s="42"/>
      <c r="AA836" s="42"/>
      <c r="AB836" s="42"/>
      <c r="AC836" s="42"/>
      <c r="AD836" s="42"/>
      <c r="AE836" s="42"/>
      <c r="AF836" s="42"/>
      <c r="AG836" s="42"/>
      <c r="AH836" s="42"/>
      <c r="AI836" s="42"/>
      <c r="AJ836" s="42"/>
      <c r="AK836" s="42"/>
      <c r="AL836" s="42"/>
      <c r="AM836" s="42"/>
      <c r="AN836" s="42"/>
      <c r="AO836" s="42"/>
      <c r="AP836" s="42"/>
      <c r="AQ836" s="42"/>
      <c r="AR836" s="42"/>
      <c r="AS836" s="42"/>
      <c r="AT836" s="43"/>
      <c r="AU836" s="44"/>
      <c r="AV836" s="26"/>
      <c r="AW836" s="245">
        <f t="shared" si="228"/>
        <v>38</v>
      </c>
      <c r="AX836" s="246"/>
      <c r="AY836" s="247" t="str">
        <f t="shared" si="229"/>
        <v/>
      </c>
      <c r="AZ836" s="248"/>
      <c r="BA836" s="248"/>
      <c r="BB836" s="249"/>
      <c r="BC836" s="45">
        <f>IF(COUNTIF(P836:AT836,"")=31,0,COUNTIFS(P789:AT789,1,P836:AT836,"")+COUNTIFS(P789:AT789,1,P836:AT836,"■"))</f>
        <v>0</v>
      </c>
      <c r="BD836" s="45">
        <f>IF(COUNTIF(P836:AT836,"")=31,0,COUNTIFS(P789:AT789,1,P836:AT836,"■"))</f>
        <v>0</v>
      </c>
      <c r="BE836" s="250" t="str">
        <f t="shared" si="230"/>
        <v>***</v>
      </c>
      <c r="BF836" s="233"/>
      <c r="BG836" s="47"/>
      <c r="BH836" s="45">
        <f>IF(COUNTIF(P836:AT836,"")=31,0,COUNTIFS(P789:AT789,2,P836:AT836,"")+COUNTIFS(P789:AT789,2,P836:AT836,"■"))</f>
        <v>0</v>
      </c>
      <c r="BI836" s="45">
        <f>IF(COUNTIF(P836:AT836,"")=31,0,COUNTIFS(P789:AT789,2,P836:AT836,"■"))</f>
        <v>0</v>
      </c>
      <c r="BJ836" s="232" t="str">
        <f t="shared" si="231"/>
        <v>***</v>
      </c>
      <c r="BK836" s="233"/>
      <c r="BL836" s="42"/>
      <c r="BM836" s="45">
        <f>IF(COUNTIF(P836:AT836,"")=31,0,COUNTIFS(P789:AT789,3,P836:AT836,"")+COUNTIFS(P789:AT789,3,P836:AT836,"■"))</f>
        <v>0</v>
      </c>
      <c r="BN836" s="45">
        <f>IF(COUNTIF(P836:AT836,"")=31,0,COUNTIFS(P789:AT789,3,P836:AT836,"■"))</f>
        <v>0</v>
      </c>
      <c r="BO836" s="232" t="str">
        <f t="shared" si="232"/>
        <v>***</v>
      </c>
      <c r="BP836" s="233"/>
      <c r="BQ836" s="42"/>
      <c r="BR836" s="45">
        <f>IF(COUNTIF(P836:AT836,"")=31,0,COUNTIFS(P789:AT789,4,P836:AT836,"")+COUNTIFS(P789:AT789,4,P836:AT836,"■"))</f>
        <v>0</v>
      </c>
      <c r="BS836" s="45">
        <f>IF(COUNTIF(P836:AT836,"")=31,0,COUNTIFS(P789:AT789,4,P836:AT836,"■"))</f>
        <v>0</v>
      </c>
      <c r="BT836" s="232" t="str">
        <f t="shared" si="233"/>
        <v>***</v>
      </c>
      <c r="BU836" s="233"/>
      <c r="BV836" s="42"/>
      <c r="BW836" s="45">
        <f>IF(COUNTIF(P836:AT836,"")=31,0,COUNTIFS(P789:AT789,5,P836:AT836,"")+COUNTIFS(P789:AT789,5,P836:AT836,"■"))</f>
        <v>0</v>
      </c>
      <c r="BX836" s="45">
        <f>IF(COUNTIF(P836:AT836,"")=31,0,COUNTIFS(P789:AT789,5,P836:AT836,"■"))</f>
        <v>0</v>
      </c>
      <c r="BY836" s="232" t="str">
        <f t="shared" si="234"/>
        <v>***</v>
      </c>
      <c r="BZ836" s="233"/>
      <c r="CA836" s="42"/>
      <c r="CB836" s="45">
        <f>IF(COUNTIF(P836:AT836,"")=31,0,COUNTIFS(P789:AT789,6,P836:AT836,"")+COUNTIFS(P789:AT789,6,P836:AT836,"■"))</f>
        <v>0</v>
      </c>
      <c r="CC836" s="45">
        <f>IF(COUNTIF(P836:AT836,"")=31,0,COUNTIFS(P789:AT789,6,P836:AT836,"■"))</f>
        <v>0</v>
      </c>
      <c r="CD836" s="232" t="str">
        <f t="shared" si="235"/>
        <v>***</v>
      </c>
      <c r="CE836" s="233"/>
      <c r="CF836" s="42"/>
      <c r="CG836" s="45">
        <f t="shared" si="239"/>
        <v>0</v>
      </c>
      <c r="CH836" s="45">
        <f t="shared" si="243"/>
        <v>0</v>
      </c>
      <c r="CI836" s="232" t="str">
        <f t="shared" si="237"/>
        <v>***</v>
      </c>
      <c r="CJ836" s="233"/>
      <c r="CK836" s="42"/>
      <c r="CL836" s="234">
        <f t="shared" si="240"/>
        <v>0</v>
      </c>
      <c r="CM836" s="235"/>
      <c r="CN836" s="234">
        <f t="shared" si="241"/>
        <v>0</v>
      </c>
      <c r="CO836" s="235"/>
      <c r="CP836" s="232" t="str">
        <f t="shared" si="238"/>
        <v>***</v>
      </c>
      <c r="CQ836" s="233"/>
      <c r="CR836" s="43"/>
      <c r="CU836" s="128">
        <f t="shared" si="225"/>
        <v>828</v>
      </c>
      <c r="CV836" s="128"/>
      <c r="CW836" s="128"/>
      <c r="CX836" s="128"/>
      <c r="CY836" s="128"/>
    </row>
    <row r="837" spans="1:103" s="1" customFormat="1" ht="18.75">
      <c r="A837" s="72" t="s">
        <v>59</v>
      </c>
      <c r="D837" s="238">
        <f t="shared" si="242"/>
        <v>39</v>
      </c>
      <c r="E837" s="246"/>
      <c r="F837" s="241"/>
      <c r="G837" s="242"/>
      <c r="H837" s="242"/>
      <c r="I837" s="242"/>
      <c r="J837" s="242"/>
      <c r="K837" s="243"/>
      <c r="L837" s="244"/>
      <c r="M837" s="256"/>
      <c r="N837" s="256"/>
      <c r="O837" s="257"/>
      <c r="P837" s="42"/>
      <c r="Q837" s="42"/>
      <c r="R837" s="42"/>
      <c r="S837" s="42"/>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3"/>
      <c r="AU837" s="44"/>
      <c r="AV837" s="26"/>
      <c r="AW837" s="245">
        <f t="shared" si="228"/>
        <v>39</v>
      </c>
      <c r="AX837" s="246"/>
      <c r="AY837" s="247" t="str">
        <f t="shared" si="229"/>
        <v/>
      </c>
      <c r="AZ837" s="248"/>
      <c r="BA837" s="248"/>
      <c r="BB837" s="249"/>
      <c r="BC837" s="45">
        <f>IF(COUNTIF(P837:AT837,"")=31,0,COUNTIFS(P789:AT789,1,P837:AT837,"")+COUNTIFS(P789:AT789,1,P837:AT837,"■"))</f>
        <v>0</v>
      </c>
      <c r="BD837" s="45">
        <f>IF(COUNTIF(P837:AT837,"")=31,0,COUNTIFS(P789:AT789,1,P837:AT837,"■"))</f>
        <v>0</v>
      </c>
      <c r="BE837" s="250" t="str">
        <f t="shared" si="230"/>
        <v>***</v>
      </c>
      <c r="BF837" s="233"/>
      <c r="BG837" s="47"/>
      <c r="BH837" s="45">
        <f>IF(COUNTIF(P837:AT837,"")=31,0,COUNTIFS(P789:AT789,2,P837:AT837,"")+COUNTIFS(P789:AT789,2,P837:AT837,"■"))</f>
        <v>0</v>
      </c>
      <c r="BI837" s="45">
        <f>IF(COUNTIF(P837:AT837,"")=31,0,COUNTIFS(P789:AT789,2,P837:AT837,"■"))</f>
        <v>0</v>
      </c>
      <c r="BJ837" s="232" t="str">
        <f t="shared" si="231"/>
        <v>***</v>
      </c>
      <c r="BK837" s="233"/>
      <c r="BL837" s="42"/>
      <c r="BM837" s="45">
        <f>IF(COUNTIF(P837:AT837,"")=31,0,COUNTIFS(P789:AT789,3,P837:AT837,"")+COUNTIFS(P789:AT789,3,P837:AT837,"■"))</f>
        <v>0</v>
      </c>
      <c r="BN837" s="45">
        <f>IF(COUNTIF(P837:AT837,"")=31,0,COUNTIFS(P789:AT789,3,P837:AT837,"■"))</f>
        <v>0</v>
      </c>
      <c r="BO837" s="232" t="str">
        <f t="shared" si="232"/>
        <v>***</v>
      </c>
      <c r="BP837" s="233"/>
      <c r="BQ837" s="42"/>
      <c r="BR837" s="45">
        <f>IF(COUNTIF(P837:AT837,"")=31,0,COUNTIFS(P789:AT789,4,P837:AT837,"")+COUNTIFS(P789:AT789,4,P837:AT837,"■"))</f>
        <v>0</v>
      </c>
      <c r="BS837" s="45">
        <f>IF(COUNTIF(P837:AT837,"")=31,0,COUNTIFS(P789:AT789,4,P837:AT837,"■"))</f>
        <v>0</v>
      </c>
      <c r="BT837" s="232" t="str">
        <f t="shared" si="233"/>
        <v>***</v>
      </c>
      <c r="BU837" s="233"/>
      <c r="BV837" s="42"/>
      <c r="BW837" s="45">
        <f>IF(COUNTIF(P837:AT837,"")=31,0,COUNTIFS(P789:AT789,5,P837:AT837,"")+COUNTIFS(P789:AT789,5,P837:AT837,"■"))</f>
        <v>0</v>
      </c>
      <c r="BX837" s="45">
        <f>IF(COUNTIF(P837:AT837,"")=31,0,COUNTIFS(P789:AT789,5,P837:AT837,"■"))</f>
        <v>0</v>
      </c>
      <c r="BY837" s="232" t="str">
        <f t="shared" si="234"/>
        <v>***</v>
      </c>
      <c r="BZ837" s="233"/>
      <c r="CA837" s="42"/>
      <c r="CB837" s="45">
        <f>IF(COUNTIF(P837:AT837,"")=31,0,COUNTIFS(P789:AT789,6,P837:AT837,"")+COUNTIFS(P789:AT789,6,P837:AT837,"■"))</f>
        <v>0</v>
      </c>
      <c r="CC837" s="45">
        <f>IF(COUNTIF(P837:AT837,"")=31,0,COUNTIFS(P789:AT789,6,P837:AT837,"■"))</f>
        <v>0</v>
      </c>
      <c r="CD837" s="232" t="str">
        <f t="shared" si="235"/>
        <v>***</v>
      </c>
      <c r="CE837" s="233"/>
      <c r="CF837" s="42"/>
      <c r="CG837" s="45">
        <f t="shared" si="239"/>
        <v>0</v>
      </c>
      <c r="CH837" s="45">
        <f t="shared" si="243"/>
        <v>0</v>
      </c>
      <c r="CI837" s="232" t="str">
        <f t="shared" si="237"/>
        <v>***</v>
      </c>
      <c r="CJ837" s="233"/>
      <c r="CK837" s="42"/>
      <c r="CL837" s="234">
        <f t="shared" si="240"/>
        <v>0</v>
      </c>
      <c r="CM837" s="235"/>
      <c r="CN837" s="234">
        <f t="shared" si="241"/>
        <v>0</v>
      </c>
      <c r="CO837" s="235"/>
      <c r="CP837" s="232" t="str">
        <f t="shared" si="238"/>
        <v>***</v>
      </c>
      <c r="CQ837" s="233"/>
      <c r="CR837" s="43"/>
      <c r="CU837" s="128">
        <f t="shared" si="225"/>
        <v>829</v>
      </c>
      <c r="CV837" s="128"/>
      <c r="CW837" s="128"/>
      <c r="CX837" s="128"/>
      <c r="CY837" s="128"/>
    </row>
    <row r="838" spans="1:103" s="1" customFormat="1" ht="18.75">
      <c r="A838" s="72" t="s">
        <v>59</v>
      </c>
      <c r="D838" s="238">
        <f t="shared" si="242"/>
        <v>40</v>
      </c>
      <c r="E838" s="246"/>
      <c r="F838" s="241"/>
      <c r="G838" s="242"/>
      <c r="H838" s="242"/>
      <c r="I838" s="242"/>
      <c r="J838" s="242"/>
      <c r="K838" s="243"/>
      <c r="L838" s="244"/>
      <c r="M838" s="256"/>
      <c r="N838" s="256"/>
      <c r="O838" s="257"/>
      <c r="P838" s="42"/>
      <c r="Q838" s="42"/>
      <c r="R838" s="42"/>
      <c r="S838" s="42"/>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3"/>
      <c r="AU838" s="44"/>
      <c r="AV838" s="26"/>
      <c r="AW838" s="245">
        <f t="shared" si="228"/>
        <v>40</v>
      </c>
      <c r="AX838" s="246"/>
      <c r="AY838" s="247" t="str">
        <f t="shared" si="229"/>
        <v/>
      </c>
      <c r="AZ838" s="248"/>
      <c r="BA838" s="248"/>
      <c r="BB838" s="249"/>
      <c r="BC838" s="45">
        <f>IF(COUNTIF(P838:AT838,"")=31,0,COUNTIFS(P789:AT789,1,P838:AT838,"")+COUNTIFS(P789:AT789,1,P838:AT838,"■"))</f>
        <v>0</v>
      </c>
      <c r="BD838" s="45">
        <f>IF(COUNTIF(P838:AT838,"")=31,0,COUNTIFS(P789:AT789,1,P838:AT838,"■"))</f>
        <v>0</v>
      </c>
      <c r="BE838" s="250" t="str">
        <f t="shared" si="230"/>
        <v>***</v>
      </c>
      <c r="BF838" s="233"/>
      <c r="BG838" s="47"/>
      <c r="BH838" s="45">
        <f>IF(COUNTIF(P838:AT838,"")=31,0,COUNTIFS(P789:AT789,2,P838:AT838,"")+COUNTIFS(P789:AT789,2,P838:AT838,"■"))</f>
        <v>0</v>
      </c>
      <c r="BI838" s="45">
        <f>IF(COUNTIF(P838:AT838,"")=31,0,COUNTIFS(P789:AT789,2,P838:AT838,"■"))</f>
        <v>0</v>
      </c>
      <c r="BJ838" s="232" t="str">
        <f t="shared" si="231"/>
        <v>***</v>
      </c>
      <c r="BK838" s="233"/>
      <c r="BL838" s="42"/>
      <c r="BM838" s="45">
        <f>IF(COUNTIF(P838:AT838,"")=31,0,COUNTIFS(P789:AT789,3,P838:AT838,"")+COUNTIFS(P789:AT789,3,P838:AT838,"■"))</f>
        <v>0</v>
      </c>
      <c r="BN838" s="45">
        <f>IF(COUNTIF(P838:AT838,"")=31,0,COUNTIFS(P789:AT789,3,P838:AT838,"■"))</f>
        <v>0</v>
      </c>
      <c r="BO838" s="232" t="str">
        <f t="shared" si="232"/>
        <v>***</v>
      </c>
      <c r="BP838" s="233"/>
      <c r="BQ838" s="42"/>
      <c r="BR838" s="45">
        <f>IF(COUNTIF(P838:AT838,"")=31,0,COUNTIFS(P789:AT789,4,P838:AT838,"")+COUNTIFS(P789:AT789,4,P838:AT838,"■"))</f>
        <v>0</v>
      </c>
      <c r="BS838" s="45">
        <f>IF(COUNTIF(P838:AT838,"")=31,0,COUNTIFS(P789:AT789,4,P838:AT838,"■"))</f>
        <v>0</v>
      </c>
      <c r="BT838" s="232" t="str">
        <f t="shared" si="233"/>
        <v>***</v>
      </c>
      <c r="BU838" s="233"/>
      <c r="BV838" s="42"/>
      <c r="BW838" s="45">
        <f>IF(COUNTIF(P838:AT838,"")=31,0,COUNTIFS(P789:AT789,5,P838:AT838,"")+COUNTIFS(P789:AT789,5,P838:AT838,"■"))</f>
        <v>0</v>
      </c>
      <c r="BX838" s="45">
        <f>IF(COUNTIF(P838:AT838,"")=31,0,COUNTIFS(P789:AT789,5,P838:AT838,"■"))</f>
        <v>0</v>
      </c>
      <c r="BY838" s="232" t="str">
        <f t="shared" si="234"/>
        <v>***</v>
      </c>
      <c r="BZ838" s="233"/>
      <c r="CA838" s="42"/>
      <c r="CB838" s="45">
        <f>IF(COUNTIF(P838:AT838,"")=31,0,COUNTIFS(P789:AT789,6,P838:AT838,"")+COUNTIFS(P789:AT789,6,P838:AT838,"■"))</f>
        <v>0</v>
      </c>
      <c r="CC838" s="45">
        <f>IF(COUNTIF(P838:AT838,"")=31,0,COUNTIFS(P789:AT789,6,P838:AT838,"■"))</f>
        <v>0</v>
      </c>
      <c r="CD838" s="232" t="str">
        <f t="shared" si="235"/>
        <v>***</v>
      </c>
      <c r="CE838" s="233"/>
      <c r="CF838" s="42"/>
      <c r="CG838" s="45">
        <f t="shared" si="239"/>
        <v>0</v>
      </c>
      <c r="CH838" s="45">
        <f t="shared" si="243"/>
        <v>0</v>
      </c>
      <c r="CI838" s="232" t="str">
        <f t="shared" si="237"/>
        <v>***</v>
      </c>
      <c r="CJ838" s="233"/>
      <c r="CK838" s="42"/>
      <c r="CL838" s="234">
        <f t="shared" si="240"/>
        <v>0</v>
      </c>
      <c r="CM838" s="235"/>
      <c r="CN838" s="234">
        <f t="shared" si="241"/>
        <v>0</v>
      </c>
      <c r="CO838" s="235"/>
      <c r="CP838" s="232" t="str">
        <f t="shared" si="238"/>
        <v>***</v>
      </c>
      <c r="CQ838" s="233"/>
      <c r="CR838" s="43"/>
      <c r="CU838" s="128">
        <f t="shared" si="225"/>
        <v>830</v>
      </c>
      <c r="CV838" s="128"/>
      <c r="CW838" s="128"/>
      <c r="CX838" s="128"/>
      <c r="CY838" s="128"/>
    </row>
    <row r="839" spans="1:103" s="1" customFormat="1" ht="18.75">
      <c r="A839" s="72" t="s">
        <v>59</v>
      </c>
      <c r="D839" s="238">
        <f t="shared" si="242"/>
        <v>41</v>
      </c>
      <c r="E839" s="246"/>
      <c r="F839" s="241"/>
      <c r="G839" s="242"/>
      <c r="H839" s="242"/>
      <c r="I839" s="242"/>
      <c r="J839" s="242"/>
      <c r="K839" s="243"/>
      <c r="L839" s="244"/>
      <c r="M839" s="256"/>
      <c r="N839" s="256"/>
      <c r="O839" s="257"/>
      <c r="P839" s="42"/>
      <c r="Q839" s="42"/>
      <c r="R839" s="42"/>
      <c r="S839" s="42"/>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3"/>
      <c r="AU839" s="44"/>
      <c r="AV839" s="26"/>
      <c r="AW839" s="245">
        <f t="shared" si="228"/>
        <v>41</v>
      </c>
      <c r="AX839" s="246"/>
      <c r="AY839" s="247" t="str">
        <f t="shared" si="229"/>
        <v/>
      </c>
      <c r="AZ839" s="248"/>
      <c r="BA839" s="248"/>
      <c r="BB839" s="249"/>
      <c r="BC839" s="45">
        <f>IF(COUNTIF(P839:AT839,"")=31,0,COUNTIFS(P789:AT789,1,P839:AT839,"")+COUNTIFS(P789:AT789,1,P839:AT839,"■"))</f>
        <v>0</v>
      </c>
      <c r="BD839" s="45">
        <f>IF(COUNTIF(P839:AT839,"")=31,0,COUNTIFS(P789:AT789,1,P839:AT839,"■"))</f>
        <v>0</v>
      </c>
      <c r="BE839" s="250" t="str">
        <f t="shared" si="230"/>
        <v>***</v>
      </c>
      <c r="BF839" s="233"/>
      <c r="BG839" s="47"/>
      <c r="BH839" s="45">
        <f>IF(COUNTIF(P839:AT839,"")=31,0,COUNTIFS(P789:AT789,2,P839:AT839,"")+COUNTIFS(P789:AT789,2,P839:AT839,"■"))</f>
        <v>0</v>
      </c>
      <c r="BI839" s="45">
        <f>IF(COUNTIF(P839:AT839,"")=31,0,COUNTIFS(P789:AT789,2,P839:AT839,"■"))</f>
        <v>0</v>
      </c>
      <c r="BJ839" s="232" t="str">
        <f t="shared" si="231"/>
        <v>***</v>
      </c>
      <c r="BK839" s="233"/>
      <c r="BL839" s="42"/>
      <c r="BM839" s="45">
        <f>IF(COUNTIF(P839:AT839,"")=31,0,COUNTIFS(P789:AT789,3,P839:AT839,"")+COUNTIFS(P789:AT789,3,P839:AT839,"■"))</f>
        <v>0</v>
      </c>
      <c r="BN839" s="45">
        <f>IF(COUNTIF(P839:AT839,"")=31,0,COUNTIFS(P789:AT789,3,P839:AT839,"■"))</f>
        <v>0</v>
      </c>
      <c r="BO839" s="232" t="str">
        <f t="shared" si="232"/>
        <v>***</v>
      </c>
      <c r="BP839" s="233"/>
      <c r="BQ839" s="42"/>
      <c r="BR839" s="45">
        <f>IF(COUNTIF(P839:AT839,"")=31,0,COUNTIFS(P789:AT789,4,P839:AT839,"")+COUNTIFS(P789:AT789,4,P839:AT839,"■"))</f>
        <v>0</v>
      </c>
      <c r="BS839" s="45">
        <f>IF(COUNTIF(P839:AT839,"")=31,0,COUNTIFS(P789:AT789,4,P839:AT839,"■"))</f>
        <v>0</v>
      </c>
      <c r="BT839" s="232" t="str">
        <f t="shared" si="233"/>
        <v>***</v>
      </c>
      <c r="BU839" s="233"/>
      <c r="BV839" s="42"/>
      <c r="BW839" s="45">
        <f>IF(COUNTIF(P839:AT839,"")=31,0,COUNTIFS(P789:AT789,5,P839:AT839,"")+COUNTIFS(P789:AT789,5,P839:AT839,"■"))</f>
        <v>0</v>
      </c>
      <c r="BX839" s="45">
        <f>IF(COUNTIF(P839:AT839,"")=31,0,COUNTIFS(P789:AT789,5,P839:AT839,"■"))</f>
        <v>0</v>
      </c>
      <c r="BY839" s="232" t="str">
        <f t="shared" si="234"/>
        <v>***</v>
      </c>
      <c r="BZ839" s="233"/>
      <c r="CA839" s="42"/>
      <c r="CB839" s="45">
        <f>IF(COUNTIF(P839:AT839,"")=31,0,COUNTIFS(P789:AT789,6,P839:AT839,"")+COUNTIFS(P789:AT789,6,P839:AT839,"■"))</f>
        <v>0</v>
      </c>
      <c r="CC839" s="45">
        <f>IF(COUNTIF(P839:AT839,"")=31,0,COUNTIFS(P789:AT789,6,P839:AT839,"■"))</f>
        <v>0</v>
      </c>
      <c r="CD839" s="232" t="str">
        <f t="shared" si="235"/>
        <v>***</v>
      </c>
      <c r="CE839" s="233"/>
      <c r="CF839" s="42"/>
      <c r="CG839" s="45">
        <f t="shared" si="239"/>
        <v>0</v>
      </c>
      <c r="CH839" s="45">
        <f t="shared" si="243"/>
        <v>0</v>
      </c>
      <c r="CI839" s="232" t="str">
        <f t="shared" si="237"/>
        <v>***</v>
      </c>
      <c r="CJ839" s="233"/>
      <c r="CK839" s="42"/>
      <c r="CL839" s="234">
        <f t="shared" si="240"/>
        <v>0</v>
      </c>
      <c r="CM839" s="235"/>
      <c r="CN839" s="234">
        <f t="shared" si="241"/>
        <v>0</v>
      </c>
      <c r="CO839" s="235"/>
      <c r="CP839" s="232" t="str">
        <f t="shared" si="238"/>
        <v>***</v>
      </c>
      <c r="CQ839" s="233"/>
      <c r="CR839" s="43"/>
      <c r="CU839" s="128">
        <f t="shared" si="225"/>
        <v>831</v>
      </c>
      <c r="CV839" s="128"/>
      <c r="CW839" s="128"/>
      <c r="CX839" s="128"/>
      <c r="CY839" s="128"/>
    </row>
    <row r="840" spans="1:103" s="1" customFormat="1" ht="18.75">
      <c r="A840" s="72" t="s">
        <v>59</v>
      </c>
      <c r="D840" s="238">
        <f t="shared" si="242"/>
        <v>42</v>
      </c>
      <c r="E840" s="246"/>
      <c r="F840" s="241"/>
      <c r="G840" s="242"/>
      <c r="H840" s="242"/>
      <c r="I840" s="242"/>
      <c r="J840" s="242"/>
      <c r="K840" s="243"/>
      <c r="L840" s="244"/>
      <c r="M840" s="256"/>
      <c r="N840" s="256"/>
      <c r="O840" s="257"/>
      <c r="P840" s="42"/>
      <c r="Q840" s="42"/>
      <c r="R840" s="42"/>
      <c r="S840" s="42"/>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3"/>
      <c r="AU840" s="44"/>
      <c r="AV840" s="26"/>
      <c r="AW840" s="245">
        <f t="shared" si="228"/>
        <v>42</v>
      </c>
      <c r="AX840" s="246"/>
      <c r="AY840" s="247" t="str">
        <f t="shared" si="229"/>
        <v/>
      </c>
      <c r="AZ840" s="248"/>
      <c r="BA840" s="248"/>
      <c r="BB840" s="249"/>
      <c r="BC840" s="45">
        <f>IF(COUNTIF(P840:AT840,"")=31,0,COUNTIFS(P789:AT789,1,P840:AT840,"")+COUNTIFS(P789:AT789,1,P840:AT840,"■"))</f>
        <v>0</v>
      </c>
      <c r="BD840" s="45">
        <f>IF(COUNTIF(P840:AT840,"")=31,0,COUNTIFS(P789:AT789,1,P840:AT840,"■"))</f>
        <v>0</v>
      </c>
      <c r="BE840" s="250" t="str">
        <f t="shared" si="230"/>
        <v>***</v>
      </c>
      <c r="BF840" s="233"/>
      <c r="BG840" s="47"/>
      <c r="BH840" s="45">
        <f>IF(COUNTIF(P840:AT840,"")=31,0,COUNTIFS(P789:AT789,2,P840:AT840,"")+COUNTIFS(P789:AT789,2,P840:AT840,"■"))</f>
        <v>0</v>
      </c>
      <c r="BI840" s="45">
        <f>IF(COUNTIF(P840:AT840,"")=31,0,COUNTIFS(P789:AT789,2,P840:AT840,"■"))</f>
        <v>0</v>
      </c>
      <c r="BJ840" s="232" t="str">
        <f t="shared" si="231"/>
        <v>***</v>
      </c>
      <c r="BK840" s="233"/>
      <c r="BL840" s="42"/>
      <c r="BM840" s="45">
        <f>IF(COUNTIF(P840:AT840,"")=31,0,COUNTIFS(P789:AT789,3,P840:AT840,"")+COUNTIFS(P789:AT789,3,P840:AT840,"■"))</f>
        <v>0</v>
      </c>
      <c r="BN840" s="45">
        <f>IF(COUNTIF(P840:AT840,"")=31,0,COUNTIFS(P789:AT789,3,P840:AT840,"■"))</f>
        <v>0</v>
      </c>
      <c r="BO840" s="232" t="str">
        <f t="shared" si="232"/>
        <v>***</v>
      </c>
      <c r="BP840" s="233"/>
      <c r="BQ840" s="42"/>
      <c r="BR840" s="45">
        <f>IF(COUNTIF(P840:AT840,"")=31,0,COUNTIFS(P789:AT789,4,P840:AT840,"")+COUNTIFS(P789:AT789,4,P840:AT840,"■"))</f>
        <v>0</v>
      </c>
      <c r="BS840" s="45">
        <f>IF(COUNTIF(P840:AT840,"")=31,0,COUNTIFS(P789:AT789,4,P840:AT840,"■"))</f>
        <v>0</v>
      </c>
      <c r="BT840" s="232" t="str">
        <f t="shared" si="233"/>
        <v>***</v>
      </c>
      <c r="BU840" s="233"/>
      <c r="BV840" s="42"/>
      <c r="BW840" s="45">
        <f>IF(COUNTIF(P840:AT840,"")=31,0,COUNTIFS(P789:AT789,5,P840:AT840,"")+COUNTIFS(P789:AT789,5,P840:AT840,"■"))</f>
        <v>0</v>
      </c>
      <c r="BX840" s="45">
        <f>IF(COUNTIF(P840:AT840,"")=31,0,COUNTIFS(P789:AT789,5,P840:AT840,"■"))</f>
        <v>0</v>
      </c>
      <c r="BY840" s="232" t="str">
        <f t="shared" si="234"/>
        <v>***</v>
      </c>
      <c r="BZ840" s="233"/>
      <c r="CA840" s="42"/>
      <c r="CB840" s="45">
        <f>IF(COUNTIF(P840:AT840,"")=31,0,COUNTIFS(P789:AT789,6,P840:AT840,"")+COUNTIFS(P789:AT789,6,P840:AT840,"■"))</f>
        <v>0</v>
      </c>
      <c r="CC840" s="45">
        <f>IF(COUNTIF(P840:AT840,"")=31,0,COUNTIFS(P789:AT789,6,P840:AT840,"■"))</f>
        <v>0</v>
      </c>
      <c r="CD840" s="232" t="str">
        <f t="shared" si="235"/>
        <v>***</v>
      </c>
      <c r="CE840" s="233"/>
      <c r="CF840" s="42"/>
      <c r="CG840" s="45">
        <f t="shared" si="239"/>
        <v>0</v>
      </c>
      <c r="CH840" s="45">
        <f t="shared" si="243"/>
        <v>0</v>
      </c>
      <c r="CI840" s="232" t="str">
        <f t="shared" si="237"/>
        <v>***</v>
      </c>
      <c r="CJ840" s="233"/>
      <c r="CK840" s="42"/>
      <c r="CL840" s="234">
        <f t="shared" si="240"/>
        <v>0</v>
      </c>
      <c r="CM840" s="235"/>
      <c r="CN840" s="234">
        <f t="shared" si="241"/>
        <v>0</v>
      </c>
      <c r="CO840" s="235"/>
      <c r="CP840" s="232" t="str">
        <f t="shared" si="238"/>
        <v>***</v>
      </c>
      <c r="CQ840" s="233"/>
      <c r="CR840" s="43"/>
      <c r="CU840" s="128">
        <f t="shared" si="225"/>
        <v>832</v>
      </c>
      <c r="CV840" s="128"/>
      <c r="CW840" s="128"/>
      <c r="CX840" s="128"/>
      <c r="CY840" s="128"/>
    </row>
    <row r="841" spans="1:103" s="1" customFormat="1" ht="18.75">
      <c r="A841" s="72" t="s">
        <v>59</v>
      </c>
      <c r="D841" s="238">
        <f t="shared" si="242"/>
        <v>43</v>
      </c>
      <c r="E841" s="246"/>
      <c r="F841" s="241"/>
      <c r="G841" s="242"/>
      <c r="H841" s="242"/>
      <c r="I841" s="242"/>
      <c r="J841" s="242"/>
      <c r="K841" s="243"/>
      <c r="L841" s="244"/>
      <c r="M841" s="256"/>
      <c r="N841" s="256"/>
      <c r="O841" s="257"/>
      <c r="P841" s="42"/>
      <c r="Q841" s="42"/>
      <c r="R841" s="42"/>
      <c r="S841" s="42"/>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3"/>
      <c r="AU841" s="44"/>
      <c r="AV841" s="26"/>
      <c r="AW841" s="245">
        <f t="shared" si="228"/>
        <v>43</v>
      </c>
      <c r="AX841" s="246"/>
      <c r="AY841" s="247" t="str">
        <f t="shared" si="229"/>
        <v/>
      </c>
      <c r="AZ841" s="248"/>
      <c r="BA841" s="248"/>
      <c r="BB841" s="249"/>
      <c r="BC841" s="45">
        <f>IF(COUNTIF(P841:AT841,"")=31,0,COUNTIFS(P789:AT789,1,P841:AT841,"")+COUNTIFS(P789:AT789,1,P841:AT841,"■"))</f>
        <v>0</v>
      </c>
      <c r="BD841" s="45">
        <f>IF(COUNTIF(P841:AT841,"")=31,0,COUNTIFS(P789:AT789,1,P841:AT841,"■"))</f>
        <v>0</v>
      </c>
      <c r="BE841" s="250" t="str">
        <f t="shared" si="230"/>
        <v>***</v>
      </c>
      <c r="BF841" s="233"/>
      <c r="BG841" s="47"/>
      <c r="BH841" s="45">
        <f>IF(COUNTIF(P841:AT841,"")=31,0,COUNTIFS(P789:AT789,2,P841:AT841,"")+COUNTIFS(P789:AT789,2,P841:AT841,"■"))</f>
        <v>0</v>
      </c>
      <c r="BI841" s="45">
        <f>IF(COUNTIF(P841:AT841,"")=31,0,COUNTIFS(P789:AT789,2,P841:AT841,"■"))</f>
        <v>0</v>
      </c>
      <c r="BJ841" s="232" t="str">
        <f t="shared" si="231"/>
        <v>***</v>
      </c>
      <c r="BK841" s="233"/>
      <c r="BL841" s="42"/>
      <c r="BM841" s="45">
        <f>IF(COUNTIF(P841:AT841,"")=31,0,COUNTIFS(P789:AT789,3,P841:AT841,"")+COUNTIFS(P789:AT789,3,P841:AT841,"■"))</f>
        <v>0</v>
      </c>
      <c r="BN841" s="45">
        <f>IF(COUNTIF(P841:AT841,"")=31,0,COUNTIFS(P789:AT789,3,P841:AT841,"■"))</f>
        <v>0</v>
      </c>
      <c r="BO841" s="232" t="str">
        <f t="shared" si="232"/>
        <v>***</v>
      </c>
      <c r="BP841" s="233"/>
      <c r="BQ841" s="42"/>
      <c r="BR841" s="45">
        <f>IF(COUNTIF(P841:AT841,"")=31,0,COUNTIFS(P789:AT789,4,P841:AT841,"")+COUNTIFS(P789:AT789,4,P841:AT841,"■"))</f>
        <v>0</v>
      </c>
      <c r="BS841" s="45">
        <f>IF(COUNTIF(P841:AT841,"")=31,0,COUNTIFS(P789:AT789,4,P841:AT841,"■"))</f>
        <v>0</v>
      </c>
      <c r="BT841" s="232" t="str">
        <f t="shared" si="233"/>
        <v>***</v>
      </c>
      <c r="BU841" s="233"/>
      <c r="BV841" s="42"/>
      <c r="BW841" s="45">
        <f>IF(COUNTIF(P841:AT841,"")=31,0,COUNTIFS(P789:AT789,5,P841:AT841,"")+COUNTIFS(P789:AT789,5,P841:AT841,"■"))</f>
        <v>0</v>
      </c>
      <c r="BX841" s="45">
        <f>IF(COUNTIF(P841:AT841,"")=31,0,COUNTIFS(P789:AT789,5,P841:AT841,"■"))</f>
        <v>0</v>
      </c>
      <c r="BY841" s="232" t="str">
        <f t="shared" si="234"/>
        <v>***</v>
      </c>
      <c r="BZ841" s="233"/>
      <c r="CA841" s="42"/>
      <c r="CB841" s="45">
        <f>IF(COUNTIF(P841:AT841,"")=31,0,COUNTIFS(P789:AT789,6,P841:AT841,"")+COUNTIFS(P789:AT789,6,P841:AT841,"■"))</f>
        <v>0</v>
      </c>
      <c r="CC841" s="45">
        <f>IF(COUNTIF(P841:AT841,"")=31,0,COUNTIFS(P789:AT789,6,P841:AT841,"■"))</f>
        <v>0</v>
      </c>
      <c r="CD841" s="232" t="str">
        <f t="shared" si="235"/>
        <v>***</v>
      </c>
      <c r="CE841" s="233"/>
      <c r="CF841" s="42"/>
      <c r="CG841" s="45">
        <f t="shared" si="239"/>
        <v>0</v>
      </c>
      <c r="CH841" s="45">
        <f t="shared" si="243"/>
        <v>0</v>
      </c>
      <c r="CI841" s="232" t="str">
        <f t="shared" si="237"/>
        <v>***</v>
      </c>
      <c r="CJ841" s="233"/>
      <c r="CK841" s="42"/>
      <c r="CL841" s="234">
        <f t="shared" si="240"/>
        <v>0</v>
      </c>
      <c r="CM841" s="235"/>
      <c r="CN841" s="234">
        <f t="shared" si="241"/>
        <v>0</v>
      </c>
      <c r="CO841" s="235"/>
      <c r="CP841" s="232" t="str">
        <f t="shared" si="238"/>
        <v>***</v>
      </c>
      <c r="CQ841" s="233"/>
      <c r="CR841" s="43"/>
      <c r="CU841" s="128">
        <f t="shared" si="225"/>
        <v>833</v>
      </c>
      <c r="CV841" s="128"/>
      <c r="CW841" s="128"/>
      <c r="CX841" s="128"/>
      <c r="CY841" s="128"/>
    </row>
    <row r="842" spans="1:103" s="1" customFormat="1" ht="18.75">
      <c r="A842" s="72" t="s">
        <v>59</v>
      </c>
      <c r="D842" s="238">
        <f t="shared" si="242"/>
        <v>44</v>
      </c>
      <c r="E842" s="246"/>
      <c r="F842" s="241"/>
      <c r="G842" s="242"/>
      <c r="H842" s="242"/>
      <c r="I842" s="242"/>
      <c r="J842" s="242"/>
      <c r="K842" s="243"/>
      <c r="L842" s="244"/>
      <c r="M842" s="256"/>
      <c r="N842" s="256"/>
      <c r="O842" s="257"/>
      <c r="P842" s="42"/>
      <c r="Q842" s="42"/>
      <c r="R842" s="42"/>
      <c r="S842" s="42"/>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3"/>
      <c r="AU842" s="44"/>
      <c r="AV842" s="26"/>
      <c r="AW842" s="245">
        <f t="shared" si="228"/>
        <v>44</v>
      </c>
      <c r="AX842" s="246"/>
      <c r="AY842" s="247" t="str">
        <f t="shared" si="229"/>
        <v/>
      </c>
      <c r="AZ842" s="248"/>
      <c r="BA842" s="248"/>
      <c r="BB842" s="249"/>
      <c r="BC842" s="45">
        <f>IF(COUNTIF(P842:AT842,"")=31,0,COUNTIFS(P789:AT789,1,P842:AT842,"")+COUNTIFS(P789:AT789,1,P842:AT842,"■"))</f>
        <v>0</v>
      </c>
      <c r="BD842" s="45">
        <f>IF(COUNTIF(P842:AT842,"")=31,0,COUNTIFS(P789:AT789,1,P842:AT842,"■"))</f>
        <v>0</v>
      </c>
      <c r="BE842" s="250" t="str">
        <f t="shared" si="230"/>
        <v>***</v>
      </c>
      <c r="BF842" s="233"/>
      <c r="BG842" s="47"/>
      <c r="BH842" s="45">
        <f>IF(COUNTIF(P842:AT842,"")=31,0,COUNTIFS(P789:AT789,2,P842:AT842,"")+COUNTIFS(P789:AT789,2,P842:AT842,"■"))</f>
        <v>0</v>
      </c>
      <c r="BI842" s="45">
        <f>IF(COUNTIF(P842:AT842,"")=31,0,COUNTIFS(P789:AT789,2,P842:AT842,"■"))</f>
        <v>0</v>
      </c>
      <c r="BJ842" s="232" t="str">
        <f t="shared" si="231"/>
        <v>***</v>
      </c>
      <c r="BK842" s="233"/>
      <c r="BL842" s="42"/>
      <c r="BM842" s="45">
        <f>IF(COUNTIF(P842:AT842,"")=31,0,COUNTIFS(P789:AT789,3,P842:AT842,"")+COUNTIFS(P789:AT789,3,P842:AT842,"■"))</f>
        <v>0</v>
      </c>
      <c r="BN842" s="45">
        <f>IF(COUNTIF(P842:AT842,"")=31,0,COUNTIFS(P789:AT789,3,P842:AT842,"■"))</f>
        <v>0</v>
      </c>
      <c r="BO842" s="232" t="str">
        <f t="shared" si="232"/>
        <v>***</v>
      </c>
      <c r="BP842" s="233"/>
      <c r="BQ842" s="42"/>
      <c r="BR842" s="45">
        <f>IF(COUNTIF(P842:AT842,"")=31,0,COUNTIFS(P789:AT789,4,P842:AT842,"")+COUNTIFS(P789:AT789,4,P842:AT842,"■"))</f>
        <v>0</v>
      </c>
      <c r="BS842" s="45">
        <f>IF(COUNTIF(P842:AT842,"")=31,0,COUNTIFS(P789:AT789,4,P842:AT842,"■"))</f>
        <v>0</v>
      </c>
      <c r="BT842" s="232" t="str">
        <f t="shared" si="233"/>
        <v>***</v>
      </c>
      <c r="BU842" s="233"/>
      <c r="BV842" s="42"/>
      <c r="BW842" s="45">
        <f>IF(COUNTIF(P842:AT842,"")=31,0,COUNTIFS(P789:AT789,5,P842:AT842,"")+COUNTIFS(P789:AT789,5,P842:AT842,"■"))</f>
        <v>0</v>
      </c>
      <c r="BX842" s="45">
        <f>IF(COUNTIF(P842:AT842,"")=31,0,COUNTIFS(P789:AT789,5,P842:AT842,"■"))</f>
        <v>0</v>
      </c>
      <c r="BY842" s="232" t="str">
        <f t="shared" si="234"/>
        <v>***</v>
      </c>
      <c r="BZ842" s="233"/>
      <c r="CA842" s="42"/>
      <c r="CB842" s="45">
        <f>IF(COUNTIF(P842:AT842,"")=31,0,COUNTIFS(P789:AT789,6,P842:AT842,"")+COUNTIFS(P789:AT789,6,P842:AT842,"■"))</f>
        <v>0</v>
      </c>
      <c r="CC842" s="45">
        <f>IF(COUNTIF(P842:AT842,"")=31,0,COUNTIFS(P789:AT789,6,P842:AT842,"■"))</f>
        <v>0</v>
      </c>
      <c r="CD842" s="232" t="str">
        <f t="shared" si="235"/>
        <v>***</v>
      </c>
      <c r="CE842" s="233"/>
      <c r="CF842" s="42"/>
      <c r="CG842" s="45">
        <f t="shared" si="239"/>
        <v>0</v>
      </c>
      <c r="CH842" s="45">
        <f t="shared" si="243"/>
        <v>0</v>
      </c>
      <c r="CI842" s="232" t="str">
        <f t="shared" si="237"/>
        <v>***</v>
      </c>
      <c r="CJ842" s="233"/>
      <c r="CK842" s="42"/>
      <c r="CL842" s="234">
        <f t="shared" si="240"/>
        <v>0</v>
      </c>
      <c r="CM842" s="235"/>
      <c r="CN842" s="234">
        <f t="shared" si="241"/>
        <v>0</v>
      </c>
      <c r="CO842" s="235"/>
      <c r="CP842" s="232" t="str">
        <f t="shared" si="238"/>
        <v>***</v>
      </c>
      <c r="CQ842" s="233"/>
      <c r="CR842" s="43"/>
      <c r="CU842" s="128">
        <f t="shared" si="225"/>
        <v>834</v>
      </c>
      <c r="CV842" s="128"/>
      <c r="CW842" s="128"/>
      <c r="CX842" s="128"/>
      <c r="CY842" s="128"/>
    </row>
    <row r="843" spans="1:103" s="1" customFormat="1" ht="18.75">
      <c r="A843" s="72" t="s">
        <v>59</v>
      </c>
      <c r="D843" s="238">
        <f t="shared" si="242"/>
        <v>45</v>
      </c>
      <c r="E843" s="246"/>
      <c r="F843" s="241"/>
      <c r="G843" s="242"/>
      <c r="H843" s="242"/>
      <c r="I843" s="242"/>
      <c r="J843" s="242"/>
      <c r="K843" s="243"/>
      <c r="L843" s="244"/>
      <c r="M843" s="256"/>
      <c r="N843" s="256"/>
      <c r="O843" s="257"/>
      <c r="P843" s="42"/>
      <c r="Q843" s="42"/>
      <c r="R843" s="42"/>
      <c r="S843" s="42"/>
      <c r="T843" s="42"/>
      <c r="U843" s="42"/>
      <c r="V843" s="42"/>
      <c r="W843" s="42"/>
      <c r="X843" s="42"/>
      <c r="Y843" s="42"/>
      <c r="Z843" s="42"/>
      <c r="AA843" s="42"/>
      <c r="AB843" s="42"/>
      <c r="AC843" s="42"/>
      <c r="AD843" s="42"/>
      <c r="AE843" s="42"/>
      <c r="AF843" s="42"/>
      <c r="AG843" s="42"/>
      <c r="AH843" s="42"/>
      <c r="AI843" s="42"/>
      <c r="AJ843" s="42"/>
      <c r="AK843" s="42"/>
      <c r="AL843" s="42"/>
      <c r="AM843" s="42"/>
      <c r="AN843" s="42"/>
      <c r="AO843" s="42"/>
      <c r="AP843" s="42"/>
      <c r="AQ843" s="42"/>
      <c r="AR843" s="42"/>
      <c r="AS843" s="42"/>
      <c r="AT843" s="43"/>
      <c r="AU843" s="44"/>
      <c r="AV843" s="26"/>
      <c r="AW843" s="245">
        <f t="shared" si="228"/>
        <v>45</v>
      </c>
      <c r="AX843" s="246"/>
      <c r="AY843" s="247" t="str">
        <f t="shared" si="229"/>
        <v/>
      </c>
      <c r="AZ843" s="248"/>
      <c r="BA843" s="248"/>
      <c r="BB843" s="249"/>
      <c r="BC843" s="45">
        <f>IF(COUNTIF(P843:AT843,"")=31,0,COUNTIFS(P789:AT789,1,P843:AT843,"")+COUNTIFS(P789:AT789,1,P843:AT843,"■"))</f>
        <v>0</v>
      </c>
      <c r="BD843" s="45">
        <f>IF(COUNTIF(P843:AT843,"")=31,0,COUNTIFS(P789:AT789,1,P843:AT843,"■"))</f>
        <v>0</v>
      </c>
      <c r="BE843" s="250" t="str">
        <f t="shared" si="230"/>
        <v>***</v>
      </c>
      <c r="BF843" s="233"/>
      <c r="BG843" s="47"/>
      <c r="BH843" s="45">
        <f>IF(COUNTIF(P843:AT843,"")=31,0,COUNTIFS(P789:AT789,2,P843:AT843,"")+COUNTIFS(P789:AT789,2,P843:AT843,"■"))</f>
        <v>0</v>
      </c>
      <c r="BI843" s="45">
        <f>IF(COUNTIF(P843:AT843,"")=31,0,COUNTIFS(P789:AT789,2,P843:AT843,"■"))</f>
        <v>0</v>
      </c>
      <c r="BJ843" s="232" t="str">
        <f t="shared" si="231"/>
        <v>***</v>
      </c>
      <c r="BK843" s="233"/>
      <c r="BL843" s="42"/>
      <c r="BM843" s="45">
        <f>IF(COUNTIF(P843:AT843,"")=31,0,COUNTIFS(P789:AT789,3,P843:AT843,"")+COUNTIFS(P789:AT789,3,P843:AT843,"■"))</f>
        <v>0</v>
      </c>
      <c r="BN843" s="45">
        <f>IF(COUNTIF(P843:AT843,"")=31,0,COUNTIFS(P789:AT789,3,P843:AT843,"■"))</f>
        <v>0</v>
      </c>
      <c r="BO843" s="232" t="str">
        <f t="shared" si="232"/>
        <v>***</v>
      </c>
      <c r="BP843" s="233"/>
      <c r="BQ843" s="42"/>
      <c r="BR843" s="45">
        <f>IF(COUNTIF(P843:AT843,"")=31,0,COUNTIFS(P789:AT789,4,P843:AT843,"")+COUNTIFS(P789:AT789,4,P843:AT843,"■"))</f>
        <v>0</v>
      </c>
      <c r="BS843" s="45">
        <f>IF(COUNTIF(P843:AT843,"")=31,0,COUNTIFS(P789:AT789,4,P843:AT843,"■"))</f>
        <v>0</v>
      </c>
      <c r="BT843" s="232" t="str">
        <f t="shared" si="233"/>
        <v>***</v>
      </c>
      <c r="BU843" s="233"/>
      <c r="BV843" s="42"/>
      <c r="BW843" s="45">
        <f>IF(COUNTIF(P843:AT843,"")=31,0,COUNTIFS(P789:AT789,5,P843:AT843,"")+COUNTIFS(P789:AT789,5,P843:AT843,"■"))</f>
        <v>0</v>
      </c>
      <c r="BX843" s="45">
        <f>IF(COUNTIF(P843:AT843,"")=31,0,COUNTIFS(P789:AT789,5,P843:AT843,"■"))</f>
        <v>0</v>
      </c>
      <c r="BY843" s="232" t="str">
        <f t="shared" si="234"/>
        <v>***</v>
      </c>
      <c r="BZ843" s="233"/>
      <c r="CA843" s="42"/>
      <c r="CB843" s="45">
        <f>IF(COUNTIF(P843:AT843,"")=31,0,COUNTIFS(P789:AT789,6,P843:AT843,"")+COUNTIFS(P789:AT789,6,P843:AT843,"■"))</f>
        <v>0</v>
      </c>
      <c r="CC843" s="45">
        <f>IF(COUNTIF(P843:AT843,"")=31,0,COUNTIFS(P789:AT789,6,P843:AT843,"■"))</f>
        <v>0</v>
      </c>
      <c r="CD843" s="232" t="str">
        <f t="shared" si="235"/>
        <v>***</v>
      </c>
      <c r="CE843" s="233"/>
      <c r="CF843" s="42"/>
      <c r="CG843" s="45">
        <f t="shared" si="239"/>
        <v>0</v>
      </c>
      <c r="CH843" s="45">
        <f t="shared" si="243"/>
        <v>0</v>
      </c>
      <c r="CI843" s="232" t="str">
        <f t="shared" si="237"/>
        <v>***</v>
      </c>
      <c r="CJ843" s="233"/>
      <c r="CK843" s="42"/>
      <c r="CL843" s="234">
        <f t="shared" si="240"/>
        <v>0</v>
      </c>
      <c r="CM843" s="235"/>
      <c r="CN843" s="234">
        <f t="shared" si="241"/>
        <v>0</v>
      </c>
      <c r="CO843" s="235"/>
      <c r="CP843" s="232" t="str">
        <f t="shared" si="238"/>
        <v>***</v>
      </c>
      <c r="CQ843" s="233"/>
      <c r="CR843" s="43"/>
      <c r="CU843" s="128">
        <f t="shared" si="225"/>
        <v>835</v>
      </c>
      <c r="CV843" s="128"/>
      <c r="CW843" s="128"/>
      <c r="CX843" s="128"/>
      <c r="CY843" s="128"/>
    </row>
    <row r="844" spans="1:103" s="1" customFormat="1" ht="18.75">
      <c r="A844" s="72" t="s">
        <v>59</v>
      </c>
      <c r="D844" s="238">
        <f t="shared" si="242"/>
        <v>46</v>
      </c>
      <c r="E844" s="246"/>
      <c r="F844" s="241"/>
      <c r="G844" s="242"/>
      <c r="H844" s="242"/>
      <c r="I844" s="242"/>
      <c r="J844" s="242"/>
      <c r="K844" s="243"/>
      <c r="L844" s="244"/>
      <c r="M844" s="256"/>
      <c r="N844" s="256"/>
      <c r="O844" s="257"/>
      <c r="P844" s="42"/>
      <c r="Q844" s="42"/>
      <c r="R844" s="42"/>
      <c r="S844" s="42"/>
      <c r="T844" s="42"/>
      <c r="U844" s="42"/>
      <c r="V844" s="42"/>
      <c r="W844" s="42"/>
      <c r="X844" s="42"/>
      <c r="Y844" s="42"/>
      <c r="Z844" s="42"/>
      <c r="AA844" s="42"/>
      <c r="AB844" s="42"/>
      <c r="AC844" s="42"/>
      <c r="AD844" s="42"/>
      <c r="AE844" s="42"/>
      <c r="AF844" s="42"/>
      <c r="AG844" s="42"/>
      <c r="AH844" s="42"/>
      <c r="AI844" s="42"/>
      <c r="AJ844" s="42"/>
      <c r="AK844" s="42"/>
      <c r="AL844" s="42"/>
      <c r="AM844" s="42"/>
      <c r="AN844" s="42"/>
      <c r="AO844" s="42"/>
      <c r="AP844" s="42"/>
      <c r="AQ844" s="42"/>
      <c r="AR844" s="42"/>
      <c r="AS844" s="42"/>
      <c r="AT844" s="43"/>
      <c r="AU844" s="44"/>
      <c r="AV844" s="26"/>
      <c r="AW844" s="245">
        <f t="shared" si="228"/>
        <v>46</v>
      </c>
      <c r="AX844" s="246"/>
      <c r="AY844" s="247" t="str">
        <f t="shared" si="229"/>
        <v/>
      </c>
      <c r="AZ844" s="248"/>
      <c r="BA844" s="248"/>
      <c r="BB844" s="249"/>
      <c r="BC844" s="45">
        <f>IF(COUNTIF(P844:AT844,"")=31,0,COUNTIFS(P789:AT789,1,P844:AT844,"")+COUNTIFS(P789:AT789,1,P844:AT844,"■"))</f>
        <v>0</v>
      </c>
      <c r="BD844" s="45">
        <f>IF(COUNTIF(P844:AT844,"")=31,0,COUNTIFS(P789:AT789,1,P844:AT844,"■"))</f>
        <v>0</v>
      </c>
      <c r="BE844" s="250" t="str">
        <f t="shared" si="230"/>
        <v>***</v>
      </c>
      <c r="BF844" s="233"/>
      <c r="BG844" s="47"/>
      <c r="BH844" s="45">
        <f>IF(COUNTIF(P844:AT844,"")=31,0,COUNTIFS(P789:AT789,2,P844:AT844,"")+COUNTIFS(P789:AT789,2,P844:AT844,"■"))</f>
        <v>0</v>
      </c>
      <c r="BI844" s="45">
        <f>IF(COUNTIF(P844:AT844,"")=31,0,COUNTIFS(P789:AT789,2,P844:AT844,"■"))</f>
        <v>0</v>
      </c>
      <c r="BJ844" s="232" t="str">
        <f t="shared" si="231"/>
        <v>***</v>
      </c>
      <c r="BK844" s="233"/>
      <c r="BL844" s="42"/>
      <c r="BM844" s="45">
        <f>IF(COUNTIF(P844:AT844,"")=31,0,COUNTIFS(P789:AT789,3,P844:AT844,"")+COUNTIFS(P789:AT789,3,P844:AT844,"■"))</f>
        <v>0</v>
      </c>
      <c r="BN844" s="45">
        <f>IF(COUNTIF(P844:AT844,"")=31,0,COUNTIFS(P789:AT789,3,P844:AT844,"■"))</f>
        <v>0</v>
      </c>
      <c r="BO844" s="232" t="str">
        <f t="shared" si="232"/>
        <v>***</v>
      </c>
      <c r="BP844" s="233"/>
      <c r="BQ844" s="42"/>
      <c r="BR844" s="45">
        <f>IF(COUNTIF(P844:AT844,"")=31,0,COUNTIFS(P789:AT789,4,P844:AT844,"")+COUNTIFS(P789:AT789,4,P844:AT844,"■"))</f>
        <v>0</v>
      </c>
      <c r="BS844" s="45">
        <f>IF(COUNTIF(P844:AT844,"")=31,0,COUNTIFS(P789:AT789,4,P844:AT844,"■"))</f>
        <v>0</v>
      </c>
      <c r="BT844" s="232" t="str">
        <f t="shared" si="233"/>
        <v>***</v>
      </c>
      <c r="BU844" s="233"/>
      <c r="BV844" s="42"/>
      <c r="BW844" s="45">
        <f>IF(COUNTIF(P844:AT844,"")=31,0,COUNTIFS(P789:AT789,5,P844:AT844,"")+COUNTIFS(P789:AT789,5,P844:AT844,"■"))</f>
        <v>0</v>
      </c>
      <c r="BX844" s="45">
        <f>IF(COUNTIF(P844:AT844,"")=31,0,COUNTIFS(P789:AT789,5,P844:AT844,"■"))</f>
        <v>0</v>
      </c>
      <c r="BY844" s="232" t="str">
        <f t="shared" si="234"/>
        <v>***</v>
      </c>
      <c r="BZ844" s="233"/>
      <c r="CA844" s="42"/>
      <c r="CB844" s="45">
        <f>IF(COUNTIF(P844:AT844,"")=31,0,COUNTIFS(P789:AT789,6,P844:AT844,"")+COUNTIFS(P789:AT789,6,P844:AT844,"■"))</f>
        <v>0</v>
      </c>
      <c r="CC844" s="45">
        <f>IF(COUNTIF(P844:AT844,"")=31,0,COUNTIFS(P789:AT789,6,P844:AT844,"■"))</f>
        <v>0</v>
      </c>
      <c r="CD844" s="232" t="str">
        <f t="shared" si="235"/>
        <v>***</v>
      </c>
      <c r="CE844" s="233"/>
      <c r="CF844" s="42"/>
      <c r="CG844" s="45">
        <f t="shared" si="239"/>
        <v>0</v>
      </c>
      <c r="CH844" s="45">
        <f t="shared" si="243"/>
        <v>0</v>
      </c>
      <c r="CI844" s="232" t="str">
        <f t="shared" si="237"/>
        <v>***</v>
      </c>
      <c r="CJ844" s="233"/>
      <c r="CK844" s="42"/>
      <c r="CL844" s="234">
        <f t="shared" si="240"/>
        <v>0</v>
      </c>
      <c r="CM844" s="235"/>
      <c r="CN844" s="234">
        <f t="shared" si="241"/>
        <v>0</v>
      </c>
      <c r="CO844" s="235"/>
      <c r="CP844" s="232" t="str">
        <f t="shared" si="238"/>
        <v>***</v>
      </c>
      <c r="CQ844" s="233"/>
      <c r="CR844" s="43"/>
      <c r="CU844" s="128">
        <f t="shared" si="225"/>
        <v>836</v>
      </c>
      <c r="CV844" s="128"/>
      <c r="CW844" s="128"/>
      <c r="CX844" s="128"/>
      <c r="CY844" s="128"/>
    </row>
    <row r="845" spans="1:103" s="1" customFormat="1" ht="18.75">
      <c r="A845" s="72" t="s">
        <v>59</v>
      </c>
      <c r="D845" s="238">
        <f t="shared" si="242"/>
        <v>47</v>
      </c>
      <c r="E845" s="246"/>
      <c r="F845" s="241"/>
      <c r="G845" s="242"/>
      <c r="H845" s="242"/>
      <c r="I845" s="242"/>
      <c r="J845" s="242"/>
      <c r="K845" s="243"/>
      <c r="L845" s="244"/>
      <c r="M845" s="256"/>
      <c r="N845" s="256"/>
      <c r="O845" s="257"/>
      <c r="P845" s="42"/>
      <c r="Q845" s="42"/>
      <c r="R845" s="42"/>
      <c r="S845" s="42"/>
      <c r="T845" s="42"/>
      <c r="U845" s="42"/>
      <c r="V845" s="42"/>
      <c r="W845" s="42"/>
      <c r="X845" s="42"/>
      <c r="Y845" s="42"/>
      <c r="Z845" s="42"/>
      <c r="AA845" s="42"/>
      <c r="AB845" s="42"/>
      <c r="AC845" s="42"/>
      <c r="AD845" s="42"/>
      <c r="AE845" s="42"/>
      <c r="AF845" s="42"/>
      <c r="AG845" s="42"/>
      <c r="AH845" s="42"/>
      <c r="AI845" s="42"/>
      <c r="AJ845" s="42"/>
      <c r="AK845" s="42"/>
      <c r="AL845" s="42"/>
      <c r="AM845" s="42"/>
      <c r="AN845" s="42"/>
      <c r="AO845" s="42"/>
      <c r="AP845" s="42"/>
      <c r="AQ845" s="42"/>
      <c r="AR845" s="42"/>
      <c r="AS845" s="42"/>
      <c r="AT845" s="43"/>
      <c r="AU845" s="44"/>
      <c r="AV845" s="26"/>
      <c r="AW845" s="245">
        <f t="shared" si="228"/>
        <v>47</v>
      </c>
      <c r="AX845" s="246"/>
      <c r="AY845" s="247" t="str">
        <f t="shared" si="229"/>
        <v/>
      </c>
      <c r="AZ845" s="248"/>
      <c r="BA845" s="248"/>
      <c r="BB845" s="249"/>
      <c r="BC845" s="45">
        <f>IF(COUNTIF(P845:AT845,"")=31,0,COUNTIFS(P789:AT789,1,P845:AT845,"")+COUNTIFS(P789:AT789,1,P845:AT845,"■"))</f>
        <v>0</v>
      </c>
      <c r="BD845" s="45">
        <f>IF(COUNTIF(P845:AT845,"")=31,0,COUNTIFS(P789:AT789,1,P845:AT845,"■"))</f>
        <v>0</v>
      </c>
      <c r="BE845" s="250" t="str">
        <f t="shared" si="230"/>
        <v>***</v>
      </c>
      <c r="BF845" s="233"/>
      <c r="BG845" s="47"/>
      <c r="BH845" s="45">
        <f>IF(COUNTIF(P845:AT845,"")=31,0,COUNTIFS(P789:AT789,2,P845:AT845,"")+COUNTIFS(P789:AT789,2,P845:AT845,"■"))</f>
        <v>0</v>
      </c>
      <c r="BI845" s="45">
        <f>IF(COUNTIF(P845:AT845,"")=31,0,COUNTIFS(P789:AT789,2,P845:AT845,"■"))</f>
        <v>0</v>
      </c>
      <c r="BJ845" s="232" t="str">
        <f t="shared" si="231"/>
        <v>***</v>
      </c>
      <c r="BK845" s="233"/>
      <c r="BL845" s="42"/>
      <c r="BM845" s="45">
        <f>IF(COUNTIF(P845:AT845,"")=31,0,COUNTIFS(P789:AT789,3,P845:AT845,"")+COUNTIFS(P789:AT789,3,P845:AT845,"■"))</f>
        <v>0</v>
      </c>
      <c r="BN845" s="45">
        <f>IF(COUNTIF(P845:AT845,"")=31,0,COUNTIFS(P789:AT789,3,P845:AT845,"■"))</f>
        <v>0</v>
      </c>
      <c r="BO845" s="232" t="str">
        <f t="shared" si="232"/>
        <v>***</v>
      </c>
      <c r="BP845" s="233"/>
      <c r="BQ845" s="42"/>
      <c r="BR845" s="45">
        <f>IF(COUNTIF(P845:AT845,"")=31,0,COUNTIFS(P789:AT789,4,P845:AT845,"")+COUNTIFS(P789:AT789,4,P845:AT845,"■"))</f>
        <v>0</v>
      </c>
      <c r="BS845" s="45">
        <f>IF(COUNTIF(P845:AT845,"")=31,0,COUNTIFS(P789:AT789,4,P845:AT845,"■"))</f>
        <v>0</v>
      </c>
      <c r="BT845" s="232" t="str">
        <f t="shared" si="233"/>
        <v>***</v>
      </c>
      <c r="BU845" s="233"/>
      <c r="BV845" s="42"/>
      <c r="BW845" s="45">
        <f>IF(COUNTIF(P845:AT845,"")=31,0,COUNTIFS(P789:AT789,5,P845:AT845,"")+COUNTIFS(P789:AT789,5,P845:AT845,"■"))</f>
        <v>0</v>
      </c>
      <c r="BX845" s="45">
        <f>IF(COUNTIF(P845:AT845,"")=31,0,COUNTIFS(P789:AT789,5,P845:AT845,"■"))</f>
        <v>0</v>
      </c>
      <c r="BY845" s="232" t="str">
        <f t="shared" si="234"/>
        <v>***</v>
      </c>
      <c r="BZ845" s="233"/>
      <c r="CA845" s="42"/>
      <c r="CB845" s="45">
        <f>IF(COUNTIF(P845:AT845,"")=31,0,COUNTIFS(P789:AT789,6,P845:AT845,"")+COUNTIFS(P789:AT789,6,P845:AT845,"■"))</f>
        <v>0</v>
      </c>
      <c r="CC845" s="45">
        <f>IF(COUNTIF(P845:AT845,"")=31,0,COUNTIFS(P789:AT789,6,P845:AT845,"■"))</f>
        <v>0</v>
      </c>
      <c r="CD845" s="232" t="str">
        <f t="shared" si="235"/>
        <v>***</v>
      </c>
      <c r="CE845" s="233"/>
      <c r="CF845" s="42"/>
      <c r="CG845" s="45">
        <f t="shared" si="239"/>
        <v>0</v>
      </c>
      <c r="CH845" s="45">
        <f t="shared" si="243"/>
        <v>0</v>
      </c>
      <c r="CI845" s="232" t="str">
        <f t="shared" si="237"/>
        <v>***</v>
      </c>
      <c r="CJ845" s="233"/>
      <c r="CK845" s="42"/>
      <c r="CL845" s="234">
        <f t="shared" si="240"/>
        <v>0</v>
      </c>
      <c r="CM845" s="235"/>
      <c r="CN845" s="234">
        <f t="shared" si="241"/>
        <v>0</v>
      </c>
      <c r="CO845" s="235"/>
      <c r="CP845" s="232" t="str">
        <f t="shared" si="238"/>
        <v>***</v>
      </c>
      <c r="CQ845" s="233"/>
      <c r="CR845" s="43"/>
      <c r="CU845" s="128">
        <f t="shared" si="225"/>
        <v>837</v>
      </c>
      <c r="CV845" s="128"/>
      <c r="CW845" s="128"/>
      <c r="CX845" s="128"/>
      <c r="CY845" s="128"/>
    </row>
    <row r="846" spans="1:103" s="1" customFormat="1" ht="18.75">
      <c r="A846" s="72" t="s">
        <v>59</v>
      </c>
      <c r="D846" s="238">
        <f t="shared" si="242"/>
        <v>48</v>
      </c>
      <c r="E846" s="246"/>
      <c r="F846" s="241"/>
      <c r="G846" s="242"/>
      <c r="H846" s="242"/>
      <c r="I846" s="242"/>
      <c r="J846" s="242"/>
      <c r="K846" s="243"/>
      <c r="L846" s="244"/>
      <c r="M846" s="256"/>
      <c r="N846" s="256"/>
      <c r="O846" s="257"/>
      <c r="P846" s="42"/>
      <c r="Q846" s="42"/>
      <c r="R846" s="42"/>
      <c r="S846" s="42"/>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3"/>
      <c r="AU846" s="44"/>
      <c r="AV846" s="26"/>
      <c r="AW846" s="245">
        <f t="shared" si="228"/>
        <v>48</v>
      </c>
      <c r="AX846" s="246"/>
      <c r="AY846" s="247" t="str">
        <f t="shared" si="229"/>
        <v/>
      </c>
      <c r="AZ846" s="248"/>
      <c r="BA846" s="248"/>
      <c r="BB846" s="249"/>
      <c r="BC846" s="45">
        <f>IF(COUNTIF(P846:AT846,"")=31,0,COUNTIFS(P789:AT789,1,P846:AT846,"")+COUNTIFS(P789:AT789,1,P846:AT846,"■"))</f>
        <v>0</v>
      </c>
      <c r="BD846" s="45">
        <f>IF(COUNTIF(P846:AT846,"")=31,0,COUNTIFS(P789:AT789,1,P846:AT846,"■"))</f>
        <v>0</v>
      </c>
      <c r="BE846" s="250" t="str">
        <f t="shared" si="230"/>
        <v>***</v>
      </c>
      <c r="BF846" s="233"/>
      <c r="BG846" s="47"/>
      <c r="BH846" s="45">
        <f>IF(COUNTIF(P846:AT846,"")=31,0,COUNTIFS(P789:AT789,2,P846:AT846,"")+COUNTIFS(P789:AT789,2,P846:AT846,"■"))</f>
        <v>0</v>
      </c>
      <c r="BI846" s="45">
        <f>IF(COUNTIF(P846:AT846,"")=31,0,COUNTIFS(P789:AT789,2,P846:AT846,"■"))</f>
        <v>0</v>
      </c>
      <c r="BJ846" s="232" t="str">
        <f t="shared" si="231"/>
        <v>***</v>
      </c>
      <c r="BK846" s="233"/>
      <c r="BL846" s="42"/>
      <c r="BM846" s="45">
        <f>IF(COUNTIF(P846:AT846,"")=31,0,COUNTIFS(P789:AT789,3,P846:AT846,"")+COUNTIFS(P789:AT789,3,P846:AT846,"■"))</f>
        <v>0</v>
      </c>
      <c r="BN846" s="45">
        <f>IF(COUNTIF(P846:AT846,"")=31,0,COUNTIFS(P789:AT789,3,P846:AT846,"■"))</f>
        <v>0</v>
      </c>
      <c r="BO846" s="232" t="str">
        <f t="shared" si="232"/>
        <v>***</v>
      </c>
      <c r="BP846" s="233"/>
      <c r="BQ846" s="42"/>
      <c r="BR846" s="45">
        <f>IF(COUNTIF(P846:AT846,"")=31,0,COUNTIFS(P789:AT789,4,P846:AT846,"")+COUNTIFS(P789:AT789,4,P846:AT846,"■"))</f>
        <v>0</v>
      </c>
      <c r="BS846" s="45">
        <f>IF(COUNTIF(P846:AT846,"")=31,0,COUNTIFS(P789:AT789,4,P846:AT846,"■"))</f>
        <v>0</v>
      </c>
      <c r="BT846" s="232" t="str">
        <f t="shared" si="233"/>
        <v>***</v>
      </c>
      <c r="BU846" s="233"/>
      <c r="BV846" s="42"/>
      <c r="BW846" s="45">
        <f>IF(COUNTIF(P846:AT846,"")=31,0,COUNTIFS(P789:AT789,5,P846:AT846,"")+COUNTIFS(P789:AT789,5,P846:AT846,"■"))</f>
        <v>0</v>
      </c>
      <c r="BX846" s="45">
        <f>IF(COUNTIF(P846:AT846,"")=31,0,COUNTIFS(P789:AT789,5,P846:AT846,"■"))</f>
        <v>0</v>
      </c>
      <c r="BY846" s="232" t="str">
        <f t="shared" si="234"/>
        <v>***</v>
      </c>
      <c r="BZ846" s="233"/>
      <c r="CA846" s="42"/>
      <c r="CB846" s="45">
        <f>IF(COUNTIF(P846:AT846,"")=31,0,COUNTIFS(P789:AT789,6,P846:AT846,"")+COUNTIFS(P789:AT789,6,P846:AT846,"■"))</f>
        <v>0</v>
      </c>
      <c r="CC846" s="45">
        <f>IF(COUNTIF(P846:AT846,"")=31,0,COUNTIFS(P789:AT789,6,P846:AT846,"■"))</f>
        <v>0</v>
      </c>
      <c r="CD846" s="232" t="str">
        <f t="shared" si="235"/>
        <v>***</v>
      </c>
      <c r="CE846" s="233"/>
      <c r="CF846" s="42"/>
      <c r="CG846" s="45">
        <f t="shared" si="239"/>
        <v>0</v>
      </c>
      <c r="CH846" s="45">
        <f t="shared" si="243"/>
        <v>0</v>
      </c>
      <c r="CI846" s="232" t="str">
        <f t="shared" si="237"/>
        <v>***</v>
      </c>
      <c r="CJ846" s="233"/>
      <c r="CK846" s="42"/>
      <c r="CL846" s="234">
        <f t="shared" si="240"/>
        <v>0</v>
      </c>
      <c r="CM846" s="235"/>
      <c r="CN846" s="234">
        <f t="shared" si="241"/>
        <v>0</v>
      </c>
      <c r="CO846" s="235"/>
      <c r="CP846" s="232" t="str">
        <f t="shared" si="238"/>
        <v>***</v>
      </c>
      <c r="CQ846" s="233"/>
      <c r="CR846" s="43"/>
      <c r="CU846" s="128">
        <f t="shared" si="225"/>
        <v>838</v>
      </c>
      <c r="CV846" s="128"/>
      <c r="CW846" s="128"/>
      <c r="CX846" s="128"/>
      <c r="CY846" s="128"/>
    </row>
    <row r="847" spans="1:103" s="1" customFormat="1" ht="18.75">
      <c r="A847" s="72" t="s">
        <v>59</v>
      </c>
      <c r="D847" s="238">
        <f t="shared" si="242"/>
        <v>49</v>
      </c>
      <c r="E847" s="246"/>
      <c r="F847" s="241"/>
      <c r="G847" s="242"/>
      <c r="H847" s="242"/>
      <c r="I847" s="242"/>
      <c r="J847" s="242"/>
      <c r="K847" s="243"/>
      <c r="L847" s="244"/>
      <c r="M847" s="256"/>
      <c r="N847" s="256"/>
      <c r="O847" s="257"/>
      <c r="P847" s="42"/>
      <c r="Q847" s="42"/>
      <c r="R847" s="42"/>
      <c r="S847" s="42"/>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3"/>
      <c r="AU847" s="44"/>
      <c r="AV847" s="26"/>
      <c r="AW847" s="245">
        <f t="shared" si="228"/>
        <v>49</v>
      </c>
      <c r="AX847" s="246"/>
      <c r="AY847" s="247" t="str">
        <f t="shared" si="229"/>
        <v/>
      </c>
      <c r="AZ847" s="248"/>
      <c r="BA847" s="248"/>
      <c r="BB847" s="249"/>
      <c r="BC847" s="45">
        <f>IF(COUNTIF(P847:AT847,"")=31,0,COUNTIFS(P789:AT789,1,P847:AT847,"")+COUNTIFS(P789:AT789,1,P847:AT847,"■"))</f>
        <v>0</v>
      </c>
      <c r="BD847" s="45">
        <f>IF(COUNTIF(P847:AT847,"")=31,0,COUNTIFS(P789:AT789,1,P847:AT847,"■"))</f>
        <v>0</v>
      </c>
      <c r="BE847" s="250" t="str">
        <f t="shared" si="230"/>
        <v>***</v>
      </c>
      <c r="BF847" s="233"/>
      <c r="BG847" s="47"/>
      <c r="BH847" s="45">
        <f>IF(COUNTIF(P847:AT847,"")=31,0,COUNTIFS(P789:AT789,2,P847:AT847,"")+COUNTIFS(P789:AT789,2,P847:AT847,"■"))</f>
        <v>0</v>
      </c>
      <c r="BI847" s="45">
        <f>IF(COUNTIF(P847:AT847,"")=31,0,COUNTIFS(P789:AT789,2,P847:AT847,"■"))</f>
        <v>0</v>
      </c>
      <c r="BJ847" s="232" t="str">
        <f t="shared" si="231"/>
        <v>***</v>
      </c>
      <c r="BK847" s="233"/>
      <c r="BL847" s="42"/>
      <c r="BM847" s="45">
        <f>IF(COUNTIF(P847:AT847,"")=31,0,COUNTIFS(P789:AT789,3,P847:AT847,"")+COUNTIFS(P789:AT789,3,P847:AT847,"■"))</f>
        <v>0</v>
      </c>
      <c r="BN847" s="45">
        <f>IF(COUNTIF(P847:AT847,"")=31,0,COUNTIFS(P789:AT789,3,P847:AT847,"■"))</f>
        <v>0</v>
      </c>
      <c r="BO847" s="232" t="str">
        <f t="shared" si="232"/>
        <v>***</v>
      </c>
      <c r="BP847" s="233"/>
      <c r="BQ847" s="42"/>
      <c r="BR847" s="45">
        <f>IF(COUNTIF(P847:AT847,"")=31,0,COUNTIFS(P789:AT789,4,P847:AT847,"")+COUNTIFS(P789:AT789,4,P847:AT847,"■"))</f>
        <v>0</v>
      </c>
      <c r="BS847" s="45">
        <f>IF(COUNTIF(P847:AT847,"")=31,0,COUNTIFS(P789:AT789,4,P847:AT847,"■"))</f>
        <v>0</v>
      </c>
      <c r="BT847" s="232" t="str">
        <f t="shared" si="233"/>
        <v>***</v>
      </c>
      <c r="BU847" s="233"/>
      <c r="BV847" s="42"/>
      <c r="BW847" s="45">
        <f>IF(COUNTIF(P847:AT847,"")=31,0,COUNTIFS(P789:AT789,5,P847:AT847,"")+COUNTIFS(P789:AT789,5,P847:AT847,"■"))</f>
        <v>0</v>
      </c>
      <c r="BX847" s="45">
        <f>IF(COUNTIF(P847:AT847,"")=31,0,COUNTIFS(P789:AT789,5,P847:AT847,"■"))</f>
        <v>0</v>
      </c>
      <c r="BY847" s="232" t="str">
        <f t="shared" si="234"/>
        <v>***</v>
      </c>
      <c r="BZ847" s="233"/>
      <c r="CA847" s="42"/>
      <c r="CB847" s="45">
        <f>IF(COUNTIF(P847:AT847,"")=31,0,COUNTIFS(P789:AT789,6,P847:AT847,"")+COUNTIFS(P789:AT789,6,P847:AT847,"■"))</f>
        <v>0</v>
      </c>
      <c r="CC847" s="45">
        <f>IF(COUNTIF(P847:AT847,"")=31,0,COUNTIFS(P789:AT789,6,P847:AT847,"■"))</f>
        <v>0</v>
      </c>
      <c r="CD847" s="232" t="str">
        <f t="shared" si="235"/>
        <v>***</v>
      </c>
      <c r="CE847" s="233"/>
      <c r="CF847" s="42"/>
      <c r="CG847" s="45">
        <f t="shared" si="239"/>
        <v>0</v>
      </c>
      <c r="CH847" s="45">
        <f t="shared" si="243"/>
        <v>0</v>
      </c>
      <c r="CI847" s="232" t="str">
        <f t="shared" si="237"/>
        <v>***</v>
      </c>
      <c r="CJ847" s="233"/>
      <c r="CK847" s="42"/>
      <c r="CL847" s="234">
        <f t="shared" si="240"/>
        <v>0</v>
      </c>
      <c r="CM847" s="235"/>
      <c r="CN847" s="234">
        <f t="shared" si="241"/>
        <v>0</v>
      </c>
      <c r="CO847" s="235"/>
      <c r="CP847" s="232" t="str">
        <f t="shared" si="238"/>
        <v>***</v>
      </c>
      <c r="CQ847" s="233"/>
      <c r="CR847" s="43"/>
      <c r="CU847" s="128">
        <f t="shared" si="225"/>
        <v>839</v>
      </c>
      <c r="CV847" s="128"/>
      <c r="CW847" s="128"/>
      <c r="CX847" s="128"/>
      <c r="CY847" s="128"/>
    </row>
    <row r="848" spans="1:103" s="1" customFormat="1" ht="18.75">
      <c r="A848" s="72" t="s">
        <v>59</v>
      </c>
      <c r="D848" s="238">
        <f t="shared" si="242"/>
        <v>50</v>
      </c>
      <c r="E848" s="246"/>
      <c r="F848" s="241"/>
      <c r="G848" s="242"/>
      <c r="H848" s="242"/>
      <c r="I848" s="242"/>
      <c r="J848" s="242"/>
      <c r="K848" s="243"/>
      <c r="L848" s="244"/>
      <c r="M848" s="256"/>
      <c r="N848" s="256"/>
      <c r="O848" s="257"/>
      <c r="P848" s="42"/>
      <c r="Q848" s="42"/>
      <c r="R848" s="42"/>
      <c r="S848" s="42"/>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3"/>
      <c r="AU848" s="44"/>
      <c r="AV848" s="26"/>
      <c r="AW848" s="245">
        <f t="shared" si="228"/>
        <v>50</v>
      </c>
      <c r="AX848" s="246"/>
      <c r="AY848" s="247" t="str">
        <f t="shared" si="229"/>
        <v/>
      </c>
      <c r="AZ848" s="248"/>
      <c r="BA848" s="248"/>
      <c r="BB848" s="249"/>
      <c r="BC848" s="45">
        <f>IF(COUNTIF(P848:AT848,"")=31,0,COUNTIFS(P789:AT789,1,P848:AT848,"")+COUNTIFS(P789:AT789,1,P848:AT848,"■"))</f>
        <v>0</v>
      </c>
      <c r="BD848" s="45">
        <f>IF(COUNTIF(P848:AT848,"")=31,0,COUNTIFS(P789:AT789,1,P848:AT848,"■"))</f>
        <v>0</v>
      </c>
      <c r="BE848" s="250" t="str">
        <f t="shared" si="230"/>
        <v>***</v>
      </c>
      <c r="BF848" s="233"/>
      <c r="BG848" s="47"/>
      <c r="BH848" s="45">
        <f>IF(COUNTIF(P848:AT848,"")=31,0,COUNTIFS(P789:AT789,2,P848:AT848,"")+COUNTIFS(P789:AT789,2,P848:AT848,"■"))</f>
        <v>0</v>
      </c>
      <c r="BI848" s="45">
        <f>IF(COUNTIF(P848:AT848,"")=31,0,COUNTIFS(P789:AT789,2,P848:AT848,"■"))</f>
        <v>0</v>
      </c>
      <c r="BJ848" s="232" t="str">
        <f t="shared" si="231"/>
        <v>***</v>
      </c>
      <c r="BK848" s="233"/>
      <c r="BL848" s="42"/>
      <c r="BM848" s="45">
        <f>IF(COUNTIF(P848:AT848,"")=31,0,COUNTIFS(P789:AT789,3,P848:AT848,"")+COUNTIFS(P789:AT789,3,P848:AT848,"■"))</f>
        <v>0</v>
      </c>
      <c r="BN848" s="45">
        <f>IF(COUNTIF(P848:AT848,"")=31,0,COUNTIFS(P789:AT789,3,P848:AT848,"■"))</f>
        <v>0</v>
      </c>
      <c r="BO848" s="232" t="str">
        <f t="shared" si="232"/>
        <v>***</v>
      </c>
      <c r="BP848" s="233"/>
      <c r="BQ848" s="42"/>
      <c r="BR848" s="45">
        <f>IF(COUNTIF(P848:AT848,"")=31,0,COUNTIFS(P789:AT789,4,P848:AT848,"")+COUNTIFS(P789:AT789,4,P848:AT848,"■"))</f>
        <v>0</v>
      </c>
      <c r="BS848" s="45">
        <f>IF(COUNTIF(P848:AT848,"")=31,0,COUNTIFS(P789:AT789,4,P848:AT848,"■"))</f>
        <v>0</v>
      </c>
      <c r="BT848" s="232" t="str">
        <f t="shared" si="233"/>
        <v>***</v>
      </c>
      <c r="BU848" s="233"/>
      <c r="BV848" s="42"/>
      <c r="BW848" s="45">
        <f>IF(COUNTIF(P848:AT848,"")=31,0,COUNTIFS(P789:AT789,5,P848:AT848,"")+COUNTIFS(P789:AT789,5,P848:AT848,"■"))</f>
        <v>0</v>
      </c>
      <c r="BX848" s="45">
        <f>IF(COUNTIF(P848:AT848,"")=31,0,COUNTIFS(P789:AT789,5,P848:AT848,"■"))</f>
        <v>0</v>
      </c>
      <c r="BY848" s="232" t="str">
        <f t="shared" si="234"/>
        <v>***</v>
      </c>
      <c r="BZ848" s="233"/>
      <c r="CA848" s="42"/>
      <c r="CB848" s="45">
        <f>IF(COUNTIF(P848:AT848,"")=31,0,COUNTIFS(P789:AT789,6,P848:AT848,"")+COUNTIFS(P789:AT789,6,P848:AT848,"■"))</f>
        <v>0</v>
      </c>
      <c r="CC848" s="45">
        <f>IF(COUNTIF(P848:AT848,"")=31,0,COUNTIFS(P789:AT789,6,P848:AT848,"■"))</f>
        <v>0</v>
      </c>
      <c r="CD848" s="232" t="str">
        <f t="shared" si="235"/>
        <v>***</v>
      </c>
      <c r="CE848" s="233"/>
      <c r="CF848" s="42"/>
      <c r="CG848" s="45">
        <f t="shared" si="239"/>
        <v>0</v>
      </c>
      <c r="CH848" s="45">
        <f t="shared" si="243"/>
        <v>0</v>
      </c>
      <c r="CI848" s="232" t="str">
        <f t="shared" si="237"/>
        <v>***</v>
      </c>
      <c r="CJ848" s="233"/>
      <c r="CK848" s="42"/>
      <c r="CL848" s="234">
        <f t="shared" si="240"/>
        <v>0</v>
      </c>
      <c r="CM848" s="235"/>
      <c r="CN848" s="234">
        <f t="shared" si="241"/>
        <v>0</v>
      </c>
      <c r="CO848" s="235"/>
      <c r="CP848" s="232" t="str">
        <f t="shared" si="238"/>
        <v>***</v>
      </c>
      <c r="CQ848" s="233"/>
      <c r="CR848" s="43"/>
      <c r="CU848" s="128">
        <f t="shared" si="225"/>
        <v>840</v>
      </c>
      <c r="CV848" s="128"/>
      <c r="CW848" s="128"/>
      <c r="CX848" s="128"/>
      <c r="CY848" s="128"/>
    </row>
    <row r="849" spans="1:103" s="1" customFormat="1" ht="18.75">
      <c r="A849" s="72" t="s">
        <v>59</v>
      </c>
      <c r="D849" s="238">
        <f t="shared" si="242"/>
        <v>51</v>
      </c>
      <c r="E849" s="246"/>
      <c r="F849" s="241"/>
      <c r="G849" s="242"/>
      <c r="H849" s="242"/>
      <c r="I849" s="242"/>
      <c r="J849" s="242"/>
      <c r="K849" s="243"/>
      <c r="L849" s="244"/>
      <c r="M849" s="256"/>
      <c r="N849" s="256"/>
      <c r="O849" s="257"/>
      <c r="P849" s="42"/>
      <c r="Q849" s="42"/>
      <c r="R849" s="42"/>
      <c r="S849" s="42"/>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3"/>
      <c r="AU849" s="44"/>
      <c r="AV849" s="26"/>
      <c r="AW849" s="245">
        <f t="shared" si="228"/>
        <v>51</v>
      </c>
      <c r="AX849" s="246"/>
      <c r="AY849" s="247" t="str">
        <f t="shared" si="229"/>
        <v/>
      </c>
      <c r="AZ849" s="248"/>
      <c r="BA849" s="248"/>
      <c r="BB849" s="249"/>
      <c r="BC849" s="45">
        <f>IF(COUNTIF(P849:AT849,"")=31,0,COUNTIFS(P789:AT789,1,P849:AT849,"")+COUNTIFS(P789:AT789,1,P849:AT849,"■"))</f>
        <v>0</v>
      </c>
      <c r="BD849" s="45">
        <f>IF(COUNTIF(P849:AT849,"")=31,0,COUNTIFS(P789:AT789,1,P849:AT849,"■"))</f>
        <v>0</v>
      </c>
      <c r="BE849" s="250" t="str">
        <f t="shared" si="230"/>
        <v>***</v>
      </c>
      <c r="BF849" s="233"/>
      <c r="BG849" s="47"/>
      <c r="BH849" s="45">
        <f>IF(COUNTIF(P849:AT849,"")=31,0,COUNTIFS(P789:AT789,2,P849:AT849,"")+COUNTIFS(P789:AT789,2,P849:AT849,"■"))</f>
        <v>0</v>
      </c>
      <c r="BI849" s="45">
        <f>IF(COUNTIF(P849:AT849,"")=31,0,COUNTIFS(P789:AT789,2,P849:AT849,"■"))</f>
        <v>0</v>
      </c>
      <c r="BJ849" s="232" t="str">
        <f t="shared" si="231"/>
        <v>***</v>
      </c>
      <c r="BK849" s="233"/>
      <c r="BL849" s="42"/>
      <c r="BM849" s="45">
        <f>IF(COUNTIF(P849:AT849,"")=31,0,COUNTIFS(P789:AT789,3,P849:AT849,"")+COUNTIFS(P789:AT789,3,P849:AT849,"■"))</f>
        <v>0</v>
      </c>
      <c r="BN849" s="45">
        <f>IF(COUNTIF(P849:AT849,"")=31,0,COUNTIFS(P789:AT789,3,P849:AT849,"■"))</f>
        <v>0</v>
      </c>
      <c r="BO849" s="232" t="str">
        <f t="shared" si="232"/>
        <v>***</v>
      </c>
      <c r="BP849" s="233"/>
      <c r="BQ849" s="42"/>
      <c r="BR849" s="45">
        <f>IF(COUNTIF(P849:AT849,"")=31,0,COUNTIFS(P789:AT789,4,P849:AT849,"")+COUNTIFS(P789:AT789,4,P849:AT849,"■"))</f>
        <v>0</v>
      </c>
      <c r="BS849" s="45">
        <f>IF(COUNTIF(P849:AT849,"")=31,0,COUNTIFS(P789:AT789,4,P849:AT849,"■"))</f>
        <v>0</v>
      </c>
      <c r="BT849" s="232" t="str">
        <f t="shared" si="233"/>
        <v>***</v>
      </c>
      <c r="BU849" s="233"/>
      <c r="BV849" s="42"/>
      <c r="BW849" s="45">
        <f>IF(COUNTIF(P849:AT849,"")=31,0,COUNTIFS(P789:AT789,5,P849:AT849,"")+COUNTIFS(P789:AT789,5,P849:AT849,"■"))</f>
        <v>0</v>
      </c>
      <c r="BX849" s="45">
        <f>IF(COUNTIF(P849:AT849,"")=31,0,COUNTIFS(P789:AT789,5,P849:AT849,"■"))</f>
        <v>0</v>
      </c>
      <c r="BY849" s="232" t="str">
        <f t="shared" si="234"/>
        <v>***</v>
      </c>
      <c r="BZ849" s="233"/>
      <c r="CA849" s="42"/>
      <c r="CB849" s="45">
        <f>IF(COUNTIF(P849:AT849,"")=31,0,COUNTIFS(P789:AT789,6,P849:AT849,"")+COUNTIFS(P789:AT789,6,P849:AT849,"■"))</f>
        <v>0</v>
      </c>
      <c r="CC849" s="45">
        <f>IF(COUNTIF(P849:AT849,"")=31,0,COUNTIFS(P789:AT789,6,P849:AT849,"■"))</f>
        <v>0</v>
      </c>
      <c r="CD849" s="232" t="str">
        <f t="shared" si="235"/>
        <v>***</v>
      </c>
      <c r="CE849" s="233"/>
      <c r="CF849" s="42"/>
      <c r="CG849" s="45">
        <f t="shared" si="239"/>
        <v>0</v>
      </c>
      <c r="CH849" s="45">
        <f t="shared" si="243"/>
        <v>0</v>
      </c>
      <c r="CI849" s="232" t="str">
        <f t="shared" si="237"/>
        <v>***</v>
      </c>
      <c r="CJ849" s="233"/>
      <c r="CK849" s="42"/>
      <c r="CL849" s="234">
        <f t="shared" si="240"/>
        <v>0</v>
      </c>
      <c r="CM849" s="235"/>
      <c r="CN849" s="234">
        <f t="shared" si="241"/>
        <v>0</v>
      </c>
      <c r="CO849" s="235"/>
      <c r="CP849" s="232" t="str">
        <f t="shared" si="238"/>
        <v>***</v>
      </c>
      <c r="CQ849" s="233"/>
      <c r="CR849" s="43"/>
      <c r="CU849" s="128">
        <f t="shared" si="225"/>
        <v>841</v>
      </c>
      <c r="CV849" s="128"/>
      <c r="CW849" s="128"/>
      <c r="CX849" s="128"/>
      <c r="CY849" s="128"/>
    </row>
    <row r="850" spans="1:103" s="1" customFormat="1" ht="18.75">
      <c r="A850" s="72" t="s">
        <v>59</v>
      </c>
      <c r="D850" s="238">
        <f t="shared" si="242"/>
        <v>52</v>
      </c>
      <c r="E850" s="246"/>
      <c r="F850" s="241"/>
      <c r="G850" s="242"/>
      <c r="H850" s="242"/>
      <c r="I850" s="242"/>
      <c r="J850" s="242"/>
      <c r="K850" s="243"/>
      <c r="L850" s="244"/>
      <c r="M850" s="256"/>
      <c r="N850" s="256"/>
      <c r="O850" s="257"/>
      <c r="P850" s="42"/>
      <c r="Q850" s="42"/>
      <c r="R850" s="42"/>
      <c r="S850" s="42"/>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3"/>
      <c r="AU850" s="44"/>
      <c r="AV850" s="26"/>
      <c r="AW850" s="245">
        <f t="shared" si="228"/>
        <v>52</v>
      </c>
      <c r="AX850" s="246"/>
      <c r="AY850" s="247" t="str">
        <f t="shared" si="229"/>
        <v/>
      </c>
      <c r="AZ850" s="248"/>
      <c r="BA850" s="248"/>
      <c r="BB850" s="249"/>
      <c r="BC850" s="45">
        <f>IF(COUNTIF(P850:AT850,"")=31,0,COUNTIFS(P789:AT789,1,P850:AT850,"")+COUNTIFS(P789:AT789,1,P850:AT850,"■"))</f>
        <v>0</v>
      </c>
      <c r="BD850" s="45">
        <f>IF(COUNTIF(P850:AT850,"")=31,0,COUNTIFS(P789:AT789,1,P850:AT850,"■"))</f>
        <v>0</v>
      </c>
      <c r="BE850" s="250" t="str">
        <f t="shared" si="230"/>
        <v>***</v>
      </c>
      <c r="BF850" s="233"/>
      <c r="BG850" s="47"/>
      <c r="BH850" s="45">
        <f>IF(COUNTIF(P850:AT850,"")=31,0,COUNTIFS(P789:AT789,2,P850:AT850,"")+COUNTIFS(P789:AT789,2,P850:AT850,"■"))</f>
        <v>0</v>
      </c>
      <c r="BI850" s="45">
        <f>IF(COUNTIF(P850:AT850,"")=31,0,COUNTIFS(P789:AT789,2,P850:AT850,"■"))</f>
        <v>0</v>
      </c>
      <c r="BJ850" s="232" t="str">
        <f t="shared" si="231"/>
        <v>***</v>
      </c>
      <c r="BK850" s="233"/>
      <c r="BL850" s="42"/>
      <c r="BM850" s="45">
        <f>IF(COUNTIF(P850:AT850,"")=31,0,COUNTIFS(P789:AT789,3,P850:AT850,"")+COUNTIFS(P789:AT789,3,P850:AT850,"■"))</f>
        <v>0</v>
      </c>
      <c r="BN850" s="45">
        <f>IF(COUNTIF(P850:AT850,"")=31,0,COUNTIFS(P789:AT789,3,P850:AT850,"■"))</f>
        <v>0</v>
      </c>
      <c r="BO850" s="232" t="str">
        <f t="shared" si="232"/>
        <v>***</v>
      </c>
      <c r="BP850" s="233"/>
      <c r="BQ850" s="42"/>
      <c r="BR850" s="45">
        <f>IF(COUNTIF(P850:AT850,"")=31,0,COUNTIFS(P789:AT789,4,P850:AT850,"")+COUNTIFS(P789:AT789,4,P850:AT850,"■"))</f>
        <v>0</v>
      </c>
      <c r="BS850" s="45">
        <f>IF(COUNTIF(P850:AT850,"")=31,0,COUNTIFS(P789:AT789,4,P850:AT850,"■"))</f>
        <v>0</v>
      </c>
      <c r="BT850" s="232" t="str">
        <f t="shared" si="233"/>
        <v>***</v>
      </c>
      <c r="BU850" s="233"/>
      <c r="BV850" s="42"/>
      <c r="BW850" s="45">
        <f>IF(COUNTIF(P850:AT850,"")=31,0,COUNTIFS(P789:AT789,5,P850:AT850,"")+COUNTIFS(P789:AT789,5,P850:AT850,"■"))</f>
        <v>0</v>
      </c>
      <c r="BX850" s="45">
        <f>IF(COUNTIF(P850:AT850,"")=31,0,COUNTIFS(P789:AT789,5,P850:AT850,"■"))</f>
        <v>0</v>
      </c>
      <c r="BY850" s="232" t="str">
        <f t="shared" si="234"/>
        <v>***</v>
      </c>
      <c r="BZ850" s="233"/>
      <c r="CA850" s="42"/>
      <c r="CB850" s="45">
        <f>IF(COUNTIF(P850:AT850,"")=31,0,COUNTIFS(P789:AT789,6,P850:AT850,"")+COUNTIFS(P789:AT789,6,P850:AT850,"■"))</f>
        <v>0</v>
      </c>
      <c r="CC850" s="45">
        <f>IF(COUNTIF(P850:AT850,"")=31,0,COUNTIFS(P789:AT789,6,P850:AT850,"■"))</f>
        <v>0</v>
      </c>
      <c r="CD850" s="232" t="str">
        <f t="shared" si="235"/>
        <v>***</v>
      </c>
      <c r="CE850" s="233"/>
      <c r="CF850" s="42"/>
      <c r="CG850" s="45">
        <f t="shared" si="239"/>
        <v>0</v>
      </c>
      <c r="CH850" s="45">
        <f t="shared" si="243"/>
        <v>0</v>
      </c>
      <c r="CI850" s="232" t="str">
        <f t="shared" si="237"/>
        <v>***</v>
      </c>
      <c r="CJ850" s="233"/>
      <c r="CK850" s="42"/>
      <c r="CL850" s="234">
        <f t="shared" si="240"/>
        <v>0</v>
      </c>
      <c r="CM850" s="235"/>
      <c r="CN850" s="234">
        <f t="shared" si="241"/>
        <v>0</v>
      </c>
      <c r="CO850" s="235"/>
      <c r="CP850" s="232" t="str">
        <f t="shared" si="238"/>
        <v>***</v>
      </c>
      <c r="CQ850" s="233"/>
      <c r="CR850" s="43"/>
      <c r="CU850" s="128">
        <f t="shared" si="225"/>
        <v>842</v>
      </c>
      <c r="CV850" s="128"/>
      <c r="CW850" s="128"/>
      <c r="CX850" s="128"/>
      <c r="CY850" s="128"/>
    </row>
    <row r="851" spans="1:103" s="1" customFormat="1" ht="18.75">
      <c r="A851" s="72" t="s">
        <v>59</v>
      </c>
      <c r="D851" s="238">
        <f t="shared" si="242"/>
        <v>53</v>
      </c>
      <c r="E851" s="246"/>
      <c r="F851" s="241"/>
      <c r="G851" s="242"/>
      <c r="H851" s="242"/>
      <c r="I851" s="242"/>
      <c r="J851" s="242"/>
      <c r="K851" s="243"/>
      <c r="L851" s="244"/>
      <c r="M851" s="256"/>
      <c r="N851" s="256"/>
      <c r="O851" s="257"/>
      <c r="P851" s="42"/>
      <c r="Q851" s="42"/>
      <c r="R851" s="42"/>
      <c r="S851" s="42"/>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3"/>
      <c r="AU851" s="44"/>
      <c r="AV851" s="26"/>
      <c r="AW851" s="245">
        <f t="shared" si="228"/>
        <v>53</v>
      </c>
      <c r="AX851" s="246"/>
      <c r="AY851" s="247" t="str">
        <f t="shared" si="229"/>
        <v/>
      </c>
      <c r="AZ851" s="248"/>
      <c r="BA851" s="248"/>
      <c r="BB851" s="249"/>
      <c r="BC851" s="45">
        <f>IF(COUNTIF(P851:AT851,"")=31,0,COUNTIFS(P789:AT789,1,P851:AT851,"")+COUNTIFS(P789:AT789,1,P851:AT851,"■"))</f>
        <v>0</v>
      </c>
      <c r="BD851" s="45">
        <f>IF(COUNTIF(P851:AT851,"")=31,0,COUNTIFS(P789:AT789,1,P851:AT851,"■"))</f>
        <v>0</v>
      </c>
      <c r="BE851" s="250" t="str">
        <f t="shared" si="230"/>
        <v>***</v>
      </c>
      <c r="BF851" s="233"/>
      <c r="BG851" s="47"/>
      <c r="BH851" s="45">
        <f>IF(COUNTIF(P851:AT851,"")=31,0,COUNTIFS(P789:AT789,2,P851:AT851,"")+COUNTIFS(P789:AT789,2,P851:AT851,"■"))</f>
        <v>0</v>
      </c>
      <c r="BI851" s="45">
        <f>IF(COUNTIF(P851:AT851,"")=31,0,COUNTIFS(P789:AT789,2,P851:AT851,"■"))</f>
        <v>0</v>
      </c>
      <c r="BJ851" s="232" t="str">
        <f t="shared" si="231"/>
        <v>***</v>
      </c>
      <c r="BK851" s="233"/>
      <c r="BL851" s="42"/>
      <c r="BM851" s="45">
        <f>IF(COUNTIF(P851:AT851,"")=31,0,COUNTIFS(P789:AT789,3,P851:AT851,"")+COUNTIFS(P789:AT789,3,P851:AT851,"■"))</f>
        <v>0</v>
      </c>
      <c r="BN851" s="45">
        <f>IF(COUNTIF(P851:AT851,"")=31,0,COUNTIFS(P789:AT789,3,P851:AT851,"■"))</f>
        <v>0</v>
      </c>
      <c r="BO851" s="232" t="str">
        <f t="shared" si="232"/>
        <v>***</v>
      </c>
      <c r="BP851" s="233"/>
      <c r="BQ851" s="42"/>
      <c r="BR851" s="45">
        <f>IF(COUNTIF(P851:AT851,"")=31,0,COUNTIFS(P789:AT789,4,P851:AT851,"")+COUNTIFS(P789:AT789,4,P851:AT851,"■"))</f>
        <v>0</v>
      </c>
      <c r="BS851" s="45">
        <f>IF(COUNTIF(P851:AT851,"")=31,0,COUNTIFS(P789:AT789,4,P851:AT851,"■"))</f>
        <v>0</v>
      </c>
      <c r="BT851" s="232" t="str">
        <f t="shared" si="233"/>
        <v>***</v>
      </c>
      <c r="BU851" s="233"/>
      <c r="BV851" s="42"/>
      <c r="BW851" s="45">
        <f>IF(COUNTIF(P851:AT851,"")=31,0,COUNTIFS(P789:AT789,5,P851:AT851,"")+COUNTIFS(P789:AT789,5,P851:AT851,"■"))</f>
        <v>0</v>
      </c>
      <c r="BX851" s="45">
        <f>IF(COUNTIF(P851:AT851,"")=31,0,COUNTIFS(P789:AT789,5,P851:AT851,"■"))</f>
        <v>0</v>
      </c>
      <c r="BY851" s="232" t="str">
        <f t="shared" si="234"/>
        <v>***</v>
      </c>
      <c r="BZ851" s="233"/>
      <c r="CA851" s="42"/>
      <c r="CB851" s="45">
        <f>IF(COUNTIF(P851:AT851,"")=31,0,COUNTIFS(P789:AT789,6,P851:AT851,"")+COUNTIFS(P789:AT789,6,P851:AT851,"■"))</f>
        <v>0</v>
      </c>
      <c r="CC851" s="45">
        <f>IF(COUNTIF(P851:AT851,"")=31,0,COUNTIFS(P789:AT789,6,P851:AT851,"■"))</f>
        <v>0</v>
      </c>
      <c r="CD851" s="232" t="str">
        <f t="shared" si="235"/>
        <v>***</v>
      </c>
      <c r="CE851" s="233"/>
      <c r="CF851" s="42"/>
      <c r="CG851" s="45">
        <f t="shared" si="239"/>
        <v>0</v>
      </c>
      <c r="CH851" s="45">
        <f t="shared" si="243"/>
        <v>0</v>
      </c>
      <c r="CI851" s="232" t="str">
        <f t="shared" si="237"/>
        <v>***</v>
      </c>
      <c r="CJ851" s="233"/>
      <c r="CK851" s="42"/>
      <c r="CL851" s="234">
        <f t="shared" si="240"/>
        <v>0</v>
      </c>
      <c r="CM851" s="235"/>
      <c r="CN851" s="234">
        <f t="shared" si="241"/>
        <v>0</v>
      </c>
      <c r="CO851" s="235"/>
      <c r="CP851" s="232" t="str">
        <f t="shared" si="238"/>
        <v>***</v>
      </c>
      <c r="CQ851" s="233"/>
      <c r="CR851" s="43"/>
      <c r="CU851" s="128">
        <f t="shared" si="225"/>
        <v>843</v>
      </c>
      <c r="CV851" s="128"/>
      <c r="CW851" s="128"/>
      <c r="CX851" s="128"/>
      <c r="CY851" s="128"/>
    </row>
    <row r="852" spans="1:103" s="1" customFormat="1" ht="18.75">
      <c r="A852" s="72" t="s">
        <v>59</v>
      </c>
      <c r="D852" s="238">
        <f t="shared" si="242"/>
        <v>54</v>
      </c>
      <c r="E852" s="246"/>
      <c r="F852" s="241"/>
      <c r="G852" s="242"/>
      <c r="H852" s="242"/>
      <c r="I852" s="242"/>
      <c r="J852" s="242"/>
      <c r="K852" s="243"/>
      <c r="L852" s="244"/>
      <c r="M852" s="256"/>
      <c r="N852" s="256"/>
      <c r="O852" s="257"/>
      <c r="P852" s="42"/>
      <c r="Q852" s="42"/>
      <c r="R852" s="42"/>
      <c r="S852" s="42"/>
      <c r="T852" s="42"/>
      <c r="U852" s="42"/>
      <c r="V852" s="42"/>
      <c r="W852" s="42"/>
      <c r="X852" s="42"/>
      <c r="Y852" s="42"/>
      <c r="Z852" s="42"/>
      <c r="AA852" s="42"/>
      <c r="AB852" s="42"/>
      <c r="AC852" s="42"/>
      <c r="AD852" s="42"/>
      <c r="AE852" s="42"/>
      <c r="AF852" s="42"/>
      <c r="AG852" s="42"/>
      <c r="AH852" s="42"/>
      <c r="AI852" s="42"/>
      <c r="AJ852" s="42"/>
      <c r="AK852" s="42"/>
      <c r="AL852" s="42"/>
      <c r="AM852" s="42"/>
      <c r="AN852" s="42"/>
      <c r="AO852" s="42"/>
      <c r="AP852" s="42"/>
      <c r="AQ852" s="42"/>
      <c r="AR852" s="42"/>
      <c r="AS852" s="42"/>
      <c r="AT852" s="43"/>
      <c r="AU852" s="44"/>
      <c r="AV852" s="26"/>
      <c r="AW852" s="245">
        <f t="shared" si="228"/>
        <v>54</v>
      </c>
      <c r="AX852" s="246"/>
      <c r="AY852" s="247" t="str">
        <f t="shared" si="229"/>
        <v/>
      </c>
      <c r="AZ852" s="248"/>
      <c r="BA852" s="248"/>
      <c r="BB852" s="249"/>
      <c r="BC852" s="45">
        <f>IF(COUNTIF(P852:AT852,"")=31,0,COUNTIFS(P789:AT789,1,P852:AT852,"")+COUNTIFS(P789:AT789,1,P852:AT852,"■"))</f>
        <v>0</v>
      </c>
      <c r="BD852" s="45">
        <f>IF(COUNTIF(P852:AT852,"")=31,0,COUNTIFS(P789:AT789,1,P852:AT852,"■"))</f>
        <v>0</v>
      </c>
      <c r="BE852" s="250" t="str">
        <f t="shared" si="230"/>
        <v>***</v>
      </c>
      <c r="BF852" s="233"/>
      <c r="BG852" s="47"/>
      <c r="BH852" s="45">
        <f>IF(COUNTIF(P852:AT852,"")=31,0,COUNTIFS(P789:AT789,2,P852:AT852,"")+COUNTIFS(P789:AT789,2,P852:AT852,"■"))</f>
        <v>0</v>
      </c>
      <c r="BI852" s="45">
        <f>IF(COUNTIF(P852:AT852,"")=31,0,COUNTIFS(P789:AT789,2,P852:AT852,"■"))</f>
        <v>0</v>
      </c>
      <c r="BJ852" s="232" t="str">
        <f t="shared" si="231"/>
        <v>***</v>
      </c>
      <c r="BK852" s="233"/>
      <c r="BL852" s="42"/>
      <c r="BM852" s="45">
        <f>IF(COUNTIF(P852:AT852,"")=31,0,COUNTIFS(P789:AT789,3,P852:AT852,"")+COUNTIFS(P789:AT789,3,P852:AT852,"■"))</f>
        <v>0</v>
      </c>
      <c r="BN852" s="45">
        <f>IF(COUNTIF(P852:AT852,"")=31,0,COUNTIFS(P789:AT789,3,P852:AT852,"■"))</f>
        <v>0</v>
      </c>
      <c r="BO852" s="232" t="str">
        <f t="shared" si="232"/>
        <v>***</v>
      </c>
      <c r="BP852" s="233"/>
      <c r="BQ852" s="42"/>
      <c r="BR852" s="45">
        <f>IF(COUNTIF(P852:AT852,"")=31,0,COUNTIFS(P789:AT789,4,P852:AT852,"")+COUNTIFS(P789:AT789,4,P852:AT852,"■"))</f>
        <v>0</v>
      </c>
      <c r="BS852" s="45">
        <f>IF(COUNTIF(P852:AT852,"")=31,0,COUNTIFS(P789:AT789,4,P852:AT852,"■"))</f>
        <v>0</v>
      </c>
      <c r="BT852" s="232" t="str">
        <f t="shared" si="233"/>
        <v>***</v>
      </c>
      <c r="BU852" s="233"/>
      <c r="BV852" s="42"/>
      <c r="BW852" s="45">
        <f>IF(COUNTIF(P852:AT852,"")=31,0,COUNTIFS(P789:AT789,5,P852:AT852,"")+COUNTIFS(P789:AT789,5,P852:AT852,"■"))</f>
        <v>0</v>
      </c>
      <c r="BX852" s="45">
        <f>IF(COUNTIF(P852:AT852,"")=31,0,COUNTIFS(P789:AT789,5,P852:AT852,"■"))</f>
        <v>0</v>
      </c>
      <c r="BY852" s="232" t="str">
        <f t="shared" si="234"/>
        <v>***</v>
      </c>
      <c r="BZ852" s="233"/>
      <c r="CA852" s="42"/>
      <c r="CB852" s="45">
        <f>IF(COUNTIF(P852:AT852,"")=31,0,COUNTIFS(P789:AT789,6,P852:AT852,"")+COUNTIFS(P789:AT789,6,P852:AT852,"■"))</f>
        <v>0</v>
      </c>
      <c r="CC852" s="45">
        <f>IF(COUNTIF(P852:AT852,"")=31,0,COUNTIFS(P789:AT789,6,P852:AT852,"■"))</f>
        <v>0</v>
      </c>
      <c r="CD852" s="232" t="str">
        <f t="shared" si="235"/>
        <v>***</v>
      </c>
      <c r="CE852" s="233"/>
      <c r="CF852" s="42"/>
      <c r="CG852" s="45">
        <f t="shared" si="239"/>
        <v>0</v>
      </c>
      <c r="CH852" s="45">
        <f t="shared" si="243"/>
        <v>0</v>
      </c>
      <c r="CI852" s="232" t="str">
        <f t="shared" si="237"/>
        <v>***</v>
      </c>
      <c r="CJ852" s="233"/>
      <c r="CK852" s="42"/>
      <c r="CL852" s="234">
        <f t="shared" si="240"/>
        <v>0</v>
      </c>
      <c r="CM852" s="235"/>
      <c r="CN852" s="234">
        <f t="shared" si="241"/>
        <v>0</v>
      </c>
      <c r="CO852" s="235"/>
      <c r="CP852" s="232" t="str">
        <f t="shared" si="238"/>
        <v>***</v>
      </c>
      <c r="CQ852" s="233"/>
      <c r="CR852" s="43"/>
      <c r="CU852" s="128">
        <f t="shared" si="225"/>
        <v>844</v>
      </c>
      <c r="CV852" s="128"/>
      <c r="CW852" s="128"/>
      <c r="CX852" s="128"/>
      <c r="CY852" s="128"/>
    </row>
    <row r="853" spans="1:103" s="1" customFormat="1" ht="18.75">
      <c r="A853" s="72" t="s">
        <v>59</v>
      </c>
      <c r="D853" s="238">
        <f t="shared" si="242"/>
        <v>55</v>
      </c>
      <c r="E853" s="246"/>
      <c r="F853" s="241"/>
      <c r="G853" s="242"/>
      <c r="H853" s="242"/>
      <c r="I853" s="242"/>
      <c r="J853" s="242"/>
      <c r="K853" s="243"/>
      <c r="L853" s="244"/>
      <c r="M853" s="242"/>
      <c r="N853" s="242"/>
      <c r="O853" s="243"/>
      <c r="P853" s="42"/>
      <c r="Q853" s="42"/>
      <c r="R853" s="42"/>
      <c r="S853" s="42"/>
      <c r="T853" s="42"/>
      <c r="U853" s="42"/>
      <c r="V853" s="42"/>
      <c r="W853" s="42"/>
      <c r="X853" s="42"/>
      <c r="Y853" s="42"/>
      <c r="Z853" s="42"/>
      <c r="AA853" s="42"/>
      <c r="AB853" s="42"/>
      <c r="AC853" s="42"/>
      <c r="AD853" s="42"/>
      <c r="AE853" s="42"/>
      <c r="AF853" s="42"/>
      <c r="AG853" s="42"/>
      <c r="AH853" s="42"/>
      <c r="AI853" s="42"/>
      <c r="AJ853" s="42"/>
      <c r="AK853" s="42"/>
      <c r="AL853" s="42"/>
      <c r="AM853" s="42"/>
      <c r="AN853" s="42"/>
      <c r="AO853" s="42"/>
      <c r="AP853" s="42"/>
      <c r="AQ853" s="42"/>
      <c r="AR853" s="42"/>
      <c r="AS853" s="42"/>
      <c r="AT853" s="43"/>
      <c r="AU853" s="44"/>
      <c r="AV853" s="26"/>
      <c r="AW853" s="245">
        <f t="shared" si="228"/>
        <v>55</v>
      </c>
      <c r="AX853" s="246"/>
      <c r="AY853" s="247" t="str">
        <f t="shared" si="229"/>
        <v/>
      </c>
      <c r="AZ853" s="248"/>
      <c r="BA853" s="248"/>
      <c r="BB853" s="249"/>
      <c r="BC853" s="45">
        <f>IF(COUNTIF(P853:AT853,"")=31,0,COUNTIFS(P789:AT789,1,P853:AT853,"")+COUNTIFS(P789:AT789,1,P853:AT853,"■"))</f>
        <v>0</v>
      </c>
      <c r="BD853" s="45">
        <f>IF(COUNTIF(P853:AT853,"")=31,0,COUNTIFS(P789:AT789,1,P853:AT853,"■"))</f>
        <v>0</v>
      </c>
      <c r="BE853" s="250" t="str">
        <f t="shared" si="230"/>
        <v>***</v>
      </c>
      <c r="BF853" s="233"/>
      <c r="BG853" s="47"/>
      <c r="BH853" s="45">
        <f>IF(COUNTIF(P853:AT853,"")=31,0,COUNTIFS(P789:AT789,2,P853:AT853,"")+COUNTIFS(P789:AT789,2,P853:AT853,"■"))</f>
        <v>0</v>
      </c>
      <c r="BI853" s="45">
        <f>IF(COUNTIF(P853:AT853,"")=31,0,COUNTIFS(P789:AT789,2,P853:AT853,"■"))</f>
        <v>0</v>
      </c>
      <c r="BJ853" s="232" t="str">
        <f t="shared" si="231"/>
        <v>***</v>
      </c>
      <c r="BK853" s="233"/>
      <c r="BL853" s="42"/>
      <c r="BM853" s="45">
        <f>IF(COUNTIF(P853:AT853,"")=31,0,COUNTIFS(P789:AT789,3,P853:AT853,"")+COUNTIFS(P789:AT789,3,P853:AT853,"■"))</f>
        <v>0</v>
      </c>
      <c r="BN853" s="45">
        <f>IF(COUNTIF(P853:AT853,"")=31,0,COUNTIFS(P789:AT789,3,P853:AT853,"■"))</f>
        <v>0</v>
      </c>
      <c r="BO853" s="232" t="str">
        <f t="shared" si="232"/>
        <v>***</v>
      </c>
      <c r="BP853" s="233"/>
      <c r="BQ853" s="42"/>
      <c r="BR853" s="45">
        <f>IF(COUNTIF(P853:AT853,"")=31,0,COUNTIFS(P789:AT789,4,P853:AT853,"")+COUNTIFS(P789:AT789,4,P853:AT853,"■"))</f>
        <v>0</v>
      </c>
      <c r="BS853" s="45">
        <f>IF(COUNTIF(P853:AT853,"")=31,0,COUNTIFS(P789:AT789,4,P853:AT853,"■"))</f>
        <v>0</v>
      </c>
      <c r="BT853" s="232" t="str">
        <f t="shared" si="233"/>
        <v>***</v>
      </c>
      <c r="BU853" s="233"/>
      <c r="BV853" s="42"/>
      <c r="BW853" s="45">
        <f>IF(COUNTIF(P853:AT853,"")=31,0,COUNTIFS(P789:AT789,5,P853:AT853,"")+COUNTIFS(P789:AT789,5,P853:AT853,"■"))</f>
        <v>0</v>
      </c>
      <c r="BX853" s="45">
        <f>IF(COUNTIF(P853:AT853,"")=31,0,COUNTIFS(P789:AT789,5,P853:AT853,"■"))</f>
        <v>0</v>
      </c>
      <c r="BY853" s="232" t="str">
        <f t="shared" si="234"/>
        <v>***</v>
      </c>
      <c r="BZ853" s="233"/>
      <c r="CA853" s="42"/>
      <c r="CB853" s="45">
        <f>IF(COUNTIF(P853:AT853,"")=31,0,COUNTIFS(P789:AT789,6,P853:AT853,"")+COUNTIFS(P789:AT789,6,P853:AT853,"■"))</f>
        <v>0</v>
      </c>
      <c r="CC853" s="45">
        <f>IF(COUNTIF(P853:AT853,"")=31,0,COUNTIFS(P789:AT789,6,P853:AT853,"■"))</f>
        <v>0</v>
      </c>
      <c r="CD853" s="232" t="str">
        <f t="shared" si="235"/>
        <v>***</v>
      </c>
      <c r="CE853" s="233"/>
      <c r="CF853" s="42"/>
      <c r="CG853" s="45">
        <f t="shared" si="239"/>
        <v>0</v>
      </c>
      <c r="CH853" s="45">
        <f t="shared" si="243"/>
        <v>0</v>
      </c>
      <c r="CI853" s="232" t="str">
        <f t="shared" si="237"/>
        <v>***</v>
      </c>
      <c r="CJ853" s="233"/>
      <c r="CK853" s="42"/>
      <c r="CL853" s="234">
        <f t="shared" si="240"/>
        <v>0</v>
      </c>
      <c r="CM853" s="235"/>
      <c r="CN853" s="234">
        <f t="shared" si="241"/>
        <v>0</v>
      </c>
      <c r="CO853" s="235"/>
      <c r="CP853" s="232" t="str">
        <f t="shared" si="238"/>
        <v>***</v>
      </c>
      <c r="CQ853" s="233"/>
      <c r="CR853" s="43"/>
      <c r="CU853" s="128">
        <f t="shared" si="225"/>
        <v>845</v>
      </c>
      <c r="CV853" s="128"/>
      <c r="CW853" s="128"/>
      <c r="CX853" s="128"/>
      <c r="CY853" s="128"/>
    </row>
    <row r="854" spans="1:103" s="1" customFormat="1" ht="18.75">
      <c r="A854" s="72" t="s">
        <v>59</v>
      </c>
      <c r="D854" s="238">
        <f t="shared" si="242"/>
        <v>56</v>
      </c>
      <c r="E854" s="246"/>
      <c r="F854" s="241"/>
      <c r="G854" s="242"/>
      <c r="H854" s="242"/>
      <c r="I854" s="242"/>
      <c r="J854" s="242"/>
      <c r="K854" s="243"/>
      <c r="L854" s="244"/>
      <c r="M854" s="242"/>
      <c r="N854" s="242"/>
      <c r="O854" s="243"/>
      <c r="P854" s="42"/>
      <c r="Q854" s="42"/>
      <c r="R854" s="42"/>
      <c r="S854" s="42"/>
      <c r="T854" s="42"/>
      <c r="U854" s="42"/>
      <c r="V854" s="42"/>
      <c r="W854" s="42"/>
      <c r="X854" s="42"/>
      <c r="Y854" s="42"/>
      <c r="Z854" s="42"/>
      <c r="AA854" s="42"/>
      <c r="AB854" s="42"/>
      <c r="AC854" s="42"/>
      <c r="AD854" s="42"/>
      <c r="AE854" s="42"/>
      <c r="AF854" s="42"/>
      <c r="AG854" s="42"/>
      <c r="AH854" s="42"/>
      <c r="AI854" s="42"/>
      <c r="AJ854" s="42"/>
      <c r="AK854" s="42"/>
      <c r="AL854" s="42"/>
      <c r="AM854" s="42"/>
      <c r="AN854" s="42"/>
      <c r="AO854" s="42"/>
      <c r="AP854" s="42"/>
      <c r="AQ854" s="42"/>
      <c r="AR854" s="42"/>
      <c r="AS854" s="42"/>
      <c r="AT854" s="43"/>
      <c r="AU854" s="44"/>
      <c r="AV854" s="26"/>
      <c r="AW854" s="245">
        <f t="shared" si="228"/>
        <v>56</v>
      </c>
      <c r="AX854" s="246"/>
      <c r="AY854" s="247" t="str">
        <f t="shared" si="229"/>
        <v/>
      </c>
      <c r="AZ854" s="248"/>
      <c r="BA854" s="248"/>
      <c r="BB854" s="249"/>
      <c r="BC854" s="45">
        <f>IF(COUNTIF(P854:AT854,"")=31,0,COUNTIFS(P789:AT789,1,P854:AT854,"")+COUNTIFS(P789:AT789,1,P854:AT854,"■"))</f>
        <v>0</v>
      </c>
      <c r="BD854" s="45">
        <f>IF(COUNTIF(P854:AT854,"")=31,0,COUNTIFS(P789:AT789,1,P854:AT854,"■"))</f>
        <v>0</v>
      </c>
      <c r="BE854" s="250" t="str">
        <f t="shared" si="230"/>
        <v>***</v>
      </c>
      <c r="BF854" s="233"/>
      <c r="BG854" s="47"/>
      <c r="BH854" s="45">
        <f>IF(COUNTIF(P854:AT854,"")=31,0,COUNTIFS(P789:AT789,2,P854:AT854,"")+COUNTIFS(P789:AT789,2,P854:AT854,"■"))</f>
        <v>0</v>
      </c>
      <c r="BI854" s="45">
        <f>IF(COUNTIF(P854:AT854,"")=31,0,COUNTIFS(P789:AT789,2,P854:AT854,"■"))</f>
        <v>0</v>
      </c>
      <c r="BJ854" s="232" t="str">
        <f t="shared" si="231"/>
        <v>***</v>
      </c>
      <c r="BK854" s="233"/>
      <c r="BL854" s="42"/>
      <c r="BM854" s="45">
        <f>IF(COUNTIF(P854:AT854,"")=31,0,COUNTIFS(P789:AT789,3,P854:AT854,"")+COUNTIFS(P789:AT789,3,P854:AT854,"■"))</f>
        <v>0</v>
      </c>
      <c r="BN854" s="45">
        <f>IF(COUNTIF(P854:AT854,"")=31,0,COUNTIFS(P789:AT789,3,P854:AT854,"■"))</f>
        <v>0</v>
      </c>
      <c r="BO854" s="232" t="str">
        <f t="shared" si="232"/>
        <v>***</v>
      </c>
      <c r="BP854" s="233"/>
      <c r="BQ854" s="42"/>
      <c r="BR854" s="45">
        <f>IF(COUNTIF(P854:AT854,"")=31,0,COUNTIFS(P789:AT789,4,P854:AT854,"")+COUNTIFS(P789:AT789,4,P854:AT854,"■"))</f>
        <v>0</v>
      </c>
      <c r="BS854" s="45">
        <f>IF(COUNTIF(P854:AT854,"")=31,0,COUNTIFS(P789:AT789,4,P854:AT854,"■"))</f>
        <v>0</v>
      </c>
      <c r="BT854" s="232" t="str">
        <f t="shared" si="233"/>
        <v>***</v>
      </c>
      <c r="BU854" s="233"/>
      <c r="BV854" s="42"/>
      <c r="BW854" s="45">
        <f>IF(COUNTIF(P854:AT854,"")=31,0,COUNTIFS(P789:AT789,5,P854:AT854,"")+COUNTIFS(P789:AT789,5,P854:AT854,"■"))</f>
        <v>0</v>
      </c>
      <c r="BX854" s="45">
        <f>IF(COUNTIF(P854:AT854,"")=31,0,COUNTIFS(P789:AT789,5,P854:AT854,"■"))</f>
        <v>0</v>
      </c>
      <c r="BY854" s="232" t="str">
        <f t="shared" si="234"/>
        <v>***</v>
      </c>
      <c r="BZ854" s="233"/>
      <c r="CA854" s="42"/>
      <c r="CB854" s="45">
        <f>IF(COUNTIF(P854:AT854,"")=31,0,COUNTIFS(P789:AT789,6,P854:AT854,"")+COUNTIFS(P789:AT789,6,P854:AT854,"■"))</f>
        <v>0</v>
      </c>
      <c r="CC854" s="45">
        <f>IF(COUNTIF(P854:AT854,"")=31,0,COUNTIFS(P789:AT789,6,P854:AT854,"■"))</f>
        <v>0</v>
      </c>
      <c r="CD854" s="232" t="str">
        <f t="shared" si="235"/>
        <v>***</v>
      </c>
      <c r="CE854" s="233"/>
      <c r="CF854" s="42"/>
      <c r="CG854" s="45">
        <f t="shared" si="239"/>
        <v>0</v>
      </c>
      <c r="CH854" s="45">
        <f t="shared" si="243"/>
        <v>0</v>
      </c>
      <c r="CI854" s="232" t="str">
        <f t="shared" si="237"/>
        <v>***</v>
      </c>
      <c r="CJ854" s="233"/>
      <c r="CK854" s="42"/>
      <c r="CL854" s="234">
        <f t="shared" si="240"/>
        <v>0</v>
      </c>
      <c r="CM854" s="235"/>
      <c r="CN854" s="234">
        <f t="shared" si="241"/>
        <v>0</v>
      </c>
      <c r="CO854" s="235"/>
      <c r="CP854" s="232" t="str">
        <f t="shared" si="238"/>
        <v>***</v>
      </c>
      <c r="CQ854" s="233"/>
      <c r="CR854" s="43"/>
      <c r="CU854" s="128">
        <f t="shared" si="225"/>
        <v>846</v>
      </c>
      <c r="CV854" s="128"/>
      <c r="CW854" s="128"/>
      <c r="CX854" s="128"/>
      <c r="CY854" s="128"/>
    </row>
    <row r="855" spans="1:103" s="1" customFormat="1" ht="18.75">
      <c r="A855" s="72" t="s">
        <v>59</v>
      </c>
      <c r="D855" s="238">
        <f t="shared" si="242"/>
        <v>57</v>
      </c>
      <c r="E855" s="246"/>
      <c r="F855" s="241"/>
      <c r="G855" s="242"/>
      <c r="H855" s="242"/>
      <c r="I855" s="242"/>
      <c r="J855" s="242"/>
      <c r="K855" s="243"/>
      <c r="L855" s="244"/>
      <c r="M855" s="242"/>
      <c r="N855" s="242"/>
      <c r="O855" s="243"/>
      <c r="P855" s="42"/>
      <c r="Q855" s="42"/>
      <c r="R855" s="42"/>
      <c r="S855" s="42"/>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3"/>
      <c r="AU855" s="44"/>
      <c r="AV855" s="26"/>
      <c r="AW855" s="245">
        <f t="shared" si="228"/>
        <v>57</v>
      </c>
      <c r="AX855" s="246"/>
      <c r="AY855" s="247" t="str">
        <f t="shared" si="229"/>
        <v/>
      </c>
      <c r="AZ855" s="248"/>
      <c r="BA855" s="248"/>
      <c r="BB855" s="249"/>
      <c r="BC855" s="45">
        <f>IF(COUNTIF(P855:AT855,"")=31,0,COUNTIFS(P789:AT789,1,P855:AT855,"")+COUNTIFS(P789:AT789,1,P855:AT855,"■"))</f>
        <v>0</v>
      </c>
      <c r="BD855" s="45">
        <f>IF(COUNTIF(P855:AT855,"")=31,0,COUNTIFS(P789:AT789,1,P855:AT855,"■"))</f>
        <v>0</v>
      </c>
      <c r="BE855" s="250" t="str">
        <f t="shared" si="230"/>
        <v>***</v>
      </c>
      <c r="BF855" s="233"/>
      <c r="BG855" s="47"/>
      <c r="BH855" s="45">
        <f>IF(COUNTIF(P855:AT855,"")=31,0,COUNTIFS(P789:AT789,2,P855:AT855,"")+COUNTIFS(P789:AT789,2,P855:AT855,"■"))</f>
        <v>0</v>
      </c>
      <c r="BI855" s="45">
        <f>IF(COUNTIF(P855:AT855,"")=31,0,COUNTIFS(P789:AT789,2,P855:AT855,"■"))</f>
        <v>0</v>
      </c>
      <c r="BJ855" s="232" t="str">
        <f t="shared" si="231"/>
        <v>***</v>
      </c>
      <c r="BK855" s="233"/>
      <c r="BL855" s="42"/>
      <c r="BM855" s="45">
        <f>IF(COUNTIF(P855:AT855,"")=31,0,COUNTIFS(P789:AT789,3,P855:AT855,"")+COUNTIFS(P789:AT789,3,P855:AT855,"■"))</f>
        <v>0</v>
      </c>
      <c r="BN855" s="45">
        <f>IF(COUNTIF(P855:AT855,"")=31,0,COUNTIFS(P789:AT789,3,P855:AT855,"■"))</f>
        <v>0</v>
      </c>
      <c r="BO855" s="232" t="str">
        <f t="shared" si="232"/>
        <v>***</v>
      </c>
      <c r="BP855" s="233"/>
      <c r="BQ855" s="42"/>
      <c r="BR855" s="45">
        <f>IF(COUNTIF(P855:AT855,"")=31,0,COUNTIFS(P789:AT789,4,P855:AT855,"")+COUNTIFS(P789:AT789,4,P855:AT855,"■"))</f>
        <v>0</v>
      </c>
      <c r="BS855" s="45">
        <f>IF(COUNTIF(P855:AT855,"")=31,0,COUNTIFS(P789:AT789,4,P855:AT855,"■"))</f>
        <v>0</v>
      </c>
      <c r="BT855" s="232" t="str">
        <f t="shared" si="233"/>
        <v>***</v>
      </c>
      <c r="BU855" s="233"/>
      <c r="BV855" s="42"/>
      <c r="BW855" s="45">
        <f>IF(COUNTIF(P855:AT855,"")=31,0,COUNTIFS(P789:AT789,5,P855:AT855,"")+COUNTIFS(P789:AT789,5,P855:AT855,"■"))</f>
        <v>0</v>
      </c>
      <c r="BX855" s="45">
        <f>IF(COUNTIF(P855:AT855,"")=31,0,COUNTIFS(P789:AT789,5,P855:AT855,"■"))</f>
        <v>0</v>
      </c>
      <c r="BY855" s="232" t="str">
        <f t="shared" si="234"/>
        <v>***</v>
      </c>
      <c r="BZ855" s="233"/>
      <c r="CA855" s="42"/>
      <c r="CB855" s="45">
        <f>IF(COUNTIF(P855:AT855,"")=31,0,COUNTIFS(P789:AT789,6,P855:AT855,"")+COUNTIFS(P789:AT789,6,P855:AT855,"■"))</f>
        <v>0</v>
      </c>
      <c r="CC855" s="45">
        <f>IF(COUNTIF(P855:AT855,"")=31,0,COUNTIFS(P789:AT789,6,P855:AT855,"■"))</f>
        <v>0</v>
      </c>
      <c r="CD855" s="232" t="str">
        <f t="shared" si="235"/>
        <v>***</v>
      </c>
      <c r="CE855" s="233"/>
      <c r="CF855" s="42"/>
      <c r="CG855" s="45">
        <f t="shared" si="239"/>
        <v>0</v>
      </c>
      <c r="CH855" s="45">
        <f t="shared" si="243"/>
        <v>0</v>
      </c>
      <c r="CI855" s="232" t="str">
        <f t="shared" si="237"/>
        <v>***</v>
      </c>
      <c r="CJ855" s="233"/>
      <c r="CK855" s="42"/>
      <c r="CL855" s="234">
        <f t="shared" si="240"/>
        <v>0</v>
      </c>
      <c r="CM855" s="235"/>
      <c r="CN855" s="234">
        <f t="shared" si="241"/>
        <v>0</v>
      </c>
      <c r="CO855" s="235"/>
      <c r="CP855" s="232" t="str">
        <f t="shared" si="238"/>
        <v>***</v>
      </c>
      <c r="CQ855" s="233"/>
      <c r="CR855" s="43"/>
      <c r="CU855" s="128">
        <f t="shared" si="225"/>
        <v>847</v>
      </c>
      <c r="CV855" s="128"/>
      <c r="CW855" s="128"/>
      <c r="CX855" s="128"/>
      <c r="CY855" s="128"/>
    </row>
    <row r="856" spans="1:103" s="1" customFormat="1" ht="18.75">
      <c r="A856" s="72" t="s">
        <v>59</v>
      </c>
      <c r="D856" s="238">
        <f t="shared" si="242"/>
        <v>58</v>
      </c>
      <c r="E856" s="246"/>
      <c r="F856" s="272"/>
      <c r="G856" s="273"/>
      <c r="H856" s="273"/>
      <c r="I856" s="273"/>
      <c r="J856" s="273"/>
      <c r="K856" s="274"/>
      <c r="L856" s="275"/>
      <c r="M856" s="273"/>
      <c r="N856" s="273"/>
      <c r="O856" s="274"/>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c r="AQ856" s="47"/>
      <c r="AR856" s="47"/>
      <c r="AS856" s="47"/>
      <c r="AT856" s="101"/>
      <c r="AU856" s="44"/>
      <c r="AV856" s="26"/>
      <c r="AW856" s="245">
        <f t="shared" si="228"/>
        <v>58</v>
      </c>
      <c r="AX856" s="246"/>
      <c r="AY856" s="247" t="str">
        <f t="shared" si="229"/>
        <v/>
      </c>
      <c r="AZ856" s="248"/>
      <c r="BA856" s="248"/>
      <c r="BB856" s="249"/>
      <c r="BC856" s="45">
        <f>IF(COUNTIF(P856:AT856,"")=31,0,COUNTIFS(P789:AT789,1,P856:AT856,"")+COUNTIFS(P789:AT789,1,P856:AT856,"■"))</f>
        <v>0</v>
      </c>
      <c r="BD856" s="45">
        <f>IF(COUNTIF(P856:AT856,"")=31,0,COUNTIFS(P789:AT789,1,P856:AT856,"■"))</f>
        <v>0</v>
      </c>
      <c r="BE856" s="250" t="str">
        <f t="shared" si="230"/>
        <v>***</v>
      </c>
      <c r="BF856" s="233"/>
      <c r="BG856" s="47"/>
      <c r="BH856" s="45">
        <f>IF(COUNTIF(P856:AT856,"")=31,0,COUNTIFS(P789:AT789,2,P856:AT856,"")+COUNTIFS(P789:AT789,2,P856:AT856,"■"))</f>
        <v>0</v>
      </c>
      <c r="BI856" s="45">
        <f>IF(COUNTIF(P856:AT856,"")=31,0,COUNTIFS(P789:AT789,2,P856:AT856,"■"))</f>
        <v>0</v>
      </c>
      <c r="BJ856" s="232" t="str">
        <f t="shared" si="231"/>
        <v>***</v>
      </c>
      <c r="BK856" s="233"/>
      <c r="BL856" s="42"/>
      <c r="BM856" s="45">
        <f>IF(COUNTIF(P856:AT856,"")=31,0,COUNTIFS(P789:AT789,3,P856:AT856,"")+COUNTIFS(P789:AT789,3,P856:AT856,"■"))</f>
        <v>0</v>
      </c>
      <c r="BN856" s="45">
        <f>IF(COUNTIF(P856:AT856,"")=31,0,COUNTIFS(P789:AT789,3,P856:AT856,"■"))</f>
        <v>0</v>
      </c>
      <c r="BO856" s="232" t="str">
        <f t="shared" si="232"/>
        <v>***</v>
      </c>
      <c r="BP856" s="233"/>
      <c r="BQ856" s="42"/>
      <c r="BR856" s="45">
        <f>IF(COUNTIF(P856:AT856,"")=31,0,COUNTIFS(P789:AT789,4,P856:AT856,"")+COUNTIFS(P789:AT789,4,P856:AT856,"■"))</f>
        <v>0</v>
      </c>
      <c r="BS856" s="45">
        <f>IF(COUNTIF(P856:AT856,"")=31,0,COUNTIFS(P789:AT789,4,P856:AT856,"■"))</f>
        <v>0</v>
      </c>
      <c r="BT856" s="232" t="str">
        <f t="shared" si="233"/>
        <v>***</v>
      </c>
      <c r="BU856" s="233"/>
      <c r="BV856" s="42"/>
      <c r="BW856" s="45">
        <f>IF(COUNTIF(P856:AT856,"")=31,0,COUNTIFS(P789:AT789,5,P856:AT856,"")+COUNTIFS(P789:AT789,5,P856:AT856,"■"))</f>
        <v>0</v>
      </c>
      <c r="BX856" s="45">
        <f>IF(COUNTIF(P856:AT856,"")=31,0,COUNTIFS(P789:AT789,5,P856:AT856,"■"))</f>
        <v>0</v>
      </c>
      <c r="BY856" s="232" t="str">
        <f t="shared" si="234"/>
        <v>***</v>
      </c>
      <c r="BZ856" s="233"/>
      <c r="CA856" s="42"/>
      <c r="CB856" s="45">
        <f>IF(COUNTIF(P856:AT856,"")=31,0,COUNTIFS(P789:AT789,6,P856:AT856,"")+COUNTIFS(P789:AT789,6,P856:AT856,"■"))</f>
        <v>0</v>
      </c>
      <c r="CC856" s="45">
        <f>IF(COUNTIF(P856:AT856,"")=31,0,COUNTIFS(P789:AT789,6,P856:AT856,"■"))</f>
        <v>0</v>
      </c>
      <c r="CD856" s="232" t="str">
        <f t="shared" si="235"/>
        <v>***</v>
      </c>
      <c r="CE856" s="233"/>
      <c r="CF856" s="42"/>
      <c r="CG856" s="45">
        <f t="shared" si="239"/>
        <v>0</v>
      </c>
      <c r="CH856" s="45">
        <f t="shared" si="243"/>
        <v>0</v>
      </c>
      <c r="CI856" s="232" t="str">
        <f t="shared" si="237"/>
        <v>***</v>
      </c>
      <c r="CJ856" s="233"/>
      <c r="CK856" s="42"/>
      <c r="CL856" s="234">
        <f t="shared" si="240"/>
        <v>0</v>
      </c>
      <c r="CM856" s="235"/>
      <c r="CN856" s="234">
        <f t="shared" si="241"/>
        <v>0</v>
      </c>
      <c r="CO856" s="235"/>
      <c r="CP856" s="232" t="str">
        <f t="shared" si="238"/>
        <v>***</v>
      </c>
      <c r="CQ856" s="233"/>
      <c r="CR856" s="43"/>
      <c r="CU856" s="128">
        <f t="shared" si="225"/>
        <v>848</v>
      </c>
      <c r="CV856" s="128"/>
      <c r="CW856" s="128"/>
      <c r="CX856" s="128"/>
      <c r="CY856" s="128"/>
    </row>
    <row r="857" spans="1:103" s="1" customFormat="1" ht="18.75">
      <c r="A857" s="72" t="s">
        <v>59</v>
      </c>
      <c r="D857" s="258" t="s">
        <v>102</v>
      </c>
      <c r="E857" s="259"/>
      <c r="F857" s="262"/>
      <c r="G857" s="263"/>
      <c r="H857" s="263"/>
      <c r="I857" s="263"/>
      <c r="J857" s="263"/>
      <c r="K857" s="263"/>
      <c r="L857" s="263"/>
      <c r="M857" s="263"/>
      <c r="N857" s="263"/>
      <c r="O857" s="263"/>
      <c r="P857" s="263"/>
      <c r="Q857" s="263"/>
      <c r="R857" s="263"/>
      <c r="S857" s="263"/>
      <c r="T857" s="263"/>
      <c r="U857" s="263"/>
      <c r="V857" s="263"/>
      <c r="W857" s="263"/>
      <c r="X857" s="263"/>
      <c r="Y857" s="263"/>
      <c r="Z857" s="263"/>
      <c r="AA857" s="263"/>
      <c r="AB857" s="263"/>
      <c r="AC857" s="263"/>
      <c r="AD857" s="263"/>
      <c r="AE857" s="263"/>
      <c r="AF857" s="263"/>
      <c r="AG857" s="263"/>
      <c r="AH857" s="263"/>
      <c r="AI857" s="263"/>
      <c r="AJ857" s="263"/>
      <c r="AK857" s="263"/>
      <c r="AL857" s="263"/>
      <c r="AM857" s="263"/>
      <c r="AN857" s="263"/>
      <c r="AO857" s="263"/>
      <c r="AP857" s="263"/>
      <c r="AQ857" s="263"/>
      <c r="AR857" s="263"/>
      <c r="AS857" s="263"/>
      <c r="AT857" s="264"/>
      <c r="AU857" s="44"/>
      <c r="AV857" s="26"/>
      <c r="AW857" s="267" t="s">
        <v>87</v>
      </c>
      <c r="AX857" s="268"/>
      <c r="AY857" s="268"/>
      <c r="AZ857" s="268"/>
      <c r="BA857" s="268"/>
      <c r="BB857" s="268"/>
      <c r="BC857" s="269" t="str">
        <f>IF(COUNTA(BG799:BG856)=0,"",IF(AND(COUNTIF(BG799:BG856,"○")=0,COUNTIF(BG799:BG856,"×")=0),"－",IF(COUNTIF(BG799:BG856,"×")&gt;=1,"×","○")))</f>
        <v/>
      </c>
      <c r="BD857" s="270"/>
      <c r="BE857" s="270"/>
      <c r="BF857" s="270"/>
      <c r="BG857" s="270"/>
      <c r="BH857" s="269" t="str">
        <f>IF(COUNTA(BL799:BL856)=0,"",IF(AND(COUNTIF(BL799:BL856,"○")=0,COUNTIF(BL799:BL856,"×")=0),"－",IF(COUNTIF(BL799:BL856,"×")&gt;=1,"×","○")))</f>
        <v/>
      </c>
      <c r="BI857" s="270"/>
      <c r="BJ857" s="270"/>
      <c r="BK857" s="270"/>
      <c r="BL857" s="270"/>
      <c r="BM857" s="269" t="str">
        <f>IF(COUNTA(BQ799:BQ856)=0,"",IF(AND(COUNTIF(BQ799:BQ856,"○")=0,COUNTIF(BQ799:BQ856,"×")=0),"－",IF(COUNTIF(BQ799:BQ856,"×")&gt;=1,"×","○")))</f>
        <v/>
      </c>
      <c r="BN857" s="270"/>
      <c r="BO857" s="270"/>
      <c r="BP857" s="270"/>
      <c r="BQ857" s="270"/>
      <c r="BR857" s="269" t="str">
        <f>IF(COUNTA(BV799:BV856)=0,"",IF(AND(COUNTIF(BV799:BV856,"○")=0,COUNTIF(BV799:BV856,"×")=0),"－",IF(COUNTIF(BV799:BV856,"×")&gt;=1,"×","○")))</f>
        <v/>
      </c>
      <c r="BS857" s="270"/>
      <c r="BT857" s="270"/>
      <c r="BU857" s="270"/>
      <c r="BV857" s="270"/>
      <c r="BW857" s="269" t="str">
        <f>IF(COUNTA(CA799:CA856)=0,"",IF(AND(COUNTIF(CA799:CA856,"○")=0,COUNTIF(CA799:CA856,"×")=0),"－",IF(COUNTIF(CA799:CA856,"×")&gt;=1,"×","○")))</f>
        <v/>
      </c>
      <c r="BX857" s="270"/>
      <c r="BY857" s="270"/>
      <c r="BZ857" s="270"/>
      <c r="CA857" s="270"/>
      <c r="CB857" s="269" t="str">
        <f>IF(COUNTA(CF799:CF856)=0,"",IF(AND(COUNTIF(CF799:CF856,"○")=0,COUNTIF(CF799:CF856,"×")=0),"－",IF(COUNTIF(CF799:CF856,"×")&gt;=1,"×","○")))</f>
        <v/>
      </c>
      <c r="CC857" s="270"/>
      <c r="CD857" s="270"/>
      <c r="CE857" s="270"/>
      <c r="CF857" s="270"/>
      <c r="CG857" s="280"/>
      <c r="CH857" s="281"/>
      <c r="CI857" s="281"/>
      <c r="CJ857" s="281"/>
      <c r="CK857" s="281"/>
      <c r="CL857" s="280"/>
      <c r="CM857" s="281"/>
      <c r="CN857" s="281"/>
      <c r="CO857" s="281"/>
      <c r="CP857" s="281"/>
      <c r="CQ857" s="281"/>
      <c r="CR857" s="282"/>
      <c r="CU857" s="128">
        <f t="shared" si="225"/>
        <v>849</v>
      </c>
      <c r="CV857" s="128"/>
      <c r="CW857" s="128"/>
      <c r="CX857" s="128"/>
      <c r="CY857" s="128"/>
    </row>
    <row r="858" spans="1:103" s="1" customFormat="1" ht="19.5" thickBot="1">
      <c r="A858" s="72" t="s">
        <v>59</v>
      </c>
      <c r="D858" s="260"/>
      <c r="E858" s="261"/>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5"/>
      <c r="AB858" s="265"/>
      <c r="AC858" s="265"/>
      <c r="AD858" s="265"/>
      <c r="AE858" s="265"/>
      <c r="AF858" s="265"/>
      <c r="AG858" s="265"/>
      <c r="AH858" s="265"/>
      <c r="AI858" s="265"/>
      <c r="AJ858" s="265"/>
      <c r="AK858" s="265"/>
      <c r="AL858" s="265"/>
      <c r="AM858" s="265"/>
      <c r="AN858" s="265"/>
      <c r="AO858" s="265"/>
      <c r="AP858" s="265"/>
      <c r="AQ858" s="265"/>
      <c r="AR858" s="265"/>
      <c r="AS858" s="265"/>
      <c r="AT858" s="266"/>
      <c r="AU858" s="26"/>
      <c r="AV858" s="26"/>
      <c r="AW858" s="283" t="s">
        <v>88</v>
      </c>
      <c r="AX858" s="284"/>
      <c r="AY858" s="284"/>
      <c r="AZ858" s="284"/>
      <c r="BA858" s="284"/>
      <c r="BB858" s="284"/>
      <c r="BC858" s="285" t="str">
        <f>IF(COUNTIF(BC857:CF857,"")=30,"",IF(AND(COUNTIF(BC857:CF857,"○")=0,COUNTIF(BC857:CF857,"×")=0),"－",IF(COUNTIF(BC857:CF857,"×")&gt;=1,"×","○")))</f>
        <v/>
      </c>
      <c r="BD858" s="286"/>
      <c r="BE858" s="286"/>
      <c r="BF858" s="286"/>
      <c r="BG858" s="286"/>
      <c r="BH858" s="287"/>
      <c r="BI858" s="287"/>
      <c r="BJ858" s="287"/>
      <c r="BK858" s="287"/>
      <c r="BL858" s="287"/>
      <c r="BM858" s="287"/>
      <c r="BN858" s="287"/>
      <c r="BO858" s="287"/>
      <c r="BP858" s="287"/>
      <c r="BQ858" s="287"/>
      <c r="BR858" s="287"/>
      <c r="BS858" s="287"/>
      <c r="BT858" s="287"/>
      <c r="BU858" s="287"/>
      <c r="BV858" s="287"/>
      <c r="BW858" s="287"/>
      <c r="BX858" s="287"/>
      <c r="BY858" s="287"/>
      <c r="BZ858" s="287"/>
      <c r="CA858" s="287"/>
      <c r="CB858" s="287"/>
      <c r="CC858" s="287"/>
      <c r="CD858" s="287"/>
      <c r="CE858" s="287"/>
      <c r="CF858" s="287"/>
      <c r="CG858" s="285" t="str">
        <f>IF(COUNTA(CK799:CK856)=0,"",IF(AND(COUNTIF(CK799:CK856,"○")=0,COUNTIF(CK799:CK856,"×")=0),"－",IF(COUNTIF(CK799:CK856,"×")&gt;=1,"×","○")))</f>
        <v/>
      </c>
      <c r="CH858" s="286"/>
      <c r="CI858" s="286"/>
      <c r="CJ858" s="286"/>
      <c r="CK858" s="286"/>
      <c r="CL858" s="285" t="str">
        <f>IF(COUNTA(CR799:CR856)=0,"",IF(AND(COUNTIF(CR799:CR856,"○")=0,COUNTIF(CR799:CR856,"×")=0),"－",IF(COUNTIF(CR799:CR856,"×")&gt;=1,"×","○")))</f>
        <v/>
      </c>
      <c r="CM858" s="285"/>
      <c r="CN858" s="286"/>
      <c r="CO858" s="286"/>
      <c r="CP858" s="286"/>
      <c r="CQ858" s="286"/>
      <c r="CR858" s="288"/>
      <c r="CU858" s="99">
        <f t="shared" si="225"/>
        <v>850</v>
      </c>
      <c r="CV858" s="100" t="str">
        <f>IF(COUNTIF(P797:AT797,"")=31,"",P788)</f>
        <v/>
      </c>
      <c r="CW858" s="99" t="str">
        <f>BC858</f>
        <v/>
      </c>
      <c r="CX858" s="99" t="str">
        <f>CG858</f>
        <v/>
      </c>
      <c r="CY858" s="99" t="str">
        <f>CL858</f>
        <v/>
      </c>
    </row>
    <row r="859" spans="1:103" s="1" customFormat="1" ht="16.5">
      <c r="A859" s="55" t="s">
        <v>59</v>
      </c>
      <c r="D859" s="97" t="s">
        <v>131</v>
      </c>
      <c r="E859" s="96"/>
      <c r="F859" s="96"/>
      <c r="G859" s="96"/>
      <c r="I859" s="96"/>
      <c r="J859" s="96"/>
      <c r="K859" s="96"/>
      <c r="L859" s="96"/>
      <c r="M859" s="96"/>
      <c r="N859" s="96"/>
      <c r="AU859" s="26"/>
      <c r="AV859" s="26"/>
      <c r="AW859" s="89" t="s">
        <v>105</v>
      </c>
      <c r="AX859" s="88"/>
      <c r="AZ859" s="90"/>
      <c r="BA859" s="90"/>
      <c r="BB859" s="90"/>
      <c r="BC859" s="90"/>
      <c r="BD859" s="90"/>
      <c r="BE859" s="90"/>
      <c r="BF859" s="90"/>
      <c r="BG859" s="90"/>
      <c r="BH859" s="90"/>
      <c r="BI859" s="90"/>
      <c r="BJ859" s="90"/>
      <c r="BK859" s="90"/>
      <c r="BL859" s="90"/>
      <c r="BM859" s="90"/>
      <c r="BN859" s="90"/>
      <c r="BO859" s="90"/>
      <c r="BP859" s="90"/>
      <c r="BQ859" s="90"/>
      <c r="BR859" s="90"/>
      <c r="BS859" s="90"/>
      <c r="BT859" s="90"/>
      <c r="BU859" s="90"/>
      <c r="BV859" s="90"/>
      <c r="BW859" s="90"/>
      <c r="BX859" s="90"/>
      <c r="BY859" s="90"/>
      <c r="BZ859" s="90"/>
      <c r="CA859" s="90"/>
      <c r="CB859" s="90"/>
      <c r="CC859" s="90"/>
      <c r="CD859" s="90"/>
      <c r="CE859" s="90"/>
      <c r="CF859" s="90"/>
      <c r="CG859" s="90"/>
      <c r="CH859" s="90"/>
      <c r="CI859" s="90"/>
      <c r="CJ859" s="90"/>
      <c r="CK859" s="90"/>
      <c r="CL859" s="90"/>
      <c r="CM859" s="90"/>
      <c r="CN859" s="90"/>
      <c r="CO859" s="90"/>
      <c r="CP859" s="90"/>
      <c r="CQ859" s="90"/>
      <c r="CR859" s="91"/>
      <c r="CU859" s="128">
        <f t="shared" si="225"/>
        <v>851</v>
      </c>
      <c r="CV859" s="128"/>
      <c r="CW859" s="128"/>
      <c r="CX859" s="128"/>
      <c r="CY859" s="128"/>
    </row>
    <row r="860" spans="1:103" s="1" customFormat="1" ht="16.5">
      <c r="A860" s="55" t="s">
        <v>59</v>
      </c>
      <c r="D860" s="96" t="s">
        <v>120</v>
      </c>
      <c r="E860" s="96"/>
      <c r="F860" s="96"/>
      <c r="G860" s="96"/>
      <c r="H860" s="96"/>
      <c r="I860" s="96"/>
      <c r="J860" s="96"/>
      <c r="K860" s="96"/>
      <c r="L860" s="96"/>
      <c r="M860" s="96"/>
      <c r="N860" s="96"/>
      <c r="O860" s="96"/>
      <c r="P860" s="96"/>
      <c r="Q860" s="96"/>
      <c r="R860" s="96"/>
      <c r="S860" s="96"/>
      <c r="T860" s="96"/>
      <c r="U860" s="96"/>
      <c r="V860" s="96"/>
      <c r="W860" s="96"/>
      <c r="X860" s="96"/>
      <c r="Y860" s="96"/>
      <c r="Z860" s="96"/>
      <c r="AA860" s="96"/>
      <c r="AB860" s="96"/>
      <c r="AC860" s="96"/>
      <c r="AD860" s="96"/>
      <c r="AE860" s="96"/>
      <c r="AF860" s="96"/>
      <c r="AG860" s="96"/>
      <c r="AH860" s="96"/>
      <c r="AI860" s="96"/>
      <c r="AJ860" s="96"/>
      <c r="AK860" s="96"/>
      <c r="AL860" s="98"/>
      <c r="AM860" s="96"/>
      <c r="AN860" s="96"/>
      <c r="AO860" s="96"/>
      <c r="AP860" s="96"/>
      <c r="AQ860" s="96"/>
      <c r="AR860" s="96"/>
      <c r="AS860" s="96"/>
      <c r="AT860" s="96"/>
      <c r="AU860" s="26"/>
      <c r="AV860" s="26"/>
      <c r="AW860" s="93" t="s">
        <v>122</v>
      </c>
      <c r="AX860" s="88"/>
      <c r="AZ860" s="92"/>
      <c r="BA860" s="92"/>
      <c r="BB860" s="92"/>
      <c r="BC860" s="92"/>
      <c r="BD860" s="92"/>
      <c r="BE860" s="92"/>
      <c r="BF860" s="92"/>
      <c r="BG860" s="92"/>
      <c r="BH860" s="92"/>
      <c r="BI860" s="92"/>
      <c r="BJ860" s="92"/>
      <c r="BK860" s="92"/>
      <c r="BL860" s="92"/>
      <c r="BM860" s="92"/>
      <c r="BN860" s="92"/>
      <c r="BO860" s="92"/>
      <c r="BP860" s="92"/>
      <c r="BQ860" s="92"/>
      <c r="BR860" s="92"/>
      <c r="BS860" s="92"/>
      <c r="BT860" s="92"/>
      <c r="BU860" s="92"/>
      <c r="BV860" s="92"/>
      <c r="BW860" s="92"/>
      <c r="BX860" s="92"/>
      <c r="BY860" s="92"/>
      <c r="BZ860" s="92"/>
      <c r="CA860" s="92"/>
      <c r="CB860" s="92"/>
      <c r="CC860" s="92"/>
      <c r="CD860" s="92"/>
      <c r="CE860" s="92"/>
      <c r="CF860" s="92"/>
      <c r="CG860" s="92"/>
      <c r="CH860" s="92"/>
      <c r="CI860" s="92"/>
      <c r="CJ860" s="92"/>
      <c r="CK860" s="92"/>
      <c r="CL860" s="92"/>
      <c r="CM860" s="92"/>
      <c r="CN860" s="92"/>
      <c r="CO860" s="92"/>
      <c r="CP860" s="92"/>
      <c r="CQ860" s="92"/>
      <c r="CR860" s="91"/>
      <c r="CU860" s="128">
        <f t="shared" si="225"/>
        <v>852</v>
      </c>
      <c r="CV860" s="128"/>
      <c r="CW860" s="128"/>
      <c r="CX860" s="128"/>
      <c r="CY860" s="128"/>
    </row>
    <row r="861" spans="1:103" s="1" customFormat="1" ht="16.5">
      <c r="A861" s="55" t="s">
        <v>59</v>
      </c>
      <c r="D861" s="96" t="s">
        <v>121</v>
      </c>
      <c r="E861" s="96"/>
      <c r="F861" s="96"/>
      <c r="G861" s="96"/>
      <c r="H861" s="96"/>
      <c r="I861" s="96"/>
      <c r="O861" s="96"/>
      <c r="P861" s="96"/>
      <c r="Q861" s="96"/>
      <c r="R861" s="96"/>
      <c r="S861" s="96"/>
      <c r="T861" s="96"/>
      <c r="U861" s="96"/>
      <c r="V861" s="96"/>
      <c r="W861" s="96"/>
      <c r="X861" s="96"/>
      <c r="Y861" s="96"/>
      <c r="Z861" s="96"/>
      <c r="AA861" s="96"/>
      <c r="AB861" s="96"/>
      <c r="AC861" s="96"/>
      <c r="AD861" s="96"/>
      <c r="AE861" s="96"/>
      <c r="AF861" s="96"/>
      <c r="AG861" s="96"/>
      <c r="AH861" s="96"/>
      <c r="AI861" s="96"/>
      <c r="AJ861" s="96"/>
      <c r="AK861" s="96"/>
      <c r="AL861" s="98"/>
      <c r="AM861" s="96"/>
      <c r="AN861" s="96"/>
      <c r="AO861" s="96"/>
      <c r="AP861" s="96"/>
      <c r="AQ861" s="96"/>
      <c r="AR861" s="96"/>
      <c r="AS861" s="96"/>
      <c r="AT861" s="96"/>
      <c r="AU861" s="26"/>
      <c r="AV861" s="26"/>
      <c r="AW861" s="93" t="s">
        <v>106</v>
      </c>
      <c r="AX861" s="88"/>
      <c r="AZ861" s="88"/>
      <c r="BA861" s="88"/>
      <c r="BB861" s="88"/>
      <c r="BC861" s="94"/>
      <c r="BD861" s="91"/>
      <c r="BE861" s="91"/>
      <c r="BF861" s="91"/>
      <c r="BG861" s="91"/>
      <c r="BH861" s="95"/>
      <c r="BI861" s="95"/>
      <c r="BJ861" s="95"/>
      <c r="BK861" s="95"/>
      <c r="BL861" s="95"/>
      <c r="BM861" s="95"/>
      <c r="BN861" s="95"/>
      <c r="BO861" s="95"/>
      <c r="BP861" s="95"/>
      <c r="BQ861" s="95"/>
      <c r="BR861" s="95"/>
      <c r="BS861" s="95"/>
      <c r="BT861" s="95"/>
      <c r="BU861" s="95"/>
      <c r="BV861" s="95"/>
      <c r="BW861" s="95"/>
      <c r="BX861" s="95"/>
      <c r="BY861" s="95"/>
      <c r="BZ861" s="95"/>
      <c r="CA861" s="95"/>
      <c r="CB861" s="95"/>
      <c r="CC861" s="95"/>
      <c r="CD861" s="95"/>
      <c r="CE861" s="95"/>
      <c r="CF861" s="95"/>
      <c r="CG861" s="94"/>
      <c r="CH861" s="91"/>
      <c r="CI861" s="91"/>
      <c r="CJ861" s="91"/>
      <c r="CK861" s="91"/>
      <c r="CL861" s="94"/>
      <c r="CM861" s="94"/>
      <c r="CN861" s="91"/>
      <c r="CO861" s="91"/>
      <c r="CP861" s="91"/>
      <c r="CQ861" s="91"/>
      <c r="CR861" s="91"/>
      <c r="CU861" s="128">
        <f t="shared" si="225"/>
        <v>853</v>
      </c>
      <c r="CV861" s="128"/>
      <c r="CW861" s="128"/>
      <c r="CX861" s="128"/>
      <c r="CY861" s="128"/>
    </row>
    <row r="862" spans="1:103" s="1" customFormat="1" ht="16.5">
      <c r="A862" s="55" t="s">
        <v>59</v>
      </c>
      <c r="D862" s="96" t="s">
        <v>108</v>
      </c>
      <c r="E862" s="96"/>
      <c r="F862" s="96"/>
      <c r="G862" s="96"/>
      <c r="H862" s="96"/>
      <c r="I862" s="96"/>
      <c r="O862" s="96"/>
      <c r="P862" s="96"/>
      <c r="Q862" s="96"/>
      <c r="R862" s="96"/>
      <c r="S862" s="96"/>
      <c r="T862" s="96"/>
      <c r="U862" s="96"/>
      <c r="V862" s="96"/>
      <c r="W862" s="96"/>
      <c r="X862" s="96"/>
      <c r="Y862" s="96"/>
      <c r="Z862" s="96"/>
      <c r="AA862" s="96"/>
      <c r="AB862" s="96"/>
      <c r="AC862" s="96"/>
      <c r="AD862" s="96"/>
      <c r="AE862" s="96"/>
      <c r="AF862" s="96"/>
      <c r="AG862" s="96"/>
      <c r="AH862" s="96"/>
      <c r="AI862" s="96"/>
      <c r="AJ862" s="96"/>
      <c r="AK862" s="96"/>
      <c r="AL862" s="98"/>
      <c r="AM862" s="96"/>
      <c r="AN862" s="96"/>
      <c r="AO862" s="96"/>
      <c r="AP862" s="96"/>
      <c r="AQ862" s="96"/>
      <c r="AR862" s="96"/>
      <c r="AS862" s="96"/>
      <c r="AT862" s="96"/>
      <c r="AU862" s="26"/>
      <c r="AV862" s="26"/>
      <c r="AW862" s="93" t="s">
        <v>83</v>
      </c>
      <c r="AX862" s="88"/>
      <c r="AZ862" s="96"/>
      <c r="BA862" s="88"/>
      <c r="BB862" s="88"/>
      <c r="BC862" s="94"/>
      <c r="BD862" s="91"/>
      <c r="BE862" s="91"/>
      <c r="BF862" s="91"/>
      <c r="BG862" s="91"/>
      <c r="BH862" s="95"/>
      <c r="BI862" s="95"/>
      <c r="BJ862" s="95"/>
      <c r="BK862" s="95"/>
      <c r="BL862" s="95"/>
      <c r="BM862" s="95"/>
      <c r="BN862" s="95"/>
      <c r="BO862" s="95"/>
      <c r="BP862" s="95"/>
      <c r="BQ862" s="95"/>
      <c r="BR862" s="95"/>
      <c r="BS862" s="95"/>
      <c r="BT862" s="95"/>
      <c r="BU862" s="95"/>
      <c r="BV862" s="95"/>
      <c r="BW862" s="95"/>
      <c r="BX862" s="95"/>
      <c r="BY862" s="95"/>
      <c r="BZ862" s="95"/>
      <c r="CA862" s="95"/>
      <c r="CB862" s="95"/>
      <c r="CC862" s="95"/>
      <c r="CD862" s="95"/>
      <c r="CE862" s="95"/>
      <c r="CF862" s="95"/>
      <c r="CG862" s="94"/>
      <c r="CH862" s="91"/>
      <c r="CI862" s="91"/>
      <c r="CJ862" s="91"/>
      <c r="CK862" s="91"/>
      <c r="CL862" s="94"/>
      <c r="CM862" s="94"/>
      <c r="CN862" s="91"/>
      <c r="CO862" s="91"/>
      <c r="CP862" s="91"/>
      <c r="CQ862" s="91"/>
      <c r="CR862" s="91"/>
      <c r="CU862" s="128">
        <f t="shared" si="225"/>
        <v>854</v>
      </c>
      <c r="CV862" s="128"/>
      <c r="CW862" s="128"/>
      <c r="CX862" s="128"/>
      <c r="CY862" s="128"/>
    </row>
    <row r="863" spans="1:103" s="1" customFormat="1" ht="16.5">
      <c r="A863" s="55" t="s">
        <v>59</v>
      </c>
      <c r="D863" s="96" t="s">
        <v>123</v>
      </c>
      <c r="J863" s="96"/>
      <c r="K863" s="96"/>
      <c r="L863" s="96"/>
      <c r="M863" s="96"/>
      <c r="N863" s="96"/>
      <c r="O863" s="96"/>
      <c r="P863" s="96"/>
      <c r="Q863" s="96"/>
      <c r="R863" s="96"/>
      <c r="S863" s="96"/>
      <c r="T863" s="96"/>
      <c r="U863" s="96"/>
      <c r="V863" s="96"/>
      <c r="W863" s="96"/>
      <c r="X863" s="96"/>
      <c r="Y863" s="96"/>
      <c r="Z863" s="96"/>
      <c r="AA863" s="96"/>
      <c r="AB863" s="96"/>
      <c r="AC863" s="96"/>
      <c r="AD863" s="96"/>
      <c r="AE863" s="96"/>
      <c r="AF863" s="96"/>
      <c r="AG863" s="96"/>
      <c r="AH863" s="96"/>
      <c r="AI863" s="96"/>
      <c r="AJ863" s="96"/>
      <c r="AK863" s="96"/>
      <c r="AL863" s="98"/>
      <c r="AM863" s="96"/>
      <c r="AN863" s="96"/>
      <c r="AO863" s="96"/>
      <c r="AP863" s="96"/>
      <c r="AQ863" s="96"/>
      <c r="AR863" s="96"/>
      <c r="AS863" s="96"/>
      <c r="AT863" s="96"/>
      <c r="AU863" s="26"/>
      <c r="AV863" s="26"/>
      <c r="AW863" s="89" t="s">
        <v>107</v>
      </c>
      <c r="AX863" s="88"/>
      <c r="AZ863" s="96"/>
      <c r="BA863" s="88"/>
      <c r="BB863" s="88"/>
      <c r="BC863" s="94"/>
      <c r="BD863" s="91"/>
      <c r="BE863" s="91"/>
      <c r="BF863" s="91"/>
      <c r="BG863" s="91"/>
      <c r="BH863" s="95"/>
      <c r="BI863" s="95"/>
      <c r="BJ863" s="95"/>
      <c r="BK863" s="95"/>
      <c r="BL863" s="95"/>
      <c r="BM863" s="95"/>
      <c r="BN863" s="95"/>
      <c r="BO863" s="95"/>
      <c r="BP863" s="95"/>
      <c r="BQ863" s="95"/>
      <c r="BR863" s="95"/>
      <c r="BS863" s="95"/>
      <c r="BT863" s="95"/>
      <c r="BU863" s="95"/>
      <c r="BV863" s="95"/>
      <c r="BW863" s="95"/>
      <c r="BX863" s="95"/>
      <c r="BY863" s="95"/>
      <c r="BZ863" s="95"/>
      <c r="CA863" s="95"/>
      <c r="CB863" s="95"/>
      <c r="CC863" s="95"/>
      <c r="CD863" s="95"/>
      <c r="CE863" s="95"/>
      <c r="CF863" s="95"/>
      <c r="CG863" s="94"/>
      <c r="CH863" s="91"/>
      <c r="CI863" s="91"/>
      <c r="CJ863" s="91"/>
      <c r="CK863" s="91"/>
      <c r="CL863" s="94"/>
      <c r="CM863" s="94"/>
      <c r="CN863" s="91"/>
      <c r="CO863" s="91"/>
      <c r="CP863" s="91"/>
      <c r="CQ863" s="91"/>
      <c r="CR863" s="91"/>
      <c r="CU863" s="128">
        <f t="shared" si="225"/>
        <v>855</v>
      </c>
      <c r="CV863" s="128"/>
      <c r="CW863" s="128"/>
      <c r="CX863" s="128"/>
      <c r="CY863" s="128"/>
    </row>
    <row r="864" spans="1:103" s="1" customFormat="1" ht="16.5">
      <c r="A864" s="55" t="s">
        <v>18</v>
      </c>
      <c r="D864" s="96"/>
      <c r="E864" s="96"/>
      <c r="F864" s="96"/>
      <c r="G864" s="96"/>
      <c r="H864" s="96"/>
      <c r="I864" s="96"/>
      <c r="J864" s="96"/>
      <c r="K864" s="96"/>
      <c r="L864" s="96"/>
      <c r="M864" s="96"/>
      <c r="N864" s="96"/>
      <c r="O864" s="96"/>
      <c r="P864" s="96"/>
      <c r="Q864" s="96"/>
      <c r="R864" s="96"/>
      <c r="S864" s="96"/>
      <c r="T864" s="96"/>
      <c r="U864" s="96"/>
      <c r="V864" s="96"/>
      <c r="W864" s="96"/>
      <c r="X864" s="96"/>
      <c r="Y864" s="96"/>
      <c r="Z864" s="96"/>
      <c r="AA864" s="96"/>
      <c r="AB864" s="96"/>
      <c r="AC864" s="96"/>
      <c r="AD864" s="96"/>
      <c r="AE864" s="96"/>
      <c r="AF864" s="96"/>
      <c r="AG864" s="96"/>
      <c r="AH864" s="96"/>
      <c r="AI864" s="96"/>
      <c r="AJ864" s="96"/>
      <c r="AK864" s="96"/>
      <c r="AL864" s="98"/>
      <c r="AM864" s="96"/>
      <c r="AN864" s="96"/>
      <c r="AO864" s="96"/>
      <c r="AP864" s="96"/>
      <c r="AQ864" s="96"/>
      <c r="AR864" s="96"/>
      <c r="AS864" s="96"/>
      <c r="AT864" s="96"/>
      <c r="AU864" s="26"/>
      <c r="AV864" s="26"/>
      <c r="AW864" s="96" t="s">
        <v>124</v>
      </c>
      <c r="AX864" s="88"/>
      <c r="AY864" s="89"/>
      <c r="AZ864" s="96"/>
      <c r="BA864" s="88"/>
      <c r="BB864" s="88"/>
      <c r="BC864" s="94"/>
      <c r="BD864" s="91"/>
      <c r="BE864" s="91"/>
      <c r="BF864" s="91"/>
      <c r="BG864" s="91"/>
      <c r="BH864" s="95"/>
      <c r="BI864" s="95"/>
      <c r="BJ864" s="95"/>
      <c r="BK864" s="95"/>
      <c r="BL864" s="95"/>
      <c r="BM864" s="95"/>
      <c r="BN864" s="95"/>
      <c r="BO864" s="95"/>
      <c r="BP864" s="95"/>
      <c r="BQ864" s="95"/>
      <c r="BR864" s="95"/>
      <c r="BS864" s="95"/>
      <c r="BT864" s="95"/>
      <c r="BU864" s="95"/>
      <c r="BV864" s="95"/>
      <c r="BW864" s="95"/>
      <c r="BX864" s="95"/>
      <c r="BY864" s="95"/>
      <c r="BZ864" s="95"/>
      <c r="CA864" s="95"/>
      <c r="CB864" s="95"/>
      <c r="CC864" s="95"/>
      <c r="CD864" s="95"/>
      <c r="CE864" s="95"/>
      <c r="CF864" s="95"/>
      <c r="CG864" s="94"/>
      <c r="CH864" s="91"/>
      <c r="CI864" s="91"/>
      <c r="CJ864" s="91"/>
      <c r="CK864" s="91"/>
      <c r="CL864" s="94"/>
      <c r="CM864" s="94"/>
      <c r="CN864" s="91"/>
      <c r="CO864" s="91"/>
      <c r="CP864" s="91"/>
      <c r="CQ864" s="91"/>
      <c r="CR864" s="91"/>
      <c r="CU864" s="128">
        <f t="shared" si="225"/>
        <v>856</v>
      </c>
      <c r="CV864" s="128"/>
      <c r="CW864" s="128"/>
      <c r="CX864" s="128"/>
      <c r="CY864" s="128"/>
    </row>
    <row r="865" spans="1:103" ht="15" thickBot="1">
      <c r="A865" s="55" t="s">
        <v>18</v>
      </c>
      <c r="CU865" s="128">
        <f t="shared" si="225"/>
        <v>857</v>
      </c>
      <c r="CV865" s="128"/>
      <c r="CW865" s="128"/>
      <c r="CX865" s="128"/>
      <c r="CY865" s="128"/>
    </row>
    <row r="866" spans="1:103" s="1" customFormat="1" ht="18.75">
      <c r="A866" s="72" t="s">
        <v>59</v>
      </c>
      <c r="D866" s="182" t="s">
        <v>11</v>
      </c>
      <c r="E866" s="183"/>
      <c r="F866" s="184"/>
      <c r="G866" s="184"/>
      <c r="H866" s="184"/>
      <c r="I866" s="184"/>
      <c r="J866" s="184"/>
      <c r="K866" s="184"/>
      <c r="L866" s="184"/>
      <c r="M866" s="184"/>
      <c r="N866" s="184"/>
      <c r="O866" s="184"/>
      <c r="P866" s="185" t="str">
        <f>IFERROR(IF(P788=0,"",DATE(YEAR(P788),MONTH(P788)+1,1)),"")</f>
        <v/>
      </c>
      <c r="Q866" s="185"/>
      <c r="R866" s="185"/>
      <c r="S866" s="185"/>
      <c r="T866" s="185"/>
      <c r="U866" s="185"/>
      <c r="V866" s="185"/>
      <c r="W866" s="185"/>
      <c r="X866" s="185"/>
      <c r="Y866" s="185"/>
      <c r="Z866" s="185"/>
      <c r="AA866" s="185"/>
      <c r="AB866" s="185"/>
      <c r="AC866" s="185"/>
      <c r="AD866" s="185"/>
      <c r="AE866" s="185"/>
      <c r="AF866" s="185"/>
      <c r="AG866" s="185"/>
      <c r="AH866" s="185"/>
      <c r="AI866" s="185"/>
      <c r="AJ866" s="185"/>
      <c r="AK866" s="185"/>
      <c r="AL866" s="185"/>
      <c r="AM866" s="185"/>
      <c r="AN866" s="185"/>
      <c r="AO866" s="185"/>
      <c r="AP866" s="185"/>
      <c r="AQ866" s="185"/>
      <c r="AR866" s="185"/>
      <c r="AS866" s="185"/>
      <c r="AT866" s="186"/>
      <c r="AU866" s="28"/>
      <c r="AV866" s="26"/>
      <c r="AW866" s="187" t="s">
        <v>40</v>
      </c>
      <c r="AX866" s="188"/>
      <c r="AY866" s="188"/>
      <c r="AZ866" s="188"/>
      <c r="BA866" s="188"/>
      <c r="BB866" s="183"/>
      <c r="BC866" s="189" t="str">
        <f>P866</f>
        <v/>
      </c>
      <c r="BD866" s="190"/>
      <c r="BE866" s="190"/>
      <c r="BF866" s="190"/>
      <c r="BG866" s="190"/>
      <c r="BH866" s="190"/>
      <c r="BI866" s="190"/>
      <c r="BJ866" s="190"/>
      <c r="BK866" s="190"/>
      <c r="BL866" s="190"/>
      <c r="BM866" s="190"/>
      <c r="BN866" s="190"/>
      <c r="BO866" s="190"/>
      <c r="BP866" s="190"/>
      <c r="BQ866" s="190"/>
      <c r="BR866" s="190"/>
      <c r="BS866" s="190"/>
      <c r="BT866" s="190"/>
      <c r="BU866" s="190"/>
      <c r="BV866" s="190"/>
      <c r="BW866" s="190"/>
      <c r="BX866" s="190"/>
      <c r="BY866" s="190"/>
      <c r="BZ866" s="190"/>
      <c r="CA866" s="190"/>
      <c r="CB866" s="190"/>
      <c r="CC866" s="190"/>
      <c r="CD866" s="190"/>
      <c r="CE866" s="190"/>
      <c r="CF866" s="190"/>
      <c r="CG866" s="190"/>
      <c r="CH866" s="190"/>
      <c r="CI866" s="190"/>
      <c r="CJ866" s="190"/>
      <c r="CK866" s="190"/>
      <c r="CL866" s="190"/>
      <c r="CM866" s="190"/>
      <c r="CN866" s="190"/>
      <c r="CO866" s="190"/>
      <c r="CP866" s="190"/>
      <c r="CQ866" s="190"/>
      <c r="CR866" s="191"/>
      <c r="CU866" s="128">
        <f t="shared" si="225"/>
        <v>858</v>
      </c>
      <c r="CV866" s="128"/>
      <c r="CW866" s="128"/>
      <c r="CX866" s="128"/>
      <c r="CY866" s="128"/>
    </row>
    <row r="867" spans="1:103" s="1" customFormat="1" ht="18.75">
      <c r="A867" s="72" t="s">
        <v>59</v>
      </c>
      <c r="D867" s="153" t="s">
        <v>7</v>
      </c>
      <c r="E867" s="154"/>
      <c r="F867" s="155"/>
      <c r="G867" s="155"/>
      <c r="H867" s="155"/>
      <c r="I867" s="155"/>
      <c r="J867" s="155"/>
      <c r="K867" s="155"/>
      <c r="L867" s="155"/>
      <c r="M867" s="155"/>
      <c r="N867" s="155"/>
      <c r="O867" s="155"/>
      <c r="P867" s="29" t="str">
        <f t="shared" ref="P867:AQ867" si="244">IFERROR(WEEKNUM(P868,2)-WEEKNUM(DATE(YEAR(P868),MONTH(P868),1),2)+1,"")</f>
        <v/>
      </c>
      <c r="Q867" s="29" t="str">
        <f t="shared" si="244"/>
        <v/>
      </c>
      <c r="R867" s="29" t="str">
        <f t="shared" si="244"/>
        <v/>
      </c>
      <c r="S867" s="29" t="str">
        <f t="shared" si="244"/>
        <v/>
      </c>
      <c r="T867" s="29" t="str">
        <f t="shared" si="244"/>
        <v/>
      </c>
      <c r="U867" s="29" t="str">
        <f t="shared" si="244"/>
        <v/>
      </c>
      <c r="V867" s="29" t="str">
        <f t="shared" si="244"/>
        <v/>
      </c>
      <c r="W867" s="29" t="str">
        <f t="shared" si="244"/>
        <v/>
      </c>
      <c r="X867" s="29" t="str">
        <f t="shared" si="244"/>
        <v/>
      </c>
      <c r="Y867" s="29" t="str">
        <f t="shared" si="244"/>
        <v/>
      </c>
      <c r="Z867" s="29" t="str">
        <f t="shared" si="244"/>
        <v/>
      </c>
      <c r="AA867" s="29" t="str">
        <f t="shared" si="244"/>
        <v/>
      </c>
      <c r="AB867" s="29" t="str">
        <f t="shared" si="244"/>
        <v/>
      </c>
      <c r="AC867" s="29" t="str">
        <f t="shared" si="244"/>
        <v/>
      </c>
      <c r="AD867" s="29" t="str">
        <f t="shared" si="244"/>
        <v/>
      </c>
      <c r="AE867" s="29" t="str">
        <f t="shared" si="244"/>
        <v/>
      </c>
      <c r="AF867" s="29" t="str">
        <f t="shared" si="244"/>
        <v/>
      </c>
      <c r="AG867" s="29" t="str">
        <f t="shared" si="244"/>
        <v/>
      </c>
      <c r="AH867" s="29" t="str">
        <f t="shared" si="244"/>
        <v/>
      </c>
      <c r="AI867" s="29" t="str">
        <f t="shared" si="244"/>
        <v/>
      </c>
      <c r="AJ867" s="29" t="str">
        <f t="shared" si="244"/>
        <v/>
      </c>
      <c r="AK867" s="29" t="str">
        <f t="shared" si="244"/>
        <v/>
      </c>
      <c r="AL867" s="29" t="str">
        <f t="shared" si="244"/>
        <v/>
      </c>
      <c r="AM867" s="29" t="str">
        <f t="shared" si="244"/>
        <v/>
      </c>
      <c r="AN867" s="29" t="str">
        <f t="shared" si="244"/>
        <v/>
      </c>
      <c r="AO867" s="29" t="str">
        <f t="shared" si="244"/>
        <v/>
      </c>
      <c r="AP867" s="29" t="str">
        <f t="shared" si="244"/>
        <v/>
      </c>
      <c r="AQ867" s="29" t="str">
        <f t="shared" si="244"/>
        <v/>
      </c>
      <c r="AR867" s="29" t="str">
        <f>IF(AR868="","",WEEKNUM(AR868,2)-WEEKNUM(DATE(YEAR(AR868),MONTH(AR868),1),2)+1)</f>
        <v/>
      </c>
      <c r="AS867" s="29" t="str">
        <f>IF(AS868="","",WEEKNUM(AS868,2)-WEEKNUM(DATE(YEAR(AS868),MONTH(AS868),1),2)+1)</f>
        <v/>
      </c>
      <c r="AT867" s="30" t="str">
        <f>IF(AT868="","",WEEKNUM(AT868,2)-WEEKNUM(DATE(YEAR(AT868),MONTH(AT868),1),2)+1)</f>
        <v/>
      </c>
      <c r="AU867" s="31"/>
      <c r="AV867" s="26"/>
      <c r="AW867" s="194" t="s">
        <v>37</v>
      </c>
      <c r="AX867" s="195"/>
      <c r="AY867" s="196"/>
      <c r="AZ867" s="196"/>
      <c r="BA867" s="196"/>
      <c r="BB867" s="197"/>
      <c r="BC867" s="155" t="s">
        <v>31</v>
      </c>
      <c r="BD867" s="155"/>
      <c r="BE867" s="155"/>
      <c r="BF867" s="155"/>
      <c r="BG867" s="155"/>
      <c r="BH867" s="155"/>
      <c r="BI867" s="155"/>
      <c r="BJ867" s="155"/>
      <c r="BK867" s="155"/>
      <c r="BL867" s="155"/>
      <c r="BM867" s="155"/>
      <c r="BN867" s="155"/>
      <c r="BO867" s="155"/>
      <c r="BP867" s="155"/>
      <c r="BQ867" s="155"/>
      <c r="BR867" s="155"/>
      <c r="BS867" s="155"/>
      <c r="BT867" s="155"/>
      <c r="BU867" s="155"/>
      <c r="BV867" s="155"/>
      <c r="BW867" s="155"/>
      <c r="BX867" s="155"/>
      <c r="BY867" s="155"/>
      <c r="BZ867" s="155"/>
      <c r="CA867" s="155"/>
      <c r="CB867" s="155"/>
      <c r="CC867" s="155"/>
      <c r="CD867" s="155"/>
      <c r="CE867" s="155"/>
      <c r="CF867" s="155"/>
      <c r="CG867" s="201" t="s">
        <v>35</v>
      </c>
      <c r="CH867" s="202"/>
      <c r="CI867" s="202"/>
      <c r="CJ867" s="202"/>
      <c r="CK867" s="203"/>
      <c r="CL867" s="202" t="s">
        <v>36</v>
      </c>
      <c r="CM867" s="202"/>
      <c r="CN867" s="202"/>
      <c r="CO867" s="202"/>
      <c r="CP867" s="202"/>
      <c r="CQ867" s="202"/>
      <c r="CR867" s="207"/>
      <c r="CU867" s="128">
        <f t="shared" si="225"/>
        <v>859</v>
      </c>
      <c r="CV867" s="128"/>
      <c r="CW867" s="128"/>
      <c r="CX867" s="128"/>
      <c r="CY867" s="128"/>
    </row>
    <row r="868" spans="1:103" s="1" customFormat="1" ht="18.75">
      <c r="A868" s="72" t="s">
        <v>59</v>
      </c>
      <c r="D868" s="153" t="s">
        <v>1</v>
      </c>
      <c r="E868" s="154"/>
      <c r="F868" s="155"/>
      <c r="G868" s="155"/>
      <c r="H868" s="155"/>
      <c r="I868" s="155"/>
      <c r="J868" s="155"/>
      <c r="K868" s="155"/>
      <c r="L868" s="155"/>
      <c r="M868" s="155"/>
      <c r="N868" s="155"/>
      <c r="O868" s="155"/>
      <c r="P868" s="32" t="str">
        <f>P866</f>
        <v/>
      </c>
      <c r="Q868" s="32" t="str">
        <f t="shared" ref="Q868:AQ868" si="245">IFERROR(P868+1,"")</f>
        <v/>
      </c>
      <c r="R868" s="32" t="str">
        <f t="shared" si="245"/>
        <v/>
      </c>
      <c r="S868" s="32" t="str">
        <f t="shared" si="245"/>
        <v/>
      </c>
      <c r="T868" s="32" t="str">
        <f t="shared" si="245"/>
        <v/>
      </c>
      <c r="U868" s="32" t="str">
        <f t="shared" si="245"/>
        <v/>
      </c>
      <c r="V868" s="32" t="str">
        <f t="shared" si="245"/>
        <v/>
      </c>
      <c r="W868" s="32" t="str">
        <f t="shared" si="245"/>
        <v/>
      </c>
      <c r="X868" s="32" t="str">
        <f t="shared" si="245"/>
        <v/>
      </c>
      <c r="Y868" s="32" t="str">
        <f t="shared" si="245"/>
        <v/>
      </c>
      <c r="Z868" s="32" t="str">
        <f t="shared" si="245"/>
        <v/>
      </c>
      <c r="AA868" s="32" t="str">
        <f t="shared" si="245"/>
        <v/>
      </c>
      <c r="AB868" s="32" t="str">
        <f t="shared" si="245"/>
        <v/>
      </c>
      <c r="AC868" s="32" t="str">
        <f t="shared" si="245"/>
        <v/>
      </c>
      <c r="AD868" s="32" t="str">
        <f t="shared" si="245"/>
        <v/>
      </c>
      <c r="AE868" s="32" t="str">
        <f t="shared" si="245"/>
        <v/>
      </c>
      <c r="AF868" s="32" t="str">
        <f t="shared" si="245"/>
        <v/>
      </c>
      <c r="AG868" s="32" t="str">
        <f t="shared" si="245"/>
        <v/>
      </c>
      <c r="AH868" s="32" t="str">
        <f t="shared" si="245"/>
        <v/>
      </c>
      <c r="AI868" s="32" t="str">
        <f t="shared" si="245"/>
        <v/>
      </c>
      <c r="AJ868" s="32" t="str">
        <f t="shared" si="245"/>
        <v/>
      </c>
      <c r="AK868" s="32" t="str">
        <f t="shared" si="245"/>
        <v/>
      </c>
      <c r="AL868" s="32" t="str">
        <f t="shared" si="245"/>
        <v/>
      </c>
      <c r="AM868" s="32" t="str">
        <f t="shared" si="245"/>
        <v/>
      </c>
      <c r="AN868" s="32" t="str">
        <f t="shared" si="245"/>
        <v/>
      </c>
      <c r="AO868" s="32" t="str">
        <f t="shared" si="245"/>
        <v/>
      </c>
      <c r="AP868" s="32" t="str">
        <f t="shared" si="245"/>
        <v/>
      </c>
      <c r="AQ868" s="32" t="str">
        <f t="shared" si="245"/>
        <v/>
      </c>
      <c r="AR868" s="32" t="str">
        <f>IFERROR(IF(DAY(AQ868+1)=1,"",AQ868+1),"")</f>
        <v/>
      </c>
      <c r="AS868" s="32" t="str">
        <f>IFERROR(IF(AND(DAY(AQ868+2)&gt;=1,DAY(AQ868+2)&lt;=2),"",AQ868+2),"")</f>
        <v/>
      </c>
      <c r="AT868" s="33" t="str">
        <f>IFERROR(IF(AND(DAY(AQ868+3)&gt;=1,DAY(AQ868+3)&lt;=3),"",AQ868+3),"")</f>
        <v/>
      </c>
      <c r="AU868" s="34"/>
      <c r="AV868" s="26"/>
      <c r="AW868" s="198"/>
      <c r="AX868" s="199"/>
      <c r="AY868" s="199"/>
      <c r="AZ868" s="199"/>
      <c r="BA868" s="199"/>
      <c r="BB868" s="200"/>
      <c r="BC868" s="193">
        <v>1</v>
      </c>
      <c r="BD868" s="193"/>
      <c r="BE868" s="193"/>
      <c r="BF868" s="193"/>
      <c r="BG868" s="193"/>
      <c r="BH868" s="193">
        <v>2</v>
      </c>
      <c r="BI868" s="193"/>
      <c r="BJ868" s="193"/>
      <c r="BK868" s="193"/>
      <c r="BL868" s="193"/>
      <c r="BM868" s="193">
        <v>3</v>
      </c>
      <c r="BN868" s="193"/>
      <c r="BO868" s="193"/>
      <c r="BP868" s="193"/>
      <c r="BQ868" s="193"/>
      <c r="BR868" s="193">
        <v>4</v>
      </c>
      <c r="BS868" s="193"/>
      <c r="BT868" s="193"/>
      <c r="BU868" s="193"/>
      <c r="BV868" s="193"/>
      <c r="BW868" s="193">
        <v>5</v>
      </c>
      <c r="BX868" s="193"/>
      <c r="BY868" s="193"/>
      <c r="BZ868" s="193"/>
      <c r="CA868" s="193"/>
      <c r="CB868" s="193">
        <v>6</v>
      </c>
      <c r="CC868" s="193"/>
      <c r="CD868" s="193"/>
      <c r="CE868" s="193"/>
      <c r="CF868" s="193"/>
      <c r="CG868" s="276"/>
      <c r="CH868" s="277"/>
      <c r="CI868" s="277"/>
      <c r="CJ868" s="277"/>
      <c r="CK868" s="278"/>
      <c r="CL868" s="277"/>
      <c r="CM868" s="277"/>
      <c r="CN868" s="277"/>
      <c r="CO868" s="277"/>
      <c r="CP868" s="277"/>
      <c r="CQ868" s="277"/>
      <c r="CR868" s="279"/>
      <c r="CU868" s="128">
        <f t="shared" si="225"/>
        <v>860</v>
      </c>
      <c r="CV868" s="128"/>
      <c r="CW868" s="128"/>
      <c r="CX868" s="128"/>
      <c r="CY868" s="128"/>
    </row>
    <row r="869" spans="1:103" s="1" customFormat="1" ht="18.75">
      <c r="A869" s="72" t="s">
        <v>59</v>
      </c>
      <c r="D869" s="153" t="s">
        <v>2</v>
      </c>
      <c r="E869" s="154"/>
      <c r="F869" s="155"/>
      <c r="G869" s="155"/>
      <c r="H869" s="155"/>
      <c r="I869" s="155"/>
      <c r="J869" s="155"/>
      <c r="K869" s="155"/>
      <c r="L869" s="155"/>
      <c r="M869" s="155"/>
      <c r="N869" s="155"/>
      <c r="O869" s="155"/>
      <c r="P869" s="35" t="str">
        <f t="shared" ref="P869:AT869" si="246">TEXT(P868,"aaa")</f>
        <v/>
      </c>
      <c r="Q869" s="35" t="str">
        <f t="shared" si="246"/>
        <v/>
      </c>
      <c r="R869" s="35" t="str">
        <f t="shared" si="246"/>
        <v/>
      </c>
      <c r="S869" s="35" t="str">
        <f t="shared" si="246"/>
        <v/>
      </c>
      <c r="T869" s="35" t="str">
        <f t="shared" si="246"/>
        <v/>
      </c>
      <c r="U869" s="35" t="str">
        <f t="shared" si="246"/>
        <v/>
      </c>
      <c r="V869" s="35" t="str">
        <f t="shared" si="246"/>
        <v/>
      </c>
      <c r="W869" s="35" t="str">
        <f t="shared" si="246"/>
        <v/>
      </c>
      <c r="X869" s="35" t="str">
        <f t="shared" si="246"/>
        <v/>
      </c>
      <c r="Y869" s="35" t="str">
        <f t="shared" si="246"/>
        <v/>
      </c>
      <c r="Z869" s="35" t="str">
        <f t="shared" si="246"/>
        <v/>
      </c>
      <c r="AA869" s="35" t="str">
        <f t="shared" si="246"/>
        <v/>
      </c>
      <c r="AB869" s="35" t="str">
        <f t="shared" si="246"/>
        <v/>
      </c>
      <c r="AC869" s="35" t="str">
        <f t="shared" si="246"/>
        <v/>
      </c>
      <c r="AD869" s="35" t="str">
        <f t="shared" si="246"/>
        <v/>
      </c>
      <c r="AE869" s="35" t="str">
        <f t="shared" si="246"/>
        <v/>
      </c>
      <c r="AF869" s="35" t="str">
        <f t="shared" si="246"/>
        <v/>
      </c>
      <c r="AG869" s="35" t="str">
        <f t="shared" si="246"/>
        <v/>
      </c>
      <c r="AH869" s="35" t="str">
        <f t="shared" si="246"/>
        <v/>
      </c>
      <c r="AI869" s="35" t="str">
        <f t="shared" si="246"/>
        <v/>
      </c>
      <c r="AJ869" s="35" t="str">
        <f t="shared" si="246"/>
        <v/>
      </c>
      <c r="AK869" s="35" t="str">
        <f t="shared" si="246"/>
        <v/>
      </c>
      <c r="AL869" s="35" t="str">
        <f t="shared" si="246"/>
        <v/>
      </c>
      <c r="AM869" s="35" t="str">
        <f t="shared" si="246"/>
        <v/>
      </c>
      <c r="AN869" s="35" t="str">
        <f t="shared" si="246"/>
        <v/>
      </c>
      <c r="AO869" s="35" t="str">
        <f t="shared" si="246"/>
        <v/>
      </c>
      <c r="AP869" s="35" t="str">
        <f t="shared" si="246"/>
        <v/>
      </c>
      <c r="AQ869" s="35" t="str">
        <f t="shared" si="246"/>
        <v/>
      </c>
      <c r="AR869" s="35" t="str">
        <f t="shared" si="246"/>
        <v/>
      </c>
      <c r="AS869" s="35" t="str">
        <f t="shared" si="246"/>
        <v/>
      </c>
      <c r="AT869" s="36" t="str">
        <f t="shared" si="246"/>
        <v/>
      </c>
      <c r="AU869" s="37"/>
      <c r="AV869" s="26"/>
      <c r="AW869" s="156" t="s">
        <v>38</v>
      </c>
      <c r="AX869" s="157"/>
      <c r="AY869" s="158"/>
      <c r="AZ869" s="158"/>
      <c r="BA869" s="158"/>
      <c r="BB869" s="159"/>
      <c r="BC869" s="166" t="s">
        <v>33</v>
      </c>
      <c r="BD869" s="169" t="s">
        <v>24</v>
      </c>
      <c r="BE869" s="172" t="s">
        <v>28</v>
      </c>
      <c r="BF869" s="173"/>
      <c r="BG869" s="176" t="s">
        <v>32</v>
      </c>
      <c r="BH869" s="166" t="s">
        <v>33</v>
      </c>
      <c r="BI869" s="218" t="s">
        <v>24</v>
      </c>
      <c r="BJ869" s="172" t="s">
        <v>28</v>
      </c>
      <c r="BK869" s="173"/>
      <c r="BL869" s="221" t="s">
        <v>32</v>
      </c>
      <c r="BM869" s="166" t="s">
        <v>33</v>
      </c>
      <c r="BN869" s="218" t="s">
        <v>24</v>
      </c>
      <c r="BO869" s="172" t="s">
        <v>28</v>
      </c>
      <c r="BP869" s="173"/>
      <c r="BQ869" s="221" t="s">
        <v>32</v>
      </c>
      <c r="BR869" s="166" t="s">
        <v>33</v>
      </c>
      <c r="BS869" s="218" t="s">
        <v>24</v>
      </c>
      <c r="BT869" s="172" t="s">
        <v>28</v>
      </c>
      <c r="BU869" s="173"/>
      <c r="BV869" s="221" t="s">
        <v>32</v>
      </c>
      <c r="BW869" s="166" t="s">
        <v>33</v>
      </c>
      <c r="BX869" s="218" t="s">
        <v>24</v>
      </c>
      <c r="BY869" s="172" t="s">
        <v>28</v>
      </c>
      <c r="BZ869" s="173"/>
      <c r="CA869" s="221" t="s">
        <v>32</v>
      </c>
      <c r="CB869" s="166" t="s">
        <v>33</v>
      </c>
      <c r="CC869" s="218" t="s">
        <v>24</v>
      </c>
      <c r="CD869" s="172" t="s">
        <v>28</v>
      </c>
      <c r="CE869" s="173"/>
      <c r="CF869" s="221" t="s">
        <v>32</v>
      </c>
      <c r="CG869" s="166" t="s">
        <v>33</v>
      </c>
      <c r="CH869" s="218" t="s">
        <v>24</v>
      </c>
      <c r="CI869" s="172" t="s">
        <v>28</v>
      </c>
      <c r="CJ869" s="173"/>
      <c r="CK869" s="221" t="s">
        <v>32</v>
      </c>
      <c r="CL869" s="226" t="s">
        <v>33</v>
      </c>
      <c r="CM869" s="227"/>
      <c r="CN869" s="222" t="s">
        <v>24</v>
      </c>
      <c r="CO869" s="223"/>
      <c r="CP869" s="172" t="s">
        <v>28</v>
      </c>
      <c r="CQ869" s="173"/>
      <c r="CR869" s="209" t="s">
        <v>32</v>
      </c>
      <c r="CU869" s="128">
        <f t="shared" si="225"/>
        <v>861</v>
      </c>
      <c r="CV869" s="128"/>
      <c r="CW869" s="128"/>
      <c r="CX869" s="128"/>
      <c r="CY869" s="128"/>
    </row>
    <row r="870" spans="1:103" s="1" customFormat="1" ht="18.75">
      <c r="A870" s="72" t="s">
        <v>59</v>
      </c>
      <c r="D870" s="211" t="s">
        <v>4</v>
      </c>
      <c r="E870" s="212"/>
      <c r="F870" s="213"/>
      <c r="G870" s="213"/>
      <c r="H870" s="213"/>
      <c r="I870" s="213"/>
      <c r="J870" s="213"/>
      <c r="K870" s="213"/>
      <c r="L870" s="213"/>
      <c r="M870" s="213"/>
      <c r="N870" s="213"/>
      <c r="O870" s="213"/>
      <c r="P870" s="216"/>
      <c r="Q870" s="216"/>
      <c r="R870" s="216"/>
      <c r="S870" s="216"/>
      <c r="T870" s="216"/>
      <c r="U870" s="216"/>
      <c r="V870" s="216"/>
      <c r="W870" s="216"/>
      <c r="X870" s="216"/>
      <c r="Y870" s="216"/>
      <c r="Z870" s="216"/>
      <c r="AA870" s="216"/>
      <c r="AB870" s="216"/>
      <c r="AC870" s="216"/>
      <c r="AD870" s="216"/>
      <c r="AE870" s="216"/>
      <c r="AF870" s="216"/>
      <c r="AG870" s="216"/>
      <c r="AH870" s="216"/>
      <c r="AI870" s="216"/>
      <c r="AJ870" s="216"/>
      <c r="AK870" s="216"/>
      <c r="AL870" s="216"/>
      <c r="AM870" s="216"/>
      <c r="AN870" s="216"/>
      <c r="AO870" s="216"/>
      <c r="AP870" s="216"/>
      <c r="AQ870" s="216"/>
      <c r="AR870" s="216"/>
      <c r="AS870" s="216"/>
      <c r="AT870" s="239"/>
      <c r="AU870" s="38"/>
      <c r="AV870" s="26"/>
      <c r="AW870" s="160"/>
      <c r="AX870" s="161"/>
      <c r="AY870" s="161"/>
      <c r="AZ870" s="161"/>
      <c r="BA870" s="161"/>
      <c r="BB870" s="162"/>
      <c r="BC870" s="167"/>
      <c r="BD870" s="170"/>
      <c r="BE870" s="174"/>
      <c r="BF870" s="175"/>
      <c r="BG870" s="170"/>
      <c r="BH870" s="167"/>
      <c r="BI870" s="219"/>
      <c r="BJ870" s="174"/>
      <c r="BK870" s="175"/>
      <c r="BL870" s="219"/>
      <c r="BM870" s="167"/>
      <c r="BN870" s="219"/>
      <c r="BO870" s="174"/>
      <c r="BP870" s="175"/>
      <c r="BQ870" s="219"/>
      <c r="BR870" s="167"/>
      <c r="BS870" s="219"/>
      <c r="BT870" s="174"/>
      <c r="BU870" s="175"/>
      <c r="BV870" s="219"/>
      <c r="BW870" s="167"/>
      <c r="BX870" s="219"/>
      <c r="BY870" s="174"/>
      <c r="BZ870" s="175"/>
      <c r="CA870" s="219"/>
      <c r="CB870" s="167"/>
      <c r="CC870" s="219"/>
      <c r="CD870" s="174"/>
      <c r="CE870" s="175"/>
      <c r="CF870" s="219"/>
      <c r="CG870" s="167"/>
      <c r="CH870" s="219"/>
      <c r="CI870" s="174"/>
      <c r="CJ870" s="175"/>
      <c r="CK870" s="219"/>
      <c r="CL870" s="228"/>
      <c r="CM870" s="229"/>
      <c r="CN870" s="224"/>
      <c r="CO870" s="225"/>
      <c r="CP870" s="174"/>
      <c r="CQ870" s="175"/>
      <c r="CR870" s="210"/>
      <c r="CU870" s="128">
        <f t="shared" si="225"/>
        <v>862</v>
      </c>
      <c r="CV870" s="128"/>
      <c r="CW870" s="128"/>
      <c r="CX870" s="128"/>
      <c r="CY870" s="128"/>
    </row>
    <row r="871" spans="1:103" s="1" customFormat="1" ht="18.75">
      <c r="A871" s="72" t="s">
        <v>59</v>
      </c>
      <c r="D871" s="214"/>
      <c r="E871" s="215"/>
      <c r="F871" s="213"/>
      <c r="G871" s="213"/>
      <c r="H871" s="213"/>
      <c r="I871" s="213"/>
      <c r="J871" s="213"/>
      <c r="K871" s="213"/>
      <c r="L871" s="213"/>
      <c r="M871" s="213"/>
      <c r="N871" s="213"/>
      <c r="O871" s="213"/>
      <c r="P871" s="217"/>
      <c r="Q871" s="217"/>
      <c r="R871" s="217"/>
      <c r="S871" s="217"/>
      <c r="T871" s="217"/>
      <c r="U871" s="217"/>
      <c r="V871" s="217"/>
      <c r="W871" s="217"/>
      <c r="X871" s="217"/>
      <c r="Y871" s="217"/>
      <c r="Z871" s="217"/>
      <c r="AA871" s="217"/>
      <c r="AB871" s="217"/>
      <c r="AC871" s="217"/>
      <c r="AD871" s="217"/>
      <c r="AE871" s="217"/>
      <c r="AF871" s="217"/>
      <c r="AG871" s="217"/>
      <c r="AH871" s="217"/>
      <c r="AI871" s="217"/>
      <c r="AJ871" s="217"/>
      <c r="AK871" s="217"/>
      <c r="AL871" s="217"/>
      <c r="AM871" s="217"/>
      <c r="AN871" s="217"/>
      <c r="AO871" s="217"/>
      <c r="AP871" s="217"/>
      <c r="AQ871" s="217"/>
      <c r="AR871" s="217"/>
      <c r="AS871" s="217"/>
      <c r="AT871" s="240"/>
      <c r="AU871" s="39"/>
      <c r="AV871" s="26"/>
      <c r="AW871" s="160"/>
      <c r="AX871" s="161"/>
      <c r="AY871" s="161"/>
      <c r="AZ871" s="161"/>
      <c r="BA871" s="161"/>
      <c r="BB871" s="162"/>
      <c r="BC871" s="167"/>
      <c r="BD871" s="170"/>
      <c r="BE871" s="174"/>
      <c r="BF871" s="175"/>
      <c r="BG871" s="170"/>
      <c r="BH871" s="167"/>
      <c r="BI871" s="219"/>
      <c r="BJ871" s="174"/>
      <c r="BK871" s="175"/>
      <c r="BL871" s="219"/>
      <c r="BM871" s="167"/>
      <c r="BN871" s="219"/>
      <c r="BO871" s="174"/>
      <c r="BP871" s="175"/>
      <c r="BQ871" s="219"/>
      <c r="BR871" s="167"/>
      <c r="BS871" s="219"/>
      <c r="BT871" s="174"/>
      <c r="BU871" s="175"/>
      <c r="BV871" s="219"/>
      <c r="BW871" s="167"/>
      <c r="BX871" s="219"/>
      <c r="BY871" s="174"/>
      <c r="BZ871" s="175"/>
      <c r="CA871" s="219"/>
      <c r="CB871" s="167"/>
      <c r="CC871" s="219"/>
      <c r="CD871" s="174"/>
      <c r="CE871" s="175"/>
      <c r="CF871" s="219"/>
      <c r="CG871" s="167"/>
      <c r="CH871" s="219"/>
      <c r="CI871" s="174"/>
      <c r="CJ871" s="175"/>
      <c r="CK871" s="219"/>
      <c r="CL871" s="228"/>
      <c r="CM871" s="229"/>
      <c r="CN871" s="224"/>
      <c r="CO871" s="225"/>
      <c r="CP871" s="174"/>
      <c r="CQ871" s="175"/>
      <c r="CR871" s="210"/>
      <c r="CU871" s="128">
        <f t="shared" si="225"/>
        <v>863</v>
      </c>
      <c r="CV871" s="128"/>
      <c r="CW871" s="128"/>
      <c r="CX871" s="128"/>
      <c r="CY871" s="128"/>
    </row>
    <row r="872" spans="1:103" s="1" customFormat="1" ht="18.75">
      <c r="A872" s="72" t="s">
        <v>59</v>
      </c>
      <c r="D872" s="214"/>
      <c r="E872" s="215"/>
      <c r="F872" s="213"/>
      <c r="G872" s="213"/>
      <c r="H872" s="213"/>
      <c r="I872" s="213"/>
      <c r="J872" s="213"/>
      <c r="K872" s="213"/>
      <c r="L872" s="213"/>
      <c r="M872" s="213"/>
      <c r="N872" s="213"/>
      <c r="O872" s="213"/>
      <c r="P872" s="217"/>
      <c r="Q872" s="217"/>
      <c r="R872" s="217"/>
      <c r="S872" s="217"/>
      <c r="T872" s="217"/>
      <c r="U872" s="217"/>
      <c r="V872" s="217"/>
      <c r="W872" s="217"/>
      <c r="X872" s="217"/>
      <c r="Y872" s="217"/>
      <c r="Z872" s="217"/>
      <c r="AA872" s="217"/>
      <c r="AB872" s="217"/>
      <c r="AC872" s="217"/>
      <c r="AD872" s="217"/>
      <c r="AE872" s="217"/>
      <c r="AF872" s="217"/>
      <c r="AG872" s="217"/>
      <c r="AH872" s="217"/>
      <c r="AI872" s="217"/>
      <c r="AJ872" s="217"/>
      <c r="AK872" s="217"/>
      <c r="AL872" s="217"/>
      <c r="AM872" s="217"/>
      <c r="AN872" s="217"/>
      <c r="AO872" s="217"/>
      <c r="AP872" s="217"/>
      <c r="AQ872" s="217"/>
      <c r="AR872" s="217"/>
      <c r="AS872" s="217"/>
      <c r="AT872" s="240"/>
      <c r="AU872" s="39"/>
      <c r="AV872" s="26"/>
      <c r="AW872" s="160"/>
      <c r="AX872" s="161"/>
      <c r="AY872" s="161"/>
      <c r="AZ872" s="161"/>
      <c r="BA872" s="161"/>
      <c r="BB872" s="162"/>
      <c r="BC872" s="167"/>
      <c r="BD872" s="170"/>
      <c r="BE872" s="174"/>
      <c r="BF872" s="175"/>
      <c r="BG872" s="170"/>
      <c r="BH872" s="167"/>
      <c r="BI872" s="219"/>
      <c r="BJ872" s="174"/>
      <c r="BK872" s="175"/>
      <c r="BL872" s="219"/>
      <c r="BM872" s="167"/>
      <c r="BN872" s="219"/>
      <c r="BO872" s="174"/>
      <c r="BP872" s="175"/>
      <c r="BQ872" s="219"/>
      <c r="BR872" s="167"/>
      <c r="BS872" s="219"/>
      <c r="BT872" s="174"/>
      <c r="BU872" s="175"/>
      <c r="BV872" s="219"/>
      <c r="BW872" s="167"/>
      <c r="BX872" s="219"/>
      <c r="BY872" s="174"/>
      <c r="BZ872" s="175"/>
      <c r="CA872" s="219"/>
      <c r="CB872" s="167"/>
      <c r="CC872" s="219"/>
      <c r="CD872" s="174"/>
      <c r="CE872" s="175"/>
      <c r="CF872" s="219"/>
      <c r="CG872" s="167"/>
      <c r="CH872" s="219"/>
      <c r="CI872" s="174"/>
      <c r="CJ872" s="175"/>
      <c r="CK872" s="219"/>
      <c r="CL872" s="228"/>
      <c r="CM872" s="229"/>
      <c r="CN872" s="224"/>
      <c r="CO872" s="225"/>
      <c r="CP872" s="174"/>
      <c r="CQ872" s="175"/>
      <c r="CR872" s="210"/>
      <c r="CU872" s="128">
        <f t="shared" si="225"/>
        <v>864</v>
      </c>
      <c r="CV872" s="128"/>
      <c r="CW872" s="128"/>
      <c r="CX872" s="128"/>
      <c r="CY872" s="128"/>
    </row>
    <row r="873" spans="1:103" s="1" customFormat="1" ht="18.75">
      <c r="A873" s="72" t="s">
        <v>59</v>
      </c>
      <c r="D873" s="214"/>
      <c r="E873" s="215"/>
      <c r="F873" s="213"/>
      <c r="G873" s="213"/>
      <c r="H873" s="213"/>
      <c r="I873" s="213"/>
      <c r="J873" s="213"/>
      <c r="K873" s="213"/>
      <c r="L873" s="213"/>
      <c r="M873" s="213"/>
      <c r="N873" s="213"/>
      <c r="O873" s="213"/>
      <c r="P873" s="217"/>
      <c r="Q873" s="217"/>
      <c r="R873" s="217"/>
      <c r="S873" s="217"/>
      <c r="T873" s="217"/>
      <c r="U873" s="217"/>
      <c r="V873" s="217"/>
      <c r="W873" s="217"/>
      <c r="X873" s="217"/>
      <c r="Y873" s="217"/>
      <c r="Z873" s="217"/>
      <c r="AA873" s="217"/>
      <c r="AB873" s="217"/>
      <c r="AC873" s="217"/>
      <c r="AD873" s="217"/>
      <c r="AE873" s="217"/>
      <c r="AF873" s="217"/>
      <c r="AG873" s="217"/>
      <c r="AH873" s="217"/>
      <c r="AI873" s="217"/>
      <c r="AJ873" s="217"/>
      <c r="AK873" s="217"/>
      <c r="AL873" s="217"/>
      <c r="AM873" s="217"/>
      <c r="AN873" s="217"/>
      <c r="AO873" s="217"/>
      <c r="AP873" s="217"/>
      <c r="AQ873" s="217"/>
      <c r="AR873" s="217"/>
      <c r="AS873" s="217"/>
      <c r="AT873" s="240"/>
      <c r="AU873" s="39"/>
      <c r="AV873" s="26"/>
      <c r="AW873" s="160"/>
      <c r="AX873" s="161"/>
      <c r="AY873" s="161"/>
      <c r="AZ873" s="161"/>
      <c r="BA873" s="161"/>
      <c r="BB873" s="162"/>
      <c r="BC873" s="168"/>
      <c r="BD873" s="171"/>
      <c r="BE873" s="174"/>
      <c r="BF873" s="175"/>
      <c r="BG873" s="171"/>
      <c r="BH873" s="168"/>
      <c r="BI873" s="219"/>
      <c r="BJ873" s="174"/>
      <c r="BK873" s="175"/>
      <c r="BL873" s="219"/>
      <c r="BM873" s="168"/>
      <c r="BN873" s="219"/>
      <c r="BO873" s="174"/>
      <c r="BP873" s="175"/>
      <c r="BQ873" s="219"/>
      <c r="BR873" s="168"/>
      <c r="BS873" s="219"/>
      <c r="BT873" s="174"/>
      <c r="BU873" s="175"/>
      <c r="BV873" s="219"/>
      <c r="BW873" s="168"/>
      <c r="BX873" s="219"/>
      <c r="BY873" s="174"/>
      <c r="BZ873" s="175"/>
      <c r="CA873" s="219"/>
      <c r="CB873" s="168"/>
      <c r="CC873" s="219"/>
      <c r="CD873" s="174"/>
      <c r="CE873" s="175"/>
      <c r="CF873" s="219"/>
      <c r="CG873" s="168"/>
      <c r="CH873" s="219"/>
      <c r="CI873" s="174"/>
      <c r="CJ873" s="175"/>
      <c r="CK873" s="219"/>
      <c r="CL873" s="228"/>
      <c r="CM873" s="229"/>
      <c r="CN873" s="224"/>
      <c r="CO873" s="225"/>
      <c r="CP873" s="174"/>
      <c r="CQ873" s="175"/>
      <c r="CR873" s="210"/>
      <c r="CU873" s="128">
        <f t="shared" si="225"/>
        <v>865</v>
      </c>
      <c r="CV873" s="128"/>
      <c r="CW873" s="128"/>
      <c r="CX873" s="128"/>
      <c r="CY873" s="128"/>
    </row>
    <row r="874" spans="1:103" s="1" customFormat="1" ht="18.75">
      <c r="A874" s="72" t="s">
        <v>59</v>
      </c>
      <c r="D874" s="214"/>
      <c r="E874" s="215"/>
      <c r="F874" s="213"/>
      <c r="G874" s="213"/>
      <c r="H874" s="213"/>
      <c r="I874" s="213"/>
      <c r="J874" s="213"/>
      <c r="K874" s="213"/>
      <c r="L874" s="213"/>
      <c r="M874" s="213"/>
      <c r="N874" s="213"/>
      <c r="O874" s="213"/>
      <c r="P874" s="217"/>
      <c r="Q874" s="217"/>
      <c r="R874" s="217"/>
      <c r="S874" s="217"/>
      <c r="T874" s="217"/>
      <c r="U874" s="217"/>
      <c r="V874" s="217"/>
      <c r="W874" s="217"/>
      <c r="X874" s="217"/>
      <c r="Y874" s="217"/>
      <c r="Z874" s="217"/>
      <c r="AA874" s="217"/>
      <c r="AB874" s="217"/>
      <c r="AC874" s="217"/>
      <c r="AD874" s="217"/>
      <c r="AE874" s="217"/>
      <c r="AF874" s="217"/>
      <c r="AG874" s="217"/>
      <c r="AH874" s="217"/>
      <c r="AI874" s="217"/>
      <c r="AJ874" s="217"/>
      <c r="AK874" s="217"/>
      <c r="AL874" s="217"/>
      <c r="AM874" s="217"/>
      <c r="AN874" s="217"/>
      <c r="AO874" s="217"/>
      <c r="AP874" s="217"/>
      <c r="AQ874" s="217"/>
      <c r="AR874" s="217"/>
      <c r="AS874" s="217"/>
      <c r="AT874" s="240"/>
      <c r="AU874" s="39"/>
      <c r="AV874" s="26"/>
      <c r="AW874" s="163"/>
      <c r="AX874" s="164"/>
      <c r="AY874" s="164"/>
      <c r="AZ874" s="164"/>
      <c r="BA874" s="164"/>
      <c r="BB874" s="165"/>
      <c r="BC874" s="40" t="s">
        <v>9</v>
      </c>
      <c r="BD874" s="40" t="s">
        <v>129</v>
      </c>
      <c r="BE874" s="236" t="s">
        <v>130</v>
      </c>
      <c r="BF874" s="237"/>
      <c r="BG874" s="40"/>
      <c r="BH874" s="40" t="s">
        <v>9</v>
      </c>
      <c r="BI874" s="40" t="s">
        <v>129</v>
      </c>
      <c r="BJ874" s="236" t="s">
        <v>130</v>
      </c>
      <c r="BK874" s="237"/>
      <c r="BL874" s="40"/>
      <c r="BM874" s="40" t="s">
        <v>9</v>
      </c>
      <c r="BN874" s="40" t="s">
        <v>129</v>
      </c>
      <c r="BO874" s="236" t="s">
        <v>130</v>
      </c>
      <c r="BP874" s="237"/>
      <c r="BQ874" s="40"/>
      <c r="BR874" s="40" t="s">
        <v>9</v>
      </c>
      <c r="BS874" s="40" t="s">
        <v>129</v>
      </c>
      <c r="BT874" s="236" t="s">
        <v>130</v>
      </c>
      <c r="BU874" s="237"/>
      <c r="BV874" s="40"/>
      <c r="BW874" s="40" t="s">
        <v>9</v>
      </c>
      <c r="BX874" s="40" t="s">
        <v>129</v>
      </c>
      <c r="BY874" s="236" t="s">
        <v>130</v>
      </c>
      <c r="BZ874" s="237"/>
      <c r="CA874" s="40"/>
      <c r="CB874" s="40" t="s">
        <v>9</v>
      </c>
      <c r="CC874" s="40" t="s">
        <v>129</v>
      </c>
      <c r="CD874" s="236" t="s">
        <v>130</v>
      </c>
      <c r="CE874" s="237"/>
      <c r="CF874" s="40"/>
      <c r="CG874" s="40" t="s">
        <v>9</v>
      </c>
      <c r="CH874" s="40" t="s">
        <v>129</v>
      </c>
      <c r="CI874" s="236" t="s">
        <v>130</v>
      </c>
      <c r="CJ874" s="237"/>
      <c r="CK874" s="40"/>
      <c r="CL874" s="236" t="s">
        <v>9</v>
      </c>
      <c r="CM874" s="200"/>
      <c r="CN874" s="236" t="s">
        <v>129</v>
      </c>
      <c r="CO874" s="200"/>
      <c r="CP874" s="236" t="s">
        <v>130</v>
      </c>
      <c r="CQ874" s="237"/>
      <c r="CR874" s="41"/>
      <c r="CU874" s="128">
        <f t="shared" si="225"/>
        <v>866</v>
      </c>
      <c r="CV874" s="128"/>
      <c r="CW874" s="128"/>
      <c r="CX874" s="128"/>
      <c r="CY874" s="128"/>
    </row>
    <row r="875" spans="1:103" s="1" customFormat="1" ht="18.75">
      <c r="A875" s="72" t="s">
        <v>59</v>
      </c>
      <c r="D875" s="153" t="s">
        <v>25</v>
      </c>
      <c r="E875" s="154"/>
      <c r="F875" s="213"/>
      <c r="G875" s="213"/>
      <c r="H875" s="213"/>
      <c r="I875" s="213"/>
      <c r="J875" s="213"/>
      <c r="K875" s="213"/>
      <c r="L875" s="213"/>
      <c r="M875" s="213"/>
      <c r="N875" s="213"/>
      <c r="O875" s="213"/>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3"/>
      <c r="AU875" s="44"/>
      <c r="AV875" s="26"/>
      <c r="AW875" s="238" t="s">
        <v>39</v>
      </c>
      <c r="AX875" s="231"/>
      <c r="AY875" s="231"/>
      <c r="AZ875" s="231"/>
      <c r="BA875" s="231"/>
      <c r="BB875" s="154"/>
      <c r="BC875" s="45">
        <f>IF(COUNTIF(P875:AT875,"")=31,0,COUNTIFS(P867:AT867,1,P875:AT875,"")+COUNTIFS(P867:AT867,1,P875:AT875,"■"))</f>
        <v>0</v>
      </c>
      <c r="BD875" s="45">
        <f>IF(COUNTIF(P875:AT875,"")=31,0,COUNTIFS(P867:AT867,1,P875:AT875,"■"))</f>
        <v>0</v>
      </c>
      <c r="BE875" s="232" t="str">
        <f>IFERROR(ROUNDDOWN(BD875/BC875,3),"***")</f>
        <v>***</v>
      </c>
      <c r="BF875" s="233"/>
      <c r="BG875" s="18"/>
      <c r="BH875" s="45">
        <f>IF(COUNTIF(P875:AT875,"")=31,0,COUNTIFS(P867:AT867,2,P875:AT875,"")+COUNTIFS(P867:AT867,2,P875:AT875,"■"))</f>
        <v>0</v>
      </c>
      <c r="BI875" s="45">
        <f>IF(COUNTIF(P875:AT875,"")=31,0,COUNTIFS(P867:AT867,2,P875:AT875,"■"))</f>
        <v>0</v>
      </c>
      <c r="BJ875" s="232" t="str">
        <f>IFERROR(ROUNDDOWN(BI875/BH875,3),"***")</f>
        <v>***</v>
      </c>
      <c r="BK875" s="233"/>
      <c r="BL875" s="18"/>
      <c r="BM875" s="45">
        <f>IF(COUNTIF(P875:AT875,"")=31,0,COUNTIFS(P867:AT867,3,P875:AT875,"")+COUNTIFS(P867:AT867,3,P875:AT875,"■"))</f>
        <v>0</v>
      </c>
      <c r="BN875" s="45">
        <f>IF(COUNTIF(P875:AT875,"")=31,0,COUNTIFS(P867:AT867,3,P875:AT875,"■"))</f>
        <v>0</v>
      </c>
      <c r="BO875" s="232" t="str">
        <f>IFERROR(ROUNDDOWN(BN875/BM875,3),"***")</f>
        <v>***</v>
      </c>
      <c r="BP875" s="233"/>
      <c r="BQ875" s="18"/>
      <c r="BR875" s="45">
        <f>IF(COUNTIF(P875:AT875,"")=31,0,COUNTIFS(P867:AT867,4,P875:AT875,"")+COUNTIFS(P867:AT867,4,P875:AT875,"■"))</f>
        <v>0</v>
      </c>
      <c r="BS875" s="45">
        <f>IF(COUNTIF(P875:AT875,"")=31,0,COUNTIFS(P867:AT867,4,P875:AT875,"■"))</f>
        <v>0</v>
      </c>
      <c r="BT875" s="232" t="str">
        <f>IFERROR(ROUNDDOWN(BS875/BR875,3),"***")</f>
        <v>***</v>
      </c>
      <c r="BU875" s="233"/>
      <c r="BV875" s="18"/>
      <c r="BW875" s="45">
        <f>IF(COUNTIF(P875:AT875,"")=31,0,COUNTIFS(P867:AT867,5,P875:AT875,"")+COUNTIFS(P867:AT867,5,P875:AT875,"■"))</f>
        <v>0</v>
      </c>
      <c r="BX875" s="45">
        <f>IF(COUNTIF(P875:AT875,"")=31,0,COUNTIFS(P867:AT867,5,P875:AT875,"■"))</f>
        <v>0</v>
      </c>
      <c r="BY875" s="232" t="str">
        <f>IFERROR(ROUNDDOWN(BX875/BW875,3),"***")</f>
        <v>***</v>
      </c>
      <c r="BZ875" s="233"/>
      <c r="CA875" s="18"/>
      <c r="CB875" s="45">
        <f>IF(COUNTIF(P875:AT875,"")=31,0,COUNTIFS(P867:AT867,6,P875:AT875,"")+COUNTIFS(P867:AT867,6,P875:AT875,"■"))</f>
        <v>0</v>
      </c>
      <c r="CC875" s="45">
        <f>IF(COUNTIF(P875:AT875,"")=31,0,COUNTIFS(P867:AT867,6,P875:AT875,"■"))</f>
        <v>0</v>
      </c>
      <c r="CD875" s="232" t="str">
        <f>IFERROR(ROUNDDOWN(CC875/CB875,3),"***")</f>
        <v>***</v>
      </c>
      <c r="CE875" s="233"/>
      <c r="CF875" s="18"/>
      <c r="CG875" s="45">
        <f>IF(COUNTIF(P875:AT875,"")=31,0,SUM(BC875,BH875,BM875,BR875,BW875,CB875))</f>
        <v>0</v>
      </c>
      <c r="CH875" s="45">
        <f>IF(COUNTIF(P875:AT875,"")=31,0,SUM(BD875,BI875,BN875,BS875,BX875,CC875))</f>
        <v>0</v>
      </c>
      <c r="CI875" s="232" t="str">
        <f>IFERROR(ROUNDDOWN(CH875/CG875,3),"***")</f>
        <v>***</v>
      </c>
      <c r="CJ875" s="233"/>
      <c r="CK875" s="18"/>
      <c r="CL875" s="234">
        <f>IF(COUNTIF(P875:AT875,"")=31,0,CL797+CG875)</f>
        <v>0</v>
      </c>
      <c r="CM875" s="235"/>
      <c r="CN875" s="234">
        <f>IF(COUNTIF(P875:AT875,"")=31,0,CN797+CH875)</f>
        <v>0</v>
      </c>
      <c r="CO875" s="235"/>
      <c r="CP875" s="232" t="str">
        <f>IFERROR(ROUNDDOWN(CN875/CL875,3),"***")</f>
        <v>***</v>
      </c>
      <c r="CQ875" s="233"/>
      <c r="CR875" s="23"/>
      <c r="CU875" s="128">
        <f t="shared" si="225"/>
        <v>867</v>
      </c>
      <c r="CV875" s="128"/>
      <c r="CW875" s="128"/>
      <c r="CX875" s="128"/>
      <c r="CY875" s="128"/>
    </row>
    <row r="876" spans="1:103" s="1" customFormat="1" ht="18.75">
      <c r="A876" s="72" t="s">
        <v>59</v>
      </c>
      <c r="D876" s="238" t="s">
        <v>34</v>
      </c>
      <c r="E876" s="246"/>
      <c r="F876" s="253" t="s">
        <v>26</v>
      </c>
      <c r="G876" s="253"/>
      <c r="H876" s="253"/>
      <c r="I876" s="253"/>
      <c r="J876" s="253"/>
      <c r="K876" s="254"/>
      <c r="L876" s="236" t="s">
        <v>27</v>
      </c>
      <c r="M876" s="255"/>
      <c r="N876" s="255"/>
      <c r="O876" s="237"/>
      <c r="P876" s="49" t="str">
        <f t="shared" ref="P876:AT876" si="247">P868</f>
        <v/>
      </c>
      <c r="Q876" s="49" t="str">
        <f t="shared" si="247"/>
        <v/>
      </c>
      <c r="R876" s="49" t="str">
        <f t="shared" si="247"/>
        <v/>
      </c>
      <c r="S876" s="49" t="str">
        <f t="shared" si="247"/>
        <v/>
      </c>
      <c r="T876" s="49" t="str">
        <f t="shared" si="247"/>
        <v/>
      </c>
      <c r="U876" s="49" t="str">
        <f t="shared" si="247"/>
        <v/>
      </c>
      <c r="V876" s="49" t="str">
        <f t="shared" si="247"/>
        <v/>
      </c>
      <c r="W876" s="49" t="str">
        <f t="shared" si="247"/>
        <v/>
      </c>
      <c r="X876" s="49" t="str">
        <f t="shared" si="247"/>
        <v/>
      </c>
      <c r="Y876" s="49" t="str">
        <f t="shared" si="247"/>
        <v/>
      </c>
      <c r="Z876" s="49" t="str">
        <f t="shared" si="247"/>
        <v/>
      </c>
      <c r="AA876" s="49" t="str">
        <f t="shared" si="247"/>
        <v/>
      </c>
      <c r="AB876" s="49" t="str">
        <f t="shared" si="247"/>
        <v/>
      </c>
      <c r="AC876" s="49" t="str">
        <f t="shared" si="247"/>
        <v/>
      </c>
      <c r="AD876" s="49" t="str">
        <f t="shared" si="247"/>
        <v/>
      </c>
      <c r="AE876" s="49" t="str">
        <f t="shared" si="247"/>
        <v/>
      </c>
      <c r="AF876" s="49" t="str">
        <f t="shared" si="247"/>
        <v/>
      </c>
      <c r="AG876" s="49" t="str">
        <f t="shared" si="247"/>
        <v/>
      </c>
      <c r="AH876" s="49" t="str">
        <f t="shared" si="247"/>
        <v/>
      </c>
      <c r="AI876" s="49" t="str">
        <f t="shared" si="247"/>
        <v/>
      </c>
      <c r="AJ876" s="49" t="str">
        <f t="shared" si="247"/>
        <v/>
      </c>
      <c r="AK876" s="49" t="str">
        <f t="shared" si="247"/>
        <v/>
      </c>
      <c r="AL876" s="49" t="str">
        <f t="shared" si="247"/>
        <v/>
      </c>
      <c r="AM876" s="49" t="str">
        <f t="shared" si="247"/>
        <v/>
      </c>
      <c r="AN876" s="49" t="str">
        <f t="shared" si="247"/>
        <v/>
      </c>
      <c r="AO876" s="49" t="str">
        <f t="shared" si="247"/>
        <v/>
      </c>
      <c r="AP876" s="49" t="str">
        <f t="shared" si="247"/>
        <v/>
      </c>
      <c r="AQ876" s="49" t="str">
        <f t="shared" si="247"/>
        <v/>
      </c>
      <c r="AR876" s="49" t="str">
        <f t="shared" si="247"/>
        <v/>
      </c>
      <c r="AS876" s="49" t="str">
        <f t="shared" si="247"/>
        <v/>
      </c>
      <c r="AT876" s="50" t="str">
        <f t="shared" si="247"/>
        <v/>
      </c>
      <c r="AU876" s="46"/>
      <c r="AV876" s="26"/>
      <c r="AW876" s="238" t="s">
        <v>34</v>
      </c>
      <c r="AX876" s="246"/>
      <c r="AY876" s="230" t="s">
        <v>27</v>
      </c>
      <c r="AZ876" s="231"/>
      <c r="BA876" s="231"/>
      <c r="BB876" s="154"/>
      <c r="BC876" s="193">
        <v>1</v>
      </c>
      <c r="BD876" s="193"/>
      <c r="BE876" s="193"/>
      <c r="BF876" s="193"/>
      <c r="BG876" s="193"/>
      <c r="BH876" s="193">
        <v>2</v>
      </c>
      <c r="BI876" s="193"/>
      <c r="BJ876" s="193"/>
      <c r="BK876" s="193"/>
      <c r="BL876" s="193"/>
      <c r="BM876" s="193">
        <v>3</v>
      </c>
      <c r="BN876" s="193"/>
      <c r="BO876" s="193"/>
      <c r="BP876" s="193"/>
      <c r="BQ876" s="193"/>
      <c r="BR876" s="193">
        <v>4</v>
      </c>
      <c r="BS876" s="193"/>
      <c r="BT876" s="193"/>
      <c r="BU876" s="193"/>
      <c r="BV876" s="193"/>
      <c r="BW876" s="193">
        <v>5</v>
      </c>
      <c r="BX876" s="193"/>
      <c r="BY876" s="193"/>
      <c r="BZ876" s="193"/>
      <c r="CA876" s="193"/>
      <c r="CB876" s="193">
        <v>6</v>
      </c>
      <c r="CC876" s="193"/>
      <c r="CD876" s="193"/>
      <c r="CE876" s="193"/>
      <c r="CF876" s="193"/>
      <c r="CG876" s="193" t="s">
        <v>29</v>
      </c>
      <c r="CH876" s="193"/>
      <c r="CI876" s="193"/>
      <c r="CJ876" s="193"/>
      <c r="CK876" s="193"/>
      <c r="CL876" s="193" t="s">
        <v>30</v>
      </c>
      <c r="CM876" s="193"/>
      <c r="CN876" s="193"/>
      <c r="CO876" s="193"/>
      <c r="CP876" s="193"/>
      <c r="CQ876" s="251"/>
      <c r="CR876" s="252"/>
      <c r="CU876" s="128">
        <f t="shared" si="225"/>
        <v>868</v>
      </c>
      <c r="CV876" s="128"/>
      <c r="CW876" s="128"/>
      <c r="CX876" s="128"/>
      <c r="CY876" s="128"/>
    </row>
    <row r="877" spans="1:103" s="1" customFormat="1" ht="18.75">
      <c r="A877" s="72" t="s">
        <v>59</v>
      </c>
      <c r="D877" s="238">
        <v>1</v>
      </c>
      <c r="E877" s="246"/>
      <c r="F877" s="241"/>
      <c r="G877" s="242"/>
      <c r="H877" s="242"/>
      <c r="I877" s="242"/>
      <c r="J877" s="242"/>
      <c r="K877" s="243"/>
      <c r="L877" s="244"/>
      <c r="M877" s="242"/>
      <c r="N877" s="242"/>
      <c r="O877" s="243"/>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3"/>
      <c r="AU877" s="44"/>
      <c r="AV877" s="26"/>
      <c r="AW877" s="245">
        <f t="shared" ref="AW877:AW934" si="248">D877</f>
        <v>1</v>
      </c>
      <c r="AX877" s="246"/>
      <c r="AY877" s="247" t="str">
        <f t="shared" ref="AY877:AY934" si="249">IF(L877=0,"",L877)</f>
        <v/>
      </c>
      <c r="AZ877" s="248"/>
      <c r="BA877" s="248"/>
      <c r="BB877" s="249"/>
      <c r="BC877" s="45">
        <f>IF(COUNTIF(P877:AT877,"")=31,0,COUNTIFS(P867:AT867,1,P877:AT877,"")+COUNTIFS(P867:AT867,1,P877:AT877,"■"))</f>
        <v>0</v>
      </c>
      <c r="BD877" s="45">
        <f>IF(COUNTIF(P877:AT877,"")=31,0,COUNTIFS(P867:AT867,1,P877:AT877,"■"))</f>
        <v>0</v>
      </c>
      <c r="BE877" s="250" t="str">
        <f t="shared" ref="BE877:BE934" si="250">IFERROR(ROUNDDOWN(BD877/BC877,3),"***")</f>
        <v>***</v>
      </c>
      <c r="BF877" s="233"/>
      <c r="BG877" s="42"/>
      <c r="BH877" s="45">
        <f>IF(COUNTIF(P877:AT877,"")=31,0,COUNTIFS(P867:AT867,2,P877:AT877,"")+COUNTIFS(P867:AT867,2,P877:AT877,"■"))</f>
        <v>0</v>
      </c>
      <c r="BI877" s="45">
        <f>IF(COUNTIF(P877:AT877,"")=31,0,COUNTIFS(P867:AT867,2,P877:AT877,"■"))</f>
        <v>0</v>
      </c>
      <c r="BJ877" s="232" t="str">
        <f t="shared" ref="BJ877:BJ934" si="251">IFERROR(ROUNDDOWN(BI877/BH877,3),"***")</f>
        <v>***</v>
      </c>
      <c r="BK877" s="233"/>
      <c r="BL877" s="42"/>
      <c r="BM877" s="45">
        <f>IF(COUNTIF(P877:AT877,"")=31,0,COUNTIFS(P867:AT867,3,P877:AT877,"")+COUNTIFS(P867:AT867,3,P877:AT877,"■"))</f>
        <v>0</v>
      </c>
      <c r="BN877" s="45">
        <f>IF(COUNTIF(P877:AT877,"")=31,0,COUNTIFS(P867:AT867,3,P877:AT877,"■"))</f>
        <v>0</v>
      </c>
      <c r="BO877" s="232" t="str">
        <f t="shared" ref="BO877:BO934" si="252">IFERROR(ROUNDDOWN(BN877/BM877,3),"***")</f>
        <v>***</v>
      </c>
      <c r="BP877" s="233"/>
      <c r="BQ877" s="42"/>
      <c r="BR877" s="45">
        <f>IF(COUNTIF(P877:AT877,"")=31,0,COUNTIFS(P867:AT867,4,P877:AT877,"")+COUNTIFS(P867:AT867,4,P877:AT877,"■"))</f>
        <v>0</v>
      </c>
      <c r="BS877" s="45">
        <f>IF(COUNTIF(P877:AT877,"")=31,0,COUNTIFS(P867:AT867,4,P877:AT877,"■"))</f>
        <v>0</v>
      </c>
      <c r="BT877" s="232" t="str">
        <f t="shared" ref="BT877:BT934" si="253">IFERROR(ROUNDDOWN(BS877/BR877,3),"***")</f>
        <v>***</v>
      </c>
      <c r="BU877" s="233"/>
      <c r="BV877" s="42"/>
      <c r="BW877" s="45">
        <f>IF(COUNTIF(P877:AT877,"")=31,0,COUNTIFS(P867:AT867,5,P877:AT877,"")+COUNTIFS(P867:AT867,5,P877:AT877,"■"))</f>
        <v>0</v>
      </c>
      <c r="BX877" s="45">
        <f>IF(COUNTIF(P877:AT877,"")=31,0,COUNTIFS(P867:AT867,5,P877:AT877,"■"))</f>
        <v>0</v>
      </c>
      <c r="BY877" s="232" t="str">
        <f t="shared" ref="BY877:BY934" si="254">IFERROR(ROUNDDOWN(BX877/BW877,3),"***")</f>
        <v>***</v>
      </c>
      <c r="BZ877" s="233"/>
      <c r="CA877" s="42"/>
      <c r="CB877" s="45">
        <f>IF(COUNTIF(P877:AT877,"")=31,0,COUNTIFS(P867:AT867,6,P877:AT877,"")+COUNTIFS(P867:AT867,6,P877:AT877,"■"))</f>
        <v>0</v>
      </c>
      <c r="CC877" s="45">
        <f>IF(COUNTIF(P877:AT877,"")=31,0,COUNTIFS(P867:AT867,6,P877:AT877,"■"))</f>
        <v>0</v>
      </c>
      <c r="CD877" s="232" t="str">
        <f t="shared" ref="CD877:CD934" si="255">IFERROR(ROUNDDOWN(CC877/CB877,3),"***")</f>
        <v>***</v>
      </c>
      <c r="CE877" s="233"/>
      <c r="CF877" s="42"/>
      <c r="CG877" s="45">
        <f>IF(COUNTIF(P877:AT877,"")=31,0,SUM(BC877,BH877,BM877,BR877,BW877,CB877))</f>
        <v>0</v>
      </c>
      <c r="CH877" s="45">
        <f t="shared" ref="CH877" si="256">IF(COUNTIF(P877:AT877,"")=31,0,SUM(BD877,BI877,BN877,BS877,BX877,CC877))</f>
        <v>0</v>
      </c>
      <c r="CI877" s="232" t="str">
        <f t="shared" ref="CI877:CI934" si="257">IFERROR(ROUNDDOWN(CH877/CG877,3),"***")</f>
        <v>***</v>
      </c>
      <c r="CJ877" s="233"/>
      <c r="CK877" s="42"/>
      <c r="CL877" s="234">
        <f>IF(COUNTIF(P877:AT877,"")=31,0,CG877)</f>
        <v>0</v>
      </c>
      <c r="CM877" s="235"/>
      <c r="CN877" s="234">
        <f>IF(COUNTIF(P877:AT877,"")=31,0,CH877)</f>
        <v>0</v>
      </c>
      <c r="CO877" s="235"/>
      <c r="CP877" s="232" t="str">
        <f t="shared" ref="CP877:CP934" si="258">IFERROR(ROUNDDOWN(CN877/CL877,3),"***")</f>
        <v>***</v>
      </c>
      <c r="CQ877" s="233"/>
      <c r="CR877" s="43"/>
      <c r="CU877" s="128">
        <f t="shared" si="225"/>
        <v>869</v>
      </c>
      <c r="CV877" s="128"/>
      <c r="CW877" s="128"/>
      <c r="CX877" s="128"/>
      <c r="CY877" s="128"/>
    </row>
    <row r="878" spans="1:103" s="1" customFormat="1" ht="18.75">
      <c r="A878" s="72" t="s">
        <v>59</v>
      </c>
      <c r="D878" s="238">
        <f>D877+1</f>
        <v>2</v>
      </c>
      <c r="E878" s="246"/>
      <c r="F878" s="241"/>
      <c r="G878" s="242"/>
      <c r="H878" s="242"/>
      <c r="I878" s="242"/>
      <c r="J878" s="242"/>
      <c r="K878" s="243"/>
      <c r="L878" s="244"/>
      <c r="M878" s="242"/>
      <c r="N878" s="242"/>
      <c r="O878" s="243"/>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3"/>
      <c r="AU878" s="44"/>
      <c r="AV878" s="26"/>
      <c r="AW878" s="245">
        <f t="shared" si="248"/>
        <v>2</v>
      </c>
      <c r="AX878" s="246"/>
      <c r="AY878" s="247" t="str">
        <f t="shared" si="249"/>
        <v/>
      </c>
      <c r="AZ878" s="248"/>
      <c r="BA878" s="248"/>
      <c r="BB878" s="249"/>
      <c r="BC878" s="45">
        <f>IF(COUNTIF(P878:AT878,"")=31,0,COUNTIFS(P867:AT867,1,P878:AT878,"")+COUNTIFS(P867:AT867,1,P878:AT878,"■"))</f>
        <v>0</v>
      </c>
      <c r="BD878" s="45">
        <f>IF(COUNTIF(P878:AT878,"")=31,0,COUNTIFS(P867:AT867,1,P878:AT878,"■"))</f>
        <v>0</v>
      </c>
      <c r="BE878" s="250" t="str">
        <f t="shared" si="250"/>
        <v>***</v>
      </c>
      <c r="BF878" s="233"/>
      <c r="BG878" s="42"/>
      <c r="BH878" s="45">
        <f>IF(COUNTIF(P878:AT878,"")=31,0,COUNTIFS(P867:AT867,2,P878:AT878,"")+COUNTIFS(P867:AT867,2,P878:AT878,"■"))</f>
        <v>0</v>
      </c>
      <c r="BI878" s="45">
        <f>IF(COUNTIF(P878:AT878,"")=31,0,COUNTIFS(P867:AT867,2,P878:AT878,"■"))</f>
        <v>0</v>
      </c>
      <c r="BJ878" s="232" t="str">
        <f t="shared" si="251"/>
        <v>***</v>
      </c>
      <c r="BK878" s="233"/>
      <c r="BL878" s="42"/>
      <c r="BM878" s="45">
        <f>IF(COUNTIF(P878:AT878,"")=31,0,COUNTIFS(P867:AT867,3,P878:AT878,"")+COUNTIFS(P867:AT867,3,P878:AT878,"■"))</f>
        <v>0</v>
      </c>
      <c r="BN878" s="45">
        <f>IF(COUNTIF(P878:AT878,"")=31,0,COUNTIFS(P867:AT867,3,P878:AT878,"■"))</f>
        <v>0</v>
      </c>
      <c r="BO878" s="232" t="str">
        <f t="shared" si="252"/>
        <v>***</v>
      </c>
      <c r="BP878" s="233"/>
      <c r="BQ878" s="42"/>
      <c r="BR878" s="45">
        <f>IF(COUNTIF(P878:AT878,"")=31,0,COUNTIFS(P867:AT867,4,P878:AT878,"")+COUNTIFS(P867:AT867,4,P878:AT878,"■"))</f>
        <v>0</v>
      </c>
      <c r="BS878" s="45">
        <f>IF(COUNTIF(P878:AT878,"")=31,0,COUNTIFS(P867:AT867,4,P878:AT878,"■"))</f>
        <v>0</v>
      </c>
      <c r="BT878" s="232" t="str">
        <f t="shared" si="253"/>
        <v>***</v>
      </c>
      <c r="BU878" s="233"/>
      <c r="BV878" s="42"/>
      <c r="BW878" s="45">
        <f>IF(COUNTIF(P878:AT878,"")=31,0,COUNTIFS(P867:AT867,5,P878:AT878,"")+COUNTIFS(P867:AT867,5,P878:AT878,"■"))</f>
        <v>0</v>
      </c>
      <c r="BX878" s="45">
        <f>IF(COUNTIF(P878:AT878,"")=31,0,COUNTIFS(P867:AT867,5,P878:AT878,"■"))</f>
        <v>0</v>
      </c>
      <c r="BY878" s="232" t="str">
        <f t="shared" si="254"/>
        <v>***</v>
      </c>
      <c r="BZ878" s="233"/>
      <c r="CA878" s="42"/>
      <c r="CB878" s="45">
        <f>IF(COUNTIF(P878:AT878,"")=31,0,COUNTIFS(P867:AT867,6,P878:AT878,"")+COUNTIFS(P867:AT867,6,P878:AT878,"■"))</f>
        <v>0</v>
      </c>
      <c r="CC878" s="45">
        <f>IF(COUNTIF(P878:AT878,"")=31,0,COUNTIFS(P867:AT867,6,P878:AT878,"■"))</f>
        <v>0</v>
      </c>
      <c r="CD878" s="232" t="str">
        <f t="shared" si="255"/>
        <v>***</v>
      </c>
      <c r="CE878" s="233"/>
      <c r="CF878" s="42"/>
      <c r="CG878" s="45">
        <f t="shared" ref="CG878:CG934" si="259">IF(COUNTIF(P878:AT878,"")=31,0,SUM(BC878,BH878,BM878,BR878,BW878,CB878))</f>
        <v>0</v>
      </c>
      <c r="CH878" s="45">
        <f>IF(COUNTIF(P878:AT878,"")=31,0,SUM(BD878,BI878,BN878,BS878,BX878,CC878))</f>
        <v>0</v>
      </c>
      <c r="CI878" s="232" t="str">
        <f t="shared" si="257"/>
        <v>***</v>
      </c>
      <c r="CJ878" s="233"/>
      <c r="CK878" s="42"/>
      <c r="CL878" s="234">
        <f t="shared" ref="CL878:CL934" si="260">IF(COUNTIF(P878:AT878,"")=31,0,CG878)</f>
        <v>0</v>
      </c>
      <c r="CM878" s="235"/>
      <c r="CN878" s="234">
        <f t="shared" ref="CN878:CN934" si="261">IF(COUNTIF(P878:AT878,"")=31,0,CH878)</f>
        <v>0</v>
      </c>
      <c r="CO878" s="235"/>
      <c r="CP878" s="232" t="str">
        <f t="shared" si="258"/>
        <v>***</v>
      </c>
      <c r="CQ878" s="233"/>
      <c r="CR878" s="43"/>
      <c r="CU878" s="128">
        <f t="shared" si="225"/>
        <v>870</v>
      </c>
      <c r="CV878" s="128"/>
      <c r="CW878" s="128"/>
      <c r="CX878" s="128"/>
      <c r="CY878" s="128"/>
    </row>
    <row r="879" spans="1:103" s="1" customFormat="1" ht="18.75">
      <c r="A879" s="72" t="s">
        <v>59</v>
      </c>
      <c r="D879" s="238">
        <f t="shared" ref="D879:D934" si="262">D878+1</f>
        <v>3</v>
      </c>
      <c r="E879" s="246"/>
      <c r="F879" s="241"/>
      <c r="G879" s="242"/>
      <c r="H879" s="242"/>
      <c r="I879" s="242"/>
      <c r="J879" s="242"/>
      <c r="K879" s="243"/>
      <c r="L879" s="244"/>
      <c r="M879" s="242"/>
      <c r="N879" s="242"/>
      <c r="O879" s="243"/>
      <c r="P879" s="42"/>
      <c r="Q879" s="42"/>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3"/>
      <c r="AU879" s="44"/>
      <c r="AV879" s="26"/>
      <c r="AW879" s="245">
        <f t="shared" si="248"/>
        <v>3</v>
      </c>
      <c r="AX879" s="246"/>
      <c r="AY879" s="247" t="str">
        <f t="shared" si="249"/>
        <v/>
      </c>
      <c r="AZ879" s="248"/>
      <c r="BA879" s="248"/>
      <c r="BB879" s="249"/>
      <c r="BC879" s="45">
        <f>IF(COUNTIF(P879:AT879,"")=31,0,COUNTIFS(P867:AT867,1,P879:AT879,"")+COUNTIFS(P867:AT867,1,P879:AT879,"■"))</f>
        <v>0</v>
      </c>
      <c r="BD879" s="45">
        <f>IF(COUNTIF(P879:AT879,"")=31,0,COUNTIFS(P867:AT867,1,P879:AT879,"■"))</f>
        <v>0</v>
      </c>
      <c r="BE879" s="250" t="str">
        <f t="shared" si="250"/>
        <v>***</v>
      </c>
      <c r="BF879" s="233"/>
      <c r="BG879" s="42"/>
      <c r="BH879" s="45">
        <f>IF(COUNTIF(P879:AT879,"")=31,0,COUNTIFS(P867:AT867,2,P879:AT879,"")+COUNTIFS(P867:AT867,2,P879:AT879,"■"))</f>
        <v>0</v>
      </c>
      <c r="BI879" s="45">
        <f>IF(COUNTIF(P879:AT879,"")=31,0,COUNTIFS(P867:AT867,2,P879:AT879,"■"))</f>
        <v>0</v>
      </c>
      <c r="BJ879" s="232" t="str">
        <f t="shared" si="251"/>
        <v>***</v>
      </c>
      <c r="BK879" s="233"/>
      <c r="BL879" s="42"/>
      <c r="BM879" s="45">
        <f>IF(COUNTIF(P879:AT879,"")=31,0,COUNTIFS(P867:AT867,3,P879:AT879,"")+COUNTIFS(P867:AT867,3,P879:AT879,"■"))</f>
        <v>0</v>
      </c>
      <c r="BN879" s="45">
        <f>IF(COUNTIF(P879:AT879,"")=31,0,COUNTIFS(P867:AT867,3,P879:AT879,"■"))</f>
        <v>0</v>
      </c>
      <c r="BO879" s="232" t="str">
        <f t="shared" si="252"/>
        <v>***</v>
      </c>
      <c r="BP879" s="233"/>
      <c r="BQ879" s="42"/>
      <c r="BR879" s="45">
        <f>IF(COUNTIF(P879:AT879,"")=31,0,COUNTIFS(P867:AT867,4,P879:AT879,"")+COUNTIFS(P867:AT867,4,P879:AT879,"■"))</f>
        <v>0</v>
      </c>
      <c r="BS879" s="45">
        <f>IF(COUNTIF(P879:AT879,"")=31,0,COUNTIFS(P867:AT867,4,P879:AT879,"■"))</f>
        <v>0</v>
      </c>
      <c r="BT879" s="232" t="str">
        <f t="shared" si="253"/>
        <v>***</v>
      </c>
      <c r="BU879" s="233"/>
      <c r="BV879" s="42"/>
      <c r="BW879" s="45">
        <f>IF(COUNTIF(P879:AT879,"")=31,0,COUNTIFS(P867:AT867,5,P879:AT879,"")+COUNTIFS(P867:AT867,5,P879:AT879,"■"))</f>
        <v>0</v>
      </c>
      <c r="BX879" s="45">
        <f>IF(COUNTIF(P879:AT879,"")=31,0,COUNTIFS(P867:AT867,5,P879:AT879,"■"))</f>
        <v>0</v>
      </c>
      <c r="BY879" s="232" t="str">
        <f t="shared" si="254"/>
        <v>***</v>
      </c>
      <c r="BZ879" s="233"/>
      <c r="CA879" s="42"/>
      <c r="CB879" s="45">
        <f>IF(COUNTIF(P879:AT879,"")=31,0,COUNTIFS(P867:AT867,6,P879:AT879,"")+COUNTIFS(P867:AT867,6,P879:AT879,"■"))</f>
        <v>0</v>
      </c>
      <c r="CC879" s="45">
        <f>IF(COUNTIF(P879:AT879,"")=31,0,COUNTIFS(P867:AT867,6,P879:AT879,"■"))</f>
        <v>0</v>
      </c>
      <c r="CD879" s="232" t="str">
        <f t="shared" si="255"/>
        <v>***</v>
      </c>
      <c r="CE879" s="233"/>
      <c r="CF879" s="42"/>
      <c r="CG879" s="45">
        <f t="shared" si="259"/>
        <v>0</v>
      </c>
      <c r="CH879" s="45">
        <f t="shared" ref="CH879:CH934" si="263">IF(COUNTIF(P879:AT879,"")=31,0,SUM(BD879,BI879,BN879,BS879,BX879,CC879))</f>
        <v>0</v>
      </c>
      <c r="CI879" s="232" t="str">
        <f t="shared" si="257"/>
        <v>***</v>
      </c>
      <c r="CJ879" s="233"/>
      <c r="CK879" s="42"/>
      <c r="CL879" s="234">
        <f t="shared" si="260"/>
        <v>0</v>
      </c>
      <c r="CM879" s="235"/>
      <c r="CN879" s="234">
        <f t="shared" si="261"/>
        <v>0</v>
      </c>
      <c r="CO879" s="235"/>
      <c r="CP879" s="232" t="str">
        <f t="shared" si="258"/>
        <v>***</v>
      </c>
      <c r="CQ879" s="233"/>
      <c r="CR879" s="43"/>
      <c r="CU879" s="128">
        <f t="shared" si="225"/>
        <v>871</v>
      </c>
      <c r="CV879" s="128"/>
      <c r="CW879" s="128"/>
      <c r="CX879" s="128"/>
      <c r="CY879" s="128"/>
    </row>
    <row r="880" spans="1:103" s="1" customFormat="1" ht="18.75">
      <c r="A880" s="72" t="s">
        <v>59</v>
      </c>
      <c r="D880" s="238">
        <f t="shared" si="262"/>
        <v>4</v>
      </c>
      <c r="E880" s="246"/>
      <c r="F880" s="241"/>
      <c r="G880" s="242"/>
      <c r="H880" s="242"/>
      <c r="I880" s="242"/>
      <c r="J880" s="242"/>
      <c r="K880" s="243"/>
      <c r="L880" s="244"/>
      <c r="M880" s="256"/>
      <c r="N880" s="256"/>
      <c r="O880" s="257"/>
      <c r="P880" s="42"/>
      <c r="Q880" s="42"/>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3"/>
      <c r="AU880" s="44"/>
      <c r="AV880" s="26"/>
      <c r="AW880" s="245">
        <f t="shared" si="248"/>
        <v>4</v>
      </c>
      <c r="AX880" s="246"/>
      <c r="AY880" s="247" t="str">
        <f t="shared" si="249"/>
        <v/>
      </c>
      <c r="AZ880" s="248"/>
      <c r="BA880" s="248"/>
      <c r="BB880" s="249"/>
      <c r="BC880" s="45">
        <f>IF(COUNTIF(P880:AT880,"")=31,0,COUNTIFS(P867:AT867,1,P880:AT880,"")+COUNTIFS(P867:AT867,1,P880:AT880,"■"))</f>
        <v>0</v>
      </c>
      <c r="BD880" s="45">
        <f>IF(COUNTIF(P880:AT880,"")=31,0,COUNTIFS(P867:AT867,1,P880:AT880,"■"))</f>
        <v>0</v>
      </c>
      <c r="BE880" s="250" t="str">
        <f t="shared" si="250"/>
        <v>***</v>
      </c>
      <c r="BF880" s="233"/>
      <c r="BG880" s="42"/>
      <c r="BH880" s="45">
        <f>IF(COUNTIF(P880:AT880,"")=31,0,COUNTIFS(P867:AT867,2,P880:AT880,"")+COUNTIFS(P867:AT867,2,P880:AT880,"■"))</f>
        <v>0</v>
      </c>
      <c r="BI880" s="45">
        <f>IF(COUNTIF(P880:AT880,"")=31,0,COUNTIFS(P867:AT867,2,P880:AT880,"■"))</f>
        <v>0</v>
      </c>
      <c r="BJ880" s="232" t="str">
        <f t="shared" si="251"/>
        <v>***</v>
      </c>
      <c r="BK880" s="233"/>
      <c r="BL880" s="42"/>
      <c r="BM880" s="45">
        <f>IF(COUNTIF(P880:AT880,"")=31,0,COUNTIFS(P867:AT867,3,P880:AT880,"")+COUNTIFS(P867:AT867,3,P880:AT880,"■"))</f>
        <v>0</v>
      </c>
      <c r="BN880" s="45">
        <f>IF(COUNTIF(P880:AT880,"")=31,0,COUNTIFS(P867:AT867,3,P880:AT880,"■"))</f>
        <v>0</v>
      </c>
      <c r="BO880" s="232" t="str">
        <f t="shared" si="252"/>
        <v>***</v>
      </c>
      <c r="BP880" s="233"/>
      <c r="BQ880" s="42"/>
      <c r="BR880" s="45">
        <f>IF(COUNTIF(P880:AT880,"")=31,0,COUNTIFS(P867:AT867,4,P880:AT880,"")+COUNTIFS(P867:AT867,4,P880:AT880,"■"))</f>
        <v>0</v>
      </c>
      <c r="BS880" s="45">
        <f>IF(COUNTIF(P880:AT880,"")=31,0,COUNTIFS(P867:AT867,4,P880:AT880,"■"))</f>
        <v>0</v>
      </c>
      <c r="BT880" s="232" t="str">
        <f t="shared" si="253"/>
        <v>***</v>
      </c>
      <c r="BU880" s="233"/>
      <c r="BV880" s="42"/>
      <c r="BW880" s="45">
        <f>IF(COUNTIF(P880:AT880,"")=31,0,COUNTIFS(P867:AT867,5,P880:AT880,"")+COUNTIFS(P867:AT867,5,P880:AT880,"■"))</f>
        <v>0</v>
      </c>
      <c r="BX880" s="45">
        <f>IF(COUNTIF(P880:AT880,"")=31,0,COUNTIFS(P867:AT867,5,P880:AT880,"■"))</f>
        <v>0</v>
      </c>
      <c r="BY880" s="232" t="str">
        <f t="shared" si="254"/>
        <v>***</v>
      </c>
      <c r="BZ880" s="233"/>
      <c r="CA880" s="42"/>
      <c r="CB880" s="45">
        <f>IF(COUNTIF(P880:AT880,"")=31,0,COUNTIFS(P867:AT867,6,P880:AT880,"")+COUNTIFS(P867:AT867,6,P880:AT880,"■"))</f>
        <v>0</v>
      </c>
      <c r="CC880" s="45">
        <f>IF(COUNTIF(P880:AT880,"")=31,0,COUNTIFS(P867:AT867,6,P880:AT880,"■"))</f>
        <v>0</v>
      </c>
      <c r="CD880" s="232" t="str">
        <f t="shared" si="255"/>
        <v>***</v>
      </c>
      <c r="CE880" s="233"/>
      <c r="CF880" s="42"/>
      <c r="CG880" s="45">
        <f t="shared" si="259"/>
        <v>0</v>
      </c>
      <c r="CH880" s="45">
        <f t="shared" si="263"/>
        <v>0</v>
      </c>
      <c r="CI880" s="232" t="str">
        <f t="shared" si="257"/>
        <v>***</v>
      </c>
      <c r="CJ880" s="233"/>
      <c r="CK880" s="42"/>
      <c r="CL880" s="234">
        <f t="shared" si="260"/>
        <v>0</v>
      </c>
      <c r="CM880" s="235"/>
      <c r="CN880" s="234">
        <f t="shared" si="261"/>
        <v>0</v>
      </c>
      <c r="CO880" s="235"/>
      <c r="CP880" s="232" t="str">
        <f t="shared" si="258"/>
        <v>***</v>
      </c>
      <c r="CQ880" s="233"/>
      <c r="CR880" s="43"/>
      <c r="CU880" s="128">
        <f t="shared" si="225"/>
        <v>872</v>
      </c>
      <c r="CV880" s="128"/>
      <c r="CW880" s="128"/>
      <c r="CX880" s="128"/>
      <c r="CY880" s="128"/>
    </row>
    <row r="881" spans="1:103" s="1" customFormat="1" ht="18.75">
      <c r="A881" s="72" t="s">
        <v>59</v>
      </c>
      <c r="D881" s="238">
        <f t="shared" si="262"/>
        <v>5</v>
      </c>
      <c r="E881" s="246"/>
      <c r="F881" s="241"/>
      <c r="G881" s="242"/>
      <c r="H881" s="242"/>
      <c r="I881" s="242"/>
      <c r="J881" s="242"/>
      <c r="K881" s="243"/>
      <c r="L881" s="244"/>
      <c r="M881" s="256"/>
      <c r="N881" s="256"/>
      <c r="O881" s="257"/>
      <c r="P881" s="42"/>
      <c r="Q881" s="42"/>
      <c r="R881" s="42"/>
      <c r="S881" s="42"/>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3"/>
      <c r="AU881" s="44"/>
      <c r="AV881" s="26"/>
      <c r="AW881" s="245">
        <f t="shared" si="248"/>
        <v>5</v>
      </c>
      <c r="AX881" s="246"/>
      <c r="AY881" s="247" t="str">
        <f t="shared" si="249"/>
        <v/>
      </c>
      <c r="AZ881" s="248"/>
      <c r="BA881" s="248"/>
      <c r="BB881" s="249"/>
      <c r="BC881" s="45">
        <f>IF(COUNTIF(P881:AT881,"")=31,0,COUNTIFS(P867:AT867,1,P881:AT881,"")+COUNTIFS(P867:AT867,1,P881:AT881,"■"))</f>
        <v>0</v>
      </c>
      <c r="BD881" s="45">
        <f>IF(COUNTIF(P881:AT881,"")=31,0,COUNTIFS(P867:AT867,1,P881:AT881,"■"))</f>
        <v>0</v>
      </c>
      <c r="BE881" s="250" t="str">
        <f t="shared" si="250"/>
        <v>***</v>
      </c>
      <c r="BF881" s="233"/>
      <c r="BG881" s="42"/>
      <c r="BH881" s="45">
        <f>IF(COUNTIF(P881:AT881,"")=31,0,COUNTIFS(P867:AT867,2,P881:AT881,"")+COUNTIFS(P867:AT867,2,P881:AT881,"■"))</f>
        <v>0</v>
      </c>
      <c r="BI881" s="45">
        <f>IF(COUNTIF(P881:AT881,"")=31,0,COUNTIFS(P867:AT867,2,P881:AT881,"■"))</f>
        <v>0</v>
      </c>
      <c r="BJ881" s="232" t="str">
        <f t="shared" si="251"/>
        <v>***</v>
      </c>
      <c r="BK881" s="233"/>
      <c r="BL881" s="42"/>
      <c r="BM881" s="45">
        <f>IF(COUNTIF(P881:AT881,"")=31,0,COUNTIFS(P867:AT867,3,P881:AT881,"")+COUNTIFS(P867:AT867,3,P881:AT881,"■"))</f>
        <v>0</v>
      </c>
      <c r="BN881" s="45">
        <f>IF(COUNTIF(P881:AT881,"")=31,0,COUNTIFS(P867:AT867,3,P881:AT881,"■"))</f>
        <v>0</v>
      </c>
      <c r="BO881" s="232" t="str">
        <f t="shared" si="252"/>
        <v>***</v>
      </c>
      <c r="BP881" s="233"/>
      <c r="BQ881" s="42"/>
      <c r="BR881" s="45">
        <f>IF(COUNTIF(P881:AT881,"")=31,0,COUNTIFS(P867:AT867,4,P881:AT881,"")+COUNTIFS(P867:AT867,4,P881:AT881,"■"))</f>
        <v>0</v>
      </c>
      <c r="BS881" s="45">
        <f>IF(COUNTIF(P881:AT881,"")=31,0,COUNTIFS(P867:AT867,4,P881:AT881,"■"))</f>
        <v>0</v>
      </c>
      <c r="BT881" s="232" t="str">
        <f t="shared" si="253"/>
        <v>***</v>
      </c>
      <c r="BU881" s="233"/>
      <c r="BV881" s="42"/>
      <c r="BW881" s="45">
        <f>IF(COUNTIF(P881:AT881,"")=31,0,COUNTIFS(P867:AT867,5,P881:AT881,"")+COUNTIFS(P867:AT867,5,P881:AT881,"■"))</f>
        <v>0</v>
      </c>
      <c r="BX881" s="45">
        <f>IF(COUNTIF(P881:AT881,"")=31,0,COUNTIFS(P867:AT867,5,P881:AT881,"■"))</f>
        <v>0</v>
      </c>
      <c r="BY881" s="232" t="str">
        <f t="shared" si="254"/>
        <v>***</v>
      </c>
      <c r="BZ881" s="233"/>
      <c r="CA881" s="42"/>
      <c r="CB881" s="45">
        <f>IF(COUNTIF(P881:AT881,"")=31,0,COUNTIFS(P867:AT867,6,P881:AT881,"")+COUNTIFS(P867:AT867,6,P881:AT881,"■"))</f>
        <v>0</v>
      </c>
      <c r="CC881" s="45">
        <f>IF(COUNTIF(P881:AT881,"")=31,0,COUNTIFS(P867:AT867,6,P881:AT881,"■"))</f>
        <v>0</v>
      </c>
      <c r="CD881" s="232" t="str">
        <f t="shared" si="255"/>
        <v>***</v>
      </c>
      <c r="CE881" s="233"/>
      <c r="CF881" s="42"/>
      <c r="CG881" s="45">
        <f t="shared" si="259"/>
        <v>0</v>
      </c>
      <c r="CH881" s="45">
        <f t="shared" si="263"/>
        <v>0</v>
      </c>
      <c r="CI881" s="232" t="str">
        <f t="shared" si="257"/>
        <v>***</v>
      </c>
      <c r="CJ881" s="233"/>
      <c r="CK881" s="42"/>
      <c r="CL881" s="234">
        <f t="shared" si="260"/>
        <v>0</v>
      </c>
      <c r="CM881" s="235"/>
      <c r="CN881" s="234">
        <f t="shared" si="261"/>
        <v>0</v>
      </c>
      <c r="CO881" s="235"/>
      <c r="CP881" s="232" t="str">
        <f t="shared" si="258"/>
        <v>***</v>
      </c>
      <c r="CQ881" s="233"/>
      <c r="CR881" s="43"/>
      <c r="CU881" s="128">
        <f t="shared" si="225"/>
        <v>873</v>
      </c>
      <c r="CV881" s="128"/>
      <c r="CW881" s="128"/>
      <c r="CX881" s="128"/>
      <c r="CY881" s="128"/>
    </row>
    <row r="882" spans="1:103" s="1" customFormat="1" ht="18.75">
      <c r="A882" s="72" t="s">
        <v>59</v>
      </c>
      <c r="D882" s="238">
        <f t="shared" si="262"/>
        <v>6</v>
      </c>
      <c r="E882" s="246"/>
      <c r="F882" s="241"/>
      <c r="G882" s="242"/>
      <c r="H882" s="242"/>
      <c r="I882" s="242"/>
      <c r="J882" s="242"/>
      <c r="K882" s="243"/>
      <c r="L882" s="244"/>
      <c r="M882" s="256"/>
      <c r="N882" s="256"/>
      <c r="O882" s="257"/>
      <c r="P882" s="42"/>
      <c r="Q882" s="42"/>
      <c r="R882" s="42"/>
      <c r="S882" s="42"/>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3"/>
      <c r="AU882" s="44"/>
      <c r="AV882" s="27"/>
      <c r="AW882" s="245">
        <f t="shared" si="248"/>
        <v>6</v>
      </c>
      <c r="AX882" s="246"/>
      <c r="AY882" s="247" t="str">
        <f t="shared" si="249"/>
        <v/>
      </c>
      <c r="AZ882" s="248"/>
      <c r="BA882" s="248"/>
      <c r="BB882" s="249"/>
      <c r="BC882" s="45">
        <f>IF(COUNTIF(P882:AT882,"")=31,0,COUNTIFS(P867:AT867,1,P882:AT882,"")+COUNTIFS(P867:AT867,1,P882:AT882,"■"))</f>
        <v>0</v>
      </c>
      <c r="BD882" s="45">
        <f>IF(COUNTIF(P882:AT882,"")=31,0,COUNTIFS(P867:AT867,1,P882:AT882,"■"))</f>
        <v>0</v>
      </c>
      <c r="BE882" s="250" t="str">
        <f t="shared" si="250"/>
        <v>***</v>
      </c>
      <c r="BF882" s="233"/>
      <c r="BG882" s="42"/>
      <c r="BH882" s="45">
        <f>IF(COUNTIF(P882:AT882,"")=31,0,COUNTIFS(P867:AT867,2,P882:AT882,"")+COUNTIFS(P867:AT867,2,P882:AT882,"■"))</f>
        <v>0</v>
      </c>
      <c r="BI882" s="45">
        <f>IF(COUNTIF(P882:AT882,"")=31,0,COUNTIFS(P867:AT867,2,P882:AT882,"■"))</f>
        <v>0</v>
      </c>
      <c r="BJ882" s="232" t="str">
        <f t="shared" si="251"/>
        <v>***</v>
      </c>
      <c r="BK882" s="233"/>
      <c r="BL882" s="42"/>
      <c r="BM882" s="45">
        <f>IF(COUNTIF(P882:AT882,"")=31,0,COUNTIFS(P867:AT867,3,P882:AT882,"")+COUNTIFS(P867:AT867,3,P882:AT882,"■"))</f>
        <v>0</v>
      </c>
      <c r="BN882" s="45">
        <f>IF(COUNTIF(P882:AT882,"")=31,0,COUNTIFS(P867:AT867,3,P882:AT882,"■"))</f>
        <v>0</v>
      </c>
      <c r="BO882" s="232" t="str">
        <f t="shared" si="252"/>
        <v>***</v>
      </c>
      <c r="BP882" s="233"/>
      <c r="BQ882" s="42"/>
      <c r="BR882" s="45">
        <f>IF(COUNTIF(P882:AT882,"")=31,0,COUNTIFS(P867:AT867,4,P882:AT882,"")+COUNTIFS(P867:AT867,4,P882:AT882,"■"))</f>
        <v>0</v>
      </c>
      <c r="BS882" s="45">
        <f>IF(COUNTIF(P882:AT882,"")=31,0,COUNTIFS(P867:AT867,4,P882:AT882,"■"))</f>
        <v>0</v>
      </c>
      <c r="BT882" s="232" t="str">
        <f t="shared" si="253"/>
        <v>***</v>
      </c>
      <c r="BU882" s="233"/>
      <c r="BV882" s="42"/>
      <c r="BW882" s="45">
        <f>IF(COUNTIF(P882:AT882,"")=31,0,COUNTIFS(P867:AT867,5,P882:AT882,"")+COUNTIFS(P867:AT867,5,P882:AT882,"■"))</f>
        <v>0</v>
      </c>
      <c r="BX882" s="45">
        <f>IF(COUNTIF(P882:AT882,"")=31,0,COUNTIFS(P867:AT867,5,P882:AT882,"■"))</f>
        <v>0</v>
      </c>
      <c r="BY882" s="232" t="str">
        <f t="shared" si="254"/>
        <v>***</v>
      </c>
      <c r="BZ882" s="233"/>
      <c r="CA882" s="42"/>
      <c r="CB882" s="45">
        <f>IF(COUNTIF(P882:AT882,"")=31,0,COUNTIFS(P867:AT867,6,P882:AT882,"")+COUNTIFS(P867:AT867,6,P882:AT882,"■"))</f>
        <v>0</v>
      </c>
      <c r="CC882" s="45">
        <f>IF(COUNTIF(P882:AT882,"")=31,0,COUNTIFS(P867:AT867,6,P882:AT882,"■"))</f>
        <v>0</v>
      </c>
      <c r="CD882" s="232" t="str">
        <f t="shared" si="255"/>
        <v>***</v>
      </c>
      <c r="CE882" s="233"/>
      <c r="CF882" s="42"/>
      <c r="CG882" s="45">
        <f t="shared" si="259"/>
        <v>0</v>
      </c>
      <c r="CH882" s="45">
        <f t="shared" si="263"/>
        <v>0</v>
      </c>
      <c r="CI882" s="232" t="str">
        <f t="shared" si="257"/>
        <v>***</v>
      </c>
      <c r="CJ882" s="233"/>
      <c r="CK882" s="42"/>
      <c r="CL882" s="234">
        <f t="shared" si="260"/>
        <v>0</v>
      </c>
      <c r="CM882" s="235"/>
      <c r="CN882" s="234">
        <f t="shared" si="261"/>
        <v>0</v>
      </c>
      <c r="CO882" s="235"/>
      <c r="CP882" s="232" t="str">
        <f t="shared" si="258"/>
        <v>***</v>
      </c>
      <c r="CQ882" s="233"/>
      <c r="CR882" s="43"/>
      <c r="CU882" s="128">
        <f t="shared" si="225"/>
        <v>874</v>
      </c>
      <c r="CV882" s="128"/>
      <c r="CW882" s="128"/>
      <c r="CX882" s="128"/>
      <c r="CY882" s="128"/>
    </row>
    <row r="883" spans="1:103" s="1" customFormat="1" ht="18.75">
      <c r="A883" s="72" t="s">
        <v>59</v>
      </c>
      <c r="D883" s="238">
        <f t="shared" si="262"/>
        <v>7</v>
      </c>
      <c r="E883" s="246"/>
      <c r="F883" s="241"/>
      <c r="G883" s="242"/>
      <c r="H883" s="242"/>
      <c r="I883" s="242"/>
      <c r="J883" s="242"/>
      <c r="K883" s="243"/>
      <c r="L883" s="244"/>
      <c r="M883" s="256"/>
      <c r="N883" s="256"/>
      <c r="O883" s="257"/>
      <c r="P883" s="42"/>
      <c r="Q883" s="42"/>
      <c r="R883" s="42"/>
      <c r="S883" s="42"/>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3"/>
      <c r="AU883" s="44"/>
      <c r="AV883" s="27"/>
      <c r="AW883" s="245">
        <f t="shared" si="248"/>
        <v>7</v>
      </c>
      <c r="AX883" s="246"/>
      <c r="AY883" s="247" t="str">
        <f t="shared" si="249"/>
        <v/>
      </c>
      <c r="AZ883" s="248"/>
      <c r="BA883" s="248"/>
      <c r="BB883" s="249"/>
      <c r="BC883" s="45">
        <f>IF(COUNTIF(P883:AT883,"")=31,0,COUNTIFS(P867:AT867,1,P883:AT883,"")+COUNTIFS(P867:AT867,1,P883:AT883,"■"))</f>
        <v>0</v>
      </c>
      <c r="BD883" s="45">
        <f>IF(COUNTIF(P883:AT883,"")=31,0,COUNTIFS(P867:AT867,1,P883:AT883,"■"))</f>
        <v>0</v>
      </c>
      <c r="BE883" s="250" t="str">
        <f t="shared" si="250"/>
        <v>***</v>
      </c>
      <c r="BF883" s="233"/>
      <c r="BG883" s="42"/>
      <c r="BH883" s="45">
        <f>IF(COUNTIF(P883:AT883,"")=31,0,COUNTIFS(P867:AT867,2,P883:AT883,"")+COUNTIFS(P867:AT867,2,P883:AT883,"■"))</f>
        <v>0</v>
      </c>
      <c r="BI883" s="45">
        <f>IF(COUNTIF(P883:AT883,"")=31,0,COUNTIFS(P867:AT867,2,P883:AT883,"■"))</f>
        <v>0</v>
      </c>
      <c r="BJ883" s="232" t="str">
        <f t="shared" si="251"/>
        <v>***</v>
      </c>
      <c r="BK883" s="233"/>
      <c r="BL883" s="42"/>
      <c r="BM883" s="45">
        <f>IF(COUNTIF(P883:AT883,"")=31,0,COUNTIFS(P867:AT867,3,P883:AT883,"")+COUNTIFS(P867:AT867,3,P883:AT883,"■"))</f>
        <v>0</v>
      </c>
      <c r="BN883" s="45">
        <f>IF(COUNTIF(P883:AT883,"")=31,0,COUNTIFS(P867:AT867,3,P883:AT883,"■"))</f>
        <v>0</v>
      </c>
      <c r="BO883" s="232" t="str">
        <f t="shared" si="252"/>
        <v>***</v>
      </c>
      <c r="BP883" s="233"/>
      <c r="BQ883" s="42"/>
      <c r="BR883" s="45">
        <f>IF(COUNTIF(P883:AT883,"")=31,0,COUNTIFS(P867:AT867,4,P883:AT883,"")+COUNTIFS(P867:AT867,4,P883:AT883,"■"))</f>
        <v>0</v>
      </c>
      <c r="BS883" s="45">
        <f>IF(COUNTIF(P883:AT883,"")=31,0,COUNTIFS(P867:AT867,4,P883:AT883,"■"))</f>
        <v>0</v>
      </c>
      <c r="BT883" s="232" t="str">
        <f t="shared" si="253"/>
        <v>***</v>
      </c>
      <c r="BU883" s="233"/>
      <c r="BV883" s="42"/>
      <c r="BW883" s="45">
        <f>IF(COUNTIF(P883:AT883,"")=31,0,COUNTIFS(P867:AT867,5,P883:AT883,"")+COUNTIFS(P867:AT867,5,P883:AT883,"■"))</f>
        <v>0</v>
      </c>
      <c r="BX883" s="45">
        <f>IF(COUNTIF(P883:AT883,"")=31,0,COUNTIFS(P867:AT867,5,P883:AT883,"■"))</f>
        <v>0</v>
      </c>
      <c r="BY883" s="232" t="str">
        <f t="shared" si="254"/>
        <v>***</v>
      </c>
      <c r="BZ883" s="233"/>
      <c r="CA883" s="42"/>
      <c r="CB883" s="45">
        <f>IF(COUNTIF(P883:AT883,"")=31,0,COUNTIFS(P867:AT867,6,P883:AT883,"")+COUNTIFS(P867:AT867,6,P883:AT883,"■"))</f>
        <v>0</v>
      </c>
      <c r="CC883" s="45">
        <f>IF(COUNTIF(P883:AT883,"")=31,0,COUNTIFS(P867:AT867,6,P883:AT883,"■"))</f>
        <v>0</v>
      </c>
      <c r="CD883" s="232" t="str">
        <f t="shared" si="255"/>
        <v>***</v>
      </c>
      <c r="CE883" s="233"/>
      <c r="CF883" s="42"/>
      <c r="CG883" s="45">
        <f t="shared" si="259"/>
        <v>0</v>
      </c>
      <c r="CH883" s="45">
        <f t="shared" si="263"/>
        <v>0</v>
      </c>
      <c r="CI883" s="232" t="str">
        <f t="shared" si="257"/>
        <v>***</v>
      </c>
      <c r="CJ883" s="233"/>
      <c r="CK883" s="42"/>
      <c r="CL883" s="234">
        <f t="shared" si="260"/>
        <v>0</v>
      </c>
      <c r="CM883" s="235"/>
      <c r="CN883" s="234">
        <f t="shared" si="261"/>
        <v>0</v>
      </c>
      <c r="CO883" s="235"/>
      <c r="CP883" s="232" t="str">
        <f t="shared" si="258"/>
        <v>***</v>
      </c>
      <c r="CQ883" s="233"/>
      <c r="CR883" s="43"/>
      <c r="CU883" s="128">
        <f t="shared" si="225"/>
        <v>875</v>
      </c>
      <c r="CV883" s="128"/>
      <c r="CW883" s="128"/>
      <c r="CX883" s="128"/>
      <c r="CY883" s="128"/>
    </row>
    <row r="884" spans="1:103" s="1" customFormat="1" ht="18.75">
      <c r="A884" s="72" t="s">
        <v>59</v>
      </c>
      <c r="D884" s="238">
        <f t="shared" si="262"/>
        <v>8</v>
      </c>
      <c r="E884" s="246"/>
      <c r="F884" s="241"/>
      <c r="G884" s="242"/>
      <c r="H884" s="242"/>
      <c r="I884" s="242"/>
      <c r="J884" s="242"/>
      <c r="K884" s="243"/>
      <c r="L884" s="244"/>
      <c r="M884" s="256"/>
      <c r="N884" s="256"/>
      <c r="O884" s="257"/>
      <c r="P884" s="42"/>
      <c r="Q884" s="42"/>
      <c r="R884" s="42"/>
      <c r="S884" s="42"/>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3"/>
      <c r="AU884" s="44"/>
      <c r="AV884" s="26"/>
      <c r="AW884" s="245">
        <f t="shared" si="248"/>
        <v>8</v>
      </c>
      <c r="AX884" s="246"/>
      <c r="AY884" s="247" t="str">
        <f t="shared" si="249"/>
        <v/>
      </c>
      <c r="AZ884" s="248"/>
      <c r="BA884" s="248"/>
      <c r="BB884" s="249"/>
      <c r="BC884" s="45">
        <f>IF(COUNTIF(P884:AT884,"")=31,0,COUNTIFS(P867:AT867,1,P884:AT884,"")+COUNTIFS(P867:AT867,1,P884:AT884,"■"))</f>
        <v>0</v>
      </c>
      <c r="BD884" s="45">
        <f>IF(COUNTIF(P884:AT884,"")=31,0,COUNTIFS(P867:AT867,1,P884:AT884,"■"))</f>
        <v>0</v>
      </c>
      <c r="BE884" s="250" t="str">
        <f t="shared" si="250"/>
        <v>***</v>
      </c>
      <c r="BF884" s="233"/>
      <c r="BG884" s="42"/>
      <c r="BH884" s="45">
        <f>IF(COUNTIF(P884:AT884,"")=31,0,COUNTIFS(P867:AT867,2,P884:AT884,"")+COUNTIFS(P867:AT867,2,P884:AT884,"■"))</f>
        <v>0</v>
      </c>
      <c r="BI884" s="45">
        <f>IF(COUNTIF(P884:AT884,"")=31,0,COUNTIFS(P867:AT867,2,P884:AT884,"■"))</f>
        <v>0</v>
      </c>
      <c r="BJ884" s="232" t="str">
        <f t="shared" si="251"/>
        <v>***</v>
      </c>
      <c r="BK884" s="233"/>
      <c r="BL884" s="42"/>
      <c r="BM884" s="45">
        <f>IF(COUNTIF(P884:AT884,"")=31,0,COUNTIFS(P867:AT867,3,P884:AT884,"")+COUNTIFS(P867:AT867,3,P884:AT884,"■"))</f>
        <v>0</v>
      </c>
      <c r="BN884" s="45">
        <f>IF(COUNTIF(P884:AT884,"")=31,0,COUNTIFS(P867:AT867,3,P884:AT884,"■"))</f>
        <v>0</v>
      </c>
      <c r="BO884" s="232" t="str">
        <f t="shared" si="252"/>
        <v>***</v>
      </c>
      <c r="BP884" s="233"/>
      <c r="BQ884" s="42"/>
      <c r="BR884" s="45">
        <f>IF(COUNTIF(P884:AT884,"")=31,0,COUNTIFS(P867:AT867,4,P884:AT884,"")+COUNTIFS(P867:AT867,4,P884:AT884,"■"))</f>
        <v>0</v>
      </c>
      <c r="BS884" s="45">
        <f>IF(COUNTIF(P884:AT884,"")=31,0,COUNTIFS(P867:AT867,4,P884:AT884,"■"))</f>
        <v>0</v>
      </c>
      <c r="BT884" s="232" t="str">
        <f t="shared" si="253"/>
        <v>***</v>
      </c>
      <c r="BU884" s="233"/>
      <c r="BV884" s="42"/>
      <c r="BW884" s="45">
        <f>IF(COUNTIF(P884:AT884,"")=31,0,COUNTIFS(P867:AT867,5,P884:AT884,"")+COUNTIFS(P867:AT867,5,P884:AT884,"■"))</f>
        <v>0</v>
      </c>
      <c r="BX884" s="45">
        <f>IF(COUNTIF(P884:AT884,"")=31,0,COUNTIFS(P867:AT867,5,P884:AT884,"■"))</f>
        <v>0</v>
      </c>
      <c r="BY884" s="232" t="str">
        <f t="shared" si="254"/>
        <v>***</v>
      </c>
      <c r="BZ884" s="233"/>
      <c r="CA884" s="42"/>
      <c r="CB884" s="45">
        <f>IF(COUNTIF(P884:AT884,"")=31,0,COUNTIFS(P867:AT867,6,P884:AT884,"")+COUNTIFS(P867:AT867,6,P884:AT884,"■"))</f>
        <v>0</v>
      </c>
      <c r="CC884" s="45">
        <f>IF(COUNTIF(P884:AT884,"")=31,0,COUNTIFS(P867:AT867,6,P884:AT884,"■"))</f>
        <v>0</v>
      </c>
      <c r="CD884" s="232" t="str">
        <f t="shared" si="255"/>
        <v>***</v>
      </c>
      <c r="CE884" s="233"/>
      <c r="CF884" s="42"/>
      <c r="CG884" s="45">
        <f t="shared" si="259"/>
        <v>0</v>
      </c>
      <c r="CH884" s="45">
        <f t="shared" si="263"/>
        <v>0</v>
      </c>
      <c r="CI884" s="232" t="str">
        <f t="shared" si="257"/>
        <v>***</v>
      </c>
      <c r="CJ884" s="233"/>
      <c r="CK884" s="42"/>
      <c r="CL884" s="234">
        <f t="shared" si="260"/>
        <v>0</v>
      </c>
      <c r="CM884" s="235"/>
      <c r="CN884" s="234">
        <f t="shared" si="261"/>
        <v>0</v>
      </c>
      <c r="CO884" s="235"/>
      <c r="CP884" s="232" t="str">
        <f t="shared" si="258"/>
        <v>***</v>
      </c>
      <c r="CQ884" s="233"/>
      <c r="CR884" s="43"/>
      <c r="CU884" s="128">
        <f t="shared" si="225"/>
        <v>876</v>
      </c>
      <c r="CV884" s="128"/>
      <c r="CW884" s="128"/>
      <c r="CX884" s="128"/>
      <c r="CY884" s="128"/>
    </row>
    <row r="885" spans="1:103" s="1" customFormat="1" ht="18.75">
      <c r="A885" s="72" t="s">
        <v>59</v>
      </c>
      <c r="D885" s="238">
        <f t="shared" si="262"/>
        <v>9</v>
      </c>
      <c r="E885" s="246"/>
      <c r="F885" s="241"/>
      <c r="G885" s="242"/>
      <c r="H885" s="242"/>
      <c r="I885" s="242"/>
      <c r="J885" s="242"/>
      <c r="K885" s="243"/>
      <c r="L885" s="244"/>
      <c r="M885" s="256"/>
      <c r="N885" s="256"/>
      <c r="O885" s="257"/>
      <c r="P885" s="42"/>
      <c r="Q885" s="42"/>
      <c r="R885" s="42"/>
      <c r="S885" s="42"/>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3"/>
      <c r="AU885" s="44"/>
      <c r="AV885" s="26"/>
      <c r="AW885" s="245">
        <f t="shared" si="248"/>
        <v>9</v>
      </c>
      <c r="AX885" s="246"/>
      <c r="AY885" s="247" t="str">
        <f t="shared" si="249"/>
        <v/>
      </c>
      <c r="AZ885" s="248"/>
      <c r="BA885" s="248"/>
      <c r="BB885" s="249"/>
      <c r="BC885" s="45">
        <f>IF(COUNTIF(P885:AT885,"")=31,0,COUNTIFS(P867:AT867,1,P885:AT885,"")+COUNTIFS(P867:AT867,1,P885:AT885,"■"))</f>
        <v>0</v>
      </c>
      <c r="BD885" s="45">
        <f>IF(COUNTIF(P885:AT885,"")=31,0,COUNTIFS(P867:AT867,1,P885:AT885,"■"))</f>
        <v>0</v>
      </c>
      <c r="BE885" s="250" t="str">
        <f t="shared" si="250"/>
        <v>***</v>
      </c>
      <c r="BF885" s="233"/>
      <c r="BG885" s="42"/>
      <c r="BH885" s="45">
        <f>IF(COUNTIF(P885:AT885,"")=31,0,COUNTIFS(P867:AT867,2,P885:AT885,"")+COUNTIFS(P867:AT867,2,P885:AT885,"■"))</f>
        <v>0</v>
      </c>
      <c r="BI885" s="45">
        <f>IF(COUNTIF(P885:AT885,"")=31,0,COUNTIFS(P867:AT867,2,P885:AT885,"■"))</f>
        <v>0</v>
      </c>
      <c r="BJ885" s="232" t="str">
        <f t="shared" si="251"/>
        <v>***</v>
      </c>
      <c r="BK885" s="233"/>
      <c r="BL885" s="42"/>
      <c r="BM885" s="45">
        <f>IF(COUNTIF(P885:AT885,"")=31,0,COUNTIFS(P867:AT867,3,P885:AT885,"")+COUNTIFS(P867:AT867,3,P885:AT885,"■"))</f>
        <v>0</v>
      </c>
      <c r="BN885" s="45">
        <f>IF(COUNTIF(P885:AT885,"")=31,0,COUNTIFS(P867:AT867,3,P885:AT885,"■"))</f>
        <v>0</v>
      </c>
      <c r="BO885" s="232" t="str">
        <f t="shared" si="252"/>
        <v>***</v>
      </c>
      <c r="BP885" s="233"/>
      <c r="BQ885" s="42"/>
      <c r="BR885" s="45">
        <f>IF(COUNTIF(P885:AT885,"")=31,0,COUNTIFS(P867:AT867,4,P885:AT885,"")+COUNTIFS(P867:AT867,4,P885:AT885,"■"))</f>
        <v>0</v>
      </c>
      <c r="BS885" s="45">
        <f>IF(COUNTIF(P885:AT885,"")=31,0,COUNTIFS(P867:AT867,4,P885:AT885,"■"))</f>
        <v>0</v>
      </c>
      <c r="BT885" s="232" t="str">
        <f t="shared" si="253"/>
        <v>***</v>
      </c>
      <c r="BU885" s="233"/>
      <c r="BV885" s="42"/>
      <c r="BW885" s="45">
        <f>IF(COUNTIF(P885:AT885,"")=31,0,COUNTIFS(P867:AT867,5,P885:AT885,"")+COUNTIFS(P867:AT867,5,P885:AT885,"■"))</f>
        <v>0</v>
      </c>
      <c r="BX885" s="45">
        <f>IF(COUNTIF(P885:AT885,"")=31,0,COUNTIFS(P867:AT867,5,P885:AT885,"■"))</f>
        <v>0</v>
      </c>
      <c r="BY885" s="232" t="str">
        <f t="shared" si="254"/>
        <v>***</v>
      </c>
      <c r="BZ885" s="233"/>
      <c r="CA885" s="42"/>
      <c r="CB885" s="45">
        <f>IF(COUNTIF(P885:AT885,"")=31,0,COUNTIFS(P867:AT867,6,P885:AT885,"")+COUNTIFS(P867:AT867,6,P885:AT885,"■"))</f>
        <v>0</v>
      </c>
      <c r="CC885" s="45">
        <f>IF(COUNTIF(P885:AT885,"")=31,0,COUNTIFS(P867:AT867,6,P885:AT885,"■"))</f>
        <v>0</v>
      </c>
      <c r="CD885" s="232" t="str">
        <f t="shared" si="255"/>
        <v>***</v>
      </c>
      <c r="CE885" s="233"/>
      <c r="CF885" s="42"/>
      <c r="CG885" s="45">
        <f t="shared" si="259"/>
        <v>0</v>
      </c>
      <c r="CH885" s="45">
        <f t="shared" si="263"/>
        <v>0</v>
      </c>
      <c r="CI885" s="232" t="str">
        <f t="shared" si="257"/>
        <v>***</v>
      </c>
      <c r="CJ885" s="233"/>
      <c r="CK885" s="42"/>
      <c r="CL885" s="234">
        <f t="shared" si="260"/>
        <v>0</v>
      </c>
      <c r="CM885" s="235"/>
      <c r="CN885" s="234">
        <f t="shared" si="261"/>
        <v>0</v>
      </c>
      <c r="CO885" s="235"/>
      <c r="CP885" s="232" t="str">
        <f t="shared" si="258"/>
        <v>***</v>
      </c>
      <c r="CQ885" s="233"/>
      <c r="CR885" s="43"/>
      <c r="CU885" s="128">
        <f t="shared" si="225"/>
        <v>877</v>
      </c>
      <c r="CV885" s="128"/>
      <c r="CW885" s="128"/>
      <c r="CX885" s="128"/>
      <c r="CY885" s="128"/>
    </row>
    <row r="886" spans="1:103" s="1" customFormat="1" ht="18.75">
      <c r="A886" s="72" t="s">
        <v>59</v>
      </c>
      <c r="D886" s="238">
        <f t="shared" si="262"/>
        <v>10</v>
      </c>
      <c r="E886" s="246"/>
      <c r="F886" s="241"/>
      <c r="G886" s="242"/>
      <c r="H886" s="242"/>
      <c r="I886" s="242"/>
      <c r="J886" s="242"/>
      <c r="K886" s="243"/>
      <c r="L886" s="244"/>
      <c r="M886" s="256"/>
      <c r="N886" s="256"/>
      <c r="O886" s="257"/>
      <c r="P886" s="42"/>
      <c r="Q886" s="42"/>
      <c r="R886" s="42"/>
      <c r="S886" s="42"/>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3"/>
      <c r="AU886" s="44"/>
      <c r="AV886" s="26"/>
      <c r="AW886" s="245">
        <f t="shared" si="248"/>
        <v>10</v>
      </c>
      <c r="AX886" s="246"/>
      <c r="AY886" s="247" t="str">
        <f t="shared" si="249"/>
        <v/>
      </c>
      <c r="AZ886" s="248"/>
      <c r="BA886" s="248"/>
      <c r="BB886" s="249"/>
      <c r="BC886" s="45">
        <f>IF(COUNTIF(P886:AT886,"")=31,0,COUNTIFS(P867:AT867,1,P886:AT886,"")+COUNTIFS(P867:AT867,1,P886:AT886,"■"))</f>
        <v>0</v>
      </c>
      <c r="BD886" s="45">
        <f>IF(COUNTIF(P886:AT886,"")=31,0,COUNTIFS(P867:AT867,1,P886:AT886,"■"))</f>
        <v>0</v>
      </c>
      <c r="BE886" s="250" t="str">
        <f t="shared" si="250"/>
        <v>***</v>
      </c>
      <c r="BF886" s="233"/>
      <c r="BG886" s="42"/>
      <c r="BH886" s="45">
        <f>IF(COUNTIF(P886:AT886,"")=31,0,COUNTIFS(P867:AT867,2,P886:AT886,"")+COUNTIFS(P867:AT867,2,P886:AT886,"■"))</f>
        <v>0</v>
      </c>
      <c r="BI886" s="45">
        <f>IF(COUNTIF(P886:AT886,"")=31,0,COUNTIFS(P867:AT867,2,P886:AT886,"■"))</f>
        <v>0</v>
      </c>
      <c r="BJ886" s="232" t="str">
        <f t="shared" si="251"/>
        <v>***</v>
      </c>
      <c r="BK886" s="233"/>
      <c r="BL886" s="42"/>
      <c r="BM886" s="45">
        <f>IF(COUNTIF(P886:AT886,"")=31,0,COUNTIFS(P867:AT867,3,P886:AT886,"")+COUNTIFS(P867:AT867,3,P886:AT886,"■"))</f>
        <v>0</v>
      </c>
      <c r="BN886" s="45">
        <f>IF(COUNTIF(P886:AT886,"")=31,0,COUNTIFS(P867:AT867,3,P886:AT886,"■"))</f>
        <v>0</v>
      </c>
      <c r="BO886" s="232" t="str">
        <f t="shared" si="252"/>
        <v>***</v>
      </c>
      <c r="BP886" s="233"/>
      <c r="BQ886" s="42"/>
      <c r="BR886" s="45">
        <f>IF(COUNTIF(P886:AT886,"")=31,0,COUNTIFS(P867:AT867,4,P886:AT886,"")+COUNTIFS(P867:AT867,4,P886:AT886,"■"))</f>
        <v>0</v>
      </c>
      <c r="BS886" s="45">
        <f>IF(COUNTIF(P886:AT886,"")=31,0,COUNTIFS(P867:AT867,4,P886:AT886,"■"))</f>
        <v>0</v>
      </c>
      <c r="BT886" s="232" t="str">
        <f t="shared" si="253"/>
        <v>***</v>
      </c>
      <c r="BU886" s="233"/>
      <c r="BV886" s="42"/>
      <c r="BW886" s="45">
        <f>IF(COUNTIF(P886:AT886,"")=31,0,COUNTIFS(P867:AT867,5,P886:AT886,"")+COUNTIFS(P867:AT867,5,P886:AT886,"■"))</f>
        <v>0</v>
      </c>
      <c r="BX886" s="45">
        <f>IF(COUNTIF(P886:AT886,"")=31,0,COUNTIFS(P867:AT867,5,P886:AT886,"■"))</f>
        <v>0</v>
      </c>
      <c r="BY886" s="232" t="str">
        <f t="shared" si="254"/>
        <v>***</v>
      </c>
      <c r="BZ886" s="233"/>
      <c r="CA886" s="42"/>
      <c r="CB886" s="45">
        <f>IF(COUNTIF(P886:AT886,"")=31,0,COUNTIFS(P867:AT867,6,P886:AT886,"")+COUNTIFS(P867:AT867,6,P886:AT886,"■"))</f>
        <v>0</v>
      </c>
      <c r="CC886" s="45">
        <f>IF(COUNTIF(P886:AT886,"")=31,0,COUNTIFS(P867:AT867,6,P886:AT886,"■"))</f>
        <v>0</v>
      </c>
      <c r="CD886" s="232" t="str">
        <f t="shared" si="255"/>
        <v>***</v>
      </c>
      <c r="CE886" s="233"/>
      <c r="CF886" s="42"/>
      <c r="CG886" s="45">
        <f t="shared" si="259"/>
        <v>0</v>
      </c>
      <c r="CH886" s="45">
        <f t="shared" si="263"/>
        <v>0</v>
      </c>
      <c r="CI886" s="232" t="str">
        <f t="shared" si="257"/>
        <v>***</v>
      </c>
      <c r="CJ886" s="233"/>
      <c r="CK886" s="42"/>
      <c r="CL886" s="234">
        <f t="shared" si="260"/>
        <v>0</v>
      </c>
      <c r="CM886" s="235"/>
      <c r="CN886" s="234">
        <f t="shared" si="261"/>
        <v>0</v>
      </c>
      <c r="CO886" s="235"/>
      <c r="CP886" s="232" t="str">
        <f t="shared" si="258"/>
        <v>***</v>
      </c>
      <c r="CQ886" s="233"/>
      <c r="CR886" s="43"/>
      <c r="CU886" s="128">
        <f t="shared" si="225"/>
        <v>878</v>
      </c>
      <c r="CV886" s="128"/>
      <c r="CW886" s="128"/>
      <c r="CX886" s="128"/>
      <c r="CY886" s="128"/>
    </row>
    <row r="887" spans="1:103" s="1" customFormat="1" ht="18.75">
      <c r="A887" s="72" t="s">
        <v>59</v>
      </c>
      <c r="D887" s="238">
        <f t="shared" si="262"/>
        <v>11</v>
      </c>
      <c r="E887" s="246"/>
      <c r="F887" s="241"/>
      <c r="G887" s="242"/>
      <c r="H887" s="242"/>
      <c r="I887" s="242"/>
      <c r="J887" s="242"/>
      <c r="K887" s="243"/>
      <c r="L887" s="244"/>
      <c r="M887" s="256"/>
      <c r="N887" s="256"/>
      <c r="O887" s="257"/>
      <c r="P887" s="42"/>
      <c r="Q887" s="42"/>
      <c r="R887" s="42"/>
      <c r="S887" s="42"/>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3"/>
      <c r="AU887" s="44"/>
      <c r="AV887" s="26"/>
      <c r="AW887" s="245">
        <f t="shared" si="248"/>
        <v>11</v>
      </c>
      <c r="AX887" s="369"/>
      <c r="AY887" s="247" t="str">
        <f t="shared" si="249"/>
        <v/>
      </c>
      <c r="AZ887" s="248"/>
      <c r="BA887" s="248"/>
      <c r="BB887" s="249"/>
      <c r="BC887" s="45">
        <f>IF(COUNTIF(P887:AT887,"")=31,0,COUNTIFS(P867:AT867,1,P887:AT887,"")+COUNTIFS(P867:AT867,1,P887:AT887,"■"))</f>
        <v>0</v>
      </c>
      <c r="BD887" s="45">
        <f>IF(COUNTIF(P887:AT887,"")=31,0,COUNTIFS(P867:AT867,1,P887:AT887,"■"))</f>
        <v>0</v>
      </c>
      <c r="BE887" s="250" t="str">
        <f t="shared" si="250"/>
        <v>***</v>
      </c>
      <c r="BF887" s="233"/>
      <c r="BG887" s="42"/>
      <c r="BH887" s="45">
        <f>IF(COUNTIF(P887:AT887,"")=31,0,COUNTIFS(P867:AT867,2,P887:AT887,"")+COUNTIFS(P867:AT867,2,P887:AT887,"■"))</f>
        <v>0</v>
      </c>
      <c r="BI887" s="45">
        <f>IF(COUNTIF(P887:AT887,"")=31,0,COUNTIFS(P867:AT867,2,P887:AT887,"■"))</f>
        <v>0</v>
      </c>
      <c r="BJ887" s="232" t="str">
        <f t="shared" si="251"/>
        <v>***</v>
      </c>
      <c r="BK887" s="233"/>
      <c r="BL887" s="42"/>
      <c r="BM887" s="45">
        <f>IF(COUNTIF(P887:AT887,"")=31,0,COUNTIFS(P867:AT867,3,P887:AT887,"")+COUNTIFS(P867:AT867,3,P887:AT887,"■"))</f>
        <v>0</v>
      </c>
      <c r="BN887" s="45">
        <f>IF(COUNTIF(P887:AT887,"")=31,0,COUNTIFS(P867:AT867,3,P887:AT887,"■"))</f>
        <v>0</v>
      </c>
      <c r="BO887" s="232" t="str">
        <f t="shared" si="252"/>
        <v>***</v>
      </c>
      <c r="BP887" s="233"/>
      <c r="BQ887" s="42"/>
      <c r="BR887" s="45">
        <f>IF(COUNTIF(P887:AT887,"")=31,0,COUNTIFS(P867:AT867,4,P887:AT887,"")+COUNTIFS(P867:AT867,4,P887:AT887,"■"))</f>
        <v>0</v>
      </c>
      <c r="BS887" s="45">
        <f>IF(COUNTIF(P887:AT887,"")=31,0,COUNTIFS(P867:AT867,4,P887:AT887,"■"))</f>
        <v>0</v>
      </c>
      <c r="BT887" s="232" t="str">
        <f t="shared" si="253"/>
        <v>***</v>
      </c>
      <c r="BU887" s="233"/>
      <c r="BV887" s="42"/>
      <c r="BW887" s="45">
        <f>IF(COUNTIF(P887:AT887,"")=31,0,COUNTIFS(P867:AT867,5,P887:AT887,"")+COUNTIFS(P867:AT867,5,P887:AT887,"■"))</f>
        <v>0</v>
      </c>
      <c r="BX887" s="45">
        <f>IF(COUNTIF(P887:AT887,"")=31,0,COUNTIFS(P867:AT867,5,P887:AT887,"■"))</f>
        <v>0</v>
      </c>
      <c r="BY887" s="232" t="str">
        <f t="shared" si="254"/>
        <v>***</v>
      </c>
      <c r="BZ887" s="233"/>
      <c r="CA887" s="42"/>
      <c r="CB887" s="45">
        <f>IF(COUNTIF(P887:AT887,"")=31,0,COUNTIFS(P867:AT867,6,P887:AT887,"")+COUNTIFS(P867:AT867,6,P887:AT887,"■"))</f>
        <v>0</v>
      </c>
      <c r="CC887" s="45">
        <f>IF(COUNTIF(P887:AT887,"")=31,0,COUNTIFS(P867:AT867,6,P887:AT887,"■"))</f>
        <v>0</v>
      </c>
      <c r="CD887" s="232" t="str">
        <f t="shared" si="255"/>
        <v>***</v>
      </c>
      <c r="CE887" s="233"/>
      <c r="CF887" s="42"/>
      <c r="CG887" s="45">
        <f t="shared" si="259"/>
        <v>0</v>
      </c>
      <c r="CH887" s="45">
        <f t="shared" si="263"/>
        <v>0</v>
      </c>
      <c r="CI887" s="232" t="str">
        <f t="shared" si="257"/>
        <v>***</v>
      </c>
      <c r="CJ887" s="233"/>
      <c r="CK887" s="42"/>
      <c r="CL887" s="234">
        <f t="shared" si="260"/>
        <v>0</v>
      </c>
      <c r="CM887" s="235"/>
      <c r="CN887" s="234">
        <f t="shared" si="261"/>
        <v>0</v>
      </c>
      <c r="CO887" s="235"/>
      <c r="CP887" s="232" t="str">
        <f t="shared" si="258"/>
        <v>***</v>
      </c>
      <c r="CQ887" s="233"/>
      <c r="CR887" s="43"/>
      <c r="CU887" s="128">
        <f t="shared" si="225"/>
        <v>879</v>
      </c>
      <c r="CV887" s="128"/>
      <c r="CW887" s="128"/>
      <c r="CX887" s="128"/>
      <c r="CY887" s="128"/>
    </row>
    <row r="888" spans="1:103" s="1" customFormat="1" ht="18.75">
      <c r="A888" s="72" t="s">
        <v>59</v>
      </c>
      <c r="D888" s="238">
        <f t="shared" si="262"/>
        <v>12</v>
      </c>
      <c r="E888" s="246"/>
      <c r="F888" s="241"/>
      <c r="G888" s="242"/>
      <c r="H888" s="242"/>
      <c r="I888" s="242"/>
      <c r="J888" s="242"/>
      <c r="K888" s="243"/>
      <c r="L888" s="244"/>
      <c r="M888" s="256"/>
      <c r="N888" s="256"/>
      <c r="O888" s="257"/>
      <c r="P888" s="42"/>
      <c r="Q888" s="42"/>
      <c r="R888" s="42"/>
      <c r="S888" s="42"/>
      <c r="T888" s="42"/>
      <c r="U888" s="42"/>
      <c r="V888" s="42"/>
      <c r="W888" s="42"/>
      <c r="X888" s="42"/>
      <c r="Y888" s="42"/>
      <c r="Z888" s="42"/>
      <c r="AA888" s="42"/>
      <c r="AB888" s="42"/>
      <c r="AC888" s="42"/>
      <c r="AD888" s="42"/>
      <c r="AE888" s="42"/>
      <c r="AF888" s="42"/>
      <c r="AG888" s="42"/>
      <c r="AH888" s="42"/>
      <c r="AI888" s="42"/>
      <c r="AJ888" s="42"/>
      <c r="AK888" s="42"/>
      <c r="AL888" s="42"/>
      <c r="AM888" s="42"/>
      <c r="AN888" s="42"/>
      <c r="AO888" s="42"/>
      <c r="AP888" s="42"/>
      <c r="AQ888" s="42"/>
      <c r="AR888" s="42"/>
      <c r="AS888" s="42"/>
      <c r="AT888" s="43"/>
      <c r="AU888" s="44"/>
      <c r="AV888" s="26"/>
      <c r="AW888" s="245">
        <f t="shared" si="248"/>
        <v>12</v>
      </c>
      <c r="AX888" s="246"/>
      <c r="AY888" s="247" t="str">
        <f t="shared" si="249"/>
        <v/>
      </c>
      <c r="AZ888" s="248"/>
      <c r="BA888" s="248"/>
      <c r="BB888" s="249"/>
      <c r="BC888" s="45">
        <f>IF(COUNTIF(P888:AT888,"")=31,0,COUNTIFS(P867:AT867,1,P888:AT888,"")+COUNTIFS(P867:AT867,1,P888:AT888,"■"))</f>
        <v>0</v>
      </c>
      <c r="BD888" s="45">
        <f>IF(COUNTIF(P888:AT888,"")=31,0,COUNTIFS(P867:AT867,1,P888:AT888,"■"))</f>
        <v>0</v>
      </c>
      <c r="BE888" s="250" t="str">
        <f t="shared" si="250"/>
        <v>***</v>
      </c>
      <c r="BF888" s="233"/>
      <c r="BG888" s="47"/>
      <c r="BH888" s="45">
        <f>IF(COUNTIF(P888:AT888,"")=31,0,COUNTIFS(P867:AT867,2,P888:AT888,"")+COUNTIFS(P867:AT867,2,P888:AT888,"■"))</f>
        <v>0</v>
      </c>
      <c r="BI888" s="45">
        <f>IF(COUNTIF(P888:AT888,"")=31,0,COUNTIFS(P867:AT867,2,P888:AT888,"■"))</f>
        <v>0</v>
      </c>
      <c r="BJ888" s="232" t="str">
        <f t="shared" si="251"/>
        <v>***</v>
      </c>
      <c r="BK888" s="233"/>
      <c r="BL888" s="42"/>
      <c r="BM888" s="45">
        <f>IF(COUNTIF(P888:AT888,"")=31,0,COUNTIFS(P867:AT867,3,P888:AT888,"")+COUNTIFS(P867:AT867,3,P888:AT888,"■"))</f>
        <v>0</v>
      </c>
      <c r="BN888" s="45">
        <f>IF(COUNTIF(P888:AT888,"")=31,0,COUNTIFS(P867:AT867,3,P888:AT888,"■"))</f>
        <v>0</v>
      </c>
      <c r="BO888" s="232" t="str">
        <f t="shared" si="252"/>
        <v>***</v>
      </c>
      <c r="BP888" s="233"/>
      <c r="BQ888" s="42"/>
      <c r="BR888" s="45">
        <f>IF(COUNTIF(P888:AT888,"")=31,0,COUNTIFS(P867:AT867,4,P888:AT888,"")+COUNTIFS(P867:AT867,4,P888:AT888,"■"))</f>
        <v>0</v>
      </c>
      <c r="BS888" s="45">
        <f>IF(COUNTIF(P888:AT888,"")=31,0,COUNTIFS(P867:AT867,4,P888:AT888,"■"))</f>
        <v>0</v>
      </c>
      <c r="BT888" s="232" t="str">
        <f t="shared" si="253"/>
        <v>***</v>
      </c>
      <c r="BU888" s="233"/>
      <c r="BV888" s="42"/>
      <c r="BW888" s="45">
        <f>IF(COUNTIF(P888:AT888,"")=31,0,COUNTIFS(P867:AT867,5,P888:AT888,"")+COUNTIFS(P867:AT867,5,P888:AT888,"■"))</f>
        <v>0</v>
      </c>
      <c r="BX888" s="45">
        <f>IF(COUNTIF(P888:AT888,"")=31,0,COUNTIFS(P867:AT867,5,P888:AT888,"■"))</f>
        <v>0</v>
      </c>
      <c r="BY888" s="232" t="str">
        <f t="shared" si="254"/>
        <v>***</v>
      </c>
      <c r="BZ888" s="233"/>
      <c r="CA888" s="42"/>
      <c r="CB888" s="45">
        <f>IF(COUNTIF(P888:AT888,"")=31,0,COUNTIFS(P867:AT867,6,P888:AT888,"")+COUNTIFS(P867:AT867,6,P888:AT888,"■"))</f>
        <v>0</v>
      </c>
      <c r="CC888" s="45">
        <f>IF(COUNTIF(P888:AT888,"")=31,0,COUNTIFS(P867:AT867,6,P888:AT888,"■"))</f>
        <v>0</v>
      </c>
      <c r="CD888" s="232" t="str">
        <f t="shared" si="255"/>
        <v>***</v>
      </c>
      <c r="CE888" s="233"/>
      <c r="CF888" s="42"/>
      <c r="CG888" s="45">
        <f t="shared" si="259"/>
        <v>0</v>
      </c>
      <c r="CH888" s="45">
        <f t="shared" si="263"/>
        <v>0</v>
      </c>
      <c r="CI888" s="232" t="str">
        <f t="shared" si="257"/>
        <v>***</v>
      </c>
      <c r="CJ888" s="233"/>
      <c r="CK888" s="42"/>
      <c r="CL888" s="234">
        <f t="shared" si="260"/>
        <v>0</v>
      </c>
      <c r="CM888" s="235"/>
      <c r="CN888" s="234">
        <f t="shared" si="261"/>
        <v>0</v>
      </c>
      <c r="CO888" s="235"/>
      <c r="CP888" s="232" t="str">
        <f t="shared" si="258"/>
        <v>***</v>
      </c>
      <c r="CQ888" s="233"/>
      <c r="CR888" s="43"/>
      <c r="CU888" s="128">
        <f t="shared" si="225"/>
        <v>880</v>
      </c>
      <c r="CV888" s="128"/>
      <c r="CW888" s="128"/>
      <c r="CX888" s="128"/>
      <c r="CY888" s="128"/>
    </row>
    <row r="889" spans="1:103" s="1" customFormat="1" ht="18.75">
      <c r="A889" s="72" t="s">
        <v>59</v>
      </c>
      <c r="D889" s="238">
        <f t="shared" si="262"/>
        <v>13</v>
      </c>
      <c r="E889" s="246"/>
      <c r="F889" s="241"/>
      <c r="G889" s="242"/>
      <c r="H889" s="242"/>
      <c r="I889" s="242"/>
      <c r="J889" s="242"/>
      <c r="K889" s="243"/>
      <c r="L889" s="244"/>
      <c r="M889" s="256"/>
      <c r="N889" s="256"/>
      <c r="O889" s="257"/>
      <c r="P889" s="42"/>
      <c r="Q889" s="42"/>
      <c r="R889" s="42"/>
      <c r="S889" s="42"/>
      <c r="T889" s="42"/>
      <c r="U889" s="42"/>
      <c r="V889" s="42"/>
      <c r="W889" s="42"/>
      <c r="X889" s="42"/>
      <c r="Y889" s="42"/>
      <c r="Z889" s="42"/>
      <c r="AA889" s="42"/>
      <c r="AB889" s="42"/>
      <c r="AC889" s="42"/>
      <c r="AD889" s="42"/>
      <c r="AE889" s="42"/>
      <c r="AF889" s="42"/>
      <c r="AG889" s="42"/>
      <c r="AH889" s="42"/>
      <c r="AI889" s="42"/>
      <c r="AJ889" s="42"/>
      <c r="AK889" s="42"/>
      <c r="AL889" s="42"/>
      <c r="AM889" s="42"/>
      <c r="AN889" s="42"/>
      <c r="AO889" s="42"/>
      <c r="AP889" s="42"/>
      <c r="AQ889" s="42"/>
      <c r="AR889" s="42"/>
      <c r="AS889" s="42"/>
      <c r="AT889" s="43"/>
      <c r="AU889" s="44"/>
      <c r="AV889" s="26"/>
      <c r="AW889" s="245">
        <f t="shared" si="248"/>
        <v>13</v>
      </c>
      <c r="AX889" s="246"/>
      <c r="AY889" s="247" t="str">
        <f t="shared" si="249"/>
        <v/>
      </c>
      <c r="AZ889" s="248"/>
      <c r="BA889" s="248"/>
      <c r="BB889" s="249"/>
      <c r="BC889" s="45">
        <f>IF(COUNTIF(P889:AT889,"")=31,0,COUNTIFS(P867:AT867,1,P889:AT889,"")+COUNTIFS(P867:AT867,1,P889:AT889,"■"))</f>
        <v>0</v>
      </c>
      <c r="BD889" s="45">
        <f>IF(COUNTIF(P889:AT889,"")=31,0,COUNTIFS(P867:AT867,1,P889:AT889,"■"))</f>
        <v>0</v>
      </c>
      <c r="BE889" s="250" t="str">
        <f t="shared" si="250"/>
        <v>***</v>
      </c>
      <c r="BF889" s="233"/>
      <c r="BG889" s="47"/>
      <c r="BH889" s="45">
        <f>IF(COUNTIF(P889:AT889,"")=31,0,COUNTIFS(P867:AT867,2,P889:AT889,"")+COUNTIFS(P867:AT867,2,P889:AT889,"■"))</f>
        <v>0</v>
      </c>
      <c r="BI889" s="45">
        <f>IF(COUNTIF(P889:AT889,"")=31,0,COUNTIFS(P867:AT867,2,P889:AT889,"■"))</f>
        <v>0</v>
      </c>
      <c r="BJ889" s="232" t="str">
        <f t="shared" si="251"/>
        <v>***</v>
      </c>
      <c r="BK889" s="233"/>
      <c r="BL889" s="42"/>
      <c r="BM889" s="45">
        <f>IF(COUNTIF(P889:AT889,"")=31,0,COUNTIFS(P867:AT867,3,P889:AT889,"")+COUNTIFS(P867:AT867,3,P889:AT889,"■"))</f>
        <v>0</v>
      </c>
      <c r="BN889" s="45">
        <f>IF(COUNTIF(P889:AT889,"")=31,0,COUNTIFS(P867:AT867,3,P889:AT889,"■"))</f>
        <v>0</v>
      </c>
      <c r="BO889" s="232" t="str">
        <f t="shared" si="252"/>
        <v>***</v>
      </c>
      <c r="BP889" s="233"/>
      <c r="BQ889" s="42"/>
      <c r="BR889" s="45">
        <f>IF(COUNTIF(P889:AT889,"")=31,0,COUNTIFS(P867:AT867,4,P889:AT889,"")+COUNTIFS(P867:AT867,4,P889:AT889,"■"))</f>
        <v>0</v>
      </c>
      <c r="BS889" s="45">
        <f>IF(COUNTIF(P889:AT889,"")=31,0,COUNTIFS(P867:AT867,4,P889:AT889,"■"))</f>
        <v>0</v>
      </c>
      <c r="BT889" s="232" t="str">
        <f t="shared" si="253"/>
        <v>***</v>
      </c>
      <c r="BU889" s="233"/>
      <c r="BV889" s="42"/>
      <c r="BW889" s="45">
        <f>IF(COUNTIF(P889:AT889,"")=31,0,COUNTIFS(P867:AT867,5,P889:AT889,"")+COUNTIFS(P867:AT867,5,P889:AT889,"■"))</f>
        <v>0</v>
      </c>
      <c r="BX889" s="45">
        <f>IF(COUNTIF(P889:AT889,"")=31,0,COUNTIFS(P867:AT867,5,P889:AT889,"■"))</f>
        <v>0</v>
      </c>
      <c r="BY889" s="232" t="str">
        <f t="shared" si="254"/>
        <v>***</v>
      </c>
      <c r="BZ889" s="233"/>
      <c r="CA889" s="42"/>
      <c r="CB889" s="45">
        <f>IF(COUNTIF(P889:AT889,"")=31,0,COUNTIFS(P867:AT867,6,P889:AT889,"")+COUNTIFS(P867:AT867,6,P889:AT889,"■"))</f>
        <v>0</v>
      </c>
      <c r="CC889" s="45">
        <f>IF(COUNTIF(P889:AT889,"")=31,0,COUNTIFS(P867:AT867,6,P889:AT889,"■"))</f>
        <v>0</v>
      </c>
      <c r="CD889" s="232" t="str">
        <f t="shared" si="255"/>
        <v>***</v>
      </c>
      <c r="CE889" s="233"/>
      <c r="CF889" s="42"/>
      <c r="CG889" s="45">
        <f t="shared" si="259"/>
        <v>0</v>
      </c>
      <c r="CH889" s="45">
        <f t="shared" si="263"/>
        <v>0</v>
      </c>
      <c r="CI889" s="232" t="str">
        <f t="shared" si="257"/>
        <v>***</v>
      </c>
      <c r="CJ889" s="233"/>
      <c r="CK889" s="42"/>
      <c r="CL889" s="234">
        <f t="shared" si="260"/>
        <v>0</v>
      </c>
      <c r="CM889" s="235"/>
      <c r="CN889" s="234">
        <f t="shared" si="261"/>
        <v>0</v>
      </c>
      <c r="CO889" s="235"/>
      <c r="CP889" s="232" t="str">
        <f t="shared" si="258"/>
        <v>***</v>
      </c>
      <c r="CQ889" s="233"/>
      <c r="CR889" s="43"/>
      <c r="CU889" s="128">
        <f t="shared" si="225"/>
        <v>881</v>
      </c>
      <c r="CV889" s="128"/>
      <c r="CW889" s="128"/>
      <c r="CX889" s="128"/>
      <c r="CY889" s="128"/>
    </row>
    <row r="890" spans="1:103" s="1" customFormat="1" ht="18.75">
      <c r="A890" s="72" t="s">
        <v>59</v>
      </c>
      <c r="D890" s="238">
        <f t="shared" si="262"/>
        <v>14</v>
      </c>
      <c r="E890" s="246"/>
      <c r="F890" s="241"/>
      <c r="G890" s="242"/>
      <c r="H890" s="242"/>
      <c r="I890" s="242"/>
      <c r="J890" s="242"/>
      <c r="K890" s="243"/>
      <c r="L890" s="244"/>
      <c r="M890" s="256"/>
      <c r="N890" s="256"/>
      <c r="O890" s="257"/>
      <c r="P890" s="42"/>
      <c r="Q890" s="42"/>
      <c r="R890" s="42"/>
      <c r="S890" s="42"/>
      <c r="T890" s="42"/>
      <c r="U890" s="42"/>
      <c r="V890" s="42"/>
      <c r="W890" s="42"/>
      <c r="X890" s="42"/>
      <c r="Y890" s="42"/>
      <c r="Z890" s="42"/>
      <c r="AA890" s="42"/>
      <c r="AB890" s="42"/>
      <c r="AC890" s="42"/>
      <c r="AD890" s="42"/>
      <c r="AE890" s="42"/>
      <c r="AF890" s="42"/>
      <c r="AG890" s="42"/>
      <c r="AH890" s="42"/>
      <c r="AI890" s="42"/>
      <c r="AJ890" s="42"/>
      <c r="AK890" s="42"/>
      <c r="AL890" s="42"/>
      <c r="AM890" s="42"/>
      <c r="AN890" s="42"/>
      <c r="AO890" s="42"/>
      <c r="AP890" s="42"/>
      <c r="AQ890" s="42"/>
      <c r="AR890" s="42"/>
      <c r="AS890" s="42"/>
      <c r="AT890" s="43"/>
      <c r="AU890" s="44"/>
      <c r="AV890" s="26"/>
      <c r="AW890" s="245">
        <f t="shared" si="248"/>
        <v>14</v>
      </c>
      <c r="AX890" s="246"/>
      <c r="AY890" s="247" t="str">
        <f t="shared" si="249"/>
        <v/>
      </c>
      <c r="AZ890" s="248"/>
      <c r="BA890" s="248"/>
      <c r="BB890" s="249"/>
      <c r="BC890" s="45">
        <f>IF(COUNTIF(P890:AT890,"")=31,0,COUNTIFS(P867:AT867,1,P890:AT890,"")+COUNTIFS(P867:AT867,1,P890:AT890,"■"))</f>
        <v>0</v>
      </c>
      <c r="BD890" s="45">
        <f>IF(COUNTIF(P890:AT890,"")=31,0,COUNTIFS(P867:AT867,1,P890:AT890,"■"))</f>
        <v>0</v>
      </c>
      <c r="BE890" s="250" t="str">
        <f t="shared" si="250"/>
        <v>***</v>
      </c>
      <c r="BF890" s="233"/>
      <c r="BG890" s="47"/>
      <c r="BH890" s="45">
        <f>IF(COUNTIF(P890:AT890,"")=31,0,COUNTIFS(P867:AT867,2,P890:AT890,"")+COUNTIFS(P867:AT867,2,P890:AT890,"■"))</f>
        <v>0</v>
      </c>
      <c r="BI890" s="45">
        <f>IF(COUNTIF(P890:AT890,"")=31,0,COUNTIFS(P867:AT867,2,P890:AT890,"■"))</f>
        <v>0</v>
      </c>
      <c r="BJ890" s="232" t="str">
        <f t="shared" si="251"/>
        <v>***</v>
      </c>
      <c r="BK890" s="233"/>
      <c r="BL890" s="42"/>
      <c r="BM890" s="45">
        <f>IF(COUNTIF(P890:AT890,"")=31,0,COUNTIFS(P867:AT867,3,P890:AT890,"")+COUNTIFS(P867:AT867,3,P890:AT890,"■"))</f>
        <v>0</v>
      </c>
      <c r="BN890" s="45">
        <f>IF(COUNTIF(P890:AT890,"")=31,0,COUNTIFS(P867:AT867,3,P890:AT890,"■"))</f>
        <v>0</v>
      </c>
      <c r="BO890" s="232" t="str">
        <f t="shared" si="252"/>
        <v>***</v>
      </c>
      <c r="BP890" s="233"/>
      <c r="BQ890" s="42"/>
      <c r="BR890" s="45">
        <f>IF(COUNTIF(P890:AT890,"")=31,0,COUNTIFS(P867:AT867,4,P890:AT890,"")+COUNTIFS(P867:AT867,4,P890:AT890,"■"))</f>
        <v>0</v>
      </c>
      <c r="BS890" s="45">
        <f>IF(COUNTIF(P890:AT890,"")=31,0,COUNTIFS(P867:AT867,4,P890:AT890,"■"))</f>
        <v>0</v>
      </c>
      <c r="BT890" s="232" t="str">
        <f t="shared" si="253"/>
        <v>***</v>
      </c>
      <c r="BU890" s="233"/>
      <c r="BV890" s="42"/>
      <c r="BW890" s="45">
        <f>IF(COUNTIF(P890:AT890,"")=31,0,COUNTIFS(P867:AT867,5,P890:AT890,"")+COUNTIFS(P867:AT867,5,P890:AT890,"■"))</f>
        <v>0</v>
      </c>
      <c r="BX890" s="45">
        <f>IF(COUNTIF(P890:AT890,"")=31,0,COUNTIFS(P867:AT867,5,P890:AT890,"■"))</f>
        <v>0</v>
      </c>
      <c r="BY890" s="232" t="str">
        <f t="shared" si="254"/>
        <v>***</v>
      </c>
      <c r="BZ890" s="233"/>
      <c r="CA890" s="42"/>
      <c r="CB890" s="45">
        <f>IF(COUNTIF(P890:AT890,"")=31,0,COUNTIFS(P867:AT867,6,P890:AT890,"")+COUNTIFS(P867:AT867,6,P890:AT890,"■"))</f>
        <v>0</v>
      </c>
      <c r="CC890" s="45">
        <f>IF(COUNTIF(P890:AT890,"")=31,0,COUNTIFS(P867:AT867,6,P890:AT890,"■"))</f>
        <v>0</v>
      </c>
      <c r="CD890" s="232" t="str">
        <f t="shared" si="255"/>
        <v>***</v>
      </c>
      <c r="CE890" s="233"/>
      <c r="CF890" s="42"/>
      <c r="CG890" s="45">
        <f t="shared" si="259"/>
        <v>0</v>
      </c>
      <c r="CH890" s="45">
        <f t="shared" si="263"/>
        <v>0</v>
      </c>
      <c r="CI890" s="232" t="str">
        <f t="shared" si="257"/>
        <v>***</v>
      </c>
      <c r="CJ890" s="233"/>
      <c r="CK890" s="42"/>
      <c r="CL890" s="234">
        <f t="shared" si="260"/>
        <v>0</v>
      </c>
      <c r="CM890" s="235"/>
      <c r="CN890" s="234">
        <f t="shared" si="261"/>
        <v>0</v>
      </c>
      <c r="CO890" s="235"/>
      <c r="CP890" s="232" t="str">
        <f t="shared" si="258"/>
        <v>***</v>
      </c>
      <c r="CQ890" s="233"/>
      <c r="CR890" s="43"/>
      <c r="CU890" s="128">
        <f t="shared" si="225"/>
        <v>882</v>
      </c>
      <c r="CV890" s="128"/>
      <c r="CW890" s="128"/>
      <c r="CX890" s="128"/>
      <c r="CY890" s="128"/>
    </row>
    <row r="891" spans="1:103" s="1" customFormat="1" ht="18.75">
      <c r="A891" s="72" t="s">
        <v>59</v>
      </c>
      <c r="D891" s="238">
        <f t="shared" si="262"/>
        <v>15</v>
      </c>
      <c r="E891" s="246"/>
      <c r="F891" s="241"/>
      <c r="G891" s="242"/>
      <c r="H891" s="242"/>
      <c r="I891" s="242"/>
      <c r="J891" s="242"/>
      <c r="K891" s="243"/>
      <c r="L891" s="244"/>
      <c r="M891" s="256"/>
      <c r="N891" s="256"/>
      <c r="O891" s="257"/>
      <c r="P891" s="42"/>
      <c r="Q891" s="42"/>
      <c r="R891" s="42"/>
      <c r="S891" s="42"/>
      <c r="T891" s="42"/>
      <c r="U891" s="42"/>
      <c r="V891" s="42"/>
      <c r="W891" s="42"/>
      <c r="X891" s="42"/>
      <c r="Y891" s="42"/>
      <c r="Z891" s="42"/>
      <c r="AA891" s="42"/>
      <c r="AB891" s="42"/>
      <c r="AC891" s="42"/>
      <c r="AD891" s="42"/>
      <c r="AE891" s="42"/>
      <c r="AF891" s="42"/>
      <c r="AG891" s="42"/>
      <c r="AH891" s="42"/>
      <c r="AI891" s="42"/>
      <c r="AJ891" s="42"/>
      <c r="AK891" s="42"/>
      <c r="AL891" s="42"/>
      <c r="AM891" s="42"/>
      <c r="AN891" s="42"/>
      <c r="AO891" s="42"/>
      <c r="AP891" s="42"/>
      <c r="AQ891" s="42"/>
      <c r="AR891" s="42"/>
      <c r="AS891" s="42"/>
      <c r="AT891" s="43"/>
      <c r="AU891" s="44"/>
      <c r="AV891" s="26"/>
      <c r="AW891" s="245">
        <f t="shared" si="248"/>
        <v>15</v>
      </c>
      <c r="AX891" s="246"/>
      <c r="AY891" s="247" t="str">
        <f t="shared" si="249"/>
        <v/>
      </c>
      <c r="AZ891" s="248"/>
      <c r="BA891" s="248"/>
      <c r="BB891" s="249"/>
      <c r="BC891" s="45">
        <f>IF(COUNTIF(P891:AT891,"")=31,0,COUNTIFS(P867:AT867,1,P891:AT891,"")+COUNTIFS(P867:AT867,1,P891:AT891,"■"))</f>
        <v>0</v>
      </c>
      <c r="BD891" s="45">
        <f>IF(COUNTIF(P891:AT891,"")=31,0,COUNTIFS(P867:AT867,1,P891:AT891,"■"))</f>
        <v>0</v>
      </c>
      <c r="BE891" s="250" t="str">
        <f t="shared" si="250"/>
        <v>***</v>
      </c>
      <c r="BF891" s="233"/>
      <c r="BG891" s="47"/>
      <c r="BH891" s="45">
        <f>IF(COUNTIF(P891:AT891,"")=31,0,COUNTIFS(P867:AT867,2,P891:AT891,"")+COUNTIFS(P867:AT867,2,P891:AT891,"■"))</f>
        <v>0</v>
      </c>
      <c r="BI891" s="45">
        <f>IF(COUNTIF(P891:AT891,"")=31,0,COUNTIFS(P867:AT867,2,P891:AT891,"■"))</f>
        <v>0</v>
      </c>
      <c r="BJ891" s="232" t="str">
        <f t="shared" si="251"/>
        <v>***</v>
      </c>
      <c r="BK891" s="233"/>
      <c r="BL891" s="42"/>
      <c r="BM891" s="45">
        <f>IF(COUNTIF(P891:AT891,"")=31,0,COUNTIFS(P867:AT867,3,P891:AT891,"")+COUNTIFS(P867:AT867,3,P891:AT891,"■"))</f>
        <v>0</v>
      </c>
      <c r="BN891" s="45">
        <f>IF(COUNTIF(P891:AT891,"")=31,0,COUNTIFS(P867:AT867,3,P891:AT891,"■"))</f>
        <v>0</v>
      </c>
      <c r="BO891" s="232" t="str">
        <f t="shared" si="252"/>
        <v>***</v>
      </c>
      <c r="BP891" s="233"/>
      <c r="BQ891" s="42"/>
      <c r="BR891" s="45">
        <f>IF(COUNTIF(P891:AT891,"")=31,0,COUNTIFS(P867:AT867,4,P891:AT891,"")+COUNTIFS(P867:AT867,4,P891:AT891,"■"))</f>
        <v>0</v>
      </c>
      <c r="BS891" s="45">
        <f>IF(COUNTIF(P891:AT891,"")=31,0,COUNTIFS(P867:AT867,4,P891:AT891,"■"))</f>
        <v>0</v>
      </c>
      <c r="BT891" s="232" t="str">
        <f t="shared" si="253"/>
        <v>***</v>
      </c>
      <c r="BU891" s="233"/>
      <c r="BV891" s="42"/>
      <c r="BW891" s="45">
        <f>IF(COUNTIF(P891:AT891,"")=31,0,COUNTIFS(P867:AT867,5,P891:AT891,"")+COUNTIFS(P867:AT867,5,P891:AT891,"■"))</f>
        <v>0</v>
      </c>
      <c r="BX891" s="45">
        <f>IF(COUNTIF(P891:AT891,"")=31,0,COUNTIFS(P867:AT867,5,P891:AT891,"■"))</f>
        <v>0</v>
      </c>
      <c r="BY891" s="232" t="str">
        <f t="shared" si="254"/>
        <v>***</v>
      </c>
      <c r="BZ891" s="233"/>
      <c r="CA891" s="42"/>
      <c r="CB891" s="45">
        <f>IF(COUNTIF(P891:AT891,"")=31,0,COUNTIFS(P867:AT867,6,P891:AT891,"")+COUNTIFS(P867:AT867,6,P891:AT891,"■"))</f>
        <v>0</v>
      </c>
      <c r="CC891" s="45">
        <f>IF(COUNTIF(P891:AT891,"")=31,0,COUNTIFS(P867:AT867,6,P891:AT891,"■"))</f>
        <v>0</v>
      </c>
      <c r="CD891" s="232" t="str">
        <f t="shared" si="255"/>
        <v>***</v>
      </c>
      <c r="CE891" s="233"/>
      <c r="CF891" s="42"/>
      <c r="CG891" s="45">
        <f t="shared" si="259"/>
        <v>0</v>
      </c>
      <c r="CH891" s="45">
        <f t="shared" si="263"/>
        <v>0</v>
      </c>
      <c r="CI891" s="232" t="str">
        <f t="shared" si="257"/>
        <v>***</v>
      </c>
      <c r="CJ891" s="233"/>
      <c r="CK891" s="42"/>
      <c r="CL891" s="234">
        <f t="shared" si="260"/>
        <v>0</v>
      </c>
      <c r="CM891" s="235"/>
      <c r="CN891" s="234">
        <f t="shared" si="261"/>
        <v>0</v>
      </c>
      <c r="CO891" s="235"/>
      <c r="CP891" s="232" t="str">
        <f t="shared" si="258"/>
        <v>***</v>
      </c>
      <c r="CQ891" s="233"/>
      <c r="CR891" s="43"/>
      <c r="CU891" s="128">
        <f t="shared" si="225"/>
        <v>883</v>
      </c>
      <c r="CV891" s="128"/>
      <c r="CW891" s="128"/>
      <c r="CX891" s="128"/>
      <c r="CY891" s="128"/>
    </row>
    <row r="892" spans="1:103" s="1" customFormat="1" ht="18.75">
      <c r="A892" s="72" t="s">
        <v>59</v>
      </c>
      <c r="D892" s="238">
        <f t="shared" si="262"/>
        <v>16</v>
      </c>
      <c r="E892" s="246"/>
      <c r="F892" s="241"/>
      <c r="G892" s="242"/>
      <c r="H892" s="242"/>
      <c r="I892" s="242"/>
      <c r="J892" s="242"/>
      <c r="K892" s="243"/>
      <c r="L892" s="244"/>
      <c r="M892" s="256"/>
      <c r="N892" s="256"/>
      <c r="O892" s="257"/>
      <c r="P892" s="42"/>
      <c r="Q892" s="42"/>
      <c r="R892" s="42"/>
      <c r="S892" s="42"/>
      <c r="T892" s="42"/>
      <c r="U892" s="42"/>
      <c r="V892" s="42"/>
      <c r="W892" s="42"/>
      <c r="X892" s="42"/>
      <c r="Y892" s="42"/>
      <c r="Z892" s="42"/>
      <c r="AA892" s="42"/>
      <c r="AB892" s="42"/>
      <c r="AC892" s="42"/>
      <c r="AD892" s="42"/>
      <c r="AE892" s="42"/>
      <c r="AF892" s="42"/>
      <c r="AG892" s="42"/>
      <c r="AH892" s="42"/>
      <c r="AI892" s="42"/>
      <c r="AJ892" s="42"/>
      <c r="AK892" s="42"/>
      <c r="AL892" s="42"/>
      <c r="AM892" s="42"/>
      <c r="AN892" s="42"/>
      <c r="AO892" s="42"/>
      <c r="AP892" s="42"/>
      <c r="AQ892" s="42"/>
      <c r="AR892" s="42"/>
      <c r="AS892" s="42"/>
      <c r="AT892" s="43"/>
      <c r="AU892" s="44"/>
      <c r="AV892" s="26"/>
      <c r="AW892" s="245">
        <f t="shared" si="248"/>
        <v>16</v>
      </c>
      <c r="AX892" s="246"/>
      <c r="AY892" s="247" t="str">
        <f t="shared" si="249"/>
        <v/>
      </c>
      <c r="AZ892" s="248"/>
      <c r="BA892" s="248"/>
      <c r="BB892" s="249"/>
      <c r="BC892" s="45">
        <f>IF(COUNTIF(P892:AT892,"")=31,0,COUNTIFS(P867:AT867,1,P892:AT892,"")+COUNTIFS(P867:AT867,1,P892:AT892,"■"))</f>
        <v>0</v>
      </c>
      <c r="BD892" s="45">
        <f>IF(COUNTIF(P892:AT892,"")=31,0,COUNTIFS(P867:AT867,1,P892:AT892,"■"))</f>
        <v>0</v>
      </c>
      <c r="BE892" s="250" t="str">
        <f t="shared" si="250"/>
        <v>***</v>
      </c>
      <c r="BF892" s="233"/>
      <c r="BG892" s="47"/>
      <c r="BH892" s="45">
        <f>IF(COUNTIF(P892:AT892,"")=31,0,COUNTIFS(P867:AT867,2,P892:AT892,"")+COUNTIFS(P867:AT867,2,P892:AT892,"■"))</f>
        <v>0</v>
      </c>
      <c r="BI892" s="45">
        <f>IF(COUNTIF(P892:AT892,"")=31,0,COUNTIFS(P867:AT867,2,P892:AT892,"■"))</f>
        <v>0</v>
      </c>
      <c r="BJ892" s="232" t="str">
        <f t="shared" si="251"/>
        <v>***</v>
      </c>
      <c r="BK892" s="233"/>
      <c r="BL892" s="42"/>
      <c r="BM892" s="45">
        <f>IF(COUNTIF(P892:AT892,"")=31,0,COUNTIFS(P867:AT867,3,P892:AT892,"")+COUNTIFS(P867:AT867,3,P892:AT892,"■"))</f>
        <v>0</v>
      </c>
      <c r="BN892" s="45">
        <f>IF(COUNTIF(P892:AT892,"")=31,0,COUNTIFS(P867:AT867,3,P892:AT892,"■"))</f>
        <v>0</v>
      </c>
      <c r="BO892" s="232" t="str">
        <f t="shared" si="252"/>
        <v>***</v>
      </c>
      <c r="BP892" s="233"/>
      <c r="BQ892" s="42"/>
      <c r="BR892" s="45">
        <f>IF(COUNTIF(P892:AT892,"")=31,0,COUNTIFS(P867:AT867,4,P892:AT892,"")+COUNTIFS(P867:AT867,4,P892:AT892,"■"))</f>
        <v>0</v>
      </c>
      <c r="BS892" s="45">
        <f>IF(COUNTIF(P892:AT892,"")=31,0,COUNTIFS(P867:AT867,4,P892:AT892,"■"))</f>
        <v>0</v>
      </c>
      <c r="BT892" s="232" t="str">
        <f t="shared" si="253"/>
        <v>***</v>
      </c>
      <c r="BU892" s="233"/>
      <c r="BV892" s="42"/>
      <c r="BW892" s="45">
        <f>IF(COUNTIF(P892:AT892,"")=31,0,COUNTIFS(P867:AT867,5,P892:AT892,"")+COUNTIFS(P867:AT867,5,P892:AT892,"■"))</f>
        <v>0</v>
      </c>
      <c r="BX892" s="45">
        <f>IF(COUNTIF(P892:AT892,"")=31,0,COUNTIFS(P867:AT867,5,P892:AT892,"■"))</f>
        <v>0</v>
      </c>
      <c r="BY892" s="232" t="str">
        <f t="shared" si="254"/>
        <v>***</v>
      </c>
      <c r="BZ892" s="233"/>
      <c r="CA892" s="42"/>
      <c r="CB892" s="45">
        <f>IF(COUNTIF(P892:AT892,"")=31,0,COUNTIFS(P867:AT867,6,P892:AT892,"")+COUNTIFS(P867:AT867,6,P892:AT892,"■"))</f>
        <v>0</v>
      </c>
      <c r="CC892" s="45">
        <f>IF(COUNTIF(P892:AT892,"")=31,0,COUNTIFS(P867:AT867,6,P892:AT892,"■"))</f>
        <v>0</v>
      </c>
      <c r="CD892" s="232" t="str">
        <f t="shared" si="255"/>
        <v>***</v>
      </c>
      <c r="CE892" s="233"/>
      <c r="CF892" s="42"/>
      <c r="CG892" s="45">
        <f t="shared" si="259"/>
        <v>0</v>
      </c>
      <c r="CH892" s="45">
        <f t="shared" si="263"/>
        <v>0</v>
      </c>
      <c r="CI892" s="232" t="str">
        <f t="shared" si="257"/>
        <v>***</v>
      </c>
      <c r="CJ892" s="233"/>
      <c r="CK892" s="42"/>
      <c r="CL892" s="234">
        <f t="shared" si="260"/>
        <v>0</v>
      </c>
      <c r="CM892" s="235"/>
      <c r="CN892" s="234">
        <f t="shared" si="261"/>
        <v>0</v>
      </c>
      <c r="CO892" s="235"/>
      <c r="CP892" s="232" t="str">
        <f t="shared" si="258"/>
        <v>***</v>
      </c>
      <c r="CQ892" s="233"/>
      <c r="CR892" s="43"/>
      <c r="CU892" s="128">
        <f t="shared" si="225"/>
        <v>884</v>
      </c>
      <c r="CV892" s="128"/>
      <c r="CW892" s="128"/>
      <c r="CX892" s="128"/>
      <c r="CY892" s="128"/>
    </row>
    <row r="893" spans="1:103" s="1" customFormat="1" ht="18.75">
      <c r="A893" s="72" t="s">
        <v>59</v>
      </c>
      <c r="D893" s="238">
        <f t="shared" si="262"/>
        <v>17</v>
      </c>
      <c r="E893" s="246"/>
      <c r="F893" s="241"/>
      <c r="G893" s="242"/>
      <c r="H893" s="242"/>
      <c r="I893" s="242"/>
      <c r="J893" s="242"/>
      <c r="K893" s="243"/>
      <c r="L893" s="244"/>
      <c r="M893" s="256"/>
      <c r="N893" s="256"/>
      <c r="O893" s="257"/>
      <c r="P893" s="42"/>
      <c r="Q893" s="42"/>
      <c r="R893" s="42"/>
      <c r="S893" s="42"/>
      <c r="T893" s="42"/>
      <c r="U893" s="42"/>
      <c r="V893" s="42"/>
      <c r="W893" s="42"/>
      <c r="X893" s="42"/>
      <c r="Y893" s="42"/>
      <c r="Z893" s="42"/>
      <c r="AA893" s="42"/>
      <c r="AB893" s="42"/>
      <c r="AC893" s="42"/>
      <c r="AD893" s="42"/>
      <c r="AE893" s="42"/>
      <c r="AF893" s="42"/>
      <c r="AG893" s="42"/>
      <c r="AH893" s="42"/>
      <c r="AI893" s="42"/>
      <c r="AJ893" s="42"/>
      <c r="AK893" s="42"/>
      <c r="AL893" s="42"/>
      <c r="AM893" s="42"/>
      <c r="AN893" s="42"/>
      <c r="AO893" s="42"/>
      <c r="AP893" s="42"/>
      <c r="AQ893" s="42"/>
      <c r="AR893" s="42"/>
      <c r="AS893" s="42"/>
      <c r="AT893" s="43"/>
      <c r="AU893" s="44"/>
      <c r="AV893" s="26"/>
      <c r="AW893" s="245">
        <f t="shared" si="248"/>
        <v>17</v>
      </c>
      <c r="AX893" s="246"/>
      <c r="AY893" s="247" t="str">
        <f t="shared" si="249"/>
        <v/>
      </c>
      <c r="AZ893" s="248"/>
      <c r="BA893" s="248"/>
      <c r="BB893" s="249"/>
      <c r="BC893" s="45">
        <f>IF(COUNTIF(P893:AT893,"")=31,0,COUNTIFS(P867:AT867,1,P893:AT893,"")+COUNTIFS(P867:AT867,1,P893:AT893,"■"))</f>
        <v>0</v>
      </c>
      <c r="BD893" s="45">
        <f>IF(COUNTIF(P893:AT893,"")=31,0,COUNTIFS(P867:AT867,1,P893:AT893,"■"))</f>
        <v>0</v>
      </c>
      <c r="BE893" s="250" t="str">
        <f t="shared" si="250"/>
        <v>***</v>
      </c>
      <c r="BF893" s="233"/>
      <c r="BG893" s="47"/>
      <c r="BH893" s="45">
        <f>IF(COUNTIF(P893:AT893,"")=31,0,COUNTIFS(P867:AT867,2,P893:AT893,"")+COUNTIFS(P867:AT867,2,P893:AT893,"■"))</f>
        <v>0</v>
      </c>
      <c r="BI893" s="45">
        <f>IF(COUNTIF(P893:AT893,"")=31,0,COUNTIFS(P867:AT867,2,P893:AT893,"■"))</f>
        <v>0</v>
      </c>
      <c r="BJ893" s="232" t="str">
        <f t="shared" si="251"/>
        <v>***</v>
      </c>
      <c r="BK893" s="233"/>
      <c r="BL893" s="42"/>
      <c r="BM893" s="45">
        <f>IF(COUNTIF(P893:AT893,"")=31,0,COUNTIFS(P867:AT867,3,P893:AT893,"")+COUNTIFS(P867:AT867,3,P893:AT893,"■"))</f>
        <v>0</v>
      </c>
      <c r="BN893" s="45">
        <f>IF(COUNTIF(P893:AT893,"")=31,0,COUNTIFS(P867:AT867,3,P893:AT893,"■"))</f>
        <v>0</v>
      </c>
      <c r="BO893" s="232" t="str">
        <f t="shared" si="252"/>
        <v>***</v>
      </c>
      <c r="BP893" s="233"/>
      <c r="BQ893" s="42"/>
      <c r="BR893" s="45">
        <f>IF(COUNTIF(P893:AT893,"")=31,0,COUNTIFS(P867:AT867,4,P893:AT893,"")+COUNTIFS(P867:AT867,4,P893:AT893,"■"))</f>
        <v>0</v>
      </c>
      <c r="BS893" s="45">
        <f>IF(COUNTIF(P893:AT893,"")=31,0,COUNTIFS(P867:AT867,4,P893:AT893,"■"))</f>
        <v>0</v>
      </c>
      <c r="BT893" s="232" t="str">
        <f t="shared" si="253"/>
        <v>***</v>
      </c>
      <c r="BU893" s="233"/>
      <c r="BV893" s="42"/>
      <c r="BW893" s="45">
        <f>IF(COUNTIF(P893:AT893,"")=31,0,COUNTIFS(P867:AT867,5,P893:AT893,"")+COUNTIFS(P867:AT867,5,P893:AT893,"■"))</f>
        <v>0</v>
      </c>
      <c r="BX893" s="45">
        <f>IF(COUNTIF(P893:AT893,"")=31,0,COUNTIFS(P867:AT867,5,P893:AT893,"■"))</f>
        <v>0</v>
      </c>
      <c r="BY893" s="232" t="str">
        <f t="shared" si="254"/>
        <v>***</v>
      </c>
      <c r="BZ893" s="233"/>
      <c r="CA893" s="42"/>
      <c r="CB893" s="45">
        <f>IF(COUNTIF(P893:AT893,"")=31,0,COUNTIFS(P867:AT867,6,P893:AT893,"")+COUNTIFS(P867:AT867,6,P893:AT893,"■"))</f>
        <v>0</v>
      </c>
      <c r="CC893" s="45">
        <f>IF(COUNTIF(P893:AT893,"")=31,0,COUNTIFS(P867:AT867,6,P893:AT893,"■"))</f>
        <v>0</v>
      </c>
      <c r="CD893" s="232" t="str">
        <f t="shared" si="255"/>
        <v>***</v>
      </c>
      <c r="CE893" s="233"/>
      <c r="CF893" s="42"/>
      <c r="CG893" s="45">
        <f t="shared" si="259"/>
        <v>0</v>
      </c>
      <c r="CH893" s="45">
        <f t="shared" si="263"/>
        <v>0</v>
      </c>
      <c r="CI893" s="232" t="str">
        <f t="shared" si="257"/>
        <v>***</v>
      </c>
      <c r="CJ893" s="233"/>
      <c r="CK893" s="42"/>
      <c r="CL893" s="234">
        <f t="shared" si="260"/>
        <v>0</v>
      </c>
      <c r="CM893" s="235"/>
      <c r="CN893" s="234">
        <f t="shared" si="261"/>
        <v>0</v>
      </c>
      <c r="CO893" s="235"/>
      <c r="CP893" s="232" t="str">
        <f t="shared" si="258"/>
        <v>***</v>
      </c>
      <c r="CQ893" s="233"/>
      <c r="CR893" s="43"/>
      <c r="CU893" s="128">
        <f t="shared" si="225"/>
        <v>885</v>
      </c>
      <c r="CV893" s="128"/>
      <c r="CW893" s="128"/>
      <c r="CX893" s="128"/>
      <c r="CY893" s="128"/>
    </row>
    <row r="894" spans="1:103" s="1" customFormat="1" ht="18.75">
      <c r="A894" s="72" t="s">
        <v>59</v>
      </c>
      <c r="D894" s="238">
        <f t="shared" si="262"/>
        <v>18</v>
      </c>
      <c r="E894" s="246"/>
      <c r="F894" s="241"/>
      <c r="G894" s="242"/>
      <c r="H894" s="242"/>
      <c r="I894" s="242"/>
      <c r="J894" s="242"/>
      <c r="K894" s="243"/>
      <c r="L894" s="244"/>
      <c r="M894" s="256"/>
      <c r="N894" s="256"/>
      <c r="O894" s="257"/>
      <c r="P894" s="42"/>
      <c r="Q894" s="42"/>
      <c r="R894" s="42"/>
      <c r="S894" s="42"/>
      <c r="T894" s="42"/>
      <c r="U894" s="42"/>
      <c r="V894" s="42"/>
      <c r="W894" s="42"/>
      <c r="X894" s="42"/>
      <c r="Y894" s="42"/>
      <c r="Z894" s="42"/>
      <c r="AA894" s="42"/>
      <c r="AB894" s="42"/>
      <c r="AC894" s="42"/>
      <c r="AD894" s="42"/>
      <c r="AE894" s="42"/>
      <c r="AF894" s="42"/>
      <c r="AG894" s="42"/>
      <c r="AH894" s="42"/>
      <c r="AI894" s="42"/>
      <c r="AJ894" s="42"/>
      <c r="AK894" s="42"/>
      <c r="AL894" s="42"/>
      <c r="AM894" s="42"/>
      <c r="AN894" s="42"/>
      <c r="AO894" s="42"/>
      <c r="AP894" s="42"/>
      <c r="AQ894" s="42"/>
      <c r="AR894" s="42"/>
      <c r="AS894" s="42"/>
      <c r="AT894" s="43"/>
      <c r="AU894" s="44"/>
      <c r="AV894" s="26"/>
      <c r="AW894" s="245">
        <f t="shared" si="248"/>
        <v>18</v>
      </c>
      <c r="AX894" s="246"/>
      <c r="AY894" s="247" t="str">
        <f t="shared" si="249"/>
        <v/>
      </c>
      <c r="AZ894" s="248"/>
      <c r="BA894" s="248"/>
      <c r="BB894" s="249"/>
      <c r="BC894" s="45">
        <f>IF(COUNTIF(P894:AT894,"")=31,0,COUNTIFS(P867:AT867,1,P894:AT894,"")+COUNTIFS(P867:AT867,1,P894:AT894,"■"))</f>
        <v>0</v>
      </c>
      <c r="BD894" s="45">
        <f>IF(COUNTIF(P894:AT894,"")=31,0,COUNTIFS(P867:AT867,1,P894:AT894,"■"))</f>
        <v>0</v>
      </c>
      <c r="BE894" s="250" t="str">
        <f t="shared" si="250"/>
        <v>***</v>
      </c>
      <c r="BF894" s="233"/>
      <c r="BG894" s="47"/>
      <c r="BH894" s="45">
        <f>IF(COUNTIF(P894:AT894,"")=31,0,COUNTIFS(P867:AT867,2,P894:AT894,"")+COUNTIFS(P867:AT867,2,P894:AT894,"■"))</f>
        <v>0</v>
      </c>
      <c r="BI894" s="45">
        <f>IF(COUNTIF(P894:AT894,"")=31,0,COUNTIFS(P867:AT867,2,P894:AT894,"■"))</f>
        <v>0</v>
      </c>
      <c r="BJ894" s="232" t="str">
        <f t="shared" si="251"/>
        <v>***</v>
      </c>
      <c r="BK894" s="233"/>
      <c r="BL894" s="42"/>
      <c r="BM894" s="45">
        <f>IF(COUNTIF(P894:AT894,"")=31,0,COUNTIFS(P867:AT867,3,P894:AT894,"")+COUNTIFS(P867:AT867,3,P894:AT894,"■"))</f>
        <v>0</v>
      </c>
      <c r="BN894" s="45">
        <f>IF(COUNTIF(P894:AT894,"")=31,0,COUNTIFS(P867:AT867,3,P894:AT894,"■"))</f>
        <v>0</v>
      </c>
      <c r="BO894" s="232" t="str">
        <f t="shared" si="252"/>
        <v>***</v>
      </c>
      <c r="BP894" s="233"/>
      <c r="BQ894" s="42"/>
      <c r="BR894" s="45">
        <f>IF(COUNTIF(P894:AT894,"")=31,0,COUNTIFS(P867:AT867,4,P894:AT894,"")+COUNTIFS(P867:AT867,4,P894:AT894,"■"))</f>
        <v>0</v>
      </c>
      <c r="BS894" s="45">
        <f>IF(COUNTIF(P894:AT894,"")=31,0,COUNTIFS(P867:AT867,4,P894:AT894,"■"))</f>
        <v>0</v>
      </c>
      <c r="BT894" s="232" t="str">
        <f t="shared" si="253"/>
        <v>***</v>
      </c>
      <c r="BU894" s="233"/>
      <c r="BV894" s="42"/>
      <c r="BW894" s="45">
        <f>IF(COUNTIF(P894:AT894,"")=31,0,COUNTIFS(P867:AT867,5,P894:AT894,"")+COUNTIFS(P867:AT867,5,P894:AT894,"■"))</f>
        <v>0</v>
      </c>
      <c r="BX894" s="45">
        <f>IF(COUNTIF(P894:AT894,"")=31,0,COUNTIFS(P867:AT867,5,P894:AT894,"■"))</f>
        <v>0</v>
      </c>
      <c r="BY894" s="232" t="str">
        <f t="shared" si="254"/>
        <v>***</v>
      </c>
      <c r="BZ894" s="233"/>
      <c r="CA894" s="42"/>
      <c r="CB894" s="45">
        <f>IF(COUNTIF(P894:AT894,"")=31,0,COUNTIFS(P867:AT867,6,P894:AT894,"")+COUNTIFS(P867:AT867,6,P894:AT894,"■"))</f>
        <v>0</v>
      </c>
      <c r="CC894" s="45">
        <f>IF(COUNTIF(P894:AT894,"")=31,0,COUNTIFS(P867:AT867,6,P894:AT894,"■"))</f>
        <v>0</v>
      </c>
      <c r="CD894" s="232" t="str">
        <f t="shared" si="255"/>
        <v>***</v>
      </c>
      <c r="CE894" s="233"/>
      <c r="CF894" s="42"/>
      <c r="CG894" s="45">
        <f t="shared" si="259"/>
        <v>0</v>
      </c>
      <c r="CH894" s="45">
        <f t="shared" si="263"/>
        <v>0</v>
      </c>
      <c r="CI894" s="232" t="str">
        <f t="shared" si="257"/>
        <v>***</v>
      </c>
      <c r="CJ894" s="233"/>
      <c r="CK894" s="42"/>
      <c r="CL894" s="234">
        <f t="shared" si="260"/>
        <v>0</v>
      </c>
      <c r="CM894" s="235"/>
      <c r="CN894" s="234">
        <f t="shared" si="261"/>
        <v>0</v>
      </c>
      <c r="CO894" s="235"/>
      <c r="CP894" s="232" t="str">
        <f t="shared" si="258"/>
        <v>***</v>
      </c>
      <c r="CQ894" s="233"/>
      <c r="CR894" s="43"/>
      <c r="CU894" s="128">
        <f t="shared" si="225"/>
        <v>886</v>
      </c>
      <c r="CV894" s="128"/>
      <c r="CW894" s="128"/>
      <c r="CX894" s="128"/>
      <c r="CY894" s="128"/>
    </row>
    <row r="895" spans="1:103" s="1" customFormat="1" ht="18.75">
      <c r="A895" s="72" t="s">
        <v>59</v>
      </c>
      <c r="D895" s="238">
        <f t="shared" si="262"/>
        <v>19</v>
      </c>
      <c r="E895" s="246"/>
      <c r="F895" s="241"/>
      <c r="G895" s="242"/>
      <c r="H895" s="242"/>
      <c r="I895" s="242"/>
      <c r="J895" s="242"/>
      <c r="K895" s="243"/>
      <c r="L895" s="244"/>
      <c r="M895" s="256"/>
      <c r="N895" s="256"/>
      <c r="O895" s="257"/>
      <c r="P895" s="42"/>
      <c r="Q895" s="42"/>
      <c r="R895" s="42"/>
      <c r="S895" s="42"/>
      <c r="T895" s="42"/>
      <c r="U895" s="42"/>
      <c r="V895" s="42"/>
      <c r="W895" s="42"/>
      <c r="X895" s="42"/>
      <c r="Y895" s="42"/>
      <c r="Z895" s="42"/>
      <c r="AA895" s="42"/>
      <c r="AB895" s="42"/>
      <c r="AC895" s="42"/>
      <c r="AD895" s="42"/>
      <c r="AE895" s="42"/>
      <c r="AF895" s="42"/>
      <c r="AG895" s="42"/>
      <c r="AH895" s="42"/>
      <c r="AI895" s="42"/>
      <c r="AJ895" s="42"/>
      <c r="AK895" s="42"/>
      <c r="AL895" s="42"/>
      <c r="AM895" s="42"/>
      <c r="AN895" s="42"/>
      <c r="AO895" s="42"/>
      <c r="AP895" s="42"/>
      <c r="AQ895" s="42"/>
      <c r="AR895" s="42"/>
      <c r="AS895" s="42"/>
      <c r="AT895" s="43"/>
      <c r="AU895" s="44"/>
      <c r="AV895" s="26"/>
      <c r="AW895" s="245">
        <f t="shared" si="248"/>
        <v>19</v>
      </c>
      <c r="AX895" s="246"/>
      <c r="AY895" s="247" t="str">
        <f t="shared" si="249"/>
        <v/>
      </c>
      <c r="AZ895" s="248"/>
      <c r="BA895" s="248"/>
      <c r="BB895" s="249"/>
      <c r="BC895" s="45">
        <f>IF(COUNTIF(P895:AT895,"")=31,0,COUNTIFS(P867:AT867,1,P895:AT895,"")+COUNTIFS(P867:AT867,1,P895:AT895,"■"))</f>
        <v>0</v>
      </c>
      <c r="BD895" s="45">
        <f>IF(COUNTIF(P895:AT895,"")=31,0,COUNTIFS(P867:AT867,1,P895:AT895,"■"))</f>
        <v>0</v>
      </c>
      <c r="BE895" s="250" t="str">
        <f t="shared" si="250"/>
        <v>***</v>
      </c>
      <c r="BF895" s="233"/>
      <c r="BG895" s="47"/>
      <c r="BH895" s="45">
        <f>IF(COUNTIF(P895:AT895,"")=31,0,COUNTIFS(P867:AT867,2,P895:AT895,"")+COUNTIFS(P867:AT867,2,P895:AT895,"■"))</f>
        <v>0</v>
      </c>
      <c r="BI895" s="45">
        <f>IF(COUNTIF(P895:AT895,"")=31,0,COUNTIFS(P867:AT867,2,P895:AT895,"■"))</f>
        <v>0</v>
      </c>
      <c r="BJ895" s="232" t="str">
        <f t="shared" si="251"/>
        <v>***</v>
      </c>
      <c r="BK895" s="233"/>
      <c r="BL895" s="42"/>
      <c r="BM895" s="45">
        <f>IF(COUNTIF(P895:AT895,"")=31,0,COUNTIFS(P867:AT867,3,P895:AT895,"")+COUNTIFS(P867:AT867,3,P895:AT895,"■"))</f>
        <v>0</v>
      </c>
      <c r="BN895" s="45">
        <f>IF(COUNTIF(P895:AT895,"")=31,0,COUNTIFS(P867:AT867,3,P895:AT895,"■"))</f>
        <v>0</v>
      </c>
      <c r="BO895" s="232" t="str">
        <f t="shared" si="252"/>
        <v>***</v>
      </c>
      <c r="BP895" s="233"/>
      <c r="BQ895" s="42"/>
      <c r="BR895" s="45">
        <f>IF(COUNTIF(P895:AT895,"")=31,0,COUNTIFS(P867:AT867,4,P895:AT895,"")+COUNTIFS(P867:AT867,4,P895:AT895,"■"))</f>
        <v>0</v>
      </c>
      <c r="BS895" s="45">
        <f>IF(COUNTIF(P895:AT895,"")=31,0,COUNTIFS(P867:AT867,4,P895:AT895,"■"))</f>
        <v>0</v>
      </c>
      <c r="BT895" s="232" t="str">
        <f t="shared" si="253"/>
        <v>***</v>
      </c>
      <c r="BU895" s="233"/>
      <c r="BV895" s="42"/>
      <c r="BW895" s="45">
        <f>IF(COUNTIF(P895:AT895,"")=31,0,COUNTIFS(P867:AT867,5,P895:AT895,"")+COUNTIFS(P867:AT867,5,P895:AT895,"■"))</f>
        <v>0</v>
      </c>
      <c r="BX895" s="45">
        <f>IF(COUNTIF(P895:AT895,"")=31,0,COUNTIFS(P867:AT867,5,P895:AT895,"■"))</f>
        <v>0</v>
      </c>
      <c r="BY895" s="232" t="str">
        <f t="shared" si="254"/>
        <v>***</v>
      </c>
      <c r="BZ895" s="233"/>
      <c r="CA895" s="42"/>
      <c r="CB895" s="45">
        <f>IF(COUNTIF(P895:AT895,"")=31,0,COUNTIFS(P867:AT867,6,P895:AT895,"")+COUNTIFS(P867:AT867,6,P895:AT895,"■"))</f>
        <v>0</v>
      </c>
      <c r="CC895" s="45">
        <f>IF(COUNTIF(P895:AT895,"")=31,0,COUNTIFS(P867:AT867,6,P895:AT895,"■"))</f>
        <v>0</v>
      </c>
      <c r="CD895" s="232" t="str">
        <f t="shared" si="255"/>
        <v>***</v>
      </c>
      <c r="CE895" s="233"/>
      <c r="CF895" s="42"/>
      <c r="CG895" s="45">
        <f t="shared" si="259"/>
        <v>0</v>
      </c>
      <c r="CH895" s="45">
        <f t="shared" si="263"/>
        <v>0</v>
      </c>
      <c r="CI895" s="232" t="str">
        <f t="shared" si="257"/>
        <v>***</v>
      </c>
      <c r="CJ895" s="233"/>
      <c r="CK895" s="42"/>
      <c r="CL895" s="234">
        <f t="shared" si="260"/>
        <v>0</v>
      </c>
      <c r="CM895" s="235"/>
      <c r="CN895" s="234">
        <f t="shared" si="261"/>
        <v>0</v>
      </c>
      <c r="CO895" s="235"/>
      <c r="CP895" s="232" t="str">
        <f t="shared" si="258"/>
        <v>***</v>
      </c>
      <c r="CQ895" s="233"/>
      <c r="CR895" s="43"/>
      <c r="CU895" s="128">
        <f t="shared" si="225"/>
        <v>887</v>
      </c>
      <c r="CV895" s="128"/>
      <c r="CW895" s="128"/>
      <c r="CX895" s="128"/>
      <c r="CY895" s="128"/>
    </row>
    <row r="896" spans="1:103" s="1" customFormat="1" ht="18.75">
      <c r="A896" s="72" t="s">
        <v>59</v>
      </c>
      <c r="D896" s="238">
        <f t="shared" si="262"/>
        <v>20</v>
      </c>
      <c r="E896" s="246"/>
      <c r="F896" s="241"/>
      <c r="G896" s="242"/>
      <c r="H896" s="242"/>
      <c r="I896" s="242"/>
      <c r="J896" s="242"/>
      <c r="K896" s="243"/>
      <c r="L896" s="244"/>
      <c r="M896" s="256"/>
      <c r="N896" s="256"/>
      <c r="O896" s="257"/>
      <c r="P896" s="42"/>
      <c r="Q896" s="42"/>
      <c r="R896" s="42"/>
      <c r="S896" s="42"/>
      <c r="T896" s="42"/>
      <c r="U896" s="42"/>
      <c r="V896" s="42"/>
      <c r="W896" s="42"/>
      <c r="X896" s="42"/>
      <c r="Y896" s="42"/>
      <c r="Z896" s="42"/>
      <c r="AA896" s="42"/>
      <c r="AB896" s="42"/>
      <c r="AC896" s="42"/>
      <c r="AD896" s="42"/>
      <c r="AE896" s="42"/>
      <c r="AF896" s="42"/>
      <c r="AG896" s="42"/>
      <c r="AH896" s="42"/>
      <c r="AI896" s="42"/>
      <c r="AJ896" s="42"/>
      <c r="AK896" s="42"/>
      <c r="AL896" s="42"/>
      <c r="AM896" s="42"/>
      <c r="AN896" s="42"/>
      <c r="AO896" s="42"/>
      <c r="AP896" s="42"/>
      <c r="AQ896" s="42"/>
      <c r="AR896" s="42"/>
      <c r="AS896" s="42"/>
      <c r="AT896" s="43"/>
      <c r="AU896" s="44"/>
      <c r="AV896" s="26"/>
      <c r="AW896" s="245">
        <f t="shared" si="248"/>
        <v>20</v>
      </c>
      <c r="AX896" s="246"/>
      <c r="AY896" s="247" t="str">
        <f t="shared" si="249"/>
        <v/>
      </c>
      <c r="AZ896" s="248"/>
      <c r="BA896" s="248"/>
      <c r="BB896" s="249"/>
      <c r="BC896" s="45">
        <f>IF(COUNTIF(P896:AT896,"")=31,0,COUNTIFS(P867:AT867,1,P896:AT896,"")+COUNTIFS(P867:AT867,1,P896:AT896,"■"))</f>
        <v>0</v>
      </c>
      <c r="BD896" s="45">
        <f>IF(COUNTIF(P896:AT896,"")=31,0,COUNTIFS(P867:AT867,1,P896:AT896,"■"))</f>
        <v>0</v>
      </c>
      <c r="BE896" s="250" t="str">
        <f t="shared" si="250"/>
        <v>***</v>
      </c>
      <c r="BF896" s="233"/>
      <c r="BG896" s="47"/>
      <c r="BH896" s="45">
        <f>IF(COUNTIF(P896:AT896,"")=31,0,COUNTIFS(P867:AT867,2,P896:AT896,"")+COUNTIFS(P867:AT867,2,P896:AT896,"■"))</f>
        <v>0</v>
      </c>
      <c r="BI896" s="45">
        <f>IF(COUNTIF(P896:AT896,"")=31,0,COUNTIFS(P867:AT867,2,P896:AT896,"■"))</f>
        <v>0</v>
      </c>
      <c r="BJ896" s="232" t="str">
        <f t="shared" si="251"/>
        <v>***</v>
      </c>
      <c r="BK896" s="233"/>
      <c r="BL896" s="42"/>
      <c r="BM896" s="45">
        <f>IF(COUNTIF(P896:AT896,"")=31,0,COUNTIFS(P867:AT867,3,P896:AT896,"")+COUNTIFS(P867:AT867,3,P896:AT896,"■"))</f>
        <v>0</v>
      </c>
      <c r="BN896" s="45">
        <f>IF(COUNTIF(P896:AT896,"")=31,0,COUNTIFS(P867:AT867,3,P896:AT896,"■"))</f>
        <v>0</v>
      </c>
      <c r="BO896" s="232" t="str">
        <f t="shared" si="252"/>
        <v>***</v>
      </c>
      <c r="BP896" s="233"/>
      <c r="BQ896" s="42"/>
      <c r="BR896" s="45">
        <f>IF(COUNTIF(P896:AT896,"")=31,0,COUNTIFS(P867:AT867,4,P896:AT896,"")+COUNTIFS(P867:AT867,4,P896:AT896,"■"))</f>
        <v>0</v>
      </c>
      <c r="BS896" s="45">
        <f>IF(COUNTIF(P896:AT896,"")=31,0,COUNTIFS(P867:AT867,4,P896:AT896,"■"))</f>
        <v>0</v>
      </c>
      <c r="BT896" s="232" t="str">
        <f t="shared" si="253"/>
        <v>***</v>
      </c>
      <c r="BU896" s="233"/>
      <c r="BV896" s="42"/>
      <c r="BW896" s="45">
        <f>IF(COUNTIF(P896:AT896,"")=31,0,COUNTIFS(P867:AT867,5,P896:AT896,"")+COUNTIFS(P867:AT867,5,P896:AT896,"■"))</f>
        <v>0</v>
      </c>
      <c r="BX896" s="45">
        <f>IF(COUNTIF(P896:AT896,"")=31,0,COUNTIFS(P867:AT867,5,P896:AT896,"■"))</f>
        <v>0</v>
      </c>
      <c r="BY896" s="232" t="str">
        <f t="shared" si="254"/>
        <v>***</v>
      </c>
      <c r="BZ896" s="233"/>
      <c r="CA896" s="42"/>
      <c r="CB896" s="45">
        <f>IF(COUNTIF(P896:AT896,"")=31,0,COUNTIFS(P867:AT867,6,P896:AT896,"")+COUNTIFS(P867:AT867,6,P896:AT896,"■"))</f>
        <v>0</v>
      </c>
      <c r="CC896" s="45">
        <f>IF(COUNTIF(P896:AT896,"")=31,0,COUNTIFS(P867:AT867,6,P896:AT896,"■"))</f>
        <v>0</v>
      </c>
      <c r="CD896" s="232" t="str">
        <f t="shared" si="255"/>
        <v>***</v>
      </c>
      <c r="CE896" s="233"/>
      <c r="CF896" s="42"/>
      <c r="CG896" s="45">
        <f t="shared" si="259"/>
        <v>0</v>
      </c>
      <c r="CH896" s="45">
        <f t="shared" si="263"/>
        <v>0</v>
      </c>
      <c r="CI896" s="232" t="str">
        <f t="shared" si="257"/>
        <v>***</v>
      </c>
      <c r="CJ896" s="233"/>
      <c r="CK896" s="42"/>
      <c r="CL896" s="234">
        <f t="shared" si="260"/>
        <v>0</v>
      </c>
      <c r="CM896" s="235"/>
      <c r="CN896" s="234">
        <f t="shared" si="261"/>
        <v>0</v>
      </c>
      <c r="CO896" s="235"/>
      <c r="CP896" s="232" t="str">
        <f t="shared" si="258"/>
        <v>***</v>
      </c>
      <c r="CQ896" s="233"/>
      <c r="CR896" s="43"/>
      <c r="CU896" s="128">
        <f t="shared" si="225"/>
        <v>888</v>
      </c>
      <c r="CV896" s="128"/>
      <c r="CW896" s="128"/>
      <c r="CX896" s="128"/>
      <c r="CY896" s="128"/>
    </row>
    <row r="897" spans="1:103" s="1" customFormat="1" ht="18.75">
      <c r="A897" s="72" t="s">
        <v>59</v>
      </c>
      <c r="D897" s="238">
        <f t="shared" si="262"/>
        <v>21</v>
      </c>
      <c r="E897" s="246"/>
      <c r="F897" s="241"/>
      <c r="G897" s="242"/>
      <c r="H897" s="242"/>
      <c r="I897" s="242"/>
      <c r="J897" s="242"/>
      <c r="K897" s="243"/>
      <c r="L897" s="244"/>
      <c r="M897" s="256"/>
      <c r="N897" s="256"/>
      <c r="O897" s="257"/>
      <c r="P897" s="42"/>
      <c r="Q897" s="42"/>
      <c r="R897" s="42"/>
      <c r="S897" s="42"/>
      <c r="T897" s="42"/>
      <c r="U897" s="42"/>
      <c r="V897" s="42"/>
      <c r="W897" s="42"/>
      <c r="X897" s="42"/>
      <c r="Y897" s="42"/>
      <c r="Z897" s="42"/>
      <c r="AA897" s="42"/>
      <c r="AB897" s="42"/>
      <c r="AC897" s="42"/>
      <c r="AD897" s="42"/>
      <c r="AE897" s="42"/>
      <c r="AF897" s="42"/>
      <c r="AG897" s="42"/>
      <c r="AH897" s="42"/>
      <c r="AI897" s="42"/>
      <c r="AJ897" s="42"/>
      <c r="AK897" s="42"/>
      <c r="AL897" s="42"/>
      <c r="AM897" s="42"/>
      <c r="AN897" s="42"/>
      <c r="AO897" s="42"/>
      <c r="AP897" s="42"/>
      <c r="AQ897" s="42"/>
      <c r="AR897" s="42"/>
      <c r="AS897" s="42"/>
      <c r="AT897" s="43"/>
      <c r="AU897" s="44"/>
      <c r="AV897" s="26"/>
      <c r="AW897" s="245">
        <f t="shared" si="248"/>
        <v>21</v>
      </c>
      <c r="AX897" s="246"/>
      <c r="AY897" s="247" t="str">
        <f t="shared" si="249"/>
        <v/>
      </c>
      <c r="AZ897" s="248"/>
      <c r="BA897" s="248"/>
      <c r="BB897" s="249"/>
      <c r="BC897" s="45">
        <f>IF(COUNTIF(P897:AT897,"")=31,0,COUNTIFS(P867:AT867,1,P897:AT897,"")+COUNTIFS(P867:AT867,1,P897:AT897,"■"))</f>
        <v>0</v>
      </c>
      <c r="BD897" s="45">
        <f>IF(COUNTIF(P897:AT897,"")=31,0,COUNTIFS(P867:AT867,1,P897:AT897,"■"))</f>
        <v>0</v>
      </c>
      <c r="BE897" s="250" t="str">
        <f t="shared" si="250"/>
        <v>***</v>
      </c>
      <c r="BF897" s="233"/>
      <c r="BG897" s="47"/>
      <c r="BH897" s="45">
        <f>IF(COUNTIF(P897:AT897,"")=31,0,COUNTIFS(P867:AT867,2,P897:AT897,"")+COUNTIFS(P867:AT867,2,P897:AT897,"■"))</f>
        <v>0</v>
      </c>
      <c r="BI897" s="45">
        <f>IF(COUNTIF(P897:AT897,"")=31,0,COUNTIFS(P867:AT867,2,P897:AT897,"■"))</f>
        <v>0</v>
      </c>
      <c r="BJ897" s="232" t="str">
        <f t="shared" si="251"/>
        <v>***</v>
      </c>
      <c r="BK897" s="233"/>
      <c r="BL897" s="42"/>
      <c r="BM897" s="45">
        <f>IF(COUNTIF(P897:AT897,"")=31,0,COUNTIFS(P867:AT867,3,P897:AT897,"")+COUNTIFS(P867:AT867,3,P897:AT897,"■"))</f>
        <v>0</v>
      </c>
      <c r="BN897" s="45">
        <f>IF(COUNTIF(P897:AT897,"")=31,0,COUNTIFS(P867:AT867,3,P897:AT897,"■"))</f>
        <v>0</v>
      </c>
      <c r="BO897" s="232" t="str">
        <f t="shared" si="252"/>
        <v>***</v>
      </c>
      <c r="BP897" s="233"/>
      <c r="BQ897" s="42"/>
      <c r="BR897" s="45">
        <f>IF(COUNTIF(P897:AT897,"")=31,0,COUNTIFS(P867:AT867,4,P897:AT897,"")+COUNTIFS(P867:AT867,4,P897:AT897,"■"))</f>
        <v>0</v>
      </c>
      <c r="BS897" s="45">
        <f>IF(COUNTIF(P897:AT897,"")=31,0,COUNTIFS(P867:AT867,4,P897:AT897,"■"))</f>
        <v>0</v>
      </c>
      <c r="BT897" s="232" t="str">
        <f t="shared" si="253"/>
        <v>***</v>
      </c>
      <c r="BU897" s="233"/>
      <c r="BV897" s="42"/>
      <c r="BW897" s="45">
        <f>IF(COUNTIF(P897:AT897,"")=31,0,COUNTIFS(P867:AT867,5,P897:AT897,"")+COUNTIFS(P867:AT867,5,P897:AT897,"■"))</f>
        <v>0</v>
      </c>
      <c r="BX897" s="45">
        <f>IF(COUNTIF(P897:AT897,"")=31,0,COUNTIFS(P867:AT867,5,P897:AT897,"■"))</f>
        <v>0</v>
      </c>
      <c r="BY897" s="232" t="str">
        <f t="shared" si="254"/>
        <v>***</v>
      </c>
      <c r="BZ897" s="233"/>
      <c r="CA897" s="42"/>
      <c r="CB897" s="45">
        <f>IF(COUNTIF(P897:AT897,"")=31,0,COUNTIFS(P867:AT867,6,P897:AT897,"")+COUNTIFS(P867:AT867,6,P897:AT897,"■"))</f>
        <v>0</v>
      </c>
      <c r="CC897" s="45">
        <f>IF(COUNTIF(P897:AT897,"")=31,0,COUNTIFS(P867:AT867,6,P897:AT897,"■"))</f>
        <v>0</v>
      </c>
      <c r="CD897" s="232" t="str">
        <f t="shared" si="255"/>
        <v>***</v>
      </c>
      <c r="CE897" s="233"/>
      <c r="CF897" s="42"/>
      <c r="CG897" s="45">
        <f t="shared" si="259"/>
        <v>0</v>
      </c>
      <c r="CH897" s="45">
        <f t="shared" si="263"/>
        <v>0</v>
      </c>
      <c r="CI897" s="232" t="str">
        <f t="shared" si="257"/>
        <v>***</v>
      </c>
      <c r="CJ897" s="233"/>
      <c r="CK897" s="42"/>
      <c r="CL897" s="234">
        <f t="shared" si="260"/>
        <v>0</v>
      </c>
      <c r="CM897" s="235"/>
      <c r="CN897" s="234">
        <f t="shared" si="261"/>
        <v>0</v>
      </c>
      <c r="CO897" s="235"/>
      <c r="CP897" s="232" t="str">
        <f t="shared" si="258"/>
        <v>***</v>
      </c>
      <c r="CQ897" s="233"/>
      <c r="CR897" s="43"/>
      <c r="CU897" s="128">
        <f t="shared" si="225"/>
        <v>889</v>
      </c>
      <c r="CV897" s="128"/>
      <c r="CW897" s="128"/>
      <c r="CX897" s="128"/>
      <c r="CY897" s="128"/>
    </row>
    <row r="898" spans="1:103" s="1" customFormat="1" ht="18.75">
      <c r="A898" s="72" t="s">
        <v>59</v>
      </c>
      <c r="D898" s="238">
        <f t="shared" si="262"/>
        <v>22</v>
      </c>
      <c r="E898" s="246"/>
      <c r="F898" s="241"/>
      <c r="G898" s="242"/>
      <c r="H898" s="242"/>
      <c r="I898" s="242"/>
      <c r="J898" s="242"/>
      <c r="K898" s="243"/>
      <c r="L898" s="244"/>
      <c r="M898" s="256"/>
      <c r="N898" s="256"/>
      <c r="O898" s="257"/>
      <c r="P898" s="42"/>
      <c r="Q898" s="42"/>
      <c r="R898" s="42"/>
      <c r="S898" s="42"/>
      <c r="T898" s="42"/>
      <c r="U898" s="42"/>
      <c r="V898" s="42"/>
      <c r="W898" s="42"/>
      <c r="X898" s="42"/>
      <c r="Y898" s="42"/>
      <c r="Z898" s="42"/>
      <c r="AA898" s="42"/>
      <c r="AB898" s="42"/>
      <c r="AC898" s="42"/>
      <c r="AD898" s="42"/>
      <c r="AE898" s="42"/>
      <c r="AF898" s="42"/>
      <c r="AG898" s="42"/>
      <c r="AH898" s="42"/>
      <c r="AI898" s="42"/>
      <c r="AJ898" s="42"/>
      <c r="AK898" s="42"/>
      <c r="AL898" s="42"/>
      <c r="AM898" s="42"/>
      <c r="AN898" s="42"/>
      <c r="AO898" s="42"/>
      <c r="AP898" s="42"/>
      <c r="AQ898" s="42"/>
      <c r="AR898" s="42"/>
      <c r="AS898" s="42"/>
      <c r="AT898" s="43"/>
      <c r="AU898" s="44"/>
      <c r="AV898" s="26"/>
      <c r="AW898" s="245">
        <f t="shared" si="248"/>
        <v>22</v>
      </c>
      <c r="AX898" s="246"/>
      <c r="AY898" s="247" t="str">
        <f t="shared" si="249"/>
        <v/>
      </c>
      <c r="AZ898" s="248"/>
      <c r="BA898" s="248"/>
      <c r="BB898" s="249"/>
      <c r="BC898" s="45">
        <f>IF(COUNTIF(P898:AT898,"")=31,0,COUNTIFS(P867:AT867,1,P898:AT898,"")+COUNTIFS(P867:AT867,1,P898:AT898,"■"))</f>
        <v>0</v>
      </c>
      <c r="BD898" s="45">
        <f>IF(COUNTIF(P898:AT898,"")=31,0,COUNTIFS(P867:AT867,1,P898:AT898,"■"))</f>
        <v>0</v>
      </c>
      <c r="BE898" s="250" t="str">
        <f t="shared" si="250"/>
        <v>***</v>
      </c>
      <c r="BF898" s="233"/>
      <c r="BG898" s="47"/>
      <c r="BH898" s="45">
        <f>IF(COUNTIF(P898:AT898,"")=31,0,COUNTIFS(P867:AT867,2,P898:AT898,"")+COUNTIFS(P867:AT867,2,P898:AT898,"■"))</f>
        <v>0</v>
      </c>
      <c r="BI898" s="45">
        <f>IF(COUNTIF(P898:AT898,"")=31,0,COUNTIFS(P867:AT867,2,P898:AT898,"■"))</f>
        <v>0</v>
      </c>
      <c r="BJ898" s="232" t="str">
        <f t="shared" si="251"/>
        <v>***</v>
      </c>
      <c r="BK898" s="233"/>
      <c r="BL898" s="42"/>
      <c r="BM898" s="45">
        <f>IF(COUNTIF(P898:AT898,"")=31,0,COUNTIFS(P867:AT867,3,P898:AT898,"")+COUNTIFS(P867:AT867,3,P898:AT898,"■"))</f>
        <v>0</v>
      </c>
      <c r="BN898" s="45">
        <f>IF(COUNTIF(P898:AT898,"")=31,0,COUNTIFS(P867:AT867,3,P898:AT898,"■"))</f>
        <v>0</v>
      </c>
      <c r="BO898" s="232" t="str">
        <f t="shared" si="252"/>
        <v>***</v>
      </c>
      <c r="BP898" s="233"/>
      <c r="BQ898" s="42"/>
      <c r="BR898" s="45">
        <f>IF(COUNTIF(P898:AT898,"")=31,0,COUNTIFS(P867:AT867,4,P898:AT898,"")+COUNTIFS(P867:AT867,4,P898:AT898,"■"))</f>
        <v>0</v>
      </c>
      <c r="BS898" s="45">
        <f>IF(COUNTIF(P898:AT898,"")=31,0,COUNTIFS(P867:AT867,4,P898:AT898,"■"))</f>
        <v>0</v>
      </c>
      <c r="BT898" s="232" t="str">
        <f t="shared" si="253"/>
        <v>***</v>
      </c>
      <c r="BU898" s="233"/>
      <c r="BV898" s="42"/>
      <c r="BW898" s="45">
        <f>IF(COUNTIF(P898:AT898,"")=31,0,COUNTIFS(P867:AT867,5,P898:AT898,"")+COUNTIFS(P867:AT867,5,P898:AT898,"■"))</f>
        <v>0</v>
      </c>
      <c r="BX898" s="45">
        <f>IF(COUNTIF(P898:AT898,"")=31,0,COUNTIFS(P867:AT867,5,P898:AT898,"■"))</f>
        <v>0</v>
      </c>
      <c r="BY898" s="232" t="str">
        <f t="shared" si="254"/>
        <v>***</v>
      </c>
      <c r="BZ898" s="233"/>
      <c r="CA898" s="42"/>
      <c r="CB898" s="45">
        <f>IF(COUNTIF(P898:AT898,"")=31,0,COUNTIFS(P867:AT867,6,P898:AT898,"")+COUNTIFS(P867:AT867,6,P898:AT898,"■"))</f>
        <v>0</v>
      </c>
      <c r="CC898" s="45">
        <f>IF(COUNTIF(P898:AT898,"")=31,0,COUNTIFS(P867:AT867,6,P898:AT898,"■"))</f>
        <v>0</v>
      </c>
      <c r="CD898" s="232" t="str">
        <f t="shared" si="255"/>
        <v>***</v>
      </c>
      <c r="CE898" s="233"/>
      <c r="CF898" s="42"/>
      <c r="CG898" s="45">
        <f t="shared" si="259"/>
        <v>0</v>
      </c>
      <c r="CH898" s="45">
        <f t="shared" si="263"/>
        <v>0</v>
      </c>
      <c r="CI898" s="232" t="str">
        <f t="shared" si="257"/>
        <v>***</v>
      </c>
      <c r="CJ898" s="233"/>
      <c r="CK898" s="42"/>
      <c r="CL898" s="234">
        <f t="shared" si="260"/>
        <v>0</v>
      </c>
      <c r="CM898" s="235"/>
      <c r="CN898" s="234">
        <f t="shared" si="261"/>
        <v>0</v>
      </c>
      <c r="CO898" s="235"/>
      <c r="CP898" s="232" t="str">
        <f t="shared" si="258"/>
        <v>***</v>
      </c>
      <c r="CQ898" s="233"/>
      <c r="CR898" s="43"/>
      <c r="CU898" s="128">
        <f t="shared" si="225"/>
        <v>890</v>
      </c>
      <c r="CV898" s="128"/>
      <c r="CW898" s="128"/>
      <c r="CX898" s="128"/>
      <c r="CY898" s="128"/>
    </row>
    <row r="899" spans="1:103" s="1" customFormat="1" ht="18.75">
      <c r="A899" s="72" t="s">
        <v>59</v>
      </c>
      <c r="D899" s="238">
        <f t="shared" si="262"/>
        <v>23</v>
      </c>
      <c r="E899" s="246"/>
      <c r="F899" s="241"/>
      <c r="G899" s="242"/>
      <c r="H899" s="242"/>
      <c r="I899" s="242"/>
      <c r="J899" s="242"/>
      <c r="K899" s="243"/>
      <c r="L899" s="244"/>
      <c r="M899" s="256"/>
      <c r="N899" s="256"/>
      <c r="O899" s="257"/>
      <c r="P899" s="42"/>
      <c r="Q899" s="42"/>
      <c r="R899" s="42"/>
      <c r="S899" s="42"/>
      <c r="T899" s="42"/>
      <c r="U899" s="42"/>
      <c r="V899" s="42"/>
      <c r="W899" s="42"/>
      <c r="X899" s="42"/>
      <c r="Y899" s="42"/>
      <c r="Z899" s="42"/>
      <c r="AA899" s="42"/>
      <c r="AB899" s="42"/>
      <c r="AC899" s="42"/>
      <c r="AD899" s="42"/>
      <c r="AE899" s="42"/>
      <c r="AF899" s="42"/>
      <c r="AG899" s="42"/>
      <c r="AH899" s="42"/>
      <c r="AI899" s="42"/>
      <c r="AJ899" s="42"/>
      <c r="AK899" s="42"/>
      <c r="AL899" s="42"/>
      <c r="AM899" s="42"/>
      <c r="AN899" s="42"/>
      <c r="AO899" s="42"/>
      <c r="AP899" s="42"/>
      <c r="AQ899" s="42"/>
      <c r="AR899" s="42"/>
      <c r="AS899" s="42"/>
      <c r="AT899" s="43"/>
      <c r="AU899" s="44"/>
      <c r="AV899" s="26"/>
      <c r="AW899" s="245">
        <f t="shared" si="248"/>
        <v>23</v>
      </c>
      <c r="AX899" s="246"/>
      <c r="AY899" s="247" t="str">
        <f t="shared" si="249"/>
        <v/>
      </c>
      <c r="AZ899" s="248"/>
      <c r="BA899" s="248"/>
      <c r="BB899" s="249"/>
      <c r="BC899" s="45">
        <f>IF(COUNTIF(P899:AT899,"")=31,0,COUNTIFS(P867:AT867,1,P899:AT899,"")+COUNTIFS(P867:AT867,1,P899:AT899,"■"))</f>
        <v>0</v>
      </c>
      <c r="BD899" s="45">
        <f>IF(COUNTIF(P899:AT899,"")=31,0,COUNTIFS(P867:AT867,1,P899:AT899,"■"))</f>
        <v>0</v>
      </c>
      <c r="BE899" s="250" t="str">
        <f t="shared" si="250"/>
        <v>***</v>
      </c>
      <c r="BF899" s="233"/>
      <c r="BG899" s="47"/>
      <c r="BH899" s="45">
        <f>IF(COUNTIF(P899:AT899,"")=31,0,COUNTIFS(P867:AT867,2,P899:AT899,"")+COUNTIFS(P867:AT867,2,P899:AT899,"■"))</f>
        <v>0</v>
      </c>
      <c r="BI899" s="45">
        <f>IF(COUNTIF(P899:AT899,"")=31,0,COUNTIFS(P867:AT867,2,P899:AT899,"■"))</f>
        <v>0</v>
      </c>
      <c r="BJ899" s="232" t="str">
        <f t="shared" si="251"/>
        <v>***</v>
      </c>
      <c r="BK899" s="233"/>
      <c r="BL899" s="42"/>
      <c r="BM899" s="45">
        <f>IF(COUNTIF(P899:AT899,"")=31,0,COUNTIFS(P867:AT867,3,P899:AT899,"")+COUNTIFS(P867:AT867,3,P899:AT899,"■"))</f>
        <v>0</v>
      </c>
      <c r="BN899" s="45">
        <f>IF(COUNTIF(P899:AT899,"")=31,0,COUNTIFS(P867:AT867,3,P899:AT899,"■"))</f>
        <v>0</v>
      </c>
      <c r="BO899" s="232" t="str">
        <f t="shared" si="252"/>
        <v>***</v>
      </c>
      <c r="BP899" s="233"/>
      <c r="BQ899" s="42"/>
      <c r="BR899" s="45">
        <f>IF(COUNTIF(P899:AT899,"")=31,0,COUNTIFS(P867:AT867,4,P899:AT899,"")+COUNTIFS(P867:AT867,4,P899:AT899,"■"))</f>
        <v>0</v>
      </c>
      <c r="BS899" s="45">
        <f>IF(COUNTIF(P899:AT899,"")=31,0,COUNTIFS(P867:AT867,4,P899:AT899,"■"))</f>
        <v>0</v>
      </c>
      <c r="BT899" s="232" t="str">
        <f t="shared" si="253"/>
        <v>***</v>
      </c>
      <c r="BU899" s="233"/>
      <c r="BV899" s="42"/>
      <c r="BW899" s="45">
        <f>IF(COUNTIF(P899:AT899,"")=31,0,COUNTIFS(P867:AT867,5,P899:AT899,"")+COUNTIFS(P867:AT867,5,P899:AT899,"■"))</f>
        <v>0</v>
      </c>
      <c r="BX899" s="45">
        <f>IF(COUNTIF(P899:AT899,"")=31,0,COUNTIFS(P867:AT867,5,P899:AT899,"■"))</f>
        <v>0</v>
      </c>
      <c r="BY899" s="232" t="str">
        <f t="shared" si="254"/>
        <v>***</v>
      </c>
      <c r="BZ899" s="233"/>
      <c r="CA899" s="42"/>
      <c r="CB899" s="45">
        <f>IF(COUNTIF(P899:AT899,"")=31,0,COUNTIFS(P867:AT867,6,P899:AT899,"")+COUNTIFS(P867:AT867,6,P899:AT899,"■"))</f>
        <v>0</v>
      </c>
      <c r="CC899" s="45">
        <f>IF(COUNTIF(P899:AT899,"")=31,0,COUNTIFS(P867:AT867,6,P899:AT899,"■"))</f>
        <v>0</v>
      </c>
      <c r="CD899" s="232" t="str">
        <f t="shared" si="255"/>
        <v>***</v>
      </c>
      <c r="CE899" s="233"/>
      <c r="CF899" s="42"/>
      <c r="CG899" s="45">
        <f t="shared" si="259"/>
        <v>0</v>
      </c>
      <c r="CH899" s="45">
        <f t="shared" si="263"/>
        <v>0</v>
      </c>
      <c r="CI899" s="232" t="str">
        <f t="shared" si="257"/>
        <v>***</v>
      </c>
      <c r="CJ899" s="233"/>
      <c r="CK899" s="42"/>
      <c r="CL899" s="234">
        <f t="shared" si="260"/>
        <v>0</v>
      </c>
      <c r="CM899" s="235"/>
      <c r="CN899" s="234">
        <f t="shared" si="261"/>
        <v>0</v>
      </c>
      <c r="CO899" s="235"/>
      <c r="CP899" s="232" t="str">
        <f t="shared" si="258"/>
        <v>***</v>
      </c>
      <c r="CQ899" s="233"/>
      <c r="CR899" s="43"/>
      <c r="CU899" s="128">
        <f t="shared" si="225"/>
        <v>891</v>
      </c>
      <c r="CV899" s="128"/>
      <c r="CW899" s="128"/>
      <c r="CX899" s="128"/>
      <c r="CY899" s="128"/>
    </row>
    <row r="900" spans="1:103" s="1" customFormat="1" ht="18.75">
      <c r="A900" s="72" t="s">
        <v>59</v>
      </c>
      <c r="D900" s="238">
        <f t="shared" si="262"/>
        <v>24</v>
      </c>
      <c r="E900" s="246"/>
      <c r="F900" s="241"/>
      <c r="G900" s="242"/>
      <c r="H900" s="242"/>
      <c r="I900" s="242"/>
      <c r="J900" s="242"/>
      <c r="K900" s="243"/>
      <c r="L900" s="244"/>
      <c r="M900" s="256"/>
      <c r="N900" s="256"/>
      <c r="O900" s="257"/>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3"/>
      <c r="AU900" s="44"/>
      <c r="AV900" s="26"/>
      <c r="AW900" s="245">
        <f t="shared" si="248"/>
        <v>24</v>
      </c>
      <c r="AX900" s="246"/>
      <c r="AY900" s="247" t="str">
        <f t="shared" si="249"/>
        <v/>
      </c>
      <c r="AZ900" s="248"/>
      <c r="BA900" s="248"/>
      <c r="BB900" s="249"/>
      <c r="BC900" s="45">
        <f>IF(COUNTIF(P900:AT900,"")=31,0,COUNTIFS(P867:AT867,1,P900:AT900,"")+COUNTIFS(P867:AT867,1,P900:AT900,"■"))</f>
        <v>0</v>
      </c>
      <c r="BD900" s="45">
        <f>IF(COUNTIF(P900:AT900,"")=31,0,COUNTIFS(P867:AT867,1,P900:AT900,"■"))</f>
        <v>0</v>
      </c>
      <c r="BE900" s="250" t="str">
        <f t="shared" si="250"/>
        <v>***</v>
      </c>
      <c r="BF900" s="233"/>
      <c r="BG900" s="47"/>
      <c r="BH900" s="45">
        <f>IF(COUNTIF(P900:AT900,"")=31,0,COUNTIFS(P867:AT867,2,P900:AT900,"")+COUNTIFS(P867:AT867,2,P900:AT900,"■"))</f>
        <v>0</v>
      </c>
      <c r="BI900" s="45">
        <f>IF(COUNTIF(P900:AT900,"")=31,0,COUNTIFS(P867:AT867,2,P900:AT900,"■"))</f>
        <v>0</v>
      </c>
      <c r="BJ900" s="232" t="str">
        <f t="shared" si="251"/>
        <v>***</v>
      </c>
      <c r="BK900" s="233"/>
      <c r="BL900" s="42"/>
      <c r="BM900" s="45">
        <f>IF(COUNTIF(P900:AT900,"")=31,0,COUNTIFS(P867:AT867,3,P900:AT900,"")+COUNTIFS(P867:AT867,3,P900:AT900,"■"))</f>
        <v>0</v>
      </c>
      <c r="BN900" s="45">
        <f>IF(COUNTIF(P900:AT900,"")=31,0,COUNTIFS(P867:AT867,3,P900:AT900,"■"))</f>
        <v>0</v>
      </c>
      <c r="BO900" s="232" t="str">
        <f t="shared" si="252"/>
        <v>***</v>
      </c>
      <c r="BP900" s="233"/>
      <c r="BQ900" s="42"/>
      <c r="BR900" s="45">
        <f>IF(COUNTIF(P900:AT900,"")=31,0,COUNTIFS(P867:AT867,4,P900:AT900,"")+COUNTIFS(P867:AT867,4,P900:AT900,"■"))</f>
        <v>0</v>
      </c>
      <c r="BS900" s="45">
        <f>IF(COUNTIF(P900:AT900,"")=31,0,COUNTIFS(P867:AT867,4,P900:AT900,"■"))</f>
        <v>0</v>
      </c>
      <c r="BT900" s="232" t="str">
        <f t="shared" si="253"/>
        <v>***</v>
      </c>
      <c r="BU900" s="233"/>
      <c r="BV900" s="42"/>
      <c r="BW900" s="45">
        <f>IF(COUNTIF(P900:AT900,"")=31,0,COUNTIFS(P867:AT867,5,P900:AT900,"")+COUNTIFS(P867:AT867,5,P900:AT900,"■"))</f>
        <v>0</v>
      </c>
      <c r="BX900" s="45">
        <f>IF(COUNTIF(P900:AT900,"")=31,0,COUNTIFS(P867:AT867,5,P900:AT900,"■"))</f>
        <v>0</v>
      </c>
      <c r="BY900" s="232" t="str">
        <f t="shared" si="254"/>
        <v>***</v>
      </c>
      <c r="BZ900" s="233"/>
      <c r="CA900" s="42"/>
      <c r="CB900" s="45">
        <f>IF(COUNTIF(P900:AT900,"")=31,0,COUNTIFS(P867:AT867,6,P900:AT900,"")+COUNTIFS(P867:AT867,6,P900:AT900,"■"))</f>
        <v>0</v>
      </c>
      <c r="CC900" s="45">
        <f>IF(COUNTIF(P900:AT900,"")=31,0,COUNTIFS(P867:AT867,6,P900:AT900,"■"))</f>
        <v>0</v>
      </c>
      <c r="CD900" s="232" t="str">
        <f t="shared" si="255"/>
        <v>***</v>
      </c>
      <c r="CE900" s="233"/>
      <c r="CF900" s="42"/>
      <c r="CG900" s="45">
        <f t="shared" si="259"/>
        <v>0</v>
      </c>
      <c r="CH900" s="45">
        <f t="shared" si="263"/>
        <v>0</v>
      </c>
      <c r="CI900" s="232" t="str">
        <f t="shared" si="257"/>
        <v>***</v>
      </c>
      <c r="CJ900" s="233"/>
      <c r="CK900" s="42"/>
      <c r="CL900" s="234">
        <f t="shared" si="260"/>
        <v>0</v>
      </c>
      <c r="CM900" s="235"/>
      <c r="CN900" s="234">
        <f t="shared" si="261"/>
        <v>0</v>
      </c>
      <c r="CO900" s="235"/>
      <c r="CP900" s="232" t="str">
        <f t="shared" si="258"/>
        <v>***</v>
      </c>
      <c r="CQ900" s="233"/>
      <c r="CR900" s="43"/>
      <c r="CU900" s="128">
        <f t="shared" si="225"/>
        <v>892</v>
      </c>
      <c r="CV900" s="128"/>
      <c r="CW900" s="128"/>
      <c r="CX900" s="128"/>
      <c r="CY900" s="128"/>
    </row>
    <row r="901" spans="1:103" s="1" customFormat="1" ht="18.75">
      <c r="A901" s="72" t="s">
        <v>59</v>
      </c>
      <c r="D901" s="238">
        <f t="shared" si="262"/>
        <v>25</v>
      </c>
      <c r="E901" s="246"/>
      <c r="F901" s="241"/>
      <c r="G901" s="242"/>
      <c r="H901" s="242"/>
      <c r="I901" s="242"/>
      <c r="J901" s="242"/>
      <c r="K901" s="243"/>
      <c r="L901" s="244"/>
      <c r="M901" s="256"/>
      <c r="N901" s="256"/>
      <c r="O901" s="257"/>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3"/>
      <c r="AU901" s="44"/>
      <c r="AV901" s="26"/>
      <c r="AW901" s="245">
        <f t="shared" si="248"/>
        <v>25</v>
      </c>
      <c r="AX901" s="246"/>
      <c r="AY901" s="247" t="str">
        <f t="shared" si="249"/>
        <v/>
      </c>
      <c r="AZ901" s="248"/>
      <c r="BA901" s="248"/>
      <c r="BB901" s="249"/>
      <c r="BC901" s="45">
        <f>IF(COUNTIF(P901:AT901,"")=31,0,COUNTIFS(P867:AT867,1,P901:AT901,"")+COUNTIFS(P867:AT867,1,P901:AT901,"■"))</f>
        <v>0</v>
      </c>
      <c r="BD901" s="45">
        <f>IF(COUNTIF(P901:AT901,"")=31,0,COUNTIFS(P867:AT867,1,P901:AT901,"■"))</f>
        <v>0</v>
      </c>
      <c r="BE901" s="250" t="str">
        <f t="shared" si="250"/>
        <v>***</v>
      </c>
      <c r="BF901" s="233"/>
      <c r="BG901" s="47"/>
      <c r="BH901" s="45">
        <f>IF(COUNTIF(P901:AT901,"")=31,0,COUNTIFS(P867:AT867,2,P901:AT901,"")+COUNTIFS(P867:AT867,2,P901:AT901,"■"))</f>
        <v>0</v>
      </c>
      <c r="BI901" s="45">
        <f>IF(COUNTIF(P901:AT901,"")=31,0,COUNTIFS(P867:AT867,2,P901:AT901,"■"))</f>
        <v>0</v>
      </c>
      <c r="BJ901" s="232" t="str">
        <f t="shared" si="251"/>
        <v>***</v>
      </c>
      <c r="BK901" s="233"/>
      <c r="BL901" s="42"/>
      <c r="BM901" s="45">
        <f>IF(COUNTIF(P901:AT901,"")=31,0,COUNTIFS(P867:AT867,3,P901:AT901,"")+COUNTIFS(P867:AT867,3,P901:AT901,"■"))</f>
        <v>0</v>
      </c>
      <c r="BN901" s="45">
        <f>IF(COUNTIF(P901:AT901,"")=31,0,COUNTIFS(P867:AT867,3,P901:AT901,"■"))</f>
        <v>0</v>
      </c>
      <c r="BO901" s="232" t="str">
        <f t="shared" si="252"/>
        <v>***</v>
      </c>
      <c r="BP901" s="233"/>
      <c r="BQ901" s="42"/>
      <c r="BR901" s="45">
        <f>IF(COUNTIF(P901:AT901,"")=31,0,COUNTIFS(P867:AT867,4,P901:AT901,"")+COUNTIFS(P867:AT867,4,P901:AT901,"■"))</f>
        <v>0</v>
      </c>
      <c r="BS901" s="45">
        <f>IF(COUNTIF(P901:AT901,"")=31,0,COUNTIFS(P867:AT867,4,P901:AT901,"■"))</f>
        <v>0</v>
      </c>
      <c r="BT901" s="232" t="str">
        <f t="shared" si="253"/>
        <v>***</v>
      </c>
      <c r="BU901" s="233"/>
      <c r="BV901" s="42"/>
      <c r="BW901" s="45">
        <f>IF(COUNTIF(P901:AT901,"")=31,0,COUNTIFS(P867:AT867,5,P901:AT901,"")+COUNTIFS(P867:AT867,5,P901:AT901,"■"))</f>
        <v>0</v>
      </c>
      <c r="BX901" s="45">
        <f>IF(COUNTIF(P901:AT901,"")=31,0,COUNTIFS(P867:AT867,5,P901:AT901,"■"))</f>
        <v>0</v>
      </c>
      <c r="BY901" s="232" t="str">
        <f t="shared" si="254"/>
        <v>***</v>
      </c>
      <c r="BZ901" s="233"/>
      <c r="CA901" s="42"/>
      <c r="CB901" s="45">
        <f>IF(COUNTIF(P901:AT901,"")=31,0,COUNTIFS(P867:AT867,6,P901:AT901,"")+COUNTIFS(P867:AT867,6,P901:AT901,"■"))</f>
        <v>0</v>
      </c>
      <c r="CC901" s="45">
        <f>IF(COUNTIF(P901:AT901,"")=31,0,COUNTIFS(P867:AT867,6,P901:AT901,"■"))</f>
        <v>0</v>
      </c>
      <c r="CD901" s="232" t="str">
        <f t="shared" si="255"/>
        <v>***</v>
      </c>
      <c r="CE901" s="233"/>
      <c r="CF901" s="42"/>
      <c r="CG901" s="45">
        <f t="shared" si="259"/>
        <v>0</v>
      </c>
      <c r="CH901" s="45">
        <f t="shared" si="263"/>
        <v>0</v>
      </c>
      <c r="CI901" s="232" t="str">
        <f t="shared" si="257"/>
        <v>***</v>
      </c>
      <c r="CJ901" s="233"/>
      <c r="CK901" s="42"/>
      <c r="CL901" s="234">
        <f t="shared" si="260"/>
        <v>0</v>
      </c>
      <c r="CM901" s="235"/>
      <c r="CN901" s="234">
        <f t="shared" si="261"/>
        <v>0</v>
      </c>
      <c r="CO901" s="235"/>
      <c r="CP901" s="232" t="str">
        <f t="shared" si="258"/>
        <v>***</v>
      </c>
      <c r="CQ901" s="233"/>
      <c r="CR901" s="43"/>
      <c r="CU901" s="128">
        <f t="shared" si="225"/>
        <v>893</v>
      </c>
      <c r="CV901" s="128"/>
      <c r="CW901" s="128"/>
      <c r="CX901" s="128"/>
      <c r="CY901" s="128"/>
    </row>
    <row r="902" spans="1:103" s="1" customFormat="1" ht="18.75">
      <c r="A902" s="72" t="s">
        <v>59</v>
      </c>
      <c r="D902" s="238">
        <f t="shared" si="262"/>
        <v>26</v>
      </c>
      <c r="E902" s="246"/>
      <c r="F902" s="241"/>
      <c r="G902" s="242"/>
      <c r="H902" s="242"/>
      <c r="I902" s="242"/>
      <c r="J902" s="242"/>
      <c r="K902" s="243"/>
      <c r="L902" s="244"/>
      <c r="M902" s="256"/>
      <c r="N902" s="256"/>
      <c r="O902" s="257"/>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3"/>
      <c r="AU902" s="44"/>
      <c r="AV902" s="26"/>
      <c r="AW902" s="245">
        <f t="shared" si="248"/>
        <v>26</v>
      </c>
      <c r="AX902" s="246"/>
      <c r="AY902" s="247" t="str">
        <f t="shared" si="249"/>
        <v/>
      </c>
      <c r="AZ902" s="248"/>
      <c r="BA902" s="248"/>
      <c r="BB902" s="249"/>
      <c r="BC902" s="45">
        <f>IF(COUNTIF(P902:AT902,"")=31,0,COUNTIFS(P867:AT867,1,P902:AT902,"")+COUNTIFS(P867:AT867,1,P902:AT902,"■"))</f>
        <v>0</v>
      </c>
      <c r="BD902" s="45">
        <f>IF(COUNTIF(P902:AT902,"")=31,0,COUNTIFS(P867:AT867,1,P902:AT902,"■"))</f>
        <v>0</v>
      </c>
      <c r="BE902" s="250" t="str">
        <f t="shared" si="250"/>
        <v>***</v>
      </c>
      <c r="BF902" s="233"/>
      <c r="BG902" s="47"/>
      <c r="BH902" s="45">
        <f>IF(COUNTIF(P902:AT902,"")=31,0,COUNTIFS(P867:AT867,2,P902:AT902,"")+COUNTIFS(P867:AT867,2,P902:AT902,"■"))</f>
        <v>0</v>
      </c>
      <c r="BI902" s="45">
        <f>IF(COUNTIF(P902:AT902,"")=31,0,COUNTIFS(P867:AT867,2,P902:AT902,"■"))</f>
        <v>0</v>
      </c>
      <c r="BJ902" s="232" t="str">
        <f t="shared" si="251"/>
        <v>***</v>
      </c>
      <c r="BK902" s="233"/>
      <c r="BL902" s="42"/>
      <c r="BM902" s="45">
        <f>IF(COUNTIF(P902:AT902,"")=31,0,COUNTIFS(P867:AT867,3,P902:AT902,"")+COUNTIFS(P867:AT867,3,P902:AT902,"■"))</f>
        <v>0</v>
      </c>
      <c r="BN902" s="45">
        <f>IF(COUNTIF(P902:AT902,"")=31,0,COUNTIFS(P867:AT867,3,P902:AT902,"■"))</f>
        <v>0</v>
      </c>
      <c r="BO902" s="232" t="str">
        <f t="shared" si="252"/>
        <v>***</v>
      </c>
      <c r="BP902" s="233"/>
      <c r="BQ902" s="42"/>
      <c r="BR902" s="45">
        <f>IF(COUNTIF(P902:AT902,"")=31,0,COUNTIFS(P867:AT867,4,P902:AT902,"")+COUNTIFS(P867:AT867,4,P902:AT902,"■"))</f>
        <v>0</v>
      </c>
      <c r="BS902" s="45">
        <f>IF(COUNTIF(P902:AT902,"")=31,0,COUNTIFS(P867:AT867,4,P902:AT902,"■"))</f>
        <v>0</v>
      </c>
      <c r="BT902" s="232" t="str">
        <f t="shared" si="253"/>
        <v>***</v>
      </c>
      <c r="BU902" s="233"/>
      <c r="BV902" s="42"/>
      <c r="BW902" s="45">
        <f>IF(COUNTIF(P902:AT902,"")=31,0,COUNTIFS(P867:AT867,5,P902:AT902,"")+COUNTIFS(P867:AT867,5,P902:AT902,"■"))</f>
        <v>0</v>
      </c>
      <c r="BX902" s="45">
        <f>IF(COUNTIF(P902:AT902,"")=31,0,COUNTIFS(P867:AT867,5,P902:AT902,"■"))</f>
        <v>0</v>
      </c>
      <c r="BY902" s="232" t="str">
        <f t="shared" si="254"/>
        <v>***</v>
      </c>
      <c r="BZ902" s="233"/>
      <c r="CA902" s="42"/>
      <c r="CB902" s="45">
        <f>IF(COUNTIF(P902:AT902,"")=31,0,COUNTIFS(P867:AT867,6,P902:AT902,"")+COUNTIFS(P867:AT867,6,P902:AT902,"■"))</f>
        <v>0</v>
      </c>
      <c r="CC902" s="45">
        <f>IF(COUNTIF(P902:AT902,"")=31,0,COUNTIFS(P867:AT867,6,P902:AT902,"■"))</f>
        <v>0</v>
      </c>
      <c r="CD902" s="232" t="str">
        <f t="shared" si="255"/>
        <v>***</v>
      </c>
      <c r="CE902" s="233"/>
      <c r="CF902" s="42"/>
      <c r="CG902" s="45">
        <f t="shared" si="259"/>
        <v>0</v>
      </c>
      <c r="CH902" s="45">
        <f t="shared" si="263"/>
        <v>0</v>
      </c>
      <c r="CI902" s="232" t="str">
        <f t="shared" si="257"/>
        <v>***</v>
      </c>
      <c r="CJ902" s="233"/>
      <c r="CK902" s="42"/>
      <c r="CL902" s="234">
        <f t="shared" si="260"/>
        <v>0</v>
      </c>
      <c r="CM902" s="235"/>
      <c r="CN902" s="234">
        <f t="shared" si="261"/>
        <v>0</v>
      </c>
      <c r="CO902" s="235"/>
      <c r="CP902" s="232" t="str">
        <f t="shared" si="258"/>
        <v>***</v>
      </c>
      <c r="CQ902" s="233"/>
      <c r="CR902" s="43"/>
      <c r="CU902" s="128">
        <f t="shared" si="225"/>
        <v>894</v>
      </c>
      <c r="CV902" s="128"/>
      <c r="CW902" s="128"/>
      <c r="CX902" s="128"/>
      <c r="CY902" s="128"/>
    </row>
    <row r="903" spans="1:103" s="1" customFormat="1" ht="18.75">
      <c r="A903" s="72" t="s">
        <v>59</v>
      </c>
      <c r="D903" s="238">
        <f t="shared" si="262"/>
        <v>27</v>
      </c>
      <c r="E903" s="246"/>
      <c r="F903" s="241"/>
      <c r="G903" s="242"/>
      <c r="H903" s="242"/>
      <c r="I903" s="242"/>
      <c r="J903" s="242"/>
      <c r="K903" s="243"/>
      <c r="L903" s="244"/>
      <c r="M903" s="256"/>
      <c r="N903" s="256"/>
      <c r="O903" s="257"/>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3"/>
      <c r="AU903" s="44"/>
      <c r="AV903" s="26"/>
      <c r="AW903" s="245">
        <f t="shared" si="248"/>
        <v>27</v>
      </c>
      <c r="AX903" s="246"/>
      <c r="AY903" s="247" t="str">
        <f t="shared" si="249"/>
        <v/>
      </c>
      <c r="AZ903" s="248"/>
      <c r="BA903" s="248"/>
      <c r="BB903" s="249"/>
      <c r="BC903" s="45">
        <f>IF(COUNTIF(P903:AT903,"")=31,0,COUNTIFS(P867:AT867,1,P903:AT903,"")+COUNTIFS(P867:AT867,1,P903:AT903,"■"))</f>
        <v>0</v>
      </c>
      <c r="BD903" s="45">
        <f>IF(COUNTIF(P903:AT903,"")=31,0,COUNTIFS(P867:AT867,1,P903:AT903,"■"))</f>
        <v>0</v>
      </c>
      <c r="BE903" s="250" t="str">
        <f t="shared" si="250"/>
        <v>***</v>
      </c>
      <c r="BF903" s="233"/>
      <c r="BG903" s="47"/>
      <c r="BH903" s="45">
        <f>IF(COUNTIF(P903:AT903,"")=31,0,COUNTIFS(P867:AT867,2,P903:AT903,"")+COUNTIFS(P867:AT867,2,P903:AT903,"■"))</f>
        <v>0</v>
      </c>
      <c r="BI903" s="45">
        <f>IF(COUNTIF(P903:AT903,"")=31,0,COUNTIFS(P867:AT867,2,P903:AT903,"■"))</f>
        <v>0</v>
      </c>
      <c r="BJ903" s="232" t="str">
        <f t="shared" si="251"/>
        <v>***</v>
      </c>
      <c r="BK903" s="233"/>
      <c r="BL903" s="42"/>
      <c r="BM903" s="45">
        <f>IF(COUNTIF(P903:AT903,"")=31,0,COUNTIFS(P867:AT867,3,P903:AT903,"")+COUNTIFS(P867:AT867,3,P903:AT903,"■"))</f>
        <v>0</v>
      </c>
      <c r="BN903" s="45">
        <f>IF(COUNTIF(P903:AT903,"")=31,0,COUNTIFS(P867:AT867,3,P903:AT903,"■"))</f>
        <v>0</v>
      </c>
      <c r="BO903" s="232" t="str">
        <f t="shared" si="252"/>
        <v>***</v>
      </c>
      <c r="BP903" s="233"/>
      <c r="BQ903" s="42"/>
      <c r="BR903" s="45">
        <f>IF(COUNTIF(P903:AT903,"")=31,0,COUNTIFS(P867:AT867,4,P903:AT903,"")+COUNTIFS(P867:AT867,4,P903:AT903,"■"))</f>
        <v>0</v>
      </c>
      <c r="BS903" s="45">
        <f>IF(COUNTIF(P903:AT903,"")=31,0,COUNTIFS(P867:AT867,4,P903:AT903,"■"))</f>
        <v>0</v>
      </c>
      <c r="BT903" s="232" t="str">
        <f t="shared" si="253"/>
        <v>***</v>
      </c>
      <c r="BU903" s="233"/>
      <c r="BV903" s="42"/>
      <c r="BW903" s="45">
        <f>IF(COUNTIF(P903:AT903,"")=31,0,COUNTIFS(P867:AT867,5,P903:AT903,"")+COUNTIFS(P867:AT867,5,P903:AT903,"■"))</f>
        <v>0</v>
      </c>
      <c r="BX903" s="45">
        <f>IF(COUNTIF(P903:AT903,"")=31,0,COUNTIFS(P867:AT867,5,P903:AT903,"■"))</f>
        <v>0</v>
      </c>
      <c r="BY903" s="232" t="str">
        <f t="shared" si="254"/>
        <v>***</v>
      </c>
      <c r="BZ903" s="233"/>
      <c r="CA903" s="42"/>
      <c r="CB903" s="45">
        <f>IF(COUNTIF(P903:AT903,"")=31,0,COUNTIFS(P867:AT867,6,P903:AT903,"")+COUNTIFS(P867:AT867,6,P903:AT903,"■"))</f>
        <v>0</v>
      </c>
      <c r="CC903" s="45">
        <f>IF(COUNTIF(P903:AT903,"")=31,0,COUNTIFS(P867:AT867,6,P903:AT903,"■"))</f>
        <v>0</v>
      </c>
      <c r="CD903" s="232" t="str">
        <f t="shared" si="255"/>
        <v>***</v>
      </c>
      <c r="CE903" s="233"/>
      <c r="CF903" s="42"/>
      <c r="CG903" s="45">
        <f t="shared" si="259"/>
        <v>0</v>
      </c>
      <c r="CH903" s="45">
        <f t="shared" si="263"/>
        <v>0</v>
      </c>
      <c r="CI903" s="232" t="str">
        <f t="shared" si="257"/>
        <v>***</v>
      </c>
      <c r="CJ903" s="233"/>
      <c r="CK903" s="42"/>
      <c r="CL903" s="234">
        <f t="shared" si="260"/>
        <v>0</v>
      </c>
      <c r="CM903" s="235"/>
      <c r="CN903" s="234">
        <f t="shared" si="261"/>
        <v>0</v>
      </c>
      <c r="CO903" s="235"/>
      <c r="CP903" s="232" t="str">
        <f t="shared" si="258"/>
        <v>***</v>
      </c>
      <c r="CQ903" s="233"/>
      <c r="CR903" s="43"/>
      <c r="CU903" s="128">
        <f t="shared" si="225"/>
        <v>895</v>
      </c>
      <c r="CV903" s="128"/>
      <c r="CW903" s="128"/>
      <c r="CX903" s="128"/>
      <c r="CY903" s="128"/>
    </row>
    <row r="904" spans="1:103" s="1" customFormat="1" ht="18.75">
      <c r="A904" s="72" t="s">
        <v>59</v>
      </c>
      <c r="D904" s="238">
        <f t="shared" si="262"/>
        <v>28</v>
      </c>
      <c r="E904" s="246"/>
      <c r="F904" s="241"/>
      <c r="G904" s="242"/>
      <c r="H904" s="242"/>
      <c r="I904" s="242"/>
      <c r="J904" s="242"/>
      <c r="K904" s="243"/>
      <c r="L904" s="244"/>
      <c r="M904" s="256"/>
      <c r="N904" s="256"/>
      <c r="O904" s="257"/>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3"/>
      <c r="AU904" s="44"/>
      <c r="AV904" s="26"/>
      <c r="AW904" s="245">
        <f t="shared" si="248"/>
        <v>28</v>
      </c>
      <c r="AX904" s="246"/>
      <c r="AY904" s="247" t="str">
        <f t="shared" si="249"/>
        <v/>
      </c>
      <c r="AZ904" s="248"/>
      <c r="BA904" s="248"/>
      <c r="BB904" s="249"/>
      <c r="BC904" s="45">
        <f>IF(COUNTIF(P904:AT904,"")=31,0,COUNTIFS(P867:AT867,1,P904:AT904,"")+COUNTIFS(P867:AT867,1,P904:AT904,"■"))</f>
        <v>0</v>
      </c>
      <c r="BD904" s="45">
        <f>IF(COUNTIF(P904:AT904,"")=31,0,COUNTIFS(P867:AT867,1,P904:AT904,"■"))</f>
        <v>0</v>
      </c>
      <c r="BE904" s="250" t="str">
        <f t="shared" si="250"/>
        <v>***</v>
      </c>
      <c r="BF904" s="233"/>
      <c r="BG904" s="47"/>
      <c r="BH904" s="45">
        <f>IF(COUNTIF(P904:AT904,"")=31,0,COUNTIFS(P867:AT867,2,P904:AT904,"")+COUNTIFS(P867:AT867,2,P904:AT904,"■"))</f>
        <v>0</v>
      </c>
      <c r="BI904" s="45">
        <f>IF(COUNTIF(P904:AT904,"")=31,0,COUNTIFS(P867:AT867,2,P904:AT904,"■"))</f>
        <v>0</v>
      </c>
      <c r="BJ904" s="232" t="str">
        <f t="shared" si="251"/>
        <v>***</v>
      </c>
      <c r="BK904" s="233"/>
      <c r="BL904" s="42"/>
      <c r="BM904" s="45">
        <f>IF(COUNTIF(P904:AT904,"")=31,0,COUNTIFS(P867:AT867,3,P904:AT904,"")+COUNTIFS(P867:AT867,3,P904:AT904,"■"))</f>
        <v>0</v>
      </c>
      <c r="BN904" s="45">
        <f>IF(COUNTIF(P904:AT904,"")=31,0,COUNTIFS(P867:AT867,3,P904:AT904,"■"))</f>
        <v>0</v>
      </c>
      <c r="BO904" s="232" t="str">
        <f t="shared" si="252"/>
        <v>***</v>
      </c>
      <c r="BP904" s="233"/>
      <c r="BQ904" s="42"/>
      <c r="BR904" s="45">
        <f>IF(COUNTIF(P904:AT904,"")=31,0,COUNTIFS(P867:AT867,4,P904:AT904,"")+COUNTIFS(P867:AT867,4,P904:AT904,"■"))</f>
        <v>0</v>
      </c>
      <c r="BS904" s="45">
        <f>IF(COUNTIF(P904:AT904,"")=31,0,COUNTIFS(P867:AT867,4,P904:AT904,"■"))</f>
        <v>0</v>
      </c>
      <c r="BT904" s="232" t="str">
        <f t="shared" si="253"/>
        <v>***</v>
      </c>
      <c r="BU904" s="233"/>
      <c r="BV904" s="42"/>
      <c r="BW904" s="45">
        <f>IF(COUNTIF(P904:AT904,"")=31,0,COUNTIFS(P867:AT867,5,P904:AT904,"")+COUNTIFS(P867:AT867,5,P904:AT904,"■"))</f>
        <v>0</v>
      </c>
      <c r="BX904" s="45">
        <f>IF(COUNTIF(P904:AT904,"")=31,0,COUNTIFS(P867:AT867,5,P904:AT904,"■"))</f>
        <v>0</v>
      </c>
      <c r="BY904" s="232" t="str">
        <f t="shared" si="254"/>
        <v>***</v>
      </c>
      <c r="BZ904" s="233"/>
      <c r="CA904" s="42"/>
      <c r="CB904" s="45">
        <f>IF(COUNTIF(P904:AT904,"")=31,0,COUNTIFS(P867:AT867,6,P904:AT904,"")+COUNTIFS(P867:AT867,6,P904:AT904,"■"))</f>
        <v>0</v>
      </c>
      <c r="CC904" s="45">
        <f>IF(COUNTIF(P904:AT904,"")=31,0,COUNTIFS(P867:AT867,6,P904:AT904,"■"))</f>
        <v>0</v>
      </c>
      <c r="CD904" s="232" t="str">
        <f t="shared" si="255"/>
        <v>***</v>
      </c>
      <c r="CE904" s="233"/>
      <c r="CF904" s="42"/>
      <c r="CG904" s="45">
        <f t="shared" si="259"/>
        <v>0</v>
      </c>
      <c r="CH904" s="45">
        <f t="shared" si="263"/>
        <v>0</v>
      </c>
      <c r="CI904" s="232" t="str">
        <f t="shared" si="257"/>
        <v>***</v>
      </c>
      <c r="CJ904" s="233"/>
      <c r="CK904" s="42"/>
      <c r="CL904" s="234">
        <f t="shared" si="260"/>
        <v>0</v>
      </c>
      <c r="CM904" s="235"/>
      <c r="CN904" s="234">
        <f t="shared" si="261"/>
        <v>0</v>
      </c>
      <c r="CO904" s="235"/>
      <c r="CP904" s="232" t="str">
        <f t="shared" si="258"/>
        <v>***</v>
      </c>
      <c r="CQ904" s="233"/>
      <c r="CR904" s="43"/>
      <c r="CU904" s="128">
        <f t="shared" si="225"/>
        <v>896</v>
      </c>
      <c r="CV904" s="128"/>
      <c r="CW904" s="128"/>
      <c r="CX904" s="128"/>
      <c r="CY904" s="128"/>
    </row>
    <row r="905" spans="1:103" s="1" customFormat="1" ht="18.75">
      <c r="A905" s="72" t="s">
        <v>59</v>
      </c>
      <c r="D905" s="238">
        <f t="shared" si="262"/>
        <v>29</v>
      </c>
      <c r="E905" s="246"/>
      <c r="F905" s="241"/>
      <c r="G905" s="242"/>
      <c r="H905" s="242"/>
      <c r="I905" s="242"/>
      <c r="J905" s="242"/>
      <c r="K905" s="243"/>
      <c r="L905" s="244"/>
      <c r="M905" s="256"/>
      <c r="N905" s="256"/>
      <c r="O905" s="257"/>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3"/>
      <c r="AU905" s="44"/>
      <c r="AV905" s="26"/>
      <c r="AW905" s="245">
        <f t="shared" si="248"/>
        <v>29</v>
      </c>
      <c r="AX905" s="246"/>
      <c r="AY905" s="247" t="str">
        <f t="shared" si="249"/>
        <v/>
      </c>
      <c r="AZ905" s="248"/>
      <c r="BA905" s="248"/>
      <c r="BB905" s="249"/>
      <c r="BC905" s="45">
        <f>IF(COUNTIF(P905:AT905,"")=31,0,COUNTIFS(P867:AT867,1,P905:AT905,"")+COUNTIFS(P867:AT867,1,P905:AT905,"■"))</f>
        <v>0</v>
      </c>
      <c r="BD905" s="45">
        <f>IF(COUNTIF(P905:AT905,"")=31,0,COUNTIFS(P867:AT867,1,P905:AT905,"■"))</f>
        <v>0</v>
      </c>
      <c r="BE905" s="250" t="str">
        <f t="shared" si="250"/>
        <v>***</v>
      </c>
      <c r="BF905" s="233"/>
      <c r="BG905" s="47"/>
      <c r="BH905" s="45">
        <f>IF(COUNTIF(P905:AT905,"")=31,0,COUNTIFS(P867:AT867,2,P905:AT905,"")+COUNTIFS(P867:AT867,2,P905:AT905,"■"))</f>
        <v>0</v>
      </c>
      <c r="BI905" s="45">
        <f>IF(COUNTIF(P905:AT905,"")=31,0,COUNTIFS(P867:AT867,2,P905:AT905,"■"))</f>
        <v>0</v>
      </c>
      <c r="BJ905" s="232" t="str">
        <f t="shared" si="251"/>
        <v>***</v>
      </c>
      <c r="BK905" s="233"/>
      <c r="BL905" s="42"/>
      <c r="BM905" s="45">
        <f>IF(COUNTIF(P905:AT905,"")=31,0,COUNTIFS(P867:AT867,3,P905:AT905,"")+COUNTIFS(P867:AT867,3,P905:AT905,"■"))</f>
        <v>0</v>
      </c>
      <c r="BN905" s="45">
        <f>IF(COUNTIF(P905:AT905,"")=31,0,COUNTIFS(P867:AT867,3,P905:AT905,"■"))</f>
        <v>0</v>
      </c>
      <c r="BO905" s="232" t="str">
        <f t="shared" si="252"/>
        <v>***</v>
      </c>
      <c r="BP905" s="233"/>
      <c r="BQ905" s="42"/>
      <c r="BR905" s="45">
        <f>IF(COUNTIF(P905:AT905,"")=31,0,COUNTIFS(P867:AT867,4,P905:AT905,"")+COUNTIFS(P867:AT867,4,P905:AT905,"■"))</f>
        <v>0</v>
      </c>
      <c r="BS905" s="45">
        <f>IF(COUNTIF(P905:AT905,"")=31,0,COUNTIFS(P867:AT867,4,P905:AT905,"■"))</f>
        <v>0</v>
      </c>
      <c r="BT905" s="232" t="str">
        <f t="shared" si="253"/>
        <v>***</v>
      </c>
      <c r="BU905" s="233"/>
      <c r="BV905" s="42"/>
      <c r="BW905" s="45">
        <f>IF(COUNTIF(P905:AT905,"")=31,0,COUNTIFS(P867:AT867,5,P905:AT905,"")+COUNTIFS(P867:AT867,5,P905:AT905,"■"))</f>
        <v>0</v>
      </c>
      <c r="BX905" s="45">
        <f>IF(COUNTIF(P905:AT905,"")=31,0,COUNTIFS(P867:AT867,5,P905:AT905,"■"))</f>
        <v>0</v>
      </c>
      <c r="BY905" s="232" t="str">
        <f t="shared" si="254"/>
        <v>***</v>
      </c>
      <c r="BZ905" s="233"/>
      <c r="CA905" s="42"/>
      <c r="CB905" s="45">
        <f>IF(COUNTIF(P905:AT905,"")=31,0,COUNTIFS(P867:AT867,6,P905:AT905,"")+COUNTIFS(P867:AT867,6,P905:AT905,"■"))</f>
        <v>0</v>
      </c>
      <c r="CC905" s="45">
        <f>IF(COUNTIF(P905:AT905,"")=31,0,COUNTIFS(P867:AT867,6,P905:AT905,"■"))</f>
        <v>0</v>
      </c>
      <c r="CD905" s="232" t="str">
        <f t="shared" si="255"/>
        <v>***</v>
      </c>
      <c r="CE905" s="233"/>
      <c r="CF905" s="42"/>
      <c r="CG905" s="45">
        <f t="shared" si="259"/>
        <v>0</v>
      </c>
      <c r="CH905" s="45">
        <f t="shared" si="263"/>
        <v>0</v>
      </c>
      <c r="CI905" s="232" t="str">
        <f t="shared" si="257"/>
        <v>***</v>
      </c>
      <c r="CJ905" s="233"/>
      <c r="CK905" s="42"/>
      <c r="CL905" s="234">
        <f t="shared" si="260"/>
        <v>0</v>
      </c>
      <c r="CM905" s="235"/>
      <c r="CN905" s="234">
        <f t="shared" si="261"/>
        <v>0</v>
      </c>
      <c r="CO905" s="235"/>
      <c r="CP905" s="232" t="str">
        <f t="shared" si="258"/>
        <v>***</v>
      </c>
      <c r="CQ905" s="233"/>
      <c r="CR905" s="43"/>
      <c r="CU905" s="128">
        <f t="shared" si="225"/>
        <v>897</v>
      </c>
      <c r="CV905" s="128"/>
      <c r="CW905" s="128"/>
      <c r="CX905" s="128"/>
      <c r="CY905" s="128"/>
    </row>
    <row r="906" spans="1:103" s="1" customFormat="1" ht="18.75">
      <c r="A906" s="72" t="s">
        <v>59</v>
      </c>
      <c r="D906" s="238">
        <f t="shared" si="262"/>
        <v>30</v>
      </c>
      <c r="E906" s="246"/>
      <c r="F906" s="241"/>
      <c r="G906" s="242"/>
      <c r="H906" s="242"/>
      <c r="I906" s="242"/>
      <c r="J906" s="242"/>
      <c r="K906" s="243"/>
      <c r="L906" s="244"/>
      <c r="M906" s="256"/>
      <c r="N906" s="256"/>
      <c r="O906" s="257"/>
      <c r="P906" s="42"/>
      <c r="Q906" s="42"/>
      <c r="R906" s="42"/>
      <c r="S906" s="42"/>
      <c r="T906" s="42"/>
      <c r="U906" s="42"/>
      <c r="V906" s="42"/>
      <c r="W906" s="42"/>
      <c r="X906" s="42"/>
      <c r="Y906" s="42"/>
      <c r="Z906" s="42"/>
      <c r="AA906" s="42"/>
      <c r="AB906" s="42"/>
      <c r="AC906" s="42"/>
      <c r="AD906" s="42"/>
      <c r="AE906" s="42"/>
      <c r="AF906" s="42"/>
      <c r="AG906" s="42"/>
      <c r="AH906" s="42"/>
      <c r="AI906" s="42"/>
      <c r="AJ906" s="42"/>
      <c r="AK906" s="42"/>
      <c r="AL906" s="42"/>
      <c r="AM906" s="42"/>
      <c r="AN906" s="42"/>
      <c r="AO906" s="42"/>
      <c r="AP906" s="42"/>
      <c r="AQ906" s="42"/>
      <c r="AR906" s="42"/>
      <c r="AS906" s="42"/>
      <c r="AT906" s="43"/>
      <c r="AU906" s="44"/>
      <c r="AV906" s="26"/>
      <c r="AW906" s="245">
        <f t="shared" si="248"/>
        <v>30</v>
      </c>
      <c r="AX906" s="246"/>
      <c r="AY906" s="247" t="str">
        <f t="shared" si="249"/>
        <v/>
      </c>
      <c r="AZ906" s="248"/>
      <c r="BA906" s="248"/>
      <c r="BB906" s="249"/>
      <c r="BC906" s="45">
        <f>IF(COUNTIF(P906:AT906,"")=31,0,COUNTIFS(P867:AT867,1,P906:AT906,"")+COUNTIFS(P867:AT867,1,P906:AT906,"■"))</f>
        <v>0</v>
      </c>
      <c r="BD906" s="45">
        <f>IF(COUNTIF(P906:AT906,"")=31,0,COUNTIFS(P867:AT867,1,P906:AT906,"■"))</f>
        <v>0</v>
      </c>
      <c r="BE906" s="250" t="str">
        <f t="shared" si="250"/>
        <v>***</v>
      </c>
      <c r="BF906" s="233"/>
      <c r="BG906" s="47"/>
      <c r="BH906" s="45">
        <f>IF(COUNTIF(P906:AT906,"")=31,0,COUNTIFS(P867:AT867,2,P906:AT906,"")+COUNTIFS(P867:AT867,2,P906:AT906,"■"))</f>
        <v>0</v>
      </c>
      <c r="BI906" s="45">
        <f>IF(COUNTIF(P906:AT906,"")=31,0,COUNTIFS(P867:AT867,2,P906:AT906,"■"))</f>
        <v>0</v>
      </c>
      <c r="BJ906" s="232" t="str">
        <f t="shared" si="251"/>
        <v>***</v>
      </c>
      <c r="BK906" s="233"/>
      <c r="BL906" s="42"/>
      <c r="BM906" s="45">
        <f>IF(COUNTIF(P906:AT906,"")=31,0,COUNTIFS(P867:AT867,3,P906:AT906,"")+COUNTIFS(P867:AT867,3,P906:AT906,"■"))</f>
        <v>0</v>
      </c>
      <c r="BN906" s="45">
        <f>IF(COUNTIF(P906:AT906,"")=31,0,COUNTIFS(P867:AT867,3,P906:AT906,"■"))</f>
        <v>0</v>
      </c>
      <c r="BO906" s="232" t="str">
        <f t="shared" si="252"/>
        <v>***</v>
      </c>
      <c r="BP906" s="233"/>
      <c r="BQ906" s="42"/>
      <c r="BR906" s="45">
        <f>IF(COUNTIF(P906:AT906,"")=31,0,COUNTIFS(P867:AT867,4,P906:AT906,"")+COUNTIFS(P867:AT867,4,P906:AT906,"■"))</f>
        <v>0</v>
      </c>
      <c r="BS906" s="45">
        <f>IF(COUNTIF(P906:AT906,"")=31,0,COUNTIFS(P867:AT867,4,P906:AT906,"■"))</f>
        <v>0</v>
      </c>
      <c r="BT906" s="232" t="str">
        <f t="shared" si="253"/>
        <v>***</v>
      </c>
      <c r="BU906" s="233"/>
      <c r="BV906" s="42"/>
      <c r="BW906" s="45">
        <f>IF(COUNTIF(P906:AT906,"")=31,0,COUNTIFS(P867:AT867,5,P906:AT906,"")+COUNTIFS(P867:AT867,5,P906:AT906,"■"))</f>
        <v>0</v>
      </c>
      <c r="BX906" s="45">
        <f>IF(COUNTIF(P906:AT906,"")=31,0,COUNTIFS(P867:AT867,5,P906:AT906,"■"))</f>
        <v>0</v>
      </c>
      <c r="BY906" s="232" t="str">
        <f t="shared" si="254"/>
        <v>***</v>
      </c>
      <c r="BZ906" s="233"/>
      <c r="CA906" s="42"/>
      <c r="CB906" s="45">
        <f>IF(COUNTIF(P906:AT906,"")=31,0,COUNTIFS(P867:AT867,6,P906:AT906,"")+COUNTIFS(P867:AT867,6,P906:AT906,"■"))</f>
        <v>0</v>
      </c>
      <c r="CC906" s="45">
        <f>IF(COUNTIF(P906:AT906,"")=31,0,COUNTIFS(P867:AT867,6,P906:AT906,"■"))</f>
        <v>0</v>
      </c>
      <c r="CD906" s="232" t="str">
        <f t="shared" si="255"/>
        <v>***</v>
      </c>
      <c r="CE906" s="233"/>
      <c r="CF906" s="42"/>
      <c r="CG906" s="45">
        <f t="shared" si="259"/>
        <v>0</v>
      </c>
      <c r="CH906" s="45">
        <f t="shared" si="263"/>
        <v>0</v>
      </c>
      <c r="CI906" s="232" t="str">
        <f t="shared" si="257"/>
        <v>***</v>
      </c>
      <c r="CJ906" s="233"/>
      <c r="CK906" s="42"/>
      <c r="CL906" s="234">
        <f t="shared" si="260"/>
        <v>0</v>
      </c>
      <c r="CM906" s="235"/>
      <c r="CN906" s="234">
        <f t="shared" si="261"/>
        <v>0</v>
      </c>
      <c r="CO906" s="235"/>
      <c r="CP906" s="232" t="str">
        <f t="shared" si="258"/>
        <v>***</v>
      </c>
      <c r="CQ906" s="233"/>
      <c r="CR906" s="43"/>
      <c r="CU906" s="128">
        <f t="shared" si="225"/>
        <v>898</v>
      </c>
      <c r="CV906" s="128"/>
      <c r="CW906" s="128"/>
      <c r="CX906" s="128"/>
      <c r="CY906" s="128"/>
    </row>
    <row r="907" spans="1:103" s="1" customFormat="1" ht="18.75">
      <c r="A907" s="72" t="s">
        <v>59</v>
      </c>
      <c r="D907" s="238">
        <f t="shared" si="262"/>
        <v>31</v>
      </c>
      <c r="E907" s="246"/>
      <c r="F907" s="241"/>
      <c r="G907" s="242"/>
      <c r="H907" s="242"/>
      <c r="I907" s="242"/>
      <c r="J907" s="242"/>
      <c r="K907" s="243"/>
      <c r="L907" s="244"/>
      <c r="M907" s="256"/>
      <c r="N907" s="256"/>
      <c r="O907" s="257"/>
      <c r="P907" s="42"/>
      <c r="Q907" s="42"/>
      <c r="R907" s="42"/>
      <c r="S907" s="42"/>
      <c r="T907" s="42"/>
      <c r="U907" s="42"/>
      <c r="V907" s="42"/>
      <c r="W907" s="42"/>
      <c r="X907" s="42"/>
      <c r="Y907" s="42"/>
      <c r="Z907" s="42"/>
      <c r="AA907" s="42"/>
      <c r="AB907" s="42"/>
      <c r="AC907" s="42"/>
      <c r="AD907" s="42"/>
      <c r="AE907" s="42"/>
      <c r="AF907" s="42"/>
      <c r="AG907" s="42"/>
      <c r="AH907" s="42"/>
      <c r="AI907" s="42"/>
      <c r="AJ907" s="42"/>
      <c r="AK907" s="42"/>
      <c r="AL907" s="42"/>
      <c r="AM907" s="42"/>
      <c r="AN907" s="42"/>
      <c r="AO907" s="42"/>
      <c r="AP907" s="42"/>
      <c r="AQ907" s="42"/>
      <c r="AR907" s="42"/>
      <c r="AS907" s="42"/>
      <c r="AT907" s="43"/>
      <c r="AU907" s="44"/>
      <c r="AV907" s="26"/>
      <c r="AW907" s="245">
        <f t="shared" si="248"/>
        <v>31</v>
      </c>
      <c r="AX907" s="246"/>
      <c r="AY907" s="247" t="str">
        <f t="shared" si="249"/>
        <v/>
      </c>
      <c r="AZ907" s="248"/>
      <c r="BA907" s="248"/>
      <c r="BB907" s="249"/>
      <c r="BC907" s="45">
        <f>IF(COUNTIF(P907:AT907,"")=31,0,COUNTIFS(P867:AT867,1,P907:AT907,"")+COUNTIFS(P867:AT867,1,P907:AT907,"■"))</f>
        <v>0</v>
      </c>
      <c r="BD907" s="45">
        <f>IF(COUNTIF(P907:AT907,"")=31,0,COUNTIFS(P867:AT867,1,P907:AT907,"■"))</f>
        <v>0</v>
      </c>
      <c r="BE907" s="250" t="str">
        <f t="shared" si="250"/>
        <v>***</v>
      </c>
      <c r="BF907" s="233"/>
      <c r="BG907" s="47"/>
      <c r="BH907" s="45">
        <f>IF(COUNTIF(P907:AT907,"")=31,0,COUNTIFS(P867:AT867,2,P907:AT907,"")+COUNTIFS(P867:AT867,2,P907:AT907,"■"))</f>
        <v>0</v>
      </c>
      <c r="BI907" s="45">
        <f>IF(COUNTIF(P907:AT907,"")=31,0,COUNTIFS(P867:AT867,2,P907:AT907,"■"))</f>
        <v>0</v>
      </c>
      <c r="BJ907" s="232" t="str">
        <f t="shared" si="251"/>
        <v>***</v>
      </c>
      <c r="BK907" s="233"/>
      <c r="BL907" s="42"/>
      <c r="BM907" s="45">
        <f>IF(COUNTIF(P907:AT907,"")=31,0,COUNTIFS(P867:AT867,3,P907:AT907,"")+COUNTIFS(P867:AT867,3,P907:AT907,"■"))</f>
        <v>0</v>
      </c>
      <c r="BN907" s="45">
        <f>IF(COUNTIF(P907:AT907,"")=31,0,COUNTIFS(P867:AT867,3,P907:AT907,"■"))</f>
        <v>0</v>
      </c>
      <c r="BO907" s="232" t="str">
        <f t="shared" si="252"/>
        <v>***</v>
      </c>
      <c r="BP907" s="233"/>
      <c r="BQ907" s="42"/>
      <c r="BR907" s="45">
        <f>IF(COUNTIF(P907:AT907,"")=31,0,COUNTIFS(P867:AT867,4,P907:AT907,"")+COUNTIFS(P867:AT867,4,P907:AT907,"■"))</f>
        <v>0</v>
      </c>
      <c r="BS907" s="45">
        <f>IF(COUNTIF(P907:AT907,"")=31,0,COUNTIFS(P867:AT867,4,P907:AT907,"■"))</f>
        <v>0</v>
      </c>
      <c r="BT907" s="232" t="str">
        <f t="shared" si="253"/>
        <v>***</v>
      </c>
      <c r="BU907" s="233"/>
      <c r="BV907" s="42"/>
      <c r="BW907" s="45">
        <f>IF(COUNTIF(P907:AT907,"")=31,0,COUNTIFS(P867:AT867,5,P907:AT907,"")+COUNTIFS(P867:AT867,5,P907:AT907,"■"))</f>
        <v>0</v>
      </c>
      <c r="BX907" s="45">
        <f>IF(COUNTIF(P907:AT907,"")=31,0,COUNTIFS(P867:AT867,5,P907:AT907,"■"))</f>
        <v>0</v>
      </c>
      <c r="BY907" s="232" t="str">
        <f t="shared" si="254"/>
        <v>***</v>
      </c>
      <c r="BZ907" s="233"/>
      <c r="CA907" s="42"/>
      <c r="CB907" s="45">
        <f>IF(COUNTIF(P907:AT907,"")=31,0,COUNTIFS(P867:AT867,6,P907:AT907,"")+COUNTIFS(P867:AT867,6,P907:AT907,"■"))</f>
        <v>0</v>
      </c>
      <c r="CC907" s="45">
        <f>IF(COUNTIF(P907:AT907,"")=31,0,COUNTIFS(P867:AT867,6,P907:AT907,"■"))</f>
        <v>0</v>
      </c>
      <c r="CD907" s="232" t="str">
        <f t="shared" si="255"/>
        <v>***</v>
      </c>
      <c r="CE907" s="233"/>
      <c r="CF907" s="42"/>
      <c r="CG907" s="45">
        <f t="shared" si="259"/>
        <v>0</v>
      </c>
      <c r="CH907" s="45">
        <f t="shared" si="263"/>
        <v>0</v>
      </c>
      <c r="CI907" s="232" t="str">
        <f t="shared" si="257"/>
        <v>***</v>
      </c>
      <c r="CJ907" s="233"/>
      <c r="CK907" s="42"/>
      <c r="CL907" s="234">
        <f t="shared" si="260"/>
        <v>0</v>
      </c>
      <c r="CM907" s="235"/>
      <c r="CN907" s="234">
        <f t="shared" si="261"/>
        <v>0</v>
      </c>
      <c r="CO907" s="235"/>
      <c r="CP907" s="232" t="str">
        <f t="shared" si="258"/>
        <v>***</v>
      </c>
      <c r="CQ907" s="233"/>
      <c r="CR907" s="43"/>
      <c r="CU907" s="128">
        <f t="shared" si="225"/>
        <v>899</v>
      </c>
      <c r="CV907" s="128"/>
      <c r="CW907" s="128"/>
      <c r="CX907" s="128"/>
      <c r="CY907" s="128"/>
    </row>
    <row r="908" spans="1:103" s="1" customFormat="1" ht="18.75">
      <c r="A908" s="72" t="s">
        <v>59</v>
      </c>
      <c r="D908" s="238">
        <f t="shared" si="262"/>
        <v>32</v>
      </c>
      <c r="E908" s="246"/>
      <c r="F908" s="241"/>
      <c r="G908" s="242"/>
      <c r="H908" s="242"/>
      <c r="I908" s="242"/>
      <c r="J908" s="242"/>
      <c r="K908" s="243"/>
      <c r="L908" s="244"/>
      <c r="M908" s="256"/>
      <c r="N908" s="256"/>
      <c r="O908" s="257"/>
      <c r="P908" s="42"/>
      <c r="Q908" s="42"/>
      <c r="R908" s="42"/>
      <c r="S908" s="42"/>
      <c r="T908" s="42"/>
      <c r="U908" s="42"/>
      <c r="V908" s="42"/>
      <c r="W908" s="42"/>
      <c r="X908" s="42"/>
      <c r="Y908" s="42"/>
      <c r="Z908" s="42"/>
      <c r="AA908" s="42"/>
      <c r="AB908" s="42"/>
      <c r="AC908" s="42"/>
      <c r="AD908" s="42"/>
      <c r="AE908" s="42"/>
      <c r="AF908" s="42"/>
      <c r="AG908" s="42"/>
      <c r="AH908" s="42"/>
      <c r="AI908" s="42"/>
      <c r="AJ908" s="42"/>
      <c r="AK908" s="42"/>
      <c r="AL908" s="42"/>
      <c r="AM908" s="42"/>
      <c r="AN908" s="42"/>
      <c r="AO908" s="42"/>
      <c r="AP908" s="42"/>
      <c r="AQ908" s="42"/>
      <c r="AR908" s="42"/>
      <c r="AS908" s="42"/>
      <c r="AT908" s="43"/>
      <c r="AU908" s="44"/>
      <c r="AV908" s="26"/>
      <c r="AW908" s="245">
        <f t="shared" si="248"/>
        <v>32</v>
      </c>
      <c r="AX908" s="246"/>
      <c r="AY908" s="247" t="str">
        <f t="shared" si="249"/>
        <v/>
      </c>
      <c r="AZ908" s="248"/>
      <c r="BA908" s="248"/>
      <c r="BB908" s="249"/>
      <c r="BC908" s="45">
        <f>IF(COUNTIF(P908:AT908,"")=31,0,COUNTIFS(P867:AT867,1,P908:AT908,"")+COUNTIFS(P867:AT867,1,P908:AT908,"■"))</f>
        <v>0</v>
      </c>
      <c r="BD908" s="45">
        <f>IF(COUNTIF(P908:AT908,"")=31,0,COUNTIFS(P867:AT867,1,P908:AT908,"■"))</f>
        <v>0</v>
      </c>
      <c r="BE908" s="250" t="str">
        <f t="shared" si="250"/>
        <v>***</v>
      </c>
      <c r="BF908" s="233"/>
      <c r="BG908" s="47"/>
      <c r="BH908" s="45">
        <f>IF(COUNTIF(P908:AT908,"")=31,0,COUNTIFS(P867:AT867,2,P908:AT908,"")+COUNTIFS(P867:AT867,2,P908:AT908,"■"))</f>
        <v>0</v>
      </c>
      <c r="BI908" s="45">
        <f>IF(COUNTIF(P908:AT908,"")=31,0,COUNTIFS(P867:AT867,2,P908:AT908,"■"))</f>
        <v>0</v>
      </c>
      <c r="BJ908" s="232" t="str">
        <f t="shared" si="251"/>
        <v>***</v>
      </c>
      <c r="BK908" s="233"/>
      <c r="BL908" s="42"/>
      <c r="BM908" s="45">
        <f>IF(COUNTIF(P908:AT908,"")=31,0,COUNTIFS(P867:AT867,3,P908:AT908,"")+COUNTIFS(P867:AT867,3,P908:AT908,"■"))</f>
        <v>0</v>
      </c>
      <c r="BN908" s="45">
        <f>IF(COUNTIF(P908:AT908,"")=31,0,COUNTIFS(P867:AT867,3,P908:AT908,"■"))</f>
        <v>0</v>
      </c>
      <c r="BO908" s="232" t="str">
        <f t="shared" si="252"/>
        <v>***</v>
      </c>
      <c r="BP908" s="233"/>
      <c r="BQ908" s="42"/>
      <c r="BR908" s="45">
        <f>IF(COUNTIF(P908:AT908,"")=31,0,COUNTIFS(P867:AT867,4,P908:AT908,"")+COUNTIFS(P867:AT867,4,P908:AT908,"■"))</f>
        <v>0</v>
      </c>
      <c r="BS908" s="45">
        <f>IF(COUNTIF(P908:AT908,"")=31,0,COUNTIFS(P867:AT867,4,P908:AT908,"■"))</f>
        <v>0</v>
      </c>
      <c r="BT908" s="232" t="str">
        <f t="shared" si="253"/>
        <v>***</v>
      </c>
      <c r="BU908" s="233"/>
      <c r="BV908" s="42"/>
      <c r="BW908" s="45">
        <f>IF(COUNTIF(P908:AT908,"")=31,0,COUNTIFS(P867:AT867,5,P908:AT908,"")+COUNTIFS(P867:AT867,5,P908:AT908,"■"))</f>
        <v>0</v>
      </c>
      <c r="BX908" s="45">
        <f>IF(COUNTIF(P908:AT908,"")=31,0,COUNTIFS(P867:AT867,5,P908:AT908,"■"))</f>
        <v>0</v>
      </c>
      <c r="BY908" s="232" t="str">
        <f t="shared" si="254"/>
        <v>***</v>
      </c>
      <c r="BZ908" s="233"/>
      <c r="CA908" s="42"/>
      <c r="CB908" s="45">
        <f>IF(COUNTIF(P908:AT908,"")=31,0,COUNTIFS(P867:AT867,6,P908:AT908,"")+COUNTIFS(P867:AT867,6,P908:AT908,"■"))</f>
        <v>0</v>
      </c>
      <c r="CC908" s="45">
        <f>IF(COUNTIF(P908:AT908,"")=31,0,COUNTIFS(P867:AT867,6,P908:AT908,"■"))</f>
        <v>0</v>
      </c>
      <c r="CD908" s="232" t="str">
        <f t="shared" si="255"/>
        <v>***</v>
      </c>
      <c r="CE908" s="233"/>
      <c r="CF908" s="42"/>
      <c r="CG908" s="45">
        <f t="shared" si="259"/>
        <v>0</v>
      </c>
      <c r="CH908" s="45">
        <f t="shared" si="263"/>
        <v>0</v>
      </c>
      <c r="CI908" s="232" t="str">
        <f t="shared" si="257"/>
        <v>***</v>
      </c>
      <c r="CJ908" s="233"/>
      <c r="CK908" s="42"/>
      <c r="CL908" s="234">
        <f t="shared" si="260"/>
        <v>0</v>
      </c>
      <c r="CM908" s="235"/>
      <c r="CN908" s="234">
        <f t="shared" si="261"/>
        <v>0</v>
      </c>
      <c r="CO908" s="235"/>
      <c r="CP908" s="232" t="str">
        <f t="shared" si="258"/>
        <v>***</v>
      </c>
      <c r="CQ908" s="233"/>
      <c r="CR908" s="43"/>
      <c r="CU908" s="128">
        <f t="shared" si="225"/>
        <v>900</v>
      </c>
      <c r="CV908" s="128"/>
      <c r="CW908" s="128"/>
      <c r="CX908" s="128"/>
      <c r="CY908" s="128"/>
    </row>
    <row r="909" spans="1:103" s="1" customFormat="1" ht="18.75">
      <c r="A909" s="72" t="s">
        <v>59</v>
      </c>
      <c r="D909" s="238">
        <f t="shared" si="262"/>
        <v>33</v>
      </c>
      <c r="E909" s="246"/>
      <c r="F909" s="241"/>
      <c r="G909" s="242"/>
      <c r="H909" s="242"/>
      <c r="I909" s="242"/>
      <c r="J909" s="242"/>
      <c r="K909" s="243"/>
      <c r="L909" s="244"/>
      <c r="M909" s="256"/>
      <c r="N909" s="256"/>
      <c r="O909" s="257"/>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3"/>
      <c r="AU909" s="44"/>
      <c r="AV909" s="26"/>
      <c r="AW909" s="245">
        <f t="shared" si="248"/>
        <v>33</v>
      </c>
      <c r="AX909" s="246"/>
      <c r="AY909" s="247" t="str">
        <f t="shared" si="249"/>
        <v/>
      </c>
      <c r="AZ909" s="248"/>
      <c r="BA909" s="248"/>
      <c r="BB909" s="249"/>
      <c r="BC909" s="45">
        <f>IF(COUNTIF(P909:AT909,"")=31,0,COUNTIFS(P867:AT867,1,P909:AT909,"")+COUNTIFS(P867:AT867,1,P909:AT909,"■"))</f>
        <v>0</v>
      </c>
      <c r="BD909" s="45">
        <f>IF(COUNTIF(P909:AT909,"")=31,0,COUNTIFS(P867:AT867,1,P909:AT909,"■"))</f>
        <v>0</v>
      </c>
      <c r="BE909" s="250" t="str">
        <f t="shared" si="250"/>
        <v>***</v>
      </c>
      <c r="BF909" s="233"/>
      <c r="BG909" s="47"/>
      <c r="BH909" s="45">
        <f>IF(COUNTIF(P909:AT909,"")=31,0,COUNTIFS(P867:AT867,2,P909:AT909,"")+COUNTIFS(P867:AT867,2,P909:AT909,"■"))</f>
        <v>0</v>
      </c>
      <c r="BI909" s="45">
        <f>IF(COUNTIF(P909:AT909,"")=31,0,COUNTIFS(P867:AT867,2,P909:AT909,"■"))</f>
        <v>0</v>
      </c>
      <c r="BJ909" s="232" t="str">
        <f t="shared" si="251"/>
        <v>***</v>
      </c>
      <c r="BK909" s="233"/>
      <c r="BL909" s="42"/>
      <c r="BM909" s="45">
        <f>IF(COUNTIF(P909:AT909,"")=31,0,COUNTIFS(P867:AT867,3,P909:AT909,"")+COUNTIFS(P867:AT867,3,P909:AT909,"■"))</f>
        <v>0</v>
      </c>
      <c r="BN909" s="45">
        <f>IF(COUNTIF(P909:AT909,"")=31,0,COUNTIFS(P867:AT867,3,P909:AT909,"■"))</f>
        <v>0</v>
      </c>
      <c r="BO909" s="232" t="str">
        <f t="shared" si="252"/>
        <v>***</v>
      </c>
      <c r="BP909" s="233"/>
      <c r="BQ909" s="42"/>
      <c r="BR909" s="45">
        <f>IF(COUNTIF(P909:AT909,"")=31,0,COUNTIFS(P867:AT867,4,P909:AT909,"")+COUNTIFS(P867:AT867,4,P909:AT909,"■"))</f>
        <v>0</v>
      </c>
      <c r="BS909" s="45">
        <f>IF(COUNTIF(P909:AT909,"")=31,0,COUNTIFS(P867:AT867,4,P909:AT909,"■"))</f>
        <v>0</v>
      </c>
      <c r="BT909" s="232" t="str">
        <f t="shared" si="253"/>
        <v>***</v>
      </c>
      <c r="BU909" s="233"/>
      <c r="BV909" s="42"/>
      <c r="BW909" s="45">
        <f>IF(COUNTIF(P909:AT909,"")=31,0,COUNTIFS(P867:AT867,5,P909:AT909,"")+COUNTIFS(P867:AT867,5,P909:AT909,"■"))</f>
        <v>0</v>
      </c>
      <c r="BX909" s="45">
        <f>IF(COUNTIF(P909:AT909,"")=31,0,COUNTIFS(P867:AT867,5,P909:AT909,"■"))</f>
        <v>0</v>
      </c>
      <c r="BY909" s="232" t="str">
        <f t="shared" si="254"/>
        <v>***</v>
      </c>
      <c r="BZ909" s="233"/>
      <c r="CA909" s="42"/>
      <c r="CB909" s="45">
        <f>IF(COUNTIF(P909:AT909,"")=31,0,COUNTIFS(P867:AT867,6,P909:AT909,"")+COUNTIFS(P867:AT867,6,P909:AT909,"■"))</f>
        <v>0</v>
      </c>
      <c r="CC909" s="45">
        <f>IF(COUNTIF(P909:AT909,"")=31,0,COUNTIFS(P867:AT867,6,P909:AT909,"■"))</f>
        <v>0</v>
      </c>
      <c r="CD909" s="232" t="str">
        <f t="shared" si="255"/>
        <v>***</v>
      </c>
      <c r="CE909" s="233"/>
      <c r="CF909" s="42"/>
      <c r="CG909" s="45">
        <f t="shared" si="259"/>
        <v>0</v>
      </c>
      <c r="CH909" s="45">
        <f t="shared" si="263"/>
        <v>0</v>
      </c>
      <c r="CI909" s="232" t="str">
        <f t="shared" si="257"/>
        <v>***</v>
      </c>
      <c r="CJ909" s="233"/>
      <c r="CK909" s="42"/>
      <c r="CL909" s="234">
        <f t="shared" si="260"/>
        <v>0</v>
      </c>
      <c r="CM909" s="235"/>
      <c r="CN909" s="234">
        <f t="shared" si="261"/>
        <v>0</v>
      </c>
      <c r="CO909" s="235"/>
      <c r="CP909" s="232" t="str">
        <f t="shared" si="258"/>
        <v>***</v>
      </c>
      <c r="CQ909" s="233"/>
      <c r="CR909" s="43"/>
      <c r="CU909" s="128">
        <f t="shared" si="225"/>
        <v>901</v>
      </c>
      <c r="CV909" s="128"/>
      <c r="CW909" s="128"/>
      <c r="CX909" s="128"/>
      <c r="CY909" s="128"/>
    </row>
    <row r="910" spans="1:103" s="1" customFormat="1" ht="18.75">
      <c r="A910" s="72" t="s">
        <v>59</v>
      </c>
      <c r="D910" s="238">
        <f t="shared" si="262"/>
        <v>34</v>
      </c>
      <c r="E910" s="246"/>
      <c r="F910" s="241"/>
      <c r="G910" s="242"/>
      <c r="H910" s="242"/>
      <c r="I910" s="242"/>
      <c r="J910" s="242"/>
      <c r="K910" s="243"/>
      <c r="L910" s="244"/>
      <c r="M910" s="256"/>
      <c r="N910" s="256"/>
      <c r="O910" s="257"/>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3"/>
      <c r="AU910" s="44"/>
      <c r="AV910" s="26"/>
      <c r="AW910" s="245">
        <f t="shared" si="248"/>
        <v>34</v>
      </c>
      <c r="AX910" s="246"/>
      <c r="AY910" s="247" t="str">
        <f t="shared" si="249"/>
        <v/>
      </c>
      <c r="AZ910" s="248"/>
      <c r="BA910" s="248"/>
      <c r="BB910" s="249"/>
      <c r="BC910" s="45">
        <f>IF(COUNTIF(P910:AT910,"")=31,0,COUNTIFS(P867:AT867,1,P910:AT910,"")+COUNTIFS(P867:AT867,1,P910:AT910,"■"))</f>
        <v>0</v>
      </c>
      <c r="BD910" s="45">
        <f>IF(COUNTIF(P910:AT910,"")=31,0,COUNTIFS(P867:AT867,1,P910:AT910,"■"))</f>
        <v>0</v>
      </c>
      <c r="BE910" s="250" t="str">
        <f t="shared" si="250"/>
        <v>***</v>
      </c>
      <c r="BF910" s="233"/>
      <c r="BG910" s="47"/>
      <c r="BH910" s="45">
        <f>IF(COUNTIF(P910:AT910,"")=31,0,COUNTIFS(P867:AT867,2,P910:AT910,"")+COUNTIFS(P867:AT867,2,P910:AT910,"■"))</f>
        <v>0</v>
      </c>
      <c r="BI910" s="45">
        <f>IF(COUNTIF(P910:AT910,"")=31,0,COUNTIFS(P867:AT867,2,P910:AT910,"■"))</f>
        <v>0</v>
      </c>
      <c r="BJ910" s="232" t="str">
        <f t="shared" si="251"/>
        <v>***</v>
      </c>
      <c r="BK910" s="233"/>
      <c r="BL910" s="42"/>
      <c r="BM910" s="45">
        <f>IF(COUNTIF(P910:AT910,"")=31,0,COUNTIFS(P867:AT867,3,P910:AT910,"")+COUNTIFS(P867:AT867,3,P910:AT910,"■"))</f>
        <v>0</v>
      </c>
      <c r="BN910" s="45">
        <f>IF(COUNTIF(P910:AT910,"")=31,0,COUNTIFS(P867:AT867,3,P910:AT910,"■"))</f>
        <v>0</v>
      </c>
      <c r="BO910" s="232" t="str">
        <f t="shared" si="252"/>
        <v>***</v>
      </c>
      <c r="BP910" s="233"/>
      <c r="BQ910" s="42"/>
      <c r="BR910" s="45">
        <f>IF(COUNTIF(P910:AT910,"")=31,0,COUNTIFS(P867:AT867,4,P910:AT910,"")+COUNTIFS(P867:AT867,4,P910:AT910,"■"))</f>
        <v>0</v>
      </c>
      <c r="BS910" s="45">
        <f>IF(COUNTIF(P910:AT910,"")=31,0,COUNTIFS(P867:AT867,4,P910:AT910,"■"))</f>
        <v>0</v>
      </c>
      <c r="BT910" s="232" t="str">
        <f t="shared" si="253"/>
        <v>***</v>
      </c>
      <c r="BU910" s="233"/>
      <c r="BV910" s="42"/>
      <c r="BW910" s="45">
        <f>IF(COUNTIF(P910:AT910,"")=31,0,COUNTIFS(P867:AT867,5,P910:AT910,"")+COUNTIFS(P867:AT867,5,P910:AT910,"■"))</f>
        <v>0</v>
      </c>
      <c r="BX910" s="45">
        <f>IF(COUNTIF(P910:AT910,"")=31,0,COUNTIFS(P867:AT867,5,P910:AT910,"■"))</f>
        <v>0</v>
      </c>
      <c r="BY910" s="232" t="str">
        <f t="shared" si="254"/>
        <v>***</v>
      </c>
      <c r="BZ910" s="233"/>
      <c r="CA910" s="42"/>
      <c r="CB910" s="45">
        <f>IF(COUNTIF(P910:AT910,"")=31,0,COUNTIFS(P867:AT867,6,P910:AT910,"")+COUNTIFS(P867:AT867,6,P910:AT910,"■"))</f>
        <v>0</v>
      </c>
      <c r="CC910" s="45">
        <f>IF(COUNTIF(P910:AT910,"")=31,0,COUNTIFS(P867:AT867,6,P910:AT910,"■"))</f>
        <v>0</v>
      </c>
      <c r="CD910" s="232" t="str">
        <f t="shared" si="255"/>
        <v>***</v>
      </c>
      <c r="CE910" s="233"/>
      <c r="CF910" s="42"/>
      <c r="CG910" s="45">
        <f t="shared" si="259"/>
        <v>0</v>
      </c>
      <c r="CH910" s="45">
        <f t="shared" si="263"/>
        <v>0</v>
      </c>
      <c r="CI910" s="232" t="str">
        <f t="shared" si="257"/>
        <v>***</v>
      </c>
      <c r="CJ910" s="233"/>
      <c r="CK910" s="42"/>
      <c r="CL910" s="234">
        <f t="shared" si="260"/>
        <v>0</v>
      </c>
      <c r="CM910" s="235"/>
      <c r="CN910" s="234">
        <f t="shared" si="261"/>
        <v>0</v>
      </c>
      <c r="CO910" s="235"/>
      <c r="CP910" s="232" t="str">
        <f t="shared" si="258"/>
        <v>***</v>
      </c>
      <c r="CQ910" s="233"/>
      <c r="CR910" s="43"/>
      <c r="CU910" s="128">
        <f t="shared" si="225"/>
        <v>902</v>
      </c>
      <c r="CV910" s="128"/>
      <c r="CW910" s="128"/>
      <c r="CX910" s="128"/>
      <c r="CY910" s="128"/>
    </row>
    <row r="911" spans="1:103" s="1" customFormat="1" ht="18.75">
      <c r="A911" s="72" t="s">
        <v>59</v>
      </c>
      <c r="D911" s="238">
        <f t="shared" si="262"/>
        <v>35</v>
      </c>
      <c r="E911" s="246"/>
      <c r="F911" s="241"/>
      <c r="G911" s="242"/>
      <c r="H911" s="242"/>
      <c r="I911" s="242"/>
      <c r="J911" s="242"/>
      <c r="K911" s="243"/>
      <c r="L911" s="244"/>
      <c r="M911" s="256"/>
      <c r="N911" s="256"/>
      <c r="O911" s="257"/>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3"/>
      <c r="AU911" s="44"/>
      <c r="AV911" s="26"/>
      <c r="AW911" s="245">
        <f t="shared" si="248"/>
        <v>35</v>
      </c>
      <c r="AX911" s="246"/>
      <c r="AY911" s="247" t="str">
        <f t="shared" si="249"/>
        <v/>
      </c>
      <c r="AZ911" s="248"/>
      <c r="BA911" s="248"/>
      <c r="BB911" s="249"/>
      <c r="BC911" s="45">
        <f>IF(COUNTIF(P911:AT911,"")=31,0,COUNTIFS(P867:AT867,1,P911:AT911,"")+COUNTIFS(P867:AT867,1,P911:AT911,"■"))</f>
        <v>0</v>
      </c>
      <c r="BD911" s="45">
        <f>IF(COUNTIF(P911:AT911,"")=31,0,COUNTIFS(P867:AT867,1,P911:AT911,"■"))</f>
        <v>0</v>
      </c>
      <c r="BE911" s="250" t="str">
        <f t="shared" si="250"/>
        <v>***</v>
      </c>
      <c r="BF911" s="233"/>
      <c r="BG911" s="47"/>
      <c r="BH911" s="45">
        <f>IF(COUNTIF(P911:AT911,"")=31,0,COUNTIFS(P867:AT867,2,P911:AT911,"")+COUNTIFS(P867:AT867,2,P911:AT911,"■"))</f>
        <v>0</v>
      </c>
      <c r="BI911" s="45">
        <f>IF(COUNTIF(P911:AT911,"")=31,0,COUNTIFS(P867:AT867,2,P911:AT911,"■"))</f>
        <v>0</v>
      </c>
      <c r="BJ911" s="232" t="str">
        <f t="shared" si="251"/>
        <v>***</v>
      </c>
      <c r="BK911" s="233"/>
      <c r="BL911" s="42"/>
      <c r="BM911" s="45">
        <f>IF(COUNTIF(P911:AT911,"")=31,0,COUNTIFS(P867:AT867,3,P911:AT911,"")+COUNTIFS(P867:AT867,3,P911:AT911,"■"))</f>
        <v>0</v>
      </c>
      <c r="BN911" s="45">
        <f>IF(COUNTIF(P911:AT911,"")=31,0,COUNTIFS(P867:AT867,3,P911:AT911,"■"))</f>
        <v>0</v>
      </c>
      <c r="BO911" s="232" t="str">
        <f t="shared" si="252"/>
        <v>***</v>
      </c>
      <c r="BP911" s="233"/>
      <c r="BQ911" s="42"/>
      <c r="BR911" s="45">
        <f>IF(COUNTIF(P911:AT911,"")=31,0,COUNTIFS(P867:AT867,4,P911:AT911,"")+COUNTIFS(P867:AT867,4,P911:AT911,"■"))</f>
        <v>0</v>
      </c>
      <c r="BS911" s="45">
        <f>IF(COUNTIF(P911:AT911,"")=31,0,COUNTIFS(P867:AT867,4,P911:AT911,"■"))</f>
        <v>0</v>
      </c>
      <c r="BT911" s="232" t="str">
        <f t="shared" si="253"/>
        <v>***</v>
      </c>
      <c r="BU911" s="233"/>
      <c r="BV911" s="42"/>
      <c r="BW911" s="45">
        <f>IF(COUNTIF(P911:AT911,"")=31,0,COUNTIFS(P867:AT867,5,P911:AT911,"")+COUNTIFS(P867:AT867,5,P911:AT911,"■"))</f>
        <v>0</v>
      </c>
      <c r="BX911" s="45">
        <f>IF(COUNTIF(P911:AT911,"")=31,0,COUNTIFS(P867:AT867,5,P911:AT911,"■"))</f>
        <v>0</v>
      </c>
      <c r="BY911" s="232" t="str">
        <f t="shared" si="254"/>
        <v>***</v>
      </c>
      <c r="BZ911" s="233"/>
      <c r="CA911" s="42"/>
      <c r="CB911" s="45">
        <f>IF(COUNTIF(P911:AT911,"")=31,0,COUNTIFS(P867:AT867,6,P911:AT911,"")+COUNTIFS(P867:AT867,6,P911:AT911,"■"))</f>
        <v>0</v>
      </c>
      <c r="CC911" s="45">
        <f>IF(COUNTIF(P911:AT911,"")=31,0,COUNTIFS(P867:AT867,6,P911:AT911,"■"))</f>
        <v>0</v>
      </c>
      <c r="CD911" s="232" t="str">
        <f t="shared" si="255"/>
        <v>***</v>
      </c>
      <c r="CE911" s="233"/>
      <c r="CF911" s="42"/>
      <c r="CG911" s="45">
        <f t="shared" si="259"/>
        <v>0</v>
      </c>
      <c r="CH911" s="45">
        <f t="shared" si="263"/>
        <v>0</v>
      </c>
      <c r="CI911" s="232" t="str">
        <f t="shared" si="257"/>
        <v>***</v>
      </c>
      <c r="CJ911" s="233"/>
      <c r="CK911" s="42"/>
      <c r="CL911" s="234">
        <f t="shared" si="260"/>
        <v>0</v>
      </c>
      <c r="CM911" s="235"/>
      <c r="CN911" s="234">
        <f t="shared" si="261"/>
        <v>0</v>
      </c>
      <c r="CO911" s="235"/>
      <c r="CP911" s="232" t="str">
        <f t="shared" si="258"/>
        <v>***</v>
      </c>
      <c r="CQ911" s="233"/>
      <c r="CR911" s="43"/>
      <c r="CU911" s="128">
        <f t="shared" si="225"/>
        <v>903</v>
      </c>
      <c r="CV911" s="128"/>
      <c r="CW911" s="128"/>
      <c r="CX911" s="128"/>
      <c r="CY911" s="128"/>
    </row>
    <row r="912" spans="1:103" s="1" customFormat="1" ht="18.75">
      <c r="A912" s="72" t="s">
        <v>59</v>
      </c>
      <c r="D912" s="238">
        <f t="shared" si="262"/>
        <v>36</v>
      </c>
      <c r="E912" s="246"/>
      <c r="F912" s="241"/>
      <c r="G912" s="242"/>
      <c r="H912" s="242"/>
      <c r="I912" s="242"/>
      <c r="J912" s="242"/>
      <c r="K912" s="243"/>
      <c r="L912" s="244"/>
      <c r="M912" s="256"/>
      <c r="N912" s="256"/>
      <c r="O912" s="257"/>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3"/>
      <c r="AU912" s="44"/>
      <c r="AV912" s="26"/>
      <c r="AW912" s="245">
        <f t="shared" si="248"/>
        <v>36</v>
      </c>
      <c r="AX912" s="246"/>
      <c r="AY912" s="247" t="str">
        <f t="shared" si="249"/>
        <v/>
      </c>
      <c r="AZ912" s="248"/>
      <c r="BA912" s="248"/>
      <c r="BB912" s="249"/>
      <c r="BC912" s="45">
        <f>IF(COUNTIF(P912:AT912,"")=31,0,COUNTIFS(P867:AT867,1,P912:AT912,"")+COUNTIFS(P867:AT867,1,P912:AT912,"■"))</f>
        <v>0</v>
      </c>
      <c r="BD912" s="45">
        <f>IF(COUNTIF(P912:AT912,"")=31,0,COUNTIFS(P867:AT867,1,P912:AT912,"■"))</f>
        <v>0</v>
      </c>
      <c r="BE912" s="250" t="str">
        <f t="shared" si="250"/>
        <v>***</v>
      </c>
      <c r="BF912" s="233"/>
      <c r="BG912" s="47"/>
      <c r="BH912" s="45">
        <f>IF(COUNTIF(P912:AT912,"")=31,0,COUNTIFS(P867:AT867,2,P912:AT912,"")+COUNTIFS(P867:AT867,2,P912:AT912,"■"))</f>
        <v>0</v>
      </c>
      <c r="BI912" s="45">
        <f>IF(COUNTIF(P912:AT912,"")=31,0,COUNTIFS(P867:AT867,2,P912:AT912,"■"))</f>
        <v>0</v>
      </c>
      <c r="BJ912" s="232" t="str">
        <f t="shared" si="251"/>
        <v>***</v>
      </c>
      <c r="BK912" s="233"/>
      <c r="BL912" s="42"/>
      <c r="BM912" s="45">
        <f>IF(COUNTIF(P912:AT912,"")=31,0,COUNTIFS(P867:AT867,3,P912:AT912,"")+COUNTIFS(P867:AT867,3,P912:AT912,"■"))</f>
        <v>0</v>
      </c>
      <c r="BN912" s="45">
        <f>IF(COUNTIF(P912:AT912,"")=31,0,COUNTIFS(P867:AT867,3,P912:AT912,"■"))</f>
        <v>0</v>
      </c>
      <c r="BO912" s="232" t="str">
        <f t="shared" si="252"/>
        <v>***</v>
      </c>
      <c r="BP912" s="233"/>
      <c r="BQ912" s="42"/>
      <c r="BR912" s="45">
        <f>IF(COUNTIF(P912:AT912,"")=31,0,COUNTIFS(P867:AT867,4,P912:AT912,"")+COUNTIFS(P867:AT867,4,P912:AT912,"■"))</f>
        <v>0</v>
      </c>
      <c r="BS912" s="45">
        <f>IF(COUNTIF(P912:AT912,"")=31,0,COUNTIFS(P867:AT867,4,P912:AT912,"■"))</f>
        <v>0</v>
      </c>
      <c r="BT912" s="232" t="str">
        <f t="shared" si="253"/>
        <v>***</v>
      </c>
      <c r="BU912" s="233"/>
      <c r="BV912" s="42"/>
      <c r="BW912" s="45">
        <f>IF(COUNTIF(P912:AT912,"")=31,0,COUNTIFS(P867:AT867,5,P912:AT912,"")+COUNTIFS(P867:AT867,5,P912:AT912,"■"))</f>
        <v>0</v>
      </c>
      <c r="BX912" s="45">
        <f>IF(COUNTIF(P912:AT912,"")=31,0,COUNTIFS(P867:AT867,5,P912:AT912,"■"))</f>
        <v>0</v>
      </c>
      <c r="BY912" s="232" t="str">
        <f t="shared" si="254"/>
        <v>***</v>
      </c>
      <c r="BZ912" s="233"/>
      <c r="CA912" s="42"/>
      <c r="CB912" s="45">
        <f>IF(COUNTIF(P912:AT912,"")=31,0,COUNTIFS(P867:AT867,6,P912:AT912,"")+COUNTIFS(P867:AT867,6,P912:AT912,"■"))</f>
        <v>0</v>
      </c>
      <c r="CC912" s="45">
        <f>IF(COUNTIF(P912:AT912,"")=31,0,COUNTIFS(P867:AT867,6,P912:AT912,"■"))</f>
        <v>0</v>
      </c>
      <c r="CD912" s="232" t="str">
        <f t="shared" si="255"/>
        <v>***</v>
      </c>
      <c r="CE912" s="233"/>
      <c r="CF912" s="42"/>
      <c r="CG912" s="45">
        <f t="shared" si="259"/>
        <v>0</v>
      </c>
      <c r="CH912" s="45">
        <f t="shared" si="263"/>
        <v>0</v>
      </c>
      <c r="CI912" s="232" t="str">
        <f t="shared" si="257"/>
        <v>***</v>
      </c>
      <c r="CJ912" s="233"/>
      <c r="CK912" s="42"/>
      <c r="CL912" s="234">
        <f t="shared" si="260"/>
        <v>0</v>
      </c>
      <c r="CM912" s="235"/>
      <c r="CN912" s="234">
        <f t="shared" si="261"/>
        <v>0</v>
      </c>
      <c r="CO912" s="235"/>
      <c r="CP912" s="232" t="str">
        <f t="shared" si="258"/>
        <v>***</v>
      </c>
      <c r="CQ912" s="233"/>
      <c r="CR912" s="43"/>
      <c r="CU912" s="128">
        <f t="shared" si="225"/>
        <v>904</v>
      </c>
      <c r="CV912" s="128"/>
      <c r="CW912" s="128"/>
      <c r="CX912" s="128"/>
      <c r="CY912" s="128"/>
    </row>
    <row r="913" spans="1:103" s="1" customFormat="1" ht="18.75">
      <c r="A913" s="72" t="s">
        <v>59</v>
      </c>
      <c r="D913" s="238">
        <f t="shared" si="262"/>
        <v>37</v>
      </c>
      <c r="E913" s="246"/>
      <c r="F913" s="241"/>
      <c r="G913" s="242"/>
      <c r="H913" s="242"/>
      <c r="I913" s="242"/>
      <c r="J913" s="242"/>
      <c r="K913" s="243"/>
      <c r="L913" s="244"/>
      <c r="M913" s="256"/>
      <c r="N913" s="256"/>
      <c r="O913" s="257"/>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3"/>
      <c r="AU913" s="44"/>
      <c r="AV913" s="26"/>
      <c r="AW913" s="245">
        <f t="shared" si="248"/>
        <v>37</v>
      </c>
      <c r="AX913" s="246"/>
      <c r="AY913" s="247" t="str">
        <f t="shared" si="249"/>
        <v/>
      </c>
      <c r="AZ913" s="248"/>
      <c r="BA913" s="248"/>
      <c r="BB913" s="249"/>
      <c r="BC913" s="45">
        <f>IF(COUNTIF(P913:AT913,"")=31,0,COUNTIFS(P867:AT867,1,P913:AT913,"")+COUNTIFS(P867:AT867,1,P913:AT913,"■"))</f>
        <v>0</v>
      </c>
      <c r="BD913" s="45">
        <f>IF(COUNTIF(P913:AT913,"")=31,0,COUNTIFS(P867:AT867,1,P913:AT913,"■"))</f>
        <v>0</v>
      </c>
      <c r="BE913" s="250" t="str">
        <f t="shared" si="250"/>
        <v>***</v>
      </c>
      <c r="BF913" s="233"/>
      <c r="BG913" s="47"/>
      <c r="BH913" s="45">
        <f>IF(COUNTIF(P913:AT913,"")=31,0,COUNTIFS(P867:AT867,2,P913:AT913,"")+COUNTIFS(P867:AT867,2,P913:AT913,"■"))</f>
        <v>0</v>
      </c>
      <c r="BI913" s="45">
        <f>IF(COUNTIF(P913:AT913,"")=31,0,COUNTIFS(P867:AT867,2,P913:AT913,"■"))</f>
        <v>0</v>
      </c>
      <c r="BJ913" s="232" t="str">
        <f t="shared" si="251"/>
        <v>***</v>
      </c>
      <c r="BK913" s="233"/>
      <c r="BL913" s="42"/>
      <c r="BM913" s="45">
        <f>IF(COUNTIF(P913:AT913,"")=31,0,COUNTIFS(P867:AT867,3,P913:AT913,"")+COUNTIFS(P867:AT867,3,P913:AT913,"■"))</f>
        <v>0</v>
      </c>
      <c r="BN913" s="45">
        <f>IF(COUNTIF(P913:AT913,"")=31,0,COUNTIFS(P867:AT867,3,P913:AT913,"■"))</f>
        <v>0</v>
      </c>
      <c r="BO913" s="232" t="str">
        <f t="shared" si="252"/>
        <v>***</v>
      </c>
      <c r="BP913" s="233"/>
      <c r="BQ913" s="42"/>
      <c r="BR913" s="45">
        <f>IF(COUNTIF(P913:AT913,"")=31,0,COUNTIFS(P867:AT867,4,P913:AT913,"")+COUNTIFS(P867:AT867,4,P913:AT913,"■"))</f>
        <v>0</v>
      </c>
      <c r="BS913" s="45">
        <f>IF(COUNTIF(P913:AT913,"")=31,0,COUNTIFS(P867:AT867,4,P913:AT913,"■"))</f>
        <v>0</v>
      </c>
      <c r="BT913" s="232" t="str">
        <f t="shared" si="253"/>
        <v>***</v>
      </c>
      <c r="BU913" s="233"/>
      <c r="BV913" s="42"/>
      <c r="BW913" s="45">
        <f>IF(COUNTIF(P913:AT913,"")=31,0,COUNTIFS(P867:AT867,5,P913:AT913,"")+COUNTIFS(P867:AT867,5,P913:AT913,"■"))</f>
        <v>0</v>
      </c>
      <c r="BX913" s="45">
        <f>IF(COUNTIF(P913:AT913,"")=31,0,COUNTIFS(P867:AT867,5,P913:AT913,"■"))</f>
        <v>0</v>
      </c>
      <c r="BY913" s="232" t="str">
        <f t="shared" si="254"/>
        <v>***</v>
      </c>
      <c r="BZ913" s="233"/>
      <c r="CA913" s="42"/>
      <c r="CB913" s="45">
        <f>IF(COUNTIF(P913:AT913,"")=31,0,COUNTIFS(P867:AT867,6,P913:AT913,"")+COUNTIFS(P867:AT867,6,P913:AT913,"■"))</f>
        <v>0</v>
      </c>
      <c r="CC913" s="45">
        <f>IF(COUNTIF(P913:AT913,"")=31,0,COUNTIFS(P867:AT867,6,P913:AT913,"■"))</f>
        <v>0</v>
      </c>
      <c r="CD913" s="232" t="str">
        <f t="shared" si="255"/>
        <v>***</v>
      </c>
      <c r="CE913" s="233"/>
      <c r="CF913" s="42"/>
      <c r="CG913" s="45">
        <f t="shared" si="259"/>
        <v>0</v>
      </c>
      <c r="CH913" s="45">
        <f t="shared" si="263"/>
        <v>0</v>
      </c>
      <c r="CI913" s="232" t="str">
        <f t="shared" si="257"/>
        <v>***</v>
      </c>
      <c r="CJ913" s="233"/>
      <c r="CK913" s="42"/>
      <c r="CL913" s="234">
        <f t="shared" si="260"/>
        <v>0</v>
      </c>
      <c r="CM913" s="235"/>
      <c r="CN913" s="234">
        <f t="shared" si="261"/>
        <v>0</v>
      </c>
      <c r="CO913" s="235"/>
      <c r="CP913" s="232" t="str">
        <f t="shared" si="258"/>
        <v>***</v>
      </c>
      <c r="CQ913" s="233"/>
      <c r="CR913" s="43"/>
      <c r="CU913" s="128">
        <f t="shared" si="225"/>
        <v>905</v>
      </c>
      <c r="CV913" s="128"/>
      <c r="CW913" s="128"/>
      <c r="CX913" s="128"/>
      <c r="CY913" s="128"/>
    </row>
    <row r="914" spans="1:103" s="1" customFormat="1" ht="18.75">
      <c r="A914" s="72" t="s">
        <v>59</v>
      </c>
      <c r="D914" s="238">
        <f t="shared" si="262"/>
        <v>38</v>
      </c>
      <c r="E914" s="246"/>
      <c r="F914" s="241"/>
      <c r="G914" s="242"/>
      <c r="H914" s="242"/>
      <c r="I914" s="242"/>
      <c r="J914" s="242"/>
      <c r="K914" s="243"/>
      <c r="L914" s="244"/>
      <c r="M914" s="256"/>
      <c r="N914" s="256"/>
      <c r="O914" s="257"/>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3"/>
      <c r="AU914" s="44"/>
      <c r="AV914" s="26"/>
      <c r="AW914" s="245">
        <f t="shared" si="248"/>
        <v>38</v>
      </c>
      <c r="AX914" s="246"/>
      <c r="AY914" s="247" t="str">
        <f t="shared" si="249"/>
        <v/>
      </c>
      <c r="AZ914" s="248"/>
      <c r="BA914" s="248"/>
      <c r="BB914" s="249"/>
      <c r="BC914" s="45">
        <f>IF(COUNTIF(P914:AT914,"")=31,0,COUNTIFS(P867:AT867,1,P914:AT914,"")+COUNTIFS(P867:AT867,1,P914:AT914,"■"))</f>
        <v>0</v>
      </c>
      <c r="BD914" s="45">
        <f>IF(COUNTIF(P914:AT914,"")=31,0,COUNTIFS(P867:AT867,1,P914:AT914,"■"))</f>
        <v>0</v>
      </c>
      <c r="BE914" s="250" t="str">
        <f t="shared" si="250"/>
        <v>***</v>
      </c>
      <c r="BF914" s="233"/>
      <c r="BG914" s="47"/>
      <c r="BH914" s="45">
        <f>IF(COUNTIF(P914:AT914,"")=31,0,COUNTIFS(P867:AT867,2,P914:AT914,"")+COUNTIFS(P867:AT867,2,P914:AT914,"■"))</f>
        <v>0</v>
      </c>
      <c r="BI914" s="45">
        <f>IF(COUNTIF(P914:AT914,"")=31,0,COUNTIFS(P867:AT867,2,P914:AT914,"■"))</f>
        <v>0</v>
      </c>
      <c r="BJ914" s="232" t="str">
        <f t="shared" si="251"/>
        <v>***</v>
      </c>
      <c r="BK914" s="233"/>
      <c r="BL914" s="42"/>
      <c r="BM914" s="45">
        <f>IF(COUNTIF(P914:AT914,"")=31,0,COUNTIFS(P867:AT867,3,P914:AT914,"")+COUNTIFS(P867:AT867,3,P914:AT914,"■"))</f>
        <v>0</v>
      </c>
      <c r="BN914" s="45">
        <f>IF(COUNTIF(P914:AT914,"")=31,0,COUNTIFS(P867:AT867,3,P914:AT914,"■"))</f>
        <v>0</v>
      </c>
      <c r="BO914" s="232" t="str">
        <f t="shared" si="252"/>
        <v>***</v>
      </c>
      <c r="BP914" s="233"/>
      <c r="BQ914" s="42"/>
      <c r="BR914" s="45">
        <f>IF(COUNTIF(P914:AT914,"")=31,0,COUNTIFS(P867:AT867,4,P914:AT914,"")+COUNTIFS(P867:AT867,4,P914:AT914,"■"))</f>
        <v>0</v>
      </c>
      <c r="BS914" s="45">
        <f>IF(COUNTIF(P914:AT914,"")=31,0,COUNTIFS(P867:AT867,4,P914:AT914,"■"))</f>
        <v>0</v>
      </c>
      <c r="BT914" s="232" t="str">
        <f t="shared" si="253"/>
        <v>***</v>
      </c>
      <c r="BU914" s="233"/>
      <c r="BV914" s="42"/>
      <c r="BW914" s="45">
        <f>IF(COUNTIF(P914:AT914,"")=31,0,COUNTIFS(P867:AT867,5,P914:AT914,"")+COUNTIFS(P867:AT867,5,P914:AT914,"■"))</f>
        <v>0</v>
      </c>
      <c r="BX914" s="45">
        <f>IF(COUNTIF(P914:AT914,"")=31,0,COUNTIFS(P867:AT867,5,P914:AT914,"■"))</f>
        <v>0</v>
      </c>
      <c r="BY914" s="232" t="str">
        <f t="shared" si="254"/>
        <v>***</v>
      </c>
      <c r="BZ914" s="233"/>
      <c r="CA914" s="42"/>
      <c r="CB914" s="45">
        <f>IF(COUNTIF(P914:AT914,"")=31,0,COUNTIFS(P867:AT867,6,P914:AT914,"")+COUNTIFS(P867:AT867,6,P914:AT914,"■"))</f>
        <v>0</v>
      </c>
      <c r="CC914" s="45">
        <f>IF(COUNTIF(P914:AT914,"")=31,0,COUNTIFS(P867:AT867,6,P914:AT914,"■"))</f>
        <v>0</v>
      </c>
      <c r="CD914" s="232" t="str">
        <f t="shared" si="255"/>
        <v>***</v>
      </c>
      <c r="CE914" s="233"/>
      <c r="CF914" s="42"/>
      <c r="CG914" s="45">
        <f t="shared" si="259"/>
        <v>0</v>
      </c>
      <c r="CH914" s="45">
        <f t="shared" si="263"/>
        <v>0</v>
      </c>
      <c r="CI914" s="232" t="str">
        <f t="shared" si="257"/>
        <v>***</v>
      </c>
      <c r="CJ914" s="233"/>
      <c r="CK914" s="42"/>
      <c r="CL914" s="234">
        <f t="shared" si="260"/>
        <v>0</v>
      </c>
      <c r="CM914" s="235"/>
      <c r="CN914" s="234">
        <f t="shared" si="261"/>
        <v>0</v>
      </c>
      <c r="CO914" s="235"/>
      <c r="CP914" s="232" t="str">
        <f t="shared" si="258"/>
        <v>***</v>
      </c>
      <c r="CQ914" s="233"/>
      <c r="CR914" s="43"/>
      <c r="CU914" s="128">
        <f t="shared" si="225"/>
        <v>906</v>
      </c>
      <c r="CV914" s="128"/>
      <c r="CW914" s="128"/>
      <c r="CX914" s="128"/>
      <c r="CY914" s="128"/>
    </row>
    <row r="915" spans="1:103" s="1" customFormat="1" ht="18.75">
      <c r="A915" s="72" t="s">
        <v>59</v>
      </c>
      <c r="D915" s="238">
        <f t="shared" si="262"/>
        <v>39</v>
      </c>
      <c r="E915" s="246"/>
      <c r="F915" s="241"/>
      <c r="G915" s="242"/>
      <c r="H915" s="242"/>
      <c r="I915" s="242"/>
      <c r="J915" s="242"/>
      <c r="K915" s="243"/>
      <c r="L915" s="244"/>
      <c r="M915" s="256"/>
      <c r="N915" s="256"/>
      <c r="O915" s="257"/>
      <c r="P915" s="42"/>
      <c r="Q915" s="42"/>
      <c r="R915" s="42"/>
      <c r="S915" s="42"/>
      <c r="T915" s="42"/>
      <c r="U915" s="42"/>
      <c r="V915" s="42"/>
      <c r="W915" s="42"/>
      <c r="X915" s="42"/>
      <c r="Y915" s="42"/>
      <c r="Z915" s="42"/>
      <c r="AA915" s="42"/>
      <c r="AB915" s="42"/>
      <c r="AC915" s="42"/>
      <c r="AD915" s="42"/>
      <c r="AE915" s="42"/>
      <c r="AF915" s="42"/>
      <c r="AG915" s="42"/>
      <c r="AH915" s="42"/>
      <c r="AI915" s="42"/>
      <c r="AJ915" s="42"/>
      <c r="AK915" s="42"/>
      <c r="AL915" s="42"/>
      <c r="AM915" s="42"/>
      <c r="AN915" s="42"/>
      <c r="AO915" s="42"/>
      <c r="AP915" s="42"/>
      <c r="AQ915" s="42"/>
      <c r="AR915" s="42"/>
      <c r="AS915" s="42"/>
      <c r="AT915" s="43"/>
      <c r="AU915" s="44"/>
      <c r="AV915" s="26"/>
      <c r="AW915" s="245">
        <f t="shared" si="248"/>
        <v>39</v>
      </c>
      <c r="AX915" s="246"/>
      <c r="AY915" s="247" t="str">
        <f t="shared" si="249"/>
        <v/>
      </c>
      <c r="AZ915" s="248"/>
      <c r="BA915" s="248"/>
      <c r="BB915" s="249"/>
      <c r="BC915" s="45">
        <f>IF(COUNTIF(P915:AT915,"")=31,0,COUNTIFS(P867:AT867,1,P915:AT915,"")+COUNTIFS(P867:AT867,1,P915:AT915,"■"))</f>
        <v>0</v>
      </c>
      <c r="BD915" s="45">
        <f>IF(COUNTIF(P915:AT915,"")=31,0,COUNTIFS(P867:AT867,1,P915:AT915,"■"))</f>
        <v>0</v>
      </c>
      <c r="BE915" s="250" t="str">
        <f t="shared" si="250"/>
        <v>***</v>
      </c>
      <c r="BF915" s="233"/>
      <c r="BG915" s="47"/>
      <c r="BH915" s="45">
        <f>IF(COUNTIF(P915:AT915,"")=31,0,COUNTIFS(P867:AT867,2,P915:AT915,"")+COUNTIFS(P867:AT867,2,P915:AT915,"■"))</f>
        <v>0</v>
      </c>
      <c r="BI915" s="45">
        <f>IF(COUNTIF(P915:AT915,"")=31,0,COUNTIFS(P867:AT867,2,P915:AT915,"■"))</f>
        <v>0</v>
      </c>
      <c r="BJ915" s="232" t="str">
        <f t="shared" si="251"/>
        <v>***</v>
      </c>
      <c r="BK915" s="233"/>
      <c r="BL915" s="42"/>
      <c r="BM915" s="45">
        <f>IF(COUNTIF(P915:AT915,"")=31,0,COUNTIFS(P867:AT867,3,P915:AT915,"")+COUNTIFS(P867:AT867,3,P915:AT915,"■"))</f>
        <v>0</v>
      </c>
      <c r="BN915" s="45">
        <f>IF(COUNTIF(P915:AT915,"")=31,0,COUNTIFS(P867:AT867,3,P915:AT915,"■"))</f>
        <v>0</v>
      </c>
      <c r="BO915" s="232" t="str">
        <f t="shared" si="252"/>
        <v>***</v>
      </c>
      <c r="BP915" s="233"/>
      <c r="BQ915" s="42"/>
      <c r="BR915" s="45">
        <f>IF(COUNTIF(P915:AT915,"")=31,0,COUNTIFS(P867:AT867,4,P915:AT915,"")+COUNTIFS(P867:AT867,4,P915:AT915,"■"))</f>
        <v>0</v>
      </c>
      <c r="BS915" s="45">
        <f>IF(COUNTIF(P915:AT915,"")=31,0,COUNTIFS(P867:AT867,4,P915:AT915,"■"))</f>
        <v>0</v>
      </c>
      <c r="BT915" s="232" t="str">
        <f t="shared" si="253"/>
        <v>***</v>
      </c>
      <c r="BU915" s="233"/>
      <c r="BV915" s="42"/>
      <c r="BW915" s="45">
        <f>IF(COUNTIF(P915:AT915,"")=31,0,COUNTIFS(P867:AT867,5,P915:AT915,"")+COUNTIFS(P867:AT867,5,P915:AT915,"■"))</f>
        <v>0</v>
      </c>
      <c r="BX915" s="45">
        <f>IF(COUNTIF(P915:AT915,"")=31,0,COUNTIFS(P867:AT867,5,P915:AT915,"■"))</f>
        <v>0</v>
      </c>
      <c r="BY915" s="232" t="str">
        <f t="shared" si="254"/>
        <v>***</v>
      </c>
      <c r="BZ915" s="233"/>
      <c r="CA915" s="42"/>
      <c r="CB915" s="45">
        <f>IF(COUNTIF(P915:AT915,"")=31,0,COUNTIFS(P867:AT867,6,P915:AT915,"")+COUNTIFS(P867:AT867,6,P915:AT915,"■"))</f>
        <v>0</v>
      </c>
      <c r="CC915" s="45">
        <f>IF(COUNTIF(P915:AT915,"")=31,0,COUNTIFS(P867:AT867,6,P915:AT915,"■"))</f>
        <v>0</v>
      </c>
      <c r="CD915" s="232" t="str">
        <f t="shared" si="255"/>
        <v>***</v>
      </c>
      <c r="CE915" s="233"/>
      <c r="CF915" s="42"/>
      <c r="CG915" s="45">
        <f t="shared" si="259"/>
        <v>0</v>
      </c>
      <c r="CH915" s="45">
        <f t="shared" si="263"/>
        <v>0</v>
      </c>
      <c r="CI915" s="232" t="str">
        <f t="shared" si="257"/>
        <v>***</v>
      </c>
      <c r="CJ915" s="233"/>
      <c r="CK915" s="42"/>
      <c r="CL915" s="234">
        <f t="shared" si="260"/>
        <v>0</v>
      </c>
      <c r="CM915" s="235"/>
      <c r="CN915" s="234">
        <f t="shared" si="261"/>
        <v>0</v>
      </c>
      <c r="CO915" s="235"/>
      <c r="CP915" s="232" t="str">
        <f t="shared" si="258"/>
        <v>***</v>
      </c>
      <c r="CQ915" s="233"/>
      <c r="CR915" s="43"/>
      <c r="CU915" s="128">
        <f t="shared" si="225"/>
        <v>907</v>
      </c>
      <c r="CV915" s="128"/>
      <c r="CW915" s="128"/>
      <c r="CX915" s="128"/>
      <c r="CY915" s="128"/>
    </row>
    <row r="916" spans="1:103" s="1" customFormat="1" ht="18.75">
      <c r="A916" s="72" t="s">
        <v>59</v>
      </c>
      <c r="D916" s="238">
        <f t="shared" si="262"/>
        <v>40</v>
      </c>
      <c r="E916" s="246"/>
      <c r="F916" s="241"/>
      <c r="G916" s="242"/>
      <c r="H916" s="242"/>
      <c r="I916" s="242"/>
      <c r="J916" s="242"/>
      <c r="K916" s="243"/>
      <c r="L916" s="244"/>
      <c r="M916" s="256"/>
      <c r="N916" s="256"/>
      <c r="O916" s="257"/>
      <c r="P916" s="42"/>
      <c r="Q916" s="42"/>
      <c r="R916" s="42"/>
      <c r="S916" s="42"/>
      <c r="T916" s="42"/>
      <c r="U916" s="42"/>
      <c r="V916" s="42"/>
      <c r="W916" s="42"/>
      <c r="X916" s="42"/>
      <c r="Y916" s="42"/>
      <c r="Z916" s="42"/>
      <c r="AA916" s="42"/>
      <c r="AB916" s="42"/>
      <c r="AC916" s="42"/>
      <c r="AD916" s="42"/>
      <c r="AE916" s="42"/>
      <c r="AF916" s="42"/>
      <c r="AG916" s="42"/>
      <c r="AH916" s="42"/>
      <c r="AI916" s="42"/>
      <c r="AJ916" s="42"/>
      <c r="AK916" s="42"/>
      <c r="AL916" s="42"/>
      <c r="AM916" s="42"/>
      <c r="AN916" s="42"/>
      <c r="AO916" s="42"/>
      <c r="AP916" s="42"/>
      <c r="AQ916" s="42"/>
      <c r="AR916" s="42"/>
      <c r="AS916" s="42"/>
      <c r="AT916" s="43"/>
      <c r="AU916" s="44"/>
      <c r="AV916" s="26"/>
      <c r="AW916" s="245">
        <f t="shared" si="248"/>
        <v>40</v>
      </c>
      <c r="AX916" s="246"/>
      <c r="AY916" s="247" t="str">
        <f t="shared" si="249"/>
        <v/>
      </c>
      <c r="AZ916" s="248"/>
      <c r="BA916" s="248"/>
      <c r="BB916" s="249"/>
      <c r="BC916" s="45">
        <f>IF(COUNTIF(P916:AT916,"")=31,0,COUNTIFS(P867:AT867,1,P916:AT916,"")+COUNTIFS(P867:AT867,1,P916:AT916,"■"))</f>
        <v>0</v>
      </c>
      <c r="BD916" s="45">
        <f>IF(COUNTIF(P916:AT916,"")=31,0,COUNTIFS(P867:AT867,1,P916:AT916,"■"))</f>
        <v>0</v>
      </c>
      <c r="BE916" s="250" t="str">
        <f t="shared" si="250"/>
        <v>***</v>
      </c>
      <c r="BF916" s="233"/>
      <c r="BG916" s="47"/>
      <c r="BH916" s="45">
        <f>IF(COUNTIF(P916:AT916,"")=31,0,COUNTIFS(P867:AT867,2,P916:AT916,"")+COUNTIFS(P867:AT867,2,P916:AT916,"■"))</f>
        <v>0</v>
      </c>
      <c r="BI916" s="45">
        <f>IF(COUNTIF(P916:AT916,"")=31,0,COUNTIFS(P867:AT867,2,P916:AT916,"■"))</f>
        <v>0</v>
      </c>
      <c r="BJ916" s="232" t="str">
        <f t="shared" si="251"/>
        <v>***</v>
      </c>
      <c r="BK916" s="233"/>
      <c r="BL916" s="42"/>
      <c r="BM916" s="45">
        <f>IF(COUNTIF(P916:AT916,"")=31,0,COUNTIFS(P867:AT867,3,P916:AT916,"")+COUNTIFS(P867:AT867,3,P916:AT916,"■"))</f>
        <v>0</v>
      </c>
      <c r="BN916" s="45">
        <f>IF(COUNTIF(P916:AT916,"")=31,0,COUNTIFS(P867:AT867,3,P916:AT916,"■"))</f>
        <v>0</v>
      </c>
      <c r="BO916" s="232" t="str">
        <f t="shared" si="252"/>
        <v>***</v>
      </c>
      <c r="BP916" s="233"/>
      <c r="BQ916" s="42"/>
      <c r="BR916" s="45">
        <f>IF(COUNTIF(P916:AT916,"")=31,0,COUNTIFS(P867:AT867,4,P916:AT916,"")+COUNTIFS(P867:AT867,4,P916:AT916,"■"))</f>
        <v>0</v>
      </c>
      <c r="BS916" s="45">
        <f>IF(COUNTIF(P916:AT916,"")=31,0,COUNTIFS(P867:AT867,4,P916:AT916,"■"))</f>
        <v>0</v>
      </c>
      <c r="BT916" s="232" t="str">
        <f t="shared" si="253"/>
        <v>***</v>
      </c>
      <c r="BU916" s="233"/>
      <c r="BV916" s="42"/>
      <c r="BW916" s="45">
        <f>IF(COUNTIF(P916:AT916,"")=31,0,COUNTIFS(P867:AT867,5,P916:AT916,"")+COUNTIFS(P867:AT867,5,P916:AT916,"■"))</f>
        <v>0</v>
      </c>
      <c r="BX916" s="45">
        <f>IF(COUNTIF(P916:AT916,"")=31,0,COUNTIFS(P867:AT867,5,P916:AT916,"■"))</f>
        <v>0</v>
      </c>
      <c r="BY916" s="232" t="str">
        <f t="shared" si="254"/>
        <v>***</v>
      </c>
      <c r="BZ916" s="233"/>
      <c r="CA916" s="42"/>
      <c r="CB916" s="45">
        <f>IF(COUNTIF(P916:AT916,"")=31,0,COUNTIFS(P867:AT867,6,P916:AT916,"")+COUNTIFS(P867:AT867,6,P916:AT916,"■"))</f>
        <v>0</v>
      </c>
      <c r="CC916" s="45">
        <f>IF(COUNTIF(P916:AT916,"")=31,0,COUNTIFS(P867:AT867,6,P916:AT916,"■"))</f>
        <v>0</v>
      </c>
      <c r="CD916" s="232" t="str">
        <f t="shared" si="255"/>
        <v>***</v>
      </c>
      <c r="CE916" s="233"/>
      <c r="CF916" s="42"/>
      <c r="CG916" s="45">
        <f t="shared" si="259"/>
        <v>0</v>
      </c>
      <c r="CH916" s="45">
        <f t="shared" si="263"/>
        <v>0</v>
      </c>
      <c r="CI916" s="232" t="str">
        <f t="shared" si="257"/>
        <v>***</v>
      </c>
      <c r="CJ916" s="233"/>
      <c r="CK916" s="42"/>
      <c r="CL916" s="234">
        <f t="shared" si="260"/>
        <v>0</v>
      </c>
      <c r="CM916" s="235"/>
      <c r="CN916" s="234">
        <f t="shared" si="261"/>
        <v>0</v>
      </c>
      <c r="CO916" s="235"/>
      <c r="CP916" s="232" t="str">
        <f t="shared" si="258"/>
        <v>***</v>
      </c>
      <c r="CQ916" s="233"/>
      <c r="CR916" s="43"/>
      <c r="CU916" s="128">
        <f t="shared" si="225"/>
        <v>908</v>
      </c>
      <c r="CV916" s="128"/>
      <c r="CW916" s="128"/>
      <c r="CX916" s="128"/>
      <c r="CY916" s="128"/>
    </row>
    <row r="917" spans="1:103" s="1" customFormat="1" ht="18.75">
      <c r="A917" s="72" t="s">
        <v>59</v>
      </c>
      <c r="D917" s="238">
        <f t="shared" si="262"/>
        <v>41</v>
      </c>
      <c r="E917" s="246"/>
      <c r="F917" s="241"/>
      <c r="G917" s="242"/>
      <c r="H917" s="242"/>
      <c r="I917" s="242"/>
      <c r="J917" s="242"/>
      <c r="K917" s="243"/>
      <c r="L917" s="244"/>
      <c r="M917" s="256"/>
      <c r="N917" s="256"/>
      <c r="O917" s="257"/>
      <c r="P917" s="42"/>
      <c r="Q917" s="42"/>
      <c r="R917" s="42"/>
      <c r="S917" s="42"/>
      <c r="T917" s="42"/>
      <c r="U917" s="42"/>
      <c r="V917" s="42"/>
      <c r="W917" s="42"/>
      <c r="X917" s="42"/>
      <c r="Y917" s="42"/>
      <c r="Z917" s="42"/>
      <c r="AA917" s="42"/>
      <c r="AB917" s="42"/>
      <c r="AC917" s="42"/>
      <c r="AD917" s="42"/>
      <c r="AE917" s="42"/>
      <c r="AF917" s="42"/>
      <c r="AG917" s="42"/>
      <c r="AH917" s="42"/>
      <c r="AI917" s="42"/>
      <c r="AJ917" s="42"/>
      <c r="AK917" s="42"/>
      <c r="AL917" s="42"/>
      <c r="AM917" s="42"/>
      <c r="AN917" s="42"/>
      <c r="AO917" s="42"/>
      <c r="AP917" s="42"/>
      <c r="AQ917" s="42"/>
      <c r="AR917" s="42"/>
      <c r="AS917" s="42"/>
      <c r="AT917" s="43"/>
      <c r="AU917" s="44"/>
      <c r="AV917" s="26"/>
      <c r="AW917" s="245">
        <f t="shared" si="248"/>
        <v>41</v>
      </c>
      <c r="AX917" s="246"/>
      <c r="AY917" s="247" t="str">
        <f t="shared" si="249"/>
        <v/>
      </c>
      <c r="AZ917" s="248"/>
      <c r="BA917" s="248"/>
      <c r="BB917" s="249"/>
      <c r="BC917" s="45">
        <f>IF(COUNTIF(P917:AT917,"")=31,0,COUNTIFS(P867:AT867,1,P917:AT917,"")+COUNTIFS(P867:AT867,1,P917:AT917,"■"))</f>
        <v>0</v>
      </c>
      <c r="BD917" s="45">
        <f>IF(COUNTIF(P917:AT917,"")=31,0,COUNTIFS(P867:AT867,1,P917:AT917,"■"))</f>
        <v>0</v>
      </c>
      <c r="BE917" s="250" t="str">
        <f t="shared" si="250"/>
        <v>***</v>
      </c>
      <c r="BF917" s="233"/>
      <c r="BG917" s="47"/>
      <c r="BH917" s="45">
        <f>IF(COUNTIF(P917:AT917,"")=31,0,COUNTIFS(P867:AT867,2,P917:AT917,"")+COUNTIFS(P867:AT867,2,P917:AT917,"■"))</f>
        <v>0</v>
      </c>
      <c r="BI917" s="45">
        <f>IF(COUNTIF(P917:AT917,"")=31,0,COUNTIFS(P867:AT867,2,P917:AT917,"■"))</f>
        <v>0</v>
      </c>
      <c r="BJ917" s="232" t="str">
        <f t="shared" si="251"/>
        <v>***</v>
      </c>
      <c r="BK917" s="233"/>
      <c r="BL917" s="42"/>
      <c r="BM917" s="45">
        <f>IF(COUNTIF(P917:AT917,"")=31,0,COUNTIFS(P867:AT867,3,P917:AT917,"")+COUNTIFS(P867:AT867,3,P917:AT917,"■"))</f>
        <v>0</v>
      </c>
      <c r="BN917" s="45">
        <f>IF(COUNTIF(P917:AT917,"")=31,0,COUNTIFS(P867:AT867,3,P917:AT917,"■"))</f>
        <v>0</v>
      </c>
      <c r="BO917" s="232" t="str">
        <f t="shared" si="252"/>
        <v>***</v>
      </c>
      <c r="BP917" s="233"/>
      <c r="BQ917" s="42"/>
      <c r="BR917" s="45">
        <f>IF(COUNTIF(P917:AT917,"")=31,0,COUNTIFS(P867:AT867,4,P917:AT917,"")+COUNTIFS(P867:AT867,4,P917:AT917,"■"))</f>
        <v>0</v>
      </c>
      <c r="BS917" s="45">
        <f>IF(COUNTIF(P917:AT917,"")=31,0,COUNTIFS(P867:AT867,4,P917:AT917,"■"))</f>
        <v>0</v>
      </c>
      <c r="BT917" s="232" t="str">
        <f t="shared" si="253"/>
        <v>***</v>
      </c>
      <c r="BU917" s="233"/>
      <c r="BV917" s="42"/>
      <c r="BW917" s="45">
        <f>IF(COUNTIF(P917:AT917,"")=31,0,COUNTIFS(P867:AT867,5,P917:AT917,"")+COUNTIFS(P867:AT867,5,P917:AT917,"■"))</f>
        <v>0</v>
      </c>
      <c r="BX917" s="45">
        <f>IF(COUNTIF(P917:AT917,"")=31,0,COUNTIFS(P867:AT867,5,P917:AT917,"■"))</f>
        <v>0</v>
      </c>
      <c r="BY917" s="232" t="str">
        <f t="shared" si="254"/>
        <v>***</v>
      </c>
      <c r="BZ917" s="233"/>
      <c r="CA917" s="42"/>
      <c r="CB917" s="45">
        <f>IF(COUNTIF(P917:AT917,"")=31,0,COUNTIFS(P867:AT867,6,P917:AT917,"")+COUNTIFS(P867:AT867,6,P917:AT917,"■"))</f>
        <v>0</v>
      </c>
      <c r="CC917" s="45">
        <f>IF(COUNTIF(P917:AT917,"")=31,0,COUNTIFS(P867:AT867,6,P917:AT917,"■"))</f>
        <v>0</v>
      </c>
      <c r="CD917" s="232" t="str">
        <f t="shared" si="255"/>
        <v>***</v>
      </c>
      <c r="CE917" s="233"/>
      <c r="CF917" s="42"/>
      <c r="CG917" s="45">
        <f t="shared" si="259"/>
        <v>0</v>
      </c>
      <c r="CH917" s="45">
        <f t="shared" si="263"/>
        <v>0</v>
      </c>
      <c r="CI917" s="232" t="str">
        <f t="shared" si="257"/>
        <v>***</v>
      </c>
      <c r="CJ917" s="233"/>
      <c r="CK917" s="42"/>
      <c r="CL917" s="234">
        <f t="shared" si="260"/>
        <v>0</v>
      </c>
      <c r="CM917" s="235"/>
      <c r="CN917" s="234">
        <f t="shared" si="261"/>
        <v>0</v>
      </c>
      <c r="CO917" s="235"/>
      <c r="CP917" s="232" t="str">
        <f t="shared" si="258"/>
        <v>***</v>
      </c>
      <c r="CQ917" s="233"/>
      <c r="CR917" s="43"/>
      <c r="CU917" s="128">
        <f t="shared" si="225"/>
        <v>909</v>
      </c>
      <c r="CV917" s="128"/>
      <c r="CW917" s="128"/>
      <c r="CX917" s="128"/>
      <c r="CY917" s="128"/>
    </row>
    <row r="918" spans="1:103" s="1" customFormat="1" ht="18.75">
      <c r="A918" s="72" t="s">
        <v>59</v>
      </c>
      <c r="D918" s="238">
        <f t="shared" si="262"/>
        <v>42</v>
      </c>
      <c r="E918" s="246"/>
      <c r="F918" s="241"/>
      <c r="G918" s="242"/>
      <c r="H918" s="242"/>
      <c r="I918" s="242"/>
      <c r="J918" s="242"/>
      <c r="K918" s="243"/>
      <c r="L918" s="244"/>
      <c r="M918" s="256"/>
      <c r="N918" s="256"/>
      <c r="O918" s="257"/>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3"/>
      <c r="AU918" s="44"/>
      <c r="AV918" s="26"/>
      <c r="AW918" s="245">
        <f t="shared" si="248"/>
        <v>42</v>
      </c>
      <c r="AX918" s="246"/>
      <c r="AY918" s="247" t="str">
        <f t="shared" si="249"/>
        <v/>
      </c>
      <c r="AZ918" s="248"/>
      <c r="BA918" s="248"/>
      <c r="BB918" s="249"/>
      <c r="BC918" s="45">
        <f>IF(COUNTIF(P918:AT918,"")=31,0,COUNTIFS(P867:AT867,1,P918:AT918,"")+COUNTIFS(P867:AT867,1,P918:AT918,"■"))</f>
        <v>0</v>
      </c>
      <c r="BD918" s="45">
        <f>IF(COUNTIF(P918:AT918,"")=31,0,COUNTIFS(P867:AT867,1,P918:AT918,"■"))</f>
        <v>0</v>
      </c>
      <c r="BE918" s="250" t="str">
        <f t="shared" si="250"/>
        <v>***</v>
      </c>
      <c r="BF918" s="233"/>
      <c r="BG918" s="47"/>
      <c r="BH918" s="45">
        <f>IF(COUNTIF(P918:AT918,"")=31,0,COUNTIFS(P867:AT867,2,P918:AT918,"")+COUNTIFS(P867:AT867,2,P918:AT918,"■"))</f>
        <v>0</v>
      </c>
      <c r="BI918" s="45">
        <f>IF(COUNTIF(P918:AT918,"")=31,0,COUNTIFS(P867:AT867,2,P918:AT918,"■"))</f>
        <v>0</v>
      </c>
      <c r="BJ918" s="232" t="str">
        <f t="shared" si="251"/>
        <v>***</v>
      </c>
      <c r="BK918" s="233"/>
      <c r="BL918" s="42"/>
      <c r="BM918" s="45">
        <f>IF(COUNTIF(P918:AT918,"")=31,0,COUNTIFS(P867:AT867,3,P918:AT918,"")+COUNTIFS(P867:AT867,3,P918:AT918,"■"))</f>
        <v>0</v>
      </c>
      <c r="BN918" s="45">
        <f>IF(COUNTIF(P918:AT918,"")=31,0,COUNTIFS(P867:AT867,3,P918:AT918,"■"))</f>
        <v>0</v>
      </c>
      <c r="BO918" s="232" t="str">
        <f t="shared" si="252"/>
        <v>***</v>
      </c>
      <c r="BP918" s="233"/>
      <c r="BQ918" s="42"/>
      <c r="BR918" s="45">
        <f>IF(COUNTIF(P918:AT918,"")=31,0,COUNTIFS(P867:AT867,4,P918:AT918,"")+COUNTIFS(P867:AT867,4,P918:AT918,"■"))</f>
        <v>0</v>
      </c>
      <c r="BS918" s="45">
        <f>IF(COUNTIF(P918:AT918,"")=31,0,COUNTIFS(P867:AT867,4,P918:AT918,"■"))</f>
        <v>0</v>
      </c>
      <c r="BT918" s="232" t="str">
        <f t="shared" si="253"/>
        <v>***</v>
      </c>
      <c r="BU918" s="233"/>
      <c r="BV918" s="42"/>
      <c r="BW918" s="45">
        <f>IF(COUNTIF(P918:AT918,"")=31,0,COUNTIFS(P867:AT867,5,P918:AT918,"")+COUNTIFS(P867:AT867,5,P918:AT918,"■"))</f>
        <v>0</v>
      </c>
      <c r="BX918" s="45">
        <f>IF(COUNTIF(P918:AT918,"")=31,0,COUNTIFS(P867:AT867,5,P918:AT918,"■"))</f>
        <v>0</v>
      </c>
      <c r="BY918" s="232" t="str">
        <f t="shared" si="254"/>
        <v>***</v>
      </c>
      <c r="BZ918" s="233"/>
      <c r="CA918" s="42"/>
      <c r="CB918" s="45">
        <f>IF(COUNTIF(P918:AT918,"")=31,0,COUNTIFS(P867:AT867,6,P918:AT918,"")+COUNTIFS(P867:AT867,6,P918:AT918,"■"))</f>
        <v>0</v>
      </c>
      <c r="CC918" s="45">
        <f>IF(COUNTIF(P918:AT918,"")=31,0,COUNTIFS(P867:AT867,6,P918:AT918,"■"))</f>
        <v>0</v>
      </c>
      <c r="CD918" s="232" t="str">
        <f t="shared" si="255"/>
        <v>***</v>
      </c>
      <c r="CE918" s="233"/>
      <c r="CF918" s="42"/>
      <c r="CG918" s="45">
        <f t="shared" si="259"/>
        <v>0</v>
      </c>
      <c r="CH918" s="45">
        <f t="shared" si="263"/>
        <v>0</v>
      </c>
      <c r="CI918" s="232" t="str">
        <f t="shared" si="257"/>
        <v>***</v>
      </c>
      <c r="CJ918" s="233"/>
      <c r="CK918" s="42"/>
      <c r="CL918" s="234">
        <f t="shared" si="260"/>
        <v>0</v>
      </c>
      <c r="CM918" s="235"/>
      <c r="CN918" s="234">
        <f t="shared" si="261"/>
        <v>0</v>
      </c>
      <c r="CO918" s="235"/>
      <c r="CP918" s="232" t="str">
        <f t="shared" si="258"/>
        <v>***</v>
      </c>
      <c r="CQ918" s="233"/>
      <c r="CR918" s="43"/>
      <c r="CU918" s="128">
        <f t="shared" si="225"/>
        <v>910</v>
      </c>
      <c r="CV918" s="128"/>
      <c r="CW918" s="128"/>
      <c r="CX918" s="128"/>
      <c r="CY918" s="128"/>
    </row>
    <row r="919" spans="1:103" s="1" customFormat="1" ht="18.75">
      <c r="A919" s="72" t="s">
        <v>59</v>
      </c>
      <c r="D919" s="238">
        <f t="shared" si="262"/>
        <v>43</v>
      </c>
      <c r="E919" s="246"/>
      <c r="F919" s="241"/>
      <c r="G919" s="242"/>
      <c r="H919" s="242"/>
      <c r="I919" s="242"/>
      <c r="J919" s="242"/>
      <c r="K919" s="243"/>
      <c r="L919" s="244"/>
      <c r="M919" s="256"/>
      <c r="N919" s="256"/>
      <c r="O919" s="257"/>
      <c r="P919" s="42"/>
      <c r="Q919" s="42"/>
      <c r="R919" s="42"/>
      <c r="S919" s="42"/>
      <c r="T919" s="42"/>
      <c r="U919" s="42"/>
      <c r="V919" s="42"/>
      <c r="W919" s="42"/>
      <c r="X919" s="42"/>
      <c r="Y919" s="42"/>
      <c r="Z919" s="42"/>
      <c r="AA919" s="42"/>
      <c r="AB919" s="42"/>
      <c r="AC919" s="42"/>
      <c r="AD919" s="42"/>
      <c r="AE919" s="42"/>
      <c r="AF919" s="42"/>
      <c r="AG919" s="42"/>
      <c r="AH919" s="42"/>
      <c r="AI919" s="42"/>
      <c r="AJ919" s="42"/>
      <c r="AK919" s="42"/>
      <c r="AL919" s="42"/>
      <c r="AM919" s="42"/>
      <c r="AN919" s="42"/>
      <c r="AO919" s="42"/>
      <c r="AP919" s="42"/>
      <c r="AQ919" s="42"/>
      <c r="AR919" s="42"/>
      <c r="AS919" s="42"/>
      <c r="AT919" s="43"/>
      <c r="AU919" s="44"/>
      <c r="AV919" s="26"/>
      <c r="AW919" s="245">
        <f t="shared" si="248"/>
        <v>43</v>
      </c>
      <c r="AX919" s="246"/>
      <c r="AY919" s="247" t="str">
        <f t="shared" si="249"/>
        <v/>
      </c>
      <c r="AZ919" s="248"/>
      <c r="BA919" s="248"/>
      <c r="BB919" s="249"/>
      <c r="BC919" s="45">
        <f>IF(COUNTIF(P919:AT919,"")=31,0,COUNTIFS(P867:AT867,1,P919:AT919,"")+COUNTIFS(P867:AT867,1,P919:AT919,"■"))</f>
        <v>0</v>
      </c>
      <c r="BD919" s="45">
        <f>IF(COUNTIF(P919:AT919,"")=31,0,COUNTIFS(P867:AT867,1,P919:AT919,"■"))</f>
        <v>0</v>
      </c>
      <c r="BE919" s="250" t="str">
        <f t="shared" si="250"/>
        <v>***</v>
      </c>
      <c r="BF919" s="233"/>
      <c r="BG919" s="47"/>
      <c r="BH919" s="45">
        <f>IF(COUNTIF(P919:AT919,"")=31,0,COUNTIFS(P867:AT867,2,P919:AT919,"")+COUNTIFS(P867:AT867,2,P919:AT919,"■"))</f>
        <v>0</v>
      </c>
      <c r="BI919" s="45">
        <f>IF(COUNTIF(P919:AT919,"")=31,0,COUNTIFS(P867:AT867,2,P919:AT919,"■"))</f>
        <v>0</v>
      </c>
      <c r="BJ919" s="232" t="str">
        <f t="shared" si="251"/>
        <v>***</v>
      </c>
      <c r="BK919" s="233"/>
      <c r="BL919" s="42"/>
      <c r="BM919" s="45">
        <f>IF(COUNTIF(P919:AT919,"")=31,0,COUNTIFS(P867:AT867,3,P919:AT919,"")+COUNTIFS(P867:AT867,3,P919:AT919,"■"))</f>
        <v>0</v>
      </c>
      <c r="BN919" s="45">
        <f>IF(COUNTIF(P919:AT919,"")=31,0,COUNTIFS(P867:AT867,3,P919:AT919,"■"))</f>
        <v>0</v>
      </c>
      <c r="BO919" s="232" t="str">
        <f t="shared" si="252"/>
        <v>***</v>
      </c>
      <c r="BP919" s="233"/>
      <c r="BQ919" s="42"/>
      <c r="BR919" s="45">
        <f>IF(COUNTIF(P919:AT919,"")=31,0,COUNTIFS(P867:AT867,4,P919:AT919,"")+COUNTIFS(P867:AT867,4,P919:AT919,"■"))</f>
        <v>0</v>
      </c>
      <c r="BS919" s="45">
        <f>IF(COUNTIF(P919:AT919,"")=31,0,COUNTIFS(P867:AT867,4,P919:AT919,"■"))</f>
        <v>0</v>
      </c>
      <c r="BT919" s="232" t="str">
        <f t="shared" si="253"/>
        <v>***</v>
      </c>
      <c r="BU919" s="233"/>
      <c r="BV919" s="42"/>
      <c r="BW919" s="45">
        <f>IF(COUNTIF(P919:AT919,"")=31,0,COUNTIFS(P867:AT867,5,P919:AT919,"")+COUNTIFS(P867:AT867,5,P919:AT919,"■"))</f>
        <v>0</v>
      </c>
      <c r="BX919" s="45">
        <f>IF(COUNTIF(P919:AT919,"")=31,0,COUNTIFS(P867:AT867,5,P919:AT919,"■"))</f>
        <v>0</v>
      </c>
      <c r="BY919" s="232" t="str">
        <f t="shared" si="254"/>
        <v>***</v>
      </c>
      <c r="BZ919" s="233"/>
      <c r="CA919" s="42"/>
      <c r="CB919" s="45">
        <f>IF(COUNTIF(P919:AT919,"")=31,0,COUNTIFS(P867:AT867,6,P919:AT919,"")+COUNTIFS(P867:AT867,6,P919:AT919,"■"))</f>
        <v>0</v>
      </c>
      <c r="CC919" s="45">
        <f>IF(COUNTIF(P919:AT919,"")=31,0,COUNTIFS(P867:AT867,6,P919:AT919,"■"))</f>
        <v>0</v>
      </c>
      <c r="CD919" s="232" t="str">
        <f t="shared" si="255"/>
        <v>***</v>
      </c>
      <c r="CE919" s="233"/>
      <c r="CF919" s="42"/>
      <c r="CG919" s="45">
        <f t="shared" si="259"/>
        <v>0</v>
      </c>
      <c r="CH919" s="45">
        <f t="shared" si="263"/>
        <v>0</v>
      </c>
      <c r="CI919" s="232" t="str">
        <f t="shared" si="257"/>
        <v>***</v>
      </c>
      <c r="CJ919" s="233"/>
      <c r="CK919" s="42"/>
      <c r="CL919" s="234">
        <f t="shared" si="260"/>
        <v>0</v>
      </c>
      <c r="CM919" s="235"/>
      <c r="CN919" s="234">
        <f t="shared" si="261"/>
        <v>0</v>
      </c>
      <c r="CO919" s="235"/>
      <c r="CP919" s="232" t="str">
        <f t="shared" si="258"/>
        <v>***</v>
      </c>
      <c r="CQ919" s="233"/>
      <c r="CR919" s="43"/>
      <c r="CU919" s="128">
        <f t="shared" si="225"/>
        <v>911</v>
      </c>
      <c r="CV919" s="128"/>
      <c r="CW919" s="128"/>
      <c r="CX919" s="128"/>
      <c r="CY919" s="128"/>
    </row>
    <row r="920" spans="1:103" s="1" customFormat="1" ht="18.75">
      <c r="A920" s="72" t="s">
        <v>59</v>
      </c>
      <c r="D920" s="238">
        <f t="shared" si="262"/>
        <v>44</v>
      </c>
      <c r="E920" s="246"/>
      <c r="F920" s="241"/>
      <c r="G920" s="242"/>
      <c r="H920" s="242"/>
      <c r="I920" s="242"/>
      <c r="J920" s="242"/>
      <c r="K920" s="243"/>
      <c r="L920" s="244"/>
      <c r="M920" s="256"/>
      <c r="N920" s="256"/>
      <c r="O920" s="257"/>
      <c r="P920" s="42"/>
      <c r="Q920" s="42"/>
      <c r="R920" s="42"/>
      <c r="S920" s="42"/>
      <c r="T920" s="42"/>
      <c r="U920" s="42"/>
      <c r="V920" s="42"/>
      <c r="W920" s="42"/>
      <c r="X920" s="42"/>
      <c r="Y920" s="42"/>
      <c r="Z920" s="42"/>
      <c r="AA920" s="42"/>
      <c r="AB920" s="42"/>
      <c r="AC920" s="42"/>
      <c r="AD920" s="42"/>
      <c r="AE920" s="42"/>
      <c r="AF920" s="42"/>
      <c r="AG920" s="42"/>
      <c r="AH920" s="42"/>
      <c r="AI920" s="42"/>
      <c r="AJ920" s="42"/>
      <c r="AK920" s="42"/>
      <c r="AL920" s="42"/>
      <c r="AM920" s="42"/>
      <c r="AN920" s="42"/>
      <c r="AO920" s="42"/>
      <c r="AP920" s="42"/>
      <c r="AQ920" s="42"/>
      <c r="AR920" s="42"/>
      <c r="AS920" s="42"/>
      <c r="AT920" s="43"/>
      <c r="AU920" s="44"/>
      <c r="AV920" s="26"/>
      <c r="AW920" s="245">
        <f t="shared" si="248"/>
        <v>44</v>
      </c>
      <c r="AX920" s="246"/>
      <c r="AY920" s="247" t="str">
        <f t="shared" si="249"/>
        <v/>
      </c>
      <c r="AZ920" s="248"/>
      <c r="BA920" s="248"/>
      <c r="BB920" s="249"/>
      <c r="BC920" s="45">
        <f>IF(COUNTIF(P920:AT920,"")=31,0,COUNTIFS(P867:AT867,1,P920:AT920,"")+COUNTIFS(P867:AT867,1,P920:AT920,"■"))</f>
        <v>0</v>
      </c>
      <c r="BD920" s="45">
        <f>IF(COUNTIF(P920:AT920,"")=31,0,COUNTIFS(P867:AT867,1,P920:AT920,"■"))</f>
        <v>0</v>
      </c>
      <c r="BE920" s="250" t="str">
        <f t="shared" si="250"/>
        <v>***</v>
      </c>
      <c r="BF920" s="233"/>
      <c r="BG920" s="47"/>
      <c r="BH920" s="45">
        <f>IF(COUNTIF(P920:AT920,"")=31,0,COUNTIFS(P867:AT867,2,P920:AT920,"")+COUNTIFS(P867:AT867,2,P920:AT920,"■"))</f>
        <v>0</v>
      </c>
      <c r="BI920" s="45">
        <f>IF(COUNTIF(P920:AT920,"")=31,0,COUNTIFS(P867:AT867,2,P920:AT920,"■"))</f>
        <v>0</v>
      </c>
      <c r="BJ920" s="232" t="str">
        <f t="shared" si="251"/>
        <v>***</v>
      </c>
      <c r="BK920" s="233"/>
      <c r="BL920" s="42"/>
      <c r="BM920" s="45">
        <f>IF(COUNTIF(P920:AT920,"")=31,0,COUNTIFS(P867:AT867,3,P920:AT920,"")+COUNTIFS(P867:AT867,3,P920:AT920,"■"))</f>
        <v>0</v>
      </c>
      <c r="BN920" s="45">
        <f>IF(COUNTIF(P920:AT920,"")=31,0,COUNTIFS(P867:AT867,3,P920:AT920,"■"))</f>
        <v>0</v>
      </c>
      <c r="BO920" s="232" t="str">
        <f t="shared" si="252"/>
        <v>***</v>
      </c>
      <c r="BP920" s="233"/>
      <c r="BQ920" s="42"/>
      <c r="BR920" s="45">
        <f>IF(COUNTIF(P920:AT920,"")=31,0,COUNTIFS(P867:AT867,4,P920:AT920,"")+COUNTIFS(P867:AT867,4,P920:AT920,"■"))</f>
        <v>0</v>
      </c>
      <c r="BS920" s="45">
        <f>IF(COUNTIF(P920:AT920,"")=31,0,COUNTIFS(P867:AT867,4,P920:AT920,"■"))</f>
        <v>0</v>
      </c>
      <c r="BT920" s="232" t="str">
        <f t="shared" si="253"/>
        <v>***</v>
      </c>
      <c r="BU920" s="233"/>
      <c r="BV920" s="42"/>
      <c r="BW920" s="45">
        <f>IF(COUNTIF(P920:AT920,"")=31,0,COUNTIFS(P867:AT867,5,P920:AT920,"")+COUNTIFS(P867:AT867,5,P920:AT920,"■"))</f>
        <v>0</v>
      </c>
      <c r="BX920" s="45">
        <f>IF(COUNTIF(P920:AT920,"")=31,0,COUNTIFS(P867:AT867,5,P920:AT920,"■"))</f>
        <v>0</v>
      </c>
      <c r="BY920" s="232" t="str">
        <f t="shared" si="254"/>
        <v>***</v>
      </c>
      <c r="BZ920" s="233"/>
      <c r="CA920" s="42"/>
      <c r="CB920" s="45">
        <f>IF(COUNTIF(P920:AT920,"")=31,0,COUNTIFS(P867:AT867,6,P920:AT920,"")+COUNTIFS(P867:AT867,6,P920:AT920,"■"))</f>
        <v>0</v>
      </c>
      <c r="CC920" s="45">
        <f>IF(COUNTIF(P920:AT920,"")=31,0,COUNTIFS(P867:AT867,6,P920:AT920,"■"))</f>
        <v>0</v>
      </c>
      <c r="CD920" s="232" t="str">
        <f t="shared" si="255"/>
        <v>***</v>
      </c>
      <c r="CE920" s="233"/>
      <c r="CF920" s="42"/>
      <c r="CG920" s="45">
        <f t="shared" si="259"/>
        <v>0</v>
      </c>
      <c r="CH920" s="45">
        <f t="shared" si="263"/>
        <v>0</v>
      </c>
      <c r="CI920" s="232" t="str">
        <f t="shared" si="257"/>
        <v>***</v>
      </c>
      <c r="CJ920" s="233"/>
      <c r="CK920" s="42"/>
      <c r="CL920" s="234">
        <f t="shared" si="260"/>
        <v>0</v>
      </c>
      <c r="CM920" s="235"/>
      <c r="CN920" s="234">
        <f t="shared" si="261"/>
        <v>0</v>
      </c>
      <c r="CO920" s="235"/>
      <c r="CP920" s="232" t="str">
        <f t="shared" si="258"/>
        <v>***</v>
      </c>
      <c r="CQ920" s="233"/>
      <c r="CR920" s="43"/>
      <c r="CU920" s="128">
        <f t="shared" si="225"/>
        <v>912</v>
      </c>
      <c r="CV920" s="128"/>
      <c r="CW920" s="128"/>
      <c r="CX920" s="128"/>
      <c r="CY920" s="128"/>
    </row>
    <row r="921" spans="1:103" s="1" customFormat="1" ht="18.75">
      <c r="A921" s="72" t="s">
        <v>59</v>
      </c>
      <c r="D921" s="238">
        <f t="shared" si="262"/>
        <v>45</v>
      </c>
      <c r="E921" s="246"/>
      <c r="F921" s="241"/>
      <c r="G921" s="242"/>
      <c r="H921" s="242"/>
      <c r="I921" s="242"/>
      <c r="J921" s="242"/>
      <c r="K921" s="243"/>
      <c r="L921" s="244"/>
      <c r="M921" s="256"/>
      <c r="N921" s="256"/>
      <c r="O921" s="257"/>
      <c r="P921" s="42"/>
      <c r="Q921" s="42"/>
      <c r="R921" s="42"/>
      <c r="S921" s="42"/>
      <c r="T921" s="42"/>
      <c r="U921" s="42"/>
      <c r="V921" s="42"/>
      <c r="W921" s="42"/>
      <c r="X921" s="42"/>
      <c r="Y921" s="42"/>
      <c r="Z921" s="42"/>
      <c r="AA921" s="42"/>
      <c r="AB921" s="42"/>
      <c r="AC921" s="42"/>
      <c r="AD921" s="42"/>
      <c r="AE921" s="42"/>
      <c r="AF921" s="42"/>
      <c r="AG921" s="42"/>
      <c r="AH921" s="42"/>
      <c r="AI921" s="42"/>
      <c r="AJ921" s="42"/>
      <c r="AK921" s="42"/>
      <c r="AL921" s="42"/>
      <c r="AM921" s="42"/>
      <c r="AN921" s="42"/>
      <c r="AO921" s="42"/>
      <c r="AP921" s="42"/>
      <c r="AQ921" s="42"/>
      <c r="AR921" s="42"/>
      <c r="AS921" s="42"/>
      <c r="AT921" s="43"/>
      <c r="AU921" s="44"/>
      <c r="AV921" s="26"/>
      <c r="AW921" s="245">
        <f t="shared" si="248"/>
        <v>45</v>
      </c>
      <c r="AX921" s="246"/>
      <c r="AY921" s="247" t="str">
        <f t="shared" si="249"/>
        <v/>
      </c>
      <c r="AZ921" s="248"/>
      <c r="BA921" s="248"/>
      <c r="BB921" s="249"/>
      <c r="BC921" s="45">
        <f>IF(COUNTIF(P921:AT921,"")=31,0,COUNTIFS(P867:AT867,1,P921:AT921,"")+COUNTIFS(P867:AT867,1,P921:AT921,"■"))</f>
        <v>0</v>
      </c>
      <c r="BD921" s="45">
        <f>IF(COUNTIF(P921:AT921,"")=31,0,COUNTIFS(P867:AT867,1,P921:AT921,"■"))</f>
        <v>0</v>
      </c>
      <c r="BE921" s="250" t="str">
        <f t="shared" si="250"/>
        <v>***</v>
      </c>
      <c r="BF921" s="233"/>
      <c r="BG921" s="47"/>
      <c r="BH921" s="45">
        <f>IF(COUNTIF(P921:AT921,"")=31,0,COUNTIFS(P867:AT867,2,P921:AT921,"")+COUNTIFS(P867:AT867,2,P921:AT921,"■"))</f>
        <v>0</v>
      </c>
      <c r="BI921" s="45">
        <f>IF(COUNTIF(P921:AT921,"")=31,0,COUNTIFS(P867:AT867,2,P921:AT921,"■"))</f>
        <v>0</v>
      </c>
      <c r="BJ921" s="232" t="str">
        <f t="shared" si="251"/>
        <v>***</v>
      </c>
      <c r="BK921" s="233"/>
      <c r="BL921" s="42"/>
      <c r="BM921" s="45">
        <f>IF(COUNTIF(P921:AT921,"")=31,0,COUNTIFS(P867:AT867,3,P921:AT921,"")+COUNTIFS(P867:AT867,3,P921:AT921,"■"))</f>
        <v>0</v>
      </c>
      <c r="BN921" s="45">
        <f>IF(COUNTIF(P921:AT921,"")=31,0,COUNTIFS(P867:AT867,3,P921:AT921,"■"))</f>
        <v>0</v>
      </c>
      <c r="BO921" s="232" t="str">
        <f t="shared" si="252"/>
        <v>***</v>
      </c>
      <c r="BP921" s="233"/>
      <c r="BQ921" s="42"/>
      <c r="BR921" s="45">
        <f>IF(COUNTIF(P921:AT921,"")=31,0,COUNTIFS(P867:AT867,4,P921:AT921,"")+COUNTIFS(P867:AT867,4,P921:AT921,"■"))</f>
        <v>0</v>
      </c>
      <c r="BS921" s="45">
        <f>IF(COUNTIF(P921:AT921,"")=31,0,COUNTIFS(P867:AT867,4,P921:AT921,"■"))</f>
        <v>0</v>
      </c>
      <c r="BT921" s="232" t="str">
        <f t="shared" si="253"/>
        <v>***</v>
      </c>
      <c r="BU921" s="233"/>
      <c r="BV921" s="42"/>
      <c r="BW921" s="45">
        <f>IF(COUNTIF(P921:AT921,"")=31,0,COUNTIFS(P867:AT867,5,P921:AT921,"")+COUNTIFS(P867:AT867,5,P921:AT921,"■"))</f>
        <v>0</v>
      </c>
      <c r="BX921" s="45">
        <f>IF(COUNTIF(P921:AT921,"")=31,0,COUNTIFS(P867:AT867,5,P921:AT921,"■"))</f>
        <v>0</v>
      </c>
      <c r="BY921" s="232" t="str">
        <f t="shared" si="254"/>
        <v>***</v>
      </c>
      <c r="BZ921" s="233"/>
      <c r="CA921" s="42"/>
      <c r="CB921" s="45">
        <f>IF(COUNTIF(P921:AT921,"")=31,0,COUNTIFS(P867:AT867,6,P921:AT921,"")+COUNTIFS(P867:AT867,6,P921:AT921,"■"))</f>
        <v>0</v>
      </c>
      <c r="CC921" s="45">
        <f>IF(COUNTIF(P921:AT921,"")=31,0,COUNTIFS(P867:AT867,6,P921:AT921,"■"))</f>
        <v>0</v>
      </c>
      <c r="CD921" s="232" t="str">
        <f t="shared" si="255"/>
        <v>***</v>
      </c>
      <c r="CE921" s="233"/>
      <c r="CF921" s="42"/>
      <c r="CG921" s="45">
        <f t="shared" si="259"/>
        <v>0</v>
      </c>
      <c r="CH921" s="45">
        <f t="shared" si="263"/>
        <v>0</v>
      </c>
      <c r="CI921" s="232" t="str">
        <f t="shared" si="257"/>
        <v>***</v>
      </c>
      <c r="CJ921" s="233"/>
      <c r="CK921" s="42"/>
      <c r="CL921" s="234">
        <f t="shared" si="260"/>
        <v>0</v>
      </c>
      <c r="CM921" s="235"/>
      <c r="CN921" s="234">
        <f t="shared" si="261"/>
        <v>0</v>
      </c>
      <c r="CO921" s="235"/>
      <c r="CP921" s="232" t="str">
        <f t="shared" si="258"/>
        <v>***</v>
      </c>
      <c r="CQ921" s="233"/>
      <c r="CR921" s="43"/>
      <c r="CU921" s="128">
        <f t="shared" si="225"/>
        <v>913</v>
      </c>
      <c r="CV921" s="128"/>
      <c r="CW921" s="128"/>
      <c r="CX921" s="128"/>
      <c r="CY921" s="128"/>
    </row>
    <row r="922" spans="1:103" s="1" customFormat="1" ht="18.75">
      <c r="A922" s="72" t="s">
        <v>59</v>
      </c>
      <c r="D922" s="238">
        <f t="shared" si="262"/>
        <v>46</v>
      </c>
      <c r="E922" s="246"/>
      <c r="F922" s="241"/>
      <c r="G922" s="242"/>
      <c r="H922" s="242"/>
      <c r="I922" s="242"/>
      <c r="J922" s="242"/>
      <c r="K922" s="243"/>
      <c r="L922" s="244"/>
      <c r="M922" s="256"/>
      <c r="N922" s="256"/>
      <c r="O922" s="257"/>
      <c r="P922" s="42"/>
      <c r="Q922" s="42"/>
      <c r="R922" s="42"/>
      <c r="S922" s="42"/>
      <c r="T922" s="42"/>
      <c r="U922" s="42"/>
      <c r="V922" s="42"/>
      <c r="W922" s="42"/>
      <c r="X922" s="42"/>
      <c r="Y922" s="42"/>
      <c r="Z922" s="42"/>
      <c r="AA922" s="42"/>
      <c r="AB922" s="42"/>
      <c r="AC922" s="42"/>
      <c r="AD922" s="42"/>
      <c r="AE922" s="42"/>
      <c r="AF922" s="42"/>
      <c r="AG922" s="42"/>
      <c r="AH922" s="42"/>
      <c r="AI922" s="42"/>
      <c r="AJ922" s="42"/>
      <c r="AK922" s="42"/>
      <c r="AL922" s="42"/>
      <c r="AM922" s="42"/>
      <c r="AN922" s="42"/>
      <c r="AO922" s="42"/>
      <c r="AP922" s="42"/>
      <c r="AQ922" s="42"/>
      <c r="AR922" s="42"/>
      <c r="AS922" s="42"/>
      <c r="AT922" s="43"/>
      <c r="AU922" s="44"/>
      <c r="AV922" s="26"/>
      <c r="AW922" s="245">
        <f t="shared" si="248"/>
        <v>46</v>
      </c>
      <c r="AX922" s="246"/>
      <c r="AY922" s="247" t="str">
        <f t="shared" si="249"/>
        <v/>
      </c>
      <c r="AZ922" s="248"/>
      <c r="BA922" s="248"/>
      <c r="BB922" s="249"/>
      <c r="BC922" s="45">
        <f>IF(COUNTIF(P922:AT922,"")=31,0,COUNTIFS(P867:AT867,1,P922:AT922,"")+COUNTIFS(P867:AT867,1,P922:AT922,"■"))</f>
        <v>0</v>
      </c>
      <c r="BD922" s="45">
        <f>IF(COUNTIF(P922:AT922,"")=31,0,COUNTIFS(P867:AT867,1,P922:AT922,"■"))</f>
        <v>0</v>
      </c>
      <c r="BE922" s="250" t="str">
        <f t="shared" si="250"/>
        <v>***</v>
      </c>
      <c r="BF922" s="233"/>
      <c r="BG922" s="47"/>
      <c r="BH922" s="45">
        <f>IF(COUNTIF(P922:AT922,"")=31,0,COUNTIFS(P867:AT867,2,P922:AT922,"")+COUNTIFS(P867:AT867,2,P922:AT922,"■"))</f>
        <v>0</v>
      </c>
      <c r="BI922" s="45">
        <f>IF(COUNTIF(P922:AT922,"")=31,0,COUNTIFS(P867:AT867,2,P922:AT922,"■"))</f>
        <v>0</v>
      </c>
      <c r="BJ922" s="232" t="str">
        <f t="shared" si="251"/>
        <v>***</v>
      </c>
      <c r="BK922" s="233"/>
      <c r="BL922" s="42"/>
      <c r="BM922" s="45">
        <f>IF(COUNTIF(P922:AT922,"")=31,0,COUNTIFS(P867:AT867,3,P922:AT922,"")+COUNTIFS(P867:AT867,3,P922:AT922,"■"))</f>
        <v>0</v>
      </c>
      <c r="BN922" s="45">
        <f>IF(COUNTIF(P922:AT922,"")=31,0,COUNTIFS(P867:AT867,3,P922:AT922,"■"))</f>
        <v>0</v>
      </c>
      <c r="BO922" s="232" t="str">
        <f t="shared" si="252"/>
        <v>***</v>
      </c>
      <c r="BP922" s="233"/>
      <c r="BQ922" s="42"/>
      <c r="BR922" s="45">
        <f>IF(COUNTIF(P922:AT922,"")=31,0,COUNTIFS(P867:AT867,4,P922:AT922,"")+COUNTIFS(P867:AT867,4,P922:AT922,"■"))</f>
        <v>0</v>
      </c>
      <c r="BS922" s="45">
        <f>IF(COUNTIF(P922:AT922,"")=31,0,COUNTIFS(P867:AT867,4,P922:AT922,"■"))</f>
        <v>0</v>
      </c>
      <c r="BT922" s="232" t="str">
        <f t="shared" si="253"/>
        <v>***</v>
      </c>
      <c r="BU922" s="233"/>
      <c r="BV922" s="42"/>
      <c r="BW922" s="45">
        <f>IF(COUNTIF(P922:AT922,"")=31,0,COUNTIFS(P867:AT867,5,P922:AT922,"")+COUNTIFS(P867:AT867,5,P922:AT922,"■"))</f>
        <v>0</v>
      </c>
      <c r="BX922" s="45">
        <f>IF(COUNTIF(P922:AT922,"")=31,0,COUNTIFS(P867:AT867,5,P922:AT922,"■"))</f>
        <v>0</v>
      </c>
      <c r="BY922" s="232" t="str">
        <f t="shared" si="254"/>
        <v>***</v>
      </c>
      <c r="BZ922" s="233"/>
      <c r="CA922" s="42"/>
      <c r="CB922" s="45">
        <f>IF(COUNTIF(P922:AT922,"")=31,0,COUNTIFS(P867:AT867,6,P922:AT922,"")+COUNTIFS(P867:AT867,6,P922:AT922,"■"))</f>
        <v>0</v>
      </c>
      <c r="CC922" s="45">
        <f>IF(COUNTIF(P922:AT922,"")=31,0,COUNTIFS(P867:AT867,6,P922:AT922,"■"))</f>
        <v>0</v>
      </c>
      <c r="CD922" s="232" t="str">
        <f t="shared" si="255"/>
        <v>***</v>
      </c>
      <c r="CE922" s="233"/>
      <c r="CF922" s="42"/>
      <c r="CG922" s="45">
        <f t="shared" si="259"/>
        <v>0</v>
      </c>
      <c r="CH922" s="45">
        <f t="shared" si="263"/>
        <v>0</v>
      </c>
      <c r="CI922" s="232" t="str">
        <f t="shared" si="257"/>
        <v>***</v>
      </c>
      <c r="CJ922" s="233"/>
      <c r="CK922" s="42"/>
      <c r="CL922" s="234">
        <f t="shared" si="260"/>
        <v>0</v>
      </c>
      <c r="CM922" s="235"/>
      <c r="CN922" s="234">
        <f t="shared" si="261"/>
        <v>0</v>
      </c>
      <c r="CO922" s="235"/>
      <c r="CP922" s="232" t="str">
        <f t="shared" si="258"/>
        <v>***</v>
      </c>
      <c r="CQ922" s="233"/>
      <c r="CR922" s="43"/>
      <c r="CU922" s="128">
        <f t="shared" si="225"/>
        <v>914</v>
      </c>
      <c r="CV922" s="128"/>
      <c r="CW922" s="128"/>
      <c r="CX922" s="128"/>
      <c r="CY922" s="128"/>
    </row>
    <row r="923" spans="1:103" s="1" customFormat="1" ht="18.75">
      <c r="A923" s="72" t="s">
        <v>59</v>
      </c>
      <c r="D923" s="238">
        <f t="shared" si="262"/>
        <v>47</v>
      </c>
      <c r="E923" s="246"/>
      <c r="F923" s="241"/>
      <c r="G923" s="242"/>
      <c r="H923" s="242"/>
      <c r="I923" s="242"/>
      <c r="J923" s="242"/>
      <c r="K923" s="243"/>
      <c r="L923" s="244"/>
      <c r="M923" s="256"/>
      <c r="N923" s="256"/>
      <c r="O923" s="257"/>
      <c r="P923" s="42"/>
      <c r="Q923" s="42"/>
      <c r="R923" s="42"/>
      <c r="S923" s="42"/>
      <c r="T923" s="42"/>
      <c r="U923" s="42"/>
      <c r="V923" s="42"/>
      <c r="W923" s="42"/>
      <c r="X923" s="42"/>
      <c r="Y923" s="42"/>
      <c r="Z923" s="42"/>
      <c r="AA923" s="42"/>
      <c r="AB923" s="42"/>
      <c r="AC923" s="42"/>
      <c r="AD923" s="42"/>
      <c r="AE923" s="42"/>
      <c r="AF923" s="42"/>
      <c r="AG923" s="42"/>
      <c r="AH923" s="42"/>
      <c r="AI923" s="42"/>
      <c r="AJ923" s="42"/>
      <c r="AK923" s="42"/>
      <c r="AL923" s="42"/>
      <c r="AM923" s="42"/>
      <c r="AN923" s="42"/>
      <c r="AO923" s="42"/>
      <c r="AP923" s="42"/>
      <c r="AQ923" s="42"/>
      <c r="AR923" s="42"/>
      <c r="AS923" s="42"/>
      <c r="AT923" s="43"/>
      <c r="AU923" s="44"/>
      <c r="AV923" s="26"/>
      <c r="AW923" s="245">
        <f t="shared" si="248"/>
        <v>47</v>
      </c>
      <c r="AX923" s="246"/>
      <c r="AY923" s="247" t="str">
        <f t="shared" si="249"/>
        <v/>
      </c>
      <c r="AZ923" s="248"/>
      <c r="BA923" s="248"/>
      <c r="BB923" s="249"/>
      <c r="BC923" s="45">
        <f>IF(COUNTIF(P923:AT923,"")=31,0,COUNTIFS(P867:AT867,1,P923:AT923,"")+COUNTIFS(P867:AT867,1,P923:AT923,"■"))</f>
        <v>0</v>
      </c>
      <c r="BD923" s="45">
        <f>IF(COUNTIF(P923:AT923,"")=31,0,COUNTIFS(P867:AT867,1,P923:AT923,"■"))</f>
        <v>0</v>
      </c>
      <c r="BE923" s="250" t="str">
        <f t="shared" si="250"/>
        <v>***</v>
      </c>
      <c r="BF923" s="233"/>
      <c r="BG923" s="47"/>
      <c r="BH923" s="45">
        <f>IF(COUNTIF(P923:AT923,"")=31,0,COUNTIFS(P867:AT867,2,P923:AT923,"")+COUNTIFS(P867:AT867,2,P923:AT923,"■"))</f>
        <v>0</v>
      </c>
      <c r="BI923" s="45">
        <f>IF(COUNTIF(P923:AT923,"")=31,0,COUNTIFS(P867:AT867,2,P923:AT923,"■"))</f>
        <v>0</v>
      </c>
      <c r="BJ923" s="232" t="str">
        <f t="shared" si="251"/>
        <v>***</v>
      </c>
      <c r="BK923" s="233"/>
      <c r="BL923" s="42"/>
      <c r="BM923" s="45">
        <f>IF(COUNTIF(P923:AT923,"")=31,0,COUNTIFS(P867:AT867,3,P923:AT923,"")+COUNTIFS(P867:AT867,3,P923:AT923,"■"))</f>
        <v>0</v>
      </c>
      <c r="BN923" s="45">
        <f>IF(COUNTIF(P923:AT923,"")=31,0,COUNTIFS(P867:AT867,3,P923:AT923,"■"))</f>
        <v>0</v>
      </c>
      <c r="BO923" s="232" t="str">
        <f t="shared" si="252"/>
        <v>***</v>
      </c>
      <c r="BP923" s="233"/>
      <c r="BQ923" s="42"/>
      <c r="BR923" s="45">
        <f>IF(COUNTIF(P923:AT923,"")=31,0,COUNTIFS(P867:AT867,4,P923:AT923,"")+COUNTIFS(P867:AT867,4,P923:AT923,"■"))</f>
        <v>0</v>
      </c>
      <c r="BS923" s="45">
        <f>IF(COUNTIF(P923:AT923,"")=31,0,COUNTIFS(P867:AT867,4,P923:AT923,"■"))</f>
        <v>0</v>
      </c>
      <c r="BT923" s="232" t="str">
        <f t="shared" si="253"/>
        <v>***</v>
      </c>
      <c r="BU923" s="233"/>
      <c r="BV923" s="42"/>
      <c r="BW923" s="45">
        <f>IF(COUNTIF(P923:AT923,"")=31,0,COUNTIFS(P867:AT867,5,P923:AT923,"")+COUNTIFS(P867:AT867,5,P923:AT923,"■"))</f>
        <v>0</v>
      </c>
      <c r="BX923" s="45">
        <f>IF(COUNTIF(P923:AT923,"")=31,0,COUNTIFS(P867:AT867,5,P923:AT923,"■"))</f>
        <v>0</v>
      </c>
      <c r="BY923" s="232" t="str">
        <f t="shared" si="254"/>
        <v>***</v>
      </c>
      <c r="BZ923" s="233"/>
      <c r="CA923" s="42"/>
      <c r="CB923" s="45">
        <f>IF(COUNTIF(P923:AT923,"")=31,0,COUNTIFS(P867:AT867,6,P923:AT923,"")+COUNTIFS(P867:AT867,6,P923:AT923,"■"))</f>
        <v>0</v>
      </c>
      <c r="CC923" s="45">
        <f>IF(COUNTIF(P923:AT923,"")=31,0,COUNTIFS(P867:AT867,6,P923:AT923,"■"))</f>
        <v>0</v>
      </c>
      <c r="CD923" s="232" t="str">
        <f t="shared" si="255"/>
        <v>***</v>
      </c>
      <c r="CE923" s="233"/>
      <c r="CF923" s="42"/>
      <c r="CG923" s="45">
        <f t="shared" si="259"/>
        <v>0</v>
      </c>
      <c r="CH923" s="45">
        <f t="shared" si="263"/>
        <v>0</v>
      </c>
      <c r="CI923" s="232" t="str">
        <f t="shared" si="257"/>
        <v>***</v>
      </c>
      <c r="CJ923" s="233"/>
      <c r="CK923" s="42"/>
      <c r="CL923" s="234">
        <f t="shared" si="260"/>
        <v>0</v>
      </c>
      <c r="CM923" s="235"/>
      <c r="CN923" s="234">
        <f t="shared" si="261"/>
        <v>0</v>
      </c>
      <c r="CO923" s="235"/>
      <c r="CP923" s="232" t="str">
        <f t="shared" si="258"/>
        <v>***</v>
      </c>
      <c r="CQ923" s="233"/>
      <c r="CR923" s="43"/>
      <c r="CU923" s="128">
        <f t="shared" si="225"/>
        <v>915</v>
      </c>
      <c r="CV923" s="128"/>
      <c r="CW923" s="128"/>
      <c r="CX923" s="128"/>
      <c r="CY923" s="128"/>
    </row>
    <row r="924" spans="1:103" s="1" customFormat="1" ht="18.75">
      <c r="A924" s="72" t="s">
        <v>59</v>
      </c>
      <c r="D924" s="238">
        <f t="shared" si="262"/>
        <v>48</v>
      </c>
      <c r="E924" s="246"/>
      <c r="F924" s="241"/>
      <c r="G924" s="242"/>
      <c r="H924" s="242"/>
      <c r="I924" s="242"/>
      <c r="J924" s="242"/>
      <c r="K924" s="243"/>
      <c r="L924" s="244"/>
      <c r="M924" s="256"/>
      <c r="N924" s="256"/>
      <c r="O924" s="257"/>
      <c r="P924" s="42"/>
      <c r="Q924" s="42"/>
      <c r="R924" s="42"/>
      <c r="S924" s="42"/>
      <c r="T924" s="42"/>
      <c r="U924" s="42"/>
      <c r="V924" s="42"/>
      <c r="W924" s="42"/>
      <c r="X924" s="42"/>
      <c r="Y924" s="42"/>
      <c r="Z924" s="42"/>
      <c r="AA924" s="42"/>
      <c r="AB924" s="42"/>
      <c r="AC924" s="42"/>
      <c r="AD924" s="42"/>
      <c r="AE924" s="42"/>
      <c r="AF924" s="42"/>
      <c r="AG924" s="42"/>
      <c r="AH924" s="42"/>
      <c r="AI924" s="42"/>
      <c r="AJ924" s="42"/>
      <c r="AK924" s="42"/>
      <c r="AL924" s="42"/>
      <c r="AM924" s="42"/>
      <c r="AN924" s="42"/>
      <c r="AO924" s="42"/>
      <c r="AP924" s="42"/>
      <c r="AQ924" s="42"/>
      <c r="AR924" s="42"/>
      <c r="AS924" s="42"/>
      <c r="AT924" s="43"/>
      <c r="AU924" s="44"/>
      <c r="AV924" s="26"/>
      <c r="AW924" s="245">
        <f t="shared" si="248"/>
        <v>48</v>
      </c>
      <c r="AX924" s="246"/>
      <c r="AY924" s="247" t="str">
        <f t="shared" si="249"/>
        <v/>
      </c>
      <c r="AZ924" s="248"/>
      <c r="BA924" s="248"/>
      <c r="BB924" s="249"/>
      <c r="BC924" s="45">
        <f>IF(COUNTIF(P924:AT924,"")=31,0,COUNTIFS(P867:AT867,1,P924:AT924,"")+COUNTIFS(P867:AT867,1,P924:AT924,"■"))</f>
        <v>0</v>
      </c>
      <c r="BD924" s="45">
        <f>IF(COUNTIF(P924:AT924,"")=31,0,COUNTIFS(P867:AT867,1,P924:AT924,"■"))</f>
        <v>0</v>
      </c>
      <c r="BE924" s="250" t="str">
        <f t="shared" si="250"/>
        <v>***</v>
      </c>
      <c r="BF924" s="233"/>
      <c r="BG924" s="47"/>
      <c r="BH924" s="45">
        <f>IF(COUNTIF(P924:AT924,"")=31,0,COUNTIFS(P867:AT867,2,P924:AT924,"")+COUNTIFS(P867:AT867,2,P924:AT924,"■"))</f>
        <v>0</v>
      </c>
      <c r="BI924" s="45">
        <f>IF(COUNTIF(P924:AT924,"")=31,0,COUNTIFS(P867:AT867,2,P924:AT924,"■"))</f>
        <v>0</v>
      </c>
      <c r="BJ924" s="232" t="str">
        <f t="shared" si="251"/>
        <v>***</v>
      </c>
      <c r="BK924" s="233"/>
      <c r="BL924" s="42"/>
      <c r="BM924" s="45">
        <f>IF(COUNTIF(P924:AT924,"")=31,0,COUNTIFS(P867:AT867,3,P924:AT924,"")+COUNTIFS(P867:AT867,3,P924:AT924,"■"))</f>
        <v>0</v>
      </c>
      <c r="BN924" s="45">
        <f>IF(COUNTIF(P924:AT924,"")=31,0,COUNTIFS(P867:AT867,3,P924:AT924,"■"))</f>
        <v>0</v>
      </c>
      <c r="BO924" s="232" t="str">
        <f t="shared" si="252"/>
        <v>***</v>
      </c>
      <c r="BP924" s="233"/>
      <c r="BQ924" s="42"/>
      <c r="BR924" s="45">
        <f>IF(COUNTIF(P924:AT924,"")=31,0,COUNTIFS(P867:AT867,4,P924:AT924,"")+COUNTIFS(P867:AT867,4,P924:AT924,"■"))</f>
        <v>0</v>
      </c>
      <c r="BS924" s="45">
        <f>IF(COUNTIF(P924:AT924,"")=31,0,COUNTIFS(P867:AT867,4,P924:AT924,"■"))</f>
        <v>0</v>
      </c>
      <c r="BT924" s="232" t="str">
        <f t="shared" si="253"/>
        <v>***</v>
      </c>
      <c r="BU924" s="233"/>
      <c r="BV924" s="42"/>
      <c r="BW924" s="45">
        <f>IF(COUNTIF(P924:AT924,"")=31,0,COUNTIFS(P867:AT867,5,P924:AT924,"")+COUNTIFS(P867:AT867,5,P924:AT924,"■"))</f>
        <v>0</v>
      </c>
      <c r="BX924" s="45">
        <f>IF(COUNTIF(P924:AT924,"")=31,0,COUNTIFS(P867:AT867,5,P924:AT924,"■"))</f>
        <v>0</v>
      </c>
      <c r="BY924" s="232" t="str">
        <f t="shared" si="254"/>
        <v>***</v>
      </c>
      <c r="BZ924" s="233"/>
      <c r="CA924" s="42"/>
      <c r="CB924" s="45">
        <f>IF(COUNTIF(P924:AT924,"")=31,0,COUNTIFS(P867:AT867,6,P924:AT924,"")+COUNTIFS(P867:AT867,6,P924:AT924,"■"))</f>
        <v>0</v>
      </c>
      <c r="CC924" s="45">
        <f>IF(COUNTIF(P924:AT924,"")=31,0,COUNTIFS(P867:AT867,6,P924:AT924,"■"))</f>
        <v>0</v>
      </c>
      <c r="CD924" s="232" t="str">
        <f t="shared" si="255"/>
        <v>***</v>
      </c>
      <c r="CE924" s="233"/>
      <c r="CF924" s="42"/>
      <c r="CG924" s="45">
        <f t="shared" si="259"/>
        <v>0</v>
      </c>
      <c r="CH924" s="45">
        <f t="shared" si="263"/>
        <v>0</v>
      </c>
      <c r="CI924" s="232" t="str">
        <f t="shared" si="257"/>
        <v>***</v>
      </c>
      <c r="CJ924" s="233"/>
      <c r="CK924" s="42"/>
      <c r="CL924" s="234">
        <f t="shared" si="260"/>
        <v>0</v>
      </c>
      <c r="CM924" s="235"/>
      <c r="CN924" s="234">
        <f t="shared" si="261"/>
        <v>0</v>
      </c>
      <c r="CO924" s="235"/>
      <c r="CP924" s="232" t="str">
        <f t="shared" si="258"/>
        <v>***</v>
      </c>
      <c r="CQ924" s="233"/>
      <c r="CR924" s="43"/>
      <c r="CU924" s="128">
        <f t="shared" si="225"/>
        <v>916</v>
      </c>
      <c r="CV924" s="128"/>
      <c r="CW924" s="128"/>
      <c r="CX924" s="128"/>
      <c r="CY924" s="128"/>
    </row>
    <row r="925" spans="1:103" s="1" customFormat="1" ht="18.75">
      <c r="A925" s="72" t="s">
        <v>59</v>
      </c>
      <c r="D925" s="238">
        <f t="shared" si="262"/>
        <v>49</v>
      </c>
      <c r="E925" s="246"/>
      <c r="F925" s="241"/>
      <c r="G925" s="242"/>
      <c r="H925" s="242"/>
      <c r="I925" s="242"/>
      <c r="J925" s="242"/>
      <c r="K925" s="243"/>
      <c r="L925" s="244"/>
      <c r="M925" s="256"/>
      <c r="N925" s="256"/>
      <c r="O925" s="257"/>
      <c r="P925" s="42"/>
      <c r="Q925" s="42"/>
      <c r="R925" s="42"/>
      <c r="S925" s="42"/>
      <c r="T925" s="42"/>
      <c r="U925" s="42"/>
      <c r="V925" s="42"/>
      <c r="W925" s="42"/>
      <c r="X925" s="42"/>
      <c r="Y925" s="42"/>
      <c r="Z925" s="42"/>
      <c r="AA925" s="42"/>
      <c r="AB925" s="42"/>
      <c r="AC925" s="42"/>
      <c r="AD925" s="42"/>
      <c r="AE925" s="42"/>
      <c r="AF925" s="42"/>
      <c r="AG925" s="42"/>
      <c r="AH925" s="42"/>
      <c r="AI925" s="42"/>
      <c r="AJ925" s="42"/>
      <c r="AK925" s="42"/>
      <c r="AL925" s="42"/>
      <c r="AM925" s="42"/>
      <c r="AN925" s="42"/>
      <c r="AO925" s="42"/>
      <c r="AP925" s="42"/>
      <c r="AQ925" s="42"/>
      <c r="AR925" s="42"/>
      <c r="AS925" s="42"/>
      <c r="AT925" s="43"/>
      <c r="AU925" s="44"/>
      <c r="AV925" s="26"/>
      <c r="AW925" s="245">
        <f t="shared" si="248"/>
        <v>49</v>
      </c>
      <c r="AX925" s="246"/>
      <c r="AY925" s="247" t="str">
        <f t="shared" si="249"/>
        <v/>
      </c>
      <c r="AZ925" s="248"/>
      <c r="BA925" s="248"/>
      <c r="BB925" s="249"/>
      <c r="BC925" s="45">
        <f>IF(COUNTIF(P925:AT925,"")=31,0,COUNTIFS(P867:AT867,1,P925:AT925,"")+COUNTIFS(P867:AT867,1,P925:AT925,"■"))</f>
        <v>0</v>
      </c>
      <c r="BD925" s="45">
        <f>IF(COUNTIF(P925:AT925,"")=31,0,COUNTIFS(P867:AT867,1,P925:AT925,"■"))</f>
        <v>0</v>
      </c>
      <c r="BE925" s="250" t="str">
        <f t="shared" si="250"/>
        <v>***</v>
      </c>
      <c r="BF925" s="233"/>
      <c r="BG925" s="47"/>
      <c r="BH925" s="45">
        <f>IF(COUNTIF(P925:AT925,"")=31,0,COUNTIFS(P867:AT867,2,P925:AT925,"")+COUNTIFS(P867:AT867,2,P925:AT925,"■"))</f>
        <v>0</v>
      </c>
      <c r="BI925" s="45">
        <f>IF(COUNTIF(P925:AT925,"")=31,0,COUNTIFS(P867:AT867,2,P925:AT925,"■"))</f>
        <v>0</v>
      </c>
      <c r="BJ925" s="232" t="str">
        <f t="shared" si="251"/>
        <v>***</v>
      </c>
      <c r="BK925" s="233"/>
      <c r="BL925" s="42"/>
      <c r="BM925" s="45">
        <f>IF(COUNTIF(P925:AT925,"")=31,0,COUNTIFS(P867:AT867,3,P925:AT925,"")+COUNTIFS(P867:AT867,3,P925:AT925,"■"))</f>
        <v>0</v>
      </c>
      <c r="BN925" s="45">
        <f>IF(COUNTIF(P925:AT925,"")=31,0,COUNTIFS(P867:AT867,3,P925:AT925,"■"))</f>
        <v>0</v>
      </c>
      <c r="BO925" s="232" t="str">
        <f t="shared" si="252"/>
        <v>***</v>
      </c>
      <c r="BP925" s="233"/>
      <c r="BQ925" s="42"/>
      <c r="BR925" s="45">
        <f>IF(COUNTIF(P925:AT925,"")=31,0,COUNTIFS(P867:AT867,4,P925:AT925,"")+COUNTIFS(P867:AT867,4,P925:AT925,"■"))</f>
        <v>0</v>
      </c>
      <c r="BS925" s="45">
        <f>IF(COUNTIF(P925:AT925,"")=31,0,COUNTIFS(P867:AT867,4,P925:AT925,"■"))</f>
        <v>0</v>
      </c>
      <c r="BT925" s="232" t="str">
        <f t="shared" si="253"/>
        <v>***</v>
      </c>
      <c r="BU925" s="233"/>
      <c r="BV925" s="42"/>
      <c r="BW925" s="45">
        <f>IF(COUNTIF(P925:AT925,"")=31,0,COUNTIFS(P867:AT867,5,P925:AT925,"")+COUNTIFS(P867:AT867,5,P925:AT925,"■"))</f>
        <v>0</v>
      </c>
      <c r="BX925" s="45">
        <f>IF(COUNTIF(P925:AT925,"")=31,0,COUNTIFS(P867:AT867,5,P925:AT925,"■"))</f>
        <v>0</v>
      </c>
      <c r="BY925" s="232" t="str">
        <f t="shared" si="254"/>
        <v>***</v>
      </c>
      <c r="BZ925" s="233"/>
      <c r="CA925" s="42"/>
      <c r="CB925" s="45">
        <f>IF(COUNTIF(P925:AT925,"")=31,0,COUNTIFS(P867:AT867,6,P925:AT925,"")+COUNTIFS(P867:AT867,6,P925:AT925,"■"))</f>
        <v>0</v>
      </c>
      <c r="CC925" s="45">
        <f>IF(COUNTIF(P925:AT925,"")=31,0,COUNTIFS(P867:AT867,6,P925:AT925,"■"))</f>
        <v>0</v>
      </c>
      <c r="CD925" s="232" t="str">
        <f t="shared" si="255"/>
        <v>***</v>
      </c>
      <c r="CE925" s="233"/>
      <c r="CF925" s="42"/>
      <c r="CG925" s="45">
        <f t="shared" si="259"/>
        <v>0</v>
      </c>
      <c r="CH925" s="45">
        <f t="shared" si="263"/>
        <v>0</v>
      </c>
      <c r="CI925" s="232" t="str">
        <f t="shared" si="257"/>
        <v>***</v>
      </c>
      <c r="CJ925" s="233"/>
      <c r="CK925" s="42"/>
      <c r="CL925" s="234">
        <f t="shared" si="260"/>
        <v>0</v>
      </c>
      <c r="CM925" s="235"/>
      <c r="CN925" s="234">
        <f t="shared" si="261"/>
        <v>0</v>
      </c>
      <c r="CO925" s="235"/>
      <c r="CP925" s="232" t="str">
        <f t="shared" si="258"/>
        <v>***</v>
      </c>
      <c r="CQ925" s="233"/>
      <c r="CR925" s="43"/>
      <c r="CU925" s="128">
        <f t="shared" si="225"/>
        <v>917</v>
      </c>
      <c r="CV925" s="128"/>
      <c r="CW925" s="128"/>
      <c r="CX925" s="128"/>
      <c r="CY925" s="128"/>
    </row>
    <row r="926" spans="1:103" s="1" customFormat="1" ht="18.75">
      <c r="A926" s="72" t="s">
        <v>59</v>
      </c>
      <c r="D926" s="238">
        <f t="shared" si="262"/>
        <v>50</v>
      </c>
      <c r="E926" s="246"/>
      <c r="F926" s="241"/>
      <c r="G926" s="242"/>
      <c r="H926" s="242"/>
      <c r="I926" s="242"/>
      <c r="J926" s="242"/>
      <c r="K926" s="243"/>
      <c r="L926" s="244"/>
      <c r="M926" s="256"/>
      <c r="N926" s="256"/>
      <c r="O926" s="257"/>
      <c r="P926" s="42"/>
      <c r="Q926" s="42"/>
      <c r="R926" s="42"/>
      <c r="S926" s="42"/>
      <c r="T926" s="42"/>
      <c r="U926" s="42"/>
      <c r="V926" s="42"/>
      <c r="W926" s="42"/>
      <c r="X926" s="42"/>
      <c r="Y926" s="42"/>
      <c r="Z926" s="42"/>
      <c r="AA926" s="42"/>
      <c r="AB926" s="42"/>
      <c r="AC926" s="42"/>
      <c r="AD926" s="42"/>
      <c r="AE926" s="42"/>
      <c r="AF926" s="42"/>
      <c r="AG926" s="42"/>
      <c r="AH926" s="42"/>
      <c r="AI926" s="42"/>
      <c r="AJ926" s="42"/>
      <c r="AK926" s="42"/>
      <c r="AL926" s="42"/>
      <c r="AM926" s="42"/>
      <c r="AN926" s="42"/>
      <c r="AO926" s="42"/>
      <c r="AP926" s="42"/>
      <c r="AQ926" s="42"/>
      <c r="AR926" s="42"/>
      <c r="AS926" s="42"/>
      <c r="AT926" s="43"/>
      <c r="AU926" s="44"/>
      <c r="AV926" s="26"/>
      <c r="AW926" s="245">
        <f t="shared" si="248"/>
        <v>50</v>
      </c>
      <c r="AX926" s="246"/>
      <c r="AY926" s="247" t="str">
        <f t="shared" si="249"/>
        <v/>
      </c>
      <c r="AZ926" s="248"/>
      <c r="BA926" s="248"/>
      <c r="BB926" s="249"/>
      <c r="BC926" s="45">
        <f>IF(COUNTIF(P926:AT926,"")=31,0,COUNTIFS(P867:AT867,1,P926:AT926,"")+COUNTIFS(P867:AT867,1,P926:AT926,"■"))</f>
        <v>0</v>
      </c>
      <c r="BD926" s="45">
        <f>IF(COUNTIF(P926:AT926,"")=31,0,COUNTIFS(P867:AT867,1,P926:AT926,"■"))</f>
        <v>0</v>
      </c>
      <c r="BE926" s="250" t="str">
        <f t="shared" si="250"/>
        <v>***</v>
      </c>
      <c r="BF926" s="233"/>
      <c r="BG926" s="47"/>
      <c r="BH926" s="45">
        <f>IF(COUNTIF(P926:AT926,"")=31,0,COUNTIFS(P867:AT867,2,P926:AT926,"")+COUNTIFS(P867:AT867,2,P926:AT926,"■"))</f>
        <v>0</v>
      </c>
      <c r="BI926" s="45">
        <f>IF(COUNTIF(P926:AT926,"")=31,0,COUNTIFS(P867:AT867,2,P926:AT926,"■"))</f>
        <v>0</v>
      </c>
      <c r="BJ926" s="232" t="str">
        <f t="shared" si="251"/>
        <v>***</v>
      </c>
      <c r="BK926" s="233"/>
      <c r="BL926" s="42"/>
      <c r="BM926" s="45">
        <f>IF(COUNTIF(P926:AT926,"")=31,0,COUNTIFS(P867:AT867,3,P926:AT926,"")+COUNTIFS(P867:AT867,3,P926:AT926,"■"))</f>
        <v>0</v>
      </c>
      <c r="BN926" s="45">
        <f>IF(COUNTIF(P926:AT926,"")=31,0,COUNTIFS(P867:AT867,3,P926:AT926,"■"))</f>
        <v>0</v>
      </c>
      <c r="BO926" s="232" t="str">
        <f t="shared" si="252"/>
        <v>***</v>
      </c>
      <c r="BP926" s="233"/>
      <c r="BQ926" s="42"/>
      <c r="BR926" s="45">
        <f>IF(COUNTIF(P926:AT926,"")=31,0,COUNTIFS(P867:AT867,4,P926:AT926,"")+COUNTIFS(P867:AT867,4,P926:AT926,"■"))</f>
        <v>0</v>
      </c>
      <c r="BS926" s="45">
        <f>IF(COUNTIF(P926:AT926,"")=31,0,COUNTIFS(P867:AT867,4,P926:AT926,"■"))</f>
        <v>0</v>
      </c>
      <c r="BT926" s="232" t="str">
        <f t="shared" si="253"/>
        <v>***</v>
      </c>
      <c r="BU926" s="233"/>
      <c r="BV926" s="42"/>
      <c r="BW926" s="45">
        <f>IF(COUNTIF(P926:AT926,"")=31,0,COUNTIFS(P867:AT867,5,P926:AT926,"")+COUNTIFS(P867:AT867,5,P926:AT926,"■"))</f>
        <v>0</v>
      </c>
      <c r="BX926" s="45">
        <f>IF(COUNTIF(P926:AT926,"")=31,0,COUNTIFS(P867:AT867,5,P926:AT926,"■"))</f>
        <v>0</v>
      </c>
      <c r="BY926" s="232" t="str">
        <f t="shared" si="254"/>
        <v>***</v>
      </c>
      <c r="BZ926" s="233"/>
      <c r="CA926" s="42"/>
      <c r="CB926" s="45">
        <f>IF(COUNTIF(P926:AT926,"")=31,0,COUNTIFS(P867:AT867,6,P926:AT926,"")+COUNTIFS(P867:AT867,6,P926:AT926,"■"))</f>
        <v>0</v>
      </c>
      <c r="CC926" s="45">
        <f>IF(COUNTIF(P926:AT926,"")=31,0,COUNTIFS(P867:AT867,6,P926:AT926,"■"))</f>
        <v>0</v>
      </c>
      <c r="CD926" s="232" t="str">
        <f t="shared" si="255"/>
        <v>***</v>
      </c>
      <c r="CE926" s="233"/>
      <c r="CF926" s="42"/>
      <c r="CG926" s="45">
        <f t="shared" si="259"/>
        <v>0</v>
      </c>
      <c r="CH926" s="45">
        <f t="shared" si="263"/>
        <v>0</v>
      </c>
      <c r="CI926" s="232" t="str">
        <f t="shared" si="257"/>
        <v>***</v>
      </c>
      <c r="CJ926" s="233"/>
      <c r="CK926" s="42"/>
      <c r="CL926" s="234">
        <f t="shared" si="260"/>
        <v>0</v>
      </c>
      <c r="CM926" s="235"/>
      <c r="CN926" s="234">
        <f t="shared" si="261"/>
        <v>0</v>
      </c>
      <c r="CO926" s="235"/>
      <c r="CP926" s="232" t="str">
        <f t="shared" si="258"/>
        <v>***</v>
      </c>
      <c r="CQ926" s="233"/>
      <c r="CR926" s="43"/>
      <c r="CU926" s="128">
        <f t="shared" si="225"/>
        <v>918</v>
      </c>
      <c r="CV926" s="128"/>
      <c r="CW926" s="128"/>
      <c r="CX926" s="128"/>
      <c r="CY926" s="128"/>
    </row>
    <row r="927" spans="1:103" s="1" customFormat="1" ht="18.75">
      <c r="A927" s="72" t="s">
        <v>59</v>
      </c>
      <c r="D927" s="238">
        <f t="shared" si="262"/>
        <v>51</v>
      </c>
      <c r="E927" s="246"/>
      <c r="F927" s="241"/>
      <c r="G927" s="242"/>
      <c r="H927" s="242"/>
      <c r="I927" s="242"/>
      <c r="J927" s="242"/>
      <c r="K927" s="243"/>
      <c r="L927" s="244"/>
      <c r="M927" s="256"/>
      <c r="N927" s="256"/>
      <c r="O927" s="257"/>
      <c r="P927" s="42"/>
      <c r="Q927" s="42"/>
      <c r="R927" s="42"/>
      <c r="S927" s="42"/>
      <c r="T927" s="42"/>
      <c r="U927" s="42"/>
      <c r="V927" s="42"/>
      <c r="W927" s="42"/>
      <c r="X927" s="42"/>
      <c r="Y927" s="42"/>
      <c r="Z927" s="42"/>
      <c r="AA927" s="42"/>
      <c r="AB927" s="42"/>
      <c r="AC927" s="42"/>
      <c r="AD927" s="42"/>
      <c r="AE927" s="42"/>
      <c r="AF927" s="42"/>
      <c r="AG927" s="42"/>
      <c r="AH927" s="42"/>
      <c r="AI927" s="42"/>
      <c r="AJ927" s="42"/>
      <c r="AK927" s="42"/>
      <c r="AL927" s="42"/>
      <c r="AM927" s="42"/>
      <c r="AN927" s="42"/>
      <c r="AO927" s="42"/>
      <c r="AP927" s="42"/>
      <c r="AQ927" s="42"/>
      <c r="AR927" s="42"/>
      <c r="AS927" s="42"/>
      <c r="AT927" s="43"/>
      <c r="AU927" s="44"/>
      <c r="AV927" s="26"/>
      <c r="AW927" s="245">
        <f t="shared" si="248"/>
        <v>51</v>
      </c>
      <c r="AX927" s="246"/>
      <c r="AY927" s="247" t="str">
        <f t="shared" si="249"/>
        <v/>
      </c>
      <c r="AZ927" s="248"/>
      <c r="BA927" s="248"/>
      <c r="BB927" s="249"/>
      <c r="BC927" s="45">
        <f>IF(COUNTIF(P927:AT927,"")=31,0,COUNTIFS(P867:AT867,1,P927:AT927,"")+COUNTIFS(P867:AT867,1,P927:AT927,"■"))</f>
        <v>0</v>
      </c>
      <c r="BD927" s="45">
        <f>IF(COUNTIF(P927:AT927,"")=31,0,COUNTIFS(P867:AT867,1,P927:AT927,"■"))</f>
        <v>0</v>
      </c>
      <c r="BE927" s="250" t="str">
        <f t="shared" si="250"/>
        <v>***</v>
      </c>
      <c r="BF927" s="233"/>
      <c r="BG927" s="47"/>
      <c r="BH927" s="45">
        <f>IF(COUNTIF(P927:AT927,"")=31,0,COUNTIFS(P867:AT867,2,P927:AT927,"")+COUNTIFS(P867:AT867,2,P927:AT927,"■"))</f>
        <v>0</v>
      </c>
      <c r="BI927" s="45">
        <f>IF(COUNTIF(P927:AT927,"")=31,0,COUNTIFS(P867:AT867,2,P927:AT927,"■"))</f>
        <v>0</v>
      </c>
      <c r="BJ927" s="232" t="str">
        <f t="shared" si="251"/>
        <v>***</v>
      </c>
      <c r="BK927" s="233"/>
      <c r="BL927" s="42"/>
      <c r="BM927" s="45">
        <f>IF(COUNTIF(P927:AT927,"")=31,0,COUNTIFS(P867:AT867,3,P927:AT927,"")+COUNTIFS(P867:AT867,3,P927:AT927,"■"))</f>
        <v>0</v>
      </c>
      <c r="BN927" s="45">
        <f>IF(COUNTIF(P927:AT927,"")=31,0,COUNTIFS(P867:AT867,3,P927:AT927,"■"))</f>
        <v>0</v>
      </c>
      <c r="BO927" s="232" t="str">
        <f t="shared" si="252"/>
        <v>***</v>
      </c>
      <c r="BP927" s="233"/>
      <c r="BQ927" s="42"/>
      <c r="BR927" s="45">
        <f>IF(COUNTIF(P927:AT927,"")=31,0,COUNTIFS(P867:AT867,4,P927:AT927,"")+COUNTIFS(P867:AT867,4,P927:AT927,"■"))</f>
        <v>0</v>
      </c>
      <c r="BS927" s="45">
        <f>IF(COUNTIF(P927:AT927,"")=31,0,COUNTIFS(P867:AT867,4,P927:AT927,"■"))</f>
        <v>0</v>
      </c>
      <c r="BT927" s="232" t="str">
        <f t="shared" si="253"/>
        <v>***</v>
      </c>
      <c r="BU927" s="233"/>
      <c r="BV927" s="42"/>
      <c r="BW927" s="45">
        <f>IF(COUNTIF(P927:AT927,"")=31,0,COUNTIFS(P867:AT867,5,P927:AT927,"")+COUNTIFS(P867:AT867,5,P927:AT927,"■"))</f>
        <v>0</v>
      </c>
      <c r="BX927" s="45">
        <f>IF(COUNTIF(P927:AT927,"")=31,0,COUNTIFS(P867:AT867,5,P927:AT927,"■"))</f>
        <v>0</v>
      </c>
      <c r="BY927" s="232" t="str">
        <f t="shared" si="254"/>
        <v>***</v>
      </c>
      <c r="BZ927" s="233"/>
      <c r="CA927" s="42"/>
      <c r="CB927" s="45">
        <f>IF(COUNTIF(P927:AT927,"")=31,0,COUNTIFS(P867:AT867,6,P927:AT927,"")+COUNTIFS(P867:AT867,6,P927:AT927,"■"))</f>
        <v>0</v>
      </c>
      <c r="CC927" s="45">
        <f>IF(COUNTIF(P927:AT927,"")=31,0,COUNTIFS(P867:AT867,6,P927:AT927,"■"))</f>
        <v>0</v>
      </c>
      <c r="CD927" s="232" t="str">
        <f t="shared" si="255"/>
        <v>***</v>
      </c>
      <c r="CE927" s="233"/>
      <c r="CF927" s="42"/>
      <c r="CG927" s="45">
        <f t="shared" si="259"/>
        <v>0</v>
      </c>
      <c r="CH927" s="45">
        <f t="shared" si="263"/>
        <v>0</v>
      </c>
      <c r="CI927" s="232" t="str">
        <f t="shared" si="257"/>
        <v>***</v>
      </c>
      <c r="CJ927" s="233"/>
      <c r="CK927" s="42"/>
      <c r="CL927" s="234">
        <f t="shared" si="260"/>
        <v>0</v>
      </c>
      <c r="CM927" s="235"/>
      <c r="CN927" s="234">
        <f t="shared" si="261"/>
        <v>0</v>
      </c>
      <c r="CO927" s="235"/>
      <c r="CP927" s="232" t="str">
        <f t="shared" si="258"/>
        <v>***</v>
      </c>
      <c r="CQ927" s="233"/>
      <c r="CR927" s="43"/>
      <c r="CU927" s="128">
        <f t="shared" si="225"/>
        <v>919</v>
      </c>
      <c r="CV927" s="128"/>
      <c r="CW927" s="128"/>
      <c r="CX927" s="128"/>
      <c r="CY927" s="128"/>
    </row>
    <row r="928" spans="1:103" s="1" customFormat="1" ht="18.75">
      <c r="A928" s="72" t="s">
        <v>59</v>
      </c>
      <c r="D928" s="238">
        <f t="shared" si="262"/>
        <v>52</v>
      </c>
      <c r="E928" s="246"/>
      <c r="F928" s="241"/>
      <c r="G928" s="242"/>
      <c r="H928" s="242"/>
      <c r="I928" s="242"/>
      <c r="J928" s="242"/>
      <c r="K928" s="243"/>
      <c r="L928" s="244"/>
      <c r="M928" s="256"/>
      <c r="N928" s="256"/>
      <c r="O928" s="257"/>
      <c r="P928" s="42"/>
      <c r="Q928" s="42"/>
      <c r="R928" s="42"/>
      <c r="S928" s="42"/>
      <c r="T928" s="42"/>
      <c r="U928" s="42"/>
      <c r="V928" s="42"/>
      <c r="W928" s="42"/>
      <c r="X928" s="42"/>
      <c r="Y928" s="42"/>
      <c r="Z928" s="42"/>
      <c r="AA928" s="42"/>
      <c r="AB928" s="42"/>
      <c r="AC928" s="42"/>
      <c r="AD928" s="42"/>
      <c r="AE928" s="42"/>
      <c r="AF928" s="42"/>
      <c r="AG928" s="42"/>
      <c r="AH928" s="42"/>
      <c r="AI928" s="42"/>
      <c r="AJ928" s="42"/>
      <c r="AK928" s="42"/>
      <c r="AL928" s="42"/>
      <c r="AM928" s="42"/>
      <c r="AN928" s="42"/>
      <c r="AO928" s="42"/>
      <c r="AP928" s="42"/>
      <c r="AQ928" s="42"/>
      <c r="AR928" s="42"/>
      <c r="AS928" s="42"/>
      <c r="AT928" s="43"/>
      <c r="AU928" s="44"/>
      <c r="AV928" s="26"/>
      <c r="AW928" s="245">
        <f t="shared" si="248"/>
        <v>52</v>
      </c>
      <c r="AX928" s="246"/>
      <c r="AY928" s="247" t="str">
        <f t="shared" si="249"/>
        <v/>
      </c>
      <c r="AZ928" s="248"/>
      <c r="BA928" s="248"/>
      <c r="BB928" s="249"/>
      <c r="BC928" s="45">
        <f>IF(COUNTIF(P928:AT928,"")=31,0,COUNTIFS(P867:AT867,1,P928:AT928,"")+COUNTIFS(P867:AT867,1,P928:AT928,"■"))</f>
        <v>0</v>
      </c>
      <c r="BD928" s="45">
        <f>IF(COUNTIF(P928:AT928,"")=31,0,COUNTIFS(P867:AT867,1,P928:AT928,"■"))</f>
        <v>0</v>
      </c>
      <c r="BE928" s="250" t="str">
        <f t="shared" si="250"/>
        <v>***</v>
      </c>
      <c r="BF928" s="233"/>
      <c r="BG928" s="47"/>
      <c r="BH928" s="45">
        <f>IF(COUNTIF(P928:AT928,"")=31,0,COUNTIFS(P867:AT867,2,P928:AT928,"")+COUNTIFS(P867:AT867,2,P928:AT928,"■"))</f>
        <v>0</v>
      </c>
      <c r="BI928" s="45">
        <f>IF(COUNTIF(P928:AT928,"")=31,0,COUNTIFS(P867:AT867,2,P928:AT928,"■"))</f>
        <v>0</v>
      </c>
      <c r="BJ928" s="232" t="str">
        <f t="shared" si="251"/>
        <v>***</v>
      </c>
      <c r="BK928" s="233"/>
      <c r="BL928" s="42"/>
      <c r="BM928" s="45">
        <f>IF(COUNTIF(P928:AT928,"")=31,0,COUNTIFS(P867:AT867,3,P928:AT928,"")+COUNTIFS(P867:AT867,3,P928:AT928,"■"))</f>
        <v>0</v>
      </c>
      <c r="BN928" s="45">
        <f>IF(COUNTIF(P928:AT928,"")=31,0,COUNTIFS(P867:AT867,3,P928:AT928,"■"))</f>
        <v>0</v>
      </c>
      <c r="BO928" s="232" t="str">
        <f t="shared" si="252"/>
        <v>***</v>
      </c>
      <c r="BP928" s="233"/>
      <c r="BQ928" s="42"/>
      <c r="BR928" s="45">
        <f>IF(COUNTIF(P928:AT928,"")=31,0,COUNTIFS(P867:AT867,4,P928:AT928,"")+COUNTIFS(P867:AT867,4,P928:AT928,"■"))</f>
        <v>0</v>
      </c>
      <c r="BS928" s="45">
        <f>IF(COUNTIF(P928:AT928,"")=31,0,COUNTIFS(P867:AT867,4,P928:AT928,"■"))</f>
        <v>0</v>
      </c>
      <c r="BT928" s="232" t="str">
        <f t="shared" si="253"/>
        <v>***</v>
      </c>
      <c r="BU928" s="233"/>
      <c r="BV928" s="42"/>
      <c r="BW928" s="45">
        <f>IF(COUNTIF(P928:AT928,"")=31,0,COUNTIFS(P867:AT867,5,P928:AT928,"")+COUNTIFS(P867:AT867,5,P928:AT928,"■"))</f>
        <v>0</v>
      </c>
      <c r="BX928" s="45">
        <f>IF(COUNTIF(P928:AT928,"")=31,0,COUNTIFS(P867:AT867,5,P928:AT928,"■"))</f>
        <v>0</v>
      </c>
      <c r="BY928" s="232" t="str">
        <f t="shared" si="254"/>
        <v>***</v>
      </c>
      <c r="BZ928" s="233"/>
      <c r="CA928" s="42"/>
      <c r="CB928" s="45">
        <f>IF(COUNTIF(P928:AT928,"")=31,0,COUNTIFS(P867:AT867,6,P928:AT928,"")+COUNTIFS(P867:AT867,6,P928:AT928,"■"))</f>
        <v>0</v>
      </c>
      <c r="CC928" s="45">
        <f>IF(COUNTIF(P928:AT928,"")=31,0,COUNTIFS(P867:AT867,6,P928:AT928,"■"))</f>
        <v>0</v>
      </c>
      <c r="CD928" s="232" t="str">
        <f t="shared" si="255"/>
        <v>***</v>
      </c>
      <c r="CE928" s="233"/>
      <c r="CF928" s="42"/>
      <c r="CG928" s="45">
        <f t="shared" si="259"/>
        <v>0</v>
      </c>
      <c r="CH928" s="45">
        <f t="shared" si="263"/>
        <v>0</v>
      </c>
      <c r="CI928" s="232" t="str">
        <f t="shared" si="257"/>
        <v>***</v>
      </c>
      <c r="CJ928" s="233"/>
      <c r="CK928" s="42"/>
      <c r="CL928" s="234">
        <f t="shared" si="260"/>
        <v>0</v>
      </c>
      <c r="CM928" s="235"/>
      <c r="CN928" s="234">
        <f t="shared" si="261"/>
        <v>0</v>
      </c>
      <c r="CO928" s="235"/>
      <c r="CP928" s="232" t="str">
        <f t="shared" si="258"/>
        <v>***</v>
      </c>
      <c r="CQ928" s="233"/>
      <c r="CR928" s="43"/>
      <c r="CU928" s="128">
        <f t="shared" si="225"/>
        <v>920</v>
      </c>
      <c r="CV928" s="128"/>
      <c r="CW928" s="128"/>
      <c r="CX928" s="128"/>
      <c r="CY928" s="128"/>
    </row>
    <row r="929" spans="1:103" s="1" customFormat="1" ht="18.75">
      <c r="A929" s="72" t="s">
        <v>59</v>
      </c>
      <c r="D929" s="238">
        <f t="shared" si="262"/>
        <v>53</v>
      </c>
      <c r="E929" s="246"/>
      <c r="F929" s="241"/>
      <c r="G929" s="242"/>
      <c r="H929" s="242"/>
      <c r="I929" s="242"/>
      <c r="J929" s="242"/>
      <c r="K929" s="243"/>
      <c r="L929" s="244"/>
      <c r="M929" s="256"/>
      <c r="N929" s="256"/>
      <c r="O929" s="257"/>
      <c r="P929" s="42"/>
      <c r="Q929" s="42"/>
      <c r="R929" s="42"/>
      <c r="S929" s="42"/>
      <c r="T929" s="42"/>
      <c r="U929" s="42"/>
      <c r="V929" s="42"/>
      <c r="W929" s="42"/>
      <c r="X929" s="42"/>
      <c r="Y929" s="42"/>
      <c r="Z929" s="42"/>
      <c r="AA929" s="42"/>
      <c r="AB929" s="42"/>
      <c r="AC929" s="42"/>
      <c r="AD929" s="42"/>
      <c r="AE929" s="42"/>
      <c r="AF929" s="42"/>
      <c r="AG929" s="42"/>
      <c r="AH929" s="42"/>
      <c r="AI929" s="42"/>
      <c r="AJ929" s="42"/>
      <c r="AK929" s="42"/>
      <c r="AL929" s="42"/>
      <c r="AM929" s="42"/>
      <c r="AN929" s="42"/>
      <c r="AO929" s="42"/>
      <c r="AP929" s="42"/>
      <c r="AQ929" s="42"/>
      <c r="AR929" s="42"/>
      <c r="AS929" s="42"/>
      <c r="AT929" s="43"/>
      <c r="AU929" s="44"/>
      <c r="AV929" s="26"/>
      <c r="AW929" s="245">
        <f t="shared" si="248"/>
        <v>53</v>
      </c>
      <c r="AX929" s="246"/>
      <c r="AY929" s="247" t="str">
        <f t="shared" si="249"/>
        <v/>
      </c>
      <c r="AZ929" s="248"/>
      <c r="BA929" s="248"/>
      <c r="BB929" s="249"/>
      <c r="BC929" s="45">
        <f>IF(COUNTIF(P929:AT929,"")=31,0,COUNTIFS(P867:AT867,1,P929:AT929,"")+COUNTIFS(P867:AT867,1,P929:AT929,"■"))</f>
        <v>0</v>
      </c>
      <c r="BD929" s="45">
        <f>IF(COUNTIF(P929:AT929,"")=31,0,COUNTIFS(P867:AT867,1,P929:AT929,"■"))</f>
        <v>0</v>
      </c>
      <c r="BE929" s="250" t="str">
        <f t="shared" si="250"/>
        <v>***</v>
      </c>
      <c r="BF929" s="233"/>
      <c r="BG929" s="47"/>
      <c r="BH929" s="45">
        <f>IF(COUNTIF(P929:AT929,"")=31,0,COUNTIFS(P867:AT867,2,P929:AT929,"")+COUNTIFS(P867:AT867,2,P929:AT929,"■"))</f>
        <v>0</v>
      </c>
      <c r="BI929" s="45">
        <f>IF(COUNTIF(P929:AT929,"")=31,0,COUNTIFS(P867:AT867,2,P929:AT929,"■"))</f>
        <v>0</v>
      </c>
      <c r="BJ929" s="232" t="str">
        <f t="shared" si="251"/>
        <v>***</v>
      </c>
      <c r="BK929" s="233"/>
      <c r="BL929" s="42"/>
      <c r="BM929" s="45">
        <f>IF(COUNTIF(P929:AT929,"")=31,0,COUNTIFS(P867:AT867,3,P929:AT929,"")+COUNTIFS(P867:AT867,3,P929:AT929,"■"))</f>
        <v>0</v>
      </c>
      <c r="BN929" s="45">
        <f>IF(COUNTIF(P929:AT929,"")=31,0,COUNTIFS(P867:AT867,3,P929:AT929,"■"))</f>
        <v>0</v>
      </c>
      <c r="BO929" s="232" t="str">
        <f t="shared" si="252"/>
        <v>***</v>
      </c>
      <c r="BP929" s="233"/>
      <c r="BQ929" s="42"/>
      <c r="BR929" s="45">
        <f>IF(COUNTIF(P929:AT929,"")=31,0,COUNTIFS(P867:AT867,4,P929:AT929,"")+COUNTIFS(P867:AT867,4,P929:AT929,"■"))</f>
        <v>0</v>
      </c>
      <c r="BS929" s="45">
        <f>IF(COUNTIF(P929:AT929,"")=31,0,COUNTIFS(P867:AT867,4,P929:AT929,"■"))</f>
        <v>0</v>
      </c>
      <c r="BT929" s="232" t="str">
        <f t="shared" si="253"/>
        <v>***</v>
      </c>
      <c r="BU929" s="233"/>
      <c r="BV929" s="42"/>
      <c r="BW929" s="45">
        <f>IF(COUNTIF(P929:AT929,"")=31,0,COUNTIFS(P867:AT867,5,P929:AT929,"")+COUNTIFS(P867:AT867,5,P929:AT929,"■"))</f>
        <v>0</v>
      </c>
      <c r="BX929" s="45">
        <f>IF(COUNTIF(P929:AT929,"")=31,0,COUNTIFS(P867:AT867,5,P929:AT929,"■"))</f>
        <v>0</v>
      </c>
      <c r="BY929" s="232" t="str">
        <f t="shared" si="254"/>
        <v>***</v>
      </c>
      <c r="BZ929" s="233"/>
      <c r="CA929" s="42"/>
      <c r="CB929" s="45">
        <f>IF(COUNTIF(P929:AT929,"")=31,0,COUNTIFS(P867:AT867,6,P929:AT929,"")+COUNTIFS(P867:AT867,6,P929:AT929,"■"))</f>
        <v>0</v>
      </c>
      <c r="CC929" s="45">
        <f>IF(COUNTIF(P929:AT929,"")=31,0,COUNTIFS(P867:AT867,6,P929:AT929,"■"))</f>
        <v>0</v>
      </c>
      <c r="CD929" s="232" t="str">
        <f t="shared" si="255"/>
        <v>***</v>
      </c>
      <c r="CE929" s="233"/>
      <c r="CF929" s="42"/>
      <c r="CG929" s="45">
        <f t="shared" si="259"/>
        <v>0</v>
      </c>
      <c r="CH929" s="45">
        <f t="shared" si="263"/>
        <v>0</v>
      </c>
      <c r="CI929" s="232" t="str">
        <f t="shared" si="257"/>
        <v>***</v>
      </c>
      <c r="CJ929" s="233"/>
      <c r="CK929" s="42"/>
      <c r="CL929" s="234">
        <f t="shared" si="260"/>
        <v>0</v>
      </c>
      <c r="CM929" s="235"/>
      <c r="CN929" s="234">
        <f t="shared" si="261"/>
        <v>0</v>
      </c>
      <c r="CO929" s="235"/>
      <c r="CP929" s="232" t="str">
        <f t="shared" si="258"/>
        <v>***</v>
      </c>
      <c r="CQ929" s="233"/>
      <c r="CR929" s="43"/>
      <c r="CU929" s="128">
        <f t="shared" si="225"/>
        <v>921</v>
      </c>
      <c r="CV929" s="128"/>
      <c r="CW929" s="128"/>
      <c r="CX929" s="128"/>
      <c r="CY929" s="128"/>
    </row>
    <row r="930" spans="1:103" s="1" customFormat="1" ht="18.75">
      <c r="A930" s="72" t="s">
        <v>59</v>
      </c>
      <c r="D930" s="238">
        <f t="shared" si="262"/>
        <v>54</v>
      </c>
      <c r="E930" s="246"/>
      <c r="F930" s="241"/>
      <c r="G930" s="242"/>
      <c r="H930" s="242"/>
      <c r="I930" s="242"/>
      <c r="J930" s="242"/>
      <c r="K930" s="243"/>
      <c r="L930" s="244"/>
      <c r="M930" s="256"/>
      <c r="N930" s="256"/>
      <c r="O930" s="257"/>
      <c r="P930" s="42"/>
      <c r="Q930" s="42"/>
      <c r="R930" s="42"/>
      <c r="S930" s="42"/>
      <c r="T930" s="42"/>
      <c r="U930" s="42"/>
      <c r="V930" s="42"/>
      <c r="W930" s="42"/>
      <c r="X930" s="42"/>
      <c r="Y930" s="42"/>
      <c r="Z930" s="42"/>
      <c r="AA930" s="42"/>
      <c r="AB930" s="42"/>
      <c r="AC930" s="42"/>
      <c r="AD930" s="42"/>
      <c r="AE930" s="42"/>
      <c r="AF930" s="42"/>
      <c r="AG930" s="42"/>
      <c r="AH930" s="42"/>
      <c r="AI930" s="42"/>
      <c r="AJ930" s="42"/>
      <c r="AK930" s="42"/>
      <c r="AL930" s="42"/>
      <c r="AM930" s="42"/>
      <c r="AN930" s="42"/>
      <c r="AO930" s="42"/>
      <c r="AP930" s="42"/>
      <c r="AQ930" s="42"/>
      <c r="AR930" s="42"/>
      <c r="AS930" s="42"/>
      <c r="AT930" s="43"/>
      <c r="AU930" s="44"/>
      <c r="AV930" s="26"/>
      <c r="AW930" s="245">
        <f t="shared" si="248"/>
        <v>54</v>
      </c>
      <c r="AX930" s="246"/>
      <c r="AY930" s="247" t="str">
        <f t="shared" si="249"/>
        <v/>
      </c>
      <c r="AZ930" s="248"/>
      <c r="BA930" s="248"/>
      <c r="BB930" s="249"/>
      <c r="BC930" s="45">
        <f>IF(COUNTIF(P930:AT930,"")=31,0,COUNTIFS(P867:AT867,1,P930:AT930,"")+COUNTIFS(P867:AT867,1,P930:AT930,"■"))</f>
        <v>0</v>
      </c>
      <c r="BD930" s="45">
        <f>IF(COUNTIF(P930:AT930,"")=31,0,COUNTIFS(P867:AT867,1,P930:AT930,"■"))</f>
        <v>0</v>
      </c>
      <c r="BE930" s="250" t="str">
        <f t="shared" si="250"/>
        <v>***</v>
      </c>
      <c r="BF930" s="233"/>
      <c r="BG930" s="47"/>
      <c r="BH930" s="45">
        <f>IF(COUNTIF(P930:AT930,"")=31,0,COUNTIFS(P867:AT867,2,P930:AT930,"")+COUNTIFS(P867:AT867,2,P930:AT930,"■"))</f>
        <v>0</v>
      </c>
      <c r="BI930" s="45">
        <f>IF(COUNTIF(P930:AT930,"")=31,0,COUNTIFS(P867:AT867,2,P930:AT930,"■"))</f>
        <v>0</v>
      </c>
      <c r="BJ930" s="232" t="str">
        <f t="shared" si="251"/>
        <v>***</v>
      </c>
      <c r="BK930" s="233"/>
      <c r="BL930" s="42"/>
      <c r="BM930" s="45">
        <f>IF(COUNTIF(P930:AT930,"")=31,0,COUNTIFS(P867:AT867,3,P930:AT930,"")+COUNTIFS(P867:AT867,3,P930:AT930,"■"))</f>
        <v>0</v>
      </c>
      <c r="BN930" s="45">
        <f>IF(COUNTIF(P930:AT930,"")=31,0,COUNTIFS(P867:AT867,3,P930:AT930,"■"))</f>
        <v>0</v>
      </c>
      <c r="BO930" s="232" t="str">
        <f t="shared" si="252"/>
        <v>***</v>
      </c>
      <c r="BP930" s="233"/>
      <c r="BQ930" s="42"/>
      <c r="BR930" s="45">
        <f>IF(COUNTIF(P930:AT930,"")=31,0,COUNTIFS(P867:AT867,4,P930:AT930,"")+COUNTIFS(P867:AT867,4,P930:AT930,"■"))</f>
        <v>0</v>
      </c>
      <c r="BS930" s="45">
        <f>IF(COUNTIF(P930:AT930,"")=31,0,COUNTIFS(P867:AT867,4,P930:AT930,"■"))</f>
        <v>0</v>
      </c>
      <c r="BT930" s="232" t="str">
        <f t="shared" si="253"/>
        <v>***</v>
      </c>
      <c r="BU930" s="233"/>
      <c r="BV930" s="42"/>
      <c r="BW930" s="45">
        <f>IF(COUNTIF(P930:AT930,"")=31,0,COUNTIFS(P867:AT867,5,P930:AT930,"")+COUNTIFS(P867:AT867,5,P930:AT930,"■"))</f>
        <v>0</v>
      </c>
      <c r="BX930" s="45">
        <f>IF(COUNTIF(P930:AT930,"")=31,0,COUNTIFS(P867:AT867,5,P930:AT930,"■"))</f>
        <v>0</v>
      </c>
      <c r="BY930" s="232" t="str">
        <f t="shared" si="254"/>
        <v>***</v>
      </c>
      <c r="BZ930" s="233"/>
      <c r="CA930" s="42"/>
      <c r="CB930" s="45">
        <f>IF(COUNTIF(P930:AT930,"")=31,0,COUNTIFS(P867:AT867,6,P930:AT930,"")+COUNTIFS(P867:AT867,6,P930:AT930,"■"))</f>
        <v>0</v>
      </c>
      <c r="CC930" s="45">
        <f>IF(COUNTIF(P930:AT930,"")=31,0,COUNTIFS(P867:AT867,6,P930:AT930,"■"))</f>
        <v>0</v>
      </c>
      <c r="CD930" s="232" t="str">
        <f t="shared" si="255"/>
        <v>***</v>
      </c>
      <c r="CE930" s="233"/>
      <c r="CF930" s="42"/>
      <c r="CG930" s="45">
        <f t="shared" si="259"/>
        <v>0</v>
      </c>
      <c r="CH930" s="45">
        <f t="shared" si="263"/>
        <v>0</v>
      </c>
      <c r="CI930" s="232" t="str">
        <f t="shared" si="257"/>
        <v>***</v>
      </c>
      <c r="CJ930" s="233"/>
      <c r="CK930" s="42"/>
      <c r="CL930" s="234">
        <f t="shared" si="260"/>
        <v>0</v>
      </c>
      <c r="CM930" s="235"/>
      <c r="CN930" s="234">
        <f t="shared" si="261"/>
        <v>0</v>
      </c>
      <c r="CO930" s="235"/>
      <c r="CP930" s="232" t="str">
        <f t="shared" si="258"/>
        <v>***</v>
      </c>
      <c r="CQ930" s="233"/>
      <c r="CR930" s="43"/>
      <c r="CU930" s="128">
        <f t="shared" si="225"/>
        <v>922</v>
      </c>
      <c r="CV930" s="128"/>
      <c r="CW930" s="128"/>
      <c r="CX930" s="128"/>
      <c r="CY930" s="128"/>
    </row>
    <row r="931" spans="1:103" s="1" customFormat="1" ht="18.75">
      <c r="A931" s="72" t="s">
        <v>59</v>
      </c>
      <c r="D931" s="238">
        <f t="shared" si="262"/>
        <v>55</v>
      </c>
      <c r="E931" s="246"/>
      <c r="F931" s="241"/>
      <c r="G931" s="242"/>
      <c r="H931" s="242"/>
      <c r="I931" s="242"/>
      <c r="J931" s="242"/>
      <c r="K931" s="243"/>
      <c r="L931" s="244"/>
      <c r="M931" s="242"/>
      <c r="N931" s="242"/>
      <c r="O931" s="243"/>
      <c r="P931" s="42"/>
      <c r="Q931" s="42"/>
      <c r="R931" s="42"/>
      <c r="S931" s="42"/>
      <c r="T931" s="42"/>
      <c r="U931" s="42"/>
      <c r="V931" s="42"/>
      <c r="W931" s="42"/>
      <c r="X931" s="42"/>
      <c r="Y931" s="42"/>
      <c r="Z931" s="42"/>
      <c r="AA931" s="42"/>
      <c r="AB931" s="42"/>
      <c r="AC931" s="42"/>
      <c r="AD931" s="42"/>
      <c r="AE931" s="42"/>
      <c r="AF931" s="42"/>
      <c r="AG931" s="42"/>
      <c r="AH931" s="42"/>
      <c r="AI931" s="42"/>
      <c r="AJ931" s="42"/>
      <c r="AK931" s="42"/>
      <c r="AL931" s="42"/>
      <c r="AM931" s="42"/>
      <c r="AN931" s="42"/>
      <c r="AO931" s="42"/>
      <c r="AP931" s="42"/>
      <c r="AQ931" s="42"/>
      <c r="AR931" s="42"/>
      <c r="AS931" s="42"/>
      <c r="AT931" s="43"/>
      <c r="AU931" s="44"/>
      <c r="AV931" s="26"/>
      <c r="AW931" s="245">
        <f t="shared" si="248"/>
        <v>55</v>
      </c>
      <c r="AX931" s="246"/>
      <c r="AY931" s="247" t="str">
        <f t="shared" si="249"/>
        <v/>
      </c>
      <c r="AZ931" s="248"/>
      <c r="BA931" s="248"/>
      <c r="BB931" s="249"/>
      <c r="BC931" s="45">
        <f>IF(COUNTIF(P931:AT931,"")=31,0,COUNTIFS(P867:AT867,1,P931:AT931,"")+COUNTIFS(P867:AT867,1,P931:AT931,"■"))</f>
        <v>0</v>
      </c>
      <c r="BD931" s="45">
        <f>IF(COUNTIF(P931:AT931,"")=31,0,COUNTIFS(P867:AT867,1,P931:AT931,"■"))</f>
        <v>0</v>
      </c>
      <c r="BE931" s="250" t="str">
        <f t="shared" si="250"/>
        <v>***</v>
      </c>
      <c r="BF931" s="233"/>
      <c r="BG931" s="47"/>
      <c r="BH931" s="45">
        <f>IF(COUNTIF(P931:AT931,"")=31,0,COUNTIFS(P867:AT867,2,P931:AT931,"")+COUNTIFS(P867:AT867,2,P931:AT931,"■"))</f>
        <v>0</v>
      </c>
      <c r="BI931" s="45">
        <f>IF(COUNTIF(P931:AT931,"")=31,0,COUNTIFS(P867:AT867,2,P931:AT931,"■"))</f>
        <v>0</v>
      </c>
      <c r="BJ931" s="232" t="str">
        <f t="shared" si="251"/>
        <v>***</v>
      </c>
      <c r="BK931" s="233"/>
      <c r="BL931" s="42"/>
      <c r="BM931" s="45">
        <f>IF(COUNTIF(P931:AT931,"")=31,0,COUNTIFS(P867:AT867,3,P931:AT931,"")+COUNTIFS(P867:AT867,3,P931:AT931,"■"))</f>
        <v>0</v>
      </c>
      <c r="BN931" s="45">
        <f>IF(COUNTIF(P931:AT931,"")=31,0,COUNTIFS(P867:AT867,3,P931:AT931,"■"))</f>
        <v>0</v>
      </c>
      <c r="BO931" s="232" t="str">
        <f t="shared" si="252"/>
        <v>***</v>
      </c>
      <c r="BP931" s="233"/>
      <c r="BQ931" s="42"/>
      <c r="BR931" s="45">
        <f>IF(COUNTIF(P931:AT931,"")=31,0,COUNTIFS(P867:AT867,4,P931:AT931,"")+COUNTIFS(P867:AT867,4,P931:AT931,"■"))</f>
        <v>0</v>
      </c>
      <c r="BS931" s="45">
        <f>IF(COUNTIF(P931:AT931,"")=31,0,COUNTIFS(P867:AT867,4,P931:AT931,"■"))</f>
        <v>0</v>
      </c>
      <c r="BT931" s="232" t="str">
        <f t="shared" si="253"/>
        <v>***</v>
      </c>
      <c r="BU931" s="233"/>
      <c r="BV931" s="42"/>
      <c r="BW931" s="45">
        <f>IF(COUNTIF(P931:AT931,"")=31,0,COUNTIFS(P867:AT867,5,P931:AT931,"")+COUNTIFS(P867:AT867,5,P931:AT931,"■"))</f>
        <v>0</v>
      </c>
      <c r="BX931" s="45">
        <f>IF(COUNTIF(P931:AT931,"")=31,0,COUNTIFS(P867:AT867,5,P931:AT931,"■"))</f>
        <v>0</v>
      </c>
      <c r="BY931" s="232" t="str">
        <f t="shared" si="254"/>
        <v>***</v>
      </c>
      <c r="BZ931" s="233"/>
      <c r="CA931" s="42"/>
      <c r="CB931" s="45">
        <f>IF(COUNTIF(P931:AT931,"")=31,0,COUNTIFS(P867:AT867,6,P931:AT931,"")+COUNTIFS(P867:AT867,6,P931:AT931,"■"))</f>
        <v>0</v>
      </c>
      <c r="CC931" s="45">
        <f>IF(COUNTIF(P931:AT931,"")=31,0,COUNTIFS(P867:AT867,6,P931:AT931,"■"))</f>
        <v>0</v>
      </c>
      <c r="CD931" s="232" t="str">
        <f t="shared" si="255"/>
        <v>***</v>
      </c>
      <c r="CE931" s="233"/>
      <c r="CF931" s="42"/>
      <c r="CG931" s="45">
        <f t="shared" si="259"/>
        <v>0</v>
      </c>
      <c r="CH931" s="45">
        <f t="shared" si="263"/>
        <v>0</v>
      </c>
      <c r="CI931" s="232" t="str">
        <f t="shared" si="257"/>
        <v>***</v>
      </c>
      <c r="CJ931" s="233"/>
      <c r="CK931" s="42"/>
      <c r="CL931" s="234">
        <f t="shared" si="260"/>
        <v>0</v>
      </c>
      <c r="CM931" s="235"/>
      <c r="CN931" s="234">
        <f t="shared" si="261"/>
        <v>0</v>
      </c>
      <c r="CO931" s="235"/>
      <c r="CP931" s="232" t="str">
        <f t="shared" si="258"/>
        <v>***</v>
      </c>
      <c r="CQ931" s="233"/>
      <c r="CR931" s="43"/>
      <c r="CU931" s="128">
        <f t="shared" si="225"/>
        <v>923</v>
      </c>
      <c r="CV931" s="128"/>
      <c r="CW931" s="128"/>
      <c r="CX931" s="128"/>
      <c r="CY931" s="128"/>
    </row>
    <row r="932" spans="1:103" s="1" customFormat="1" ht="18.75">
      <c r="A932" s="72" t="s">
        <v>59</v>
      </c>
      <c r="D932" s="238">
        <f t="shared" si="262"/>
        <v>56</v>
      </c>
      <c r="E932" s="246"/>
      <c r="F932" s="241"/>
      <c r="G932" s="242"/>
      <c r="H932" s="242"/>
      <c r="I932" s="242"/>
      <c r="J932" s="242"/>
      <c r="K932" s="243"/>
      <c r="L932" s="244"/>
      <c r="M932" s="242"/>
      <c r="N932" s="242"/>
      <c r="O932" s="243"/>
      <c r="P932" s="42"/>
      <c r="Q932" s="42"/>
      <c r="R932" s="42"/>
      <c r="S932" s="42"/>
      <c r="T932" s="42"/>
      <c r="U932" s="42"/>
      <c r="V932" s="42"/>
      <c r="W932" s="42"/>
      <c r="X932" s="42"/>
      <c r="Y932" s="42"/>
      <c r="Z932" s="42"/>
      <c r="AA932" s="42"/>
      <c r="AB932" s="42"/>
      <c r="AC932" s="42"/>
      <c r="AD932" s="42"/>
      <c r="AE932" s="42"/>
      <c r="AF932" s="42"/>
      <c r="AG932" s="42"/>
      <c r="AH932" s="42"/>
      <c r="AI932" s="42"/>
      <c r="AJ932" s="42"/>
      <c r="AK932" s="42"/>
      <c r="AL932" s="42"/>
      <c r="AM932" s="42"/>
      <c r="AN932" s="42"/>
      <c r="AO932" s="42"/>
      <c r="AP932" s="42"/>
      <c r="AQ932" s="42"/>
      <c r="AR932" s="42"/>
      <c r="AS932" s="42"/>
      <c r="AT932" s="43"/>
      <c r="AU932" s="44"/>
      <c r="AV932" s="26"/>
      <c r="AW932" s="245">
        <f t="shared" si="248"/>
        <v>56</v>
      </c>
      <c r="AX932" s="246"/>
      <c r="AY932" s="247" t="str">
        <f t="shared" si="249"/>
        <v/>
      </c>
      <c r="AZ932" s="248"/>
      <c r="BA932" s="248"/>
      <c r="BB932" s="249"/>
      <c r="BC932" s="45">
        <f>IF(COUNTIF(P932:AT932,"")=31,0,COUNTIFS(P867:AT867,1,P932:AT932,"")+COUNTIFS(P867:AT867,1,P932:AT932,"■"))</f>
        <v>0</v>
      </c>
      <c r="BD932" s="45">
        <f>IF(COUNTIF(P932:AT932,"")=31,0,COUNTIFS(P867:AT867,1,P932:AT932,"■"))</f>
        <v>0</v>
      </c>
      <c r="BE932" s="250" t="str">
        <f t="shared" si="250"/>
        <v>***</v>
      </c>
      <c r="BF932" s="233"/>
      <c r="BG932" s="47"/>
      <c r="BH932" s="45">
        <f>IF(COUNTIF(P932:AT932,"")=31,0,COUNTIFS(P867:AT867,2,P932:AT932,"")+COUNTIFS(P867:AT867,2,P932:AT932,"■"))</f>
        <v>0</v>
      </c>
      <c r="BI932" s="45">
        <f>IF(COUNTIF(P932:AT932,"")=31,0,COUNTIFS(P867:AT867,2,P932:AT932,"■"))</f>
        <v>0</v>
      </c>
      <c r="BJ932" s="232" t="str">
        <f t="shared" si="251"/>
        <v>***</v>
      </c>
      <c r="BK932" s="233"/>
      <c r="BL932" s="42"/>
      <c r="BM932" s="45">
        <f>IF(COUNTIF(P932:AT932,"")=31,0,COUNTIFS(P867:AT867,3,P932:AT932,"")+COUNTIFS(P867:AT867,3,P932:AT932,"■"))</f>
        <v>0</v>
      </c>
      <c r="BN932" s="45">
        <f>IF(COUNTIF(P932:AT932,"")=31,0,COUNTIFS(P867:AT867,3,P932:AT932,"■"))</f>
        <v>0</v>
      </c>
      <c r="BO932" s="232" t="str">
        <f t="shared" si="252"/>
        <v>***</v>
      </c>
      <c r="BP932" s="233"/>
      <c r="BQ932" s="42"/>
      <c r="BR932" s="45">
        <f>IF(COUNTIF(P932:AT932,"")=31,0,COUNTIFS(P867:AT867,4,P932:AT932,"")+COUNTIFS(P867:AT867,4,P932:AT932,"■"))</f>
        <v>0</v>
      </c>
      <c r="BS932" s="45">
        <f>IF(COUNTIF(P932:AT932,"")=31,0,COUNTIFS(P867:AT867,4,P932:AT932,"■"))</f>
        <v>0</v>
      </c>
      <c r="BT932" s="232" t="str">
        <f t="shared" si="253"/>
        <v>***</v>
      </c>
      <c r="BU932" s="233"/>
      <c r="BV932" s="42"/>
      <c r="BW932" s="45">
        <f>IF(COUNTIF(P932:AT932,"")=31,0,COUNTIFS(P867:AT867,5,P932:AT932,"")+COUNTIFS(P867:AT867,5,P932:AT932,"■"))</f>
        <v>0</v>
      </c>
      <c r="BX932" s="45">
        <f>IF(COUNTIF(P932:AT932,"")=31,0,COUNTIFS(P867:AT867,5,P932:AT932,"■"))</f>
        <v>0</v>
      </c>
      <c r="BY932" s="232" t="str">
        <f t="shared" si="254"/>
        <v>***</v>
      </c>
      <c r="BZ932" s="233"/>
      <c r="CA932" s="42"/>
      <c r="CB932" s="45">
        <f>IF(COUNTIF(P932:AT932,"")=31,0,COUNTIFS(P867:AT867,6,P932:AT932,"")+COUNTIFS(P867:AT867,6,P932:AT932,"■"))</f>
        <v>0</v>
      </c>
      <c r="CC932" s="45">
        <f>IF(COUNTIF(P932:AT932,"")=31,0,COUNTIFS(P867:AT867,6,P932:AT932,"■"))</f>
        <v>0</v>
      </c>
      <c r="CD932" s="232" t="str">
        <f t="shared" si="255"/>
        <v>***</v>
      </c>
      <c r="CE932" s="233"/>
      <c r="CF932" s="42"/>
      <c r="CG932" s="45">
        <f t="shared" si="259"/>
        <v>0</v>
      </c>
      <c r="CH932" s="45">
        <f t="shared" si="263"/>
        <v>0</v>
      </c>
      <c r="CI932" s="232" t="str">
        <f t="shared" si="257"/>
        <v>***</v>
      </c>
      <c r="CJ932" s="233"/>
      <c r="CK932" s="42"/>
      <c r="CL932" s="234">
        <f t="shared" si="260"/>
        <v>0</v>
      </c>
      <c r="CM932" s="235"/>
      <c r="CN932" s="234">
        <f t="shared" si="261"/>
        <v>0</v>
      </c>
      <c r="CO932" s="235"/>
      <c r="CP932" s="232" t="str">
        <f t="shared" si="258"/>
        <v>***</v>
      </c>
      <c r="CQ932" s="233"/>
      <c r="CR932" s="43"/>
      <c r="CU932" s="128">
        <f t="shared" si="225"/>
        <v>924</v>
      </c>
      <c r="CV932" s="128"/>
      <c r="CW932" s="128"/>
      <c r="CX932" s="128"/>
      <c r="CY932" s="128"/>
    </row>
    <row r="933" spans="1:103" s="1" customFormat="1" ht="18.75">
      <c r="A933" s="72" t="s">
        <v>59</v>
      </c>
      <c r="D933" s="238">
        <f t="shared" si="262"/>
        <v>57</v>
      </c>
      <c r="E933" s="246"/>
      <c r="F933" s="241"/>
      <c r="G933" s="242"/>
      <c r="H933" s="242"/>
      <c r="I933" s="242"/>
      <c r="J933" s="242"/>
      <c r="K933" s="243"/>
      <c r="L933" s="244"/>
      <c r="M933" s="242"/>
      <c r="N933" s="242"/>
      <c r="O933" s="243"/>
      <c r="P933" s="42"/>
      <c r="Q933" s="42"/>
      <c r="R933" s="42"/>
      <c r="S933" s="42"/>
      <c r="T933" s="42"/>
      <c r="U933" s="42"/>
      <c r="V933" s="42"/>
      <c r="W933" s="42"/>
      <c r="X933" s="42"/>
      <c r="Y933" s="42"/>
      <c r="Z933" s="42"/>
      <c r="AA933" s="42"/>
      <c r="AB933" s="42"/>
      <c r="AC933" s="42"/>
      <c r="AD933" s="42"/>
      <c r="AE933" s="42"/>
      <c r="AF933" s="42"/>
      <c r="AG933" s="42"/>
      <c r="AH933" s="42"/>
      <c r="AI933" s="42"/>
      <c r="AJ933" s="42"/>
      <c r="AK933" s="42"/>
      <c r="AL933" s="42"/>
      <c r="AM933" s="42"/>
      <c r="AN933" s="42"/>
      <c r="AO933" s="42"/>
      <c r="AP933" s="42"/>
      <c r="AQ933" s="42"/>
      <c r="AR933" s="42"/>
      <c r="AS933" s="42"/>
      <c r="AT933" s="43"/>
      <c r="AU933" s="44"/>
      <c r="AV933" s="26"/>
      <c r="AW933" s="245">
        <f t="shared" si="248"/>
        <v>57</v>
      </c>
      <c r="AX933" s="246"/>
      <c r="AY933" s="247" t="str">
        <f t="shared" si="249"/>
        <v/>
      </c>
      <c r="AZ933" s="248"/>
      <c r="BA933" s="248"/>
      <c r="BB933" s="249"/>
      <c r="BC933" s="45">
        <f>IF(COUNTIF(P933:AT933,"")=31,0,COUNTIFS(P867:AT867,1,P933:AT933,"")+COUNTIFS(P867:AT867,1,P933:AT933,"■"))</f>
        <v>0</v>
      </c>
      <c r="BD933" s="45">
        <f>IF(COUNTIF(P933:AT933,"")=31,0,COUNTIFS(P867:AT867,1,P933:AT933,"■"))</f>
        <v>0</v>
      </c>
      <c r="BE933" s="250" t="str">
        <f t="shared" si="250"/>
        <v>***</v>
      </c>
      <c r="BF933" s="233"/>
      <c r="BG933" s="47"/>
      <c r="BH933" s="45">
        <f>IF(COUNTIF(P933:AT933,"")=31,0,COUNTIFS(P867:AT867,2,P933:AT933,"")+COUNTIFS(P867:AT867,2,P933:AT933,"■"))</f>
        <v>0</v>
      </c>
      <c r="BI933" s="45">
        <f>IF(COUNTIF(P933:AT933,"")=31,0,COUNTIFS(P867:AT867,2,P933:AT933,"■"))</f>
        <v>0</v>
      </c>
      <c r="BJ933" s="232" t="str">
        <f t="shared" si="251"/>
        <v>***</v>
      </c>
      <c r="BK933" s="233"/>
      <c r="BL933" s="42"/>
      <c r="BM933" s="45">
        <f>IF(COUNTIF(P933:AT933,"")=31,0,COUNTIFS(P867:AT867,3,P933:AT933,"")+COUNTIFS(P867:AT867,3,P933:AT933,"■"))</f>
        <v>0</v>
      </c>
      <c r="BN933" s="45">
        <f>IF(COUNTIF(P933:AT933,"")=31,0,COUNTIFS(P867:AT867,3,P933:AT933,"■"))</f>
        <v>0</v>
      </c>
      <c r="BO933" s="232" t="str">
        <f t="shared" si="252"/>
        <v>***</v>
      </c>
      <c r="BP933" s="233"/>
      <c r="BQ933" s="42"/>
      <c r="BR933" s="45">
        <f>IF(COUNTIF(P933:AT933,"")=31,0,COUNTIFS(P867:AT867,4,P933:AT933,"")+COUNTIFS(P867:AT867,4,P933:AT933,"■"))</f>
        <v>0</v>
      </c>
      <c r="BS933" s="45">
        <f>IF(COUNTIF(P933:AT933,"")=31,0,COUNTIFS(P867:AT867,4,P933:AT933,"■"))</f>
        <v>0</v>
      </c>
      <c r="BT933" s="232" t="str">
        <f t="shared" si="253"/>
        <v>***</v>
      </c>
      <c r="BU933" s="233"/>
      <c r="BV933" s="42"/>
      <c r="BW933" s="45">
        <f>IF(COUNTIF(P933:AT933,"")=31,0,COUNTIFS(P867:AT867,5,P933:AT933,"")+COUNTIFS(P867:AT867,5,P933:AT933,"■"))</f>
        <v>0</v>
      </c>
      <c r="BX933" s="45">
        <f>IF(COUNTIF(P933:AT933,"")=31,0,COUNTIFS(P867:AT867,5,P933:AT933,"■"))</f>
        <v>0</v>
      </c>
      <c r="BY933" s="232" t="str">
        <f t="shared" si="254"/>
        <v>***</v>
      </c>
      <c r="BZ933" s="233"/>
      <c r="CA933" s="42"/>
      <c r="CB933" s="45">
        <f>IF(COUNTIF(P933:AT933,"")=31,0,COUNTIFS(P867:AT867,6,P933:AT933,"")+COUNTIFS(P867:AT867,6,P933:AT933,"■"))</f>
        <v>0</v>
      </c>
      <c r="CC933" s="45">
        <f>IF(COUNTIF(P933:AT933,"")=31,0,COUNTIFS(P867:AT867,6,P933:AT933,"■"))</f>
        <v>0</v>
      </c>
      <c r="CD933" s="232" t="str">
        <f t="shared" si="255"/>
        <v>***</v>
      </c>
      <c r="CE933" s="233"/>
      <c r="CF933" s="42"/>
      <c r="CG933" s="45">
        <f t="shared" si="259"/>
        <v>0</v>
      </c>
      <c r="CH933" s="45">
        <f t="shared" si="263"/>
        <v>0</v>
      </c>
      <c r="CI933" s="232" t="str">
        <f t="shared" si="257"/>
        <v>***</v>
      </c>
      <c r="CJ933" s="233"/>
      <c r="CK933" s="42"/>
      <c r="CL933" s="234">
        <f t="shared" si="260"/>
        <v>0</v>
      </c>
      <c r="CM933" s="235"/>
      <c r="CN933" s="234">
        <f t="shared" si="261"/>
        <v>0</v>
      </c>
      <c r="CO933" s="235"/>
      <c r="CP933" s="232" t="str">
        <f t="shared" si="258"/>
        <v>***</v>
      </c>
      <c r="CQ933" s="233"/>
      <c r="CR933" s="43"/>
      <c r="CU933" s="128">
        <f t="shared" si="225"/>
        <v>925</v>
      </c>
      <c r="CV933" s="128"/>
      <c r="CW933" s="128"/>
      <c r="CX933" s="128"/>
      <c r="CY933" s="128"/>
    </row>
    <row r="934" spans="1:103" s="1" customFormat="1" ht="18.75">
      <c r="A934" s="72" t="s">
        <v>59</v>
      </c>
      <c r="D934" s="238">
        <f t="shared" si="262"/>
        <v>58</v>
      </c>
      <c r="E934" s="246"/>
      <c r="F934" s="272"/>
      <c r="G934" s="273"/>
      <c r="H934" s="273"/>
      <c r="I934" s="273"/>
      <c r="J934" s="273"/>
      <c r="K934" s="274"/>
      <c r="L934" s="275"/>
      <c r="M934" s="273"/>
      <c r="N934" s="273"/>
      <c r="O934" s="274"/>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c r="AQ934" s="47"/>
      <c r="AR934" s="47"/>
      <c r="AS934" s="47"/>
      <c r="AT934" s="101"/>
      <c r="AU934" s="44"/>
      <c r="AV934" s="26"/>
      <c r="AW934" s="245">
        <f t="shared" si="248"/>
        <v>58</v>
      </c>
      <c r="AX934" s="246"/>
      <c r="AY934" s="247" t="str">
        <f t="shared" si="249"/>
        <v/>
      </c>
      <c r="AZ934" s="248"/>
      <c r="BA934" s="248"/>
      <c r="BB934" s="249"/>
      <c r="BC934" s="45">
        <f>IF(COUNTIF(P934:AT934,"")=31,0,COUNTIFS(P867:AT867,1,P934:AT934,"")+COUNTIFS(P867:AT867,1,P934:AT934,"■"))</f>
        <v>0</v>
      </c>
      <c r="BD934" s="45">
        <f>IF(COUNTIF(P934:AT934,"")=31,0,COUNTIFS(P867:AT867,1,P934:AT934,"■"))</f>
        <v>0</v>
      </c>
      <c r="BE934" s="250" t="str">
        <f t="shared" si="250"/>
        <v>***</v>
      </c>
      <c r="BF934" s="233"/>
      <c r="BG934" s="47"/>
      <c r="BH934" s="45">
        <f>IF(COUNTIF(P934:AT934,"")=31,0,COUNTIFS(P867:AT867,2,P934:AT934,"")+COUNTIFS(P867:AT867,2,P934:AT934,"■"))</f>
        <v>0</v>
      </c>
      <c r="BI934" s="45">
        <f>IF(COUNTIF(P934:AT934,"")=31,0,COUNTIFS(P867:AT867,2,P934:AT934,"■"))</f>
        <v>0</v>
      </c>
      <c r="BJ934" s="232" t="str">
        <f t="shared" si="251"/>
        <v>***</v>
      </c>
      <c r="BK934" s="233"/>
      <c r="BL934" s="42"/>
      <c r="BM934" s="45">
        <f>IF(COUNTIF(P934:AT934,"")=31,0,COUNTIFS(P867:AT867,3,P934:AT934,"")+COUNTIFS(P867:AT867,3,P934:AT934,"■"))</f>
        <v>0</v>
      </c>
      <c r="BN934" s="45">
        <f>IF(COUNTIF(P934:AT934,"")=31,0,COUNTIFS(P867:AT867,3,P934:AT934,"■"))</f>
        <v>0</v>
      </c>
      <c r="BO934" s="232" t="str">
        <f t="shared" si="252"/>
        <v>***</v>
      </c>
      <c r="BP934" s="233"/>
      <c r="BQ934" s="42"/>
      <c r="BR934" s="45">
        <f>IF(COUNTIF(P934:AT934,"")=31,0,COUNTIFS(P867:AT867,4,P934:AT934,"")+COUNTIFS(P867:AT867,4,P934:AT934,"■"))</f>
        <v>0</v>
      </c>
      <c r="BS934" s="45">
        <f>IF(COUNTIF(P934:AT934,"")=31,0,COUNTIFS(P867:AT867,4,P934:AT934,"■"))</f>
        <v>0</v>
      </c>
      <c r="BT934" s="232" t="str">
        <f t="shared" si="253"/>
        <v>***</v>
      </c>
      <c r="BU934" s="233"/>
      <c r="BV934" s="42"/>
      <c r="BW934" s="45">
        <f>IF(COUNTIF(P934:AT934,"")=31,0,COUNTIFS(P867:AT867,5,P934:AT934,"")+COUNTIFS(P867:AT867,5,P934:AT934,"■"))</f>
        <v>0</v>
      </c>
      <c r="BX934" s="45">
        <f>IF(COUNTIF(P934:AT934,"")=31,0,COUNTIFS(P867:AT867,5,P934:AT934,"■"))</f>
        <v>0</v>
      </c>
      <c r="BY934" s="232" t="str">
        <f t="shared" si="254"/>
        <v>***</v>
      </c>
      <c r="BZ934" s="233"/>
      <c r="CA934" s="42"/>
      <c r="CB934" s="45">
        <f>IF(COUNTIF(P934:AT934,"")=31,0,COUNTIFS(P867:AT867,6,P934:AT934,"")+COUNTIFS(P867:AT867,6,P934:AT934,"■"))</f>
        <v>0</v>
      </c>
      <c r="CC934" s="45">
        <f>IF(COUNTIF(P934:AT934,"")=31,0,COUNTIFS(P867:AT867,6,P934:AT934,"■"))</f>
        <v>0</v>
      </c>
      <c r="CD934" s="232" t="str">
        <f t="shared" si="255"/>
        <v>***</v>
      </c>
      <c r="CE934" s="233"/>
      <c r="CF934" s="42"/>
      <c r="CG934" s="45">
        <f t="shared" si="259"/>
        <v>0</v>
      </c>
      <c r="CH934" s="45">
        <f t="shared" si="263"/>
        <v>0</v>
      </c>
      <c r="CI934" s="232" t="str">
        <f t="shared" si="257"/>
        <v>***</v>
      </c>
      <c r="CJ934" s="233"/>
      <c r="CK934" s="42"/>
      <c r="CL934" s="234">
        <f t="shared" si="260"/>
        <v>0</v>
      </c>
      <c r="CM934" s="235"/>
      <c r="CN934" s="234">
        <f t="shared" si="261"/>
        <v>0</v>
      </c>
      <c r="CO934" s="235"/>
      <c r="CP934" s="232" t="str">
        <f t="shared" si="258"/>
        <v>***</v>
      </c>
      <c r="CQ934" s="233"/>
      <c r="CR934" s="43"/>
      <c r="CU934" s="128">
        <f t="shared" si="225"/>
        <v>926</v>
      </c>
      <c r="CV934" s="128"/>
      <c r="CW934" s="128"/>
      <c r="CX934" s="128"/>
      <c r="CY934" s="128"/>
    </row>
    <row r="935" spans="1:103" s="1" customFormat="1" ht="18.75">
      <c r="A935" s="72" t="s">
        <v>59</v>
      </c>
      <c r="D935" s="258" t="s">
        <v>102</v>
      </c>
      <c r="E935" s="259"/>
      <c r="F935" s="262"/>
      <c r="G935" s="263"/>
      <c r="H935" s="263"/>
      <c r="I935" s="263"/>
      <c r="J935" s="263"/>
      <c r="K935" s="263"/>
      <c r="L935" s="263"/>
      <c r="M935" s="263"/>
      <c r="N935" s="263"/>
      <c r="O935" s="263"/>
      <c r="P935" s="263"/>
      <c r="Q935" s="263"/>
      <c r="R935" s="263"/>
      <c r="S935" s="263"/>
      <c r="T935" s="263"/>
      <c r="U935" s="263"/>
      <c r="V935" s="263"/>
      <c r="W935" s="263"/>
      <c r="X935" s="263"/>
      <c r="Y935" s="263"/>
      <c r="Z935" s="263"/>
      <c r="AA935" s="263"/>
      <c r="AB935" s="263"/>
      <c r="AC935" s="263"/>
      <c r="AD935" s="263"/>
      <c r="AE935" s="263"/>
      <c r="AF935" s="263"/>
      <c r="AG935" s="263"/>
      <c r="AH935" s="263"/>
      <c r="AI935" s="263"/>
      <c r="AJ935" s="263"/>
      <c r="AK935" s="263"/>
      <c r="AL935" s="263"/>
      <c r="AM935" s="263"/>
      <c r="AN935" s="263"/>
      <c r="AO935" s="263"/>
      <c r="AP935" s="263"/>
      <c r="AQ935" s="263"/>
      <c r="AR935" s="263"/>
      <c r="AS935" s="263"/>
      <c r="AT935" s="264"/>
      <c r="AU935" s="44"/>
      <c r="AV935" s="26"/>
      <c r="AW935" s="267" t="s">
        <v>87</v>
      </c>
      <c r="AX935" s="268"/>
      <c r="AY935" s="268"/>
      <c r="AZ935" s="268"/>
      <c r="BA935" s="268"/>
      <c r="BB935" s="268"/>
      <c r="BC935" s="269" t="str">
        <f>IF(COUNTA(BG877:BG934)=0,"",IF(AND(COUNTIF(BG877:BG934,"○")=0,COUNTIF(BG877:BG934,"×")=0),"－",IF(COUNTIF(BG877:BG934,"×")&gt;=1,"×","○")))</f>
        <v/>
      </c>
      <c r="BD935" s="270"/>
      <c r="BE935" s="270"/>
      <c r="BF935" s="270"/>
      <c r="BG935" s="270"/>
      <c r="BH935" s="269" t="str">
        <f>IF(COUNTA(BL877:BL934)=0,"",IF(AND(COUNTIF(BL877:BL934,"○")=0,COUNTIF(BL877:BL934,"×")=0),"－",IF(COUNTIF(BL877:BL934,"×")&gt;=1,"×","○")))</f>
        <v/>
      </c>
      <c r="BI935" s="270"/>
      <c r="BJ935" s="270"/>
      <c r="BK935" s="270"/>
      <c r="BL935" s="270"/>
      <c r="BM935" s="269" t="str">
        <f>IF(COUNTA(BQ877:BQ934)=0,"",IF(AND(COUNTIF(BQ877:BQ934,"○")=0,COUNTIF(BQ877:BQ934,"×")=0),"－",IF(COUNTIF(BQ877:BQ934,"×")&gt;=1,"×","○")))</f>
        <v/>
      </c>
      <c r="BN935" s="270"/>
      <c r="BO935" s="270"/>
      <c r="BP935" s="270"/>
      <c r="BQ935" s="270"/>
      <c r="BR935" s="269" t="str">
        <f>IF(COUNTA(BV877:BV934)=0,"",IF(AND(COUNTIF(BV877:BV934,"○")=0,COUNTIF(BV877:BV934,"×")=0),"－",IF(COUNTIF(BV877:BV934,"×")&gt;=1,"×","○")))</f>
        <v/>
      </c>
      <c r="BS935" s="270"/>
      <c r="BT935" s="270"/>
      <c r="BU935" s="270"/>
      <c r="BV935" s="270"/>
      <c r="BW935" s="269" t="str">
        <f>IF(COUNTA(CA877:CA934)=0,"",IF(AND(COUNTIF(CA877:CA934,"○")=0,COUNTIF(CA877:CA934,"×")=0),"－",IF(COUNTIF(CA877:CA934,"×")&gt;=1,"×","○")))</f>
        <v/>
      </c>
      <c r="BX935" s="270"/>
      <c r="BY935" s="270"/>
      <c r="BZ935" s="270"/>
      <c r="CA935" s="270"/>
      <c r="CB935" s="269" t="str">
        <f>IF(COUNTA(CF877:CF934)=0,"",IF(AND(COUNTIF(CF877:CF934,"○")=0,COUNTIF(CF877:CF934,"×")=0),"－",IF(COUNTIF(CF877:CF934,"×")&gt;=1,"×","○")))</f>
        <v/>
      </c>
      <c r="CC935" s="270"/>
      <c r="CD935" s="270"/>
      <c r="CE935" s="270"/>
      <c r="CF935" s="270"/>
      <c r="CG935" s="280"/>
      <c r="CH935" s="281"/>
      <c r="CI935" s="281"/>
      <c r="CJ935" s="281"/>
      <c r="CK935" s="281"/>
      <c r="CL935" s="280"/>
      <c r="CM935" s="281"/>
      <c r="CN935" s="281"/>
      <c r="CO935" s="281"/>
      <c r="CP935" s="281"/>
      <c r="CQ935" s="281"/>
      <c r="CR935" s="282"/>
      <c r="CU935" s="128">
        <f t="shared" si="225"/>
        <v>927</v>
      </c>
      <c r="CV935" s="128"/>
      <c r="CW935" s="128"/>
      <c r="CX935" s="128"/>
      <c r="CY935" s="128"/>
    </row>
    <row r="936" spans="1:103" s="1" customFormat="1" ht="19.5" thickBot="1">
      <c r="A936" s="72" t="s">
        <v>59</v>
      </c>
      <c r="D936" s="260"/>
      <c r="E936" s="261"/>
      <c r="F936" s="265"/>
      <c r="G936" s="265"/>
      <c r="H936" s="265"/>
      <c r="I936" s="265"/>
      <c r="J936" s="265"/>
      <c r="K936" s="265"/>
      <c r="L936" s="265"/>
      <c r="M936" s="265"/>
      <c r="N936" s="265"/>
      <c r="O936" s="265"/>
      <c r="P936" s="265"/>
      <c r="Q936" s="265"/>
      <c r="R936" s="265"/>
      <c r="S936" s="265"/>
      <c r="T936" s="265"/>
      <c r="U936" s="265"/>
      <c r="V936" s="265"/>
      <c r="W936" s="265"/>
      <c r="X936" s="265"/>
      <c r="Y936" s="265"/>
      <c r="Z936" s="265"/>
      <c r="AA936" s="265"/>
      <c r="AB936" s="265"/>
      <c r="AC936" s="265"/>
      <c r="AD936" s="265"/>
      <c r="AE936" s="265"/>
      <c r="AF936" s="265"/>
      <c r="AG936" s="265"/>
      <c r="AH936" s="265"/>
      <c r="AI936" s="265"/>
      <c r="AJ936" s="265"/>
      <c r="AK936" s="265"/>
      <c r="AL936" s="265"/>
      <c r="AM936" s="265"/>
      <c r="AN936" s="265"/>
      <c r="AO936" s="265"/>
      <c r="AP936" s="265"/>
      <c r="AQ936" s="265"/>
      <c r="AR936" s="265"/>
      <c r="AS936" s="265"/>
      <c r="AT936" s="266"/>
      <c r="AU936" s="26"/>
      <c r="AV936" s="26"/>
      <c r="AW936" s="283" t="s">
        <v>88</v>
      </c>
      <c r="AX936" s="284"/>
      <c r="AY936" s="284"/>
      <c r="AZ936" s="284"/>
      <c r="BA936" s="284"/>
      <c r="BB936" s="284"/>
      <c r="BC936" s="285" t="str">
        <f>IF(COUNTIF(BC935:CF935,"")=30,"",IF(AND(COUNTIF(BC935:CF935,"○")=0,COUNTIF(BC935:CF935,"×")=0),"－",IF(COUNTIF(BC935:CF935,"×")&gt;=1,"×","○")))</f>
        <v/>
      </c>
      <c r="BD936" s="286"/>
      <c r="BE936" s="286"/>
      <c r="BF936" s="286"/>
      <c r="BG936" s="286"/>
      <c r="BH936" s="287"/>
      <c r="BI936" s="287"/>
      <c r="BJ936" s="287"/>
      <c r="BK936" s="287"/>
      <c r="BL936" s="287"/>
      <c r="BM936" s="287"/>
      <c r="BN936" s="287"/>
      <c r="BO936" s="287"/>
      <c r="BP936" s="287"/>
      <c r="BQ936" s="287"/>
      <c r="BR936" s="287"/>
      <c r="BS936" s="287"/>
      <c r="BT936" s="287"/>
      <c r="BU936" s="287"/>
      <c r="BV936" s="287"/>
      <c r="BW936" s="287"/>
      <c r="BX936" s="287"/>
      <c r="BY936" s="287"/>
      <c r="BZ936" s="287"/>
      <c r="CA936" s="287"/>
      <c r="CB936" s="287"/>
      <c r="CC936" s="287"/>
      <c r="CD936" s="287"/>
      <c r="CE936" s="287"/>
      <c r="CF936" s="287"/>
      <c r="CG936" s="285" t="str">
        <f>IF(COUNTA(CK877:CK934)=0,"",IF(AND(COUNTIF(CK877:CK934,"○")=0,COUNTIF(CK877:CK934,"×")=0),"－",IF(COUNTIF(CK877:CK934,"×")&gt;=1,"×","○")))</f>
        <v/>
      </c>
      <c r="CH936" s="286"/>
      <c r="CI936" s="286"/>
      <c r="CJ936" s="286"/>
      <c r="CK936" s="286"/>
      <c r="CL936" s="285" t="str">
        <f>IF(COUNTA(CR877:CR934)=0,"",IF(AND(COUNTIF(CR877:CR934,"○")=0,COUNTIF(CR877:CR934,"×")=0),"－",IF(COUNTIF(CR877:CR934,"×")&gt;=1,"×","○")))</f>
        <v/>
      </c>
      <c r="CM936" s="285"/>
      <c r="CN936" s="286"/>
      <c r="CO936" s="286"/>
      <c r="CP936" s="286"/>
      <c r="CQ936" s="286"/>
      <c r="CR936" s="288"/>
      <c r="CU936" s="99">
        <f t="shared" si="225"/>
        <v>928</v>
      </c>
      <c r="CV936" s="100" t="str">
        <f>IF(COUNTIF(P875:AT875,"")=31,"",P866)</f>
        <v/>
      </c>
      <c r="CW936" s="99" t="str">
        <f>BC936</f>
        <v/>
      </c>
      <c r="CX936" s="99" t="str">
        <f>CG936</f>
        <v/>
      </c>
      <c r="CY936" s="99" t="str">
        <f>CL936</f>
        <v/>
      </c>
    </row>
    <row r="937" spans="1:103" s="1" customFormat="1" ht="16.5">
      <c r="A937" s="55" t="s">
        <v>59</v>
      </c>
      <c r="D937" s="97" t="s">
        <v>131</v>
      </c>
      <c r="E937" s="96"/>
      <c r="F937" s="96"/>
      <c r="G937" s="96"/>
      <c r="I937" s="96"/>
      <c r="J937" s="96"/>
      <c r="K937" s="96"/>
      <c r="L937" s="96"/>
      <c r="M937" s="96"/>
      <c r="N937" s="96"/>
      <c r="AU937" s="26"/>
      <c r="AV937" s="26"/>
      <c r="AW937" s="89" t="s">
        <v>105</v>
      </c>
      <c r="AX937" s="88"/>
      <c r="AZ937" s="90"/>
      <c r="BA937" s="90"/>
      <c r="BB937" s="90"/>
      <c r="BC937" s="90"/>
      <c r="BD937" s="90"/>
      <c r="BE937" s="90"/>
      <c r="BF937" s="90"/>
      <c r="BG937" s="90"/>
      <c r="BH937" s="90"/>
      <c r="BI937" s="90"/>
      <c r="BJ937" s="90"/>
      <c r="BK937" s="90"/>
      <c r="BL937" s="90"/>
      <c r="BM937" s="90"/>
      <c r="BN937" s="90"/>
      <c r="BO937" s="90"/>
      <c r="BP937" s="90"/>
      <c r="BQ937" s="90"/>
      <c r="BR937" s="90"/>
      <c r="BS937" s="90"/>
      <c r="BT937" s="90"/>
      <c r="BU937" s="90"/>
      <c r="BV937" s="90"/>
      <c r="BW937" s="90"/>
      <c r="BX937" s="90"/>
      <c r="BY937" s="90"/>
      <c r="BZ937" s="90"/>
      <c r="CA937" s="90"/>
      <c r="CB937" s="90"/>
      <c r="CC937" s="90"/>
      <c r="CD937" s="90"/>
      <c r="CE937" s="90"/>
      <c r="CF937" s="90"/>
      <c r="CG937" s="90"/>
      <c r="CH937" s="90"/>
      <c r="CI937" s="90"/>
      <c r="CJ937" s="90"/>
      <c r="CK937" s="90"/>
      <c r="CL937" s="90"/>
      <c r="CM937" s="90"/>
      <c r="CN937" s="90"/>
      <c r="CO937" s="90"/>
      <c r="CP937" s="90"/>
      <c r="CQ937" s="90"/>
      <c r="CR937" s="91"/>
      <c r="CU937" s="128">
        <f t="shared" si="225"/>
        <v>929</v>
      </c>
      <c r="CV937" s="128"/>
      <c r="CW937" s="128"/>
      <c r="CX937" s="128"/>
      <c r="CY937" s="128"/>
    </row>
    <row r="938" spans="1:103" s="1" customFormat="1" ht="16.5">
      <c r="A938" s="55" t="s">
        <v>59</v>
      </c>
      <c r="D938" s="96" t="s">
        <v>120</v>
      </c>
      <c r="E938" s="96"/>
      <c r="F938" s="96"/>
      <c r="G938" s="96"/>
      <c r="H938" s="96"/>
      <c r="I938" s="96"/>
      <c r="J938" s="96"/>
      <c r="K938" s="96"/>
      <c r="L938" s="96"/>
      <c r="M938" s="96"/>
      <c r="N938" s="96"/>
      <c r="O938" s="96"/>
      <c r="P938" s="96"/>
      <c r="Q938" s="96"/>
      <c r="R938" s="96"/>
      <c r="S938" s="96"/>
      <c r="T938" s="96"/>
      <c r="U938" s="96"/>
      <c r="V938" s="96"/>
      <c r="W938" s="96"/>
      <c r="X938" s="96"/>
      <c r="Y938" s="96"/>
      <c r="Z938" s="96"/>
      <c r="AA938" s="96"/>
      <c r="AB938" s="96"/>
      <c r="AC938" s="96"/>
      <c r="AD938" s="96"/>
      <c r="AE938" s="96"/>
      <c r="AF938" s="96"/>
      <c r="AG938" s="96"/>
      <c r="AH938" s="96"/>
      <c r="AI938" s="96"/>
      <c r="AJ938" s="96"/>
      <c r="AK938" s="96"/>
      <c r="AL938" s="98"/>
      <c r="AM938" s="96"/>
      <c r="AN938" s="96"/>
      <c r="AO938" s="96"/>
      <c r="AP938" s="96"/>
      <c r="AQ938" s="96"/>
      <c r="AR938" s="96"/>
      <c r="AS938" s="96"/>
      <c r="AT938" s="96"/>
      <c r="AU938" s="26"/>
      <c r="AV938" s="26"/>
      <c r="AW938" s="93" t="s">
        <v>122</v>
      </c>
      <c r="AX938" s="88"/>
      <c r="AZ938" s="92"/>
      <c r="BA938" s="92"/>
      <c r="BB938" s="92"/>
      <c r="BC938" s="92"/>
      <c r="BD938" s="92"/>
      <c r="BE938" s="92"/>
      <c r="BF938" s="92"/>
      <c r="BG938" s="92"/>
      <c r="BH938" s="92"/>
      <c r="BI938" s="92"/>
      <c r="BJ938" s="92"/>
      <c r="BK938" s="92"/>
      <c r="BL938" s="92"/>
      <c r="BM938" s="92"/>
      <c r="BN938" s="92"/>
      <c r="BO938" s="92"/>
      <c r="BP938" s="92"/>
      <c r="BQ938" s="92"/>
      <c r="BR938" s="92"/>
      <c r="BS938" s="92"/>
      <c r="BT938" s="92"/>
      <c r="BU938" s="92"/>
      <c r="BV938" s="92"/>
      <c r="BW938" s="92"/>
      <c r="BX938" s="92"/>
      <c r="BY938" s="92"/>
      <c r="BZ938" s="92"/>
      <c r="CA938" s="92"/>
      <c r="CB938" s="92"/>
      <c r="CC938" s="92"/>
      <c r="CD938" s="92"/>
      <c r="CE938" s="92"/>
      <c r="CF938" s="92"/>
      <c r="CG938" s="92"/>
      <c r="CH938" s="92"/>
      <c r="CI938" s="92"/>
      <c r="CJ938" s="92"/>
      <c r="CK938" s="92"/>
      <c r="CL938" s="92"/>
      <c r="CM938" s="92"/>
      <c r="CN938" s="92"/>
      <c r="CO938" s="92"/>
      <c r="CP938" s="92"/>
      <c r="CQ938" s="92"/>
      <c r="CR938" s="91"/>
      <c r="CU938" s="128">
        <f t="shared" si="225"/>
        <v>930</v>
      </c>
      <c r="CV938" s="128"/>
      <c r="CW938" s="128"/>
      <c r="CX938" s="128"/>
      <c r="CY938" s="128"/>
    </row>
    <row r="939" spans="1:103" s="1" customFormat="1" ht="16.5">
      <c r="A939" s="55" t="s">
        <v>59</v>
      </c>
      <c r="D939" s="96" t="s">
        <v>121</v>
      </c>
      <c r="E939" s="96"/>
      <c r="F939" s="96"/>
      <c r="G939" s="96"/>
      <c r="H939" s="96"/>
      <c r="I939" s="96"/>
      <c r="O939" s="96"/>
      <c r="P939" s="96"/>
      <c r="Q939" s="96"/>
      <c r="R939" s="96"/>
      <c r="S939" s="96"/>
      <c r="T939" s="96"/>
      <c r="U939" s="96"/>
      <c r="V939" s="96"/>
      <c r="W939" s="96"/>
      <c r="X939" s="96"/>
      <c r="Y939" s="96"/>
      <c r="Z939" s="96"/>
      <c r="AA939" s="96"/>
      <c r="AB939" s="96"/>
      <c r="AC939" s="96"/>
      <c r="AD939" s="96"/>
      <c r="AE939" s="96"/>
      <c r="AF939" s="96"/>
      <c r="AG939" s="96"/>
      <c r="AH939" s="96"/>
      <c r="AI939" s="96"/>
      <c r="AJ939" s="96"/>
      <c r="AK939" s="96"/>
      <c r="AL939" s="98"/>
      <c r="AM939" s="96"/>
      <c r="AN939" s="96"/>
      <c r="AO939" s="96"/>
      <c r="AP939" s="96"/>
      <c r="AQ939" s="96"/>
      <c r="AR939" s="96"/>
      <c r="AS939" s="96"/>
      <c r="AT939" s="96"/>
      <c r="AU939" s="26"/>
      <c r="AV939" s="26"/>
      <c r="AW939" s="93" t="s">
        <v>106</v>
      </c>
      <c r="AX939" s="88"/>
      <c r="AZ939" s="88"/>
      <c r="BA939" s="88"/>
      <c r="BB939" s="88"/>
      <c r="BC939" s="94"/>
      <c r="BD939" s="91"/>
      <c r="BE939" s="91"/>
      <c r="BF939" s="91"/>
      <c r="BG939" s="91"/>
      <c r="BH939" s="95"/>
      <c r="BI939" s="95"/>
      <c r="BJ939" s="95"/>
      <c r="BK939" s="95"/>
      <c r="BL939" s="95"/>
      <c r="BM939" s="95"/>
      <c r="BN939" s="95"/>
      <c r="BO939" s="95"/>
      <c r="BP939" s="95"/>
      <c r="BQ939" s="95"/>
      <c r="BR939" s="95"/>
      <c r="BS939" s="95"/>
      <c r="BT939" s="95"/>
      <c r="BU939" s="95"/>
      <c r="BV939" s="95"/>
      <c r="BW939" s="95"/>
      <c r="BX939" s="95"/>
      <c r="BY939" s="95"/>
      <c r="BZ939" s="95"/>
      <c r="CA939" s="95"/>
      <c r="CB939" s="95"/>
      <c r="CC939" s="95"/>
      <c r="CD939" s="95"/>
      <c r="CE939" s="95"/>
      <c r="CF939" s="95"/>
      <c r="CG939" s="94"/>
      <c r="CH939" s="91"/>
      <c r="CI939" s="91"/>
      <c r="CJ939" s="91"/>
      <c r="CK939" s="91"/>
      <c r="CL939" s="94"/>
      <c r="CM939" s="94"/>
      <c r="CN939" s="91"/>
      <c r="CO939" s="91"/>
      <c r="CP939" s="91"/>
      <c r="CQ939" s="91"/>
      <c r="CR939" s="91"/>
      <c r="CU939" s="128">
        <f t="shared" si="225"/>
        <v>931</v>
      </c>
      <c r="CV939" s="128"/>
      <c r="CW939" s="128"/>
      <c r="CX939" s="128"/>
      <c r="CY939" s="128"/>
    </row>
    <row r="940" spans="1:103" s="1" customFormat="1" ht="16.5">
      <c r="A940" s="55" t="s">
        <v>59</v>
      </c>
      <c r="D940" s="96" t="s">
        <v>108</v>
      </c>
      <c r="E940" s="96"/>
      <c r="F940" s="96"/>
      <c r="G940" s="96"/>
      <c r="H940" s="96"/>
      <c r="I940" s="96"/>
      <c r="O940" s="96"/>
      <c r="P940" s="96"/>
      <c r="Q940" s="96"/>
      <c r="R940" s="96"/>
      <c r="S940" s="96"/>
      <c r="T940" s="96"/>
      <c r="U940" s="96"/>
      <c r="V940" s="96"/>
      <c r="W940" s="96"/>
      <c r="X940" s="96"/>
      <c r="Y940" s="96"/>
      <c r="Z940" s="96"/>
      <c r="AA940" s="96"/>
      <c r="AB940" s="96"/>
      <c r="AC940" s="96"/>
      <c r="AD940" s="96"/>
      <c r="AE940" s="96"/>
      <c r="AF940" s="96"/>
      <c r="AG940" s="96"/>
      <c r="AH940" s="96"/>
      <c r="AI940" s="96"/>
      <c r="AJ940" s="96"/>
      <c r="AK940" s="96"/>
      <c r="AL940" s="98"/>
      <c r="AM940" s="96"/>
      <c r="AN940" s="96"/>
      <c r="AO940" s="96"/>
      <c r="AP940" s="96"/>
      <c r="AQ940" s="96"/>
      <c r="AR940" s="96"/>
      <c r="AS940" s="96"/>
      <c r="AT940" s="96"/>
      <c r="AU940" s="26"/>
      <c r="AV940" s="26"/>
      <c r="AW940" s="93" t="s">
        <v>83</v>
      </c>
      <c r="AX940" s="88"/>
      <c r="AZ940" s="96"/>
      <c r="BA940" s="88"/>
      <c r="BB940" s="88"/>
      <c r="BC940" s="94"/>
      <c r="BD940" s="91"/>
      <c r="BE940" s="91"/>
      <c r="BF940" s="91"/>
      <c r="BG940" s="91"/>
      <c r="BH940" s="95"/>
      <c r="BI940" s="95"/>
      <c r="BJ940" s="95"/>
      <c r="BK940" s="95"/>
      <c r="BL940" s="95"/>
      <c r="BM940" s="95"/>
      <c r="BN940" s="95"/>
      <c r="BO940" s="95"/>
      <c r="BP940" s="95"/>
      <c r="BQ940" s="95"/>
      <c r="BR940" s="95"/>
      <c r="BS940" s="95"/>
      <c r="BT940" s="95"/>
      <c r="BU940" s="95"/>
      <c r="BV940" s="95"/>
      <c r="BW940" s="95"/>
      <c r="BX940" s="95"/>
      <c r="BY940" s="95"/>
      <c r="BZ940" s="95"/>
      <c r="CA940" s="95"/>
      <c r="CB940" s="95"/>
      <c r="CC940" s="95"/>
      <c r="CD940" s="95"/>
      <c r="CE940" s="95"/>
      <c r="CF940" s="95"/>
      <c r="CG940" s="94"/>
      <c r="CH940" s="91"/>
      <c r="CI940" s="91"/>
      <c r="CJ940" s="91"/>
      <c r="CK940" s="91"/>
      <c r="CL940" s="94"/>
      <c r="CM940" s="94"/>
      <c r="CN940" s="91"/>
      <c r="CO940" s="91"/>
      <c r="CP940" s="91"/>
      <c r="CQ940" s="91"/>
      <c r="CR940" s="91"/>
      <c r="CU940" s="128">
        <f t="shared" si="225"/>
        <v>932</v>
      </c>
      <c r="CV940" s="128"/>
      <c r="CW940" s="128"/>
      <c r="CX940" s="128"/>
      <c r="CY940" s="128"/>
    </row>
    <row r="941" spans="1:103" s="1" customFormat="1" ht="16.5">
      <c r="A941" s="55" t="s">
        <v>59</v>
      </c>
      <c r="D941" s="96" t="s">
        <v>123</v>
      </c>
      <c r="J941" s="96"/>
      <c r="K941" s="96"/>
      <c r="L941" s="96"/>
      <c r="M941" s="96"/>
      <c r="N941" s="96"/>
      <c r="O941" s="96"/>
      <c r="P941" s="96"/>
      <c r="Q941" s="96"/>
      <c r="R941" s="96"/>
      <c r="S941" s="96"/>
      <c r="T941" s="96"/>
      <c r="U941" s="96"/>
      <c r="V941" s="96"/>
      <c r="W941" s="96"/>
      <c r="X941" s="96"/>
      <c r="Y941" s="96"/>
      <c r="Z941" s="96"/>
      <c r="AA941" s="96"/>
      <c r="AB941" s="96"/>
      <c r="AC941" s="96"/>
      <c r="AD941" s="96"/>
      <c r="AE941" s="96"/>
      <c r="AF941" s="96"/>
      <c r="AG941" s="96"/>
      <c r="AH941" s="96"/>
      <c r="AI941" s="96"/>
      <c r="AJ941" s="96"/>
      <c r="AK941" s="96"/>
      <c r="AL941" s="98"/>
      <c r="AM941" s="96"/>
      <c r="AN941" s="96"/>
      <c r="AO941" s="96"/>
      <c r="AP941" s="96"/>
      <c r="AQ941" s="96"/>
      <c r="AR941" s="96"/>
      <c r="AS941" s="96"/>
      <c r="AT941" s="96"/>
      <c r="AU941" s="26"/>
      <c r="AV941" s="26"/>
      <c r="AW941" s="89" t="s">
        <v>107</v>
      </c>
      <c r="AX941" s="88"/>
      <c r="AZ941" s="96"/>
      <c r="BA941" s="88"/>
      <c r="BB941" s="88"/>
      <c r="BC941" s="94"/>
      <c r="BD941" s="91"/>
      <c r="BE941" s="91"/>
      <c r="BF941" s="91"/>
      <c r="BG941" s="91"/>
      <c r="BH941" s="95"/>
      <c r="BI941" s="95"/>
      <c r="BJ941" s="95"/>
      <c r="BK941" s="95"/>
      <c r="BL941" s="95"/>
      <c r="BM941" s="95"/>
      <c r="BN941" s="95"/>
      <c r="BO941" s="95"/>
      <c r="BP941" s="95"/>
      <c r="BQ941" s="95"/>
      <c r="BR941" s="95"/>
      <c r="BS941" s="95"/>
      <c r="BT941" s="95"/>
      <c r="BU941" s="95"/>
      <c r="BV941" s="95"/>
      <c r="BW941" s="95"/>
      <c r="BX941" s="95"/>
      <c r="BY941" s="95"/>
      <c r="BZ941" s="95"/>
      <c r="CA941" s="95"/>
      <c r="CB941" s="95"/>
      <c r="CC941" s="95"/>
      <c r="CD941" s="95"/>
      <c r="CE941" s="95"/>
      <c r="CF941" s="95"/>
      <c r="CG941" s="94"/>
      <c r="CH941" s="91"/>
      <c r="CI941" s="91"/>
      <c r="CJ941" s="91"/>
      <c r="CK941" s="91"/>
      <c r="CL941" s="94"/>
      <c r="CM941" s="94"/>
      <c r="CN941" s="91"/>
      <c r="CO941" s="91"/>
      <c r="CP941" s="91"/>
      <c r="CQ941" s="91"/>
      <c r="CR941" s="91"/>
      <c r="CU941" s="128">
        <f t="shared" si="225"/>
        <v>933</v>
      </c>
      <c r="CV941" s="128"/>
      <c r="CW941" s="128"/>
      <c r="CX941" s="128"/>
      <c r="CY941" s="128"/>
    </row>
    <row r="942" spans="1:103" s="1" customFormat="1" ht="16.5">
      <c r="A942" s="55" t="s">
        <v>18</v>
      </c>
      <c r="D942" s="96"/>
      <c r="E942" s="96"/>
      <c r="F942" s="96"/>
      <c r="G942" s="96"/>
      <c r="H942" s="96"/>
      <c r="I942" s="96"/>
      <c r="J942" s="96"/>
      <c r="K942" s="96"/>
      <c r="L942" s="96"/>
      <c r="M942" s="96"/>
      <c r="N942" s="96"/>
      <c r="O942" s="96"/>
      <c r="P942" s="96"/>
      <c r="Q942" s="96"/>
      <c r="R942" s="96"/>
      <c r="S942" s="96"/>
      <c r="T942" s="96"/>
      <c r="U942" s="96"/>
      <c r="V942" s="96"/>
      <c r="W942" s="96"/>
      <c r="X942" s="96"/>
      <c r="Y942" s="96"/>
      <c r="Z942" s="96"/>
      <c r="AA942" s="96"/>
      <c r="AB942" s="96"/>
      <c r="AC942" s="96"/>
      <c r="AD942" s="96"/>
      <c r="AE942" s="96"/>
      <c r="AF942" s="96"/>
      <c r="AG942" s="96"/>
      <c r="AH942" s="96"/>
      <c r="AI942" s="96"/>
      <c r="AJ942" s="96"/>
      <c r="AK942" s="96"/>
      <c r="AL942" s="98"/>
      <c r="AM942" s="96"/>
      <c r="AN942" s="96"/>
      <c r="AO942" s="96"/>
      <c r="AP942" s="96"/>
      <c r="AQ942" s="96"/>
      <c r="AR942" s="96"/>
      <c r="AS942" s="96"/>
      <c r="AT942" s="96"/>
      <c r="AU942" s="26"/>
      <c r="AV942" s="26"/>
      <c r="AW942" s="96" t="s">
        <v>124</v>
      </c>
      <c r="AX942" s="88"/>
      <c r="AY942" s="89"/>
      <c r="AZ942" s="96"/>
      <c r="BA942" s="88"/>
      <c r="BB942" s="88"/>
      <c r="BC942" s="94"/>
      <c r="BD942" s="91"/>
      <c r="BE942" s="91"/>
      <c r="BF942" s="91"/>
      <c r="BG942" s="91"/>
      <c r="BH942" s="95"/>
      <c r="BI942" s="95"/>
      <c r="BJ942" s="95"/>
      <c r="BK942" s="95"/>
      <c r="BL942" s="95"/>
      <c r="BM942" s="95"/>
      <c r="BN942" s="95"/>
      <c r="BO942" s="95"/>
      <c r="BP942" s="95"/>
      <c r="BQ942" s="95"/>
      <c r="BR942" s="95"/>
      <c r="BS942" s="95"/>
      <c r="BT942" s="95"/>
      <c r="BU942" s="95"/>
      <c r="BV942" s="95"/>
      <c r="BW942" s="95"/>
      <c r="BX942" s="95"/>
      <c r="BY942" s="95"/>
      <c r="BZ942" s="95"/>
      <c r="CA942" s="95"/>
      <c r="CB942" s="95"/>
      <c r="CC942" s="95"/>
      <c r="CD942" s="95"/>
      <c r="CE942" s="95"/>
      <c r="CF942" s="95"/>
      <c r="CG942" s="94"/>
      <c r="CH942" s="91"/>
      <c r="CI942" s="91"/>
      <c r="CJ942" s="91"/>
      <c r="CK942" s="91"/>
      <c r="CL942" s="94"/>
      <c r="CM942" s="94"/>
      <c r="CN942" s="91"/>
      <c r="CO942" s="91"/>
      <c r="CP942" s="91"/>
      <c r="CQ942" s="91"/>
      <c r="CR942" s="91"/>
      <c r="CU942" s="128">
        <f t="shared" si="225"/>
        <v>934</v>
      </c>
      <c r="CV942" s="128"/>
      <c r="CW942" s="128"/>
      <c r="CX942" s="128"/>
      <c r="CY942" s="128"/>
    </row>
    <row r="943" spans="1:103">
      <c r="D943" s="1"/>
      <c r="E943" s="1"/>
      <c r="F943" s="1"/>
      <c r="G943" s="1"/>
      <c r="H943" s="1"/>
      <c r="I943" s="1"/>
      <c r="J943" s="1"/>
      <c r="K943" s="1"/>
      <c r="L943" s="1"/>
      <c r="M943" s="1"/>
      <c r="N943" s="1"/>
      <c r="O943" s="1"/>
      <c r="P943" s="1"/>
      <c r="Q943" s="1"/>
      <c r="R943" s="1"/>
      <c r="S943" s="1"/>
      <c r="T943" s="1"/>
      <c r="U943" s="1"/>
      <c r="V943" s="1"/>
      <c r="W943" s="1"/>
      <c r="X943" s="1"/>
      <c r="Y943" s="1"/>
      <c r="Z943" s="1"/>
      <c r="AA943" s="1"/>
      <c r="AB943" s="113"/>
      <c r="AC943" s="1"/>
      <c r="AD943" s="1"/>
      <c r="AE943" s="1"/>
      <c r="AF943" s="1"/>
      <c r="AG943" s="1"/>
      <c r="AH943" s="1"/>
      <c r="AI943" s="1"/>
      <c r="AJ943" s="1"/>
      <c r="AK943" s="1"/>
      <c r="AL943" s="1"/>
      <c r="AM943" s="1"/>
      <c r="AN943" s="1"/>
      <c r="AO943" s="1"/>
      <c r="AP943" s="1"/>
      <c r="AQ943" s="1"/>
      <c r="AR943" s="1"/>
      <c r="AS943" s="1"/>
      <c r="AT943" s="1"/>
    </row>
    <row r="944" spans="1:103">
      <c r="D944" s="1"/>
      <c r="E944" s="1"/>
      <c r="F944" s="1"/>
      <c r="G944" s="1"/>
      <c r="H944" s="1"/>
      <c r="I944" s="1"/>
      <c r="J944" s="1"/>
      <c r="K944" s="1"/>
      <c r="L944" s="1"/>
      <c r="M944" s="1"/>
      <c r="N944" s="1"/>
      <c r="O944" s="1"/>
      <c r="P944" s="1"/>
      <c r="Q944" s="1"/>
      <c r="R944" s="1"/>
      <c r="S944" s="1"/>
      <c r="T944" s="1"/>
      <c r="U944" s="1"/>
      <c r="V944" s="1"/>
      <c r="W944" s="1"/>
      <c r="X944" s="1"/>
      <c r="Y944" s="1"/>
      <c r="Z944" s="1"/>
      <c r="AA944" s="1"/>
      <c r="AB944" s="113"/>
      <c r="AC944" s="1"/>
      <c r="AD944" s="1"/>
      <c r="AE944" s="1"/>
      <c r="AF944" s="1"/>
      <c r="AG944" s="1"/>
      <c r="AH944" s="1"/>
      <c r="AI944" s="1"/>
      <c r="AJ944" s="1"/>
      <c r="AK944" s="1"/>
      <c r="AL944" s="1"/>
      <c r="AM944" s="1"/>
      <c r="AN944" s="1"/>
      <c r="AO944" s="1"/>
      <c r="AP944" s="1"/>
      <c r="AQ944" s="1"/>
      <c r="AR944" s="1"/>
      <c r="AS944" s="1"/>
      <c r="AT944" s="1"/>
    </row>
    <row r="945" spans="4:46">
      <c r="D945" s="1"/>
      <c r="E945" s="1"/>
      <c r="F945" s="1"/>
      <c r="G945" s="1"/>
      <c r="H945" s="1"/>
      <c r="I945" s="1"/>
      <c r="J945" s="1"/>
      <c r="K945" s="1"/>
      <c r="L945" s="1"/>
      <c r="M945" s="1"/>
      <c r="N945" s="1"/>
      <c r="O945" s="1"/>
      <c r="P945" s="1"/>
      <c r="Q945" s="1"/>
      <c r="R945" s="1"/>
      <c r="S945" s="1"/>
      <c r="T945" s="1"/>
      <c r="U945" s="1"/>
      <c r="V945" s="1"/>
      <c r="W945" s="1"/>
      <c r="X945" s="1"/>
      <c r="Y945" s="1"/>
      <c r="Z945" s="1"/>
      <c r="AA945" s="1"/>
      <c r="AB945" s="113"/>
      <c r="AC945" s="1"/>
      <c r="AD945" s="1"/>
      <c r="AE945" s="1"/>
      <c r="AF945" s="1"/>
      <c r="AG945" s="1"/>
      <c r="AH945" s="1"/>
      <c r="AI945" s="1"/>
      <c r="AJ945" s="1"/>
      <c r="AK945" s="1"/>
      <c r="AL945" s="1"/>
      <c r="AM945" s="1"/>
      <c r="AN945" s="1"/>
      <c r="AO945" s="1"/>
      <c r="AP945" s="1"/>
      <c r="AQ945" s="1"/>
      <c r="AR945" s="1"/>
      <c r="AS945" s="1"/>
      <c r="AT945" s="1"/>
    </row>
    <row r="946" spans="4:46">
      <c r="D946" s="1"/>
      <c r="E946" s="1"/>
      <c r="F946" s="1"/>
      <c r="G946" s="1"/>
      <c r="H946" s="1"/>
      <c r="I946" s="1"/>
      <c r="J946" s="1"/>
      <c r="K946" s="1"/>
      <c r="L946" s="1"/>
      <c r="M946" s="1"/>
      <c r="N946" s="1"/>
      <c r="O946" s="1"/>
      <c r="P946" s="1"/>
      <c r="Q946" s="1"/>
      <c r="R946" s="1"/>
      <c r="S946" s="1"/>
      <c r="T946" s="1"/>
      <c r="U946" s="1"/>
      <c r="V946" s="1"/>
      <c r="W946" s="1"/>
      <c r="X946" s="1"/>
      <c r="Y946" s="1"/>
      <c r="Z946" s="1"/>
      <c r="AA946" s="1"/>
      <c r="AB946" s="113"/>
      <c r="AC946" s="1"/>
      <c r="AD946" s="1"/>
      <c r="AE946" s="1"/>
      <c r="AF946" s="1"/>
      <c r="AG946" s="1"/>
      <c r="AH946" s="1"/>
      <c r="AI946" s="1"/>
      <c r="AJ946" s="1"/>
      <c r="AK946" s="1"/>
      <c r="AL946" s="1"/>
      <c r="AM946" s="1"/>
      <c r="AN946" s="1"/>
      <c r="AO946" s="1"/>
      <c r="AP946" s="1"/>
      <c r="AQ946" s="1"/>
      <c r="AR946" s="1"/>
      <c r="AS946" s="1"/>
      <c r="AT946" s="1"/>
    </row>
    <row r="947" spans="4:46">
      <c r="D947" s="1"/>
      <c r="E947" s="1"/>
      <c r="F947" s="1"/>
      <c r="G947" s="1"/>
      <c r="H947" s="1"/>
      <c r="I947" s="1"/>
      <c r="J947" s="1"/>
      <c r="K947" s="1"/>
      <c r="L947" s="1"/>
      <c r="M947" s="1"/>
      <c r="N947" s="1"/>
      <c r="O947" s="1"/>
      <c r="P947" s="1"/>
      <c r="Q947" s="1"/>
      <c r="R947" s="1"/>
      <c r="S947" s="1"/>
      <c r="T947" s="1"/>
      <c r="U947" s="1"/>
      <c r="V947" s="1"/>
      <c r="W947" s="1"/>
      <c r="X947" s="1"/>
      <c r="Y947" s="1"/>
      <c r="Z947" s="1"/>
      <c r="AA947" s="1"/>
      <c r="AB947" s="113"/>
      <c r="AC947" s="1"/>
      <c r="AD947" s="1"/>
      <c r="AE947" s="1"/>
      <c r="AF947" s="1"/>
      <c r="AG947" s="1"/>
      <c r="AH947" s="1"/>
      <c r="AI947" s="1"/>
      <c r="AJ947" s="1"/>
      <c r="AK947" s="1"/>
      <c r="AL947" s="1"/>
      <c r="AM947" s="1"/>
      <c r="AN947" s="1"/>
      <c r="AO947" s="1"/>
      <c r="AP947" s="1"/>
      <c r="AQ947" s="1"/>
      <c r="AR947" s="1"/>
      <c r="AS947" s="1"/>
      <c r="AT947" s="1"/>
    </row>
    <row r="948" spans="4:46">
      <c r="D948" s="1"/>
      <c r="E948" s="1"/>
      <c r="F948" s="1"/>
      <c r="G948" s="1"/>
      <c r="H948" s="1"/>
      <c r="I948" s="1"/>
      <c r="J948" s="1"/>
      <c r="K948" s="1"/>
      <c r="L948" s="1"/>
      <c r="M948" s="1"/>
      <c r="N948" s="1"/>
      <c r="O948" s="1"/>
      <c r="P948" s="1"/>
      <c r="Q948" s="1"/>
      <c r="R948" s="1"/>
      <c r="S948" s="1"/>
      <c r="T948" s="1"/>
      <c r="U948" s="1"/>
      <c r="V948" s="1"/>
      <c r="W948" s="1"/>
      <c r="X948" s="1"/>
      <c r="Y948" s="1"/>
      <c r="Z948" s="1"/>
      <c r="AA948" s="1"/>
      <c r="AB948" s="113"/>
      <c r="AC948" s="1"/>
      <c r="AD948" s="1"/>
      <c r="AE948" s="1"/>
      <c r="AF948" s="1"/>
      <c r="AG948" s="1"/>
      <c r="AH948" s="1"/>
      <c r="AI948" s="1"/>
      <c r="AJ948" s="1"/>
      <c r="AK948" s="1"/>
      <c r="AL948" s="1"/>
      <c r="AM948" s="1"/>
      <c r="AN948" s="1"/>
      <c r="AO948" s="1"/>
      <c r="AP948" s="1"/>
      <c r="AQ948" s="1"/>
      <c r="AR948" s="1"/>
      <c r="AS948" s="1"/>
      <c r="AT948" s="1"/>
    </row>
  </sheetData>
  <mergeCells count="11852">
    <mergeCell ref="CD932:CE932"/>
    <mergeCell ref="CI932:CJ932"/>
    <mergeCell ref="CL932:CM932"/>
    <mergeCell ref="CN932:CO932"/>
    <mergeCell ref="CP932:CQ932"/>
    <mergeCell ref="CL931:CM931"/>
    <mergeCell ref="CN931:CO931"/>
    <mergeCell ref="CP931:CQ931"/>
    <mergeCell ref="AW932:AX932"/>
    <mergeCell ref="AY932:BB932"/>
    <mergeCell ref="BE932:BF932"/>
    <mergeCell ref="BJ932:BK932"/>
    <mergeCell ref="BO932:BP932"/>
    <mergeCell ref="BT932:BU932"/>
    <mergeCell ref="BY932:BZ932"/>
    <mergeCell ref="CP930:CQ930"/>
    <mergeCell ref="AW931:AX931"/>
    <mergeCell ref="AY931:BB931"/>
    <mergeCell ref="BE931:BF931"/>
    <mergeCell ref="BJ931:BK931"/>
    <mergeCell ref="BO931:BP931"/>
    <mergeCell ref="BT931:BU931"/>
    <mergeCell ref="BY931:BZ931"/>
    <mergeCell ref="CD931:CE931"/>
    <mergeCell ref="CI931:CJ931"/>
    <mergeCell ref="BT930:BU930"/>
    <mergeCell ref="BY930:BZ930"/>
    <mergeCell ref="CD930:CE930"/>
    <mergeCell ref="CI930:CJ930"/>
    <mergeCell ref="CL930:CM930"/>
    <mergeCell ref="CN930:CO930"/>
    <mergeCell ref="CD929:CE929"/>
    <mergeCell ref="CI929:CJ929"/>
    <mergeCell ref="CL929:CM929"/>
    <mergeCell ref="CN929:CO929"/>
    <mergeCell ref="CP929:CQ929"/>
    <mergeCell ref="AW930:AX930"/>
    <mergeCell ref="AY930:BB930"/>
    <mergeCell ref="BE930:BF930"/>
    <mergeCell ref="BJ930:BK930"/>
    <mergeCell ref="BO930:BP930"/>
    <mergeCell ref="CL928:CM928"/>
    <mergeCell ref="CN928:CO928"/>
    <mergeCell ref="CP928:CQ928"/>
    <mergeCell ref="AW929:AX929"/>
    <mergeCell ref="AY929:BB929"/>
    <mergeCell ref="BE929:BF929"/>
    <mergeCell ref="BJ929:BK929"/>
    <mergeCell ref="BO929:BP929"/>
    <mergeCell ref="BT929:BU929"/>
    <mergeCell ref="BY929:BZ929"/>
    <mergeCell ref="CP927:CQ927"/>
    <mergeCell ref="AW928:AX928"/>
    <mergeCell ref="AY928:BB928"/>
    <mergeCell ref="BE928:BF928"/>
    <mergeCell ref="BJ928:BK928"/>
    <mergeCell ref="BO928:BP928"/>
    <mergeCell ref="BT928:BU928"/>
    <mergeCell ref="BY928:BZ928"/>
    <mergeCell ref="CD928:CE928"/>
    <mergeCell ref="CI928:CJ928"/>
    <mergeCell ref="BT927:BU927"/>
    <mergeCell ref="BY927:BZ927"/>
    <mergeCell ref="CD927:CE927"/>
    <mergeCell ref="CI927:CJ927"/>
    <mergeCell ref="CL927:CM927"/>
    <mergeCell ref="CN927:CO927"/>
    <mergeCell ref="CD926:CE926"/>
    <mergeCell ref="CI926:CJ926"/>
    <mergeCell ref="CL926:CM926"/>
    <mergeCell ref="CN926:CO926"/>
    <mergeCell ref="CP926:CQ926"/>
    <mergeCell ref="AW927:AX927"/>
    <mergeCell ref="AY927:BB927"/>
    <mergeCell ref="BE927:BF927"/>
    <mergeCell ref="BJ927:BK927"/>
    <mergeCell ref="BO927:BP927"/>
    <mergeCell ref="CL925:CM925"/>
    <mergeCell ref="CN925:CO925"/>
    <mergeCell ref="CP925:CQ925"/>
    <mergeCell ref="AW926:AX926"/>
    <mergeCell ref="AY926:BB926"/>
    <mergeCell ref="BE926:BF926"/>
    <mergeCell ref="BJ926:BK926"/>
    <mergeCell ref="BO926:BP926"/>
    <mergeCell ref="BT926:BU926"/>
    <mergeCell ref="BY926:BZ926"/>
    <mergeCell ref="CP924:CQ924"/>
    <mergeCell ref="AW925:AX925"/>
    <mergeCell ref="AY925:BB925"/>
    <mergeCell ref="BE925:BF925"/>
    <mergeCell ref="BJ925:BK925"/>
    <mergeCell ref="BO925:BP925"/>
    <mergeCell ref="BT925:BU925"/>
    <mergeCell ref="BY925:BZ925"/>
    <mergeCell ref="CD925:CE925"/>
    <mergeCell ref="CI925:CJ925"/>
    <mergeCell ref="BT924:BU924"/>
    <mergeCell ref="BY924:BZ924"/>
    <mergeCell ref="CD924:CE924"/>
    <mergeCell ref="CI924:CJ924"/>
    <mergeCell ref="CL924:CM924"/>
    <mergeCell ref="CN924:CO924"/>
    <mergeCell ref="CD923:CE923"/>
    <mergeCell ref="CI923:CJ923"/>
    <mergeCell ref="CL923:CM923"/>
    <mergeCell ref="CN923:CO923"/>
    <mergeCell ref="CP923:CQ923"/>
    <mergeCell ref="AW924:AX924"/>
    <mergeCell ref="AY924:BB924"/>
    <mergeCell ref="BE924:BF924"/>
    <mergeCell ref="BJ924:BK924"/>
    <mergeCell ref="BO924:BP924"/>
    <mergeCell ref="CL922:CM922"/>
    <mergeCell ref="CN922:CO922"/>
    <mergeCell ref="CP922:CQ922"/>
    <mergeCell ref="AW923:AX923"/>
    <mergeCell ref="AY923:BB923"/>
    <mergeCell ref="BE923:BF923"/>
    <mergeCell ref="BJ923:BK923"/>
    <mergeCell ref="BO923:BP923"/>
    <mergeCell ref="BT923:BU923"/>
    <mergeCell ref="BY923:BZ923"/>
    <mergeCell ref="CP921:CQ921"/>
    <mergeCell ref="AW922:AX922"/>
    <mergeCell ref="AY922:BB922"/>
    <mergeCell ref="BE922:BF922"/>
    <mergeCell ref="BJ922:BK922"/>
    <mergeCell ref="BO922:BP922"/>
    <mergeCell ref="BT922:BU922"/>
    <mergeCell ref="BY922:BZ922"/>
    <mergeCell ref="CD922:CE922"/>
    <mergeCell ref="CI922:CJ922"/>
    <mergeCell ref="BT921:BU921"/>
    <mergeCell ref="BY921:BZ921"/>
    <mergeCell ref="CD921:CE921"/>
    <mergeCell ref="CI921:CJ921"/>
    <mergeCell ref="CL921:CM921"/>
    <mergeCell ref="CN921:CO921"/>
    <mergeCell ref="CD920:CE920"/>
    <mergeCell ref="CI920:CJ920"/>
    <mergeCell ref="CL920:CM920"/>
    <mergeCell ref="CN920:CO920"/>
    <mergeCell ref="CP920:CQ920"/>
    <mergeCell ref="AW921:AX921"/>
    <mergeCell ref="AY921:BB921"/>
    <mergeCell ref="BE921:BF921"/>
    <mergeCell ref="BJ921:BK921"/>
    <mergeCell ref="BO921:BP921"/>
    <mergeCell ref="CL919:CM919"/>
    <mergeCell ref="CN919:CO919"/>
    <mergeCell ref="CP919:CQ919"/>
    <mergeCell ref="AW920:AX920"/>
    <mergeCell ref="AY920:BB920"/>
    <mergeCell ref="BE920:BF920"/>
    <mergeCell ref="BJ920:BK920"/>
    <mergeCell ref="BO920:BP920"/>
    <mergeCell ref="BT920:BU920"/>
    <mergeCell ref="BY920:BZ920"/>
    <mergeCell ref="CP918:CQ918"/>
    <mergeCell ref="AW919:AX919"/>
    <mergeCell ref="AY919:BB919"/>
    <mergeCell ref="BE919:BF919"/>
    <mergeCell ref="BJ919:BK919"/>
    <mergeCell ref="BO919:BP919"/>
    <mergeCell ref="BT919:BU919"/>
    <mergeCell ref="BY919:BZ919"/>
    <mergeCell ref="CD919:CE919"/>
    <mergeCell ref="CI919:CJ919"/>
    <mergeCell ref="BT918:BU918"/>
    <mergeCell ref="BY918:BZ918"/>
    <mergeCell ref="CD918:CE918"/>
    <mergeCell ref="CI918:CJ918"/>
    <mergeCell ref="CL918:CM918"/>
    <mergeCell ref="CN918:CO918"/>
    <mergeCell ref="CD917:CE917"/>
    <mergeCell ref="CI917:CJ917"/>
    <mergeCell ref="CL917:CM917"/>
    <mergeCell ref="CN917:CO917"/>
    <mergeCell ref="CP917:CQ917"/>
    <mergeCell ref="AW918:AX918"/>
    <mergeCell ref="AY918:BB918"/>
    <mergeCell ref="BE918:BF918"/>
    <mergeCell ref="BJ918:BK918"/>
    <mergeCell ref="BO918:BP918"/>
    <mergeCell ref="CL916:CM916"/>
    <mergeCell ref="CN916:CO916"/>
    <mergeCell ref="CP916:CQ916"/>
    <mergeCell ref="AW917:AX917"/>
    <mergeCell ref="AY917:BB917"/>
    <mergeCell ref="BE917:BF917"/>
    <mergeCell ref="BJ917:BK917"/>
    <mergeCell ref="BO917:BP917"/>
    <mergeCell ref="BT917:BU917"/>
    <mergeCell ref="BY917:BZ917"/>
    <mergeCell ref="CP915:CQ915"/>
    <mergeCell ref="AW916:AX916"/>
    <mergeCell ref="AY916:BB916"/>
    <mergeCell ref="BE916:BF916"/>
    <mergeCell ref="BJ916:BK916"/>
    <mergeCell ref="BO916:BP916"/>
    <mergeCell ref="BT916:BU916"/>
    <mergeCell ref="BY916:BZ916"/>
    <mergeCell ref="CD916:CE916"/>
    <mergeCell ref="CI916:CJ916"/>
    <mergeCell ref="BT915:BU915"/>
    <mergeCell ref="BY915:BZ915"/>
    <mergeCell ref="CD915:CE915"/>
    <mergeCell ref="CI915:CJ915"/>
    <mergeCell ref="CL915:CM915"/>
    <mergeCell ref="CN915:CO915"/>
    <mergeCell ref="CD914:CE914"/>
    <mergeCell ref="CI914:CJ914"/>
    <mergeCell ref="CL914:CM914"/>
    <mergeCell ref="CN914:CO914"/>
    <mergeCell ref="CP914:CQ914"/>
    <mergeCell ref="AW915:AX915"/>
    <mergeCell ref="AY915:BB915"/>
    <mergeCell ref="BE915:BF915"/>
    <mergeCell ref="BJ915:BK915"/>
    <mergeCell ref="BO915:BP915"/>
    <mergeCell ref="CL913:CM913"/>
    <mergeCell ref="CN913:CO913"/>
    <mergeCell ref="CP913:CQ913"/>
    <mergeCell ref="AW914:AX914"/>
    <mergeCell ref="AY914:BB914"/>
    <mergeCell ref="BE914:BF914"/>
    <mergeCell ref="BJ914:BK914"/>
    <mergeCell ref="BO914:BP914"/>
    <mergeCell ref="BT914:BU914"/>
    <mergeCell ref="BY914:BZ914"/>
    <mergeCell ref="CP912:CQ912"/>
    <mergeCell ref="AW913:AX913"/>
    <mergeCell ref="AY913:BB913"/>
    <mergeCell ref="BE913:BF913"/>
    <mergeCell ref="BJ913:BK913"/>
    <mergeCell ref="BO913:BP913"/>
    <mergeCell ref="BT913:BU913"/>
    <mergeCell ref="BY913:BZ913"/>
    <mergeCell ref="CD913:CE913"/>
    <mergeCell ref="CI913:CJ913"/>
    <mergeCell ref="BT912:BU912"/>
    <mergeCell ref="BY912:BZ912"/>
    <mergeCell ref="CD912:CE912"/>
    <mergeCell ref="CI912:CJ912"/>
    <mergeCell ref="CL912:CM912"/>
    <mergeCell ref="CN912:CO912"/>
    <mergeCell ref="CD911:CE911"/>
    <mergeCell ref="CI911:CJ911"/>
    <mergeCell ref="CL911:CM911"/>
    <mergeCell ref="CN911:CO911"/>
    <mergeCell ref="CP911:CQ911"/>
    <mergeCell ref="AW912:AX912"/>
    <mergeCell ref="AY912:BB912"/>
    <mergeCell ref="BE912:BF912"/>
    <mergeCell ref="BJ912:BK912"/>
    <mergeCell ref="BO912:BP912"/>
    <mergeCell ref="CL910:CM910"/>
    <mergeCell ref="CN910:CO910"/>
    <mergeCell ref="CP910:CQ910"/>
    <mergeCell ref="AW911:AX911"/>
    <mergeCell ref="AY911:BB911"/>
    <mergeCell ref="BE911:BF911"/>
    <mergeCell ref="BJ911:BK911"/>
    <mergeCell ref="BO911:BP911"/>
    <mergeCell ref="BT911:BU911"/>
    <mergeCell ref="BY911:BZ911"/>
    <mergeCell ref="CP909:CQ909"/>
    <mergeCell ref="AW910:AX910"/>
    <mergeCell ref="AY910:BB910"/>
    <mergeCell ref="BE910:BF910"/>
    <mergeCell ref="BJ910:BK910"/>
    <mergeCell ref="BO910:BP910"/>
    <mergeCell ref="BT910:BU910"/>
    <mergeCell ref="BY910:BZ910"/>
    <mergeCell ref="CD910:CE910"/>
    <mergeCell ref="CI910:CJ910"/>
    <mergeCell ref="BT909:BU909"/>
    <mergeCell ref="BY909:BZ909"/>
    <mergeCell ref="CD909:CE909"/>
    <mergeCell ref="CI909:CJ909"/>
    <mergeCell ref="CL909:CM909"/>
    <mergeCell ref="CN909:CO909"/>
    <mergeCell ref="CD908:CE908"/>
    <mergeCell ref="CI908:CJ908"/>
    <mergeCell ref="CL908:CM908"/>
    <mergeCell ref="CN908:CO908"/>
    <mergeCell ref="CP908:CQ908"/>
    <mergeCell ref="AW909:AX909"/>
    <mergeCell ref="AY909:BB909"/>
    <mergeCell ref="BE909:BF909"/>
    <mergeCell ref="BJ909:BK909"/>
    <mergeCell ref="BO909:BP909"/>
    <mergeCell ref="CL907:CM907"/>
    <mergeCell ref="CN907:CO907"/>
    <mergeCell ref="CP907:CQ907"/>
    <mergeCell ref="AW908:AX908"/>
    <mergeCell ref="AY908:BB908"/>
    <mergeCell ref="BE908:BF908"/>
    <mergeCell ref="BJ908:BK908"/>
    <mergeCell ref="BO908:BP908"/>
    <mergeCell ref="BT908:BU908"/>
    <mergeCell ref="BY908:BZ908"/>
    <mergeCell ref="CP906:CQ906"/>
    <mergeCell ref="AW907:AX907"/>
    <mergeCell ref="AY907:BB907"/>
    <mergeCell ref="BE907:BF907"/>
    <mergeCell ref="BJ907:BK907"/>
    <mergeCell ref="BO907:BP907"/>
    <mergeCell ref="BT907:BU907"/>
    <mergeCell ref="BY907:BZ907"/>
    <mergeCell ref="CD907:CE907"/>
    <mergeCell ref="CI907:CJ907"/>
    <mergeCell ref="BT906:BU906"/>
    <mergeCell ref="BY906:BZ906"/>
    <mergeCell ref="CD906:CE906"/>
    <mergeCell ref="CI906:CJ906"/>
    <mergeCell ref="CL906:CM906"/>
    <mergeCell ref="CN906:CO906"/>
    <mergeCell ref="CD905:CE905"/>
    <mergeCell ref="CI905:CJ905"/>
    <mergeCell ref="CL905:CM905"/>
    <mergeCell ref="CN905:CO905"/>
    <mergeCell ref="CP905:CQ905"/>
    <mergeCell ref="AW906:AX906"/>
    <mergeCell ref="AY906:BB906"/>
    <mergeCell ref="BE906:BF906"/>
    <mergeCell ref="BJ906:BK906"/>
    <mergeCell ref="BO906:BP906"/>
    <mergeCell ref="CL904:CM904"/>
    <mergeCell ref="CN904:CO904"/>
    <mergeCell ref="CP904:CQ904"/>
    <mergeCell ref="AW905:AX905"/>
    <mergeCell ref="AY905:BB905"/>
    <mergeCell ref="BE905:BF905"/>
    <mergeCell ref="BJ905:BK905"/>
    <mergeCell ref="BO905:BP905"/>
    <mergeCell ref="BT905:BU905"/>
    <mergeCell ref="BY905:BZ905"/>
    <mergeCell ref="CP903:CQ903"/>
    <mergeCell ref="AW904:AX904"/>
    <mergeCell ref="AY904:BB904"/>
    <mergeCell ref="BE904:BF904"/>
    <mergeCell ref="BJ904:BK904"/>
    <mergeCell ref="BO904:BP904"/>
    <mergeCell ref="BT904:BU904"/>
    <mergeCell ref="BY904:BZ904"/>
    <mergeCell ref="CD904:CE904"/>
    <mergeCell ref="CI904:CJ904"/>
    <mergeCell ref="BT903:BU903"/>
    <mergeCell ref="BY903:BZ903"/>
    <mergeCell ref="CD903:CE903"/>
    <mergeCell ref="CI903:CJ903"/>
    <mergeCell ref="CL903:CM903"/>
    <mergeCell ref="CN903:CO903"/>
    <mergeCell ref="CD902:CE902"/>
    <mergeCell ref="CI902:CJ902"/>
    <mergeCell ref="CL902:CM902"/>
    <mergeCell ref="CN902:CO902"/>
    <mergeCell ref="CP902:CQ902"/>
    <mergeCell ref="AW903:AX903"/>
    <mergeCell ref="AY903:BB903"/>
    <mergeCell ref="BE903:BF903"/>
    <mergeCell ref="BJ903:BK903"/>
    <mergeCell ref="BO903:BP903"/>
    <mergeCell ref="CL901:CM901"/>
    <mergeCell ref="CN901:CO901"/>
    <mergeCell ref="CP901:CQ901"/>
    <mergeCell ref="AW902:AX902"/>
    <mergeCell ref="AY902:BB902"/>
    <mergeCell ref="BE902:BF902"/>
    <mergeCell ref="BJ902:BK902"/>
    <mergeCell ref="BO902:BP902"/>
    <mergeCell ref="BT902:BU902"/>
    <mergeCell ref="BY902:BZ902"/>
    <mergeCell ref="CP900:CQ900"/>
    <mergeCell ref="AW901:AX901"/>
    <mergeCell ref="AY901:BB901"/>
    <mergeCell ref="BE901:BF901"/>
    <mergeCell ref="BJ901:BK901"/>
    <mergeCell ref="BO901:BP901"/>
    <mergeCell ref="BT901:BU901"/>
    <mergeCell ref="BY901:BZ901"/>
    <mergeCell ref="CD901:CE901"/>
    <mergeCell ref="CI901:CJ901"/>
    <mergeCell ref="BT900:BU900"/>
    <mergeCell ref="BY900:BZ900"/>
    <mergeCell ref="CD900:CE900"/>
    <mergeCell ref="CI900:CJ900"/>
    <mergeCell ref="CL900:CM900"/>
    <mergeCell ref="CN900:CO900"/>
    <mergeCell ref="CD899:CE899"/>
    <mergeCell ref="CI899:CJ899"/>
    <mergeCell ref="CL899:CM899"/>
    <mergeCell ref="CN899:CO899"/>
    <mergeCell ref="CP899:CQ899"/>
    <mergeCell ref="AW900:AX900"/>
    <mergeCell ref="AY900:BB900"/>
    <mergeCell ref="BE900:BF900"/>
    <mergeCell ref="BJ900:BK900"/>
    <mergeCell ref="BO900:BP900"/>
    <mergeCell ref="CL898:CM898"/>
    <mergeCell ref="CN898:CO898"/>
    <mergeCell ref="CP898:CQ898"/>
    <mergeCell ref="AW899:AX899"/>
    <mergeCell ref="AY899:BB899"/>
    <mergeCell ref="BE899:BF899"/>
    <mergeCell ref="BJ899:BK899"/>
    <mergeCell ref="BO899:BP899"/>
    <mergeCell ref="BT899:BU899"/>
    <mergeCell ref="BY899:BZ899"/>
    <mergeCell ref="CP897:CQ897"/>
    <mergeCell ref="AW898:AX898"/>
    <mergeCell ref="AY898:BB898"/>
    <mergeCell ref="BE898:BF898"/>
    <mergeCell ref="BJ898:BK898"/>
    <mergeCell ref="BO898:BP898"/>
    <mergeCell ref="BT898:BU898"/>
    <mergeCell ref="BY898:BZ898"/>
    <mergeCell ref="CD898:CE898"/>
    <mergeCell ref="CI898:CJ898"/>
    <mergeCell ref="BT897:BU897"/>
    <mergeCell ref="BY897:BZ897"/>
    <mergeCell ref="CD897:CE897"/>
    <mergeCell ref="CI897:CJ897"/>
    <mergeCell ref="CL897:CM897"/>
    <mergeCell ref="CN897:CO897"/>
    <mergeCell ref="CD896:CE896"/>
    <mergeCell ref="CI896:CJ896"/>
    <mergeCell ref="CL896:CM896"/>
    <mergeCell ref="CN896:CO896"/>
    <mergeCell ref="CP896:CQ896"/>
    <mergeCell ref="AW897:AX897"/>
    <mergeCell ref="AY897:BB897"/>
    <mergeCell ref="BE897:BF897"/>
    <mergeCell ref="BJ897:BK897"/>
    <mergeCell ref="BO897:BP897"/>
    <mergeCell ref="CL895:CM895"/>
    <mergeCell ref="CN895:CO895"/>
    <mergeCell ref="CP895:CQ895"/>
    <mergeCell ref="AW896:AX896"/>
    <mergeCell ref="AY896:BB896"/>
    <mergeCell ref="BE896:BF896"/>
    <mergeCell ref="BJ896:BK896"/>
    <mergeCell ref="BO896:BP896"/>
    <mergeCell ref="BT896:BU896"/>
    <mergeCell ref="BY896:BZ896"/>
    <mergeCell ref="CP894:CQ894"/>
    <mergeCell ref="AW895:AX895"/>
    <mergeCell ref="AY895:BB895"/>
    <mergeCell ref="BE895:BF895"/>
    <mergeCell ref="BJ895:BK895"/>
    <mergeCell ref="BO895:BP895"/>
    <mergeCell ref="BT895:BU895"/>
    <mergeCell ref="BY895:BZ895"/>
    <mergeCell ref="CD895:CE895"/>
    <mergeCell ref="CI895:CJ895"/>
    <mergeCell ref="BT894:BU894"/>
    <mergeCell ref="BY894:BZ894"/>
    <mergeCell ref="CD894:CE894"/>
    <mergeCell ref="CI894:CJ894"/>
    <mergeCell ref="CL894:CM894"/>
    <mergeCell ref="CN894:CO894"/>
    <mergeCell ref="CD893:CE893"/>
    <mergeCell ref="CI893:CJ893"/>
    <mergeCell ref="CL893:CM893"/>
    <mergeCell ref="CN893:CO893"/>
    <mergeCell ref="CP893:CQ893"/>
    <mergeCell ref="AW894:AX894"/>
    <mergeCell ref="AY894:BB894"/>
    <mergeCell ref="BE894:BF894"/>
    <mergeCell ref="BJ894:BK894"/>
    <mergeCell ref="BO894:BP894"/>
    <mergeCell ref="CL892:CM892"/>
    <mergeCell ref="CN892:CO892"/>
    <mergeCell ref="CP892:CQ892"/>
    <mergeCell ref="AW893:AX893"/>
    <mergeCell ref="AY893:BB893"/>
    <mergeCell ref="BE893:BF893"/>
    <mergeCell ref="BJ893:BK893"/>
    <mergeCell ref="BO893:BP893"/>
    <mergeCell ref="BT893:BU893"/>
    <mergeCell ref="BY893:BZ893"/>
    <mergeCell ref="CP891:CQ891"/>
    <mergeCell ref="AW892:AX892"/>
    <mergeCell ref="AY892:BB892"/>
    <mergeCell ref="BE892:BF892"/>
    <mergeCell ref="BJ892:BK892"/>
    <mergeCell ref="BO892:BP892"/>
    <mergeCell ref="BT892:BU892"/>
    <mergeCell ref="BY892:BZ892"/>
    <mergeCell ref="CD892:CE892"/>
    <mergeCell ref="CI892:CJ892"/>
    <mergeCell ref="BT891:BU891"/>
    <mergeCell ref="BY891:BZ891"/>
    <mergeCell ref="CD891:CE891"/>
    <mergeCell ref="CI891:CJ891"/>
    <mergeCell ref="CL891:CM891"/>
    <mergeCell ref="CN891:CO891"/>
    <mergeCell ref="CD890:CE890"/>
    <mergeCell ref="CI890:CJ890"/>
    <mergeCell ref="CL890:CM890"/>
    <mergeCell ref="CN890:CO890"/>
    <mergeCell ref="CP890:CQ890"/>
    <mergeCell ref="AW891:AX891"/>
    <mergeCell ref="AY891:BB891"/>
    <mergeCell ref="BE891:BF891"/>
    <mergeCell ref="BJ891:BK891"/>
    <mergeCell ref="BO891:BP891"/>
    <mergeCell ref="CL889:CM889"/>
    <mergeCell ref="CN889:CO889"/>
    <mergeCell ref="CP889:CQ889"/>
    <mergeCell ref="AW890:AX890"/>
    <mergeCell ref="AY890:BB890"/>
    <mergeCell ref="BE890:BF890"/>
    <mergeCell ref="BJ890:BK890"/>
    <mergeCell ref="BO890:BP890"/>
    <mergeCell ref="BT890:BU890"/>
    <mergeCell ref="BY890:BZ890"/>
    <mergeCell ref="CP888:CQ888"/>
    <mergeCell ref="AW889:AX889"/>
    <mergeCell ref="AY889:BB889"/>
    <mergeCell ref="BE889:BF889"/>
    <mergeCell ref="BJ889:BK889"/>
    <mergeCell ref="BO889:BP889"/>
    <mergeCell ref="BT889:BU889"/>
    <mergeCell ref="BY889:BZ889"/>
    <mergeCell ref="CD889:CE889"/>
    <mergeCell ref="CI889:CJ889"/>
    <mergeCell ref="BT888:BU888"/>
    <mergeCell ref="BY888:BZ888"/>
    <mergeCell ref="CD888:CE888"/>
    <mergeCell ref="CI888:CJ888"/>
    <mergeCell ref="CL888:CM888"/>
    <mergeCell ref="CN888:CO888"/>
    <mergeCell ref="CD887:CE887"/>
    <mergeCell ref="CI887:CJ887"/>
    <mergeCell ref="CL887:CM887"/>
    <mergeCell ref="CN887:CO887"/>
    <mergeCell ref="CP887:CQ887"/>
    <mergeCell ref="AW888:AX888"/>
    <mergeCell ref="AY888:BB888"/>
    <mergeCell ref="BE888:BF888"/>
    <mergeCell ref="BJ888:BK888"/>
    <mergeCell ref="BO888:BP888"/>
    <mergeCell ref="D932:E932"/>
    <mergeCell ref="F932:K932"/>
    <mergeCell ref="L932:O932"/>
    <mergeCell ref="AW887:AX887"/>
    <mergeCell ref="AY887:BB887"/>
    <mergeCell ref="BE887:BF887"/>
    <mergeCell ref="D930:E930"/>
    <mergeCell ref="F930:K930"/>
    <mergeCell ref="L930:O930"/>
    <mergeCell ref="D931:E931"/>
    <mergeCell ref="F931:K931"/>
    <mergeCell ref="L931:O931"/>
    <mergeCell ref="D928:E928"/>
    <mergeCell ref="F928:K928"/>
    <mergeCell ref="L928:O928"/>
    <mergeCell ref="D929:E929"/>
    <mergeCell ref="F929:K929"/>
    <mergeCell ref="L929:O929"/>
    <mergeCell ref="D926:E926"/>
    <mergeCell ref="F926:K926"/>
    <mergeCell ref="L926:O926"/>
    <mergeCell ref="D927:E927"/>
    <mergeCell ref="F927:K927"/>
    <mergeCell ref="L927:O927"/>
    <mergeCell ref="D924:E924"/>
    <mergeCell ref="F924:K924"/>
    <mergeCell ref="L924:O924"/>
    <mergeCell ref="D925:E925"/>
    <mergeCell ref="F925:K925"/>
    <mergeCell ref="L925:O925"/>
    <mergeCell ref="D922:E922"/>
    <mergeCell ref="F922:K922"/>
    <mergeCell ref="L922:O922"/>
    <mergeCell ref="D923:E923"/>
    <mergeCell ref="F923:K923"/>
    <mergeCell ref="L923:O923"/>
    <mergeCell ref="D920:E920"/>
    <mergeCell ref="F920:K920"/>
    <mergeCell ref="L920:O920"/>
    <mergeCell ref="D921:E921"/>
    <mergeCell ref="F921:K921"/>
    <mergeCell ref="L921:O921"/>
    <mergeCell ref="D918:E918"/>
    <mergeCell ref="F918:K918"/>
    <mergeCell ref="L918:O918"/>
    <mergeCell ref="D919:E919"/>
    <mergeCell ref="F919:K919"/>
    <mergeCell ref="L919:O919"/>
    <mergeCell ref="D916:E916"/>
    <mergeCell ref="F916:K916"/>
    <mergeCell ref="L916:O916"/>
    <mergeCell ref="D917:E917"/>
    <mergeCell ref="F917:K917"/>
    <mergeCell ref="L917:O917"/>
    <mergeCell ref="D914:E914"/>
    <mergeCell ref="F914:K914"/>
    <mergeCell ref="L914:O914"/>
    <mergeCell ref="D915:E915"/>
    <mergeCell ref="F915:K915"/>
    <mergeCell ref="L915:O915"/>
    <mergeCell ref="D912:E912"/>
    <mergeCell ref="F912:K912"/>
    <mergeCell ref="L912:O912"/>
    <mergeCell ref="D913:E913"/>
    <mergeCell ref="F913:K913"/>
    <mergeCell ref="L913:O913"/>
    <mergeCell ref="D910:E910"/>
    <mergeCell ref="F910:K910"/>
    <mergeCell ref="L910:O910"/>
    <mergeCell ref="D911:E911"/>
    <mergeCell ref="F911:K911"/>
    <mergeCell ref="L911:O911"/>
    <mergeCell ref="D908:E908"/>
    <mergeCell ref="F908:K908"/>
    <mergeCell ref="L908:O908"/>
    <mergeCell ref="D909:E909"/>
    <mergeCell ref="F909:K909"/>
    <mergeCell ref="L909:O909"/>
    <mergeCell ref="D906:E906"/>
    <mergeCell ref="F906:K906"/>
    <mergeCell ref="L906:O906"/>
    <mergeCell ref="D907:E907"/>
    <mergeCell ref="F907:K907"/>
    <mergeCell ref="L907:O907"/>
    <mergeCell ref="D904:E904"/>
    <mergeCell ref="F904:K904"/>
    <mergeCell ref="L904:O904"/>
    <mergeCell ref="D905:E905"/>
    <mergeCell ref="F905:K905"/>
    <mergeCell ref="L905:O905"/>
    <mergeCell ref="D902:E902"/>
    <mergeCell ref="F902:K902"/>
    <mergeCell ref="L902:O902"/>
    <mergeCell ref="D903:E903"/>
    <mergeCell ref="F903:K903"/>
    <mergeCell ref="L903:O903"/>
    <mergeCell ref="D900:E900"/>
    <mergeCell ref="F900:K900"/>
    <mergeCell ref="L900:O900"/>
    <mergeCell ref="D901:E901"/>
    <mergeCell ref="F901:K901"/>
    <mergeCell ref="L901:O901"/>
    <mergeCell ref="D898:E898"/>
    <mergeCell ref="F898:K898"/>
    <mergeCell ref="L898:O898"/>
    <mergeCell ref="D899:E899"/>
    <mergeCell ref="F899:K899"/>
    <mergeCell ref="L899:O899"/>
    <mergeCell ref="D896:E896"/>
    <mergeCell ref="F896:K896"/>
    <mergeCell ref="L896:O896"/>
    <mergeCell ref="D897:E897"/>
    <mergeCell ref="F897:K897"/>
    <mergeCell ref="L897:O897"/>
    <mergeCell ref="D894:E894"/>
    <mergeCell ref="F894:K894"/>
    <mergeCell ref="L894:O894"/>
    <mergeCell ref="D895:E895"/>
    <mergeCell ref="F895:K895"/>
    <mergeCell ref="L895:O895"/>
    <mergeCell ref="D892:E892"/>
    <mergeCell ref="F892:K892"/>
    <mergeCell ref="L892:O892"/>
    <mergeCell ref="D893:E893"/>
    <mergeCell ref="F893:K893"/>
    <mergeCell ref="L893:O893"/>
    <mergeCell ref="D890:E890"/>
    <mergeCell ref="F890:K890"/>
    <mergeCell ref="L890:O890"/>
    <mergeCell ref="D891:E891"/>
    <mergeCell ref="F891:K891"/>
    <mergeCell ref="L891:O891"/>
    <mergeCell ref="D888:E888"/>
    <mergeCell ref="F888:K888"/>
    <mergeCell ref="L888:O888"/>
    <mergeCell ref="D889:E889"/>
    <mergeCell ref="F889:K889"/>
    <mergeCell ref="L889:O889"/>
    <mergeCell ref="CL854:CM854"/>
    <mergeCell ref="CN854:CO854"/>
    <mergeCell ref="CP854:CQ854"/>
    <mergeCell ref="D887:E887"/>
    <mergeCell ref="F887:K887"/>
    <mergeCell ref="L887:O887"/>
    <mergeCell ref="BJ887:BK887"/>
    <mergeCell ref="BO887:BP887"/>
    <mergeCell ref="BT887:BU887"/>
    <mergeCell ref="BY887:BZ887"/>
    <mergeCell ref="CP853:CQ853"/>
    <mergeCell ref="AW854:AX854"/>
    <mergeCell ref="AY854:BB854"/>
    <mergeCell ref="BE854:BF854"/>
    <mergeCell ref="BJ854:BK854"/>
    <mergeCell ref="BO854:BP854"/>
    <mergeCell ref="BT854:BU854"/>
    <mergeCell ref="BY854:BZ854"/>
    <mergeCell ref="CD854:CE854"/>
    <mergeCell ref="CI854:CJ854"/>
    <mergeCell ref="BT853:BU853"/>
    <mergeCell ref="BY853:BZ853"/>
    <mergeCell ref="CD853:CE853"/>
    <mergeCell ref="CI853:CJ853"/>
    <mergeCell ref="CL853:CM853"/>
    <mergeCell ref="CN853:CO853"/>
    <mergeCell ref="CD852:CE852"/>
    <mergeCell ref="CI852:CJ852"/>
    <mergeCell ref="CL852:CM852"/>
    <mergeCell ref="CN852:CO852"/>
    <mergeCell ref="CP852:CQ852"/>
    <mergeCell ref="AW853:AX853"/>
    <mergeCell ref="AY853:BB853"/>
    <mergeCell ref="BE853:BF853"/>
    <mergeCell ref="BJ853:BK853"/>
    <mergeCell ref="BO853:BP853"/>
    <mergeCell ref="CD886:CE886"/>
    <mergeCell ref="CI886:CJ886"/>
    <mergeCell ref="D886:E886"/>
    <mergeCell ref="F886:K886"/>
    <mergeCell ref="L886:O886"/>
    <mergeCell ref="AW886:AX886"/>
    <mergeCell ref="AY886:BB886"/>
    <mergeCell ref="BE886:BF886"/>
    <mergeCell ref="BY885:BZ885"/>
    <mergeCell ref="CD885:CE885"/>
    <mergeCell ref="CI885:CJ885"/>
    <mergeCell ref="CL885:CM885"/>
    <mergeCell ref="CN885:CO885"/>
    <mergeCell ref="CP885:CQ885"/>
    <mergeCell ref="CP884:CQ884"/>
    <mergeCell ref="D885:E885"/>
    <mergeCell ref="F885:K885"/>
    <mergeCell ref="L885:O885"/>
    <mergeCell ref="AW885:AX885"/>
    <mergeCell ref="AY885:BB885"/>
    <mergeCell ref="BE885:BF885"/>
    <mergeCell ref="BJ885:BK885"/>
    <mergeCell ref="BO885:BP885"/>
    <mergeCell ref="BT885:BU885"/>
    <mergeCell ref="BT884:BU884"/>
    <mergeCell ref="BY884:BZ884"/>
    <mergeCell ref="CD884:CE884"/>
    <mergeCell ref="CI884:CJ884"/>
    <mergeCell ref="CL851:CM851"/>
    <mergeCell ref="CN851:CO851"/>
    <mergeCell ref="CP851:CQ851"/>
    <mergeCell ref="AW852:AX852"/>
    <mergeCell ref="AY852:BB852"/>
    <mergeCell ref="BE852:BF852"/>
    <mergeCell ref="BJ852:BK852"/>
    <mergeCell ref="BO852:BP852"/>
    <mergeCell ref="BT852:BU852"/>
    <mergeCell ref="BY852:BZ852"/>
    <mergeCell ref="CP850:CQ850"/>
    <mergeCell ref="AW851:AX851"/>
    <mergeCell ref="AY851:BB851"/>
    <mergeCell ref="BE851:BF851"/>
    <mergeCell ref="BJ851:BK851"/>
    <mergeCell ref="BO851:BP851"/>
    <mergeCell ref="BT851:BU851"/>
    <mergeCell ref="BY851:BZ851"/>
    <mergeCell ref="CD851:CE851"/>
    <mergeCell ref="CI851:CJ851"/>
    <mergeCell ref="BT850:BU850"/>
    <mergeCell ref="BY850:BZ850"/>
    <mergeCell ref="CD850:CE850"/>
    <mergeCell ref="CI850:CJ850"/>
    <mergeCell ref="CL850:CM850"/>
    <mergeCell ref="CN850:CO850"/>
    <mergeCell ref="CD849:CE849"/>
    <mergeCell ref="CI849:CJ849"/>
    <mergeCell ref="CL849:CM849"/>
    <mergeCell ref="CN849:CO849"/>
    <mergeCell ref="CP849:CQ849"/>
    <mergeCell ref="AW850:AX850"/>
    <mergeCell ref="AY850:BB850"/>
    <mergeCell ref="BE850:BF850"/>
    <mergeCell ref="BJ850:BK850"/>
    <mergeCell ref="BO850:BP850"/>
    <mergeCell ref="CL848:CM848"/>
    <mergeCell ref="CN848:CO848"/>
    <mergeCell ref="CP848:CQ848"/>
    <mergeCell ref="AW849:AX849"/>
    <mergeCell ref="AY849:BB849"/>
    <mergeCell ref="BE849:BF849"/>
    <mergeCell ref="BJ849:BK849"/>
    <mergeCell ref="BO849:BP849"/>
    <mergeCell ref="BT849:BU849"/>
    <mergeCell ref="BY849:BZ849"/>
    <mergeCell ref="CP847:CQ847"/>
    <mergeCell ref="AW848:AX848"/>
    <mergeCell ref="AY848:BB848"/>
    <mergeCell ref="BE848:BF848"/>
    <mergeCell ref="BJ848:BK848"/>
    <mergeCell ref="BO848:BP848"/>
    <mergeCell ref="BT848:BU848"/>
    <mergeCell ref="BY848:BZ848"/>
    <mergeCell ref="CD848:CE848"/>
    <mergeCell ref="CI848:CJ848"/>
    <mergeCell ref="BT847:BU847"/>
    <mergeCell ref="BY847:BZ847"/>
    <mergeCell ref="CD847:CE847"/>
    <mergeCell ref="CI847:CJ847"/>
    <mergeCell ref="CL847:CM847"/>
    <mergeCell ref="CN847:CO847"/>
    <mergeCell ref="CD846:CE846"/>
    <mergeCell ref="CI846:CJ846"/>
    <mergeCell ref="CL846:CM846"/>
    <mergeCell ref="CN846:CO846"/>
    <mergeCell ref="CP846:CQ846"/>
    <mergeCell ref="AW847:AX847"/>
    <mergeCell ref="AY847:BB847"/>
    <mergeCell ref="BE847:BF847"/>
    <mergeCell ref="BJ847:BK847"/>
    <mergeCell ref="BO847:BP847"/>
    <mergeCell ref="CL845:CM845"/>
    <mergeCell ref="CN845:CO845"/>
    <mergeCell ref="CP845:CQ845"/>
    <mergeCell ref="AW846:AX846"/>
    <mergeCell ref="AY846:BB846"/>
    <mergeCell ref="BE846:BF846"/>
    <mergeCell ref="BJ846:BK846"/>
    <mergeCell ref="BO846:BP846"/>
    <mergeCell ref="BT846:BU846"/>
    <mergeCell ref="BY846:BZ846"/>
    <mergeCell ref="CP844:CQ844"/>
    <mergeCell ref="AW845:AX845"/>
    <mergeCell ref="AY845:BB845"/>
    <mergeCell ref="BE845:BF845"/>
    <mergeCell ref="BJ845:BK845"/>
    <mergeCell ref="BO845:BP845"/>
    <mergeCell ref="BT845:BU845"/>
    <mergeCell ref="BY845:BZ845"/>
    <mergeCell ref="CD845:CE845"/>
    <mergeCell ref="CI845:CJ845"/>
    <mergeCell ref="BT844:BU844"/>
    <mergeCell ref="BY844:BZ844"/>
    <mergeCell ref="CD844:CE844"/>
    <mergeCell ref="CI844:CJ844"/>
    <mergeCell ref="CL844:CM844"/>
    <mergeCell ref="CN844:CO844"/>
    <mergeCell ref="CD843:CE843"/>
    <mergeCell ref="CI843:CJ843"/>
    <mergeCell ref="CL843:CM843"/>
    <mergeCell ref="CN843:CO843"/>
    <mergeCell ref="CP843:CQ843"/>
    <mergeCell ref="AW844:AX844"/>
    <mergeCell ref="AY844:BB844"/>
    <mergeCell ref="BE844:BF844"/>
    <mergeCell ref="BJ844:BK844"/>
    <mergeCell ref="BO844:BP844"/>
    <mergeCell ref="CL842:CM842"/>
    <mergeCell ref="CN842:CO842"/>
    <mergeCell ref="CP842:CQ842"/>
    <mergeCell ref="AW843:AX843"/>
    <mergeCell ref="AY843:BB843"/>
    <mergeCell ref="BE843:BF843"/>
    <mergeCell ref="BJ843:BK843"/>
    <mergeCell ref="BO843:BP843"/>
    <mergeCell ref="BT843:BU843"/>
    <mergeCell ref="BY843:BZ843"/>
    <mergeCell ref="CP841:CQ841"/>
    <mergeCell ref="AW842:AX842"/>
    <mergeCell ref="AY842:BB842"/>
    <mergeCell ref="BE842:BF842"/>
    <mergeCell ref="BJ842:BK842"/>
    <mergeCell ref="BO842:BP842"/>
    <mergeCell ref="BT842:BU842"/>
    <mergeCell ref="BY842:BZ842"/>
    <mergeCell ref="CD842:CE842"/>
    <mergeCell ref="CI842:CJ842"/>
    <mergeCell ref="BT841:BU841"/>
    <mergeCell ref="BY841:BZ841"/>
    <mergeCell ref="CD841:CE841"/>
    <mergeCell ref="CI841:CJ841"/>
    <mergeCell ref="CL841:CM841"/>
    <mergeCell ref="CN841:CO841"/>
    <mergeCell ref="CD840:CE840"/>
    <mergeCell ref="CI840:CJ840"/>
    <mergeCell ref="CL840:CM840"/>
    <mergeCell ref="CN840:CO840"/>
    <mergeCell ref="CP840:CQ840"/>
    <mergeCell ref="AW841:AX841"/>
    <mergeCell ref="AY841:BB841"/>
    <mergeCell ref="BE841:BF841"/>
    <mergeCell ref="BJ841:BK841"/>
    <mergeCell ref="BO841:BP841"/>
    <mergeCell ref="CL839:CM839"/>
    <mergeCell ref="CN839:CO839"/>
    <mergeCell ref="CP839:CQ839"/>
    <mergeCell ref="AW840:AX840"/>
    <mergeCell ref="AY840:BB840"/>
    <mergeCell ref="BE840:BF840"/>
    <mergeCell ref="BJ840:BK840"/>
    <mergeCell ref="BO840:BP840"/>
    <mergeCell ref="BT840:BU840"/>
    <mergeCell ref="BY840:BZ840"/>
    <mergeCell ref="CP838:CQ838"/>
    <mergeCell ref="AW839:AX839"/>
    <mergeCell ref="AY839:BB839"/>
    <mergeCell ref="BE839:BF839"/>
    <mergeCell ref="BJ839:BK839"/>
    <mergeCell ref="BO839:BP839"/>
    <mergeCell ref="BT839:BU839"/>
    <mergeCell ref="BY839:BZ839"/>
    <mergeCell ref="CD839:CE839"/>
    <mergeCell ref="CI839:CJ839"/>
    <mergeCell ref="BT838:BU838"/>
    <mergeCell ref="BY838:BZ838"/>
    <mergeCell ref="CD838:CE838"/>
    <mergeCell ref="CI838:CJ838"/>
    <mergeCell ref="CL838:CM838"/>
    <mergeCell ref="CN838:CO838"/>
    <mergeCell ref="CD837:CE837"/>
    <mergeCell ref="CI837:CJ837"/>
    <mergeCell ref="CL837:CM837"/>
    <mergeCell ref="CN837:CO837"/>
    <mergeCell ref="CP837:CQ837"/>
    <mergeCell ref="AW838:AX838"/>
    <mergeCell ref="AY838:BB838"/>
    <mergeCell ref="BE838:BF838"/>
    <mergeCell ref="BJ838:BK838"/>
    <mergeCell ref="BO838:BP838"/>
    <mergeCell ref="CL836:CM836"/>
    <mergeCell ref="CN836:CO836"/>
    <mergeCell ref="CP836:CQ836"/>
    <mergeCell ref="AW837:AX837"/>
    <mergeCell ref="AY837:BB837"/>
    <mergeCell ref="BE837:BF837"/>
    <mergeCell ref="BJ837:BK837"/>
    <mergeCell ref="BO837:BP837"/>
    <mergeCell ref="BT837:BU837"/>
    <mergeCell ref="BY837:BZ837"/>
    <mergeCell ref="CP835:CQ835"/>
    <mergeCell ref="AW836:AX836"/>
    <mergeCell ref="AY836:BB836"/>
    <mergeCell ref="BE836:BF836"/>
    <mergeCell ref="BJ836:BK836"/>
    <mergeCell ref="BO836:BP836"/>
    <mergeCell ref="BT836:BU836"/>
    <mergeCell ref="BY836:BZ836"/>
    <mergeCell ref="CD836:CE836"/>
    <mergeCell ref="CI836:CJ836"/>
    <mergeCell ref="BT835:BU835"/>
    <mergeCell ref="BY835:BZ835"/>
    <mergeCell ref="CD835:CE835"/>
    <mergeCell ref="CI835:CJ835"/>
    <mergeCell ref="CL835:CM835"/>
    <mergeCell ref="CN835:CO835"/>
    <mergeCell ref="CD834:CE834"/>
    <mergeCell ref="CI834:CJ834"/>
    <mergeCell ref="CL834:CM834"/>
    <mergeCell ref="CN834:CO834"/>
    <mergeCell ref="CP834:CQ834"/>
    <mergeCell ref="AW835:AX835"/>
    <mergeCell ref="AY835:BB835"/>
    <mergeCell ref="BE835:BF835"/>
    <mergeCell ref="BJ835:BK835"/>
    <mergeCell ref="BO835:BP835"/>
    <mergeCell ref="CL833:CM833"/>
    <mergeCell ref="CN833:CO833"/>
    <mergeCell ref="CP833:CQ833"/>
    <mergeCell ref="AW834:AX834"/>
    <mergeCell ref="AY834:BB834"/>
    <mergeCell ref="BE834:BF834"/>
    <mergeCell ref="BJ834:BK834"/>
    <mergeCell ref="BO834:BP834"/>
    <mergeCell ref="BT834:BU834"/>
    <mergeCell ref="BY834:BZ834"/>
    <mergeCell ref="CP832:CQ832"/>
    <mergeCell ref="AW833:AX833"/>
    <mergeCell ref="AY833:BB833"/>
    <mergeCell ref="BE833:BF833"/>
    <mergeCell ref="BJ833:BK833"/>
    <mergeCell ref="BO833:BP833"/>
    <mergeCell ref="BT833:BU833"/>
    <mergeCell ref="BY833:BZ833"/>
    <mergeCell ref="CD833:CE833"/>
    <mergeCell ref="CI833:CJ833"/>
    <mergeCell ref="BT832:BU832"/>
    <mergeCell ref="BY832:BZ832"/>
    <mergeCell ref="CD832:CE832"/>
    <mergeCell ref="CI832:CJ832"/>
    <mergeCell ref="CL832:CM832"/>
    <mergeCell ref="CN832:CO832"/>
    <mergeCell ref="CD831:CE831"/>
    <mergeCell ref="CI831:CJ831"/>
    <mergeCell ref="CL831:CM831"/>
    <mergeCell ref="CN831:CO831"/>
    <mergeCell ref="CP831:CQ831"/>
    <mergeCell ref="AW832:AX832"/>
    <mergeCell ref="AY832:BB832"/>
    <mergeCell ref="BE832:BF832"/>
    <mergeCell ref="BJ832:BK832"/>
    <mergeCell ref="BO832:BP832"/>
    <mergeCell ref="CL830:CM830"/>
    <mergeCell ref="CN830:CO830"/>
    <mergeCell ref="CP830:CQ830"/>
    <mergeCell ref="AW831:AX831"/>
    <mergeCell ref="AY831:BB831"/>
    <mergeCell ref="BE831:BF831"/>
    <mergeCell ref="BJ831:BK831"/>
    <mergeCell ref="BO831:BP831"/>
    <mergeCell ref="BT831:BU831"/>
    <mergeCell ref="BY831:BZ831"/>
    <mergeCell ref="CP829:CQ829"/>
    <mergeCell ref="AW830:AX830"/>
    <mergeCell ref="AY830:BB830"/>
    <mergeCell ref="BE830:BF830"/>
    <mergeCell ref="BJ830:BK830"/>
    <mergeCell ref="BO830:BP830"/>
    <mergeCell ref="BT830:BU830"/>
    <mergeCell ref="BY830:BZ830"/>
    <mergeCell ref="CD830:CE830"/>
    <mergeCell ref="CI830:CJ830"/>
    <mergeCell ref="BT829:BU829"/>
    <mergeCell ref="BY829:BZ829"/>
    <mergeCell ref="CD829:CE829"/>
    <mergeCell ref="CI829:CJ829"/>
    <mergeCell ref="CL829:CM829"/>
    <mergeCell ref="CN829:CO829"/>
    <mergeCell ref="CD828:CE828"/>
    <mergeCell ref="CI828:CJ828"/>
    <mergeCell ref="CL828:CM828"/>
    <mergeCell ref="CN828:CO828"/>
    <mergeCell ref="CP828:CQ828"/>
    <mergeCell ref="AW829:AX829"/>
    <mergeCell ref="AY829:BB829"/>
    <mergeCell ref="BE829:BF829"/>
    <mergeCell ref="BJ829:BK829"/>
    <mergeCell ref="BO829:BP829"/>
    <mergeCell ref="CL827:CM827"/>
    <mergeCell ref="CN827:CO827"/>
    <mergeCell ref="CP827:CQ827"/>
    <mergeCell ref="AW828:AX828"/>
    <mergeCell ref="AY828:BB828"/>
    <mergeCell ref="BE828:BF828"/>
    <mergeCell ref="BJ828:BK828"/>
    <mergeCell ref="BO828:BP828"/>
    <mergeCell ref="BT828:BU828"/>
    <mergeCell ref="BY828:BZ828"/>
    <mergeCell ref="CP826:CQ826"/>
    <mergeCell ref="AW827:AX827"/>
    <mergeCell ref="AY827:BB827"/>
    <mergeCell ref="BE827:BF827"/>
    <mergeCell ref="BJ827:BK827"/>
    <mergeCell ref="BO827:BP827"/>
    <mergeCell ref="BT827:BU827"/>
    <mergeCell ref="BY827:BZ827"/>
    <mergeCell ref="CD827:CE827"/>
    <mergeCell ref="CI827:CJ827"/>
    <mergeCell ref="BT826:BU826"/>
    <mergeCell ref="BY826:BZ826"/>
    <mergeCell ref="CD826:CE826"/>
    <mergeCell ref="CI826:CJ826"/>
    <mergeCell ref="CL826:CM826"/>
    <mergeCell ref="CN826:CO826"/>
    <mergeCell ref="CD825:CE825"/>
    <mergeCell ref="CI825:CJ825"/>
    <mergeCell ref="CL825:CM825"/>
    <mergeCell ref="CN825:CO825"/>
    <mergeCell ref="CP825:CQ825"/>
    <mergeCell ref="AW826:AX826"/>
    <mergeCell ref="AY826:BB826"/>
    <mergeCell ref="BE826:BF826"/>
    <mergeCell ref="BJ826:BK826"/>
    <mergeCell ref="BO826:BP826"/>
    <mergeCell ref="CL824:CM824"/>
    <mergeCell ref="CN824:CO824"/>
    <mergeCell ref="CP824:CQ824"/>
    <mergeCell ref="AW825:AX825"/>
    <mergeCell ref="AY825:BB825"/>
    <mergeCell ref="BE825:BF825"/>
    <mergeCell ref="BJ825:BK825"/>
    <mergeCell ref="BO825:BP825"/>
    <mergeCell ref="BT825:BU825"/>
    <mergeCell ref="BY825:BZ825"/>
    <mergeCell ref="CP823:CQ823"/>
    <mergeCell ref="AW824:AX824"/>
    <mergeCell ref="AY824:BB824"/>
    <mergeCell ref="BE824:BF824"/>
    <mergeCell ref="BJ824:BK824"/>
    <mergeCell ref="BO824:BP824"/>
    <mergeCell ref="BT824:BU824"/>
    <mergeCell ref="BY824:BZ824"/>
    <mergeCell ref="CD824:CE824"/>
    <mergeCell ref="CI824:CJ824"/>
    <mergeCell ref="BT823:BU823"/>
    <mergeCell ref="BY823:BZ823"/>
    <mergeCell ref="CD823:CE823"/>
    <mergeCell ref="CI823:CJ823"/>
    <mergeCell ref="CL823:CM823"/>
    <mergeCell ref="CN823:CO823"/>
    <mergeCell ref="CD822:CE822"/>
    <mergeCell ref="CI822:CJ822"/>
    <mergeCell ref="CL822:CM822"/>
    <mergeCell ref="CN822:CO822"/>
    <mergeCell ref="CP822:CQ822"/>
    <mergeCell ref="AW823:AX823"/>
    <mergeCell ref="AY823:BB823"/>
    <mergeCell ref="BE823:BF823"/>
    <mergeCell ref="BJ823:BK823"/>
    <mergeCell ref="BO823:BP823"/>
    <mergeCell ref="CL821:CM821"/>
    <mergeCell ref="CN821:CO821"/>
    <mergeCell ref="CP821:CQ821"/>
    <mergeCell ref="AW822:AX822"/>
    <mergeCell ref="AY822:BB822"/>
    <mergeCell ref="BE822:BF822"/>
    <mergeCell ref="BJ822:BK822"/>
    <mergeCell ref="BO822:BP822"/>
    <mergeCell ref="BT822:BU822"/>
    <mergeCell ref="BY822:BZ822"/>
    <mergeCell ref="CP820:CQ820"/>
    <mergeCell ref="AW821:AX821"/>
    <mergeCell ref="AY821:BB821"/>
    <mergeCell ref="BE821:BF821"/>
    <mergeCell ref="BJ821:BK821"/>
    <mergeCell ref="BO821:BP821"/>
    <mergeCell ref="BT821:BU821"/>
    <mergeCell ref="BY821:BZ821"/>
    <mergeCell ref="CD821:CE821"/>
    <mergeCell ref="CI821:CJ821"/>
    <mergeCell ref="BT820:BU820"/>
    <mergeCell ref="BY820:BZ820"/>
    <mergeCell ref="CD820:CE820"/>
    <mergeCell ref="CI820:CJ820"/>
    <mergeCell ref="CL820:CM820"/>
    <mergeCell ref="CN820:CO820"/>
    <mergeCell ref="CD819:CE819"/>
    <mergeCell ref="CI819:CJ819"/>
    <mergeCell ref="CL819:CM819"/>
    <mergeCell ref="CN819:CO819"/>
    <mergeCell ref="CP819:CQ819"/>
    <mergeCell ref="AW820:AX820"/>
    <mergeCell ref="AY820:BB820"/>
    <mergeCell ref="BE820:BF820"/>
    <mergeCell ref="BJ820:BK820"/>
    <mergeCell ref="BO820:BP820"/>
    <mergeCell ref="CL818:CM818"/>
    <mergeCell ref="CN818:CO818"/>
    <mergeCell ref="CP818:CQ818"/>
    <mergeCell ref="AW819:AX819"/>
    <mergeCell ref="AY819:BB819"/>
    <mergeCell ref="BE819:BF819"/>
    <mergeCell ref="BJ819:BK819"/>
    <mergeCell ref="BO819:BP819"/>
    <mergeCell ref="BT819:BU819"/>
    <mergeCell ref="BY819:BZ819"/>
    <mergeCell ref="CP817:CQ817"/>
    <mergeCell ref="AW818:AX818"/>
    <mergeCell ref="AY818:BB818"/>
    <mergeCell ref="BE818:BF818"/>
    <mergeCell ref="BJ818:BK818"/>
    <mergeCell ref="BO818:BP818"/>
    <mergeCell ref="BT818:BU818"/>
    <mergeCell ref="BY818:BZ818"/>
    <mergeCell ref="CD818:CE818"/>
    <mergeCell ref="CI818:CJ818"/>
    <mergeCell ref="BT817:BU817"/>
    <mergeCell ref="BY817:BZ817"/>
    <mergeCell ref="CD817:CE817"/>
    <mergeCell ref="CI817:CJ817"/>
    <mergeCell ref="CL817:CM817"/>
    <mergeCell ref="CN817:CO817"/>
    <mergeCell ref="CD816:CE816"/>
    <mergeCell ref="CI816:CJ816"/>
    <mergeCell ref="CL816:CM816"/>
    <mergeCell ref="CN816:CO816"/>
    <mergeCell ref="CP816:CQ816"/>
    <mergeCell ref="AW817:AX817"/>
    <mergeCell ref="AY817:BB817"/>
    <mergeCell ref="BE817:BF817"/>
    <mergeCell ref="BJ817:BK817"/>
    <mergeCell ref="BO817:BP817"/>
    <mergeCell ref="CL815:CM815"/>
    <mergeCell ref="CN815:CO815"/>
    <mergeCell ref="CP815:CQ815"/>
    <mergeCell ref="AW816:AX816"/>
    <mergeCell ref="AY816:BB816"/>
    <mergeCell ref="BE816:BF816"/>
    <mergeCell ref="BJ816:BK816"/>
    <mergeCell ref="BO816:BP816"/>
    <mergeCell ref="BT816:BU816"/>
    <mergeCell ref="BY816:BZ816"/>
    <mergeCell ref="CP814:CQ814"/>
    <mergeCell ref="AW815:AX815"/>
    <mergeCell ref="AY815:BB815"/>
    <mergeCell ref="BE815:BF815"/>
    <mergeCell ref="BJ815:BK815"/>
    <mergeCell ref="BO815:BP815"/>
    <mergeCell ref="BT815:BU815"/>
    <mergeCell ref="BY815:BZ815"/>
    <mergeCell ref="CD815:CE815"/>
    <mergeCell ref="CI815:CJ815"/>
    <mergeCell ref="BT814:BU814"/>
    <mergeCell ref="BY814:BZ814"/>
    <mergeCell ref="CD814:CE814"/>
    <mergeCell ref="CI814:CJ814"/>
    <mergeCell ref="CL814:CM814"/>
    <mergeCell ref="CN814:CO814"/>
    <mergeCell ref="CD813:CE813"/>
    <mergeCell ref="CI813:CJ813"/>
    <mergeCell ref="CL813:CM813"/>
    <mergeCell ref="CN813:CO813"/>
    <mergeCell ref="CP813:CQ813"/>
    <mergeCell ref="AW814:AX814"/>
    <mergeCell ref="AY814:BB814"/>
    <mergeCell ref="BE814:BF814"/>
    <mergeCell ref="BJ814:BK814"/>
    <mergeCell ref="BO814:BP814"/>
    <mergeCell ref="CL812:CM812"/>
    <mergeCell ref="CN812:CO812"/>
    <mergeCell ref="CP812:CQ812"/>
    <mergeCell ref="AW813:AX813"/>
    <mergeCell ref="AY813:BB813"/>
    <mergeCell ref="BE813:BF813"/>
    <mergeCell ref="BJ813:BK813"/>
    <mergeCell ref="BO813:BP813"/>
    <mergeCell ref="BT813:BU813"/>
    <mergeCell ref="BY813:BZ813"/>
    <mergeCell ref="CP811:CQ811"/>
    <mergeCell ref="AW812:AX812"/>
    <mergeCell ref="AY812:BB812"/>
    <mergeCell ref="BE812:BF812"/>
    <mergeCell ref="BJ812:BK812"/>
    <mergeCell ref="BO812:BP812"/>
    <mergeCell ref="BT812:BU812"/>
    <mergeCell ref="BY812:BZ812"/>
    <mergeCell ref="CD812:CE812"/>
    <mergeCell ref="CI812:CJ812"/>
    <mergeCell ref="BT811:BU811"/>
    <mergeCell ref="BY811:BZ811"/>
    <mergeCell ref="CD811:CE811"/>
    <mergeCell ref="CI811:CJ811"/>
    <mergeCell ref="CL811:CM811"/>
    <mergeCell ref="CN811:CO811"/>
    <mergeCell ref="CD810:CE810"/>
    <mergeCell ref="CI810:CJ810"/>
    <mergeCell ref="CL810:CM810"/>
    <mergeCell ref="CN810:CO810"/>
    <mergeCell ref="CP810:CQ810"/>
    <mergeCell ref="AW811:AX811"/>
    <mergeCell ref="AY811:BB811"/>
    <mergeCell ref="BE811:BF811"/>
    <mergeCell ref="BJ811:BK811"/>
    <mergeCell ref="BO811:BP811"/>
    <mergeCell ref="BT809:BU809"/>
    <mergeCell ref="BY809:BZ809"/>
    <mergeCell ref="CD809:CE809"/>
    <mergeCell ref="CI809:CJ809"/>
    <mergeCell ref="D853:E853"/>
    <mergeCell ref="F853:K853"/>
    <mergeCell ref="L853:O853"/>
    <mergeCell ref="D854:E854"/>
    <mergeCell ref="F854:K854"/>
    <mergeCell ref="L854:O854"/>
    <mergeCell ref="D851:E851"/>
    <mergeCell ref="F851:K851"/>
    <mergeCell ref="L851:O851"/>
    <mergeCell ref="D852:E852"/>
    <mergeCell ref="F852:K852"/>
    <mergeCell ref="L852:O852"/>
    <mergeCell ref="D849:E849"/>
    <mergeCell ref="F849:K849"/>
    <mergeCell ref="L849:O849"/>
    <mergeCell ref="D850:E850"/>
    <mergeCell ref="F850:K850"/>
    <mergeCell ref="L850:O850"/>
    <mergeCell ref="D847:E847"/>
    <mergeCell ref="F847:K847"/>
    <mergeCell ref="L847:O847"/>
    <mergeCell ref="D848:E848"/>
    <mergeCell ref="F848:K848"/>
    <mergeCell ref="L848:O848"/>
    <mergeCell ref="D845:E845"/>
    <mergeCell ref="F845:K845"/>
    <mergeCell ref="L845:O845"/>
    <mergeCell ref="D846:E846"/>
    <mergeCell ref="F846:K846"/>
    <mergeCell ref="L846:O846"/>
    <mergeCell ref="D843:E843"/>
    <mergeCell ref="F843:K843"/>
    <mergeCell ref="L843:O843"/>
    <mergeCell ref="D844:E844"/>
    <mergeCell ref="F844:K844"/>
    <mergeCell ref="L844:O844"/>
    <mergeCell ref="D841:E841"/>
    <mergeCell ref="F841:K841"/>
    <mergeCell ref="L841:O841"/>
    <mergeCell ref="D842:E842"/>
    <mergeCell ref="F842:K842"/>
    <mergeCell ref="L842:O842"/>
    <mergeCell ref="D839:E839"/>
    <mergeCell ref="F839:K839"/>
    <mergeCell ref="L839:O839"/>
    <mergeCell ref="D840:E840"/>
    <mergeCell ref="F840:K840"/>
    <mergeCell ref="L840:O840"/>
    <mergeCell ref="L821:O821"/>
    <mergeCell ref="D822:E822"/>
    <mergeCell ref="F822:K822"/>
    <mergeCell ref="L822:O822"/>
    <mergeCell ref="D819:E819"/>
    <mergeCell ref="F819:K819"/>
    <mergeCell ref="L819:O819"/>
    <mergeCell ref="D820:E820"/>
    <mergeCell ref="F820:K820"/>
    <mergeCell ref="L820:O820"/>
    <mergeCell ref="D817:E817"/>
    <mergeCell ref="F817:K817"/>
    <mergeCell ref="L817:O817"/>
    <mergeCell ref="D818:E818"/>
    <mergeCell ref="F818:K818"/>
    <mergeCell ref="L818:O818"/>
    <mergeCell ref="D815:E815"/>
    <mergeCell ref="F815:K815"/>
    <mergeCell ref="L815:O815"/>
    <mergeCell ref="D816:E816"/>
    <mergeCell ref="F816:K816"/>
    <mergeCell ref="L816:O816"/>
    <mergeCell ref="D837:E837"/>
    <mergeCell ref="F837:K837"/>
    <mergeCell ref="L837:O837"/>
    <mergeCell ref="D838:E838"/>
    <mergeCell ref="F838:K838"/>
    <mergeCell ref="L838:O838"/>
    <mergeCell ref="D835:E835"/>
    <mergeCell ref="F835:K835"/>
    <mergeCell ref="L835:O835"/>
    <mergeCell ref="D836:E836"/>
    <mergeCell ref="F836:K836"/>
    <mergeCell ref="L836:O836"/>
    <mergeCell ref="D833:E833"/>
    <mergeCell ref="F833:K833"/>
    <mergeCell ref="L833:O833"/>
    <mergeCell ref="D834:E834"/>
    <mergeCell ref="F834:K834"/>
    <mergeCell ref="L834:O834"/>
    <mergeCell ref="D831:E831"/>
    <mergeCell ref="F831:K831"/>
    <mergeCell ref="L831:O831"/>
    <mergeCell ref="D832:E832"/>
    <mergeCell ref="F832:K832"/>
    <mergeCell ref="L832:O832"/>
    <mergeCell ref="D829:E829"/>
    <mergeCell ref="F829:K829"/>
    <mergeCell ref="L829:O829"/>
    <mergeCell ref="D830:E830"/>
    <mergeCell ref="F830:K830"/>
    <mergeCell ref="L830:O830"/>
    <mergeCell ref="D827:E827"/>
    <mergeCell ref="F827:K827"/>
    <mergeCell ref="L827:O827"/>
    <mergeCell ref="D828:E828"/>
    <mergeCell ref="F828:K828"/>
    <mergeCell ref="L828:O828"/>
    <mergeCell ref="CP776:CQ776"/>
    <mergeCell ref="D809:E809"/>
    <mergeCell ref="F809:K809"/>
    <mergeCell ref="L809:O809"/>
    <mergeCell ref="D810:E810"/>
    <mergeCell ref="F810:K810"/>
    <mergeCell ref="L810:O810"/>
    <mergeCell ref="AW809:AX809"/>
    <mergeCell ref="AY809:BB809"/>
    <mergeCell ref="BE809:BF809"/>
    <mergeCell ref="BT776:BU776"/>
    <mergeCell ref="BY776:BZ776"/>
    <mergeCell ref="CD776:CE776"/>
    <mergeCell ref="CI776:CJ776"/>
    <mergeCell ref="CL776:CM776"/>
    <mergeCell ref="CN776:CO776"/>
    <mergeCell ref="CD775:CE775"/>
    <mergeCell ref="CI775:CJ775"/>
    <mergeCell ref="CL775:CM775"/>
    <mergeCell ref="CN775:CO775"/>
    <mergeCell ref="CP775:CQ775"/>
    <mergeCell ref="AW776:AX776"/>
    <mergeCell ref="AY776:BB776"/>
    <mergeCell ref="BE776:BF776"/>
    <mergeCell ref="BJ776:BK776"/>
    <mergeCell ref="BO776:BP776"/>
    <mergeCell ref="BY807:BZ807"/>
    <mergeCell ref="CD807:CE807"/>
    <mergeCell ref="CI807:CJ807"/>
    <mergeCell ref="CL807:CM807"/>
    <mergeCell ref="CN807:CO807"/>
    <mergeCell ref="CP807:CQ807"/>
    <mergeCell ref="CP806:CQ806"/>
    <mergeCell ref="D807:E807"/>
    <mergeCell ref="F807:K807"/>
    <mergeCell ref="L807:O807"/>
    <mergeCell ref="AW807:AX807"/>
    <mergeCell ref="AY807:BB807"/>
    <mergeCell ref="BE807:BF807"/>
    <mergeCell ref="BJ807:BK807"/>
    <mergeCell ref="BO807:BP807"/>
    <mergeCell ref="BT807:BU807"/>
    <mergeCell ref="BT806:BU806"/>
    <mergeCell ref="BY806:BZ806"/>
    <mergeCell ref="CD806:CE806"/>
    <mergeCell ref="CI806:CJ806"/>
    <mergeCell ref="CL806:CM806"/>
    <mergeCell ref="CN806:CO806"/>
    <mergeCell ref="CN805:CO805"/>
    <mergeCell ref="CP805:CQ805"/>
    <mergeCell ref="D806:E806"/>
    <mergeCell ref="F806:K806"/>
    <mergeCell ref="CL809:CM809"/>
    <mergeCell ref="CN809:CO809"/>
    <mergeCell ref="CP809:CQ809"/>
    <mergeCell ref="AW810:AX810"/>
    <mergeCell ref="AY810:BB810"/>
    <mergeCell ref="BE810:BF810"/>
    <mergeCell ref="BJ810:BK810"/>
    <mergeCell ref="BO810:BP810"/>
    <mergeCell ref="BT810:BU810"/>
    <mergeCell ref="BY810:BZ810"/>
    <mergeCell ref="BJ809:BK809"/>
    <mergeCell ref="BO809:BP809"/>
    <mergeCell ref="CL774:CM774"/>
    <mergeCell ref="CN774:CO774"/>
    <mergeCell ref="CP774:CQ774"/>
    <mergeCell ref="AW775:AX775"/>
    <mergeCell ref="AY775:BB775"/>
    <mergeCell ref="BE775:BF775"/>
    <mergeCell ref="BJ775:BK775"/>
    <mergeCell ref="BO775:BP775"/>
    <mergeCell ref="BT775:BU775"/>
    <mergeCell ref="BY775:BZ775"/>
    <mergeCell ref="CP773:CQ773"/>
    <mergeCell ref="AW774:AX774"/>
    <mergeCell ref="AY774:BB774"/>
    <mergeCell ref="BE774:BF774"/>
    <mergeCell ref="BJ774:BK774"/>
    <mergeCell ref="BO774:BP774"/>
    <mergeCell ref="BT774:BU774"/>
    <mergeCell ref="BY774:BZ774"/>
    <mergeCell ref="CD774:CE774"/>
    <mergeCell ref="CI774:CJ774"/>
    <mergeCell ref="BT773:BU773"/>
    <mergeCell ref="BY773:BZ773"/>
    <mergeCell ref="CD773:CE773"/>
    <mergeCell ref="CI773:CJ773"/>
    <mergeCell ref="CL773:CM773"/>
    <mergeCell ref="CN773:CO773"/>
    <mergeCell ref="CD772:CE772"/>
    <mergeCell ref="CI772:CJ772"/>
    <mergeCell ref="CL772:CM772"/>
    <mergeCell ref="CN772:CO772"/>
    <mergeCell ref="CP772:CQ772"/>
    <mergeCell ref="AW773:AX773"/>
    <mergeCell ref="AY773:BB773"/>
    <mergeCell ref="BE773:BF773"/>
    <mergeCell ref="BJ773:BK773"/>
    <mergeCell ref="BO773:BP773"/>
    <mergeCell ref="CL771:CM771"/>
    <mergeCell ref="CN771:CO771"/>
    <mergeCell ref="CP771:CQ771"/>
    <mergeCell ref="AW772:AX772"/>
    <mergeCell ref="AY772:BB772"/>
    <mergeCell ref="BE772:BF772"/>
    <mergeCell ref="BJ772:BK772"/>
    <mergeCell ref="BO772:BP772"/>
    <mergeCell ref="BT772:BU772"/>
    <mergeCell ref="BY772:BZ772"/>
    <mergeCell ref="CP770:CQ770"/>
    <mergeCell ref="AW771:AX771"/>
    <mergeCell ref="AY771:BB771"/>
    <mergeCell ref="BE771:BF771"/>
    <mergeCell ref="BJ771:BK771"/>
    <mergeCell ref="BO771:BP771"/>
    <mergeCell ref="BT771:BU771"/>
    <mergeCell ref="BY771:BZ771"/>
    <mergeCell ref="CD771:CE771"/>
    <mergeCell ref="CI771:CJ771"/>
    <mergeCell ref="BT770:BU770"/>
    <mergeCell ref="BY770:BZ770"/>
    <mergeCell ref="CD770:CE770"/>
    <mergeCell ref="CI770:CJ770"/>
    <mergeCell ref="CL770:CM770"/>
    <mergeCell ref="CN770:CO770"/>
    <mergeCell ref="CD769:CE769"/>
    <mergeCell ref="CI769:CJ769"/>
    <mergeCell ref="CL769:CM769"/>
    <mergeCell ref="CN769:CO769"/>
    <mergeCell ref="CP769:CQ769"/>
    <mergeCell ref="AW770:AX770"/>
    <mergeCell ref="AY770:BB770"/>
    <mergeCell ref="BE770:BF770"/>
    <mergeCell ref="BJ770:BK770"/>
    <mergeCell ref="BO770:BP770"/>
    <mergeCell ref="CL768:CM768"/>
    <mergeCell ref="CN768:CO768"/>
    <mergeCell ref="CP768:CQ768"/>
    <mergeCell ref="AW769:AX769"/>
    <mergeCell ref="AY769:BB769"/>
    <mergeCell ref="BE769:BF769"/>
    <mergeCell ref="BJ769:BK769"/>
    <mergeCell ref="BO769:BP769"/>
    <mergeCell ref="BT769:BU769"/>
    <mergeCell ref="BY769:BZ769"/>
    <mergeCell ref="CP767:CQ767"/>
    <mergeCell ref="AW768:AX768"/>
    <mergeCell ref="AY768:BB768"/>
    <mergeCell ref="BE768:BF768"/>
    <mergeCell ref="BJ768:BK768"/>
    <mergeCell ref="BO768:BP768"/>
    <mergeCell ref="BT768:BU768"/>
    <mergeCell ref="BY768:BZ768"/>
    <mergeCell ref="CD768:CE768"/>
    <mergeCell ref="CI768:CJ768"/>
    <mergeCell ref="BT767:BU767"/>
    <mergeCell ref="BY767:BZ767"/>
    <mergeCell ref="CD767:CE767"/>
    <mergeCell ref="CI767:CJ767"/>
    <mergeCell ref="CL767:CM767"/>
    <mergeCell ref="CN767:CO767"/>
    <mergeCell ref="CD766:CE766"/>
    <mergeCell ref="CI766:CJ766"/>
    <mergeCell ref="CL766:CM766"/>
    <mergeCell ref="CN766:CO766"/>
    <mergeCell ref="CP766:CQ766"/>
    <mergeCell ref="AW767:AX767"/>
    <mergeCell ref="AY767:BB767"/>
    <mergeCell ref="BE767:BF767"/>
    <mergeCell ref="BJ767:BK767"/>
    <mergeCell ref="BO767:BP767"/>
    <mergeCell ref="CL765:CM765"/>
    <mergeCell ref="CN765:CO765"/>
    <mergeCell ref="CP765:CQ765"/>
    <mergeCell ref="AW766:AX766"/>
    <mergeCell ref="AY766:BB766"/>
    <mergeCell ref="BE766:BF766"/>
    <mergeCell ref="BJ766:BK766"/>
    <mergeCell ref="BO766:BP766"/>
    <mergeCell ref="BT766:BU766"/>
    <mergeCell ref="BY766:BZ766"/>
    <mergeCell ref="CP764:CQ764"/>
    <mergeCell ref="AW765:AX765"/>
    <mergeCell ref="AY765:BB765"/>
    <mergeCell ref="BE765:BF765"/>
    <mergeCell ref="BJ765:BK765"/>
    <mergeCell ref="BO765:BP765"/>
    <mergeCell ref="BT765:BU765"/>
    <mergeCell ref="BY765:BZ765"/>
    <mergeCell ref="CD765:CE765"/>
    <mergeCell ref="CI765:CJ765"/>
    <mergeCell ref="BT764:BU764"/>
    <mergeCell ref="BY764:BZ764"/>
    <mergeCell ref="CD764:CE764"/>
    <mergeCell ref="CI764:CJ764"/>
    <mergeCell ref="CL764:CM764"/>
    <mergeCell ref="CN764:CO764"/>
    <mergeCell ref="CD763:CE763"/>
    <mergeCell ref="CI763:CJ763"/>
    <mergeCell ref="CL763:CM763"/>
    <mergeCell ref="CN763:CO763"/>
    <mergeCell ref="CP763:CQ763"/>
    <mergeCell ref="AW764:AX764"/>
    <mergeCell ref="AY764:BB764"/>
    <mergeCell ref="BE764:BF764"/>
    <mergeCell ref="BJ764:BK764"/>
    <mergeCell ref="BO764:BP764"/>
    <mergeCell ref="CL762:CM762"/>
    <mergeCell ref="CN762:CO762"/>
    <mergeCell ref="CP762:CQ762"/>
    <mergeCell ref="AW763:AX763"/>
    <mergeCell ref="AY763:BB763"/>
    <mergeCell ref="BE763:BF763"/>
    <mergeCell ref="BJ763:BK763"/>
    <mergeCell ref="BO763:BP763"/>
    <mergeCell ref="BT763:BU763"/>
    <mergeCell ref="BY763:BZ763"/>
    <mergeCell ref="CP761:CQ761"/>
    <mergeCell ref="AW762:AX762"/>
    <mergeCell ref="AY762:BB762"/>
    <mergeCell ref="BE762:BF762"/>
    <mergeCell ref="BJ762:BK762"/>
    <mergeCell ref="BO762:BP762"/>
    <mergeCell ref="BT762:BU762"/>
    <mergeCell ref="BY762:BZ762"/>
    <mergeCell ref="CD762:CE762"/>
    <mergeCell ref="CI762:CJ762"/>
    <mergeCell ref="BT761:BU761"/>
    <mergeCell ref="BY761:BZ761"/>
    <mergeCell ref="CD761:CE761"/>
    <mergeCell ref="CI761:CJ761"/>
    <mergeCell ref="CL761:CM761"/>
    <mergeCell ref="CN761:CO761"/>
    <mergeCell ref="CD760:CE760"/>
    <mergeCell ref="CI760:CJ760"/>
    <mergeCell ref="CL760:CM760"/>
    <mergeCell ref="CN760:CO760"/>
    <mergeCell ref="CP760:CQ760"/>
    <mergeCell ref="AW761:AX761"/>
    <mergeCell ref="AY761:BB761"/>
    <mergeCell ref="BE761:BF761"/>
    <mergeCell ref="BJ761:BK761"/>
    <mergeCell ref="BO761:BP761"/>
    <mergeCell ref="CL759:CM759"/>
    <mergeCell ref="CN759:CO759"/>
    <mergeCell ref="CP759:CQ759"/>
    <mergeCell ref="AW760:AX760"/>
    <mergeCell ref="AY760:BB760"/>
    <mergeCell ref="BE760:BF760"/>
    <mergeCell ref="BJ760:BK760"/>
    <mergeCell ref="BO760:BP760"/>
    <mergeCell ref="BT760:BU760"/>
    <mergeCell ref="BY760:BZ760"/>
    <mergeCell ref="CP758:CQ758"/>
    <mergeCell ref="AW759:AX759"/>
    <mergeCell ref="AY759:BB759"/>
    <mergeCell ref="BE759:BF759"/>
    <mergeCell ref="BJ759:BK759"/>
    <mergeCell ref="BO759:BP759"/>
    <mergeCell ref="BT759:BU759"/>
    <mergeCell ref="BY759:BZ759"/>
    <mergeCell ref="CD759:CE759"/>
    <mergeCell ref="CI759:CJ759"/>
    <mergeCell ref="BT758:BU758"/>
    <mergeCell ref="BY758:BZ758"/>
    <mergeCell ref="CD758:CE758"/>
    <mergeCell ref="CI758:CJ758"/>
    <mergeCell ref="CL758:CM758"/>
    <mergeCell ref="CN758:CO758"/>
    <mergeCell ref="CD757:CE757"/>
    <mergeCell ref="CI757:CJ757"/>
    <mergeCell ref="CL757:CM757"/>
    <mergeCell ref="CN757:CO757"/>
    <mergeCell ref="CP757:CQ757"/>
    <mergeCell ref="AW758:AX758"/>
    <mergeCell ref="AY758:BB758"/>
    <mergeCell ref="BE758:BF758"/>
    <mergeCell ref="BJ758:BK758"/>
    <mergeCell ref="BO758:BP758"/>
    <mergeCell ref="CL756:CM756"/>
    <mergeCell ref="CN756:CO756"/>
    <mergeCell ref="CP756:CQ756"/>
    <mergeCell ref="AW757:AX757"/>
    <mergeCell ref="AY757:BB757"/>
    <mergeCell ref="BE757:BF757"/>
    <mergeCell ref="BJ757:BK757"/>
    <mergeCell ref="BO757:BP757"/>
    <mergeCell ref="BT757:BU757"/>
    <mergeCell ref="BY757:BZ757"/>
    <mergeCell ref="CP755:CQ755"/>
    <mergeCell ref="AW756:AX756"/>
    <mergeCell ref="AY756:BB756"/>
    <mergeCell ref="BE756:BF756"/>
    <mergeCell ref="BJ756:BK756"/>
    <mergeCell ref="BO756:BP756"/>
    <mergeCell ref="BT756:BU756"/>
    <mergeCell ref="BY756:BZ756"/>
    <mergeCell ref="CD756:CE756"/>
    <mergeCell ref="CI756:CJ756"/>
    <mergeCell ref="BT755:BU755"/>
    <mergeCell ref="BY755:BZ755"/>
    <mergeCell ref="CD755:CE755"/>
    <mergeCell ref="CI755:CJ755"/>
    <mergeCell ref="CL755:CM755"/>
    <mergeCell ref="CN755:CO755"/>
    <mergeCell ref="CD754:CE754"/>
    <mergeCell ref="CI754:CJ754"/>
    <mergeCell ref="CL754:CM754"/>
    <mergeCell ref="CN754:CO754"/>
    <mergeCell ref="CP754:CQ754"/>
    <mergeCell ref="AW755:AX755"/>
    <mergeCell ref="AY755:BB755"/>
    <mergeCell ref="BE755:BF755"/>
    <mergeCell ref="BJ755:BK755"/>
    <mergeCell ref="BO755:BP755"/>
    <mergeCell ref="CL753:CM753"/>
    <mergeCell ref="CN753:CO753"/>
    <mergeCell ref="CP753:CQ753"/>
    <mergeCell ref="AW754:AX754"/>
    <mergeCell ref="AY754:BB754"/>
    <mergeCell ref="BE754:BF754"/>
    <mergeCell ref="BJ754:BK754"/>
    <mergeCell ref="BO754:BP754"/>
    <mergeCell ref="BT754:BU754"/>
    <mergeCell ref="BY754:BZ754"/>
    <mergeCell ref="CP752:CQ752"/>
    <mergeCell ref="AW753:AX753"/>
    <mergeCell ref="AY753:BB753"/>
    <mergeCell ref="BE753:BF753"/>
    <mergeCell ref="BJ753:BK753"/>
    <mergeCell ref="BO753:BP753"/>
    <mergeCell ref="BT753:BU753"/>
    <mergeCell ref="BY753:BZ753"/>
    <mergeCell ref="CD753:CE753"/>
    <mergeCell ref="CI753:CJ753"/>
    <mergeCell ref="BT752:BU752"/>
    <mergeCell ref="BY752:BZ752"/>
    <mergeCell ref="CD752:CE752"/>
    <mergeCell ref="CI752:CJ752"/>
    <mergeCell ref="CL752:CM752"/>
    <mergeCell ref="CN752:CO752"/>
    <mergeCell ref="CD751:CE751"/>
    <mergeCell ref="CI751:CJ751"/>
    <mergeCell ref="CL751:CM751"/>
    <mergeCell ref="CN751:CO751"/>
    <mergeCell ref="CP751:CQ751"/>
    <mergeCell ref="AW752:AX752"/>
    <mergeCell ref="AY752:BB752"/>
    <mergeCell ref="BE752:BF752"/>
    <mergeCell ref="BJ752:BK752"/>
    <mergeCell ref="BO752:BP752"/>
    <mergeCell ref="CL750:CM750"/>
    <mergeCell ref="CN750:CO750"/>
    <mergeCell ref="CP750:CQ750"/>
    <mergeCell ref="AW751:AX751"/>
    <mergeCell ref="AY751:BB751"/>
    <mergeCell ref="BE751:BF751"/>
    <mergeCell ref="BJ751:BK751"/>
    <mergeCell ref="BO751:BP751"/>
    <mergeCell ref="BT751:BU751"/>
    <mergeCell ref="BY751:BZ751"/>
    <mergeCell ref="CP749:CQ749"/>
    <mergeCell ref="AW750:AX750"/>
    <mergeCell ref="AY750:BB750"/>
    <mergeCell ref="BE750:BF750"/>
    <mergeCell ref="BJ750:BK750"/>
    <mergeCell ref="BO750:BP750"/>
    <mergeCell ref="BT750:BU750"/>
    <mergeCell ref="BY750:BZ750"/>
    <mergeCell ref="CD750:CE750"/>
    <mergeCell ref="CI750:CJ750"/>
    <mergeCell ref="BT749:BU749"/>
    <mergeCell ref="BY749:BZ749"/>
    <mergeCell ref="CD749:CE749"/>
    <mergeCell ref="CI749:CJ749"/>
    <mergeCell ref="CL749:CM749"/>
    <mergeCell ref="CN749:CO749"/>
    <mergeCell ref="CD748:CE748"/>
    <mergeCell ref="CI748:CJ748"/>
    <mergeCell ref="CL748:CM748"/>
    <mergeCell ref="CN748:CO748"/>
    <mergeCell ref="CP748:CQ748"/>
    <mergeCell ref="AW749:AX749"/>
    <mergeCell ref="AY749:BB749"/>
    <mergeCell ref="BE749:BF749"/>
    <mergeCell ref="BJ749:BK749"/>
    <mergeCell ref="BO749:BP749"/>
    <mergeCell ref="CL747:CM747"/>
    <mergeCell ref="CN747:CO747"/>
    <mergeCell ref="CP747:CQ747"/>
    <mergeCell ref="AW748:AX748"/>
    <mergeCell ref="AY748:BB748"/>
    <mergeCell ref="BE748:BF748"/>
    <mergeCell ref="BJ748:BK748"/>
    <mergeCell ref="BO748:BP748"/>
    <mergeCell ref="BT748:BU748"/>
    <mergeCell ref="BY748:BZ748"/>
    <mergeCell ref="CP746:CQ746"/>
    <mergeCell ref="AW747:AX747"/>
    <mergeCell ref="AY747:BB747"/>
    <mergeCell ref="BE747:BF747"/>
    <mergeCell ref="BJ747:BK747"/>
    <mergeCell ref="BO747:BP747"/>
    <mergeCell ref="BT747:BU747"/>
    <mergeCell ref="BY747:BZ747"/>
    <mergeCell ref="CD747:CE747"/>
    <mergeCell ref="CI747:CJ747"/>
    <mergeCell ref="BT746:BU746"/>
    <mergeCell ref="BY746:BZ746"/>
    <mergeCell ref="CD746:CE746"/>
    <mergeCell ref="CI746:CJ746"/>
    <mergeCell ref="CL746:CM746"/>
    <mergeCell ref="CN746:CO746"/>
    <mergeCell ref="CD745:CE745"/>
    <mergeCell ref="CI745:CJ745"/>
    <mergeCell ref="CL745:CM745"/>
    <mergeCell ref="CN745:CO745"/>
    <mergeCell ref="CP745:CQ745"/>
    <mergeCell ref="AW746:AX746"/>
    <mergeCell ref="AY746:BB746"/>
    <mergeCell ref="BE746:BF746"/>
    <mergeCell ref="BJ746:BK746"/>
    <mergeCell ref="BO746:BP746"/>
    <mergeCell ref="CL744:CM744"/>
    <mergeCell ref="CN744:CO744"/>
    <mergeCell ref="CP744:CQ744"/>
    <mergeCell ref="AW745:AX745"/>
    <mergeCell ref="AY745:BB745"/>
    <mergeCell ref="BE745:BF745"/>
    <mergeCell ref="BJ745:BK745"/>
    <mergeCell ref="BO745:BP745"/>
    <mergeCell ref="BT745:BU745"/>
    <mergeCell ref="BY745:BZ745"/>
    <mergeCell ref="CP743:CQ743"/>
    <mergeCell ref="AW744:AX744"/>
    <mergeCell ref="AY744:BB744"/>
    <mergeCell ref="BE744:BF744"/>
    <mergeCell ref="BJ744:BK744"/>
    <mergeCell ref="BO744:BP744"/>
    <mergeCell ref="BT744:BU744"/>
    <mergeCell ref="BY744:BZ744"/>
    <mergeCell ref="CD744:CE744"/>
    <mergeCell ref="CI744:CJ744"/>
    <mergeCell ref="BT743:BU743"/>
    <mergeCell ref="BY743:BZ743"/>
    <mergeCell ref="CD743:CE743"/>
    <mergeCell ref="CI743:CJ743"/>
    <mergeCell ref="CL743:CM743"/>
    <mergeCell ref="CN743:CO743"/>
    <mergeCell ref="CD742:CE742"/>
    <mergeCell ref="CI742:CJ742"/>
    <mergeCell ref="CL742:CM742"/>
    <mergeCell ref="CN742:CO742"/>
    <mergeCell ref="CP742:CQ742"/>
    <mergeCell ref="AW743:AX743"/>
    <mergeCell ref="AY743:BB743"/>
    <mergeCell ref="BE743:BF743"/>
    <mergeCell ref="BJ743:BK743"/>
    <mergeCell ref="BO743:BP743"/>
    <mergeCell ref="CL741:CM741"/>
    <mergeCell ref="CN741:CO741"/>
    <mergeCell ref="CP741:CQ741"/>
    <mergeCell ref="AW742:AX742"/>
    <mergeCell ref="AY742:BB742"/>
    <mergeCell ref="BE742:BF742"/>
    <mergeCell ref="BJ742:BK742"/>
    <mergeCell ref="BO742:BP742"/>
    <mergeCell ref="BT742:BU742"/>
    <mergeCell ref="BY742:BZ742"/>
    <mergeCell ref="CP740:CQ740"/>
    <mergeCell ref="AW741:AX741"/>
    <mergeCell ref="AY741:BB741"/>
    <mergeCell ref="BE741:BF741"/>
    <mergeCell ref="BJ741:BK741"/>
    <mergeCell ref="BO741:BP741"/>
    <mergeCell ref="BT741:BU741"/>
    <mergeCell ref="BY741:BZ741"/>
    <mergeCell ref="CD741:CE741"/>
    <mergeCell ref="CI741:CJ741"/>
    <mergeCell ref="BT740:BU740"/>
    <mergeCell ref="BY740:BZ740"/>
    <mergeCell ref="CD740:CE740"/>
    <mergeCell ref="CI740:CJ740"/>
    <mergeCell ref="CL740:CM740"/>
    <mergeCell ref="CN740:CO740"/>
    <mergeCell ref="CD739:CE739"/>
    <mergeCell ref="CI739:CJ739"/>
    <mergeCell ref="CL739:CM739"/>
    <mergeCell ref="CN739:CO739"/>
    <mergeCell ref="CP739:CQ739"/>
    <mergeCell ref="AW740:AX740"/>
    <mergeCell ref="AY740:BB740"/>
    <mergeCell ref="BE740:BF740"/>
    <mergeCell ref="BJ740:BK740"/>
    <mergeCell ref="BO740:BP740"/>
    <mergeCell ref="CL738:CM738"/>
    <mergeCell ref="CN738:CO738"/>
    <mergeCell ref="CP738:CQ738"/>
    <mergeCell ref="AW739:AX739"/>
    <mergeCell ref="AY739:BB739"/>
    <mergeCell ref="BE739:BF739"/>
    <mergeCell ref="BJ739:BK739"/>
    <mergeCell ref="BO739:BP739"/>
    <mergeCell ref="BT739:BU739"/>
    <mergeCell ref="BY739:BZ739"/>
    <mergeCell ref="CP737:CQ737"/>
    <mergeCell ref="AW738:AX738"/>
    <mergeCell ref="AY738:BB738"/>
    <mergeCell ref="BE738:BF738"/>
    <mergeCell ref="BJ738:BK738"/>
    <mergeCell ref="BO738:BP738"/>
    <mergeCell ref="BT738:BU738"/>
    <mergeCell ref="BY738:BZ738"/>
    <mergeCell ref="CD738:CE738"/>
    <mergeCell ref="CI738:CJ738"/>
    <mergeCell ref="BT737:BU737"/>
    <mergeCell ref="BY737:BZ737"/>
    <mergeCell ref="CD737:CE737"/>
    <mergeCell ref="CI737:CJ737"/>
    <mergeCell ref="CL737:CM737"/>
    <mergeCell ref="CN737:CO737"/>
    <mergeCell ref="CD736:CE736"/>
    <mergeCell ref="CI736:CJ736"/>
    <mergeCell ref="CL736:CM736"/>
    <mergeCell ref="CN736:CO736"/>
    <mergeCell ref="CP736:CQ736"/>
    <mergeCell ref="AW737:AX737"/>
    <mergeCell ref="AY737:BB737"/>
    <mergeCell ref="BE737:BF737"/>
    <mergeCell ref="BJ737:BK737"/>
    <mergeCell ref="BO737:BP737"/>
    <mergeCell ref="D776:E776"/>
    <mergeCell ref="F776:K776"/>
    <mergeCell ref="L776:O776"/>
    <mergeCell ref="AW731:AX731"/>
    <mergeCell ref="AY731:BB731"/>
    <mergeCell ref="BE731:BF731"/>
    <mergeCell ref="D774:E774"/>
    <mergeCell ref="F774:K774"/>
    <mergeCell ref="L774:O774"/>
    <mergeCell ref="D775:E775"/>
    <mergeCell ref="F775:K775"/>
    <mergeCell ref="L775:O775"/>
    <mergeCell ref="D772:E772"/>
    <mergeCell ref="F772:K772"/>
    <mergeCell ref="L772:O772"/>
    <mergeCell ref="D773:E773"/>
    <mergeCell ref="F773:K773"/>
    <mergeCell ref="L773:O773"/>
    <mergeCell ref="D770:E770"/>
    <mergeCell ref="F770:K770"/>
    <mergeCell ref="L770:O770"/>
    <mergeCell ref="D771:E771"/>
    <mergeCell ref="F771:K771"/>
    <mergeCell ref="L771:O771"/>
    <mergeCell ref="D768:E768"/>
    <mergeCell ref="F768:K768"/>
    <mergeCell ref="L768:O768"/>
    <mergeCell ref="D769:E769"/>
    <mergeCell ref="F769:K769"/>
    <mergeCell ref="L769:O769"/>
    <mergeCell ref="D766:E766"/>
    <mergeCell ref="F766:K766"/>
    <mergeCell ref="L766:O766"/>
    <mergeCell ref="D767:E767"/>
    <mergeCell ref="F767:K767"/>
    <mergeCell ref="L767:O767"/>
    <mergeCell ref="D764:E764"/>
    <mergeCell ref="F764:K764"/>
    <mergeCell ref="AW736:AX736"/>
    <mergeCell ref="AY736:BB736"/>
    <mergeCell ref="BE736:BF736"/>
    <mergeCell ref="AW735:AX735"/>
    <mergeCell ref="AY735:BB735"/>
    <mergeCell ref="BE735:BF735"/>
    <mergeCell ref="AW734:AX734"/>
    <mergeCell ref="AY734:BB734"/>
    <mergeCell ref="BE734:BF734"/>
    <mergeCell ref="L758:O758"/>
    <mergeCell ref="D759:E759"/>
    <mergeCell ref="F759:K759"/>
    <mergeCell ref="L759:O759"/>
    <mergeCell ref="D756:E756"/>
    <mergeCell ref="F756:K756"/>
    <mergeCell ref="L756:O756"/>
    <mergeCell ref="D757:E757"/>
    <mergeCell ref="F757:K757"/>
    <mergeCell ref="L757:O757"/>
    <mergeCell ref="D754:E754"/>
    <mergeCell ref="F754:K754"/>
    <mergeCell ref="L754:O754"/>
    <mergeCell ref="D755:E755"/>
    <mergeCell ref="F755:K755"/>
    <mergeCell ref="L755:O755"/>
    <mergeCell ref="CL732:CM732"/>
    <mergeCell ref="CN732:CO732"/>
    <mergeCell ref="CP732:CQ732"/>
    <mergeCell ref="AW733:AX733"/>
    <mergeCell ref="AY733:BB733"/>
    <mergeCell ref="BE733:BF733"/>
    <mergeCell ref="BJ733:BK733"/>
    <mergeCell ref="BO733:BP733"/>
    <mergeCell ref="BT733:BU733"/>
    <mergeCell ref="BY733:BZ733"/>
    <mergeCell ref="CP731:CQ731"/>
    <mergeCell ref="AW732:AX732"/>
    <mergeCell ref="AY732:BB732"/>
    <mergeCell ref="BE732:BF732"/>
    <mergeCell ref="BJ732:BK732"/>
    <mergeCell ref="BO732:BP732"/>
    <mergeCell ref="BT732:BU732"/>
    <mergeCell ref="BY732:BZ732"/>
    <mergeCell ref="CD732:CE732"/>
    <mergeCell ref="CI732:CJ732"/>
    <mergeCell ref="BT731:BU731"/>
    <mergeCell ref="BY731:BZ731"/>
    <mergeCell ref="CD731:CE731"/>
    <mergeCell ref="CI731:CJ731"/>
    <mergeCell ref="CL731:CM731"/>
    <mergeCell ref="CN731:CO731"/>
    <mergeCell ref="CL735:CM735"/>
    <mergeCell ref="CN735:CO735"/>
    <mergeCell ref="CP735:CQ735"/>
    <mergeCell ref="BJ736:BK736"/>
    <mergeCell ref="BO736:BP736"/>
    <mergeCell ref="BT736:BU736"/>
    <mergeCell ref="BY736:BZ736"/>
    <mergeCell ref="CP734:CQ734"/>
    <mergeCell ref="BJ735:BK735"/>
    <mergeCell ref="BO735:BP735"/>
    <mergeCell ref="BT735:BU735"/>
    <mergeCell ref="BY735:BZ735"/>
    <mergeCell ref="CD735:CE735"/>
    <mergeCell ref="CI735:CJ735"/>
    <mergeCell ref="BT734:BU734"/>
    <mergeCell ref="BY734:BZ734"/>
    <mergeCell ref="CD734:CE734"/>
    <mergeCell ref="CI734:CJ734"/>
    <mergeCell ref="CL734:CM734"/>
    <mergeCell ref="CN734:CO734"/>
    <mergeCell ref="CD733:CE733"/>
    <mergeCell ref="CI733:CJ733"/>
    <mergeCell ref="BY721:BZ721"/>
    <mergeCell ref="CD721:CE721"/>
    <mergeCell ref="CI721:CJ721"/>
    <mergeCell ref="CL721:CM721"/>
    <mergeCell ref="AA714:AA718"/>
    <mergeCell ref="AB714:AB718"/>
    <mergeCell ref="AC714:AC718"/>
    <mergeCell ref="AD714:AD718"/>
    <mergeCell ref="CL713:CM717"/>
    <mergeCell ref="BC712:BG712"/>
    <mergeCell ref="BH712:BL712"/>
    <mergeCell ref="BM712:BQ712"/>
    <mergeCell ref="BR712:BV712"/>
    <mergeCell ref="BW712:CA712"/>
    <mergeCell ref="CB712:CF712"/>
    <mergeCell ref="D710:O710"/>
    <mergeCell ref="P710:AT710"/>
    <mergeCell ref="AW710:BB710"/>
    <mergeCell ref="BC710:CR710"/>
    <mergeCell ref="D711:O711"/>
    <mergeCell ref="AW711:BB712"/>
    <mergeCell ref="BC711:CF711"/>
    <mergeCell ref="CG711:CK712"/>
    <mergeCell ref="D752:E752"/>
    <mergeCell ref="F752:K752"/>
    <mergeCell ref="L752:O752"/>
    <mergeCell ref="D753:E753"/>
    <mergeCell ref="F753:K753"/>
    <mergeCell ref="L753:O753"/>
    <mergeCell ref="D750:E750"/>
    <mergeCell ref="F750:K750"/>
    <mergeCell ref="L750:O750"/>
    <mergeCell ref="D751:E751"/>
    <mergeCell ref="F751:K751"/>
    <mergeCell ref="L751:O751"/>
    <mergeCell ref="D748:E748"/>
    <mergeCell ref="F748:K748"/>
    <mergeCell ref="L748:O748"/>
    <mergeCell ref="D749:E749"/>
    <mergeCell ref="F749:K749"/>
    <mergeCell ref="L749:O749"/>
    <mergeCell ref="D746:E746"/>
    <mergeCell ref="F746:K746"/>
    <mergeCell ref="L746:O746"/>
    <mergeCell ref="D747:E747"/>
    <mergeCell ref="F747:K747"/>
    <mergeCell ref="L747:O747"/>
    <mergeCell ref="D744:E744"/>
    <mergeCell ref="F744:K744"/>
    <mergeCell ref="L744:O744"/>
    <mergeCell ref="D745:E745"/>
    <mergeCell ref="F745:K745"/>
    <mergeCell ref="L745:O745"/>
    <mergeCell ref="D742:E742"/>
    <mergeCell ref="F742:K742"/>
    <mergeCell ref="L742:O742"/>
    <mergeCell ref="D743:E743"/>
    <mergeCell ref="F743:K743"/>
    <mergeCell ref="L743:O743"/>
    <mergeCell ref="CL733:CM733"/>
    <mergeCell ref="CN733:CO733"/>
    <mergeCell ref="CP733:CQ733"/>
    <mergeCell ref="BJ734:BK734"/>
    <mergeCell ref="BO734:BP734"/>
    <mergeCell ref="BY729:BZ729"/>
    <mergeCell ref="CD729:CE729"/>
    <mergeCell ref="CI729:CJ729"/>
    <mergeCell ref="CL729:CM729"/>
    <mergeCell ref="CN729:CO729"/>
    <mergeCell ref="CP729:CQ729"/>
    <mergeCell ref="CP728:CQ728"/>
    <mergeCell ref="D729:E729"/>
    <mergeCell ref="F729:K729"/>
    <mergeCell ref="L729:O729"/>
    <mergeCell ref="AW729:AX729"/>
    <mergeCell ref="AY729:BB729"/>
    <mergeCell ref="BE729:BF729"/>
    <mergeCell ref="BJ729:BK729"/>
    <mergeCell ref="BO729:BP729"/>
    <mergeCell ref="BT729:BU729"/>
    <mergeCell ref="BT728:BU728"/>
    <mergeCell ref="BY728:BZ728"/>
    <mergeCell ref="CD728:CE728"/>
    <mergeCell ref="CI728:CJ728"/>
    <mergeCell ref="CL728:CM728"/>
    <mergeCell ref="CN728:CO728"/>
    <mergeCell ref="CN727:CO727"/>
    <mergeCell ref="CP727:CQ727"/>
    <mergeCell ref="D728:E728"/>
    <mergeCell ref="F728:K728"/>
    <mergeCell ref="L728:O728"/>
    <mergeCell ref="AW728:AX728"/>
    <mergeCell ref="AY728:BB728"/>
    <mergeCell ref="BE728:BF728"/>
    <mergeCell ref="BJ728:BK728"/>
    <mergeCell ref="D740:E740"/>
    <mergeCell ref="F740:K740"/>
    <mergeCell ref="L740:O740"/>
    <mergeCell ref="D738:E738"/>
    <mergeCell ref="F738:K738"/>
    <mergeCell ref="L738:O738"/>
    <mergeCell ref="D739:E739"/>
    <mergeCell ref="F739:K739"/>
    <mergeCell ref="L739:O739"/>
    <mergeCell ref="D736:E736"/>
    <mergeCell ref="F736:K736"/>
    <mergeCell ref="L736:O736"/>
    <mergeCell ref="D737:E737"/>
    <mergeCell ref="F737:K737"/>
    <mergeCell ref="L737:O737"/>
    <mergeCell ref="D734:E734"/>
    <mergeCell ref="F734:K734"/>
    <mergeCell ref="L734:O734"/>
    <mergeCell ref="D735:E735"/>
    <mergeCell ref="F735:K735"/>
    <mergeCell ref="L735:O735"/>
    <mergeCell ref="D732:E732"/>
    <mergeCell ref="F732:K732"/>
    <mergeCell ref="L732:O732"/>
    <mergeCell ref="D733:E733"/>
    <mergeCell ref="F733:K733"/>
    <mergeCell ref="L733:O733"/>
    <mergeCell ref="BO728:BP728"/>
    <mergeCell ref="BO727:BP727"/>
    <mergeCell ref="BT727:BU727"/>
    <mergeCell ref="BY727:BZ727"/>
    <mergeCell ref="CD727:CE727"/>
    <mergeCell ref="CI727:CJ727"/>
    <mergeCell ref="AW696:AX696"/>
    <mergeCell ref="AY696:BB696"/>
    <mergeCell ref="BE696:BF696"/>
    <mergeCell ref="BJ696:BK696"/>
    <mergeCell ref="BO696:BP696"/>
    <mergeCell ref="CL694:CM694"/>
    <mergeCell ref="CN694:CO694"/>
    <mergeCell ref="CP694:CQ694"/>
    <mergeCell ref="AW695:AX695"/>
    <mergeCell ref="AY695:BB695"/>
    <mergeCell ref="BE695:BF695"/>
    <mergeCell ref="BJ695:BK695"/>
    <mergeCell ref="BO695:BP695"/>
    <mergeCell ref="BT695:BU695"/>
    <mergeCell ref="BY695:BZ695"/>
    <mergeCell ref="CP693:CQ693"/>
    <mergeCell ref="AW694:AX694"/>
    <mergeCell ref="AY694:BB694"/>
    <mergeCell ref="BE694:BF694"/>
    <mergeCell ref="BJ694:BK694"/>
    <mergeCell ref="BO694:BP694"/>
    <mergeCell ref="BT694:BU694"/>
    <mergeCell ref="BY694:BZ694"/>
    <mergeCell ref="CD694:CE694"/>
    <mergeCell ref="CI694:CJ694"/>
    <mergeCell ref="BT693:BU693"/>
    <mergeCell ref="BY693:BZ693"/>
    <mergeCell ref="CD693:CE693"/>
    <mergeCell ref="CI693:CJ693"/>
    <mergeCell ref="CL693:CM693"/>
    <mergeCell ref="CN693:CO693"/>
    <mergeCell ref="CN698:CO698"/>
    <mergeCell ref="CP698:CQ698"/>
    <mergeCell ref="CL697:CM697"/>
    <mergeCell ref="CN697:CO697"/>
    <mergeCell ref="CP697:CQ697"/>
    <mergeCell ref="AW698:AX698"/>
    <mergeCell ref="AY698:BB698"/>
    <mergeCell ref="BE698:BF698"/>
    <mergeCell ref="BJ698:BK698"/>
    <mergeCell ref="BO698:BP698"/>
    <mergeCell ref="BT698:BU698"/>
    <mergeCell ref="BY698:BZ698"/>
    <mergeCell ref="CP696:CQ696"/>
    <mergeCell ref="AW697:AX697"/>
    <mergeCell ref="AY697:BB697"/>
    <mergeCell ref="BE697:BF697"/>
    <mergeCell ref="BJ697:BK697"/>
    <mergeCell ref="BO697:BP697"/>
    <mergeCell ref="BT697:BU697"/>
    <mergeCell ref="BY697:BZ697"/>
    <mergeCell ref="CD697:CE697"/>
    <mergeCell ref="CI697:CJ697"/>
    <mergeCell ref="BT696:BU696"/>
    <mergeCell ref="BY696:BZ696"/>
    <mergeCell ref="CD696:CE696"/>
    <mergeCell ref="CI696:CJ696"/>
    <mergeCell ref="CL696:CM696"/>
    <mergeCell ref="CN696:CO696"/>
    <mergeCell ref="CD698:CE698"/>
    <mergeCell ref="CI698:CJ698"/>
    <mergeCell ref="CL698:CM698"/>
    <mergeCell ref="AW693:AX693"/>
    <mergeCell ref="AY693:BB693"/>
    <mergeCell ref="BE693:BF693"/>
    <mergeCell ref="BJ693:BK693"/>
    <mergeCell ref="BO693:BP693"/>
    <mergeCell ref="CL691:CM691"/>
    <mergeCell ref="CN691:CO691"/>
    <mergeCell ref="CP691:CQ691"/>
    <mergeCell ref="AW692:AX692"/>
    <mergeCell ref="AY692:BB692"/>
    <mergeCell ref="BE692:BF692"/>
    <mergeCell ref="BJ692:BK692"/>
    <mergeCell ref="BO692:BP692"/>
    <mergeCell ref="BT692:BU692"/>
    <mergeCell ref="BY692:BZ692"/>
    <mergeCell ref="CP690:CQ690"/>
    <mergeCell ref="AW691:AX691"/>
    <mergeCell ref="AY691:BB691"/>
    <mergeCell ref="BE691:BF691"/>
    <mergeCell ref="BJ691:BK691"/>
    <mergeCell ref="BO691:BP691"/>
    <mergeCell ref="BT691:BU691"/>
    <mergeCell ref="BY691:BZ691"/>
    <mergeCell ref="CD691:CE691"/>
    <mergeCell ref="CI691:CJ691"/>
    <mergeCell ref="BT690:BU690"/>
    <mergeCell ref="BY690:BZ690"/>
    <mergeCell ref="CD690:CE690"/>
    <mergeCell ref="CI690:CJ690"/>
    <mergeCell ref="CL690:CM690"/>
    <mergeCell ref="CN690:CO690"/>
    <mergeCell ref="CD695:CE695"/>
    <mergeCell ref="CI695:CJ695"/>
    <mergeCell ref="CL695:CM695"/>
    <mergeCell ref="CN695:CO695"/>
    <mergeCell ref="CP695:CQ695"/>
    <mergeCell ref="AW690:AX690"/>
    <mergeCell ref="AY690:BB690"/>
    <mergeCell ref="BE690:BF690"/>
    <mergeCell ref="BJ690:BK690"/>
    <mergeCell ref="BO690:BP690"/>
    <mergeCell ref="CL688:CM688"/>
    <mergeCell ref="CN688:CO688"/>
    <mergeCell ref="CP688:CQ688"/>
    <mergeCell ref="AW689:AX689"/>
    <mergeCell ref="AY689:BB689"/>
    <mergeCell ref="BE689:BF689"/>
    <mergeCell ref="BJ689:BK689"/>
    <mergeCell ref="BO689:BP689"/>
    <mergeCell ref="BT689:BU689"/>
    <mergeCell ref="BY689:BZ689"/>
    <mergeCell ref="CP687:CQ687"/>
    <mergeCell ref="AW688:AX688"/>
    <mergeCell ref="AY688:BB688"/>
    <mergeCell ref="BE688:BF688"/>
    <mergeCell ref="BJ688:BK688"/>
    <mergeCell ref="BO688:BP688"/>
    <mergeCell ref="BT688:BU688"/>
    <mergeCell ref="BY688:BZ688"/>
    <mergeCell ref="CD688:CE688"/>
    <mergeCell ref="CI688:CJ688"/>
    <mergeCell ref="BT687:BU687"/>
    <mergeCell ref="BY687:BZ687"/>
    <mergeCell ref="CD687:CE687"/>
    <mergeCell ref="CI687:CJ687"/>
    <mergeCell ref="CL687:CM687"/>
    <mergeCell ref="CN687:CO687"/>
    <mergeCell ref="CD692:CE692"/>
    <mergeCell ref="CI692:CJ692"/>
    <mergeCell ref="CL692:CM692"/>
    <mergeCell ref="CN692:CO692"/>
    <mergeCell ref="CP692:CQ692"/>
    <mergeCell ref="AW687:AX687"/>
    <mergeCell ref="AY687:BB687"/>
    <mergeCell ref="BE687:BF687"/>
    <mergeCell ref="BJ687:BK687"/>
    <mergeCell ref="BO687:BP687"/>
    <mergeCell ref="CL685:CM685"/>
    <mergeCell ref="CN685:CO685"/>
    <mergeCell ref="CP685:CQ685"/>
    <mergeCell ref="AW686:AX686"/>
    <mergeCell ref="AY686:BB686"/>
    <mergeCell ref="BE686:BF686"/>
    <mergeCell ref="BJ686:BK686"/>
    <mergeCell ref="BO686:BP686"/>
    <mergeCell ref="BT686:BU686"/>
    <mergeCell ref="BY686:BZ686"/>
    <mergeCell ref="CP684:CQ684"/>
    <mergeCell ref="AW685:AX685"/>
    <mergeCell ref="AY685:BB685"/>
    <mergeCell ref="BE685:BF685"/>
    <mergeCell ref="BJ685:BK685"/>
    <mergeCell ref="BO685:BP685"/>
    <mergeCell ref="BT685:BU685"/>
    <mergeCell ref="BY685:BZ685"/>
    <mergeCell ref="CD685:CE685"/>
    <mergeCell ref="CI685:CJ685"/>
    <mergeCell ref="BT684:BU684"/>
    <mergeCell ref="BY684:BZ684"/>
    <mergeCell ref="CD684:CE684"/>
    <mergeCell ref="CI684:CJ684"/>
    <mergeCell ref="CL684:CM684"/>
    <mergeCell ref="CN684:CO684"/>
    <mergeCell ref="CD689:CE689"/>
    <mergeCell ref="CI689:CJ689"/>
    <mergeCell ref="CL689:CM689"/>
    <mergeCell ref="CN689:CO689"/>
    <mergeCell ref="CP689:CQ689"/>
    <mergeCell ref="AW684:AX684"/>
    <mergeCell ref="AY684:BB684"/>
    <mergeCell ref="BE684:BF684"/>
    <mergeCell ref="BJ684:BK684"/>
    <mergeCell ref="BO684:BP684"/>
    <mergeCell ref="CL682:CM682"/>
    <mergeCell ref="CN682:CO682"/>
    <mergeCell ref="CP682:CQ682"/>
    <mergeCell ref="AW683:AX683"/>
    <mergeCell ref="AY683:BB683"/>
    <mergeCell ref="BE683:BF683"/>
    <mergeCell ref="BJ683:BK683"/>
    <mergeCell ref="BO683:BP683"/>
    <mergeCell ref="BT683:BU683"/>
    <mergeCell ref="BY683:BZ683"/>
    <mergeCell ref="CP681:CQ681"/>
    <mergeCell ref="AW682:AX682"/>
    <mergeCell ref="AY682:BB682"/>
    <mergeCell ref="BE682:BF682"/>
    <mergeCell ref="BJ682:BK682"/>
    <mergeCell ref="BO682:BP682"/>
    <mergeCell ref="BT682:BU682"/>
    <mergeCell ref="BY682:BZ682"/>
    <mergeCell ref="CD682:CE682"/>
    <mergeCell ref="CI682:CJ682"/>
    <mergeCell ref="BT681:BU681"/>
    <mergeCell ref="BY681:BZ681"/>
    <mergeCell ref="CD681:CE681"/>
    <mergeCell ref="CI681:CJ681"/>
    <mergeCell ref="CL681:CM681"/>
    <mergeCell ref="CN681:CO681"/>
    <mergeCell ref="CD686:CE686"/>
    <mergeCell ref="CI686:CJ686"/>
    <mergeCell ref="CL686:CM686"/>
    <mergeCell ref="CN686:CO686"/>
    <mergeCell ref="CP686:CQ686"/>
    <mergeCell ref="AW681:AX681"/>
    <mergeCell ref="AY681:BB681"/>
    <mergeCell ref="BE681:BF681"/>
    <mergeCell ref="BJ681:BK681"/>
    <mergeCell ref="BO681:BP681"/>
    <mergeCell ref="CL679:CM679"/>
    <mergeCell ref="CN679:CO679"/>
    <mergeCell ref="CP679:CQ679"/>
    <mergeCell ref="AW680:AX680"/>
    <mergeCell ref="AY680:BB680"/>
    <mergeCell ref="BE680:BF680"/>
    <mergeCell ref="BJ680:BK680"/>
    <mergeCell ref="BO680:BP680"/>
    <mergeCell ref="BT680:BU680"/>
    <mergeCell ref="BY680:BZ680"/>
    <mergeCell ref="CP678:CQ678"/>
    <mergeCell ref="AW679:AX679"/>
    <mergeCell ref="AY679:BB679"/>
    <mergeCell ref="BE679:BF679"/>
    <mergeCell ref="BJ679:BK679"/>
    <mergeCell ref="BO679:BP679"/>
    <mergeCell ref="BT679:BU679"/>
    <mergeCell ref="BY679:BZ679"/>
    <mergeCell ref="CD679:CE679"/>
    <mergeCell ref="CI679:CJ679"/>
    <mergeCell ref="BT678:BU678"/>
    <mergeCell ref="BY678:BZ678"/>
    <mergeCell ref="CD678:CE678"/>
    <mergeCell ref="CI678:CJ678"/>
    <mergeCell ref="CL678:CM678"/>
    <mergeCell ref="CN678:CO678"/>
    <mergeCell ref="CD683:CE683"/>
    <mergeCell ref="CI683:CJ683"/>
    <mergeCell ref="CL683:CM683"/>
    <mergeCell ref="CN683:CO683"/>
    <mergeCell ref="CP683:CQ683"/>
    <mergeCell ref="AW678:AX678"/>
    <mergeCell ref="AY678:BB678"/>
    <mergeCell ref="BE678:BF678"/>
    <mergeCell ref="BJ678:BK678"/>
    <mergeCell ref="BO678:BP678"/>
    <mergeCell ref="CL676:CM676"/>
    <mergeCell ref="CN676:CO676"/>
    <mergeCell ref="CP676:CQ676"/>
    <mergeCell ref="AW677:AX677"/>
    <mergeCell ref="AY677:BB677"/>
    <mergeCell ref="BE677:BF677"/>
    <mergeCell ref="BJ677:BK677"/>
    <mergeCell ref="BO677:BP677"/>
    <mergeCell ref="BT677:BU677"/>
    <mergeCell ref="BY677:BZ677"/>
    <mergeCell ref="CP675:CQ675"/>
    <mergeCell ref="AW676:AX676"/>
    <mergeCell ref="AY676:BB676"/>
    <mergeCell ref="BE676:BF676"/>
    <mergeCell ref="BJ676:BK676"/>
    <mergeCell ref="BO676:BP676"/>
    <mergeCell ref="BT676:BU676"/>
    <mergeCell ref="BY676:BZ676"/>
    <mergeCell ref="CD676:CE676"/>
    <mergeCell ref="CI676:CJ676"/>
    <mergeCell ref="BT675:BU675"/>
    <mergeCell ref="BY675:BZ675"/>
    <mergeCell ref="CD675:CE675"/>
    <mergeCell ref="CI675:CJ675"/>
    <mergeCell ref="CL675:CM675"/>
    <mergeCell ref="CN675:CO675"/>
    <mergeCell ref="CD680:CE680"/>
    <mergeCell ref="CI680:CJ680"/>
    <mergeCell ref="CL680:CM680"/>
    <mergeCell ref="CN680:CO680"/>
    <mergeCell ref="CP680:CQ680"/>
    <mergeCell ref="AW675:AX675"/>
    <mergeCell ref="AY675:BB675"/>
    <mergeCell ref="BE675:BF675"/>
    <mergeCell ref="BJ675:BK675"/>
    <mergeCell ref="BO675:BP675"/>
    <mergeCell ref="CL673:CM673"/>
    <mergeCell ref="CN673:CO673"/>
    <mergeCell ref="CP673:CQ673"/>
    <mergeCell ref="AW674:AX674"/>
    <mergeCell ref="AY674:BB674"/>
    <mergeCell ref="BE674:BF674"/>
    <mergeCell ref="BJ674:BK674"/>
    <mergeCell ref="BO674:BP674"/>
    <mergeCell ref="BT674:BU674"/>
    <mergeCell ref="BY674:BZ674"/>
    <mergeCell ref="CP672:CQ672"/>
    <mergeCell ref="AW673:AX673"/>
    <mergeCell ref="AY673:BB673"/>
    <mergeCell ref="BE673:BF673"/>
    <mergeCell ref="BJ673:BK673"/>
    <mergeCell ref="BO673:BP673"/>
    <mergeCell ref="BT673:BU673"/>
    <mergeCell ref="BY673:BZ673"/>
    <mergeCell ref="CD673:CE673"/>
    <mergeCell ref="CI673:CJ673"/>
    <mergeCell ref="BT672:BU672"/>
    <mergeCell ref="BY672:BZ672"/>
    <mergeCell ref="CD672:CE672"/>
    <mergeCell ref="CI672:CJ672"/>
    <mergeCell ref="CL672:CM672"/>
    <mergeCell ref="CN672:CO672"/>
    <mergeCell ref="CD677:CE677"/>
    <mergeCell ref="CI677:CJ677"/>
    <mergeCell ref="CL677:CM677"/>
    <mergeCell ref="CN677:CO677"/>
    <mergeCell ref="CP677:CQ677"/>
    <mergeCell ref="AW672:AX672"/>
    <mergeCell ref="AY672:BB672"/>
    <mergeCell ref="BE672:BF672"/>
    <mergeCell ref="BJ672:BK672"/>
    <mergeCell ref="BO672:BP672"/>
    <mergeCell ref="CL670:CM670"/>
    <mergeCell ref="CN670:CO670"/>
    <mergeCell ref="CP670:CQ670"/>
    <mergeCell ref="AW671:AX671"/>
    <mergeCell ref="AY671:BB671"/>
    <mergeCell ref="BE671:BF671"/>
    <mergeCell ref="BJ671:BK671"/>
    <mergeCell ref="BO671:BP671"/>
    <mergeCell ref="BT671:BU671"/>
    <mergeCell ref="BY671:BZ671"/>
    <mergeCell ref="CP669:CQ669"/>
    <mergeCell ref="AW670:AX670"/>
    <mergeCell ref="AY670:BB670"/>
    <mergeCell ref="BE670:BF670"/>
    <mergeCell ref="BJ670:BK670"/>
    <mergeCell ref="BO670:BP670"/>
    <mergeCell ref="BT670:BU670"/>
    <mergeCell ref="BY670:BZ670"/>
    <mergeCell ref="CD670:CE670"/>
    <mergeCell ref="CI670:CJ670"/>
    <mergeCell ref="BT669:BU669"/>
    <mergeCell ref="BY669:BZ669"/>
    <mergeCell ref="CD669:CE669"/>
    <mergeCell ref="CI669:CJ669"/>
    <mergeCell ref="CL669:CM669"/>
    <mergeCell ref="CN669:CO669"/>
    <mergeCell ref="CD674:CE674"/>
    <mergeCell ref="CI674:CJ674"/>
    <mergeCell ref="CL674:CM674"/>
    <mergeCell ref="CN674:CO674"/>
    <mergeCell ref="CP674:CQ674"/>
    <mergeCell ref="AW669:AX669"/>
    <mergeCell ref="AY669:BB669"/>
    <mergeCell ref="BE669:BF669"/>
    <mergeCell ref="BJ669:BK669"/>
    <mergeCell ref="BO669:BP669"/>
    <mergeCell ref="CL667:CM667"/>
    <mergeCell ref="CN667:CO667"/>
    <mergeCell ref="CP667:CQ667"/>
    <mergeCell ref="AW668:AX668"/>
    <mergeCell ref="AY668:BB668"/>
    <mergeCell ref="BE668:BF668"/>
    <mergeCell ref="BJ668:BK668"/>
    <mergeCell ref="BO668:BP668"/>
    <mergeCell ref="BT668:BU668"/>
    <mergeCell ref="BY668:BZ668"/>
    <mergeCell ref="CP666:CQ666"/>
    <mergeCell ref="AW667:AX667"/>
    <mergeCell ref="AY667:BB667"/>
    <mergeCell ref="BE667:BF667"/>
    <mergeCell ref="BJ667:BK667"/>
    <mergeCell ref="BO667:BP667"/>
    <mergeCell ref="BT667:BU667"/>
    <mergeCell ref="BY667:BZ667"/>
    <mergeCell ref="CD667:CE667"/>
    <mergeCell ref="CI667:CJ667"/>
    <mergeCell ref="BT666:BU666"/>
    <mergeCell ref="BY666:BZ666"/>
    <mergeCell ref="CD666:CE666"/>
    <mergeCell ref="CI666:CJ666"/>
    <mergeCell ref="CL666:CM666"/>
    <mergeCell ref="CN666:CO666"/>
    <mergeCell ref="CD671:CE671"/>
    <mergeCell ref="CI671:CJ671"/>
    <mergeCell ref="CL671:CM671"/>
    <mergeCell ref="CN671:CO671"/>
    <mergeCell ref="CP671:CQ671"/>
    <mergeCell ref="AY666:BB666"/>
    <mergeCell ref="BE666:BF666"/>
    <mergeCell ref="BJ666:BK666"/>
    <mergeCell ref="BO666:BP666"/>
    <mergeCell ref="CL664:CM664"/>
    <mergeCell ref="CN664:CO664"/>
    <mergeCell ref="CP664:CQ664"/>
    <mergeCell ref="AW665:AX665"/>
    <mergeCell ref="AY665:BB665"/>
    <mergeCell ref="BE665:BF665"/>
    <mergeCell ref="BJ665:BK665"/>
    <mergeCell ref="BO665:BP665"/>
    <mergeCell ref="BT665:BU665"/>
    <mergeCell ref="BY665:BZ665"/>
    <mergeCell ref="CP663:CQ663"/>
    <mergeCell ref="AW664:AX664"/>
    <mergeCell ref="AY664:BB664"/>
    <mergeCell ref="BE664:BF664"/>
    <mergeCell ref="BJ664:BK664"/>
    <mergeCell ref="BO664:BP664"/>
    <mergeCell ref="BT664:BU664"/>
    <mergeCell ref="BY664:BZ664"/>
    <mergeCell ref="CD664:CE664"/>
    <mergeCell ref="CI664:CJ664"/>
    <mergeCell ref="BT663:BU663"/>
    <mergeCell ref="BY663:BZ663"/>
    <mergeCell ref="CD663:CE663"/>
    <mergeCell ref="CI663:CJ663"/>
    <mergeCell ref="CL663:CM663"/>
    <mergeCell ref="CN663:CO663"/>
    <mergeCell ref="CD668:CE668"/>
    <mergeCell ref="CI668:CJ668"/>
    <mergeCell ref="CL668:CM668"/>
    <mergeCell ref="CN668:CO668"/>
    <mergeCell ref="CP668:CQ668"/>
    <mergeCell ref="BJ663:BK663"/>
    <mergeCell ref="BO663:BP663"/>
    <mergeCell ref="CL661:CM661"/>
    <mergeCell ref="CN661:CO661"/>
    <mergeCell ref="CP661:CQ661"/>
    <mergeCell ref="AW662:AX662"/>
    <mergeCell ref="AY662:BB662"/>
    <mergeCell ref="BE662:BF662"/>
    <mergeCell ref="BJ662:BK662"/>
    <mergeCell ref="BO662:BP662"/>
    <mergeCell ref="BT662:BU662"/>
    <mergeCell ref="BY662:BZ662"/>
    <mergeCell ref="CP660:CQ660"/>
    <mergeCell ref="AW661:AX661"/>
    <mergeCell ref="AY661:BB661"/>
    <mergeCell ref="BE661:BF661"/>
    <mergeCell ref="BJ661:BK661"/>
    <mergeCell ref="BO661:BP661"/>
    <mergeCell ref="BT661:BU661"/>
    <mergeCell ref="BY661:BZ661"/>
    <mergeCell ref="CD661:CE661"/>
    <mergeCell ref="CI661:CJ661"/>
    <mergeCell ref="BT660:BU660"/>
    <mergeCell ref="BY660:BZ660"/>
    <mergeCell ref="CD660:CE660"/>
    <mergeCell ref="CI660:CJ660"/>
    <mergeCell ref="CL660:CM660"/>
    <mergeCell ref="CN660:CO660"/>
    <mergeCell ref="CD665:CE665"/>
    <mergeCell ref="CI665:CJ665"/>
    <mergeCell ref="CL665:CM665"/>
    <mergeCell ref="CN665:CO665"/>
    <mergeCell ref="CP665:CQ665"/>
    <mergeCell ref="BJ660:BK660"/>
    <mergeCell ref="BO660:BP660"/>
    <mergeCell ref="CL658:CM658"/>
    <mergeCell ref="CN658:CO658"/>
    <mergeCell ref="CP658:CQ658"/>
    <mergeCell ref="AW659:AX659"/>
    <mergeCell ref="AY659:BB659"/>
    <mergeCell ref="BE659:BF659"/>
    <mergeCell ref="BJ659:BK659"/>
    <mergeCell ref="BO659:BP659"/>
    <mergeCell ref="BT659:BU659"/>
    <mergeCell ref="BY659:BZ659"/>
    <mergeCell ref="CP657:CQ657"/>
    <mergeCell ref="AW658:AX658"/>
    <mergeCell ref="AY658:BB658"/>
    <mergeCell ref="BE658:BF658"/>
    <mergeCell ref="BJ658:BK658"/>
    <mergeCell ref="BO658:BP658"/>
    <mergeCell ref="BT658:BU658"/>
    <mergeCell ref="BY658:BZ658"/>
    <mergeCell ref="CD658:CE658"/>
    <mergeCell ref="CI658:CJ658"/>
    <mergeCell ref="BT657:BU657"/>
    <mergeCell ref="BY657:BZ657"/>
    <mergeCell ref="CD657:CE657"/>
    <mergeCell ref="CI657:CJ657"/>
    <mergeCell ref="CL657:CM657"/>
    <mergeCell ref="CN657:CO657"/>
    <mergeCell ref="CD662:CE662"/>
    <mergeCell ref="CI662:CJ662"/>
    <mergeCell ref="CL662:CM662"/>
    <mergeCell ref="CN662:CO662"/>
    <mergeCell ref="CP662:CQ662"/>
    <mergeCell ref="BJ657:BK657"/>
    <mergeCell ref="BO657:BP657"/>
    <mergeCell ref="CL655:CM655"/>
    <mergeCell ref="CN655:CO655"/>
    <mergeCell ref="CP655:CQ655"/>
    <mergeCell ref="AW656:AX656"/>
    <mergeCell ref="AY656:BB656"/>
    <mergeCell ref="BE656:BF656"/>
    <mergeCell ref="BJ656:BK656"/>
    <mergeCell ref="BO656:BP656"/>
    <mergeCell ref="BT656:BU656"/>
    <mergeCell ref="BY656:BZ656"/>
    <mergeCell ref="CP654:CQ654"/>
    <mergeCell ref="AW655:AX655"/>
    <mergeCell ref="AY655:BB655"/>
    <mergeCell ref="BE655:BF655"/>
    <mergeCell ref="BJ655:BK655"/>
    <mergeCell ref="BO655:BP655"/>
    <mergeCell ref="BT655:BU655"/>
    <mergeCell ref="BY655:BZ655"/>
    <mergeCell ref="CD655:CE655"/>
    <mergeCell ref="CI655:CJ655"/>
    <mergeCell ref="BT654:BU654"/>
    <mergeCell ref="BY654:BZ654"/>
    <mergeCell ref="CD654:CE654"/>
    <mergeCell ref="CI654:CJ654"/>
    <mergeCell ref="CL654:CM654"/>
    <mergeCell ref="CN654:CO654"/>
    <mergeCell ref="CD659:CE659"/>
    <mergeCell ref="CI659:CJ659"/>
    <mergeCell ref="CL659:CM659"/>
    <mergeCell ref="CN659:CO659"/>
    <mergeCell ref="CP659:CQ659"/>
    <mergeCell ref="D698:E698"/>
    <mergeCell ref="F698:K698"/>
    <mergeCell ref="L698:O698"/>
    <mergeCell ref="AW653:AX653"/>
    <mergeCell ref="AY653:BB653"/>
    <mergeCell ref="BE653:BF653"/>
    <mergeCell ref="D696:E696"/>
    <mergeCell ref="F696:K696"/>
    <mergeCell ref="L696:O696"/>
    <mergeCell ref="D697:E697"/>
    <mergeCell ref="F697:K697"/>
    <mergeCell ref="L697:O697"/>
    <mergeCell ref="D694:E694"/>
    <mergeCell ref="F694:K694"/>
    <mergeCell ref="L694:O694"/>
    <mergeCell ref="D695:E695"/>
    <mergeCell ref="F695:K695"/>
    <mergeCell ref="L695:O695"/>
    <mergeCell ref="D692:E692"/>
    <mergeCell ref="F692:K692"/>
    <mergeCell ref="L692:O692"/>
    <mergeCell ref="D693:E693"/>
    <mergeCell ref="F693:K693"/>
    <mergeCell ref="L693:O693"/>
    <mergeCell ref="D690:E690"/>
    <mergeCell ref="F690:K690"/>
    <mergeCell ref="L690:O690"/>
    <mergeCell ref="D691:E691"/>
    <mergeCell ref="F691:K691"/>
    <mergeCell ref="L691:O691"/>
    <mergeCell ref="D688:E688"/>
    <mergeCell ref="F688:K688"/>
    <mergeCell ref="L688:O688"/>
    <mergeCell ref="D689:E689"/>
    <mergeCell ref="F689:K689"/>
    <mergeCell ref="L689:O689"/>
    <mergeCell ref="D686:E686"/>
    <mergeCell ref="F686:K686"/>
    <mergeCell ref="L686:O686"/>
    <mergeCell ref="D687:E687"/>
    <mergeCell ref="F687:K687"/>
    <mergeCell ref="L687:O687"/>
    <mergeCell ref="D684:E684"/>
    <mergeCell ref="F684:K684"/>
    <mergeCell ref="L684:O684"/>
    <mergeCell ref="D685:E685"/>
    <mergeCell ref="F685:K685"/>
    <mergeCell ref="L685:O685"/>
    <mergeCell ref="D682:E682"/>
    <mergeCell ref="F682:K682"/>
    <mergeCell ref="L682:O682"/>
    <mergeCell ref="D683:E683"/>
    <mergeCell ref="F683:K683"/>
    <mergeCell ref="L683:O683"/>
    <mergeCell ref="AW657:AX657"/>
    <mergeCell ref="AY657:BB657"/>
    <mergeCell ref="BE657:BF657"/>
    <mergeCell ref="AW660:AX660"/>
    <mergeCell ref="AY660:BB660"/>
    <mergeCell ref="BE660:BF660"/>
    <mergeCell ref="AW663:AX663"/>
    <mergeCell ref="AY663:BB663"/>
    <mergeCell ref="BE663:BF663"/>
    <mergeCell ref="AW666:AX666"/>
    <mergeCell ref="D680:E680"/>
    <mergeCell ref="F680:K680"/>
    <mergeCell ref="L680:O680"/>
    <mergeCell ref="D681:E681"/>
    <mergeCell ref="F681:K681"/>
    <mergeCell ref="L681:O681"/>
    <mergeCell ref="D678:E678"/>
    <mergeCell ref="F678:K678"/>
    <mergeCell ref="L678:O678"/>
    <mergeCell ref="D679:E679"/>
    <mergeCell ref="F679:K679"/>
    <mergeCell ref="L679:O679"/>
    <mergeCell ref="D676:E676"/>
    <mergeCell ref="F676:K676"/>
    <mergeCell ref="L676:O676"/>
    <mergeCell ref="D677:E677"/>
    <mergeCell ref="F677:K677"/>
    <mergeCell ref="L677:O677"/>
    <mergeCell ref="D674:E674"/>
    <mergeCell ref="F674:K674"/>
    <mergeCell ref="L674:O674"/>
    <mergeCell ref="D675:E675"/>
    <mergeCell ref="F675:K675"/>
    <mergeCell ref="L675:O675"/>
    <mergeCell ref="D672:E672"/>
    <mergeCell ref="F672:K672"/>
    <mergeCell ref="L672:O672"/>
    <mergeCell ref="D673:E673"/>
    <mergeCell ref="F673:K673"/>
    <mergeCell ref="L673:O673"/>
    <mergeCell ref="D670:E670"/>
    <mergeCell ref="F670:K670"/>
    <mergeCell ref="L670:O670"/>
    <mergeCell ref="D671:E671"/>
    <mergeCell ref="F671:K671"/>
    <mergeCell ref="L671:O671"/>
    <mergeCell ref="D668:E668"/>
    <mergeCell ref="F668:K668"/>
    <mergeCell ref="L668:O668"/>
    <mergeCell ref="D669:E669"/>
    <mergeCell ref="F669:K669"/>
    <mergeCell ref="L669:O669"/>
    <mergeCell ref="D666:E666"/>
    <mergeCell ref="F666:K666"/>
    <mergeCell ref="L666:O666"/>
    <mergeCell ref="D667:E667"/>
    <mergeCell ref="F667:K667"/>
    <mergeCell ref="L667:O667"/>
    <mergeCell ref="D664:E664"/>
    <mergeCell ref="F664:K664"/>
    <mergeCell ref="L664:O664"/>
    <mergeCell ref="D665:E665"/>
    <mergeCell ref="F665:K665"/>
    <mergeCell ref="L665:O665"/>
    <mergeCell ref="D662:E662"/>
    <mergeCell ref="F662:K662"/>
    <mergeCell ref="L662:O662"/>
    <mergeCell ref="D663:E663"/>
    <mergeCell ref="F663:K663"/>
    <mergeCell ref="L663:O663"/>
    <mergeCell ref="D660:E660"/>
    <mergeCell ref="F660:K660"/>
    <mergeCell ref="L660:O660"/>
    <mergeCell ref="D661:E661"/>
    <mergeCell ref="F661:K661"/>
    <mergeCell ref="L661:O661"/>
    <mergeCell ref="D658:E658"/>
    <mergeCell ref="F658:K658"/>
    <mergeCell ref="L658:O658"/>
    <mergeCell ref="D659:E659"/>
    <mergeCell ref="F659:K659"/>
    <mergeCell ref="L659:O659"/>
    <mergeCell ref="D657:E657"/>
    <mergeCell ref="F657:K657"/>
    <mergeCell ref="L657:O657"/>
    <mergeCell ref="D654:E654"/>
    <mergeCell ref="F654:K654"/>
    <mergeCell ref="L654:O654"/>
    <mergeCell ref="D655:E655"/>
    <mergeCell ref="F655:K655"/>
    <mergeCell ref="L655:O655"/>
    <mergeCell ref="CL620:CM620"/>
    <mergeCell ref="CN620:CO620"/>
    <mergeCell ref="CP620:CQ620"/>
    <mergeCell ref="D653:E653"/>
    <mergeCell ref="F653:K653"/>
    <mergeCell ref="L653:O653"/>
    <mergeCell ref="BJ653:BK653"/>
    <mergeCell ref="BO653:BP653"/>
    <mergeCell ref="BT653:BU653"/>
    <mergeCell ref="BY653:BZ653"/>
    <mergeCell ref="CP619:CQ619"/>
    <mergeCell ref="AW620:AX620"/>
    <mergeCell ref="AY620:BB620"/>
    <mergeCell ref="BE620:BF620"/>
    <mergeCell ref="BJ620:BK620"/>
    <mergeCell ref="BO620:BP620"/>
    <mergeCell ref="BT620:BU620"/>
    <mergeCell ref="BY620:BZ620"/>
    <mergeCell ref="CD620:CE620"/>
    <mergeCell ref="CI620:CJ620"/>
    <mergeCell ref="BT619:BU619"/>
    <mergeCell ref="BY619:BZ619"/>
    <mergeCell ref="CD619:CE619"/>
    <mergeCell ref="CI619:CJ619"/>
    <mergeCell ref="CL619:CM619"/>
    <mergeCell ref="CN619:CO619"/>
    <mergeCell ref="CL652:CM652"/>
    <mergeCell ref="CN652:CO652"/>
    <mergeCell ref="CP652:CQ652"/>
    <mergeCell ref="BJ652:BK652"/>
    <mergeCell ref="BO652:BP652"/>
    <mergeCell ref="BT652:BU652"/>
    <mergeCell ref="BY652:BZ652"/>
    <mergeCell ref="CD652:CE652"/>
    <mergeCell ref="CI652:CJ652"/>
    <mergeCell ref="D652:E652"/>
    <mergeCell ref="F652:K652"/>
    <mergeCell ref="L652:O652"/>
    <mergeCell ref="AW652:AX652"/>
    <mergeCell ref="AY652:BB652"/>
    <mergeCell ref="BE652:BF652"/>
    <mergeCell ref="BY651:BZ651"/>
    <mergeCell ref="CD651:CE651"/>
    <mergeCell ref="CI651:CJ651"/>
    <mergeCell ref="CL651:CM651"/>
    <mergeCell ref="CN651:CO651"/>
    <mergeCell ref="CP651:CQ651"/>
    <mergeCell ref="CP650:CQ650"/>
    <mergeCell ref="D651:E651"/>
    <mergeCell ref="F651:K651"/>
    <mergeCell ref="L651:O651"/>
    <mergeCell ref="AW651:AX651"/>
    <mergeCell ref="CD653:CE653"/>
    <mergeCell ref="CI653:CJ653"/>
    <mergeCell ref="CL653:CM653"/>
    <mergeCell ref="AW619:AX619"/>
    <mergeCell ref="AY619:BB619"/>
    <mergeCell ref="BE619:BF619"/>
    <mergeCell ref="BJ619:BK619"/>
    <mergeCell ref="BO619:BP619"/>
    <mergeCell ref="CL617:CM617"/>
    <mergeCell ref="CN617:CO617"/>
    <mergeCell ref="CP617:CQ617"/>
    <mergeCell ref="AW618:AX618"/>
    <mergeCell ref="AY618:BB618"/>
    <mergeCell ref="BE618:BF618"/>
    <mergeCell ref="BJ618:BK618"/>
    <mergeCell ref="BO618:BP618"/>
    <mergeCell ref="BT618:BU618"/>
    <mergeCell ref="BY618:BZ618"/>
    <mergeCell ref="CP616:CQ616"/>
    <mergeCell ref="AW617:AX617"/>
    <mergeCell ref="AY617:BB617"/>
    <mergeCell ref="BE617:BF617"/>
    <mergeCell ref="BJ617:BK617"/>
    <mergeCell ref="BO617:BP617"/>
    <mergeCell ref="BT617:BU617"/>
    <mergeCell ref="BY617:BZ617"/>
    <mergeCell ref="CD617:CE617"/>
    <mergeCell ref="CI617:CJ617"/>
    <mergeCell ref="BT616:BU616"/>
    <mergeCell ref="BY616:BZ616"/>
    <mergeCell ref="CD616:CE616"/>
    <mergeCell ref="CI616:CJ616"/>
    <mergeCell ref="CL616:CM616"/>
    <mergeCell ref="CN616:CO616"/>
    <mergeCell ref="D656:E656"/>
    <mergeCell ref="F656:K656"/>
    <mergeCell ref="L656:O656"/>
    <mergeCell ref="CN653:CO653"/>
    <mergeCell ref="CP653:CQ653"/>
    <mergeCell ref="AW654:AX654"/>
    <mergeCell ref="AY654:BB654"/>
    <mergeCell ref="BE654:BF654"/>
    <mergeCell ref="BJ654:BK654"/>
    <mergeCell ref="BO654:BP654"/>
    <mergeCell ref="CD656:CE656"/>
    <mergeCell ref="CI656:CJ656"/>
    <mergeCell ref="CL656:CM656"/>
    <mergeCell ref="CN656:CO656"/>
    <mergeCell ref="CP656:CQ656"/>
    <mergeCell ref="AW616:AX616"/>
    <mergeCell ref="AY616:BB616"/>
    <mergeCell ref="BE616:BF616"/>
    <mergeCell ref="BJ616:BK616"/>
    <mergeCell ref="BO616:BP616"/>
    <mergeCell ref="CL614:CM614"/>
    <mergeCell ref="CN614:CO614"/>
    <mergeCell ref="CP614:CQ614"/>
    <mergeCell ref="AW615:AX615"/>
    <mergeCell ref="AY615:BB615"/>
    <mergeCell ref="BE615:BF615"/>
    <mergeCell ref="BJ615:BK615"/>
    <mergeCell ref="BO615:BP615"/>
    <mergeCell ref="BT615:BU615"/>
    <mergeCell ref="BY615:BZ615"/>
    <mergeCell ref="CP613:CQ613"/>
    <mergeCell ref="AW614:AX614"/>
    <mergeCell ref="AY614:BB614"/>
    <mergeCell ref="BE614:BF614"/>
    <mergeCell ref="BJ614:BK614"/>
    <mergeCell ref="BO614:BP614"/>
    <mergeCell ref="BT614:BU614"/>
    <mergeCell ref="BY614:BZ614"/>
    <mergeCell ref="CD614:CE614"/>
    <mergeCell ref="CI614:CJ614"/>
    <mergeCell ref="BT613:BU613"/>
    <mergeCell ref="BY613:BZ613"/>
    <mergeCell ref="CD613:CE613"/>
    <mergeCell ref="CI613:CJ613"/>
    <mergeCell ref="CL613:CM613"/>
    <mergeCell ref="CN613:CO613"/>
    <mergeCell ref="CD618:CE618"/>
    <mergeCell ref="CI618:CJ618"/>
    <mergeCell ref="CL618:CM618"/>
    <mergeCell ref="CN618:CO618"/>
    <mergeCell ref="CP618:CQ618"/>
    <mergeCell ref="AW613:AX613"/>
    <mergeCell ref="AY613:BB613"/>
    <mergeCell ref="BE613:BF613"/>
    <mergeCell ref="BJ613:BK613"/>
    <mergeCell ref="BO613:BP613"/>
    <mergeCell ref="CL611:CM611"/>
    <mergeCell ref="CN611:CO611"/>
    <mergeCell ref="CP611:CQ611"/>
    <mergeCell ref="AW612:AX612"/>
    <mergeCell ref="AY612:BB612"/>
    <mergeCell ref="BE612:BF612"/>
    <mergeCell ref="BJ612:BK612"/>
    <mergeCell ref="BO612:BP612"/>
    <mergeCell ref="BT612:BU612"/>
    <mergeCell ref="BY612:BZ612"/>
    <mergeCell ref="CP610:CQ610"/>
    <mergeCell ref="AW611:AX611"/>
    <mergeCell ref="AY611:BB611"/>
    <mergeCell ref="BE611:BF611"/>
    <mergeCell ref="BJ611:BK611"/>
    <mergeCell ref="BO611:BP611"/>
    <mergeCell ref="BT611:BU611"/>
    <mergeCell ref="BY611:BZ611"/>
    <mergeCell ref="CD611:CE611"/>
    <mergeCell ref="CI611:CJ611"/>
    <mergeCell ref="BT610:BU610"/>
    <mergeCell ref="BY610:BZ610"/>
    <mergeCell ref="CD610:CE610"/>
    <mergeCell ref="CI610:CJ610"/>
    <mergeCell ref="CL610:CM610"/>
    <mergeCell ref="CN610:CO610"/>
    <mergeCell ref="CD615:CE615"/>
    <mergeCell ref="CI615:CJ615"/>
    <mergeCell ref="CL615:CM615"/>
    <mergeCell ref="CN615:CO615"/>
    <mergeCell ref="CP615:CQ615"/>
    <mergeCell ref="AW610:AX610"/>
    <mergeCell ref="AY610:BB610"/>
    <mergeCell ref="BE610:BF610"/>
    <mergeCell ref="BJ610:BK610"/>
    <mergeCell ref="BO610:BP610"/>
    <mergeCell ref="CL608:CM608"/>
    <mergeCell ref="CN608:CO608"/>
    <mergeCell ref="CP608:CQ608"/>
    <mergeCell ref="AW609:AX609"/>
    <mergeCell ref="AY609:BB609"/>
    <mergeCell ref="BE609:BF609"/>
    <mergeCell ref="BJ609:BK609"/>
    <mergeCell ref="BO609:BP609"/>
    <mergeCell ref="BT609:BU609"/>
    <mergeCell ref="BY609:BZ609"/>
    <mergeCell ref="CP607:CQ607"/>
    <mergeCell ref="AW608:AX608"/>
    <mergeCell ref="AY608:BB608"/>
    <mergeCell ref="BE608:BF608"/>
    <mergeCell ref="BJ608:BK608"/>
    <mergeCell ref="BO608:BP608"/>
    <mergeCell ref="BT608:BU608"/>
    <mergeCell ref="BY608:BZ608"/>
    <mergeCell ref="CD608:CE608"/>
    <mergeCell ref="CI608:CJ608"/>
    <mergeCell ref="BT607:BU607"/>
    <mergeCell ref="BY607:BZ607"/>
    <mergeCell ref="CD607:CE607"/>
    <mergeCell ref="CI607:CJ607"/>
    <mergeCell ref="CL607:CM607"/>
    <mergeCell ref="CN607:CO607"/>
    <mergeCell ref="CD612:CE612"/>
    <mergeCell ref="CI612:CJ612"/>
    <mergeCell ref="CL612:CM612"/>
    <mergeCell ref="CN612:CO612"/>
    <mergeCell ref="CP612:CQ612"/>
    <mergeCell ref="AW607:AX607"/>
    <mergeCell ref="AY607:BB607"/>
    <mergeCell ref="BE607:BF607"/>
    <mergeCell ref="BJ607:BK607"/>
    <mergeCell ref="BO607:BP607"/>
    <mergeCell ref="CL605:CM605"/>
    <mergeCell ref="CN605:CO605"/>
    <mergeCell ref="CP605:CQ605"/>
    <mergeCell ref="AW606:AX606"/>
    <mergeCell ref="AY606:BB606"/>
    <mergeCell ref="BE606:BF606"/>
    <mergeCell ref="BJ606:BK606"/>
    <mergeCell ref="BO606:BP606"/>
    <mergeCell ref="BT606:BU606"/>
    <mergeCell ref="BY606:BZ606"/>
    <mergeCell ref="CP604:CQ604"/>
    <mergeCell ref="AW605:AX605"/>
    <mergeCell ref="AY605:BB605"/>
    <mergeCell ref="BE605:BF605"/>
    <mergeCell ref="BJ605:BK605"/>
    <mergeCell ref="BO605:BP605"/>
    <mergeCell ref="BT605:BU605"/>
    <mergeCell ref="BY605:BZ605"/>
    <mergeCell ref="CD605:CE605"/>
    <mergeCell ref="CI605:CJ605"/>
    <mergeCell ref="BT604:BU604"/>
    <mergeCell ref="BY604:BZ604"/>
    <mergeCell ref="CD604:CE604"/>
    <mergeCell ref="CI604:CJ604"/>
    <mergeCell ref="CL604:CM604"/>
    <mergeCell ref="CN604:CO604"/>
    <mergeCell ref="CD609:CE609"/>
    <mergeCell ref="CI609:CJ609"/>
    <mergeCell ref="CL609:CM609"/>
    <mergeCell ref="CN609:CO609"/>
    <mergeCell ref="CP609:CQ609"/>
    <mergeCell ref="AW604:AX604"/>
    <mergeCell ref="AY604:BB604"/>
    <mergeCell ref="BE604:BF604"/>
    <mergeCell ref="BJ604:BK604"/>
    <mergeCell ref="BO604:BP604"/>
    <mergeCell ref="CL602:CM602"/>
    <mergeCell ref="CN602:CO602"/>
    <mergeCell ref="CP602:CQ602"/>
    <mergeCell ref="AW603:AX603"/>
    <mergeCell ref="AY603:BB603"/>
    <mergeCell ref="BE603:BF603"/>
    <mergeCell ref="BJ603:BK603"/>
    <mergeCell ref="BO603:BP603"/>
    <mergeCell ref="BT603:BU603"/>
    <mergeCell ref="BY603:BZ603"/>
    <mergeCell ref="CP601:CQ601"/>
    <mergeCell ref="AW602:AX602"/>
    <mergeCell ref="AY602:BB602"/>
    <mergeCell ref="BE602:BF602"/>
    <mergeCell ref="BJ602:BK602"/>
    <mergeCell ref="BO602:BP602"/>
    <mergeCell ref="BT602:BU602"/>
    <mergeCell ref="BY602:BZ602"/>
    <mergeCell ref="CD602:CE602"/>
    <mergeCell ref="CI602:CJ602"/>
    <mergeCell ref="BT601:BU601"/>
    <mergeCell ref="BY601:BZ601"/>
    <mergeCell ref="CD601:CE601"/>
    <mergeCell ref="CI601:CJ601"/>
    <mergeCell ref="CL601:CM601"/>
    <mergeCell ref="CN601:CO601"/>
    <mergeCell ref="CD606:CE606"/>
    <mergeCell ref="CI606:CJ606"/>
    <mergeCell ref="CL606:CM606"/>
    <mergeCell ref="CN606:CO606"/>
    <mergeCell ref="CP606:CQ606"/>
    <mergeCell ref="AW601:AX601"/>
    <mergeCell ref="AY601:BB601"/>
    <mergeCell ref="BE601:BF601"/>
    <mergeCell ref="BJ601:BK601"/>
    <mergeCell ref="BO601:BP601"/>
    <mergeCell ref="CL599:CM599"/>
    <mergeCell ref="CN599:CO599"/>
    <mergeCell ref="CP599:CQ599"/>
    <mergeCell ref="AW600:AX600"/>
    <mergeCell ref="AY600:BB600"/>
    <mergeCell ref="BE600:BF600"/>
    <mergeCell ref="BJ600:BK600"/>
    <mergeCell ref="BO600:BP600"/>
    <mergeCell ref="BT600:BU600"/>
    <mergeCell ref="BY600:BZ600"/>
    <mergeCell ref="CP598:CQ598"/>
    <mergeCell ref="AW599:AX599"/>
    <mergeCell ref="AY599:BB599"/>
    <mergeCell ref="BE599:BF599"/>
    <mergeCell ref="BJ599:BK599"/>
    <mergeCell ref="BO599:BP599"/>
    <mergeCell ref="BT599:BU599"/>
    <mergeCell ref="BY599:BZ599"/>
    <mergeCell ref="CD599:CE599"/>
    <mergeCell ref="CI599:CJ599"/>
    <mergeCell ref="BT598:BU598"/>
    <mergeCell ref="BY598:BZ598"/>
    <mergeCell ref="CD598:CE598"/>
    <mergeCell ref="CI598:CJ598"/>
    <mergeCell ref="CL598:CM598"/>
    <mergeCell ref="CN598:CO598"/>
    <mergeCell ref="CD603:CE603"/>
    <mergeCell ref="CI603:CJ603"/>
    <mergeCell ref="CL603:CM603"/>
    <mergeCell ref="CN603:CO603"/>
    <mergeCell ref="CP603:CQ603"/>
    <mergeCell ref="AW598:AX598"/>
    <mergeCell ref="AY598:BB598"/>
    <mergeCell ref="BE598:BF598"/>
    <mergeCell ref="BJ598:BK598"/>
    <mergeCell ref="BO598:BP598"/>
    <mergeCell ref="CL596:CM596"/>
    <mergeCell ref="CN596:CO596"/>
    <mergeCell ref="CP596:CQ596"/>
    <mergeCell ref="AW597:AX597"/>
    <mergeCell ref="AY597:BB597"/>
    <mergeCell ref="BE597:BF597"/>
    <mergeCell ref="BJ597:BK597"/>
    <mergeCell ref="BO597:BP597"/>
    <mergeCell ref="BT597:BU597"/>
    <mergeCell ref="BY597:BZ597"/>
    <mergeCell ref="CP595:CQ595"/>
    <mergeCell ref="AW596:AX596"/>
    <mergeCell ref="AY596:BB596"/>
    <mergeCell ref="BE596:BF596"/>
    <mergeCell ref="BJ596:BK596"/>
    <mergeCell ref="BO596:BP596"/>
    <mergeCell ref="BT596:BU596"/>
    <mergeCell ref="BY596:BZ596"/>
    <mergeCell ref="CD596:CE596"/>
    <mergeCell ref="CI596:CJ596"/>
    <mergeCell ref="BT595:BU595"/>
    <mergeCell ref="BY595:BZ595"/>
    <mergeCell ref="CD595:CE595"/>
    <mergeCell ref="CI595:CJ595"/>
    <mergeCell ref="CL595:CM595"/>
    <mergeCell ref="CN595:CO595"/>
    <mergeCell ref="CD600:CE600"/>
    <mergeCell ref="CI600:CJ600"/>
    <mergeCell ref="CL600:CM600"/>
    <mergeCell ref="CN600:CO600"/>
    <mergeCell ref="CP600:CQ600"/>
    <mergeCell ref="AW595:AX595"/>
    <mergeCell ref="AY595:BB595"/>
    <mergeCell ref="BE595:BF595"/>
    <mergeCell ref="BJ595:BK595"/>
    <mergeCell ref="BO595:BP595"/>
    <mergeCell ref="CL593:CM593"/>
    <mergeCell ref="CN593:CO593"/>
    <mergeCell ref="CP593:CQ593"/>
    <mergeCell ref="AW594:AX594"/>
    <mergeCell ref="AY594:BB594"/>
    <mergeCell ref="BE594:BF594"/>
    <mergeCell ref="BJ594:BK594"/>
    <mergeCell ref="BO594:BP594"/>
    <mergeCell ref="BT594:BU594"/>
    <mergeCell ref="BY594:BZ594"/>
    <mergeCell ref="CP592:CQ592"/>
    <mergeCell ref="AW593:AX593"/>
    <mergeCell ref="AY593:BB593"/>
    <mergeCell ref="BE593:BF593"/>
    <mergeCell ref="BJ593:BK593"/>
    <mergeCell ref="BO593:BP593"/>
    <mergeCell ref="BT593:BU593"/>
    <mergeCell ref="BY593:BZ593"/>
    <mergeCell ref="CD593:CE593"/>
    <mergeCell ref="CI593:CJ593"/>
    <mergeCell ref="BT592:BU592"/>
    <mergeCell ref="BY592:BZ592"/>
    <mergeCell ref="CD592:CE592"/>
    <mergeCell ref="CI592:CJ592"/>
    <mergeCell ref="CL592:CM592"/>
    <mergeCell ref="CN592:CO592"/>
    <mergeCell ref="CD597:CE597"/>
    <mergeCell ref="CI597:CJ597"/>
    <mergeCell ref="CL597:CM597"/>
    <mergeCell ref="CN597:CO597"/>
    <mergeCell ref="CP597:CQ597"/>
    <mergeCell ref="AW592:AX592"/>
    <mergeCell ref="AY592:BB592"/>
    <mergeCell ref="BE592:BF592"/>
    <mergeCell ref="BJ592:BK592"/>
    <mergeCell ref="BO592:BP592"/>
    <mergeCell ref="CL590:CM590"/>
    <mergeCell ref="CN590:CO590"/>
    <mergeCell ref="CP590:CQ590"/>
    <mergeCell ref="AW591:AX591"/>
    <mergeCell ref="AY591:BB591"/>
    <mergeCell ref="BE591:BF591"/>
    <mergeCell ref="BJ591:BK591"/>
    <mergeCell ref="BO591:BP591"/>
    <mergeCell ref="BT591:BU591"/>
    <mergeCell ref="BY591:BZ591"/>
    <mergeCell ref="CP589:CQ589"/>
    <mergeCell ref="AW590:AX590"/>
    <mergeCell ref="AY590:BB590"/>
    <mergeCell ref="BE590:BF590"/>
    <mergeCell ref="BJ590:BK590"/>
    <mergeCell ref="BO590:BP590"/>
    <mergeCell ref="BT590:BU590"/>
    <mergeCell ref="BY590:BZ590"/>
    <mergeCell ref="CD590:CE590"/>
    <mergeCell ref="CI590:CJ590"/>
    <mergeCell ref="BT589:BU589"/>
    <mergeCell ref="BY589:BZ589"/>
    <mergeCell ref="CD589:CE589"/>
    <mergeCell ref="CI589:CJ589"/>
    <mergeCell ref="CL589:CM589"/>
    <mergeCell ref="CN589:CO589"/>
    <mergeCell ref="CD594:CE594"/>
    <mergeCell ref="CI594:CJ594"/>
    <mergeCell ref="CL594:CM594"/>
    <mergeCell ref="CN594:CO594"/>
    <mergeCell ref="CP594:CQ594"/>
    <mergeCell ref="AW589:AX589"/>
    <mergeCell ref="AY589:BB589"/>
    <mergeCell ref="BE589:BF589"/>
    <mergeCell ref="BJ589:BK589"/>
    <mergeCell ref="BO589:BP589"/>
    <mergeCell ref="CL587:CM587"/>
    <mergeCell ref="CN587:CO587"/>
    <mergeCell ref="CP587:CQ587"/>
    <mergeCell ref="AW588:AX588"/>
    <mergeCell ref="AY588:BB588"/>
    <mergeCell ref="BE588:BF588"/>
    <mergeCell ref="BJ588:BK588"/>
    <mergeCell ref="BO588:BP588"/>
    <mergeCell ref="BT588:BU588"/>
    <mergeCell ref="BY588:BZ588"/>
    <mergeCell ref="CP586:CQ586"/>
    <mergeCell ref="AW587:AX587"/>
    <mergeCell ref="AY587:BB587"/>
    <mergeCell ref="BE587:BF587"/>
    <mergeCell ref="BJ587:BK587"/>
    <mergeCell ref="BO587:BP587"/>
    <mergeCell ref="BT587:BU587"/>
    <mergeCell ref="BY587:BZ587"/>
    <mergeCell ref="CD587:CE587"/>
    <mergeCell ref="CI587:CJ587"/>
    <mergeCell ref="BT586:BU586"/>
    <mergeCell ref="BY586:BZ586"/>
    <mergeCell ref="CD586:CE586"/>
    <mergeCell ref="CI586:CJ586"/>
    <mergeCell ref="CL586:CM586"/>
    <mergeCell ref="CN586:CO586"/>
    <mergeCell ref="CD591:CE591"/>
    <mergeCell ref="CI591:CJ591"/>
    <mergeCell ref="CL591:CM591"/>
    <mergeCell ref="CN591:CO591"/>
    <mergeCell ref="CP591:CQ591"/>
    <mergeCell ref="AW586:AX586"/>
    <mergeCell ref="AY586:BB586"/>
    <mergeCell ref="BE586:BF586"/>
    <mergeCell ref="BJ586:BK586"/>
    <mergeCell ref="BO586:BP586"/>
    <mergeCell ref="CL584:CM584"/>
    <mergeCell ref="CN584:CO584"/>
    <mergeCell ref="CP584:CQ584"/>
    <mergeCell ref="AW585:AX585"/>
    <mergeCell ref="AY585:BB585"/>
    <mergeCell ref="BE585:BF585"/>
    <mergeCell ref="BJ585:BK585"/>
    <mergeCell ref="BO585:BP585"/>
    <mergeCell ref="BT585:BU585"/>
    <mergeCell ref="BY585:BZ585"/>
    <mergeCell ref="CP583:CQ583"/>
    <mergeCell ref="AW584:AX584"/>
    <mergeCell ref="AY584:BB584"/>
    <mergeCell ref="BE584:BF584"/>
    <mergeCell ref="BJ584:BK584"/>
    <mergeCell ref="BO584:BP584"/>
    <mergeCell ref="BT584:BU584"/>
    <mergeCell ref="BY584:BZ584"/>
    <mergeCell ref="CD584:CE584"/>
    <mergeCell ref="CI584:CJ584"/>
    <mergeCell ref="BT583:BU583"/>
    <mergeCell ref="BY583:BZ583"/>
    <mergeCell ref="CD583:CE583"/>
    <mergeCell ref="CI583:CJ583"/>
    <mergeCell ref="CL583:CM583"/>
    <mergeCell ref="CN583:CO583"/>
    <mergeCell ref="CD588:CE588"/>
    <mergeCell ref="CI588:CJ588"/>
    <mergeCell ref="CL588:CM588"/>
    <mergeCell ref="CN588:CO588"/>
    <mergeCell ref="CP588:CQ588"/>
    <mergeCell ref="AW583:AX583"/>
    <mergeCell ref="AY583:BB583"/>
    <mergeCell ref="BE583:BF583"/>
    <mergeCell ref="BJ583:BK583"/>
    <mergeCell ref="BO583:BP583"/>
    <mergeCell ref="CL581:CM581"/>
    <mergeCell ref="CN581:CO581"/>
    <mergeCell ref="CP581:CQ581"/>
    <mergeCell ref="AW582:AX582"/>
    <mergeCell ref="AY582:BB582"/>
    <mergeCell ref="BE582:BF582"/>
    <mergeCell ref="BJ582:BK582"/>
    <mergeCell ref="BO582:BP582"/>
    <mergeCell ref="BT582:BU582"/>
    <mergeCell ref="BY582:BZ582"/>
    <mergeCell ref="CP580:CQ580"/>
    <mergeCell ref="AW581:AX581"/>
    <mergeCell ref="AY581:BB581"/>
    <mergeCell ref="BE581:BF581"/>
    <mergeCell ref="BJ581:BK581"/>
    <mergeCell ref="BO581:BP581"/>
    <mergeCell ref="BT581:BU581"/>
    <mergeCell ref="BY581:BZ581"/>
    <mergeCell ref="CD581:CE581"/>
    <mergeCell ref="CI581:CJ581"/>
    <mergeCell ref="BT580:BU580"/>
    <mergeCell ref="BY580:BZ580"/>
    <mergeCell ref="CD580:CE580"/>
    <mergeCell ref="CI580:CJ580"/>
    <mergeCell ref="CL580:CM580"/>
    <mergeCell ref="CN580:CO580"/>
    <mergeCell ref="CD585:CE585"/>
    <mergeCell ref="CI585:CJ585"/>
    <mergeCell ref="CL585:CM585"/>
    <mergeCell ref="CN585:CO585"/>
    <mergeCell ref="CP585:CQ585"/>
    <mergeCell ref="AW580:AX580"/>
    <mergeCell ref="AY580:BB580"/>
    <mergeCell ref="BE580:BF580"/>
    <mergeCell ref="BJ580:BK580"/>
    <mergeCell ref="BO580:BP580"/>
    <mergeCell ref="CL578:CM578"/>
    <mergeCell ref="CN578:CO578"/>
    <mergeCell ref="CP578:CQ578"/>
    <mergeCell ref="AW579:AX579"/>
    <mergeCell ref="AY579:BB579"/>
    <mergeCell ref="BE579:BF579"/>
    <mergeCell ref="BJ579:BK579"/>
    <mergeCell ref="BO579:BP579"/>
    <mergeCell ref="BT579:BU579"/>
    <mergeCell ref="BY579:BZ579"/>
    <mergeCell ref="CP577:CQ577"/>
    <mergeCell ref="AW578:AX578"/>
    <mergeCell ref="AY578:BB578"/>
    <mergeCell ref="BE578:BF578"/>
    <mergeCell ref="BJ578:BK578"/>
    <mergeCell ref="BO578:BP578"/>
    <mergeCell ref="BT578:BU578"/>
    <mergeCell ref="BY578:BZ578"/>
    <mergeCell ref="CD578:CE578"/>
    <mergeCell ref="CI578:CJ578"/>
    <mergeCell ref="BT577:BU577"/>
    <mergeCell ref="BY577:BZ577"/>
    <mergeCell ref="CD577:CE577"/>
    <mergeCell ref="CI577:CJ577"/>
    <mergeCell ref="CL577:CM577"/>
    <mergeCell ref="CN577:CO577"/>
    <mergeCell ref="CD582:CE582"/>
    <mergeCell ref="CI582:CJ582"/>
    <mergeCell ref="CL582:CM582"/>
    <mergeCell ref="CN582:CO582"/>
    <mergeCell ref="CP582:CQ582"/>
    <mergeCell ref="AW577:AX577"/>
    <mergeCell ref="AY577:BB577"/>
    <mergeCell ref="BE577:BF577"/>
    <mergeCell ref="BJ577:BK577"/>
    <mergeCell ref="BO577:BP577"/>
    <mergeCell ref="CL575:CM575"/>
    <mergeCell ref="CN575:CO575"/>
    <mergeCell ref="CP575:CQ575"/>
    <mergeCell ref="AW576:AX576"/>
    <mergeCell ref="AY576:BB576"/>
    <mergeCell ref="BE576:BF576"/>
    <mergeCell ref="BJ576:BK576"/>
    <mergeCell ref="BO576:BP576"/>
    <mergeCell ref="BT576:BU576"/>
    <mergeCell ref="BY576:BZ576"/>
    <mergeCell ref="BJ575:BK575"/>
    <mergeCell ref="BO575:BP575"/>
    <mergeCell ref="BT575:BU575"/>
    <mergeCell ref="BY575:BZ575"/>
    <mergeCell ref="CD575:CE575"/>
    <mergeCell ref="CI575:CJ575"/>
    <mergeCell ref="D619:E619"/>
    <mergeCell ref="F619:K619"/>
    <mergeCell ref="L619:O619"/>
    <mergeCell ref="D620:E620"/>
    <mergeCell ref="F620:K620"/>
    <mergeCell ref="L620:O620"/>
    <mergeCell ref="D617:E617"/>
    <mergeCell ref="F617:K617"/>
    <mergeCell ref="L617:O617"/>
    <mergeCell ref="D618:E618"/>
    <mergeCell ref="F618:K618"/>
    <mergeCell ref="L618:O618"/>
    <mergeCell ref="D615:E615"/>
    <mergeCell ref="F615:K615"/>
    <mergeCell ref="L615:O615"/>
    <mergeCell ref="D616:E616"/>
    <mergeCell ref="F616:K616"/>
    <mergeCell ref="L616:O616"/>
    <mergeCell ref="D613:E613"/>
    <mergeCell ref="F613:K613"/>
    <mergeCell ref="L613:O613"/>
    <mergeCell ref="D614:E614"/>
    <mergeCell ref="F614:K614"/>
    <mergeCell ref="L614:O614"/>
    <mergeCell ref="D611:E611"/>
    <mergeCell ref="F611:K611"/>
    <mergeCell ref="L611:O611"/>
    <mergeCell ref="D612:E612"/>
    <mergeCell ref="F612:K612"/>
    <mergeCell ref="L612:O612"/>
    <mergeCell ref="D609:E609"/>
    <mergeCell ref="F609:K609"/>
    <mergeCell ref="L609:O609"/>
    <mergeCell ref="D610:E610"/>
    <mergeCell ref="F610:K610"/>
    <mergeCell ref="L610:O610"/>
    <mergeCell ref="D607:E607"/>
    <mergeCell ref="F607:K607"/>
    <mergeCell ref="CD579:CE579"/>
    <mergeCell ref="CI579:CJ579"/>
    <mergeCell ref="CL579:CM579"/>
    <mergeCell ref="CN579:CO579"/>
    <mergeCell ref="CP579:CQ579"/>
    <mergeCell ref="L607:O607"/>
    <mergeCell ref="D608:E608"/>
    <mergeCell ref="F608:K608"/>
    <mergeCell ref="L608:O608"/>
    <mergeCell ref="D605:E605"/>
    <mergeCell ref="F605:K605"/>
    <mergeCell ref="L605:O605"/>
    <mergeCell ref="D606:E606"/>
    <mergeCell ref="F606:K606"/>
    <mergeCell ref="L606:O606"/>
    <mergeCell ref="D603:E603"/>
    <mergeCell ref="F603:K603"/>
    <mergeCell ref="L603:O603"/>
    <mergeCell ref="D604:E604"/>
    <mergeCell ref="F604:K604"/>
    <mergeCell ref="L604:O604"/>
    <mergeCell ref="D601:E601"/>
    <mergeCell ref="F601:K601"/>
    <mergeCell ref="L601:O601"/>
    <mergeCell ref="D602:E602"/>
    <mergeCell ref="F602:K602"/>
    <mergeCell ref="L602:O602"/>
    <mergeCell ref="D599:E599"/>
    <mergeCell ref="F599:K599"/>
    <mergeCell ref="L599:O599"/>
    <mergeCell ref="D600:E600"/>
    <mergeCell ref="F600:K600"/>
    <mergeCell ref="L600:O600"/>
    <mergeCell ref="D597:E597"/>
    <mergeCell ref="F597:K597"/>
    <mergeCell ref="L597:O597"/>
    <mergeCell ref="D598:E598"/>
    <mergeCell ref="F598:K598"/>
    <mergeCell ref="L598:O598"/>
    <mergeCell ref="D595:E595"/>
    <mergeCell ref="F595:K595"/>
    <mergeCell ref="L595:O595"/>
    <mergeCell ref="D596:E596"/>
    <mergeCell ref="F596:K596"/>
    <mergeCell ref="L596:O596"/>
    <mergeCell ref="D593:E593"/>
    <mergeCell ref="F593:K593"/>
    <mergeCell ref="L593:O593"/>
    <mergeCell ref="D594:E594"/>
    <mergeCell ref="F594:K594"/>
    <mergeCell ref="L594:O594"/>
    <mergeCell ref="D591:E591"/>
    <mergeCell ref="F591:K591"/>
    <mergeCell ref="L591:O591"/>
    <mergeCell ref="D592:E592"/>
    <mergeCell ref="F592:K592"/>
    <mergeCell ref="L592:O592"/>
    <mergeCell ref="D589:E589"/>
    <mergeCell ref="F589:K589"/>
    <mergeCell ref="L589:O589"/>
    <mergeCell ref="D590:E590"/>
    <mergeCell ref="F590:K590"/>
    <mergeCell ref="L590:O590"/>
    <mergeCell ref="D587:E587"/>
    <mergeCell ref="F587:K587"/>
    <mergeCell ref="L587:O587"/>
    <mergeCell ref="D588:E588"/>
    <mergeCell ref="F588:K588"/>
    <mergeCell ref="L588:O588"/>
    <mergeCell ref="D585:E585"/>
    <mergeCell ref="F585:K585"/>
    <mergeCell ref="L585:O585"/>
    <mergeCell ref="D586:E586"/>
    <mergeCell ref="F586:K586"/>
    <mergeCell ref="L586:O586"/>
    <mergeCell ref="L575:O575"/>
    <mergeCell ref="D576:E576"/>
    <mergeCell ref="F576:K576"/>
    <mergeCell ref="L576:O576"/>
    <mergeCell ref="AW575:AX575"/>
    <mergeCell ref="AY575:BB575"/>
    <mergeCell ref="BE575:BF575"/>
    <mergeCell ref="BT541:BU541"/>
    <mergeCell ref="BY541:BZ541"/>
    <mergeCell ref="CD541:CE541"/>
    <mergeCell ref="CI541:CJ541"/>
    <mergeCell ref="CL541:CM541"/>
    <mergeCell ref="CN541:CO541"/>
    <mergeCell ref="D541:E541"/>
    <mergeCell ref="F541:K541"/>
    <mergeCell ref="L541:O541"/>
    <mergeCell ref="BY573:BZ573"/>
    <mergeCell ref="CD573:CE573"/>
    <mergeCell ref="CI573:CJ573"/>
    <mergeCell ref="CL573:CM573"/>
    <mergeCell ref="CN573:CO573"/>
    <mergeCell ref="CP573:CQ573"/>
    <mergeCell ref="CP572:CQ572"/>
    <mergeCell ref="D573:E573"/>
    <mergeCell ref="F573:K573"/>
    <mergeCell ref="L573:O573"/>
    <mergeCell ref="AW573:AX573"/>
    <mergeCell ref="AY573:BB573"/>
    <mergeCell ref="BE573:BF573"/>
    <mergeCell ref="BJ573:BK573"/>
    <mergeCell ref="BO573:BP573"/>
    <mergeCell ref="BT573:BU573"/>
    <mergeCell ref="BT572:BU572"/>
    <mergeCell ref="BY572:BZ572"/>
    <mergeCell ref="CD572:CE572"/>
    <mergeCell ref="CI572:CJ572"/>
    <mergeCell ref="CL572:CM572"/>
    <mergeCell ref="CD576:CE576"/>
    <mergeCell ref="CI576:CJ576"/>
    <mergeCell ref="CL576:CM576"/>
    <mergeCell ref="CN576:CO576"/>
    <mergeCell ref="CP576:CQ576"/>
    <mergeCell ref="CD540:CE540"/>
    <mergeCell ref="CI540:CJ540"/>
    <mergeCell ref="CL540:CM540"/>
    <mergeCell ref="CN540:CO540"/>
    <mergeCell ref="CP540:CQ540"/>
    <mergeCell ref="AW541:AX541"/>
    <mergeCell ref="AY541:BB541"/>
    <mergeCell ref="BE541:BF541"/>
    <mergeCell ref="BJ541:BK541"/>
    <mergeCell ref="BO541:BP541"/>
    <mergeCell ref="CL539:CM539"/>
    <mergeCell ref="CN539:CO539"/>
    <mergeCell ref="CP539:CQ539"/>
    <mergeCell ref="AW540:AX540"/>
    <mergeCell ref="AY540:BB540"/>
    <mergeCell ref="BE540:BF540"/>
    <mergeCell ref="BJ540:BK540"/>
    <mergeCell ref="BO540:BP540"/>
    <mergeCell ref="BT540:BU540"/>
    <mergeCell ref="BY540:BZ540"/>
    <mergeCell ref="CP538:CQ538"/>
    <mergeCell ref="AW539:AX539"/>
    <mergeCell ref="AY539:BB539"/>
    <mergeCell ref="BE539:BF539"/>
    <mergeCell ref="BJ539:BK539"/>
    <mergeCell ref="BO539:BP539"/>
    <mergeCell ref="BT539:BU539"/>
    <mergeCell ref="BY539:BZ539"/>
    <mergeCell ref="CD539:CE539"/>
    <mergeCell ref="CI539:CJ539"/>
    <mergeCell ref="BT538:BU538"/>
    <mergeCell ref="BY538:BZ538"/>
    <mergeCell ref="CD538:CE538"/>
    <mergeCell ref="CI538:CJ538"/>
    <mergeCell ref="CL538:CM538"/>
    <mergeCell ref="CN538:CO538"/>
    <mergeCell ref="CP541:CQ541"/>
    <mergeCell ref="CD537:CE537"/>
    <mergeCell ref="CI537:CJ537"/>
    <mergeCell ref="CL537:CM537"/>
    <mergeCell ref="CN537:CO537"/>
    <mergeCell ref="CP537:CQ537"/>
    <mergeCell ref="AW538:AX538"/>
    <mergeCell ref="AY538:BB538"/>
    <mergeCell ref="BE538:BF538"/>
    <mergeCell ref="BJ538:BK538"/>
    <mergeCell ref="BO538:BP538"/>
    <mergeCell ref="CL536:CM536"/>
    <mergeCell ref="CN536:CO536"/>
    <mergeCell ref="CP536:CQ536"/>
    <mergeCell ref="AW537:AX537"/>
    <mergeCell ref="AY537:BB537"/>
    <mergeCell ref="BE537:BF537"/>
    <mergeCell ref="BJ537:BK537"/>
    <mergeCell ref="BO537:BP537"/>
    <mergeCell ref="BT537:BU537"/>
    <mergeCell ref="BY537:BZ537"/>
    <mergeCell ref="CP535:CQ535"/>
    <mergeCell ref="AW536:AX536"/>
    <mergeCell ref="AY536:BB536"/>
    <mergeCell ref="BE536:BF536"/>
    <mergeCell ref="BJ536:BK536"/>
    <mergeCell ref="BO536:BP536"/>
    <mergeCell ref="BT536:BU536"/>
    <mergeCell ref="BY536:BZ536"/>
    <mergeCell ref="CD536:CE536"/>
    <mergeCell ref="CI536:CJ536"/>
    <mergeCell ref="BT535:BU535"/>
    <mergeCell ref="BY535:BZ535"/>
    <mergeCell ref="CD535:CE535"/>
    <mergeCell ref="CI535:CJ535"/>
    <mergeCell ref="CL535:CM535"/>
    <mergeCell ref="CN535:CO535"/>
    <mergeCell ref="CD534:CE534"/>
    <mergeCell ref="CI534:CJ534"/>
    <mergeCell ref="CL534:CM534"/>
    <mergeCell ref="CN534:CO534"/>
    <mergeCell ref="CP534:CQ534"/>
    <mergeCell ref="AW535:AX535"/>
    <mergeCell ref="AY535:BB535"/>
    <mergeCell ref="BE535:BF535"/>
    <mergeCell ref="BJ535:BK535"/>
    <mergeCell ref="BO535:BP535"/>
    <mergeCell ref="CL533:CM533"/>
    <mergeCell ref="CN533:CO533"/>
    <mergeCell ref="CP533:CQ533"/>
    <mergeCell ref="AW534:AX534"/>
    <mergeCell ref="AY534:BB534"/>
    <mergeCell ref="BE534:BF534"/>
    <mergeCell ref="BJ534:BK534"/>
    <mergeCell ref="BO534:BP534"/>
    <mergeCell ref="BT534:BU534"/>
    <mergeCell ref="BY534:BZ534"/>
    <mergeCell ref="CP532:CQ532"/>
    <mergeCell ref="AW533:AX533"/>
    <mergeCell ref="AY533:BB533"/>
    <mergeCell ref="BE533:BF533"/>
    <mergeCell ref="BJ533:BK533"/>
    <mergeCell ref="BO533:BP533"/>
    <mergeCell ref="BT533:BU533"/>
    <mergeCell ref="BY533:BZ533"/>
    <mergeCell ref="CD533:CE533"/>
    <mergeCell ref="CI533:CJ533"/>
    <mergeCell ref="BT532:BU532"/>
    <mergeCell ref="BY532:BZ532"/>
    <mergeCell ref="CD532:CE532"/>
    <mergeCell ref="CI532:CJ532"/>
    <mergeCell ref="CL532:CM532"/>
    <mergeCell ref="CN532:CO532"/>
    <mergeCell ref="CD531:CE531"/>
    <mergeCell ref="CI531:CJ531"/>
    <mergeCell ref="CL531:CM531"/>
    <mergeCell ref="CN531:CO531"/>
    <mergeCell ref="CP531:CQ531"/>
    <mergeCell ref="AW532:AX532"/>
    <mergeCell ref="AY532:BB532"/>
    <mergeCell ref="BE532:BF532"/>
    <mergeCell ref="BJ532:BK532"/>
    <mergeCell ref="BO532:BP532"/>
    <mergeCell ref="CL530:CM530"/>
    <mergeCell ref="CN530:CO530"/>
    <mergeCell ref="CP530:CQ530"/>
    <mergeCell ref="AW531:AX531"/>
    <mergeCell ref="AY531:BB531"/>
    <mergeCell ref="BE531:BF531"/>
    <mergeCell ref="BJ531:BK531"/>
    <mergeCell ref="BO531:BP531"/>
    <mergeCell ref="BT531:BU531"/>
    <mergeCell ref="BY531:BZ531"/>
    <mergeCell ref="CP529:CQ529"/>
    <mergeCell ref="AW530:AX530"/>
    <mergeCell ref="AY530:BB530"/>
    <mergeCell ref="BE530:BF530"/>
    <mergeCell ref="BJ530:BK530"/>
    <mergeCell ref="BO530:BP530"/>
    <mergeCell ref="BT530:BU530"/>
    <mergeCell ref="BY530:BZ530"/>
    <mergeCell ref="CD530:CE530"/>
    <mergeCell ref="CI530:CJ530"/>
    <mergeCell ref="BT529:BU529"/>
    <mergeCell ref="BY529:BZ529"/>
    <mergeCell ref="CD529:CE529"/>
    <mergeCell ref="CI529:CJ529"/>
    <mergeCell ref="CL529:CM529"/>
    <mergeCell ref="CN529:CO529"/>
    <mergeCell ref="CD528:CE528"/>
    <mergeCell ref="CI528:CJ528"/>
    <mergeCell ref="CL528:CM528"/>
    <mergeCell ref="CN528:CO528"/>
    <mergeCell ref="CP528:CQ528"/>
    <mergeCell ref="AW529:AX529"/>
    <mergeCell ref="AY529:BB529"/>
    <mergeCell ref="BE529:BF529"/>
    <mergeCell ref="BJ529:BK529"/>
    <mergeCell ref="BO529:BP529"/>
    <mergeCell ref="CL527:CM527"/>
    <mergeCell ref="CN527:CO527"/>
    <mergeCell ref="CP527:CQ527"/>
    <mergeCell ref="AW528:AX528"/>
    <mergeCell ref="AY528:BB528"/>
    <mergeCell ref="BE528:BF528"/>
    <mergeCell ref="BJ528:BK528"/>
    <mergeCell ref="BO528:BP528"/>
    <mergeCell ref="BT528:BU528"/>
    <mergeCell ref="BY528:BZ528"/>
    <mergeCell ref="CP526:CQ526"/>
    <mergeCell ref="AW527:AX527"/>
    <mergeCell ref="AY527:BB527"/>
    <mergeCell ref="BE527:BF527"/>
    <mergeCell ref="BJ527:BK527"/>
    <mergeCell ref="BO527:BP527"/>
    <mergeCell ref="BT527:BU527"/>
    <mergeCell ref="BY527:BZ527"/>
    <mergeCell ref="CD527:CE527"/>
    <mergeCell ref="CI527:CJ527"/>
    <mergeCell ref="BT526:BU526"/>
    <mergeCell ref="BY526:BZ526"/>
    <mergeCell ref="CD526:CE526"/>
    <mergeCell ref="CI526:CJ526"/>
    <mergeCell ref="CL526:CM526"/>
    <mergeCell ref="CN526:CO526"/>
    <mergeCell ref="CD525:CE525"/>
    <mergeCell ref="CI525:CJ525"/>
    <mergeCell ref="CL525:CM525"/>
    <mergeCell ref="CN525:CO525"/>
    <mergeCell ref="CP525:CQ525"/>
    <mergeCell ref="AW526:AX526"/>
    <mergeCell ref="AY526:BB526"/>
    <mergeCell ref="BE526:BF526"/>
    <mergeCell ref="BJ526:BK526"/>
    <mergeCell ref="BO526:BP526"/>
    <mergeCell ref="CL524:CM524"/>
    <mergeCell ref="CN524:CO524"/>
    <mergeCell ref="CP524:CQ524"/>
    <mergeCell ref="AW525:AX525"/>
    <mergeCell ref="AY525:BB525"/>
    <mergeCell ref="BE525:BF525"/>
    <mergeCell ref="BJ525:BK525"/>
    <mergeCell ref="BO525:BP525"/>
    <mergeCell ref="BT525:BU525"/>
    <mergeCell ref="BY525:BZ525"/>
    <mergeCell ref="CP523:CQ523"/>
    <mergeCell ref="AW524:AX524"/>
    <mergeCell ref="AY524:BB524"/>
    <mergeCell ref="BE524:BF524"/>
    <mergeCell ref="BJ524:BK524"/>
    <mergeCell ref="BO524:BP524"/>
    <mergeCell ref="BT524:BU524"/>
    <mergeCell ref="BY524:BZ524"/>
    <mergeCell ref="CD524:CE524"/>
    <mergeCell ref="CI524:CJ524"/>
    <mergeCell ref="BT523:BU523"/>
    <mergeCell ref="BY523:BZ523"/>
    <mergeCell ref="CD523:CE523"/>
    <mergeCell ref="CI523:CJ523"/>
    <mergeCell ref="CL523:CM523"/>
    <mergeCell ref="CN523:CO523"/>
    <mergeCell ref="CD522:CE522"/>
    <mergeCell ref="CI522:CJ522"/>
    <mergeCell ref="CL522:CM522"/>
    <mergeCell ref="CN522:CO522"/>
    <mergeCell ref="CP522:CQ522"/>
    <mergeCell ref="AW523:AX523"/>
    <mergeCell ref="AY523:BB523"/>
    <mergeCell ref="BE523:BF523"/>
    <mergeCell ref="BJ523:BK523"/>
    <mergeCell ref="BO523:BP523"/>
    <mergeCell ref="CL521:CM521"/>
    <mergeCell ref="CN521:CO521"/>
    <mergeCell ref="CP521:CQ521"/>
    <mergeCell ref="AW522:AX522"/>
    <mergeCell ref="AY522:BB522"/>
    <mergeCell ref="BE522:BF522"/>
    <mergeCell ref="BJ522:BK522"/>
    <mergeCell ref="BO522:BP522"/>
    <mergeCell ref="BT522:BU522"/>
    <mergeCell ref="BY522:BZ522"/>
    <mergeCell ref="CP520:CQ520"/>
    <mergeCell ref="AW521:AX521"/>
    <mergeCell ref="AY521:BB521"/>
    <mergeCell ref="BE521:BF521"/>
    <mergeCell ref="BJ521:BK521"/>
    <mergeCell ref="BO521:BP521"/>
    <mergeCell ref="BT521:BU521"/>
    <mergeCell ref="BY521:BZ521"/>
    <mergeCell ref="CD521:CE521"/>
    <mergeCell ref="CI521:CJ521"/>
    <mergeCell ref="BT520:BU520"/>
    <mergeCell ref="BY520:BZ520"/>
    <mergeCell ref="CD520:CE520"/>
    <mergeCell ref="CI520:CJ520"/>
    <mergeCell ref="CL520:CM520"/>
    <mergeCell ref="CN520:CO520"/>
    <mergeCell ref="CD519:CE519"/>
    <mergeCell ref="CI519:CJ519"/>
    <mergeCell ref="CL519:CM519"/>
    <mergeCell ref="CN519:CO519"/>
    <mergeCell ref="CP519:CQ519"/>
    <mergeCell ref="AW520:AX520"/>
    <mergeCell ref="AY520:BB520"/>
    <mergeCell ref="BE520:BF520"/>
    <mergeCell ref="BJ520:BK520"/>
    <mergeCell ref="BO520:BP520"/>
    <mergeCell ref="CL518:CM518"/>
    <mergeCell ref="CN518:CO518"/>
    <mergeCell ref="CP518:CQ518"/>
    <mergeCell ref="AW519:AX519"/>
    <mergeCell ref="AY519:BB519"/>
    <mergeCell ref="BE519:BF519"/>
    <mergeCell ref="BJ519:BK519"/>
    <mergeCell ref="BO519:BP519"/>
    <mergeCell ref="BT519:BU519"/>
    <mergeCell ref="BY519:BZ519"/>
    <mergeCell ref="CP517:CQ517"/>
    <mergeCell ref="AW518:AX518"/>
    <mergeCell ref="AY518:BB518"/>
    <mergeCell ref="BE518:BF518"/>
    <mergeCell ref="BJ518:BK518"/>
    <mergeCell ref="BO518:BP518"/>
    <mergeCell ref="BT518:BU518"/>
    <mergeCell ref="BY518:BZ518"/>
    <mergeCell ref="CD518:CE518"/>
    <mergeCell ref="CI518:CJ518"/>
    <mergeCell ref="BT517:BU517"/>
    <mergeCell ref="BY517:BZ517"/>
    <mergeCell ref="CD517:CE517"/>
    <mergeCell ref="CI517:CJ517"/>
    <mergeCell ref="CL517:CM517"/>
    <mergeCell ref="CN517:CO517"/>
    <mergeCell ref="CD516:CE516"/>
    <mergeCell ref="CI516:CJ516"/>
    <mergeCell ref="CL516:CM516"/>
    <mergeCell ref="CN516:CO516"/>
    <mergeCell ref="CP516:CQ516"/>
    <mergeCell ref="AW517:AX517"/>
    <mergeCell ref="AY517:BB517"/>
    <mergeCell ref="BE517:BF517"/>
    <mergeCell ref="BJ517:BK517"/>
    <mergeCell ref="BO517:BP517"/>
    <mergeCell ref="CL515:CM515"/>
    <mergeCell ref="CN515:CO515"/>
    <mergeCell ref="CP515:CQ515"/>
    <mergeCell ref="AW516:AX516"/>
    <mergeCell ref="AY516:BB516"/>
    <mergeCell ref="BE516:BF516"/>
    <mergeCell ref="BJ516:BK516"/>
    <mergeCell ref="BO516:BP516"/>
    <mergeCell ref="BT516:BU516"/>
    <mergeCell ref="BY516:BZ516"/>
    <mergeCell ref="CP514:CQ514"/>
    <mergeCell ref="AW515:AX515"/>
    <mergeCell ref="AY515:BB515"/>
    <mergeCell ref="BE515:BF515"/>
    <mergeCell ref="BJ515:BK515"/>
    <mergeCell ref="BO515:BP515"/>
    <mergeCell ref="BT515:BU515"/>
    <mergeCell ref="BY515:BZ515"/>
    <mergeCell ref="CD515:CE515"/>
    <mergeCell ref="CI515:CJ515"/>
    <mergeCell ref="BT514:BU514"/>
    <mergeCell ref="BY514:BZ514"/>
    <mergeCell ref="CD514:CE514"/>
    <mergeCell ref="CI514:CJ514"/>
    <mergeCell ref="CL514:CM514"/>
    <mergeCell ref="CN514:CO514"/>
    <mergeCell ref="CD513:CE513"/>
    <mergeCell ref="CI513:CJ513"/>
    <mergeCell ref="CL513:CM513"/>
    <mergeCell ref="CN513:CO513"/>
    <mergeCell ref="CP513:CQ513"/>
    <mergeCell ref="AW514:AX514"/>
    <mergeCell ref="AY514:BB514"/>
    <mergeCell ref="BE514:BF514"/>
    <mergeCell ref="BJ514:BK514"/>
    <mergeCell ref="BO514:BP514"/>
    <mergeCell ref="CL512:CM512"/>
    <mergeCell ref="CN512:CO512"/>
    <mergeCell ref="CP512:CQ512"/>
    <mergeCell ref="AW513:AX513"/>
    <mergeCell ref="AY513:BB513"/>
    <mergeCell ref="BE513:BF513"/>
    <mergeCell ref="BJ513:BK513"/>
    <mergeCell ref="BO513:BP513"/>
    <mergeCell ref="BT513:BU513"/>
    <mergeCell ref="BY513:BZ513"/>
    <mergeCell ref="CP511:CQ511"/>
    <mergeCell ref="AW512:AX512"/>
    <mergeCell ref="AY512:BB512"/>
    <mergeCell ref="BE512:BF512"/>
    <mergeCell ref="BJ512:BK512"/>
    <mergeCell ref="BO512:BP512"/>
    <mergeCell ref="BT512:BU512"/>
    <mergeCell ref="BY512:BZ512"/>
    <mergeCell ref="CD512:CE512"/>
    <mergeCell ref="CI512:CJ512"/>
    <mergeCell ref="BT511:BU511"/>
    <mergeCell ref="BY511:BZ511"/>
    <mergeCell ref="CD511:CE511"/>
    <mergeCell ref="CI511:CJ511"/>
    <mergeCell ref="CL511:CM511"/>
    <mergeCell ref="CN511:CO511"/>
    <mergeCell ref="CD510:CE510"/>
    <mergeCell ref="CI510:CJ510"/>
    <mergeCell ref="CL510:CM510"/>
    <mergeCell ref="CN510:CO510"/>
    <mergeCell ref="CP510:CQ510"/>
    <mergeCell ref="AW511:AX511"/>
    <mergeCell ref="AY511:BB511"/>
    <mergeCell ref="BE511:BF511"/>
    <mergeCell ref="BJ511:BK511"/>
    <mergeCell ref="BO511:BP511"/>
    <mergeCell ref="CL509:CM509"/>
    <mergeCell ref="CN509:CO509"/>
    <mergeCell ref="CP509:CQ509"/>
    <mergeCell ref="AW510:AX510"/>
    <mergeCell ref="AY510:BB510"/>
    <mergeCell ref="BE510:BF510"/>
    <mergeCell ref="BJ510:BK510"/>
    <mergeCell ref="BO510:BP510"/>
    <mergeCell ref="BT510:BU510"/>
    <mergeCell ref="BY510:BZ510"/>
    <mergeCell ref="CP508:CQ508"/>
    <mergeCell ref="AW509:AX509"/>
    <mergeCell ref="AY509:BB509"/>
    <mergeCell ref="BE509:BF509"/>
    <mergeCell ref="BJ509:BK509"/>
    <mergeCell ref="BO509:BP509"/>
    <mergeCell ref="BT509:BU509"/>
    <mergeCell ref="BY509:BZ509"/>
    <mergeCell ref="CD509:CE509"/>
    <mergeCell ref="CI509:CJ509"/>
    <mergeCell ref="BT508:BU508"/>
    <mergeCell ref="BY508:BZ508"/>
    <mergeCell ref="CD508:CE508"/>
    <mergeCell ref="CI508:CJ508"/>
    <mergeCell ref="CL508:CM508"/>
    <mergeCell ref="CN508:CO508"/>
    <mergeCell ref="CD507:CE507"/>
    <mergeCell ref="CI507:CJ507"/>
    <mergeCell ref="CL507:CM507"/>
    <mergeCell ref="CN507:CO507"/>
    <mergeCell ref="CP507:CQ507"/>
    <mergeCell ref="AW508:AX508"/>
    <mergeCell ref="AY508:BB508"/>
    <mergeCell ref="BE508:BF508"/>
    <mergeCell ref="BJ508:BK508"/>
    <mergeCell ref="BO508:BP508"/>
    <mergeCell ref="CL506:CM506"/>
    <mergeCell ref="CN506:CO506"/>
    <mergeCell ref="CP506:CQ506"/>
    <mergeCell ref="AW507:AX507"/>
    <mergeCell ref="AY507:BB507"/>
    <mergeCell ref="BE507:BF507"/>
    <mergeCell ref="BJ507:BK507"/>
    <mergeCell ref="BO507:BP507"/>
    <mergeCell ref="BT507:BU507"/>
    <mergeCell ref="BY507:BZ507"/>
    <mergeCell ref="CP505:CQ505"/>
    <mergeCell ref="AW506:AX506"/>
    <mergeCell ref="AY506:BB506"/>
    <mergeCell ref="BE506:BF506"/>
    <mergeCell ref="BJ506:BK506"/>
    <mergeCell ref="BO506:BP506"/>
    <mergeCell ref="BT506:BU506"/>
    <mergeCell ref="BY506:BZ506"/>
    <mergeCell ref="CD506:CE506"/>
    <mergeCell ref="CI506:CJ506"/>
    <mergeCell ref="BT505:BU505"/>
    <mergeCell ref="BY505:BZ505"/>
    <mergeCell ref="CD505:CE505"/>
    <mergeCell ref="CI505:CJ505"/>
    <mergeCell ref="CL505:CM505"/>
    <mergeCell ref="CN505:CO505"/>
    <mergeCell ref="CD504:CE504"/>
    <mergeCell ref="CI504:CJ504"/>
    <mergeCell ref="CL504:CM504"/>
    <mergeCell ref="CN504:CO504"/>
    <mergeCell ref="CP504:CQ504"/>
    <mergeCell ref="AW505:AX505"/>
    <mergeCell ref="AY505:BB505"/>
    <mergeCell ref="BE505:BF505"/>
    <mergeCell ref="BJ505:BK505"/>
    <mergeCell ref="BO505:BP505"/>
    <mergeCell ref="CL503:CM503"/>
    <mergeCell ref="CN503:CO503"/>
    <mergeCell ref="CP503:CQ503"/>
    <mergeCell ref="AW504:AX504"/>
    <mergeCell ref="AY504:BB504"/>
    <mergeCell ref="BE504:BF504"/>
    <mergeCell ref="BJ504:BK504"/>
    <mergeCell ref="BO504:BP504"/>
    <mergeCell ref="BT504:BU504"/>
    <mergeCell ref="BY504:BZ504"/>
    <mergeCell ref="CP502:CQ502"/>
    <mergeCell ref="AW503:AX503"/>
    <mergeCell ref="AY503:BB503"/>
    <mergeCell ref="BE503:BF503"/>
    <mergeCell ref="BJ503:BK503"/>
    <mergeCell ref="BO503:BP503"/>
    <mergeCell ref="BT503:BU503"/>
    <mergeCell ref="BY503:BZ503"/>
    <mergeCell ref="CD503:CE503"/>
    <mergeCell ref="CI503:CJ503"/>
    <mergeCell ref="BT502:BU502"/>
    <mergeCell ref="BY502:BZ502"/>
    <mergeCell ref="CD502:CE502"/>
    <mergeCell ref="CI502:CJ502"/>
    <mergeCell ref="CL502:CM502"/>
    <mergeCell ref="CN502:CO502"/>
    <mergeCell ref="CD501:CE501"/>
    <mergeCell ref="CI501:CJ501"/>
    <mergeCell ref="CL501:CM501"/>
    <mergeCell ref="CN501:CO501"/>
    <mergeCell ref="CP501:CQ501"/>
    <mergeCell ref="AW502:AX502"/>
    <mergeCell ref="AY502:BB502"/>
    <mergeCell ref="BE502:BF502"/>
    <mergeCell ref="BJ502:BK502"/>
    <mergeCell ref="BO502:BP502"/>
    <mergeCell ref="CL500:CM500"/>
    <mergeCell ref="CN500:CO500"/>
    <mergeCell ref="CP500:CQ500"/>
    <mergeCell ref="AW501:AX501"/>
    <mergeCell ref="AY501:BB501"/>
    <mergeCell ref="BE501:BF501"/>
    <mergeCell ref="BJ501:BK501"/>
    <mergeCell ref="BO501:BP501"/>
    <mergeCell ref="BT501:BU501"/>
    <mergeCell ref="BY501:BZ501"/>
    <mergeCell ref="CP499:CQ499"/>
    <mergeCell ref="AW500:AX500"/>
    <mergeCell ref="AY500:BB500"/>
    <mergeCell ref="BE500:BF500"/>
    <mergeCell ref="BJ500:BK500"/>
    <mergeCell ref="BO500:BP500"/>
    <mergeCell ref="BT500:BU500"/>
    <mergeCell ref="BY500:BZ500"/>
    <mergeCell ref="CD500:CE500"/>
    <mergeCell ref="CI500:CJ500"/>
    <mergeCell ref="BT499:BU499"/>
    <mergeCell ref="BY499:BZ499"/>
    <mergeCell ref="CD499:CE499"/>
    <mergeCell ref="CI499:CJ499"/>
    <mergeCell ref="CL499:CM499"/>
    <mergeCell ref="CN499:CO499"/>
    <mergeCell ref="CD498:CE498"/>
    <mergeCell ref="CI498:CJ498"/>
    <mergeCell ref="CL498:CM498"/>
    <mergeCell ref="CN498:CO498"/>
    <mergeCell ref="CP498:CQ498"/>
    <mergeCell ref="AW499:AX499"/>
    <mergeCell ref="AY499:BB499"/>
    <mergeCell ref="BE499:BF499"/>
    <mergeCell ref="BJ499:BK499"/>
    <mergeCell ref="BO499:BP499"/>
    <mergeCell ref="CL497:CM497"/>
    <mergeCell ref="CN497:CO497"/>
    <mergeCell ref="CP497:CQ497"/>
    <mergeCell ref="AW498:AX498"/>
    <mergeCell ref="AY498:BB498"/>
    <mergeCell ref="BE498:BF498"/>
    <mergeCell ref="BJ498:BK498"/>
    <mergeCell ref="BO498:BP498"/>
    <mergeCell ref="BT498:BU498"/>
    <mergeCell ref="BY498:BZ498"/>
    <mergeCell ref="CP496:CQ496"/>
    <mergeCell ref="AW497:AX497"/>
    <mergeCell ref="AY497:BB497"/>
    <mergeCell ref="BE497:BF497"/>
    <mergeCell ref="BJ497:BK497"/>
    <mergeCell ref="BO497:BP497"/>
    <mergeCell ref="BT497:BU497"/>
    <mergeCell ref="BY497:BZ497"/>
    <mergeCell ref="CD497:CE497"/>
    <mergeCell ref="CI497:CJ497"/>
    <mergeCell ref="BT496:BU496"/>
    <mergeCell ref="BY496:BZ496"/>
    <mergeCell ref="CD496:CE496"/>
    <mergeCell ref="CI496:CJ496"/>
    <mergeCell ref="CL496:CM496"/>
    <mergeCell ref="CN496:CO496"/>
    <mergeCell ref="AW496:AX496"/>
    <mergeCell ref="AY496:BB496"/>
    <mergeCell ref="BE496:BF496"/>
    <mergeCell ref="D539:E539"/>
    <mergeCell ref="F539:K539"/>
    <mergeCell ref="L539:O539"/>
    <mergeCell ref="D540:E540"/>
    <mergeCell ref="F540:K540"/>
    <mergeCell ref="L540:O540"/>
    <mergeCell ref="D537:E537"/>
    <mergeCell ref="F537:K537"/>
    <mergeCell ref="L537:O537"/>
    <mergeCell ref="D538:E538"/>
    <mergeCell ref="F538:K538"/>
    <mergeCell ref="L538:O538"/>
    <mergeCell ref="D535:E535"/>
    <mergeCell ref="F535:K535"/>
    <mergeCell ref="L535:O535"/>
    <mergeCell ref="D536:E536"/>
    <mergeCell ref="F536:K536"/>
    <mergeCell ref="L536:O536"/>
    <mergeCell ref="D533:E533"/>
    <mergeCell ref="F533:K533"/>
    <mergeCell ref="L533:O533"/>
    <mergeCell ref="D534:E534"/>
    <mergeCell ref="F534:K534"/>
    <mergeCell ref="L534:O534"/>
    <mergeCell ref="D531:E531"/>
    <mergeCell ref="F531:K531"/>
    <mergeCell ref="L531:O531"/>
    <mergeCell ref="D532:E532"/>
    <mergeCell ref="F532:K532"/>
    <mergeCell ref="L532:O532"/>
    <mergeCell ref="D529:E529"/>
    <mergeCell ref="F529:K529"/>
    <mergeCell ref="L529:O529"/>
    <mergeCell ref="D530:E530"/>
    <mergeCell ref="F530:K530"/>
    <mergeCell ref="L530:O530"/>
    <mergeCell ref="D527:E527"/>
    <mergeCell ref="F527:K527"/>
    <mergeCell ref="L527:O527"/>
    <mergeCell ref="D528:E528"/>
    <mergeCell ref="F528:K528"/>
    <mergeCell ref="L528:O528"/>
    <mergeCell ref="D525:E525"/>
    <mergeCell ref="F525:K525"/>
    <mergeCell ref="L525:O525"/>
    <mergeCell ref="D526:E526"/>
    <mergeCell ref="F526:K526"/>
    <mergeCell ref="L526:O526"/>
    <mergeCell ref="D523:E523"/>
    <mergeCell ref="F523:K523"/>
    <mergeCell ref="L523:O523"/>
    <mergeCell ref="D524:E524"/>
    <mergeCell ref="F524:K524"/>
    <mergeCell ref="L524:O524"/>
    <mergeCell ref="D521:E521"/>
    <mergeCell ref="F521:K521"/>
    <mergeCell ref="L521:O521"/>
    <mergeCell ref="D522:E522"/>
    <mergeCell ref="F522:K522"/>
    <mergeCell ref="L522:O522"/>
    <mergeCell ref="D519:E519"/>
    <mergeCell ref="F519:K519"/>
    <mergeCell ref="L519:O519"/>
    <mergeCell ref="D520:E520"/>
    <mergeCell ref="F520:K520"/>
    <mergeCell ref="L520:O520"/>
    <mergeCell ref="D517:E517"/>
    <mergeCell ref="F517:K517"/>
    <mergeCell ref="L517:O517"/>
    <mergeCell ref="D518:E518"/>
    <mergeCell ref="F518:K518"/>
    <mergeCell ref="L518:O518"/>
    <mergeCell ref="D515:E515"/>
    <mergeCell ref="F515:K515"/>
    <mergeCell ref="L515:O515"/>
    <mergeCell ref="D516:E516"/>
    <mergeCell ref="F516:K516"/>
    <mergeCell ref="L516:O516"/>
    <mergeCell ref="D513:E513"/>
    <mergeCell ref="F513:K513"/>
    <mergeCell ref="L513:O513"/>
    <mergeCell ref="D514:E514"/>
    <mergeCell ref="F514:K514"/>
    <mergeCell ref="L514:O514"/>
    <mergeCell ref="D511:E511"/>
    <mergeCell ref="F511:K511"/>
    <mergeCell ref="L511:O511"/>
    <mergeCell ref="D512:E512"/>
    <mergeCell ref="F512:K512"/>
    <mergeCell ref="L512:O512"/>
    <mergeCell ref="D509:E509"/>
    <mergeCell ref="F509:K509"/>
    <mergeCell ref="L509:O509"/>
    <mergeCell ref="D510:E510"/>
    <mergeCell ref="F510:K510"/>
    <mergeCell ref="L510:O510"/>
    <mergeCell ref="D507:E507"/>
    <mergeCell ref="F507:K507"/>
    <mergeCell ref="L507:O507"/>
    <mergeCell ref="D508:E508"/>
    <mergeCell ref="F508:K508"/>
    <mergeCell ref="L508:O508"/>
    <mergeCell ref="D505:E505"/>
    <mergeCell ref="F505:K505"/>
    <mergeCell ref="L505:O505"/>
    <mergeCell ref="D506:E506"/>
    <mergeCell ref="F506:K506"/>
    <mergeCell ref="L506:O506"/>
    <mergeCell ref="D503:E503"/>
    <mergeCell ref="F503:K503"/>
    <mergeCell ref="L503:O503"/>
    <mergeCell ref="D504:E504"/>
    <mergeCell ref="F504:K504"/>
    <mergeCell ref="L504:O504"/>
    <mergeCell ref="D501:E501"/>
    <mergeCell ref="F501:K501"/>
    <mergeCell ref="L501:O501"/>
    <mergeCell ref="D502:E502"/>
    <mergeCell ref="F502:K502"/>
    <mergeCell ref="L502:O502"/>
    <mergeCell ref="D499:E499"/>
    <mergeCell ref="F499:K499"/>
    <mergeCell ref="L499:O499"/>
    <mergeCell ref="D500:E500"/>
    <mergeCell ref="F500:K500"/>
    <mergeCell ref="L500:O500"/>
    <mergeCell ref="D497:E497"/>
    <mergeCell ref="F497:K497"/>
    <mergeCell ref="L497:O497"/>
    <mergeCell ref="D498:E498"/>
    <mergeCell ref="F498:K498"/>
    <mergeCell ref="L498:O498"/>
    <mergeCell ref="CD460:CE460"/>
    <mergeCell ref="CI460:CJ460"/>
    <mergeCell ref="CL460:CM460"/>
    <mergeCell ref="CN460:CO460"/>
    <mergeCell ref="CP460:CQ460"/>
    <mergeCell ref="D496:E496"/>
    <mergeCell ref="F496:K496"/>
    <mergeCell ref="L496:O496"/>
    <mergeCell ref="BJ496:BK496"/>
    <mergeCell ref="BO496:BP496"/>
    <mergeCell ref="D460:E460"/>
    <mergeCell ref="F460:K460"/>
    <mergeCell ref="L460:O460"/>
    <mergeCell ref="BY495:BZ495"/>
    <mergeCell ref="CD495:CE495"/>
    <mergeCell ref="CI495:CJ495"/>
    <mergeCell ref="CL495:CM495"/>
    <mergeCell ref="CN495:CO495"/>
    <mergeCell ref="CP495:CQ495"/>
    <mergeCell ref="CP494:CQ494"/>
    <mergeCell ref="D495:E495"/>
    <mergeCell ref="F495:K495"/>
    <mergeCell ref="L495:O495"/>
    <mergeCell ref="AW495:AX495"/>
    <mergeCell ref="AY495:BB495"/>
    <mergeCell ref="BE495:BF495"/>
    <mergeCell ref="BJ495:BK495"/>
    <mergeCell ref="BO495:BP495"/>
    <mergeCell ref="BT495:BU495"/>
    <mergeCell ref="BT494:BU494"/>
    <mergeCell ref="BY494:BZ494"/>
    <mergeCell ref="CD494:CE494"/>
    <mergeCell ref="CI494:CJ494"/>
    <mergeCell ref="CL494:CM494"/>
    <mergeCell ref="CN494:CO494"/>
    <mergeCell ref="CN493:CO493"/>
    <mergeCell ref="CP493:CQ493"/>
    <mergeCell ref="D494:E494"/>
    <mergeCell ref="F494:K494"/>
    <mergeCell ref="L494:O494"/>
    <mergeCell ref="CL459:CM459"/>
    <mergeCell ref="CN459:CO459"/>
    <mergeCell ref="CP459:CQ459"/>
    <mergeCell ref="AW460:AX460"/>
    <mergeCell ref="AY460:BB460"/>
    <mergeCell ref="BE460:BF460"/>
    <mergeCell ref="BJ460:BK460"/>
    <mergeCell ref="BO460:BP460"/>
    <mergeCell ref="BT460:BU460"/>
    <mergeCell ref="BY460:BZ460"/>
    <mergeCell ref="CP458:CQ458"/>
    <mergeCell ref="AW459:AX459"/>
    <mergeCell ref="AY459:BB459"/>
    <mergeCell ref="BE459:BF459"/>
    <mergeCell ref="BJ459:BK459"/>
    <mergeCell ref="BO459:BP459"/>
    <mergeCell ref="BT459:BU459"/>
    <mergeCell ref="BY459:BZ459"/>
    <mergeCell ref="CD459:CE459"/>
    <mergeCell ref="CI459:CJ459"/>
    <mergeCell ref="BT458:BU458"/>
    <mergeCell ref="BY458:BZ458"/>
    <mergeCell ref="CD458:CE458"/>
    <mergeCell ref="CI458:CJ458"/>
    <mergeCell ref="CL458:CM458"/>
    <mergeCell ref="CN458:CO458"/>
    <mergeCell ref="CD457:CE457"/>
    <mergeCell ref="CI457:CJ457"/>
    <mergeCell ref="CL457:CM457"/>
    <mergeCell ref="CN457:CO457"/>
    <mergeCell ref="CP457:CQ457"/>
    <mergeCell ref="AW458:AX458"/>
    <mergeCell ref="AY458:BB458"/>
    <mergeCell ref="BE458:BF458"/>
    <mergeCell ref="BJ458:BK458"/>
    <mergeCell ref="BO458:BP458"/>
    <mergeCell ref="CL456:CM456"/>
    <mergeCell ref="CN456:CO456"/>
    <mergeCell ref="CP456:CQ456"/>
    <mergeCell ref="AW457:AX457"/>
    <mergeCell ref="AY457:BB457"/>
    <mergeCell ref="BE457:BF457"/>
    <mergeCell ref="BJ457:BK457"/>
    <mergeCell ref="BO457:BP457"/>
    <mergeCell ref="BT457:BU457"/>
    <mergeCell ref="BY457:BZ457"/>
    <mergeCell ref="CP455:CQ455"/>
    <mergeCell ref="AW456:AX456"/>
    <mergeCell ref="AY456:BB456"/>
    <mergeCell ref="BE456:BF456"/>
    <mergeCell ref="BJ456:BK456"/>
    <mergeCell ref="BO456:BP456"/>
    <mergeCell ref="BT456:BU456"/>
    <mergeCell ref="BY456:BZ456"/>
    <mergeCell ref="CD456:CE456"/>
    <mergeCell ref="CI456:CJ456"/>
    <mergeCell ref="BT455:BU455"/>
    <mergeCell ref="BY455:BZ455"/>
    <mergeCell ref="CD455:CE455"/>
    <mergeCell ref="CI455:CJ455"/>
    <mergeCell ref="CL455:CM455"/>
    <mergeCell ref="CN455:CO455"/>
    <mergeCell ref="CD454:CE454"/>
    <mergeCell ref="CI454:CJ454"/>
    <mergeCell ref="CL454:CM454"/>
    <mergeCell ref="CN454:CO454"/>
    <mergeCell ref="CP454:CQ454"/>
    <mergeCell ref="AW455:AX455"/>
    <mergeCell ref="AY455:BB455"/>
    <mergeCell ref="BE455:BF455"/>
    <mergeCell ref="BJ455:BK455"/>
    <mergeCell ref="BO455:BP455"/>
    <mergeCell ref="CL453:CM453"/>
    <mergeCell ref="CN453:CO453"/>
    <mergeCell ref="CP453:CQ453"/>
    <mergeCell ref="AW454:AX454"/>
    <mergeCell ref="AY454:BB454"/>
    <mergeCell ref="BE454:BF454"/>
    <mergeCell ref="BJ454:BK454"/>
    <mergeCell ref="BO454:BP454"/>
    <mergeCell ref="BT454:BU454"/>
    <mergeCell ref="BY454:BZ454"/>
    <mergeCell ref="CP452:CQ452"/>
    <mergeCell ref="AW453:AX453"/>
    <mergeCell ref="AY453:BB453"/>
    <mergeCell ref="BE453:BF453"/>
    <mergeCell ref="BJ453:BK453"/>
    <mergeCell ref="BO453:BP453"/>
    <mergeCell ref="BT453:BU453"/>
    <mergeCell ref="BY453:BZ453"/>
    <mergeCell ref="CD453:CE453"/>
    <mergeCell ref="CI453:CJ453"/>
    <mergeCell ref="BT452:BU452"/>
    <mergeCell ref="BY452:BZ452"/>
    <mergeCell ref="CD452:CE452"/>
    <mergeCell ref="CI452:CJ452"/>
    <mergeCell ref="CL452:CM452"/>
    <mergeCell ref="CN452:CO452"/>
    <mergeCell ref="CD451:CE451"/>
    <mergeCell ref="CI451:CJ451"/>
    <mergeCell ref="CL451:CM451"/>
    <mergeCell ref="CN451:CO451"/>
    <mergeCell ref="CP451:CQ451"/>
    <mergeCell ref="AW452:AX452"/>
    <mergeCell ref="AY452:BB452"/>
    <mergeCell ref="BE452:BF452"/>
    <mergeCell ref="BJ452:BK452"/>
    <mergeCell ref="BO452:BP452"/>
    <mergeCell ref="CL450:CM450"/>
    <mergeCell ref="CN450:CO450"/>
    <mergeCell ref="CP450:CQ450"/>
    <mergeCell ref="AW451:AX451"/>
    <mergeCell ref="AY451:BB451"/>
    <mergeCell ref="BE451:BF451"/>
    <mergeCell ref="BJ451:BK451"/>
    <mergeCell ref="BO451:BP451"/>
    <mergeCell ref="BT451:BU451"/>
    <mergeCell ref="BY451:BZ451"/>
    <mergeCell ref="CP449:CQ449"/>
    <mergeCell ref="AW450:AX450"/>
    <mergeCell ref="AY450:BB450"/>
    <mergeCell ref="BE450:BF450"/>
    <mergeCell ref="BJ450:BK450"/>
    <mergeCell ref="BO450:BP450"/>
    <mergeCell ref="BT450:BU450"/>
    <mergeCell ref="BY450:BZ450"/>
    <mergeCell ref="CD450:CE450"/>
    <mergeCell ref="CI450:CJ450"/>
    <mergeCell ref="BT449:BU449"/>
    <mergeCell ref="BY449:BZ449"/>
    <mergeCell ref="CD449:CE449"/>
    <mergeCell ref="CI449:CJ449"/>
    <mergeCell ref="CL449:CM449"/>
    <mergeCell ref="CN449:CO449"/>
    <mergeCell ref="CD448:CE448"/>
    <mergeCell ref="CI448:CJ448"/>
    <mergeCell ref="CL448:CM448"/>
    <mergeCell ref="CN448:CO448"/>
    <mergeCell ref="CP448:CQ448"/>
    <mergeCell ref="AW449:AX449"/>
    <mergeCell ref="AY449:BB449"/>
    <mergeCell ref="BE449:BF449"/>
    <mergeCell ref="BJ449:BK449"/>
    <mergeCell ref="BO449:BP449"/>
    <mergeCell ref="CL447:CM447"/>
    <mergeCell ref="CN447:CO447"/>
    <mergeCell ref="CP447:CQ447"/>
    <mergeCell ref="AW448:AX448"/>
    <mergeCell ref="AY448:BB448"/>
    <mergeCell ref="BE448:BF448"/>
    <mergeCell ref="BJ448:BK448"/>
    <mergeCell ref="BO448:BP448"/>
    <mergeCell ref="BT448:BU448"/>
    <mergeCell ref="BY448:BZ448"/>
    <mergeCell ref="CP446:CQ446"/>
    <mergeCell ref="AW447:AX447"/>
    <mergeCell ref="AY447:BB447"/>
    <mergeCell ref="BE447:BF447"/>
    <mergeCell ref="BJ447:BK447"/>
    <mergeCell ref="BO447:BP447"/>
    <mergeCell ref="BT447:BU447"/>
    <mergeCell ref="BY447:BZ447"/>
    <mergeCell ref="CD447:CE447"/>
    <mergeCell ref="CI447:CJ447"/>
    <mergeCell ref="BT446:BU446"/>
    <mergeCell ref="BY446:BZ446"/>
    <mergeCell ref="CD446:CE446"/>
    <mergeCell ref="CI446:CJ446"/>
    <mergeCell ref="CL446:CM446"/>
    <mergeCell ref="CN446:CO446"/>
    <mergeCell ref="CD445:CE445"/>
    <mergeCell ref="CI445:CJ445"/>
    <mergeCell ref="CL445:CM445"/>
    <mergeCell ref="CN445:CO445"/>
    <mergeCell ref="CP445:CQ445"/>
    <mergeCell ref="AW446:AX446"/>
    <mergeCell ref="AY446:BB446"/>
    <mergeCell ref="BE446:BF446"/>
    <mergeCell ref="BJ446:BK446"/>
    <mergeCell ref="BO446:BP446"/>
    <mergeCell ref="CL444:CM444"/>
    <mergeCell ref="CN444:CO444"/>
    <mergeCell ref="CP444:CQ444"/>
    <mergeCell ref="AW445:AX445"/>
    <mergeCell ref="AY445:BB445"/>
    <mergeCell ref="BE445:BF445"/>
    <mergeCell ref="BJ445:BK445"/>
    <mergeCell ref="BO445:BP445"/>
    <mergeCell ref="BT445:BU445"/>
    <mergeCell ref="BY445:BZ445"/>
    <mergeCell ref="CP443:CQ443"/>
    <mergeCell ref="AW444:AX444"/>
    <mergeCell ref="AY444:BB444"/>
    <mergeCell ref="BE444:BF444"/>
    <mergeCell ref="BJ444:BK444"/>
    <mergeCell ref="BO444:BP444"/>
    <mergeCell ref="BT444:BU444"/>
    <mergeCell ref="BY444:BZ444"/>
    <mergeCell ref="CD444:CE444"/>
    <mergeCell ref="CI444:CJ444"/>
    <mergeCell ref="BT443:BU443"/>
    <mergeCell ref="BY443:BZ443"/>
    <mergeCell ref="CD443:CE443"/>
    <mergeCell ref="CI443:CJ443"/>
    <mergeCell ref="CL443:CM443"/>
    <mergeCell ref="CN443:CO443"/>
    <mergeCell ref="CD442:CE442"/>
    <mergeCell ref="CI442:CJ442"/>
    <mergeCell ref="CL442:CM442"/>
    <mergeCell ref="CN442:CO442"/>
    <mergeCell ref="CP442:CQ442"/>
    <mergeCell ref="AW443:AX443"/>
    <mergeCell ref="AY443:BB443"/>
    <mergeCell ref="BE443:BF443"/>
    <mergeCell ref="BJ443:BK443"/>
    <mergeCell ref="BO443:BP443"/>
    <mergeCell ref="CL441:CM441"/>
    <mergeCell ref="CN441:CO441"/>
    <mergeCell ref="CP441:CQ441"/>
    <mergeCell ref="AW442:AX442"/>
    <mergeCell ref="AY442:BB442"/>
    <mergeCell ref="BE442:BF442"/>
    <mergeCell ref="BJ442:BK442"/>
    <mergeCell ref="BO442:BP442"/>
    <mergeCell ref="BT442:BU442"/>
    <mergeCell ref="BY442:BZ442"/>
    <mergeCell ref="CP440:CQ440"/>
    <mergeCell ref="AW441:AX441"/>
    <mergeCell ref="AY441:BB441"/>
    <mergeCell ref="BE441:BF441"/>
    <mergeCell ref="BJ441:BK441"/>
    <mergeCell ref="BO441:BP441"/>
    <mergeCell ref="BT441:BU441"/>
    <mergeCell ref="BY441:BZ441"/>
    <mergeCell ref="CD441:CE441"/>
    <mergeCell ref="CI441:CJ441"/>
    <mergeCell ref="BT440:BU440"/>
    <mergeCell ref="BY440:BZ440"/>
    <mergeCell ref="CD440:CE440"/>
    <mergeCell ref="CI440:CJ440"/>
    <mergeCell ref="CL440:CM440"/>
    <mergeCell ref="CN440:CO440"/>
    <mergeCell ref="CD439:CE439"/>
    <mergeCell ref="CI439:CJ439"/>
    <mergeCell ref="CL439:CM439"/>
    <mergeCell ref="CN439:CO439"/>
    <mergeCell ref="CP439:CQ439"/>
    <mergeCell ref="AW440:AX440"/>
    <mergeCell ref="AY440:BB440"/>
    <mergeCell ref="BE440:BF440"/>
    <mergeCell ref="BJ440:BK440"/>
    <mergeCell ref="BO440:BP440"/>
    <mergeCell ref="CL438:CM438"/>
    <mergeCell ref="CN438:CO438"/>
    <mergeCell ref="CP438:CQ438"/>
    <mergeCell ref="AW439:AX439"/>
    <mergeCell ref="AY439:BB439"/>
    <mergeCell ref="BE439:BF439"/>
    <mergeCell ref="BJ439:BK439"/>
    <mergeCell ref="BO439:BP439"/>
    <mergeCell ref="BT439:BU439"/>
    <mergeCell ref="BY439:BZ439"/>
    <mergeCell ref="CP437:CQ437"/>
    <mergeCell ref="AW438:AX438"/>
    <mergeCell ref="AY438:BB438"/>
    <mergeCell ref="BE438:BF438"/>
    <mergeCell ref="BJ438:BK438"/>
    <mergeCell ref="BO438:BP438"/>
    <mergeCell ref="BT438:BU438"/>
    <mergeCell ref="BY438:BZ438"/>
    <mergeCell ref="CD438:CE438"/>
    <mergeCell ref="CI438:CJ438"/>
    <mergeCell ref="BT437:BU437"/>
    <mergeCell ref="BY437:BZ437"/>
    <mergeCell ref="CD437:CE437"/>
    <mergeCell ref="CI437:CJ437"/>
    <mergeCell ref="CL437:CM437"/>
    <mergeCell ref="CN437:CO437"/>
    <mergeCell ref="CD436:CE436"/>
    <mergeCell ref="CI436:CJ436"/>
    <mergeCell ref="CL436:CM436"/>
    <mergeCell ref="CN436:CO436"/>
    <mergeCell ref="CP436:CQ436"/>
    <mergeCell ref="AW437:AX437"/>
    <mergeCell ref="AY437:BB437"/>
    <mergeCell ref="BE437:BF437"/>
    <mergeCell ref="BJ437:BK437"/>
    <mergeCell ref="BO437:BP437"/>
    <mergeCell ref="CL435:CM435"/>
    <mergeCell ref="CN435:CO435"/>
    <mergeCell ref="CP435:CQ435"/>
    <mergeCell ref="AW436:AX436"/>
    <mergeCell ref="AY436:BB436"/>
    <mergeCell ref="BE436:BF436"/>
    <mergeCell ref="BJ436:BK436"/>
    <mergeCell ref="BO436:BP436"/>
    <mergeCell ref="BT436:BU436"/>
    <mergeCell ref="BY436:BZ436"/>
    <mergeCell ref="CP434:CQ434"/>
    <mergeCell ref="AW435:AX435"/>
    <mergeCell ref="AY435:BB435"/>
    <mergeCell ref="BE435:BF435"/>
    <mergeCell ref="BJ435:BK435"/>
    <mergeCell ref="BO435:BP435"/>
    <mergeCell ref="BT435:BU435"/>
    <mergeCell ref="BY435:BZ435"/>
    <mergeCell ref="CD435:CE435"/>
    <mergeCell ref="CI435:CJ435"/>
    <mergeCell ref="BT434:BU434"/>
    <mergeCell ref="BY434:BZ434"/>
    <mergeCell ref="CD434:CE434"/>
    <mergeCell ref="CI434:CJ434"/>
    <mergeCell ref="CL434:CM434"/>
    <mergeCell ref="CN434:CO434"/>
    <mergeCell ref="CD433:CE433"/>
    <mergeCell ref="CI433:CJ433"/>
    <mergeCell ref="CL433:CM433"/>
    <mergeCell ref="CN433:CO433"/>
    <mergeCell ref="CP433:CQ433"/>
    <mergeCell ref="AW434:AX434"/>
    <mergeCell ref="AY434:BB434"/>
    <mergeCell ref="BE434:BF434"/>
    <mergeCell ref="BJ434:BK434"/>
    <mergeCell ref="BO434:BP434"/>
    <mergeCell ref="CL432:CM432"/>
    <mergeCell ref="CN432:CO432"/>
    <mergeCell ref="CP432:CQ432"/>
    <mergeCell ref="AW433:AX433"/>
    <mergeCell ref="AY433:BB433"/>
    <mergeCell ref="BE433:BF433"/>
    <mergeCell ref="BJ433:BK433"/>
    <mergeCell ref="BO433:BP433"/>
    <mergeCell ref="BT433:BU433"/>
    <mergeCell ref="BY433:BZ433"/>
    <mergeCell ref="CP431:CQ431"/>
    <mergeCell ref="AW432:AX432"/>
    <mergeCell ref="AY432:BB432"/>
    <mergeCell ref="BE432:BF432"/>
    <mergeCell ref="BJ432:BK432"/>
    <mergeCell ref="BO432:BP432"/>
    <mergeCell ref="BT432:BU432"/>
    <mergeCell ref="BY432:BZ432"/>
    <mergeCell ref="CD432:CE432"/>
    <mergeCell ref="CI432:CJ432"/>
    <mergeCell ref="BT431:BU431"/>
    <mergeCell ref="BY431:BZ431"/>
    <mergeCell ref="CD431:CE431"/>
    <mergeCell ref="CI431:CJ431"/>
    <mergeCell ref="CL431:CM431"/>
    <mergeCell ref="CN431:CO431"/>
    <mergeCell ref="CD430:CE430"/>
    <mergeCell ref="CI430:CJ430"/>
    <mergeCell ref="CL430:CM430"/>
    <mergeCell ref="CN430:CO430"/>
    <mergeCell ref="CP430:CQ430"/>
    <mergeCell ref="AW431:AX431"/>
    <mergeCell ref="AY431:BB431"/>
    <mergeCell ref="BE431:BF431"/>
    <mergeCell ref="BJ431:BK431"/>
    <mergeCell ref="BO431:BP431"/>
    <mergeCell ref="CL429:CM429"/>
    <mergeCell ref="CN429:CO429"/>
    <mergeCell ref="CP429:CQ429"/>
    <mergeCell ref="AW430:AX430"/>
    <mergeCell ref="AY430:BB430"/>
    <mergeCell ref="BE430:BF430"/>
    <mergeCell ref="BJ430:BK430"/>
    <mergeCell ref="BO430:BP430"/>
    <mergeCell ref="BT430:BU430"/>
    <mergeCell ref="BY430:BZ430"/>
    <mergeCell ref="CP428:CQ428"/>
    <mergeCell ref="AW429:AX429"/>
    <mergeCell ref="AY429:BB429"/>
    <mergeCell ref="BE429:BF429"/>
    <mergeCell ref="BJ429:BK429"/>
    <mergeCell ref="BO429:BP429"/>
    <mergeCell ref="BT429:BU429"/>
    <mergeCell ref="BY429:BZ429"/>
    <mergeCell ref="CD429:CE429"/>
    <mergeCell ref="CI429:CJ429"/>
    <mergeCell ref="BT428:BU428"/>
    <mergeCell ref="BY428:BZ428"/>
    <mergeCell ref="CD428:CE428"/>
    <mergeCell ref="CI428:CJ428"/>
    <mergeCell ref="CL428:CM428"/>
    <mergeCell ref="CN428:CO428"/>
    <mergeCell ref="CD427:CE427"/>
    <mergeCell ref="CI427:CJ427"/>
    <mergeCell ref="CL427:CM427"/>
    <mergeCell ref="CN427:CO427"/>
    <mergeCell ref="CP427:CQ427"/>
    <mergeCell ref="AW428:AX428"/>
    <mergeCell ref="AY428:BB428"/>
    <mergeCell ref="BE428:BF428"/>
    <mergeCell ref="BJ428:BK428"/>
    <mergeCell ref="BO428:BP428"/>
    <mergeCell ref="CL426:CM426"/>
    <mergeCell ref="CN426:CO426"/>
    <mergeCell ref="CP426:CQ426"/>
    <mergeCell ref="AW427:AX427"/>
    <mergeCell ref="AY427:BB427"/>
    <mergeCell ref="BE427:BF427"/>
    <mergeCell ref="BJ427:BK427"/>
    <mergeCell ref="BO427:BP427"/>
    <mergeCell ref="BT427:BU427"/>
    <mergeCell ref="BY427:BZ427"/>
    <mergeCell ref="CP425:CQ425"/>
    <mergeCell ref="AW426:AX426"/>
    <mergeCell ref="AY426:BB426"/>
    <mergeCell ref="BE426:BF426"/>
    <mergeCell ref="BJ426:BK426"/>
    <mergeCell ref="BO426:BP426"/>
    <mergeCell ref="BT426:BU426"/>
    <mergeCell ref="BY426:BZ426"/>
    <mergeCell ref="CD426:CE426"/>
    <mergeCell ref="CI426:CJ426"/>
    <mergeCell ref="BT425:BU425"/>
    <mergeCell ref="BY425:BZ425"/>
    <mergeCell ref="CD425:CE425"/>
    <mergeCell ref="CI425:CJ425"/>
    <mergeCell ref="CL425:CM425"/>
    <mergeCell ref="CN425:CO425"/>
    <mergeCell ref="CD424:CE424"/>
    <mergeCell ref="CI424:CJ424"/>
    <mergeCell ref="CL424:CM424"/>
    <mergeCell ref="CN424:CO424"/>
    <mergeCell ref="CP424:CQ424"/>
    <mergeCell ref="AW425:AX425"/>
    <mergeCell ref="AY425:BB425"/>
    <mergeCell ref="BE425:BF425"/>
    <mergeCell ref="BJ425:BK425"/>
    <mergeCell ref="BO425:BP425"/>
    <mergeCell ref="CL423:CM423"/>
    <mergeCell ref="CN423:CO423"/>
    <mergeCell ref="CP423:CQ423"/>
    <mergeCell ref="AW424:AX424"/>
    <mergeCell ref="AY424:BB424"/>
    <mergeCell ref="BE424:BF424"/>
    <mergeCell ref="BJ424:BK424"/>
    <mergeCell ref="BO424:BP424"/>
    <mergeCell ref="BT424:BU424"/>
    <mergeCell ref="BY424:BZ424"/>
    <mergeCell ref="CP422:CQ422"/>
    <mergeCell ref="AW423:AX423"/>
    <mergeCell ref="AY423:BB423"/>
    <mergeCell ref="BE423:BF423"/>
    <mergeCell ref="BJ423:BK423"/>
    <mergeCell ref="BO423:BP423"/>
    <mergeCell ref="BT423:BU423"/>
    <mergeCell ref="BY423:BZ423"/>
    <mergeCell ref="CD423:CE423"/>
    <mergeCell ref="CI423:CJ423"/>
    <mergeCell ref="BT422:BU422"/>
    <mergeCell ref="BY422:BZ422"/>
    <mergeCell ref="CD422:CE422"/>
    <mergeCell ref="CI422:CJ422"/>
    <mergeCell ref="CL422:CM422"/>
    <mergeCell ref="CN422:CO422"/>
    <mergeCell ref="CD421:CE421"/>
    <mergeCell ref="CI421:CJ421"/>
    <mergeCell ref="CL421:CM421"/>
    <mergeCell ref="CN421:CO421"/>
    <mergeCell ref="CP421:CQ421"/>
    <mergeCell ref="AW422:AX422"/>
    <mergeCell ref="AY422:BB422"/>
    <mergeCell ref="BE422:BF422"/>
    <mergeCell ref="BJ422:BK422"/>
    <mergeCell ref="BO422:BP422"/>
    <mergeCell ref="CL420:CM420"/>
    <mergeCell ref="CN420:CO420"/>
    <mergeCell ref="CP420:CQ420"/>
    <mergeCell ref="AW421:AX421"/>
    <mergeCell ref="AY421:BB421"/>
    <mergeCell ref="BE421:BF421"/>
    <mergeCell ref="BJ421:BK421"/>
    <mergeCell ref="BO421:BP421"/>
    <mergeCell ref="BT421:BU421"/>
    <mergeCell ref="BY421:BZ421"/>
    <mergeCell ref="CP419:CQ419"/>
    <mergeCell ref="AW420:AX420"/>
    <mergeCell ref="AY420:BB420"/>
    <mergeCell ref="BE420:BF420"/>
    <mergeCell ref="BJ420:BK420"/>
    <mergeCell ref="BO420:BP420"/>
    <mergeCell ref="BT420:BU420"/>
    <mergeCell ref="BY420:BZ420"/>
    <mergeCell ref="CD420:CE420"/>
    <mergeCell ref="CI420:CJ420"/>
    <mergeCell ref="BT419:BU419"/>
    <mergeCell ref="BY419:BZ419"/>
    <mergeCell ref="CD419:CE419"/>
    <mergeCell ref="CI419:CJ419"/>
    <mergeCell ref="CL419:CM419"/>
    <mergeCell ref="CN419:CO419"/>
    <mergeCell ref="CD418:CE418"/>
    <mergeCell ref="CI418:CJ418"/>
    <mergeCell ref="CL418:CM418"/>
    <mergeCell ref="CN418:CO418"/>
    <mergeCell ref="CP418:CQ418"/>
    <mergeCell ref="AW419:AX419"/>
    <mergeCell ref="AY419:BB419"/>
    <mergeCell ref="BE419:BF419"/>
    <mergeCell ref="BJ419:BK419"/>
    <mergeCell ref="BO419:BP419"/>
    <mergeCell ref="CL417:CM417"/>
    <mergeCell ref="CN417:CO417"/>
    <mergeCell ref="CP417:CQ417"/>
    <mergeCell ref="AW418:AX418"/>
    <mergeCell ref="AY418:BB418"/>
    <mergeCell ref="BE418:BF418"/>
    <mergeCell ref="BJ418:BK418"/>
    <mergeCell ref="BO418:BP418"/>
    <mergeCell ref="BT418:BU418"/>
    <mergeCell ref="BY418:BZ418"/>
    <mergeCell ref="CP416:CQ416"/>
    <mergeCell ref="AW417:AX417"/>
    <mergeCell ref="AY417:BB417"/>
    <mergeCell ref="BE417:BF417"/>
    <mergeCell ref="BJ417:BK417"/>
    <mergeCell ref="BO417:BP417"/>
    <mergeCell ref="BT417:BU417"/>
    <mergeCell ref="BY417:BZ417"/>
    <mergeCell ref="CD417:CE417"/>
    <mergeCell ref="CI417:CJ417"/>
    <mergeCell ref="BT416:BU416"/>
    <mergeCell ref="BY416:BZ416"/>
    <mergeCell ref="CD416:CE416"/>
    <mergeCell ref="CI416:CJ416"/>
    <mergeCell ref="CL416:CM416"/>
    <mergeCell ref="CN416:CO416"/>
    <mergeCell ref="CD415:CE415"/>
    <mergeCell ref="CI415:CJ415"/>
    <mergeCell ref="CL415:CM415"/>
    <mergeCell ref="CN415:CO415"/>
    <mergeCell ref="CP415:CQ415"/>
    <mergeCell ref="AW416:AX416"/>
    <mergeCell ref="AY416:BB416"/>
    <mergeCell ref="BE416:BF416"/>
    <mergeCell ref="BJ416:BK416"/>
    <mergeCell ref="BO416:BP416"/>
    <mergeCell ref="AW415:AX415"/>
    <mergeCell ref="AY415:BB415"/>
    <mergeCell ref="BE415:BF415"/>
    <mergeCell ref="D458:E458"/>
    <mergeCell ref="F458:K458"/>
    <mergeCell ref="L458:O458"/>
    <mergeCell ref="D459:E459"/>
    <mergeCell ref="F459:K459"/>
    <mergeCell ref="L459:O459"/>
    <mergeCell ref="D456:E456"/>
    <mergeCell ref="F456:K456"/>
    <mergeCell ref="L456:O456"/>
    <mergeCell ref="D457:E457"/>
    <mergeCell ref="F457:K457"/>
    <mergeCell ref="L457:O457"/>
    <mergeCell ref="D454:E454"/>
    <mergeCell ref="F454:K454"/>
    <mergeCell ref="L454:O454"/>
    <mergeCell ref="D455:E455"/>
    <mergeCell ref="F455:K455"/>
    <mergeCell ref="L455:O455"/>
    <mergeCell ref="D452:E452"/>
    <mergeCell ref="F452:K452"/>
    <mergeCell ref="L452:O452"/>
    <mergeCell ref="D453:E453"/>
    <mergeCell ref="F453:K453"/>
    <mergeCell ref="L453:O453"/>
    <mergeCell ref="D450:E450"/>
    <mergeCell ref="F450:K450"/>
    <mergeCell ref="L450:O450"/>
    <mergeCell ref="D451:E451"/>
    <mergeCell ref="F451:K451"/>
    <mergeCell ref="L451:O451"/>
    <mergeCell ref="D448:E448"/>
    <mergeCell ref="F448:K448"/>
    <mergeCell ref="L448:O448"/>
    <mergeCell ref="D449:E449"/>
    <mergeCell ref="F449:K449"/>
    <mergeCell ref="L449:O449"/>
    <mergeCell ref="D446:E446"/>
    <mergeCell ref="F446:K446"/>
    <mergeCell ref="L446:O446"/>
    <mergeCell ref="D447:E447"/>
    <mergeCell ref="F447:K447"/>
    <mergeCell ref="L447:O447"/>
    <mergeCell ref="D444:E444"/>
    <mergeCell ref="F444:K444"/>
    <mergeCell ref="L444:O444"/>
    <mergeCell ref="D445:E445"/>
    <mergeCell ref="F445:K445"/>
    <mergeCell ref="L445:O445"/>
    <mergeCell ref="D442:E442"/>
    <mergeCell ref="F442:K442"/>
    <mergeCell ref="L442:O442"/>
    <mergeCell ref="D443:E443"/>
    <mergeCell ref="F443:K443"/>
    <mergeCell ref="L443:O443"/>
    <mergeCell ref="D440:E440"/>
    <mergeCell ref="F440:K440"/>
    <mergeCell ref="L440:O440"/>
    <mergeCell ref="D441:E441"/>
    <mergeCell ref="F441:K441"/>
    <mergeCell ref="L441:O441"/>
    <mergeCell ref="D438:E438"/>
    <mergeCell ref="F438:K438"/>
    <mergeCell ref="L438:O438"/>
    <mergeCell ref="D439:E439"/>
    <mergeCell ref="F439:K439"/>
    <mergeCell ref="L439:O439"/>
    <mergeCell ref="D436:E436"/>
    <mergeCell ref="F436:K436"/>
    <mergeCell ref="L436:O436"/>
    <mergeCell ref="D437:E437"/>
    <mergeCell ref="F437:K437"/>
    <mergeCell ref="L437:O437"/>
    <mergeCell ref="D434:E434"/>
    <mergeCell ref="F434:K434"/>
    <mergeCell ref="L434:O434"/>
    <mergeCell ref="D435:E435"/>
    <mergeCell ref="F435:K435"/>
    <mergeCell ref="L435:O435"/>
    <mergeCell ref="D432:E432"/>
    <mergeCell ref="F432:K432"/>
    <mergeCell ref="L432:O432"/>
    <mergeCell ref="D433:E433"/>
    <mergeCell ref="F433:K433"/>
    <mergeCell ref="L433:O433"/>
    <mergeCell ref="D430:E430"/>
    <mergeCell ref="F430:K430"/>
    <mergeCell ref="L430:O430"/>
    <mergeCell ref="D431:E431"/>
    <mergeCell ref="F431:K431"/>
    <mergeCell ref="L431:O431"/>
    <mergeCell ref="D428:E428"/>
    <mergeCell ref="F428:K428"/>
    <mergeCell ref="L428:O428"/>
    <mergeCell ref="D429:E429"/>
    <mergeCell ref="F429:K429"/>
    <mergeCell ref="L429:O429"/>
    <mergeCell ref="D426:E426"/>
    <mergeCell ref="F426:K426"/>
    <mergeCell ref="L426:O426"/>
    <mergeCell ref="D427:E427"/>
    <mergeCell ref="F427:K427"/>
    <mergeCell ref="L427:O427"/>
    <mergeCell ref="D424:E424"/>
    <mergeCell ref="F424:K424"/>
    <mergeCell ref="L424:O424"/>
    <mergeCell ref="D425:E425"/>
    <mergeCell ref="F425:K425"/>
    <mergeCell ref="L425:O425"/>
    <mergeCell ref="D422:E422"/>
    <mergeCell ref="F422:K422"/>
    <mergeCell ref="L422:O422"/>
    <mergeCell ref="D423:E423"/>
    <mergeCell ref="F423:K423"/>
    <mergeCell ref="L423:O423"/>
    <mergeCell ref="D420:E420"/>
    <mergeCell ref="F420:K420"/>
    <mergeCell ref="L420:O420"/>
    <mergeCell ref="D421:E421"/>
    <mergeCell ref="F421:K421"/>
    <mergeCell ref="L421:O421"/>
    <mergeCell ref="D418:E418"/>
    <mergeCell ref="F418:K418"/>
    <mergeCell ref="L418:O418"/>
    <mergeCell ref="D419:E419"/>
    <mergeCell ref="F419:K419"/>
    <mergeCell ref="L419:O419"/>
    <mergeCell ref="D416:E416"/>
    <mergeCell ref="F416:K416"/>
    <mergeCell ref="L416:O416"/>
    <mergeCell ref="D417:E417"/>
    <mergeCell ref="F417:K417"/>
    <mergeCell ref="L417:O417"/>
    <mergeCell ref="CL386:CM386"/>
    <mergeCell ref="CN386:CO386"/>
    <mergeCell ref="CP386:CQ386"/>
    <mergeCell ref="D415:E415"/>
    <mergeCell ref="F415:K415"/>
    <mergeCell ref="L415:O415"/>
    <mergeCell ref="BJ415:BK415"/>
    <mergeCell ref="BO415:BP415"/>
    <mergeCell ref="BT415:BU415"/>
    <mergeCell ref="BY415:BZ415"/>
    <mergeCell ref="CL414:CM414"/>
    <mergeCell ref="CN414:CO414"/>
    <mergeCell ref="CP414:CQ414"/>
    <mergeCell ref="BJ414:BK414"/>
    <mergeCell ref="BO414:BP414"/>
    <mergeCell ref="BT414:BU414"/>
    <mergeCell ref="BY414:BZ414"/>
    <mergeCell ref="CD414:CE414"/>
    <mergeCell ref="CI414:CJ414"/>
    <mergeCell ref="D414:E414"/>
    <mergeCell ref="F414:K414"/>
    <mergeCell ref="L414:O414"/>
    <mergeCell ref="AW414:AX414"/>
    <mergeCell ref="AY414:BB414"/>
    <mergeCell ref="BE414:BF414"/>
    <mergeCell ref="BY413:BZ413"/>
    <mergeCell ref="CD413:CE413"/>
    <mergeCell ref="CI413:CJ413"/>
    <mergeCell ref="CL413:CM413"/>
    <mergeCell ref="CN413:CO413"/>
    <mergeCell ref="CP413:CQ413"/>
    <mergeCell ref="CP412:CQ412"/>
    <mergeCell ref="D413:E413"/>
    <mergeCell ref="F413:K413"/>
    <mergeCell ref="L413:O413"/>
    <mergeCell ref="AW413:AX413"/>
    <mergeCell ref="AY413:BB413"/>
    <mergeCell ref="BE413:BF413"/>
    <mergeCell ref="BJ413:BK413"/>
    <mergeCell ref="BO413:BP413"/>
    <mergeCell ref="CP385:CQ385"/>
    <mergeCell ref="AW386:AX386"/>
    <mergeCell ref="AY386:BB386"/>
    <mergeCell ref="BE386:BF386"/>
    <mergeCell ref="BJ386:BK386"/>
    <mergeCell ref="BO386:BP386"/>
    <mergeCell ref="BT386:BU386"/>
    <mergeCell ref="BY386:BZ386"/>
    <mergeCell ref="CD386:CE386"/>
    <mergeCell ref="CI386:CJ386"/>
    <mergeCell ref="BT385:BU385"/>
    <mergeCell ref="BY385:BZ385"/>
    <mergeCell ref="CD385:CE385"/>
    <mergeCell ref="CI385:CJ385"/>
    <mergeCell ref="CL385:CM385"/>
    <mergeCell ref="CN385:CO385"/>
    <mergeCell ref="CD384:CE384"/>
    <mergeCell ref="CI384:CJ384"/>
    <mergeCell ref="CL384:CM384"/>
    <mergeCell ref="CN384:CO384"/>
    <mergeCell ref="CP384:CQ384"/>
    <mergeCell ref="AW385:AX385"/>
    <mergeCell ref="AY385:BB385"/>
    <mergeCell ref="BE385:BF385"/>
    <mergeCell ref="BJ385:BK385"/>
    <mergeCell ref="BO385:BP385"/>
    <mergeCell ref="CL383:CM383"/>
    <mergeCell ref="CN383:CO383"/>
    <mergeCell ref="CP383:CQ383"/>
    <mergeCell ref="AW384:AX384"/>
    <mergeCell ref="AY384:BB384"/>
    <mergeCell ref="BE384:BF384"/>
    <mergeCell ref="BJ384:BK384"/>
    <mergeCell ref="BO384:BP384"/>
    <mergeCell ref="BT384:BU384"/>
    <mergeCell ref="BY384:BZ384"/>
    <mergeCell ref="CP382:CQ382"/>
    <mergeCell ref="AW383:AX383"/>
    <mergeCell ref="AY383:BB383"/>
    <mergeCell ref="BE383:BF383"/>
    <mergeCell ref="BJ383:BK383"/>
    <mergeCell ref="BO383:BP383"/>
    <mergeCell ref="BT383:BU383"/>
    <mergeCell ref="BY383:BZ383"/>
    <mergeCell ref="CD383:CE383"/>
    <mergeCell ref="CI383:CJ383"/>
    <mergeCell ref="BT382:BU382"/>
    <mergeCell ref="BY382:BZ382"/>
    <mergeCell ref="CD382:CE382"/>
    <mergeCell ref="CI382:CJ382"/>
    <mergeCell ref="CL382:CM382"/>
    <mergeCell ref="CN382:CO382"/>
    <mergeCell ref="CD381:CE381"/>
    <mergeCell ref="CI381:CJ381"/>
    <mergeCell ref="CL381:CM381"/>
    <mergeCell ref="CN381:CO381"/>
    <mergeCell ref="CP381:CQ381"/>
    <mergeCell ref="AW382:AX382"/>
    <mergeCell ref="AY382:BB382"/>
    <mergeCell ref="BE382:BF382"/>
    <mergeCell ref="BJ382:BK382"/>
    <mergeCell ref="BO382:BP382"/>
    <mergeCell ref="CL380:CM380"/>
    <mergeCell ref="CN380:CO380"/>
    <mergeCell ref="CP380:CQ380"/>
    <mergeCell ref="AW381:AX381"/>
    <mergeCell ref="AY381:BB381"/>
    <mergeCell ref="BE381:BF381"/>
    <mergeCell ref="BJ381:BK381"/>
    <mergeCell ref="BO381:BP381"/>
    <mergeCell ref="BT381:BU381"/>
    <mergeCell ref="BY381:BZ381"/>
    <mergeCell ref="CP379:CQ379"/>
    <mergeCell ref="AW380:AX380"/>
    <mergeCell ref="AY380:BB380"/>
    <mergeCell ref="BE380:BF380"/>
    <mergeCell ref="BJ380:BK380"/>
    <mergeCell ref="BO380:BP380"/>
    <mergeCell ref="BT380:BU380"/>
    <mergeCell ref="BY380:BZ380"/>
    <mergeCell ref="CD380:CE380"/>
    <mergeCell ref="CI380:CJ380"/>
    <mergeCell ref="BT379:BU379"/>
    <mergeCell ref="BY379:BZ379"/>
    <mergeCell ref="CD379:CE379"/>
    <mergeCell ref="CI379:CJ379"/>
    <mergeCell ref="CL379:CM379"/>
    <mergeCell ref="CN379:CO379"/>
    <mergeCell ref="CD378:CE378"/>
    <mergeCell ref="CI378:CJ378"/>
    <mergeCell ref="CL378:CM378"/>
    <mergeCell ref="CN378:CO378"/>
    <mergeCell ref="CP378:CQ378"/>
    <mergeCell ref="AW379:AX379"/>
    <mergeCell ref="AY379:BB379"/>
    <mergeCell ref="BE379:BF379"/>
    <mergeCell ref="BJ379:BK379"/>
    <mergeCell ref="BO379:BP379"/>
    <mergeCell ref="CL377:CM377"/>
    <mergeCell ref="CN377:CO377"/>
    <mergeCell ref="CP377:CQ377"/>
    <mergeCell ref="AW378:AX378"/>
    <mergeCell ref="AY378:BB378"/>
    <mergeCell ref="BE378:BF378"/>
    <mergeCell ref="BJ378:BK378"/>
    <mergeCell ref="BO378:BP378"/>
    <mergeCell ref="BT378:BU378"/>
    <mergeCell ref="BY378:BZ378"/>
    <mergeCell ref="CP376:CQ376"/>
    <mergeCell ref="AW377:AX377"/>
    <mergeCell ref="AY377:BB377"/>
    <mergeCell ref="BE377:BF377"/>
    <mergeCell ref="BJ377:BK377"/>
    <mergeCell ref="BO377:BP377"/>
    <mergeCell ref="BT377:BU377"/>
    <mergeCell ref="BY377:BZ377"/>
    <mergeCell ref="CD377:CE377"/>
    <mergeCell ref="CI377:CJ377"/>
    <mergeCell ref="BT376:BU376"/>
    <mergeCell ref="BY376:BZ376"/>
    <mergeCell ref="CD376:CE376"/>
    <mergeCell ref="CI376:CJ376"/>
    <mergeCell ref="CL376:CM376"/>
    <mergeCell ref="CN376:CO376"/>
    <mergeCell ref="CD375:CE375"/>
    <mergeCell ref="CI375:CJ375"/>
    <mergeCell ref="CL375:CM375"/>
    <mergeCell ref="CN375:CO375"/>
    <mergeCell ref="CP375:CQ375"/>
    <mergeCell ref="AW376:AX376"/>
    <mergeCell ref="AY376:BB376"/>
    <mergeCell ref="BE376:BF376"/>
    <mergeCell ref="BJ376:BK376"/>
    <mergeCell ref="BO376:BP376"/>
    <mergeCell ref="CL374:CM374"/>
    <mergeCell ref="CN374:CO374"/>
    <mergeCell ref="CP374:CQ374"/>
    <mergeCell ref="AW375:AX375"/>
    <mergeCell ref="AY375:BB375"/>
    <mergeCell ref="BE375:BF375"/>
    <mergeCell ref="BJ375:BK375"/>
    <mergeCell ref="BO375:BP375"/>
    <mergeCell ref="BT375:BU375"/>
    <mergeCell ref="BY375:BZ375"/>
    <mergeCell ref="CP373:CQ373"/>
    <mergeCell ref="AW374:AX374"/>
    <mergeCell ref="AY374:BB374"/>
    <mergeCell ref="BE374:BF374"/>
    <mergeCell ref="BJ374:BK374"/>
    <mergeCell ref="BO374:BP374"/>
    <mergeCell ref="BT374:BU374"/>
    <mergeCell ref="BY374:BZ374"/>
    <mergeCell ref="CD374:CE374"/>
    <mergeCell ref="CI374:CJ374"/>
    <mergeCell ref="BT373:BU373"/>
    <mergeCell ref="BY373:BZ373"/>
    <mergeCell ref="CD373:CE373"/>
    <mergeCell ref="CI373:CJ373"/>
    <mergeCell ref="CL373:CM373"/>
    <mergeCell ref="CN373:CO373"/>
    <mergeCell ref="CD372:CE372"/>
    <mergeCell ref="CI372:CJ372"/>
    <mergeCell ref="CL372:CM372"/>
    <mergeCell ref="CN372:CO372"/>
    <mergeCell ref="CP372:CQ372"/>
    <mergeCell ref="AW373:AX373"/>
    <mergeCell ref="AY373:BB373"/>
    <mergeCell ref="BE373:BF373"/>
    <mergeCell ref="BJ373:BK373"/>
    <mergeCell ref="BO373:BP373"/>
    <mergeCell ref="CL371:CM371"/>
    <mergeCell ref="CN371:CO371"/>
    <mergeCell ref="CP371:CQ371"/>
    <mergeCell ref="AW372:AX372"/>
    <mergeCell ref="AY372:BB372"/>
    <mergeCell ref="BE372:BF372"/>
    <mergeCell ref="BJ372:BK372"/>
    <mergeCell ref="BO372:BP372"/>
    <mergeCell ref="BT372:BU372"/>
    <mergeCell ref="BY372:BZ372"/>
    <mergeCell ref="CP370:CQ370"/>
    <mergeCell ref="AW371:AX371"/>
    <mergeCell ref="AY371:BB371"/>
    <mergeCell ref="BE371:BF371"/>
    <mergeCell ref="BJ371:BK371"/>
    <mergeCell ref="BO371:BP371"/>
    <mergeCell ref="BT371:BU371"/>
    <mergeCell ref="BY371:BZ371"/>
    <mergeCell ref="CD371:CE371"/>
    <mergeCell ref="CI371:CJ371"/>
    <mergeCell ref="BT370:BU370"/>
    <mergeCell ref="BY370:BZ370"/>
    <mergeCell ref="CD370:CE370"/>
    <mergeCell ref="CI370:CJ370"/>
    <mergeCell ref="CL370:CM370"/>
    <mergeCell ref="CN370:CO370"/>
    <mergeCell ref="CD369:CE369"/>
    <mergeCell ref="CI369:CJ369"/>
    <mergeCell ref="CL369:CM369"/>
    <mergeCell ref="CN369:CO369"/>
    <mergeCell ref="CP369:CQ369"/>
    <mergeCell ref="AW370:AX370"/>
    <mergeCell ref="AY370:BB370"/>
    <mergeCell ref="BE370:BF370"/>
    <mergeCell ref="BJ370:BK370"/>
    <mergeCell ref="BO370:BP370"/>
    <mergeCell ref="CL368:CM368"/>
    <mergeCell ref="CN368:CO368"/>
    <mergeCell ref="CP368:CQ368"/>
    <mergeCell ref="AW369:AX369"/>
    <mergeCell ref="AY369:BB369"/>
    <mergeCell ref="BE369:BF369"/>
    <mergeCell ref="BJ369:BK369"/>
    <mergeCell ref="BO369:BP369"/>
    <mergeCell ref="BT369:BU369"/>
    <mergeCell ref="BY369:BZ369"/>
    <mergeCell ref="CP367:CQ367"/>
    <mergeCell ref="AW368:AX368"/>
    <mergeCell ref="AY368:BB368"/>
    <mergeCell ref="BE368:BF368"/>
    <mergeCell ref="BJ368:BK368"/>
    <mergeCell ref="BO368:BP368"/>
    <mergeCell ref="BT368:BU368"/>
    <mergeCell ref="BY368:BZ368"/>
    <mergeCell ref="CD368:CE368"/>
    <mergeCell ref="CI368:CJ368"/>
    <mergeCell ref="BT367:BU367"/>
    <mergeCell ref="BY367:BZ367"/>
    <mergeCell ref="CD367:CE367"/>
    <mergeCell ref="CI367:CJ367"/>
    <mergeCell ref="CL367:CM367"/>
    <mergeCell ref="CN367:CO367"/>
    <mergeCell ref="CD366:CE366"/>
    <mergeCell ref="CI366:CJ366"/>
    <mergeCell ref="CL366:CM366"/>
    <mergeCell ref="CN366:CO366"/>
    <mergeCell ref="CP366:CQ366"/>
    <mergeCell ref="AW367:AX367"/>
    <mergeCell ref="AY367:BB367"/>
    <mergeCell ref="BE367:BF367"/>
    <mergeCell ref="BJ367:BK367"/>
    <mergeCell ref="BO367:BP367"/>
    <mergeCell ref="CL365:CM365"/>
    <mergeCell ref="CN365:CO365"/>
    <mergeCell ref="CP365:CQ365"/>
    <mergeCell ref="AW366:AX366"/>
    <mergeCell ref="AY366:BB366"/>
    <mergeCell ref="BE366:BF366"/>
    <mergeCell ref="BJ366:BK366"/>
    <mergeCell ref="BO366:BP366"/>
    <mergeCell ref="BT366:BU366"/>
    <mergeCell ref="BY366:BZ366"/>
    <mergeCell ref="CP364:CQ364"/>
    <mergeCell ref="AW365:AX365"/>
    <mergeCell ref="AY365:BB365"/>
    <mergeCell ref="BE365:BF365"/>
    <mergeCell ref="BJ365:BK365"/>
    <mergeCell ref="BO365:BP365"/>
    <mergeCell ref="BT365:BU365"/>
    <mergeCell ref="BY365:BZ365"/>
    <mergeCell ref="CD365:CE365"/>
    <mergeCell ref="CI365:CJ365"/>
    <mergeCell ref="BT364:BU364"/>
    <mergeCell ref="BY364:BZ364"/>
    <mergeCell ref="CD364:CE364"/>
    <mergeCell ref="CI364:CJ364"/>
    <mergeCell ref="CL364:CM364"/>
    <mergeCell ref="CN364:CO364"/>
    <mergeCell ref="CD363:CE363"/>
    <mergeCell ref="CI363:CJ363"/>
    <mergeCell ref="CL363:CM363"/>
    <mergeCell ref="CN363:CO363"/>
    <mergeCell ref="CP363:CQ363"/>
    <mergeCell ref="AW364:AX364"/>
    <mergeCell ref="AY364:BB364"/>
    <mergeCell ref="BE364:BF364"/>
    <mergeCell ref="BJ364:BK364"/>
    <mergeCell ref="BO364:BP364"/>
    <mergeCell ref="CL362:CM362"/>
    <mergeCell ref="CN362:CO362"/>
    <mergeCell ref="CP362:CQ362"/>
    <mergeCell ref="AW363:AX363"/>
    <mergeCell ref="AY363:BB363"/>
    <mergeCell ref="BE363:BF363"/>
    <mergeCell ref="BJ363:BK363"/>
    <mergeCell ref="BO363:BP363"/>
    <mergeCell ref="BT363:BU363"/>
    <mergeCell ref="BY363:BZ363"/>
    <mergeCell ref="CP361:CQ361"/>
    <mergeCell ref="AW362:AX362"/>
    <mergeCell ref="AY362:BB362"/>
    <mergeCell ref="BE362:BF362"/>
    <mergeCell ref="BJ362:BK362"/>
    <mergeCell ref="BO362:BP362"/>
    <mergeCell ref="BT362:BU362"/>
    <mergeCell ref="BY362:BZ362"/>
    <mergeCell ref="CD362:CE362"/>
    <mergeCell ref="CI362:CJ362"/>
    <mergeCell ref="BT361:BU361"/>
    <mergeCell ref="BY361:BZ361"/>
    <mergeCell ref="CD361:CE361"/>
    <mergeCell ref="CI361:CJ361"/>
    <mergeCell ref="CL361:CM361"/>
    <mergeCell ref="CN361:CO361"/>
    <mergeCell ref="CD360:CE360"/>
    <mergeCell ref="CI360:CJ360"/>
    <mergeCell ref="CL360:CM360"/>
    <mergeCell ref="CN360:CO360"/>
    <mergeCell ref="CP360:CQ360"/>
    <mergeCell ref="AW361:AX361"/>
    <mergeCell ref="AY361:BB361"/>
    <mergeCell ref="BE361:BF361"/>
    <mergeCell ref="BJ361:BK361"/>
    <mergeCell ref="BO361:BP361"/>
    <mergeCell ref="CL359:CM359"/>
    <mergeCell ref="CN359:CO359"/>
    <mergeCell ref="CP359:CQ359"/>
    <mergeCell ref="AW360:AX360"/>
    <mergeCell ref="AY360:BB360"/>
    <mergeCell ref="BE360:BF360"/>
    <mergeCell ref="BJ360:BK360"/>
    <mergeCell ref="BO360:BP360"/>
    <mergeCell ref="BT360:BU360"/>
    <mergeCell ref="BY360:BZ360"/>
    <mergeCell ref="CP358:CQ358"/>
    <mergeCell ref="AW359:AX359"/>
    <mergeCell ref="AY359:BB359"/>
    <mergeCell ref="BE359:BF359"/>
    <mergeCell ref="BJ359:BK359"/>
    <mergeCell ref="BO359:BP359"/>
    <mergeCell ref="BT359:BU359"/>
    <mergeCell ref="BY359:BZ359"/>
    <mergeCell ref="CD359:CE359"/>
    <mergeCell ref="CI359:CJ359"/>
    <mergeCell ref="BT358:BU358"/>
    <mergeCell ref="BY358:BZ358"/>
    <mergeCell ref="CD358:CE358"/>
    <mergeCell ref="CI358:CJ358"/>
    <mergeCell ref="CL358:CM358"/>
    <mergeCell ref="CN358:CO358"/>
    <mergeCell ref="CD357:CE357"/>
    <mergeCell ref="CI357:CJ357"/>
    <mergeCell ref="CL357:CM357"/>
    <mergeCell ref="CN357:CO357"/>
    <mergeCell ref="CP357:CQ357"/>
    <mergeCell ref="AW358:AX358"/>
    <mergeCell ref="AY358:BB358"/>
    <mergeCell ref="BE358:BF358"/>
    <mergeCell ref="BJ358:BK358"/>
    <mergeCell ref="BO358:BP358"/>
    <mergeCell ref="CL356:CM356"/>
    <mergeCell ref="CN356:CO356"/>
    <mergeCell ref="CP356:CQ356"/>
    <mergeCell ref="AW357:AX357"/>
    <mergeCell ref="AY357:BB357"/>
    <mergeCell ref="BE357:BF357"/>
    <mergeCell ref="BJ357:BK357"/>
    <mergeCell ref="BO357:BP357"/>
    <mergeCell ref="BT357:BU357"/>
    <mergeCell ref="BY357:BZ357"/>
    <mergeCell ref="CP355:CQ355"/>
    <mergeCell ref="AW356:AX356"/>
    <mergeCell ref="AY356:BB356"/>
    <mergeCell ref="BE356:BF356"/>
    <mergeCell ref="BJ356:BK356"/>
    <mergeCell ref="BO356:BP356"/>
    <mergeCell ref="BT356:BU356"/>
    <mergeCell ref="BY356:BZ356"/>
    <mergeCell ref="CD356:CE356"/>
    <mergeCell ref="CI356:CJ356"/>
    <mergeCell ref="BT355:BU355"/>
    <mergeCell ref="BY355:BZ355"/>
    <mergeCell ref="CD355:CE355"/>
    <mergeCell ref="CI355:CJ355"/>
    <mergeCell ref="CL355:CM355"/>
    <mergeCell ref="CN355:CO355"/>
    <mergeCell ref="CD354:CE354"/>
    <mergeCell ref="CI354:CJ354"/>
    <mergeCell ref="CL354:CM354"/>
    <mergeCell ref="CN354:CO354"/>
    <mergeCell ref="CP354:CQ354"/>
    <mergeCell ref="AW355:AX355"/>
    <mergeCell ref="AY355:BB355"/>
    <mergeCell ref="BE355:BF355"/>
    <mergeCell ref="BJ355:BK355"/>
    <mergeCell ref="BO355:BP355"/>
    <mergeCell ref="CL353:CM353"/>
    <mergeCell ref="CN353:CO353"/>
    <mergeCell ref="CP353:CQ353"/>
    <mergeCell ref="AW354:AX354"/>
    <mergeCell ref="AY354:BB354"/>
    <mergeCell ref="BE354:BF354"/>
    <mergeCell ref="BJ354:BK354"/>
    <mergeCell ref="BO354:BP354"/>
    <mergeCell ref="BT354:BU354"/>
    <mergeCell ref="BY354:BZ354"/>
    <mergeCell ref="CP352:CQ352"/>
    <mergeCell ref="AW353:AX353"/>
    <mergeCell ref="AY353:BB353"/>
    <mergeCell ref="BE353:BF353"/>
    <mergeCell ref="BJ353:BK353"/>
    <mergeCell ref="BO353:BP353"/>
    <mergeCell ref="BT353:BU353"/>
    <mergeCell ref="BY353:BZ353"/>
    <mergeCell ref="CD353:CE353"/>
    <mergeCell ref="CI353:CJ353"/>
    <mergeCell ref="BT352:BU352"/>
    <mergeCell ref="BY352:BZ352"/>
    <mergeCell ref="CD352:CE352"/>
    <mergeCell ref="CI352:CJ352"/>
    <mergeCell ref="CL352:CM352"/>
    <mergeCell ref="CN352:CO352"/>
    <mergeCell ref="CD351:CE351"/>
    <mergeCell ref="CI351:CJ351"/>
    <mergeCell ref="CL351:CM351"/>
    <mergeCell ref="CN351:CO351"/>
    <mergeCell ref="CP351:CQ351"/>
    <mergeCell ref="AW352:AX352"/>
    <mergeCell ref="AY352:BB352"/>
    <mergeCell ref="BE352:BF352"/>
    <mergeCell ref="BJ352:BK352"/>
    <mergeCell ref="BO352:BP352"/>
    <mergeCell ref="CL350:CM350"/>
    <mergeCell ref="CN350:CO350"/>
    <mergeCell ref="CP350:CQ350"/>
    <mergeCell ref="AW351:AX351"/>
    <mergeCell ref="AY351:BB351"/>
    <mergeCell ref="BE351:BF351"/>
    <mergeCell ref="BJ351:BK351"/>
    <mergeCell ref="BO351:BP351"/>
    <mergeCell ref="BT351:BU351"/>
    <mergeCell ref="BY351:BZ351"/>
    <mergeCell ref="CP349:CQ349"/>
    <mergeCell ref="AW350:AX350"/>
    <mergeCell ref="AY350:BB350"/>
    <mergeCell ref="BE350:BF350"/>
    <mergeCell ref="BJ350:BK350"/>
    <mergeCell ref="BO350:BP350"/>
    <mergeCell ref="BT350:BU350"/>
    <mergeCell ref="BY350:BZ350"/>
    <mergeCell ref="CD350:CE350"/>
    <mergeCell ref="CI350:CJ350"/>
    <mergeCell ref="BT349:BU349"/>
    <mergeCell ref="BY349:BZ349"/>
    <mergeCell ref="CD349:CE349"/>
    <mergeCell ref="CI349:CJ349"/>
    <mergeCell ref="CL349:CM349"/>
    <mergeCell ref="CN349:CO349"/>
    <mergeCell ref="CD348:CE348"/>
    <mergeCell ref="CI348:CJ348"/>
    <mergeCell ref="CL348:CM348"/>
    <mergeCell ref="CN348:CO348"/>
    <mergeCell ref="CP348:CQ348"/>
    <mergeCell ref="AW349:AX349"/>
    <mergeCell ref="AY349:BB349"/>
    <mergeCell ref="BE349:BF349"/>
    <mergeCell ref="BJ349:BK349"/>
    <mergeCell ref="BO349:BP349"/>
    <mergeCell ref="CL347:CM347"/>
    <mergeCell ref="CN347:CO347"/>
    <mergeCell ref="CP347:CQ347"/>
    <mergeCell ref="AW348:AX348"/>
    <mergeCell ref="AY348:BB348"/>
    <mergeCell ref="BE348:BF348"/>
    <mergeCell ref="BJ348:BK348"/>
    <mergeCell ref="BO348:BP348"/>
    <mergeCell ref="BT348:BU348"/>
    <mergeCell ref="BY348:BZ348"/>
    <mergeCell ref="CP346:CQ346"/>
    <mergeCell ref="AW347:AX347"/>
    <mergeCell ref="AY347:BB347"/>
    <mergeCell ref="BE347:BF347"/>
    <mergeCell ref="BJ347:BK347"/>
    <mergeCell ref="BO347:BP347"/>
    <mergeCell ref="BT347:BU347"/>
    <mergeCell ref="BY347:BZ347"/>
    <mergeCell ref="CD347:CE347"/>
    <mergeCell ref="CI347:CJ347"/>
    <mergeCell ref="BT346:BU346"/>
    <mergeCell ref="BY346:BZ346"/>
    <mergeCell ref="CD346:CE346"/>
    <mergeCell ref="CI346:CJ346"/>
    <mergeCell ref="CL346:CM346"/>
    <mergeCell ref="CN346:CO346"/>
    <mergeCell ref="CD345:CE345"/>
    <mergeCell ref="CI345:CJ345"/>
    <mergeCell ref="CL345:CM345"/>
    <mergeCell ref="CN345:CO345"/>
    <mergeCell ref="CP345:CQ345"/>
    <mergeCell ref="AW346:AX346"/>
    <mergeCell ref="AY346:BB346"/>
    <mergeCell ref="BE346:BF346"/>
    <mergeCell ref="BJ346:BK346"/>
    <mergeCell ref="BO346:BP346"/>
    <mergeCell ref="CL344:CM344"/>
    <mergeCell ref="CN344:CO344"/>
    <mergeCell ref="CP344:CQ344"/>
    <mergeCell ref="AW345:AX345"/>
    <mergeCell ref="AY345:BB345"/>
    <mergeCell ref="BE345:BF345"/>
    <mergeCell ref="BJ345:BK345"/>
    <mergeCell ref="BO345:BP345"/>
    <mergeCell ref="BT345:BU345"/>
    <mergeCell ref="BY345:BZ345"/>
    <mergeCell ref="CP343:CQ343"/>
    <mergeCell ref="AW344:AX344"/>
    <mergeCell ref="AY344:BB344"/>
    <mergeCell ref="BE344:BF344"/>
    <mergeCell ref="BJ344:BK344"/>
    <mergeCell ref="BO344:BP344"/>
    <mergeCell ref="BT344:BU344"/>
    <mergeCell ref="BY344:BZ344"/>
    <mergeCell ref="CD344:CE344"/>
    <mergeCell ref="CI344:CJ344"/>
    <mergeCell ref="BT343:BU343"/>
    <mergeCell ref="BY343:BZ343"/>
    <mergeCell ref="CD343:CE343"/>
    <mergeCell ref="CI343:CJ343"/>
    <mergeCell ref="CL343:CM343"/>
    <mergeCell ref="CN343:CO343"/>
    <mergeCell ref="CD342:CE342"/>
    <mergeCell ref="CI342:CJ342"/>
    <mergeCell ref="CL342:CM342"/>
    <mergeCell ref="CN342:CO342"/>
    <mergeCell ref="CP342:CQ342"/>
    <mergeCell ref="AW343:AX343"/>
    <mergeCell ref="AY343:BB343"/>
    <mergeCell ref="BE343:BF343"/>
    <mergeCell ref="BJ343:BK343"/>
    <mergeCell ref="BO343:BP343"/>
    <mergeCell ref="CL341:CM341"/>
    <mergeCell ref="CN341:CO341"/>
    <mergeCell ref="CP341:CQ341"/>
    <mergeCell ref="AW342:AX342"/>
    <mergeCell ref="AY342:BB342"/>
    <mergeCell ref="BE342:BF342"/>
    <mergeCell ref="BJ342:BK342"/>
    <mergeCell ref="BO342:BP342"/>
    <mergeCell ref="BT342:BU342"/>
    <mergeCell ref="BY342:BZ342"/>
    <mergeCell ref="BJ341:BK341"/>
    <mergeCell ref="BO341:BP341"/>
    <mergeCell ref="BT341:BU341"/>
    <mergeCell ref="BY341:BZ341"/>
    <mergeCell ref="CD341:CE341"/>
    <mergeCell ref="CI341:CJ341"/>
    <mergeCell ref="D385:E385"/>
    <mergeCell ref="F385:K385"/>
    <mergeCell ref="L385:O385"/>
    <mergeCell ref="D386:E386"/>
    <mergeCell ref="F386:K386"/>
    <mergeCell ref="L386:O386"/>
    <mergeCell ref="D383:E383"/>
    <mergeCell ref="F383:K383"/>
    <mergeCell ref="L383:O383"/>
    <mergeCell ref="D384:E384"/>
    <mergeCell ref="F384:K384"/>
    <mergeCell ref="L384:O384"/>
    <mergeCell ref="D381:E381"/>
    <mergeCell ref="F381:K381"/>
    <mergeCell ref="L381:O381"/>
    <mergeCell ref="D382:E382"/>
    <mergeCell ref="F382:K382"/>
    <mergeCell ref="L382:O382"/>
    <mergeCell ref="D379:E379"/>
    <mergeCell ref="F379:K379"/>
    <mergeCell ref="L379:O379"/>
    <mergeCell ref="D380:E380"/>
    <mergeCell ref="F380:K380"/>
    <mergeCell ref="L380:O380"/>
    <mergeCell ref="D377:E377"/>
    <mergeCell ref="F377:K377"/>
    <mergeCell ref="L377:O377"/>
    <mergeCell ref="D378:E378"/>
    <mergeCell ref="F378:K378"/>
    <mergeCell ref="L378:O378"/>
    <mergeCell ref="D375:E375"/>
    <mergeCell ref="F375:K375"/>
    <mergeCell ref="L375:O375"/>
    <mergeCell ref="D376:E376"/>
    <mergeCell ref="F376:K376"/>
    <mergeCell ref="L376:O376"/>
    <mergeCell ref="D373:E373"/>
    <mergeCell ref="F373:K373"/>
    <mergeCell ref="L373:O373"/>
    <mergeCell ref="D374:E374"/>
    <mergeCell ref="F374:K374"/>
    <mergeCell ref="L374:O374"/>
    <mergeCell ref="D371:E371"/>
    <mergeCell ref="F371:K371"/>
    <mergeCell ref="L371:O371"/>
    <mergeCell ref="D372:E372"/>
    <mergeCell ref="F372:K372"/>
    <mergeCell ref="L372:O372"/>
    <mergeCell ref="D369:E369"/>
    <mergeCell ref="F369:K369"/>
    <mergeCell ref="L369:O369"/>
    <mergeCell ref="D370:E370"/>
    <mergeCell ref="F370:K370"/>
    <mergeCell ref="L370:O370"/>
    <mergeCell ref="D367:E367"/>
    <mergeCell ref="F367:K367"/>
    <mergeCell ref="L367:O367"/>
    <mergeCell ref="D368:E368"/>
    <mergeCell ref="F368:K368"/>
    <mergeCell ref="L368:O368"/>
    <mergeCell ref="D365:E365"/>
    <mergeCell ref="F365:K365"/>
    <mergeCell ref="L365:O365"/>
    <mergeCell ref="D366:E366"/>
    <mergeCell ref="F366:K366"/>
    <mergeCell ref="L366:O366"/>
    <mergeCell ref="D363:E363"/>
    <mergeCell ref="F363:K363"/>
    <mergeCell ref="L363:O363"/>
    <mergeCell ref="D364:E364"/>
    <mergeCell ref="F364:K364"/>
    <mergeCell ref="L364:O364"/>
    <mergeCell ref="D361:E361"/>
    <mergeCell ref="F361:K361"/>
    <mergeCell ref="L361:O361"/>
    <mergeCell ref="D362:E362"/>
    <mergeCell ref="F362:K362"/>
    <mergeCell ref="L362:O362"/>
    <mergeCell ref="D359:E359"/>
    <mergeCell ref="F359:K359"/>
    <mergeCell ref="L359:O359"/>
    <mergeCell ref="D360:E360"/>
    <mergeCell ref="F360:K360"/>
    <mergeCell ref="L360:O360"/>
    <mergeCell ref="D357:E357"/>
    <mergeCell ref="F357:K357"/>
    <mergeCell ref="L357:O357"/>
    <mergeCell ref="D358:E358"/>
    <mergeCell ref="F358:K358"/>
    <mergeCell ref="L358:O358"/>
    <mergeCell ref="D355:E355"/>
    <mergeCell ref="F355:K355"/>
    <mergeCell ref="L355:O355"/>
    <mergeCell ref="D356:E356"/>
    <mergeCell ref="F356:K356"/>
    <mergeCell ref="L356:O356"/>
    <mergeCell ref="D353:E353"/>
    <mergeCell ref="F353:K353"/>
    <mergeCell ref="L353:O353"/>
    <mergeCell ref="D354:E354"/>
    <mergeCell ref="F354:K354"/>
    <mergeCell ref="L354:O354"/>
    <mergeCell ref="D351:E351"/>
    <mergeCell ref="F351:K351"/>
    <mergeCell ref="L351:O351"/>
    <mergeCell ref="D352:E352"/>
    <mergeCell ref="F352:K352"/>
    <mergeCell ref="L352:O352"/>
    <mergeCell ref="L341:O341"/>
    <mergeCell ref="D342:E342"/>
    <mergeCell ref="F342:K342"/>
    <mergeCell ref="L342:O342"/>
    <mergeCell ref="AW341:AX341"/>
    <mergeCell ref="AY341:BB341"/>
    <mergeCell ref="BE341:BF341"/>
    <mergeCell ref="BT305:BU305"/>
    <mergeCell ref="BY305:BZ305"/>
    <mergeCell ref="CD305:CE305"/>
    <mergeCell ref="CI305:CJ305"/>
    <mergeCell ref="CL305:CM305"/>
    <mergeCell ref="CN305:CO305"/>
    <mergeCell ref="D305:E305"/>
    <mergeCell ref="F305:K305"/>
    <mergeCell ref="L305:O305"/>
    <mergeCell ref="BY339:BZ339"/>
    <mergeCell ref="CD339:CE339"/>
    <mergeCell ref="CI339:CJ339"/>
    <mergeCell ref="CL339:CM339"/>
    <mergeCell ref="CN339:CO339"/>
    <mergeCell ref="CP339:CQ339"/>
    <mergeCell ref="CP338:CQ338"/>
    <mergeCell ref="D339:E339"/>
    <mergeCell ref="F339:K339"/>
    <mergeCell ref="L339:O339"/>
    <mergeCell ref="AW339:AX339"/>
    <mergeCell ref="AY339:BB339"/>
    <mergeCell ref="BE339:BF339"/>
    <mergeCell ref="BJ339:BK339"/>
    <mergeCell ref="BO339:BP339"/>
    <mergeCell ref="BT339:BU339"/>
    <mergeCell ref="BT338:BU338"/>
    <mergeCell ref="BY338:BZ338"/>
    <mergeCell ref="CD338:CE338"/>
    <mergeCell ref="CI338:CJ338"/>
    <mergeCell ref="CL338:CM338"/>
    <mergeCell ref="CD304:CE304"/>
    <mergeCell ref="CI304:CJ304"/>
    <mergeCell ref="CL304:CM304"/>
    <mergeCell ref="CN304:CO304"/>
    <mergeCell ref="CP304:CQ304"/>
    <mergeCell ref="AW305:AX305"/>
    <mergeCell ref="AY305:BB305"/>
    <mergeCell ref="BE305:BF305"/>
    <mergeCell ref="BJ305:BK305"/>
    <mergeCell ref="BO305:BP305"/>
    <mergeCell ref="CL303:CM303"/>
    <mergeCell ref="CN303:CO303"/>
    <mergeCell ref="CP303:CQ303"/>
    <mergeCell ref="AW304:AX304"/>
    <mergeCell ref="AY304:BB304"/>
    <mergeCell ref="BE304:BF304"/>
    <mergeCell ref="BJ304:BK304"/>
    <mergeCell ref="BO304:BP304"/>
    <mergeCell ref="BT304:BU304"/>
    <mergeCell ref="BY304:BZ304"/>
    <mergeCell ref="CP302:CQ302"/>
    <mergeCell ref="AW303:AX303"/>
    <mergeCell ref="AY303:BB303"/>
    <mergeCell ref="BE303:BF303"/>
    <mergeCell ref="BJ303:BK303"/>
    <mergeCell ref="BO303:BP303"/>
    <mergeCell ref="BT303:BU303"/>
    <mergeCell ref="BY303:BZ303"/>
    <mergeCell ref="CD303:CE303"/>
    <mergeCell ref="CI303:CJ303"/>
    <mergeCell ref="BT302:BU302"/>
    <mergeCell ref="BY302:BZ302"/>
    <mergeCell ref="CD302:CE302"/>
    <mergeCell ref="CI302:CJ302"/>
    <mergeCell ref="CL302:CM302"/>
    <mergeCell ref="CN302:CO302"/>
    <mergeCell ref="CP305:CQ305"/>
    <mergeCell ref="CD301:CE301"/>
    <mergeCell ref="CI301:CJ301"/>
    <mergeCell ref="CL301:CM301"/>
    <mergeCell ref="CN301:CO301"/>
    <mergeCell ref="CP301:CQ301"/>
    <mergeCell ref="AW302:AX302"/>
    <mergeCell ref="AY302:BB302"/>
    <mergeCell ref="BE302:BF302"/>
    <mergeCell ref="BJ302:BK302"/>
    <mergeCell ref="BO302:BP302"/>
    <mergeCell ref="CL300:CM300"/>
    <mergeCell ref="CN300:CO300"/>
    <mergeCell ref="CP300:CQ300"/>
    <mergeCell ref="AW301:AX301"/>
    <mergeCell ref="AY301:BB301"/>
    <mergeCell ref="BE301:BF301"/>
    <mergeCell ref="BJ301:BK301"/>
    <mergeCell ref="BO301:BP301"/>
    <mergeCell ref="BT301:BU301"/>
    <mergeCell ref="BY301:BZ301"/>
    <mergeCell ref="CP299:CQ299"/>
    <mergeCell ref="AW300:AX300"/>
    <mergeCell ref="AY300:BB300"/>
    <mergeCell ref="BE300:BF300"/>
    <mergeCell ref="BJ300:BK300"/>
    <mergeCell ref="BO300:BP300"/>
    <mergeCell ref="BT300:BU300"/>
    <mergeCell ref="BY300:BZ300"/>
    <mergeCell ref="CD300:CE300"/>
    <mergeCell ref="CI300:CJ300"/>
    <mergeCell ref="BT299:BU299"/>
    <mergeCell ref="BY299:BZ299"/>
    <mergeCell ref="CD299:CE299"/>
    <mergeCell ref="CI299:CJ299"/>
    <mergeCell ref="CL299:CM299"/>
    <mergeCell ref="CN299:CO299"/>
    <mergeCell ref="CD298:CE298"/>
    <mergeCell ref="CI298:CJ298"/>
    <mergeCell ref="CL298:CM298"/>
    <mergeCell ref="CN298:CO298"/>
    <mergeCell ref="CP298:CQ298"/>
    <mergeCell ref="AW299:AX299"/>
    <mergeCell ref="AY299:BB299"/>
    <mergeCell ref="BE299:BF299"/>
    <mergeCell ref="BJ299:BK299"/>
    <mergeCell ref="BO299:BP299"/>
    <mergeCell ref="CL297:CM297"/>
    <mergeCell ref="CN297:CO297"/>
    <mergeCell ref="CP297:CQ297"/>
    <mergeCell ref="AW298:AX298"/>
    <mergeCell ref="AY298:BB298"/>
    <mergeCell ref="BE298:BF298"/>
    <mergeCell ref="BJ298:BK298"/>
    <mergeCell ref="BO298:BP298"/>
    <mergeCell ref="BT298:BU298"/>
    <mergeCell ref="BY298:BZ298"/>
    <mergeCell ref="CP296:CQ296"/>
    <mergeCell ref="AW297:AX297"/>
    <mergeCell ref="AY297:BB297"/>
    <mergeCell ref="BE297:BF297"/>
    <mergeCell ref="BJ297:BK297"/>
    <mergeCell ref="BO297:BP297"/>
    <mergeCell ref="BT297:BU297"/>
    <mergeCell ref="BY297:BZ297"/>
    <mergeCell ref="CD297:CE297"/>
    <mergeCell ref="CI297:CJ297"/>
    <mergeCell ref="BT296:BU296"/>
    <mergeCell ref="BY296:BZ296"/>
    <mergeCell ref="CD296:CE296"/>
    <mergeCell ref="CI296:CJ296"/>
    <mergeCell ref="CL296:CM296"/>
    <mergeCell ref="CN296:CO296"/>
    <mergeCell ref="CD295:CE295"/>
    <mergeCell ref="CI295:CJ295"/>
    <mergeCell ref="CL295:CM295"/>
    <mergeCell ref="CN295:CO295"/>
    <mergeCell ref="CP295:CQ295"/>
    <mergeCell ref="AW296:AX296"/>
    <mergeCell ref="AY296:BB296"/>
    <mergeCell ref="BE296:BF296"/>
    <mergeCell ref="BJ296:BK296"/>
    <mergeCell ref="BO296:BP296"/>
    <mergeCell ref="CL294:CM294"/>
    <mergeCell ref="CN294:CO294"/>
    <mergeCell ref="CP294:CQ294"/>
    <mergeCell ref="AW295:AX295"/>
    <mergeCell ref="AY295:BB295"/>
    <mergeCell ref="BE295:BF295"/>
    <mergeCell ref="BJ295:BK295"/>
    <mergeCell ref="BO295:BP295"/>
    <mergeCell ref="BT295:BU295"/>
    <mergeCell ref="BY295:BZ295"/>
    <mergeCell ref="CP293:CQ293"/>
    <mergeCell ref="AW294:AX294"/>
    <mergeCell ref="AY294:BB294"/>
    <mergeCell ref="BE294:BF294"/>
    <mergeCell ref="BJ294:BK294"/>
    <mergeCell ref="BO294:BP294"/>
    <mergeCell ref="BT294:BU294"/>
    <mergeCell ref="BY294:BZ294"/>
    <mergeCell ref="CD294:CE294"/>
    <mergeCell ref="CI294:CJ294"/>
    <mergeCell ref="BT293:BU293"/>
    <mergeCell ref="BY293:BZ293"/>
    <mergeCell ref="CD293:CE293"/>
    <mergeCell ref="CI293:CJ293"/>
    <mergeCell ref="CL293:CM293"/>
    <mergeCell ref="CN293:CO293"/>
    <mergeCell ref="CD292:CE292"/>
    <mergeCell ref="CI292:CJ292"/>
    <mergeCell ref="CL292:CM292"/>
    <mergeCell ref="CN292:CO292"/>
    <mergeCell ref="CP292:CQ292"/>
    <mergeCell ref="AW293:AX293"/>
    <mergeCell ref="AY293:BB293"/>
    <mergeCell ref="BE293:BF293"/>
    <mergeCell ref="BJ293:BK293"/>
    <mergeCell ref="BO293:BP293"/>
    <mergeCell ref="CL291:CM291"/>
    <mergeCell ref="CN291:CO291"/>
    <mergeCell ref="CP291:CQ291"/>
    <mergeCell ref="AW292:AX292"/>
    <mergeCell ref="AY292:BB292"/>
    <mergeCell ref="BE292:BF292"/>
    <mergeCell ref="BJ292:BK292"/>
    <mergeCell ref="BO292:BP292"/>
    <mergeCell ref="BT292:BU292"/>
    <mergeCell ref="BY292:BZ292"/>
    <mergeCell ref="CP290:CQ290"/>
    <mergeCell ref="AW291:AX291"/>
    <mergeCell ref="AY291:BB291"/>
    <mergeCell ref="BE291:BF291"/>
    <mergeCell ref="BJ291:BK291"/>
    <mergeCell ref="BO291:BP291"/>
    <mergeCell ref="BT291:BU291"/>
    <mergeCell ref="BY291:BZ291"/>
    <mergeCell ref="CD291:CE291"/>
    <mergeCell ref="CI291:CJ291"/>
    <mergeCell ref="BT290:BU290"/>
    <mergeCell ref="BY290:BZ290"/>
    <mergeCell ref="CD290:CE290"/>
    <mergeCell ref="CI290:CJ290"/>
    <mergeCell ref="CL290:CM290"/>
    <mergeCell ref="CN290:CO290"/>
    <mergeCell ref="CD289:CE289"/>
    <mergeCell ref="CI289:CJ289"/>
    <mergeCell ref="CL289:CM289"/>
    <mergeCell ref="CN289:CO289"/>
    <mergeCell ref="CP289:CQ289"/>
    <mergeCell ref="AW290:AX290"/>
    <mergeCell ref="AY290:BB290"/>
    <mergeCell ref="BE290:BF290"/>
    <mergeCell ref="BJ290:BK290"/>
    <mergeCell ref="BO290:BP290"/>
    <mergeCell ref="CL288:CM288"/>
    <mergeCell ref="CN288:CO288"/>
    <mergeCell ref="CP288:CQ288"/>
    <mergeCell ref="AW289:AX289"/>
    <mergeCell ref="AY289:BB289"/>
    <mergeCell ref="BE289:BF289"/>
    <mergeCell ref="BJ289:BK289"/>
    <mergeCell ref="BO289:BP289"/>
    <mergeCell ref="BT289:BU289"/>
    <mergeCell ref="BY289:BZ289"/>
    <mergeCell ref="CP287:CQ287"/>
    <mergeCell ref="AW288:AX288"/>
    <mergeCell ref="AY288:BB288"/>
    <mergeCell ref="BE288:BF288"/>
    <mergeCell ref="BJ288:BK288"/>
    <mergeCell ref="BO288:BP288"/>
    <mergeCell ref="BT288:BU288"/>
    <mergeCell ref="BY288:BZ288"/>
    <mergeCell ref="CD288:CE288"/>
    <mergeCell ref="CI288:CJ288"/>
    <mergeCell ref="BT287:BU287"/>
    <mergeCell ref="BY287:BZ287"/>
    <mergeCell ref="CD287:CE287"/>
    <mergeCell ref="CI287:CJ287"/>
    <mergeCell ref="CL287:CM287"/>
    <mergeCell ref="CN287:CO287"/>
    <mergeCell ref="CD286:CE286"/>
    <mergeCell ref="CI286:CJ286"/>
    <mergeCell ref="CL286:CM286"/>
    <mergeCell ref="CN286:CO286"/>
    <mergeCell ref="CP286:CQ286"/>
    <mergeCell ref="AW287:AX287"/>
    <mergeCell ref="AY287:BB287"/>
    <mergeCell ref="BE287:BF287"/>
    <mergeCell ref="BJ287:BK287"/>
    <mergeCell ref="BO287:BP287"/>
    <mergeCell ref="CL285:CM285"/>
    <mergeCell ref="CN285:CO285"/>
    <mergeCell ref="CP285:CQ285"/>
    <mergeCell ref="AW286:AX286"/>
    <mergeCell ref="AY286:BB286"/>
    <mergeCell ref="BE286:BF286"/>
    <mergeCell ref="BJ286:BK286"/>
    <mergeCell ref="BO286:BP286"/>
    <mergeCell ref="BT286:BU286"/>
    <mergeCell ref="BY286:BZ286"/>
    <mergeCell ref="CP284:CQ284"/>
    <mergeCell ref="AW285:AX285"/>
    <mergeCell ref="AY285:BB285"/>
    <mergeCell ref="BE285:BF285"/>
    <mergeCell ref="BJ285:BK285"/>
    <mergeCell ref="BO285:BP285"/>
    <mergeCell ref="BT285:BU285"/>
    <mergeCell ref="BY285:BZ285"/>
    <mergeCell ref="CD285:CE285"/>
    <mergeCell ref="CI285:CJ285"/>
    <mergeCell ref="BT284:BU284"/>
    <mergeCell ref="BY284:BZ284"/>
    <mergeCell ref="CD284:CE284"/>
    <mergeCell ref="CI284:CJ284"/>
    <mergeCell ref="CL284:CM284"/>
    <mergeCell ref="CN284:CO284"/>
    <mergeCell ref="CD283:CE283"/>
    <mergeCell ref="CI283:CJ283"/>
    <mergeCell ref="CL283:CM283"/>
    <mergeCell ref="CN283:CO283"/>
    <mergeCell ref="CP283:CQ283"/>
    <mergeCell ref="AW284:AX284"/>
    <mergeCell ref="AY284:BB284"/>
    <mergeCell ref="BE284:BF284"/>
    <mergeCell ref="BJ284:BK284"/>
    <mergeCell ref="BO284:BP284"/>
    <mergeCell ref="CL282:CM282"/>
    <mergeCell ref="CN282:CO282"/>
    <mergeCell ref="CP282:CQ282"/>
    <mergeCell ref="AW283:AX283"/>
    <mergeCell ref="AY283:BB283"/>
    <mergeCell ref="BE283:BF283"/>
    <mergeCell ref="BJ283:BK283"/>
    <mergeCell ref="BO283:BP283"/>
    <mergeCell ref="BT283:BU283"/>
    <mergeCell ref="BY283:BZ283"/>
    <mergeCell ref="CP281:CQ281"/>
    <mergeCell ref="AW282:AX282"/>
    <mergeCell ref="AY282:BB282"/>
    <mergeCell ref="BE282:BF282"/>
    <mergeCell ref="BJ282:BK282"/>
    <mergeCell ref="BO282:BP282"/>
    <mergeCell ref="BT282:BU282"/>
    <mergeCell ref="BY282:BZ282"/>
    <mergeCell ref="CD282:CE282"/>
    <mergeCell ref="CI282:CJ282"/>
    <mergeCell ref="BT281:BU281"/>
    <mergeCell ref="BY281:BZ281"/>
    <mergeCell ref="CD281:CE281"/>
    <mergeCell ref="CI281:CJ281"/>
    <mergeCell ref="CL281:CM281"/>
    <mergeCell ref="CN281:CO281"/>
    <mergeCell ref="CD280:CE280"/>
    <mergeCell ref="CI280:CJ280"/>
    <mergeCell ref="CL280:CM280"/>
    <mergeCell ref="CN280:CO280"/>
    <mergeCell ref="CP280:CQ280"/>
    <mergeCell ref="AW281:AX281"/>
    <mergeCell ref="AY281:BB281"/>
    <mergeCell ref="BE281:BF281"/>
    <mergeCell ref="BJ281:BK281"/>
    <mergeCell ref="BO281:BP281"/>
    <mergeCell ref="CL279:CM279"/>
    <mergeCell ref="CN279:CO279"/>
    <mergeCell ref="CP279:CQ279"/>
    <mergeCell ref="AW280:AX280"/>
    <mergeCell ref="AY280:BB280"/>
    <mergeCell ref="BE280:BF280"/>
    <mergeCell ref="BJ280:BK280"/>
    <mergeCell ref="BO280:BP280"/>
    <mergeCell ref="BT280:BU280"/>
    <mergeCell ref="BY280:BZ280"/>
    <mergeCell ref="CP278:CQ278"/>
    <mergeCell ref="AW279:AX279"/>
    <mergeCell ref="AY279:BB279"/>
    <mergeCell ref="BE279:BF279"/>
    <mergeCell ref="BJ279:BK279"/>
    <mergeCell ref="BO279:BP279"/>
    <mergeCell ref="BT279:BU279"/>
    <mergeCell ref="BY279:BZ279"/>
    <mergeCell ref="CD279:CE279"/>
    <mergeCell ref="CI279:CJ279"/>
    <mergeCell ref="BT278:BU278"/>
    <mergeCell ref="BY278:BZ278"/>
    <mergeCell ref="CD278:CE278"/>
    <mergeCell ref="CI278:CJ278"/>
    <mergeCell ref="CL278:CM278"/>
    <mergeCell ref="CN278:CO278"/>
    <mergeCell ref="CD277:CE277"/>
    <mergeCell ref="CI277:CJ277"/>
    <mergeCell ref="CL277:CM277"/>
    <mergeCell ref="CN277:CO277"/>
    <mergeCell ref="CP277:CQ277"/>
    <mergeCell ref="AW278:AX278"/>
    <mergeCell ref="AY278:BB278"/>
    <mergeCell ref="BE278:BF278"/>
    <mergeCell ref="BJ278:BK278"/>
    <mergeCell ref="BO278:BP278"/>
    <mergeCell ref="CL276:CM276"/>
    <mergeCell ref="CN276:CO276"/>
    <mergeCell ref="CP276:CQ276"/>
    <mergeCell ref="AW277:AX277"/>
    <mergeCell ref="AY277:BB277"/>
    <mergeCell ref="BE277:BF277"/>
    <mergeCell ref="BJ277:BK277"/>
    <mergeCell ref="BO277:BP277"/>
    <mergeCell ref="BT277:BU277"/>
    <mergeCell ref="BY277:BZ277"/>
    <mergeCell ref="CP275:CQ275"/>
    <mergeCell ref="AW276:AX276"/>
    <mergeCell ref="AY276:BB276"/>
    <mergeCell ref="BE276:BF276"/>
    <mergeCell ref="BJ276:BK276"/>
    <mergeCell ref="BO276:BP276"/>
    <mergeCell ref="BT276:BU276"/>
    <mergeCell ref="BY276:BZ276"/>
    <mergeCell ref="CD276:CE276"/>
    <mergeCell ref="CI276:CJ276"/>
    <mergeCell ref="BT275:BU275"/>
    <mergeCell ref="BY275:BZ275"/>
    <mergeCell ref="CD275:CE275"/>
    <mergeCell ref="CI275:CJ275"/>
    <mergeCell ref="CL275:CM275"/>
    <mergeCell ref="CN275:CO275"/>
    <mergeCell ref="CD274:CE274"/>
    <mergeCell ref="CI274:CJ274"/>
    <mergeCell ref="CL274:CM274"/>
    <mergeCell ref="CN274:CO274"/>
    <mergeCell ref="CP274:CQ274"/>
    <mergeCell ref="AW275:AX275"/>
    <mergeCell ref="AY275:BB275"/>
    <mergeCell ref="BE275:BF275"/>
    <mergeCell ref="BJ275:BK275"/>
    <mergeCell ref="BO275:BP275"/>
    <mergeCell ref="CL273:CM273"/>
    <mergeCell ref="CN273:CO273"/>
    <mergeCell ref="CP273:CQ273"/>
    <mergeCell ref="AW274:AX274"/>
    <mergeCell ref="AY274:BB274"/>
    <mergeCell ref="BE274:BF274"/>
    <mergeCell ref="BJ274:BK274"/>
    <mergeCell ref="BO274:BP274"/>
    <mergeCell ref="BT274:BU274"/>
    <mergeCell ref="BY274:BZ274"/>
    <mergeCell ref="CP272:CQ272"/>
    <mergeCell ref="AW273:AX273"/>
    <mergeCell ref="AY273:BB273"/>
    <mergeCell ref="BE273:BF273"/>
    <mergeCell ref="BJ273:BK273"/>
    <mergeCell ref="BO273:BP273"/>
    <mergeCell ref="BT273:BU273"/>
    <mergeCell ref="BY273:BZ273"/>
    <mergeCell ref="CD273:CE273"/>
    <mergeCell ref="CI273:CJ273"/>
    <mergeCell ref="BT272:BU272"/>
    <mergeCell ref="BY272:BZ272"/>
    <mergeCell ref="CD272:CE272"/>
    <mergeCell ref="CI272:CJ272"/>
    <mergeCell ref="CL272:CM272"/>
    <mergeCell ref="CN272:CO272"/>
    <mergeCell ref="CD271:CE271"/>
    <mergeCell ref="CI271:CJ271"/>
    <mergeCell ref="CL271:CM271"/>
    <mergeCell ref="CN271:CO271"/>
    <mergeCell ref="CP271:CQ271"/>
    <mergeCell ref="AW272:AX272"/>
    <mergeCell ref="AY272:BB272"/>
    <mergeCell ref="BE272:BF272"/>
    <mergeCell ref="BJ272:BK272"/>
    <mergeCell ref="BO272:BP272"/>
    <mergeCell ref="CL270:CM270"/>
    <mergeCell ref="CN270:CO270"/>
    <mergeCell ref="CP270:CQ270"/>
    <mergeCell ref="AW271:AX271"/>
    <mergeCell ref="AY271:BB271"/>
    <mergeCell ref="BE271:BF271"/>
    <mergeCell ref="BJ271:BK271"/>
    <mergeCell ref="BO271:BP271"/>
    <mergeCell ref="BT271:BU271"/>
    <mergeCell ref="BY271:BZ271"/>
    <mergeCell ref="CP269:CQ269"/>
    <mergeCell ref="AW270:AX270"/>
    <mergeCell ref="AY270:BB270"/>
    <mergeCell ref="BE270:BF270"/>
    <mergeCell ref="BJ270:BK270"/>
    <mergeCell ref="BO270:BP270"/>
    <mergeCell ref="BT270:BU270"/>
    <mergeCell ref="BY270:BZ270"/>
    <mergeCell ref="CD270:CE270"/>
    <mergeCell ref="CI270:CJ270"/>
    <mergeCell ref="BT269:BU269"/>
    <mergeCell ref="BY269:BZ269"/>
    <mergeCell ref="CD269:CE269"/>
    <mergeCell ref="CI269:CJ269"/>
    <mergeCell ref="CL269:CM269"/>
    <mergeCell ref="CN269:CO269"/>
    <mergeCell ref="CD268:CE268"/>
    <mergeCell ref="CI268:CJ268"/>
    <mergeCell ref="CL268:CM268"/>
    <mergeCell ref="CN268:CO268"/>
    <mergeCell ref="CP268:CQ268"/>
    <mergeCell ref="AW269:AX269"/>
    <mergeCell ref="AY269:BB269"/>
    <mergeCell ref="BE269:BF269"/>
    <mergeCell ref="BJ269:BK269"/>
    <mergeCell ref="BO269:BP269"/>
    <mergeCell ref="CL267:CM267"/>
    <mergeCell ref="CN267:CO267"/>
    <mergeCell ref="CP267:CQ267"/>
    <mergeCell ref="AW268:AX268"/>
    <mergeCell ref="AY268:BB268"/>
    <mergeCell ref="BE268:BF268"/>
    <mergeCell ref="BJ268:BK268"/>
    <mergeCell ref="BO268:BP268"/>
    <mergeCell ref="BT268:BU268"/>
    <mergeCell ref="BY268:BZ268"/>
    <mergeCell ref="CP266:CQ266"/>
    <mergeCell ref="AW267:AX267"/>
    <mergeCell ref="AY267:BB267"/>
    <mergeCell ref="BE267:BF267"/>
    <mergeCell ref="BJ267:BK267"/>
    <mergeCell ref="BO267:BP267"/>
    <mergeCell ref="BT267:BU267"/>
    <mergeCell ref="BY267:BZ267"/>
    <mergeCell ref="CD267:CE267"/>
    <mergeCell ref="CI267:CJ267"/>
    <mergeCell ref="BT266:BU266"/>
    <mergeCell ref="BY266:BZ266"/>
    <mergeCell ref="CD266:CE266"/>
    <mergeCell ref="CI266:CJ266"/>
    <mergeCell ref="CL266:CM266"/>
    <mergeCell ref="CN266:CO266"/>
    <mergeCell ref="CD265:CE265"/>
    <mergeCell ref="CI265:CJ265"/>
    <mergeCell ref="CL265:CM265"/>
    <mergeCell ref="CN265:CO265"/>
    <mergeCell ref="CP265:CQ265"/>
    <mergeCell ref="AW266:AX266"/>
    <mergeCell ref="AY266:BB266"/>
    <mergeCell ref="BE266:BF266"/>
    <mergeCell ref="BJ266:BK266"/>
    <mergeCell ref="BO266:BP266"/>
    <mergeCell ref="CL264:CM264"/>
    <mergeCell ref="CN264:CO264"/>
    <mergeCell ref="CP264:CQ264"/>
    <mergeCell ref="AW265:AX265"/>
    <mergeCell ref="AY265:BB265"/>
    <mergeCell ref="BE265:BF265"/>
    <mergeCell ref="BJ265:BK265"/>
    <mergeCell ref="BO265:BP265"/>
    <mergeCell ref="BT265:BU265"/>
    <mergeCell ref="BY265:BZ265"/>
    <mergeCell ref="CP263:CQ263"/>
    <mergeCell ref="AW264:AX264"/>
    <mergeCell ref="AY264:BB264"/>
    <mergeCell ref="BE264:BF264"/>
    <mergeCell ref="BJ264:BK264"/>
    <mergeCell ref="BO264:BP264"/>
    <mergeCell ref="BT264:BU264"/>
    <mergeCell ref="BY264:BZ264"/>
    <mergeCell ref="CD264:CE264"/>
    <mergeCell ref="CI264:CJ264"/>
    <mergeCell ref="BT263:BU263"/>
    <mergeCell ref="BY263:BZ263"/>
    <mergeCell ref="CD263:CE263"/>
    <mergeCell ref="CI263:CJ263"/>
    <mergeCell ref="CL263:CM263"/>
    <mergeCell ref="CN263:CO263"/>
    <mergeCell ref="AW263:AX263"/>
    <mergeCell ref="AY263:BB263"/>
    <mergeCell ref="BE263:BF263"/>
    <mergeCell ref="BJ263:BK263"/>
    <mergeCell ref="BO263:BP263"/>
    <mergeCell ref="CL261:CM261"/>
    <mergeCell ref="CN261:CO261"/>
    <mergeCell ref="CP261:CQ261"/>
    <mergeCell ref="AW262:AX262"/>
    <mergeCell ref="AY262:BB262"/>
    <mergeCell ref="BE262:BF262"/>
    <mergeCell ref="BJ262:BK262"/>
    <mergeCell ref="BO262:BP262"/>
    <mergeCell ref="BT262:BU262"/>
    <mergeCell ref="BY262:BZ262"/>
    <mergeCell ref="CP260:CQ260"/>
    <mergeCell ref="AW261:AX261"/>
    <mergeCell ref="AY261:BB261"/>
    <mergeCell ref="BE261:BF261"/>
    <mergeCell ref="BJ261:BK261"/>
    <mergeCell ref="BO261:BP261"/>
    <mergeCell ref="BT261:BU261"/>
    <mergeCell ref="BY261:BZ261"/>
    <mergeCell ref="CD261:CE261"/>
    <mergeCell ref="CI261:CJ261"/>
    <mergeCell ref="BT260:BU260"/>
    <mergeCell ref="BY260:BZ260"/>
    <mergeCell ref="CD260:CE260"/>
    <mergeCell ref="CI260:CJ260"/>
    <mergeCell ref="CL260:CM260"/>
    <mergeCell ref="CN260:CO260"/>
    <mergeCell ref="AW260:AX260"/>
    <mergeCell ref="AY260:BB260"/>
    <mergeCell ref="BE260:BF260"/>
    <mergeCell ref="D303:E303"/>
    <mergeCell ref="F303:K303"/>
    <mergeCell ref="L303:O303"/>
    <mergeCell ref="D304:E304"/>
    <mergeCell ref="F304:K304"/>
    <mergeCell ref="L304:O304"/>
    <mergeCell ref="D301:E301"/>
    <mergeCell ref="F301:K301"/>
    <mergeCell ref="L301:O301"/>
    <mergeCell ref="D302:E302"/>
    <mergeCell ref="F302:K302"/>
    <mergeCell ref="L302:O302"/>
    <mergeCell ref="D299:E299"/>
    <mergeCell ref="F299:K299"/>
    <mergeCell ref="L299:O299"/>
    <mergeCell ref="D300:E300"/>
    <mergeCell ref="F300:K300"/>
    <mergeCell ref="L300:O300"/>
    <mergeCell ref="D297:E297"/>
    <mergeCell ref="F297:K297"/>
    <mergeCell ref="L297:O297"/>
    <mergeCell ref="D298:E298"/>
    <mergeCell ref="F298:K298"/>
    <mergeCell ref="L298:O298"/>
    <mergeCell ref="D295:E295"/>
    <mergeCell ref="F295:K295"/>
    <mergeCell ref="L295:O295"/>
    <mergeCell ref="D296:E296"/>
    <mergeCell ref="F296:K296"/>
    <mergeCell ref="L296:O296"/>
    <mergeCell ref="D293:E293"/>
    <mergeCell ref="F293:K293"/>
    <mergeCell ref="L293:O293"/>
    <mergeCell ref="D294:E294"/>
    <mergeCell ref="F294:K294"/>
    <mergeCell ref="L294:O294"/>
    <mergeCell ref="D291:E291"/>
    <mergeCell ref="F291:K291"/>
    <mergeCell ref="L291:O291"/>
    <mergeCell ref="D292:E292"/>
    <mergeCell ref="F292:K292"/>
    <mergeCell ref="L292:O292"/>
    <mergeCell ref="D289:E289"/>
    <mergeCell ref="F289:K289"/>
    <mergeCell ref="L289:O289"/>
    <mergeCell ref="D290:E290"/>
    <mergeCell ref="F290:K290"/>
    <mergeCell ref="L290:O290"/>
    <mergeCell ref="D287:E287"/>
    <mergeCell ref="F287:K287"/>
    <mergeCell ref="L287:O287"/>
    <mergeCell ref="D288:E288"/>
    <mergeCell ref="F288:K288"/>
    <mergeCell ref="L288:O288"/>
    <mergeCell ref="D285:E285"/>
    <mergeCell ref="F285:K285"/>
    <mergeCell ref="L285:O285"/>
    <mergeCell ref="D286:E286"/>
    <mergeCell ref="F286:K286"/>
    <mergeCell ref="L286:O286"/>
    <mergeCell ref="D283:E283"/>
    <mergeCell ref="F283:K283"/>
    <mergeCell ref="L283:O283"/>
    <mergeCell ref="D284:E284"/>
    <mergeCell ref="F284:K284"/>
    <mergeCell ref="L284:O284"/>
    <mergeCell ref="D281:E281"/>
    <mergeCell ref="F281:K281"/>
    <mergeCell ref="L281:O281"/>
    <mergeCell ref="D282:E282"/>
    <mergeCell ref="F282:K282"/>
    <mergeCell ref="L282:O282"/>
    <mergeCell ref="D279:E279"/>
    <mergeCell ref="F279:K279"/>
    <mergeCell ref="L279:O279"/>
    <mergeCell ref="D280:E280"/>
    <mergeCell ref="F280:K280"/>
    <mergeCell ref="L280:O280"/>
    <mergeCell ref="D277:E277"/>
    <mergeCell ref="F277:K277"/>
    <mergeCell ref="L277:O277"/>
    <mergeCell ref="D278:E278"/>
    <mergeCell ref="F278:K278"/>
    <mergeCell ref="L278:O278"/>
    <mergeCell ref="D275:E275"/>
    <mergeCell ref="F275:K275"/>
    <mergeCell ref="L275:O275"/>
    <mergeCell ref="D276:E276"/>
    <mergeCell ref="F276:K276"/>
    <mergeCell ref="L276:O276"/>
    <mergeCell ref="D273:E273"/>
    <mergeCell ref="F273:K273"/>
    <mergeCell ref="L273:O273"/>
    <mergeCell ref="D274:E274"/>
    <mergeCell ref="F274:K274"/>
    <mergeCell ref="L274:O274"/>
    <mergeCell ref="D271:E271"/>
    <mergeCell ref="F271:K271"/>
    <mergeCell ref="L271:O271"/>
    <mergeCell ref="D272:E272"/>
    <mergeCell ref="F272:K272"/>
    <mergeCell ref="L272:O272"/>
    <mergeCell ref="D269:E269"/>
    <mergeCell ref="F269:K269"/>
    <mergeCell ref="L269:O269"/>
    <mergeCell ref="D270:E270"/>
    <mergeCell ref="F270:K270"/>
    <mergeCell ref="L270:O270"/>
    <mergeCell ref="F261:K261"/>
    <mergeCell ref="L261:O261"/>
    <mergeCell ref="D262:E262"/>
    <mergeCell ref="F262:K262"/>
    <mergeCell ref="L262:O262"/>
    <mergeCell ref="CD224:CE224"/>
    <mergeCell ref="CI224:CJ224"/>
    <mergeCell ref="CL224:CM224"/>
    <mergeCell ref="CN224:CO224"/>
    <mergeCell ref="CP224:CQ224"/>
    <mergeCell ref="D260:E260"/>
    <mergeCell ref="F260:K260"/>
    <mergeCell ref="L260:O260"/>
    <mergeCell ref="BJ260:BK260"/>
    <mergeCell ref="BO260:BP260"/>
    <mergeCell ref="D224:E224"/>
    <mergeCell ref="F224:K224"/>
    <mergeCell ref="L224:O224"/>
    <mergeCell ref="CL258:CM258"/>
    <mergeCell ref="CN258:CO258"/>
    <mergeCell ref="CP258:CQ258"/>
    <mergeCell ref="BJ258:BK258"/>
    <mergeCell ref="BO258:BP258"/>
    <mergeCell ref="BT258:BU258"/>
    <mergeCell ref="BY258:BZ258"/>
    <mergeCell ref="CD258:CE258"/>
    <mergeCell ref="CI258:CJ258"/>
    <mergeCell ref="D258:E258"/>
    <mergeCell ref="F258:K258"/>
    <mergeCell ref="L258:O258"/>
    <mergeCell ref="AW258:AX258"/>
    <mergeCell ref="AY258:BB258"/>
    <mergeCell ref="BE258:BF258"/>
    <mergeCell ref="BY257:BZ257"/>
    <mergeCell ref="CD257:CE257"/>
    <mergeCell ref="CI257:CJ257"/>
    <mergeCell ref="CL257:CM257"/>
    <mergeCell ref="CN257:CO257"/>
    <mergeCell ref="CP257:CQ257"/>
    <mergeCell ref="CP256:CQ256"/>
    <mergeCell ref="D257:E257"/>
    <mergeCell ref="F257:K257"/>
    <mergeCell ref="L257:O257"/>
    <mergeCell ref="AW257:AX257"/>
    <mergeCell ref="AY257:BB257"/>
    <mergeCell ref="CD262:CE262"/>
    <mergeCell ref="CI262:CJ262"/>
    <mergeCell ref="CL262:CM262"/>
    <mergeCell ref="CN262:CO262"/>
    <mergeCell ref="CP262:CQ262"/>
    <mergeCell ref="CL223:CM223"/>
    <mergeCell ref="CN223:CO223"/>
    <mergeCell ref="CP223:CQ223"/>
    <mergeCell ref="AW224:AX224"/>
    <mergeCell ref="AY224:BB224"/>
    <mergeCell ref="BE224:BF224"/>
    <mergeCell ref="BJ224:BK224"/>
    <mergeCell ref="BO224:BP224"/>
    <mergeCell ref="BT224:BU224"/>
    <mergeCell ref="BY224:BZ224"/>
    <mergeCell ref="CP222:CQ222"/>
    <mergeCell ref="AW223:AX223"/>
    <mergeCell ref="AY223:BB223"/>
    <mergeCell ref="BE223:BF223"/>
    <mergeCell ref="BJ223:BK223"/>
    <mergeCell ref="BO223:BP223"/>
    <mergeCell ref="BT223:BU223"/>
    <mergeCell ref="BY223:BZ223"/>
    <mergeCell ref="CD223:CE223"/>
    <mergeCell ref="CI223:CJ223"/>
    <mergeCell ref="BT222:BU222"/>
    <mergeCell ref="BY222:BZ222"/>
    <mergeCell ref="CD222:CE222"/>
    <mergeCell ref="CI222:CJ222"/>
    <mergeCell ref="CL222:CM222"/>
    <mergeCell ref="CN222:CO222"/>
    <mergeCell ref="CD221:CE221"/>
    <mergeCell ref="CI221:CJ221"/>
    <mergeCell ref="CL221:CM221"/>
    <mergeCell ref="CN221:CO221"/>
    <mergeCell ref="CP221:CQ221"/>
    <mergeCell ref="AW222:AX222"/>
    <mergeCell ref="AY222:BB222"/>
    <mergeCell ref="BE222:BF222"/>
    <mergeCell ref="BJ222:BK222"/>
    <mergeCell ref="BO222:BP222"/>
    <mergeCell ref="CL220:CM220"/>
    <mergeCell ref="CN220:CO220"/>
    <mergeCell ref="CP220:CQ220"/>
    <mergeCell ref="AW221:AX221"/>
    <mergeCell ref="AY221:BB221"/>
    <mergeCell ref="BE221:BF221"/>
    <mergeCell ref="BJ221:BK221"/>
    <mergeCell ref="BO221:BP221"/>
    <mergeCell ref="BT221:BU221"/>
    <mergeCell ref="BY221:BZ221"/>
    <mergeCell ref="CP219:CQ219"/>
    <mergeCell ref="AW220:AX220"/>
    <mergeCell ref="AY220:BB220"/>
    <mergeCell ref="BE220:BF220"/>
    <mergeCell ref="BJ220:BK220"/>
    <mergeCell ref="BO220:BP220"/>
    <mergeCell ref="BT220:BU220"/>
    <mergeCell ref="BY220:BZ220"/>
    <mergeCell ref="CD220:CE220"/>
    <mergeCell ref="CI220:CJ220"/>
    <mergeCell ref="BT219:BU219"/>
    <mergeCell ref="BY219:BZ219"/>
    <mergeCell ref="CD219:CE219"/>
    <mergeCell ref="CI219:CJ219"/>
    <mergeCell ref="CL219:CM219"/>
    <mergeCell ref="CN219:CO219"/>
    <mergeCell ref="CD218:CE218"/>
    <mergeCell ref="CI218:CJ218"/>
    <mergeCell ref="CL218:CM218"/>
    <mergeCell ref="CN218:CO218"/>
    <mergeCell ref="CP218:CQ218"/>
    <mergeCell ref="AW219:AX219"/>
    <mergeCell ref="AY219:BB219"/>
    <mergeCell ref="BE219:BF219"/>
    <mergeCell ref="BJ219:BK219"/>
    <mergeCell ref="BO219:BP219"/>
    <mergeCell ref="CL217:CM217"/>
    <mergeCell ref="CN217:CO217"/>
    <mergeCell ref="CP217:CQ217"/>
    <mergeCell ref="AW218:AX218"/>
    <mergeCell ref="AY218:BB218"/>
    <mergeCell ref="BE218:BF218"/>
    <mergeCell ref="BJ218:BK218"/>
    <mergeCell ref="BO218:BP218"/>
    <mergeCell ref="BT218:BU218"/>
    <mergeCell ref="BY218:BZ218"/>
    <mergeCell ref="CP216:CQ216"/>
    <mergeCell ref="AW217:AX217"/>
    <mergeCell ref="AY217:BB217"/>
    <mergeCell ref="BE217:BF217"/>
    <mergeCell ref="BJ217:BK217"/>
    <mergeCell ref="BO217:BP217"/>
    <mergeCell ref="BT217:BU217"/>
    <mergeCell ref="BY217:BZ217"/>
    <mergeCell ref="CD217:CE217"/>
    <mergeCell ref="CI217:CJ217"/>
    <mergeCell ref="BT216:BU216"/>
    <mergeCell ref="BY216:BZ216"/>
    <mergeCell ref="CD216:CE216"/>
    <mergeCell ref="CI216:CJ216"/>
    <mergeCell ref="CL216:CM216"/>
    <mergeCell ref="CN216:CO216"/>
    <mergeCell ref="CD215:CE215"/>
    <mergeCell ref="CI215:CJ215"/>
    <mergeCell ref="CL215:CM215"/>
    <mergeCell ref="CN215:CO215"/>
    <mergeCell ref="CP215:CQ215"/>
    <mergeCell ref="AW216:AX216"/>
    <mergeCell ref="AY216:BB216"/>
    <mergeCell ref="BE216:BF216"/>
    <mergeCell ref="BJ216:BK216"/>
    <mergeCell ref="BO216:BP216"/>
    <mergeCell ref="CL214:CM214"/>
    <mergeCell ref="CN214:CO214"/>
    <mergeCell ref="CP214:CQ214"/>
    <mergeCell ref="AW215:AX215"/>
    <mergeCell ref="AY215:BB215"/>
    <mergeCell ref="BE215:BF215"/>
    <mergeCell ref="BJ215:BK215"/>
    <mergeCell ref="BO215:BP215"/>
    <mergeCell ref="BT215:BU215"/>
    <mergeCell ref="BY215:BZ215"/>
    <mergeCell ref="CP213:CQ213"/>
    <mergeCell ref="AW214:AX214"/>
    <mergeCell ref="AY214:BB214"/>
    <mergeCell ref="BE214:BF214"/>
    <mergeCell ref="BJ214:BK214"/>
    <mergeCell ref="BO214:BP214"/>
    <mergeCell ref="BT214:BU214"/>
    <mergeCell ref="BY214:BZ214"/>
    <mergeCell ref="CD214:CE214"/>
    <mergeCell ref="CI214:CJ214"/>
    <mergeCell ref="BT213:BU213"/>
    <mergeCell ref="BY213:BZ213"/>
    <mergeCell ref="CD213:CE213"/>
    <mergeCell ref="CI213:CJ213"/>
    <mergeCell ref="CL213:CM213"/>
    <mergeCell ref="CN213:CO213"/>
    <mergeCell ref="CD212:CE212"/>
    <mergeCell ref="CI212:CJ212"/>
    <mergeCell ref="CL212:CM212"/>
    <mergeCell ref="CN212:CO212"/>
    <mergeCell ref="CP212:CQ212"/>
    <mergeCell ref="AW213:AX213"/>
    <mergeCell ref="AY213:BB213"/>
    <mergeCell ref="BE213:BF213"/>
    <mergeCell ref="BJ213:BK213"/>
    <mergeCell ref="BO213:BP213"/>
    <mergeCell ref="CL211:CM211"/>
    <mergeCell ref="CN211:CO211"/>
    <mergeCell ref="CP211:CQ211"/>
    <mergeCell ref="AW212:AX212"/>
    <mergeCell ref="AY212:BB212"/>
    <mergeCell ref="BE212:BF212"/>
    <mergeCell ref="BJ212:BK212"/>
    <mergeCell ref="BO212:BP212"/>
    <mergeCell ref="BT212:BU212"/>
    <mergeCell ref="BY212:BZ212"/>
    <mergeCell ref="CP210:CQ210"/>
    <mergeCell ref="AW211:AX211"/>
    <mergeCell ref="AY211:BB211"/>
    <mergeCell ref="BE211:BF211"/>
    <mergeCell ref="BJ211:BK211"/>
    <mergeCell ref="BO211:BP211"/>
    <mergeCell ref="BT211:BU211"/>
    <mergeCell ref="BY211:BZ211"/>
    <mergeCell ref="CD211:CE211"/>
    <mergeCell ref="CI211:CJ211"/>
    <mergeCell ref="BT210:BU210"/>
    <mergeCell ref="BY210:BZ210"/>
    <mergeCell ref="CD210:CE210"/>
    <mergeCell ref="CI210:CJ210"/>
    <mergeCell ref="CL210:CM210"/>
    <mergeCell ref="CN210:CO210"/>
    <mergeCell ref="CD209:CE209"/>
    <mergeCell ref="CI209:CJ209"/>
    <mergeCell ref="CL209:CM209"/>
    <mergeCell ref="CN209:CO209"/>
    <mergeCell ref="CP209:CQ209"/>
    <mergeCell ref="AW210:AX210"/>
    <mergeCell ref="AY210:BB210"/>
    <mergeCell ref="BE210:BF210"/>
    <mergeCell ref="BJ210:BK210"/>
    <mergeCell ref="BO210:BP210"/>
    <mergeCell ref="CL208:CM208"/>
    <mergeCell ref="CN208:CO208"/>
    <mergeCell ref="CP208:CQ208"/>
    <mergeCell ref="AW209:AX209"/>
    <mergeCell ref="AY209:BB209"/>
    <mergeCell ref="BE209:BF209"/>
    <mergeCell ref="BJ209:BK209"/>
    <mergeCell ref="BO209:BP209"/>
    <mergeCell ref="BT209:BU209"/>
    <mergeCell ref="BY209:BZ209"/>
    <mergeCell ref="CP207:CQ207"/>
    <mergeCell ref="AW208:AX208"/>
    <mergeCell ref="AY208:BB208"/>
    <mergeCell ref="BE208:BF208"/>
    <mergeCell ref="BJ208:BK208"/>
    <mergeCell ref="BO208:BP208"/>
    <mergeCell ref="BT208:BU208"/>
    <mergeCell ref="BY208:BZ208"/>
    <mergeCell ref="CD208:CE208"/>
    <mergeCell ref="CI208:CJ208"/>
    <mergeCell ref="BT207:BU207"/>
    <mergeCell ref="BY207:BZ207"/>
    <mergeCell ref="CD207:CE207"/>
    <mergeCell ref="CI207:CJ207"/>
    <mergeCell ref="CL207:CM207"/>
    <mergeCell ref="CN207:CO207"/>
    <mergeCell ref="CD206:CE206"/>
    <mergeCell ref="CI206:CJ206"/>
    <mergeCell ref="CL206:CM206"/>
    <mergeCell ref="CN206:CO206"/>
    <mergeCell ref="CP206:CQ206"/>
    <mergeCell ref="AW207:AX207"/>
    <mergeCell ref="AY207:BB207"/>
    <mergeCell ref="BE207:BF207"/>
    <mergeCell ref="BJ207:BK207"/>
    <mergeCell ref="BO207:BP207"/>
    <mergeCell ref="CL205:CM205"/>
    <mergeCell ref="CN205:CO205"/>
    <mergeCell ref="CP205:CQ205"/>
    <mergeCell ref="AW206:AX206"/>
    <mergeCell ref="AY206:BB206"/>
    <mergeCell ref="BE206:BF206"/>
    <mergeCell ref="BJ206:BK206"/>
    <mergeCell ref="BO206:BP206"/>
    <mergeCell ref="BT206:BU206"/>
    <mergeCell ref="BY206:BZ206"/>
    <mergeCell ref="CP204:CQ204"/>
    <mergeCell ref="AW205:AX205"/>
    <mergeCell ref="AY205:BB205"/>
    <mergeCell ref="BE205:BF205"/>
    <mergeCell ref="BJ205:BK205"/>
    <mergeCell ref="BO205:BP205"/>
    <mergeCell ref="BT205:BU205"/>
    <mergeCell ref="BY205:BZ205"/>
    <mergeCell ref="CD205:CE205"/>
    <mergeCell ref="CI205:CJ205"/>
    <mergeCell ref="BT204:BU204"/>
    <mergeCell ref="BY204:BZ204"/>
    <mergeCell ref="CD204:CE204"/>
    <mergeCell ref="CI204:CJ204"/>
    <mergeCell ref="CL204:CM204"/>
    <mergeCell ref="CN204:CO204"/>
    <mergeCell ref="CD203:CE203"/>
    <mergeCell ref="CI203:CJ203"/>
    <mergeCell ref="CL203:CM203"/>
    <mergeCell ref="CN203:CO203"/>
    <mergeCell ref="CP203:CQ203"/>
    <mergeCell ref="AW204:AX204"/>
    <mergeCell ref="AY204:BB204"/>
    <mergeCell ref="BE204:BF204"/>
    <mergeCell ref="BJ204:BK204"/>
    <mergeCell ref="BO204:BP204"/>
    <mergeCell ref="CL202:CM202"/>
    <mergeCell ref="CN202:CO202"/>
    <mergeCell ref="CP202:CQ202"/>
    <mergeCell ref="AW203:AX203"/>
    <mergeCell ref="AY203:BB203"/>
    <mergeCell ref="BE203:BF203"/>
    <mergeCell ref="BJ203:BK203"/>
    <mergeCell ref="BO203:BP203"/>
    <mergeCell ref="BT203:BU203"/>
    <mergeCell ref="BY203:BZ203"/>
    <mergeCell ref="CP201:CQ201"/>
    <mergeCell ref="AW202:AX202"/>
    <mergeCell ref="AY202:BB202"/>
    <mergeCell ref="BE202:BF202"/>
    <mergeCell ref="BJ202:BK202"/>
    <mergeCell ref="BO202:BP202"/>
    <mergeCell ref="BT202:BU202"/>
    <mergeCell ref="BY202:BZ202"/>
    <mergeCell ref="CD202:CE202"/>
    <mergeCell ref="CI202:CJ202"/>
    <mergeCell ref="BT201:BU201"/>
    <mergeCell ref="BY201:BZ201"/>
    <mergeCell ref="CD201:CE201"/>
    <mergeCell ref="CI201:CJ201"/>
    <mergeCell ref="CL201:CM201"/>
    <mergeCell ref="CN201:CO201"/>
    <mergeCell ref="CD200:CE200"/>
    <mergeCell ref="CI200:CJ200"/>
    <mergeCell ref="CL200:CM200"/>
    <mergeCell ref="CN200:CO200"/>
    <mergeCell ref="CP200:CQ200"/>
    <mergeCell ref="AW201:AX201"/>
    <mergeCell ref="AY201:BB201"/>
    <mergeCell ref="BE201:BF201"/>
    <mergeCell ref="BJ201:BK201"/>
    <mergeCell ref="BO201:BP201"/>
    <mergeCell ref="CL199:CM199"/>
    <mergeCell ref="CN199:CO199"/>
    <mergeCell ref="CP199:CQ199"/>
    <mergeCell ref="AW200:AX200"/>
    <mergeCell ref="AY200:BB200"/>
    <mergeCell ref="BE200:BF200"/>
    <mergeCell ref="BJ200:BK200"/>
    <mergeCell ref="BO200:BP200"/>
    <mergeCell ref="BT200:BU200"/>
    <mergeCell ref="BY200:BZ200"/>
    <mergeCell ref="CP198:CQ198"/>
    <mergeCell ref="AW199:AX199"/>
    <mergeCell ref="AY199:BB199"/>
    <mergeCell ref="BE199:BF199"/>
    <mergeCell ref="BJ199:BK199"/>
    <mergeCell ref="BO199:BP199"/>
    <mergeCell ref="BT199:BU199"/>
    <mergeCell ref="BY199:BZ199"/>
    <mergeCell ref="CD199:CE199"/>
    <mergeCell ref="CI199:CJ199"/>
    <mergeCell ref="BT198:BU198"/>
    <mergeCell ref="BY198:BZ198"/>
    <mergeCell ref="CD198:CE198"/>
    <mergeCell ref="CI198:CJ198"/>
    <mergeCell ref="CL198:CM198"/>
    <mergeCell ref="CN198:CO198"/>
    <mergeCell ref="CD197:CE197"/>
    <mergeCell ref="CI197:CJ197"/>
    <mergeCell ref="CL197:CM197"/>
    <mergeCell ref="CN197:CO197"/>
    <mergeCell ref="CP197:CQ197"/>
    <mergeCell ref="AW198:AX198"/>
    <mergeCell ref="AY198:BB198"/>
    <mergeCell ref="BE198:BF198"/>
    <mergeCell ref="BJ198:BK198"/>
    <mergeCell ref="BO198:BP198"/>
    <mergeCell ref="CL196:CM196"/>
    <mergeCell ref="CN196:CO196"/>
    <mergeCell ref="CP196:CQ196"/>
    <mergeCell ref="AW197:AX197"/>
    <mergeCell ref="AY197:BB197"/>
    <mergeCell ref="BE197:BF197"/>
    <mergeCell ref="BJ197:BK197"/>
    <mergeCell ref="BO197:BP197"/>
    <mergeCell ref="BT197:BU197"/>
    <mergeCell ref="BY197:BZ197"/>
    <mergeCell ref="CP195:CQ195"/>
    <mergeCell ref="AW196:AX196"/>
    <mergeCell ref="AY196:BB196"/>
    <mergeCell ref="BE196:BF196"/>
    <mergeCell ref="BJ196:BK196"/>
    <mergeCell ref="BO196:BP196"/>
    <mergeCell ref="BT196:BU196"/>
    <mergeCell ref="BY196:BZ196"/>
    <mergeCell ref="CD196:CE196"/>
    <mergeCell ref="CI196:CJ196"/>
    <mergeCell ref="BT195:BU195"/>
    <mergeCell ref="BY195:BZ195"/>
    <mergeCell ref="CD195:CE195"/>
    <mergeCell ref="CI195:CJ195"/>
    <mergeCell ref="CL195:CM195"/>
    <mergeCell ref="CN195:CO195"/>
    <mergeCell ref="CD194:CE194"/>
    <mergeCell ref="CI194:CJ194"/>
    <mergeCell ref="CL194:CM194"/>
    <mergeCell ref="CN194:CO194"/>
    <mergeCell ref="CP194:CQ194"/>
    <mergeCell ref="AW195:AX195"/>
    <mergeCell ref="AY195:BB195"/>
    <mergeCell ref="BE195:BF195"/>
    <mergeCell ref="BJ195:BK195"/>
    <mergeCell ref="BO195:BP195"/>
    <mergeCell ref="CL193:CM193"/>
    <mergeCell ref="CN193:CO193"/>
    <mergeCell ref="CP193:CQ193"/>
    <mergeCell ref="AW194:AX194"/>
    <mergeCell ref="AY194:BB194"/>
    <mergeCell ref="BE194:BF194"/>
    <mergeCell ref="BJ194:BK194"/>
    <mergeCell ref="BO194:BP194"/>
    <mergeCell ref="BT194:BU194"/>
    <mergeCell ref="BY194:BZ194"/>
    <mergeCell ref="CP192:CQ192"/>
    <mergeCell ref="AW193:AX193"/>
    <mergeCell ref="AY193:BB193"/>
    <mergeCell ref="BE193:BF193"/>
    <mergeCell ref="BJ193:BK193"/>
    <mergeCell ref="BO193:BP193"/>
    <mergeCell ref="BT193:BU193"/>
    <mergeCell ref="BY193:BZ193"/>
    <mergeCell ref="CD193:CE193"/>
    <mergeCell ref="CI193:CJ193"/>
    <mergeCell ref="BT192:BU192"/>
    <mergeCell ref="BY192:BZ192"/>
    <mergeCell ref="CD192:CE192"/>
    <mergeCell ref="CI192:CJ192"/>
    <mergeCell ref="CL192:CM192"/>
    <mergeCell ref="CN192:CO192"/>
    <mergeCell ref="CD191:CE191"/>
    <mergeCell ref="CI191:CJ191"/>
    <mergeCell ref="CL191:CM191"/>
    <mergeCell ref="CN191:CO191"/>
    <mergeCell ref="CP191:CQ191"/>
    <mergeCell ref="AW192:AX192"/>
    <mergeCell ref="AY192:BB192"/>
    <mergeCell ref="BE192:BF192"/>
    <mergeCell ref="BJ192:BK192"/>
    <mergeCell ref="BO192:BP192"/>
    <mergeCell ref="CL190:CM190"/>
    <mergeCell ref="CN190:CO190"/>
    <mergeCell ref="CP190:CQ190"/>
    <mergeCell ref="AW191:AX191"/>
    <mergeCell ref="AY191:BB191"/>
    <mergeCell ref="BE191:BF191"/>
    <mergeCell ref="BJ191:BK191"/>
    <mergeCell ref="BO191:BP191"/>
    <mergeCell ref="BT191:BU191"/>
    <mergeCell ref="BY191:BZ191"/>
    <mergeCell ref="CP189:CQ189"/>
    <mergeCell ref="AW190:AX190"/>
    <mergeCell ref="AY190:BB190"/>
    <mergeCell ref="BE190:BF190"/>
    <mergeCell ref="BJ190:BK190"/>
    <mergeCell ref="BO190:BP190"/>
    <mergeCell ref="BT190:BU190"/>
    <mergeCell ref="BY190:BZ190"/>
    <mergeCell ref="CD190:CE190"/>
    <mergeCell ref="CI190:CJ190"/>
    <mergeCell ref="BT189:BU189"/>
    <mergeCell ref="BY189:BZ189"/>
    <mergeCell ref="CD189:CE189"/>
    <mergeCell ref="CI189:CJ189"/>
    <mergeCell ref="CL189:CM189"/>
    <mergeCell ref="CN189:CO189"/>
    <mergeCell ref="CD188:CE188"/>
    <mergeCell ref="CI188:CJ188"/>
    <mergeCell ref="CL188:CM188"/>
    <mergeCell ref="CN188:CO188"/>
    <mergeCell ref="CP188:CQ188"/>
    <mergeCell ref="AW189:AX189"/>
    <mergeCell ref="AY189:BB189"/>
    <mergeCell ref="BE189:BF189"/>
    <mergeCell ref="BJ189:BK189"/>
    <mergeCell ref="BO189:BP189"/>
    <mergeCell ref="CL187:CM187"/>
    <mergeCell ref="CN187:CO187"/>
    <mergeCell ref="CP187:CQ187"/>
    <mergeCell ref="AW188:AX188"/>
    <mergeCell ref="AY188:BB188"/>
    <mergeCell ref="BE188:BF188"/>
    <mergeCell ref="BJ188:BK188"/>
    <mergeCell ref="BO188:BP188"/>
    <mergeCell ref="BT188:BU188"/>
    <mergeCell ref="BY188:BZ188"/>
    <mergeCell ref="CP186:CQ186"/>
    <mergeCell ref="AW187:AX187"/>
    <mergeCell ref="AY187:BB187"/>
    <mergeCell ref="BE187:BF187"/>
    <mergeCell ref="BJ187:BK187"/>
    <mergeCell ref="BO187:BP187"/>
    <mergeCell ref="BT187:BU187"/>
    <mergeCell ref="BY187:BZ187"/>
    <mergeCell ref="CD187:CE187"/>
    <mergeCell ref="CI187:CJ187"/>
    <mergeCell ref="BT186:BU186"/>
    <mergeCell ref="BY186:BZ186"/>
    <mergeCell ref="CD186:CE186"/>
    <mergeCell ref="CI186:CJ186"/>
    <mergeCell ref="CL186:CM186"/>
    <mergeCell ref="CN186:CO186"/>
    <mergeCell ref="CD185:CE185"/>
    <mergeCell ref="CI185:CJ185"/>
    <mergeCell ref="CL185:CM185"/>
    <mergeCell ref="CN185:CO185"/>
    <mergeCell ref="CP185:CQ185"/>
    <mergeCell ref="AW186:AX186"/>
    <mergeCell ref="AY186:BB186"/>
    <mergeCell ref="BE186:BF186"/>
    <mergeCell ref="BJ186:BK186"/>
    <mergeCell ref="BO186:BP186"/>
    <mergeCell ref="AY181:BB181"/>
    <mergeCell ref="BE181:BF181"/>
    <mergeCell ref="BJ181:BK181"/>
    <mergeCell ref="BO181:BP181"/>
    <mergeCell ref="BT181:BU181"/>
    <mergeCell ref="BY181:BZ181"/>
    <mergeCell ref="CD181:CE181"/>
    <mergeCell ref="CI181:CJ181"/>
    <mergeCell ref="BT180:BU180"/>
    <mergeCell ref="BY180:BZ180"/>
    <mergeCell ref="CD180:CE180"/>
    <mergeCell ref="CI180:CJ180"/>
    <mergeCell ref="CL180:CM180"/>
    <mergeCell ref="CN180:CO180"/>
    <mergeCell ref="CD179:CE179"/>
    <mergeCell ref="CI179:CJ179"/>
    <mergeCell ref="CL179:CM179"/>
    <mergeCell ref="CN179:CO179"/>
    <mergeCell ref="CP179:CQ179"/>
    <mergeCell ref="AW180:AX180"/>
    <mergeCell ref="AY180:BB180"/>
    <mergeCell ref="BE180:BF180"/>
    <mergeCell ref="BJ180:BK180"/>
    <mergeCell ref="BO180:BP180"/>
    <mergeCell ref="AW179:AX179"/>
    <mergeCell ref="AY179:BB179"/>
    <mergeCell ref="BE179:BF179"/>
    <mergeCell ref="CL184:CM184"/>
    <mergeCell ref="CN184:CO184"/>
    <mergeCell ref="CP184:CQ184"/>
    <mergeCell ref="AW185:AX185"/>
    <mergeCell ref="AY185:BB185"/>
    <mergeCell ref="BE185:BF185"/>
    <mergeCell ref="BJ185:BK185"/>
    <mergeCell ref="BO185:BP185"/>
    <mergeCell ref="BT185:BU185"/>
    <mergeCell ref="BY185:BZ185"/>
    <mergeCell ref="CP183:CQ183"/>
    <mergeCell ref="AW184:AX184"/>
    <mergeCell ref="AY184:BB184"/>
    <mergeCell ref="BE184:BF184"/>
    <mergeCell ref="BJ184:BK184"/>
    <mergeCell ref="BO184:BP184"/>
    <mergeCell ref="BT184:BU184"/>
    <mergeCell ref="BY184:BZ184"/>
    <mergeCell ref="CD184:CE184"/>
    <mergeCell ref="CI184:CJ184"/>
    <mergeCell ref="BT183:BU183"/>
    <mergeCell ref="BY183:BZ183"/>
    <mergeCell ref="CD183:CE183"/>
    <mergeCell ref="CI183:CJ183"/>
    <mergeCell ref="CL183:CM183"/>
    <mergeCell ref="CN183:CO183"/>
    <mergeCell ref="CD182:CE182"/>
    <mergeCell ref="CI182:CJ182"/>
    <mergeCell ref="CL182:CM182"/>
    <mergeCell ref="CN182:CO182"/>
    <mergeCell ref="CP182:CQ182"/>
    <mergeCell ref="AW183:AX183"/>
    <mergeCell ref="AY183:BB183"/>
    <mergeCell ref="BE183:BF183"/>
    <mergeCell ref="BJ183:BK183"/>
    <mergeCell ref="BO183:BP183"/>
    <mergeCell ref="D222:E222"/>
    <mergeCell ref="F222:K222"/>
    <mergeCell ref="L222:O222"/>
    <mergeCell ref="D223:E223"/>
    <mergeCell ref="F223:K223"/>
    <mergeCell ref="L223:O223"/>
    <mergeCell ref="D220:E220"/>
    <mergeCell ref="F220:K220"/>
    <mergeCell ref="L220:O220"/>
    <mergeCell ref="D221:E221"/>
    <mergeCell ref="F221:K221"/>
    <mergeCell ref="L221:O221"/>
    <mergeCell ref="D218:E218"/>
    <mergeCell ref="F218:K218"/>
    <mergeCell ref="L218:O218"/>
    <mergeCell ref="D219:E219"/>
    <mergeCell ref="F219:K219"/>
    <mergeCell ref="L219:O219"/>
    <mergeCell ref="D216:E216"/>
    <mergeCell ref="F216:K216"/>
    <mergeCell ref="L216:O216"/>
    <mergeCell ref="D217:E217"/>
    <mergeCell ref="F217:K217"/>
    <mergeCell ref="L217:O217"/>
    <mergeCell ref="D214:E214"/>
    <mergeCell ref="F214:K214"/>
    <mergeCell ref="L214:O214"/>
    <mergeCell ref="D215:E215"/>
    <mergeCell ref="F215:K215"/>
    <mergeCell ref="L215:O215"/>
    <mergeCell ref="D212:E212"/>
    <mergeCell ref="F212:K212"/>
    <mergeCell ref="L212:O212"/>
    <mergeCell ref="D213:E213"/>
    <mergeCell ref="F213:K213"/>
    <mergeCell ref="L213:O213"/>
    <mergeCell ref="D210:E210"/>
    <mergeCell ref="F210:K210"/>
    <mergeCell ref="L210:O210"/>
    <mergeCell ref="D211:E211"/>
    <mergeCell ref="F211:K211"/>
    <mergeCell ref="L211:O211"/>
    <mergeCell ref="D208:E208"/>
    <mergeCell ref="F208:K208"/>
    <mergeCell ref="L208:O208"/>
    <mergeCell ref="D209:E209"/>
    <mergeCell ref="F209:K209"/>
    <mergeCell ref="L209:O209"/>
    <mergeCell ref="D206:E206"/>
    <mergeCell ref="F206:K206"/>
    <mergeCell ref="L206:O206"/>
    <mergeCell ref="D207:E207"/>
    <mergeCell ref="F207:K207"/>
    <mergeCell ref="L207:O207"/>
    <mergeCell ref="D204:E204"/>
    <mergeCell ref="F204:K204"/>
    <mergeCell ref="L204:O204"/>
    <mergeCell ref="D205:E205"/>
    <mergeCell ref="F205:K205"/>
    <mergeCell ref="L205:O205"/>
    <mergeCell ref="D202:E202"/>
    <mergeCell ref="F202:K202"/>
    <mergeCell ref="L202:O202"/>
    <mergeCell ref="D203:E203"/>
    <mergeCell ref="F203:K203"/>
    <mergeCell ref="L203:O203"/>
    <mergeCell ref="D200:E200"/>
    <mergeCell ref="F200:K200"/>
    <mergeCell ref="L200:O200"/>
    <mergeCell ref="D201:E201"/>
    <mergeCell ref="F201:K201"/>
    <mergeCell ref="L201:O201"/>
    <mergeCell ref="D198:E198"/>
    <mergeCell ref="F198:K198"/>
    <mergeCell ref="L198:O198"/>
    <mergeCell ref="D199:E199"/>
    <mergeCell ref="F199:K199"/>
    <mergeCell ref="L199:O199"/>
    <mergeCell ref="D196:E196"/>
    <mergeCell ref="F196:K196"/>
    <mergeCell ref="L196:O196"/>
    <mergeCell ref="D197:E197"/>
    <mergeCell ref="F197:K197"/>
    <mergeCell ref="L197:O197"/>
    <mergeCell ref="D194:E194"/>
    <mergeCell ref="F194:K194"/>
    <mergeCell ref="L194:O194"/>
    <mergeCell ref="D195:E195"/>
    <mergeCell ref="F195:K195"/>
    <mergeCell ref="L195:O195"/>
    <mergeCell ref="D192:E192"/>
    <mergeCell ref="F192:K192"/>
    <mergeCell ref="L192:O192"/>
    <mergeCell ref="D193:E193"/>
    <mergeCell ref="F193:K193"/>
    <mergeCell ref="L193:O193"/>
    <mergeCell ref="D190:E190"/>
    <mergeCell ref="F190:K190"/>
    <mergeCell ref="L190:O190"/>
    <mergeCell ref="D191:E191"/>
    <mergeCell ref="F191:K191"/>
    <mergeCell ref="L191:O191"/>
    <mergeCell ref="D188:E188"/>
    <mergeCell ref="F188:K188"/>
    <mergeCell ref="L188:O188"/>
    <mergeCell ref="D189:E189"/>
    <mergeCell ref="F189:K189"/>
    <mergeCell ref="L189:O189"/>
    <mergeCell ref="D182:E182"/>
    <mergeCell ref="F182:K182"/>
    <mergeCell ref="L182:O182"/>
    <mergeCell ref="D183:E183"/>
    <mergeCell ref="F183:K183"/>
    <mergeCell ref="L183:O183"/>
    <mergeCell ref="D180:E180"/>
    <mergeCell ref="F180:K180"/>
    <mergeCell ref="L180:O180"/>
    <mergeCell ref="D181:E181"/>
    <mergeCell ref="F181:K181"/>
    <mergeCell ref="L181:O181"/>
    <mergeCell ref="CL153:CM153"/>
    <mergeCell ref="CN153:CO153"/>
    <mergeCell ref="CP153:CQ153"/>
    <mergeCell ref="D179:E179"/>
    <mergeCell ref="F179:K179"/>
    <mergeCell ref="L179:O179"/>
    <mergeCell ref="BJ179:BK179"/>
    <mergeCell ref="BO179:BP179"/>
    <mergeCell ref="BT179:BU179"/>
    <mergeCell ref="BY179:BZ179"/>
    <mergeCell ref="CN177:CO177"/>
    <mergeCell ref="CP177:CQ177"/>
    <mergeCell ref="BO177:BP177"/>
    <mergeCell ref="BT177:BU177"/>
    <mergeCell ref="BY177:BZ177"/>
    <mergeCell ref="CD177:CE177"/>
    <mergeCell ref="CI177:CJ177"/>
    <mergeCell ref="CL177:CM177"/>
    <mergeCell ref="CL176:CM176"/>
    <mergeCell ref="CN176:CO176"/>
    <mergeCell ref="CP176:CQ176"/>
    <mergeCell ref="D177:E177"/>
    <mergeCell ref="F177:K177"/>
    <mergeCell ref="L177:O177"/>
    <mergeCell ref="AW177:AX177"/>
    <mergeCell ref="AY177:BB177"/>
    <mergeCell ref="BE177:BF177"/>
    <mergeCell ref="BJ177:BK177"/>
    <mergeCell ref="BJ176:BK176"/>
    <mergeCell ref="BO176:BP176"/>
    <mergeCell ref="BT176:BU176"/>
    <mergeCell ref="BY176:BZ176"/>
    <mergeCell ref="CD176:CE176"/>
    <mergeCell ref="CI176:CJ176"/>
    <mergeCell ref="D176:E176"/>
    <mergeCell ref="F176:K176"/>
    <mergeCell ref="L176:O176"/>
    <mergeCell ref="AW176:AX176"/>
    <mergeCell ref="AY176:BB176"/>
    <mergeCell ref="BE176:BF176"/>
    <mergeCell ref="CL181:CM181"/>
    <mergeCell ref="CN181:CO181"/>
    <mergeCell ref="CP181:CQ181"/>
    <mergeCell ref="AW182:AX182"/>
    <mergeCell ref="AY182:BB182"/>
    <mergeCell ref="BE182:BF182"/>
    <mergeCell ref="BJ182:BK182"/>
    <mergeCell ref="BO182:BP182"/>
    <mergeCell ref="BT182:BU182"/>
    <mergeCell ref="BY182:BZ182"/>
    <mergeCell ref="CP180:CQ180"/>
    <mergeCell ref="AW181:AX181"/>
    <mergeCell ref="CL151:CM151"/>
    <mergeCell ref="CN151:CO151"/>
    <mergeCell ref="CP151:CQ151"/>
    <mergeCell ref="CL152:CM152"/>
    <mergeCell ref="CN152:CO152"/>
    <mergeCell ref="CP152:CQ152"/>
    <mergeCell ref="CL149:CM149"/>
    <mergeCell ref="CN149:CO149"/>
    <mergeCell ref="CP149:CQ149"/>
    <mergeCell ref="CL150:CM150"/>
    <mergeCell ref="CN150:CO150"/>
    <mergeCell ref="CP150:CQ150"/>
    <mergeCell ref="CL147:CM147"/>
    <mergeCell ref="CN147:CO147"/>
    <mergeCell ref="CP147:CQ147"/>
    <mergeCell ref="CL148:CM148"/>
    <mergeCell ref="CN148:CO148"/>
    <mergeCell ref="CP148:CQ148"/>
    <mergeCell ref="CL145:CM145"/>
    <mergeCell ref="CN145:CO145"/>
    <mergeCell ref="CP145:CQ145"/>
    <mergeCell ref="CL146:CM146"/>
    <mergeCell ref="CN146:CO146"/>
    <mergeCell ref="CP146:CQ146"/>
    <mergeCell ref="CL143:CM143"/>
    <mergeCell ref="CN143:CO143"/>
    <mergeCell ref="CP143:CQ143"/>
    <mergeCell ref="CL144:CM144"/>
    <mergeCell ref="CN144:CO144"/>
    <mergeCell ref="CP144:CQ144"/>
    <mergeCell ref="CL141:CM141"/>
    <mergeCell ref="CN141:CO141"/>
    <mergeCell ref="CP141:CQ141"/>
    <mergeCell ref="CL142:CM142"/>
    <mergeCell ref="CN142:CO142"/>
    <mergeCell ref="CP142:CQ142"/>
    <mergeCell ref="CL139:CM139"/>
    <mergeCell ref="CN139:CO139"/>
    <mergeCell ref="CP139:CQ139"/>
    <mergeCell ref="CL140:CM140"/>
    <mergeCell ref="CN140:CO140"/>
    <mergeCell ref="CP140:CQ140"/>
    <mergeCell ref="CL137:CM137"/>
    <mergeCell ref="CN137:CO137"/>
    <mergeCell ref="CP137:CQ137"/>
    <mergeCell ref="CL138:CM138"/>
    <mergeCell ref="CN138:CO138"/>
    <mergeCell ref="CP138:CQ138"/>
    <mergeCell ref="CL135:CM135"/>
    <mergeCell ref="CN135:CO135"/>
    <mergeCell ref="CP135:CQ135"/>
    <mergeCell ref="CL136:CM136"/>
    <mergeCell ref="CN136:CO136"/>
    <mergeCell ref="CP136:CQ136"/>
    <mergeCell ref="CL133:CM133"/>
    <mergeCell ref="CN133:CO133"/>
    <mergeCell ref="CP133:CQ133"/>
    <mergeCell ref="CL134:CM134"/>
    <mergeCell ref="CN134:CO134"/>
    <mergeCell ref="CP134:CQ134"/>
    <mergeCell ref="CL131:CM131"/>
    <mergeCell ref="CN131:CO131"/>
    <mergeCell ref="CP131:CQ131"/>
    <mergeCell ref="CL132:CM132"/>
    <mergeCell ref="CN132:CO132"/>
    <mergeCell ref="CP132:CQ132"/>
    <mergeCell ref="CL129:CM129"/>
    <mergeCell ref="CN129:CO129"/>
    <mergeCell ref="CP129:CQ129"/>
    <mergeCell ref="CL130:CM130"/>
    <mergeCell ref="CN130:CO130"/>
    <mergeCell ref="CP130:CQ130"/>
    <mergeCell ref="CL127:CM127"/>
    <mergeCell ref="CN127:CO127"/>
    <mergeCell ref="CP127:CQ127"/>
    <mergeCell ref="CL128:CM128"/>
    <mergeCell ref="CN128:CO128"/>
    <mergeCell ref="CP128:CQ128"/>
    <mergeCell ref="CL125:CM125"/>
    <mergeCell ref="CN125:CO125"/>
    <mergeCell ref="CP125:CQ125"/>
    <mergeCell ref="CL126:CM126"/>
    <mergeCell ref="CN126:CO126"/>
    <mergeCell ref="CP126:CQ126"/>
    <mergeCell ref="CL123:CM123"/>
    <mergeCell ref="CN123:CO123"/>
    <mergeCell ref="CP123:CQ123"/>
    <mergeCell ref="CL124:CM124"/>
    <mergeCell ref="CN124:CO124"/>
    <mergeCell ref="CP124:CQ124"/>
    <mergeCell ref="CL121:CM121"/>
    <mergeCell ref="CN121:CO121"/>
    <mergeCell ref="CP121:CQ121"/>
    <mergeCell ref="CL122:CM122"/>
    <mergeCell ref="CN122:CO122"/>
    <mergeCell ref="CP122:CQ122"/>
    <mergeCell ref="CL119:CM119"/>
    <mergeCell ref="CN119:CO119"/>
    <mergeCell ref="CP119:CQ119"/>
    <mergeCell ref="CL120:CM120"/>
    <mergeCell ref="CN120:CO120"/>
    <mergeCell ref="CP120:CQ120"/>
    <mergeCell ref="CL117:CM117"/>
    <mergeCell ref="CN117:CO117"/>
    <mergeCell ref="CP117:CQ117"/>
    <mergeCell ref="CL118:CM118"/>
    <mergeCell ref="CN118:CO118"/>
    <mergeCell ref="CP118:CQ118"/>
    <mergeCell ref="CL115:CM115"/>
    <mergeCell ref="CN115:CO115"/>
    <mergeCell ref="CP115:CQ115"/>
    <mergeCell ref="CL116:CM116"/>
    <mergeCell ref="CN116:CO116"/>
    <mergeCell ref="CP116:CQ116"/>
    <mergeCell ref="CL113:CM113"/>
    <mergeCell ref="CN113:CO113"/>
    <mergeCell ref="CP113:CQ113"/>
    <mergeCell ref="CL114:CM114"/>
    <mergeCell ref="CN114:CO114"/>
    <mergeCell ref="CP114:CQ114"/>
    <mergeCell ref="CP110:CQ110"/>
    <mergeCell ref="CL111:CM111"/>
    <mergeCell ref="CN111:CO111"/>
    <mergeCell ref="CP111:CQ111"/>
    <mergeCell ref="CL112:CM112"/>
    <mergeCell ref="CN112:CO112"/>
    <mergeCell ref="CP112:CQ112"/>
    <mergeCell ref="CI152:CJ152"/>
    <mergeCell ref="CI153:CJ153"/>
    <mergeCell ref="CL108:CM108"/>
    <mergeCell ref="CN108:CO108"/>
    <mergeCell ref="CP108:CQ108"/>
    <mergeCell ref="CL109:CM109"/>
    <mergeCell ref="CN109:CO109"/>
    <mergeCell ref="CP109:CQ109"/>
    <mergeCell ref="CL110:CM110"/>
    <mergeCell ref="CN110:CO110"/>
    <mergeCell ref="CI146:CJ146"/>
    <mergeCell ref="CI147:CJ147"/>
    <mergeCell ref="CI148:CJ148"/>
    <mergeCell ref="CI149:CJ149"/>
    <mergeCell ref="CI150:CJ150"/>
    <mergeCell ref="CI151:CJ151"/>
    <mergeCell ref="CI140:CJ140"/>
    <mergeCell ref="CI141:CJ141"/>
    <mergeCell ref="CI142:CJ142"/>
    <mergeCell ref="CI143:CJ143"/>
    <mergeCell ref="CI144:CJ144"/>
    <mergeCell ref="CI145:CJ145"/>
    <mergeCell ref="CI134:CJ134"/>
    <mergeCell ref="CI135:CJ135"/>
    <mergeCell ref="CI136:CJ136"/>
    <mergeCell ref="CI137:CJ137"/>
    <mergeCell ref="CI138:CJ138"/>
    <mergeCell ref="CI139:CJ139"/>
    <mergeCell ref="CI128:CJ128"/>
    <mergeCell ref="CI129:CJ129"/>
    <mergeCell ref="CI130:CJ130"/>
    <mergeCell ref="CI131:CJ131"/>
    <mergeCell ref="CI132:CJ132"/>
    <mergeCell ref="CI133:CJ133"/>
    <mergeCell ref="CI122:CJ122"/>
    <mergeCell ref="CI123:CJ123"/>
    <mergeCell ref="CI124:CJ124"/>
    <mergeCell ref="CI125:CJ125"/>
    <mergeCell ref="CI126:CJ126"/>
    <mergeCell ref="CI127:CJ127"/>
    <mergeCell ref="CI116:CJ116"/>
    <mergeCell ref="CI117:CJ117"/>
    <mergeCell ref="CI118:CJ118"/>
    <mergeCell ref="CI119:CJ119"/>
    <mergeCell ref="CI120:CJ120"/>
    <mergeCell ref="CI121:CJ121"/>
    <mergeCell ref="BY153:BZ153"/>
    <mergeCell ref="CD153:CE153"/>
    <mergeCell ref="CI108:CJ108"/>
    <mergeCell ref="CI109:CJ109"/>
    <mergeCell ref="CI110:CJ110"/>
    <mergeCell ref="CI111:CJ111"/>
    <mergeCell ref="CI112:CJ112"/>
    <mergeCell ref="CI113:CJ113"/>
    <mergeCell ref="CI114:CJ114"/>
    <mergeCell ref="CI115:CJ115"/>
    <mergeCell ref="AW153:AX153"/>
    <mergeCell ref="AY153:BB153"/>
    <mergeCell ref="BE153:BF153"/>
    <mergeCell ref="BJ153:BK153"/>
    <mergeCell ref="BO153:BP153"/>
    <mergeCell ref="BT153:BU153"/>
    <mergeCell ref="BY151:BZ151"/>
    <mergeCell ref="CD151:CE151"/>
    <mergeCell ref="AW152:AX152"/>
    <mergeCell ref="AY152:BB152"/>
    <mergeCell ref="BE152:BF152"/>
    <mergeCell ref="BJ152:BK152"/>
    <mergeCell ref="BO152:BP152"/>
    <mergeCell ref="BT152:BU152"/>
    <mergeCell ref="BY152:BZ152"/>
    <mergeCell ref="CD152:CE152"/>
    <mergeCell ref="AW151:AX151"/>
    <mergeCell ref="AY151:BB151"/>
    <mergeCell ref="BE151:BF151"/>
    <mergeCell ref="BJ151:BK151"/>
    <mergeCell ref="BO151:BP151"/>
    <mergeCell ref="BT151:BU151"/>
    <mergeCell ref="BY149:BZ149"/>
    <mergeCell ref="CD149:CE149"/>
    <mergeCell ref="AW150:AX150"/>
    <mergeCell ref="AY150:BB150"/>
    <mergeCell ref="BE150:BF150"/>
    <mergeCell ref="BJ150:BK150"/>
    <mergeCell ref="BO150:BP150"/>
    <mergeCell ref="BT150:BU150"/>
    <mergeCell ref="BY150:BZ150"/>
    <mergeCell ref="CD150:CE150"/>
    <mergeCell ref="AW149:AX149"/>
    <mergeCell ref="AY149:BB149"/>
    <mergeCell ref="BE149:BF149"/>
    <mergeCell ref="BJ149:BK149"/>
    <mergeCell ref="BO149:BP149"/>
    <mergeCell ref="BT149:BU149"/>
    <mergeCell ref="BY147:BZ147"/>
    <mergeCell ref="CD147:CE147"/>
    <mergeCell ref="AW148:AX148"/>
    <mergeCell ref="AY148:BB148"/>
    <mergeCell ref="BE148:BF148"/>
    <mergeCell ref="BJ148:BK148"/>
    <mergeCell ref="BO148:BP148"/>
    <mergeCell ref="BT148:BU148"/>
    <mergeCell ref="BY148:BZ148"/>
    <mergeCell ref="CD148:CE148"/>
    <mergeCell ref="AW147:AX147"/>
    <mergeCell ref="AY147:BB147"/>
    <mergeCell ref="BE147:BF147"/>
    <mergeCell ref="BJ147:BK147"/>
    <mergeCell ref="BO147:BP147"/>
    <mergeCell ref="BT147:BU147"/>
    <mergeCell ref="BY145:BZ145"/>
    <mergeCell ref="CD145:CE145"/>
    <mergeCell ref="AW146:AX146"/>
    <mergeCell ref="AY146:BB146"/>
    <mergeCell ref="BE146:BF146"/>
    <mergeCell ref="BJ146:BK146"/>
    <mergeCell ref="BO146:BP146"/>
    <mergeCell ref="BT146:BU146"/>
    <mergeCell ref="BY146:BZ146"/>
    <mergeCell ref="CD146:CE146"/>
    <mergeCell ref="AW145:AX145"/>
    <mergeCell ref="AY145:BB145"/>
    <mergeCell ref="BE145:BF145"/>
    <mergeCell ref="BJ145:BK145"/>
    <mergeCell ref="BO145:BP145"/>
    <mergeCell ref="BT145:BU145"/>
    <mergeCell ref="BY143:BZ143"/>
    <mergeCell ref="CD143:CE143"/>
    <mergeCell ref="AW144:AX144"/>
    <mergeCell ref="AY144:BB144"/>
    <mergeCell ref="BE144:BF144"/>
    <mergeCell ref="BJ144:BK144"/>
    <mergeCell ref="BO144:BP144"/>
    <mergeCell ref="BT144:BU144"/>
    <mergeCell ref="BY144:BZ144"/>
    <mergeCell ref="CD144:CE144"/>
    <mergeCell ref="AW143:AX143"/>
    <mergeCell ref="AY143:BB143"/>
    <mergeCell ref="BE143:BF143"/>
    <mergeCell ref="BJ143:BK143"/>
    <mergeCell ref="BO143:BP143"/>
    <mergeCell ref="BT143:BU143"/>
    <mergeCell ref="BY141:BZ141"/>
    <mergeCell ref="CD141:CE141"/>
    <mergeCell ref="AW142:AX142"/>
    <mergeCell ref="AY142:BB142"/>
    <mergeCell ref="BE142:BF142"/>
    <mergeCell ref="BJ142:BK142"/>
    <mergeCell ref="BO142:BP142"/>
    <mergeCell ref="BT142:BU142"/>
    <mergeCell ref="BY142:BZ142"/>
    <mergeCell ref="CD142:CE142"/>
    <mergeCell ref="AW141:AX141"/>
    <mergeCell ref="AY141:BB141"/>
    <mergeCell ref="BE141:BF141"/>
    <mergeCell ref="BJ141:BK141"/>
    <mergeCell ref="BO141:BP141"/>
    <mergeCell ref="BT141:BU141"/>
    <mergeCell ref="BY139:BZ139"/>
    <mergeCell ref="CD139:CE139"/>
    <mergeCell ref="AW140:AX140"/>
    <mergeCell ref="AY140:BB140"/>
    <mergeCell ref="BE140:BF140"/>
    <mergeCell ref="BJ140:BK140"/>
    <mergeCell ref="BO140:BP140"/>
    <mergeCell ref="BT140:BU140"/>
    <mergeCell ref="BY140:BZ140"/>
    <mergeCell ref="CD140:CE140"/>
    <mergeCell ref="AW139:AX139"/>
    <mergeCell ref="AY139:BB139"/>
    <mergeCell ref="BE139:BF139"/>
    <mergeCell ref="BJ139:BK139"/>
    <mergeCell ref="BO139:BP139"/>
    <mergeCell ref="BT139:BU139"/>
    <mergeCell ref="BY137:BZ137"/>
    <mergeCell ref="CD137:CE137"/>
    <mergeCell ref="AW138:AX138"/>
    <mergeCell ref="AY138:BB138"/>
    <mergeCell ref="BE138:BF138"/>
    <mergeCell ref="BJ138:BK138"/>
    <mergeCell ref="BO138:BP138"/>
    <mergeCell ref="BT138:BU138"/>
    <mergeCell ref="BY138:BZ138"/>
    <mergeCell ref="CD138:CE138"/>
    <mergeCell ref="AW137:AX137"/>
    <mergeCell ref="AY137:BB137"/>
    <mergeCell ref="BE137:BF137"/>
    <mergeCell ref="BJ137:BK137"/>
    <mergeCell ref="BO137:BP137"/>
    <mergeCell ref="BT137:BU137"/>
    <mergeCell ref="BY135:BZ135"/>
    <mergeCell ref="CD135:CE135"/>
    <mergeCell ref="AW136:AX136"/>
    <mergeCell ref="AY136:BB136"/>
    <mergeCell ref="BE136:BF136"/>
    <mergeCell ref="BJ136:BK136"/>
    <mergeCell ref="BO136:BP136"/>
    <mergeCell ref="BT136:BU136"/>
    <mergeCell ref="BY136:BZ136"/>
    <mergeCell ref="CD136:CE136"/>
    <mergeCell ref="AW135:AX135"/>
    <mergeCell ref="AY135:BB135"/>
    <mergeCell ref="BE135:BF135"/>
    <mergeCell ref="BJ135:BK135"/>
    <mergeCell ref="BO135:BP135"/>
    <mergeCell ref="BT135:BU135"/>
    <mergeCell ref="BY133:BZ133"/>
    <mergeCell ref="CD133:CE133"/>
    <mergeCell ref="AW134:AX134"/>
    <mergeCell ref="AY134:BB134"/>
    <mergeCell ref="BE134:BF134"/>
    <mergeCell ref="BJ134:BK134"/>
    <mergeCell ref="BO134:BP134"/>
    <mergeCell ref="BT134:BU134"/>
    <mergeCell ref="BY134:BZ134"/>
    <mergeCell ref="CD134:CE134"/>
    <mergeCell ref="AW133:AX133"/>
    <mergeCell ref="AY133:BB133"/>
    <mergeCell ref="BE133:BF133"/>
    <mergeCell ref="BJ133:BK133"/>
    <mergeCell ref="BO133:BP133"/>
    <mergeCell ref="BT133:BU133"/>
    <mergeCell ref="BY131:BZ131"/>
    <mergeCell ref="CD131:CE131"/>
    <mergeCell ref="AW132:AX132"/>
    <mergeCell ref="AY132:BB132"/>
    <mergeCell ref="BE132:BF132"/>
    <mergeCell ref="BJ132:BK132"/>
    <mergeCell ref="BO132:BP132"/>
    <mergeCell ref="BT132:BU132"/>
    <mergeCell ref="BY132:BZ132"/>
    <mergeCell ref="CD132:CE132"/>
    <mergeCell ref="AW131:AX131"/>
    <mergeCell ref="AY131:BB131"/>
    <mergeCell ref="BE131:BF131"/>
    <mergeCell ref="BJ131:BK131"/>
    <mergeCell ref="BO131:BP131"/>
    <mergeCell ref="BT131:BU131"/>
    <mergeCell ref="BY129:BZ129"/>
    <mergeCell ref="CD129:CE129"/>
    <mergeCell ref="AW130:AX130"/>
    <mergeCell ref="AY130:BB130"/>
    <mergeCell ref="BE130:BF130"/>
    <mergeCell ref="BJ130:BK130"/>
    <mergeCell ref="BO130:BP130"/>
    <mergeCell ref="BT130:BU130"/>
    <mergeCell ref="BY130:BZ130"/>
    <mergeCell ref="CD130:CE130"/>
    <mergeCell ref="AW129:AX129"/>
    <mergeCell ref="AY129:BB129"/>
    <mergeCell ref="BE129:BF129"/>
    <mergeCell ref="BJ129:BK129"/>
    <mergeCell ref="BO129:BP129"/>
    <mergeCell ref="BT129:BU129"/>
    <mergeCell ref="BY127:BZ127"/>
    <mergeCell ref="CD127:CE127"/>
    <mergeCell ref="AW128:AX128"/>
    <mergeCell ref="AY128:BB128"/>
    <mergeCell ref="BE128:BF128"/>
    <mergeCell ref="BJ128:BK128"/>
    <mergeCell ref="BO128:BP128"/>
    <mergeCell ref="BT128:BU128"/>
    <mergeCell ref="BY128:BZ128"/>
    <mergeCell ref="CD128:CE128"/>
    <mergeCell ref="AW127:AX127"/>
    <mergeCell ref="AY127:BB127"/>
    <mergeCell ref="BE127:BF127"/>
    <mergeCell ref="BJ127:BK127"/>
    <mergeCell ref="BO127:BP127"/>
    <mergeCell ref="BT127:BU127"/>
    <mergeCell ref="BY125:BZ125"/>
    <mergeCell ref="CD125:CE125"/>
    <mergeCell ref="AW126:AX126"/>
    <mergeCell ref="AY126:BB126"/>
    <mergeCell ref="BE126:BF126"/>
    <mergeCell ref="BJ126:BK126"/>
    <mergeCell ref="BO126:BP126"/>
    <mergeCell ref="BT126:BU126"/>
    <mergeCell ref="BY126:BZ126"/>
    <mergeCell ref="CD126:CE126"/>
    <mergeCell ref="AW125:AX125"/>
    <mergeCell ref="AY125:BB125"/>
    <mergeCell ref="BE125:BF125"/>
    <mergeCell ref="BJ125:BK125"/>
    <mergeCell ref="BO125:BP125"/>
    <mergeCell ref="BT125:BU125"/>
    <mergeCell ref="BY123:BZ123"/>
    <mergeCell ref="CD123:CE123"/>
    <mergeCell ref="AW124:AX124"/>
    <mergeCell ref="AY124:BB124"/>
    <mergeCell ref="BE124:BF124"/>
    <mergeCell ref="BJ124:BK124"/>
    <mergeCell ref="BO124:BP124"/>
    <mergeCell ref="BT124:BU124"/>
    <mergeCell ref="BY124:BZ124"/>
    <mergeCell ref="CD124:CE124"/>
    <mergeCell ref="AW123:AX123"/>
    <mergeCell ref="AY123:BB123"/>
    <mergeCell ref="BE123:BF123"/>
    <mergeCell ref="BJ123:BK123"/>
    <mergeCell ref="BO123:BP123"/>
    <mergeCell ref="BT123:BU123"/>
    <mergeCell ref="BY121:BZ121"/>
    <mergeCell ref="CD121:CE121"/>
    <mergeCell ref="AW122:AX122"/>
    <mergeCell ref="AY122:BB122"/>
    <mergeCell ref="BE122:BF122"/>
    <mergeCell ref="BJ122:BK122"/>
    <mergeCell ref="BO122:BP122"/>
    <mergeCell ref="BT122:BU122"/>
    <mergeCell ref="BY122:BZ122"/>
    <mergeCell ref="CD122:CE122"/>
    <mergeCell ref="AW121:AX121"/>
    <mergeCell ref="AY121:BB121"/>
    <mergeCell ref="BE121:BF121"/>
    <mergeCell ref="BJ121:BK121"/>
    <mergeCell ref="BO121:BP121"/>
    <mergeCell ref="BT121:BU121"/>
    <mergeCell ref="BY119:BZ119"/>
    <mergeCell ref="CD119:CE119"/>
    <mergeCell ref="AW120:AX120"/>
    <mergeCell ref="AY120:BB120"/>
    <mergeCell ref="BE120:BF120"/>
    <mergeCell ref="BJ120:BK120"/>
    <mergeCell ref="BO120:BP120"/>
    <mergeCell ref="BT120:BU120"/>
    <mergeCell ref="BY120:BZ120"/>
    <mergeCell ref="CD120:CE120"/>
    <mergeCell ref="AW119:AX119"/>
    <mergeCell ref="AY119:BB119"/>
    <mergeCell ref="BE119:BF119"/>
    <mergeCell ref="BJ119:BK119"/>
    <mergeCell ref="BO119:BP119"/>
    <mergeCell ref="BT119:BU119"/>
    <mergeCell ref="BE109:BF109"/>
    <mergeCell ref="BJ109:BK109"/>
    <mergeCell ref="BO109:BP109"/>
    <mergeCell ref="BT109:BU109"/>
    <mergeCell ref="BY117:BZ117"/>
    <mergeCell ref="CD117:CE117"/>
    <mergeCell ref="AW118:AX118"/>
    <mergeCell ref="AY118:BB118"/>
    <mergeCell ref="BE118:BF118"/>
    <mergeCell ref="BJ118:BK118"/>
    <mergeCell ref="BO118:BP118"/>
    <mergeCell ref="BT118:BU118"/>
    <mergeCell ref="BY118:BZ118"/>
    <mergeCell ref="CD118:CE118"/>
    <mergeCell ref="AW117:AX117"/>
    <mergeCell ref="AY117:BB117"/>
    <mergeCell ref="BE117:BF117"/>
    <mergeCell ref="BJ117:BK117"/>
    <mergeCell ref="BO117:BP117"/>
    <mergeCell ref="BT117:BU117"/>
    <mergeCell ref="BY115:BZ115"/>
    <mergeCell ref="CD115:CE115"/>
    <mergeCell ref="AW116:AX116"/>
    <mergeCell ref="AY116:BB116"/>
    <mergeCell ref="BE116:BF116"/>
    <mergeCell ref="BJ116:BK116"/>
    <mergeCell ref="BO116:BP116"/>
    <mergeCell ref="BT116:BU116"/>
    <mergeCell ref="BY116:BZ116"/>
    <mergeCell ref="CD116:CE116"/>
    <mergeCell ref="AW115:AX115"/>
    <mergeCell ref="AY115:BB115"/>
    <mergeCell ref="BE115:BF115"/>
    <mergeCell ref="BJ115:BK115"/>
    <mergeCell ref="BO115:BP115"/>
    <mergeCell ref="BT115:BU115"/>
    <mergeCell ref="BY113:BZ113"/>
    <mergeCell ref="CD113:CE113"/>
    <mergeCell ref="AW114:AX114"/>
    <mergeCell ref="AY114:BB114"/>
    <mergeCell ref="BE114:BF114"/>
    <mergeCell ref="BJ114:BK114"/>
    <mergeCell ref="BO114:BP114"/>
    <mergeCell ref="BT114:BU114"/>
    <mergeCell ref="BY114:BZ114"/>
    <mergeCell ref="CD114:CE114"/>
    <mergeCell ref="AW113:AX113"/>
    <mergeCell ref="AY113:BB113"/>
    <mergeCell ref="BE113:BF113"/>
    <mergeCell ref="BJ113:BK113"/>
    <mergeCell ref="BO113:BP113"/>
    <mergeCell ref="BT113:BU113"/>
    <mergeCell ref="BO72:BP72"/>
    <mergeCell ref="BO73:BP73"/>
    <mergeCell ref="BO74:BP74"/>
    <mergeCell ref="BO75:BP75"/>
    <mergeCell ref="BJ72:BK72"/>
    <mergeCell ref="BJ73:BK73"/>
    <mergeCell ref="BJ74:BK74"/>
    <mergeCell ref="BJ75:BK75"/>
    <mergeCell ref="BE72:BF72"/>
    <mergeCell ref="BE73:BF73"/>
    <mergeCell ref="BE74:BF74"/>
    <mergeCell ref="BE75:BF75"/>
    <mergeCell ref="AY72:BB72"/>
    <mergeCell ref="AY73:BB73"/>
    <mergeCell ref="D147:E147"/>
    <mergeCell ref="D148:E148"/>
    <mergeCell ref="D149:E149"/>
    <mergeCell ref="D150:E150"/>
    <mergeCell ref="D152:E152"/>
    <mergeCell ref="D153:E153"/>
    <mergeCell ref="D151:E151"/>
    <mergeCell ref="D141:E141"/>
    <mergeCell ref="D142:E142"/>
    <mergeCell ref="D143:E143"/>
    <mergeCell ref="D144:E144"/>
    <mergeCell ref="D145:E145"/>
    <mergeCell ref="D146:E146"/>
    <mergeCell ref="D135:E135"/>
    <mergeCell ref="D136:E136"/>
    <mergeCell ref="D137:E137"/>
    <mergeCell ref="D138:E138"/>
    <mergeCell ref="D139:E139"/>
    <mergeCell ref="D140:E140"/>
    <mergeCell ref="D129:E129"/>
    <mergeCell ref="D130:E130"/>
    <mergeCell ref="D131:E131"/>
    <mergeCell ref="D132:E132"/>
    <mergeCell ref="D133:E133"/>
    <mergeCell ref="D134:E134"/>
    <mergeCell ref="D123:E123"/>
    <mergeCell ref="D124:E124"/>
    <mergeCell ref="D125:E125"/>
    <mergeCell ref="D126:E126"/>
    <mergeCell ref="D127:E127"/>
    <mergeCell ref="D128:E128"/>
    <mergeCell ref="D117:E117"/>
    <mergeCell ref="D118:E118"/>
    <mergeCell ref="D119:E119"/>
    <mergeCell ref="D120:E120"/>
    <mergeCell ref="D121:E121"/>
    <mergeCell ref="D122:E122"/>
    <mergeCell ref="AW112:AX112"/>
    <mergeCell ref="AY112:BB112"/>
    <mergeCell ref="BE112:BF112"/>
    <mergeCell ref="BJ112:BK112"/>
    <mergeCell ref="BO112:BP112"/>
    <mergeCell ref="AW111:AX111"/>
    <mergeCell ref="AY111:BB111"/>
    <mergeCell ref="BE111:BF111"/>
    <mergeCell ref="BJ111:BK111"/>
    <mergeCell ref="BO111:BP111"/>
    <mergeCell ref="AW110:AX110"/>
    <mergeCell ref="AY110:BB110"/>
    <mergeCell ref="BE110:BF110"/>
    <mergeCell ref="CL73:CM73"/>
    <mergeCell ref="CN73:CO73"/>
    <mergeCell ref="CP73:CQ73"/>
    <mergeCell ref="CL74:CM74"/>
    <mergeCell ref="CN74:CO74"/>
    <mergeCell ref="CP74:CQ74"/>
    <mergeCell ref="CL71:CM71"/>
    <mergeCell ref="CN71:CO71"/>
    <mergeCell ref="CP71:CQ71"/>
    <mergeCell ref="CL72:CM72"/>
    <mergeCell ref="CN72:CO72"/>
    <mergeCell ref="CP72:CQ72"/>
    <mergeCell ref="CL69:CM69"/>
    <mergeCell ref="CN69:CO69"/>
    <mergeCell ref="CP69:CQ69"/>
    <mergeCell ref="CL70:CM70"/>
    <mergeCell ref="CN70:CO70"/>
    <mergeCell ref="CP70:CQ70"/>
    <mergeCell ref="CI72:CJ72"/>
    <mergeCell ref="CI73:CJ73"/>
    <mergeCell ref="CI74:CJ74"/>
    <mergeCell ref="CI75:CJ75"/>
    <mergeCell ref="CD72:CE72"/>
    <mergeCell ref="CD73:CE73"/>
    <mergeCell ref="CD74:CE74"/>
    <mergeCell ref="CD75:CE75"/>
    <mergeCell ref="BY72:BZ72"/>
    <mergeCell ref="BY73:BZ73"/>
    <mergeCell ref="BY74:BZ74"/>
    <mergeCell ref="BY75:BZ75"/>
    <mergeCell ref="BT72:BU72"/>
    <mergeCell ref="BT73:BU73"/>
    <mergeCell ref="BT74:BU74"/>
    <mergeCell ref="BT75:BU75"/>
    <mergeCell ref="CL53:CM53"/>
    <mergeCell ref="CN53:CO53"/>
    <mergeCell ref="CP53:CQ53"/>
    <mergeCell ref="CL54:CM54"/>
    <mergeCell ref="CN54:CO54"/>
    <mergeCell ref="CP54:CQ54"/>
    <mergeCell ref="CL51:CM51"/>
    <mergeCell ref="CN51:CO51"/>
    <mergeCell ref="CP51:CQ51"/>
    <mergeCell ref="CL52:CM52"/>
    <mergeCell ref="CN52:CO52"/>
    <mergeCell ref="CP52:CQ52"/>
    <mergeCell ref="CL49:CM49"/>
    <mergeCell ref="CN49:CO49"/>
    <mergeCell ref="CP49:CQ49"/>
    <mergeCell ref="CL50:CM50"/>
    <mergeCell ref="CN50:CO50"/>
    <mergeCell ref="CP50:CQ50"/>
    <mergeCell ref="CL47:CM47"/>
    <mergeCell ref="CN47:CO47"/>
    <mergeCell ref="CP47:CQ47"/>
    <mergeCell ref="CL48:CM48"/>
    <mergeCell ref="CN48:CO48"/>
    <mergeCell ref="CP48:CQ48"/>
    <mergeCell ref="CL45:CM45"/>
    <mergeCell ref="CN45:CO45"/>
    <mergeCell ref="CP45:CQ45"/>
    <mergeCell ref="CL46:CM46"/>
    <mergeCell ref="CN46:CO46"/>
    <mergeCell ref="CP46:CQ46"/>
    <mergeCell ref="CL67:CM67"/>
    <mergeCell ref="CN67:CO67"/>
    <mergeCell ref="CP67:CQ67"/>
    <mergeCell ref="CL65:CM65"/>
    <mergeCell ref="CN65:CO65"/>
    <mergeCell ref="CP65:CQ65"/>
    <mergeCell ref="CL66:CM66"/>
    <mergeCell ref="CN66:CO66"/>
    <mergeCell ref="CP66:CQ66"/>
    <mergeCell ref="CL63:CM63"/>
    <mergeCell ref="CN63:CO63"/>
    <mergeCell ref="CP63:CQ63"/>
    <mergeCell ref="CL64:CM64"/>
    <mergeCell ref="CN64:CO64"/>
    <mergeCell ref="CP64:CQ64"/>
    <mergeCell ref="CL61:CM61"/>
    <mergeCell ref="CN61:CO61"/>
    <mergeCell ref="CP61:CQ61"/>
    <mergeCell ref="CL62:CM62"/>
    <mergeCell ref="CN62:CO62"/>
    <mergeCell ref="CP62:CQ62"/>
    <mergeCell ref="CL59:CM59"/>
    <mergeCell ref="CN59:CO59"/>
    <mergeCell ref="CP59:CQ59"/>
    <mergeCell ref="CL60:CM60"/>
    <mergeCell ref="CN60:CO60"/>
    <mergeCell ref="CP60:CQ60"/>
    <mergeCell ref="CL57:CM57"/>
    <mergeCell ref="CN57:CO57"/>
    <mergeCell ref="CP57:CQ57"/>
    <mergeCell ref="CL58:CM58"/>
    <mergeCell ref="CN58:CO58"/>
    <mergeCell ref="CP58:CQ58"/>
    <mergeCell ref="CL43:CM43"/>
    <mergeCell ref="CN43:CO43"/>
    <mergeCell ref="CP43:CQ43"/>
    <mergeCell ref="CL44:CM44"/>
    <mergeCell ref="CN44:CO44"/>
    <mergeCell ref="CP44:CQ44"/>
    <mergeCell ref="CL41:CM41"/>
    <mergeCell ref="CN41:CO41"/>
    <mergeCell ref="CP41:CQ41"/>
    <mergeCell ref="CL42:CM42"/>
    <mergeCell ref="CN42:CO42"/>
    <mergeCell ref="CP42:CQ42"/>
    <mergeCell ref="CL39:CM39"/>
    <mergeCell ref="CN39:CO39"/>
    <mergeCell ref="CP39:CQ39"/>
    <mergeCell ref="CL40:CM40"/>
    <mergeCell ref="CN40:CO40"/>
    <mergeCell ref="CP40:CQ40"/>
    <mergeCell ref="CP36:CQ36"/>
    <mergeCell ref="CL37:CM37"/>
    <mergeCell ref="CN37:CO37"/>
    <mergeCell ref="CP37:CQ37"/>
    <mergeCell ref="CL38:CM38"/>
    <mergeCell ref="CN38:CO38"/>
    <mergeCell ref="CP38:CQ38"/>
    <mergeCell ref="CP33:CQ33"/>
    <mergeCell ref="CL34:CM34"/>
    <mergeCell ref="CN34:CO34"/>
    <mergeCell ref="CP34:CQ34"/>
    <mergeCell ref="CL35:CM35"/>
    <mergeCell ref="CN35:CO35"/>
    <mergeCell ref="CP35:CQ35"/>
    <mergeCell ref="CP30:CQ30"/>
    <mergeCell ref="CL31:CM31"/>
    <mergeCell ref="CN31:CO31"/>
    <mergeCell ref="CP31:CQ31"/>
    <mergeCell ref="CL32:CM32"/>
    <mergeCell ref="CN32:CO32"/>
    <mergeCell ref="CP32:CQ32"/>
    <mergeCell ref="CL30:CM30"/>
    <mergeCell ref="CN30:CO30"/>
    <mergeCell ref="CL33:CM33"/>
    <mergeCell ref="CN33:CO33"/>
    <mergeCell ref="CL36:CM36"/>
    <mergeCell ref="CN36:CO36"/>
    <mergeCell ref="CD34:CE34"/>
    <mergeCell ref="CD35:CE35"/>
    <mergeCell ref="CI66:CJ66"/>
    <mergeCell ref="CI67:CJ67"/>
    <mergeCell ref="CI68:CJ68"/>
    <mergeCell ref="CI69:CJ69"/>
    <mergeCell ref="CI70:CJ70"/>
    <mergeCell ref="CI71:CJ71"/>
    <mergeCell ref="CI60:CJ60"/>
    <mergeCell ref="CI61:CJ61"/>
    <mergeCell ref="CI62:CJ62"/>
    <mergeCell ref="CI63:CJ63"/>
    <mergeCell ref="CI64:CJ64"/>
    <mergeCell ref="CI65:CJ65"/>
    <mergeCell ref="CI54:CJ54"/>
    <mergeCell ref="CI55:CJ55"/>
    <mergeCell ref="CI56:CJ56"/>
    <mergeCell ref="CI57:CJ57"/>
    <mergeCell ref="CI58:CJ58"/>
    <mergeCell ref="CI59:CJ59"/>
    <mergeCell ref="CI48:CJ48"/>
    <mergeCell ref="CI49:CJ49"/>
    <mergeCell ref="CI50:CJ50"/>
    <mergeCell ref="CI51:CJ51"/>
    <mergeCell ref="CI52:CJ52"/>
    <mergeCell ref="CI53:CJ53"/>
    <mergeCell ref="CI42:CJ42"/>
    <mergeCell ref="CI43:CJ43"/>
    <mergeCell ref="CI44:CJ44"/>
    <mergeCell ref="CI45:CJ45"/>
    <mergeCell ref="CI46:CJ46"/>
    <mergeCell ref="CI47:CJ47"/>
    <mergeCell ref="CI36:CJ36"/>
    <mergeCell ref="CI37:CJ37"/>
    <mergeCell ref="CI38:CJ38"/>
    <mergeCell ref="CI39:CJ39"/>
    <mergeCell ref="CI40:CJ40"/>
    <mergeCell ref="CI41:CJ41"/>
    <mergeCell ref="BY48:BZ48"/>
    <mergeCell ref="BY49:BZ49"/>
    <mergeCell ref="BY50:BZ50"/>
    <mergeCell ref="BY51:BZ51"/>
    <mergeCell ref="BY52:BZ52"/>
    <mergeCell ref="BY53:BZ53"/>
    <mergeCell ref="BY42:BZ42"/>
    <mergeCell ref="BY43:BZ43"/>
    <mergeCell ref="BY44:BZ44"/>
    <mergeCell ref="BY45:BZ45"/>
    <mergeCell ref="BY46:BZ46"/>
    <mergeCell ref="BY47:BZ47"/>
    <mergeCell ref="BY36:BZ36"/>
    <mergeCell ref="BY37:BZ37"/>
    <mergeCell ref="BY38:BZ38"/>
    <mergeCell ref="BY39:BZ39"/>
    <mergeCell ref="BY40:BZ40"/>
    <mergeCell ref="BY41:BZ41"/>
    <mergeCell ref="CI30:CJ30"/>
    <mergeCell ref="CI31:CJ31"/>
    <mergeCell ref="CI32:CJ32"/>
    <mergeCell ref="CI33:CJ33"/>
    <mergeCell ref="CI34:CJ34"/>
    <mergeCell ref="CI35:CJ35"/>
    <mergeCell ref="CD66:CE66"/>
    <mergeCell ref="CD67:CE67"/>
    <mergeCell ref="CD68:CE68"/>
    <mergeCell ref="CD69:CE69"/>
    <mergeCell ref="CD70:CE70"/>
    <mergeCell ref="CD71:CE71"/>
    <mergeCell ref="CD60:CE60"/>
    <mergeCell ref="CD61:CE61"/>
    <mergeCell ref="CD62:CE62"/>
    <mergeCell ref="CD63:CE63"/>
    <mergeCell ref="CD64:CE64"/>
    <mergeCell ref="CD65:CE65"/>
    <mergeCell ref="CD54:CE54"/>
    <mergeCell ref="CD55:CE55"/>
    <mergeCell ref="CD56:CE56"/>
    <mergeCell ref="CD57:CE57"/>
    <mergeCell ref="CD58:CE58"/>
    <mergeCell ref="CD59:CE59"/>
    <mergeCell ref="CD48:CE48"/>
    <mergeCell ref="CD49:CE49"/>
    <mergeCell ref="CD50:CE50"/>
    <mergeCell ref="CD51:CE51"/>
    <mergeCell ref="CD52:CE52"/>
    <mergeCell ref="CD53:CE53"/>
    <mergeCell ref="CD42:CE42"/>
    <mergeCell ref="CD43:CE43"/>
    <mergeCell ref="CD44:CE44"/>
    <mergeCell ref="CD45:CE45"/>
    <mergeCell ref="CD46:CE46"/>
    <mergeCell ref="CD47:CE47"/>
    <mergeCell ref="CD36:CE36"/>
    <mergeCell ref="CD37:CE37"/>
    <mergeCell ref="CD38:CE38"/>
    <mergeCell ref="CD39:CE39"/>
    <mergeCell ref="CD40:CE40"/>
    <mergeCell ref="CD41:CE41"/>
    <mergeCell ref="CD30:CE30"/>
    <mergeCell ref="CD31:CE31"/>
    <mergeCell ref="CD32:CE32"/>
    <mergeCell ref="CD33:CE33"/>
    <mergeCell ref="BY30:BZ30"/>
    <mergeCell ref="BY31:BZ31"/>
    <mergeCell ref="BY32:BZ32"/>
    <mergeCell ref="BY33:BZ33"/>
    <mergeCell ref="BY34:BZ34"/>
    <mergeCell ref="BY35:BZ35"/>
    <mergeCell ref="BT66:BU66"/>
    <mergeCell ref="BT67:BU67"/>
    <mergeCell ref="BT68:BU68"/>
    <mergeCell ref="BT69:BU69"/>
    <mergeCell ref="BT70:BU70"/>
    <mergeCell ref="BT71:BU71"/>
    <mergeCell ref="BT60:BU60"/>
    <mergeCell ref="BT61:BU61"/>
    <mergeCell ref="BT62:BU62"/>
    <mergeCell ref="BT63:BU63"/>
    <mergeCell ref="BT64:BU64"/>
    <mergeCell ref="BT65:BU65"/>
    <mergeCell ref="BT54:BU54"/>
    <mergeCell ref="BT55:BU55"/>
    <mergeCell ref="BT56:BU56"/>
    <mergeCell ref="BT57:BU57"/>
    <mergeCell ref="BT58:BU58"/>
    <mergeCell ref="BT59:BU59"/>
    <mergeCell ref="BT48:BU48"/>
    <mergeCell ref="BT49:BU49"/>
    <mergeCell ref="BT50:BU50"/>
    <mergeCell ref="BT51:BU51"/>
    <mergeCell ref="BT52:BU52"/>
    <mergeCell ref="BT53:BU53"/>
    <mergeCell ref="BT42:BU42"/>
    <mergeCell ref="BT43:BU43"/>
    <mergeCell ref="BT44:BU44"/>
    <mergeCell ref="BT45:BU45"/>
    <mergeCell ref="BT46:BU46"/>
    <mergeCell ref="BT47:BU47"/>
    <mergeCell ref="BT36:BU36"/>
    <mergeCell ref="BT37:BU37"/>
    <mergeCell ref="BT38:BU38"/>
    <mergeCell ref="BT39:BU39"/>
    <mergeCell ref="BT40:BU40"/>
    <mergeCell ref="BT41:BU41"/>
    <mergeCell ref="BT30:BU30"/>
    <mergeCell ref="BT31:BU31"/>
    <mergeCell ref="BT32:BU32"/>
    <mergeCell ref="BT33:BU33"/>
    <mergeCell ref="BT34:BU34"/>
    <mergeCell ref="BT35:BU35"/>
    <mergeCell ref="BY66:BZ66"/>
    <mergeCell ref="BY67:BZ67"/>
    <mergeCell ref="BY68:BZ68"/>
    <mergeCell ref="BY69:BZ69"/>
    <mergeCell ref="BY70:BZ70"/>
    <mergeCell ref="BY71:BZ71"/>
    <mergeCell ref="BY60:BZ60"/>
    <mergeCell ref="BY61:BZ61"/>
    <mergeCell ref="BY62:BZ62"/>
    <mergeCell ref="BY63:BZ63"/>
    <mergeCell ref="BY64:BZ64"/>
    <mergeCell ref="BY65:BZ65"/>
    <mergeCell ref="BY54:BZ54"/>
    <mergeCell ref="BY55:BZ55"/>
    <mergeCell ref="BY56:BZ56"/>
    <mergeCell ref="BY57:BZ57"/>
    <mergeCell ref="BJ34:BK34"/>
    <mergeCell ref="BJ35:BK35"/>
    <mergeCell ref="BO66:BP66"/>
    <mergeCell ref="BO67:BP67"/>
    <mergeCell ref="BO68:BP68"/>
    <mergeCell ref="BO69:BP69"/>
    <mergeCell ref="BO70:BP70"/>
    <mergeCell ref="BO71:BP71"/>
    <mergeCell ref="BO60:BP60"/>
    <mergeCell ref="BO61:BP61"/>
    <mergeCell ref="BO62:BP62"/>
    <mergeCell ref="BO63:BP63"/>
    <mergeCell ref="BO64:BP64"/>
    <mergeCell ref="BO65:BP65"/>
    <mergeCell ref="BO54:BP54"/>
    <mergeCell ref="BO55:BP55"/>
    <mergeCell ref="BO56:BP56"/>
    <mergeCell ref="BO57:BP57"/>
    <mergeCell ref="BO58:BP58"/>
    <mergeCell ref="BO59:BP59"/>
    <mergeCell ref="BO48:BP48"/>
    <mergeCell ref="BO49:BP49"/>
    <mergeCell ref="BO50:BP50"/>
    <mergeCell ref="BO51:BP51"/>
    <mergeCell ref="BO52:BP52"/>
    <mergeCell ref="BO53:BP53"/>
    <mergeCell ref="BO42:BP42"/>
    <mergeCell ref="BO43:BP43"/>
    <mergeCell ref="BO44:BP44"/>
    <mergeCell ref="BO45:BP45"/>
    <mergeCell ref="BO46:BP46"/>
    <mergeCell ref="BO47:BP47"/>
    <mergeCell ref="BO36:BP36"/>
    <mergeCell ref="BO37:BP37"/>
    <mergeCell ref="BO38:BP38"/>
    <mergeCell ref="BO39:BP39"/>
    <mergeCell ref="BO40:BP40"/>
    <mergeCell ref="BO41:BP41"/>
    <mergeCell ref="BE48:BF48"/>
    <mergeCell ref="BE49:BF49"/>
    <mergeCell ref="BE50:BF50"/>
    <mergeCell ref="BE51:BF51"/>
    <mergeCell ref="BE52:BF52"/>
    <mergeCell ref="BE53:BF53"/>
    <mergeCell ref="BE42:BF42"/>
    <mergeCell ref="BE43:BF43"/>
    <mergeCell ref="BE44:BF44"/>
    <mergeCell ref="BE45:BF45"/>
    <mergeCell ref="BE46:BF46"/>
    <mergeCell ref="BE47:BF47"/>
    <mergeCell ref="BE36:BF36"/>
    <mergeCell ref="BE37:BF37"/>
    <mergeCell ref="BE38:BF38"/>
    <mergeCell ref="BE39:BF39"/>
    <mergeCell ref="BE40:BF40"/>
    <mergeCell ref="BE41:BF41"/>
    <mergeCell ref="BO30:BP30"/>
    <mergeCell ref="BO31:BP31"/>
    <mergeCell ref="BO32:BP32"/>
    <mergeCell ref="BO33:BP33"/>
    <mergeCell ref="BO34:BP34"/>
    <mergeCell ref="BO35:BP35"/>
    <mergeCell ref="BJ66:BK66"/>
    <mergeCell ref="BJ67:BK67"/>
    <mergeCell ref="BJ68:BK68"/>
    <mergeCell ref="BJ69:BK69"/>
    <mergeCell ref="BJ70:BK70"/>
    <mergeCell ref="BJ71:BK71"/>
    <mergeCell ref="BJ60:BK60"/>
    <mergeCell ref="BJ61:BK61"/>
    <mergeCell ref="BJ62:BK62"/>
    <mergeCell ref="BJ63:BK63"/>
    <mergeCell ref="BJ64:BK64"/>
    <mergeCell ref="BJ65:BK65"/>
    <mergeCell ref="BJ54:BK54"/>
    <mergeCell ref="BJ55:BK55"/>
    <mergeCell ref="BJ56:BK56"/>
    <mergeCell ref="BJ57:BK57"/>
    <mergeCell ref="BJ58:BK58"/>
    <mergeCell ref="BJ59:BK59"/>
    <mergeCell ref="BJ48:BK48"/>
    <mergeCell ref="BJ49:BK49"/>
    <mergeCell ref="BJ50:BK50"/>
    <mergeCell ref="BJ51:BK51"/>
    <mergeCell ref="BJ52:BK52"/>
    <mergeCell ref="BJ53:BK53"/>
    <mergeCell ref="BJ42:BK42"/>
    <mergeCell ref="BJ43:BK43"/>
    <mergeCell ref="BJ44:BK44"/>
    <mergeCell ref="BJ45:BK45"/>
    <mergeCell ref="BJ46:BK46"/>
    <mergeCell ref="BJ47:BK47"/>
    <mergeCell ref="BJ36:BK36"/>
    <mergeCell ref="BJ37:BK37"/>
    <mergeCell ref="BJ38:BK38"/>
    <mergeCell ref="BJ39:BK39"/>
    <mergeCell ref="BJ40:BK40"/>
    <mergeCell ref="BJ41:BK41"/>
    <mergeCell ref="BJ30:BK30"/>
    <mergeCell ref="BJ31:BK31"/>
    <mergeCell ref="BJ32:BK32"/>
    <mergeCell ref="BJ33:BK33"/>
    <mergeCell ref="AW30:AX30"/>
    <mergeCell ref="AW31:AX31"/>
    <mergeCell ref="AW32:AX32"/>
    <mergeCell ref="AW33:AX33"/>
    <mergeCell ref="AW34:AX34"/>
    <mergeCell ref="AW35:AX35"/>
    <mergeCell ref="AY74:BB74"/>
    <mergeCell ref="AY75:BB75"/>
    <mergeCell ref="BE30:BF30"/>
    <mergeCell ref="BE31:BF31"/>
    <mergeCell ref="BE32:BF32"/>
    <mergeCell ref="BE33:BF33"/>
    <mergeCell ref="BE34:BF34"/>
    <mergeCell ref="BE35:BF35"/>
    <mergeCell ref="AY66:BB66"/>
    <mergeCell ref="AY67:BB67"/>
    <mergeCell ref="AY68:BB68"/>
    <mergeCell ref="AY69:BB69"/>
    <mergeCell ref="AY70:BB70"/>
    <mergeCell ref="AY71:BB71"/>
    <mergeCell ref="AY60:BB60"/>
    <mergeCell ref="AY61:BB61"/>
    <mergeCell ref="AY62:BB62"/>
    <mergeCell ref="AY63:BB63"/>
    <mergeCell ref="AY64:BB64"/>
    <mergeCell ref="AY65:BB65"/>
    <mergeCell ref="AY54:BB54"/>
    <mergeCell ref="AY55:BB55"/>
    <mergeCell ref="AY56:BB56"/>
    <mergeCell ref="AY57:BB57"/>
    <mergeCell ref="AY58:BB58"/>
    <mergeCell ref="AY59:BB59"/>
    <mergeCell ref="AY48:BB48"/>
    <mergeCell ref="AY49:BB49"/>
    <mergeCell ref="AY50:BB50"/>
    <mergeCell ref="AY51:BB51"/>
    <mergeCell ref="AY52:BB52"/>
    <mergeCell ref="AY53:BB53"/>
    <mergeCell ref="AY42:BB42"/>
    <mergeCell ref="AY43:BB43"/>
    <mergeCell ref="AY44:BB44"/>
    <mergeCell ref="AY45:BB45"/>
    <mergeCell ref="AY46:BB46"/>
    <mergeCell ref="AY47:BB47"/>
    <mergeCell ref="AY36:BB36"/>
    <mergeCell ref="AY37:BB37"/>
    <mergeCell ref="AY38:BB38"/>
    <mergeCell ref="AY39:BB39"/>
    <mergeCell ref="AY40:BB40"/>
    <mergeCell ref="AY41:BB41"/>
    <mergeCell ref="BE66:BF66"/>
    <mergeCell ref="BE67:BF67"/>
    <mergeCell ref="BE68:BF68"/>
    <mergeCell ref="BE69:BF69"/>
    <mergeCell ref="BE70:BF70"/>
    <mergeCell ref="BE71:BF71"/>
    <mergeCell ref="BE60:BF60"/>
    <mergeCell ref="BE61:BF61"/>
    <mergeCell ref="BE62:BF62"/>
    <mergeCell ref="BE63:BF63"/>
    <mergeCell ref="BE64:BF64"/>
    <mergeCell ref="BE65:BF65"/>
    <mergeCell ref="BE54:BF54"/>
    <mergeCell ref="BE55:BF55"/>
    <mergeCell ref="AY32:BB32"/>
    <mergeCell ref="AY33:BB33"/>
    <mergeCell ref="AY34:BB34"/>
    <mergeCell ref="AY35:BB35"/>
    <mergeCell ref="AW66:AX66"/>
    <mergeCell ref="AW67:AX67"/>
    <mergeCell ref="AW68:AX68"/>
    <mergeCell ref="AW69:AX69"/>
    <mergeCell ref="AW70:AX70"/>
    <mergeCell ref="AW71:AX71"/>
    <mergeCell ref="AW60:AX60"/>
    <mergeCell ref="AW61:AX61"/>
    <mergeCell ref="AW62:AX62"/>
    <mergeCell ref="AW63:AX63"/>
    <mergeCell ref="AW64:AX64"/>
    <mergeCell ref="AW65:AX65"/>
    <mergeCell ref="AW54:AX54"/>
    <mergeCell ref="AW55:AX55"/>
    <mergeCell ref="AW56:AX56"/>
    <mergeCell ref="AW57:AX57"/>
    <mergeCell ref="AW58:AX58"/>
    <mergeCell ref="AW59:AX59"/>
    <mergeCell ref="AW48:AX48"/>
    <mergeCell ref="AW49:AX49"/>
    <mergeCell ref="AW50:AX50"/>
    <mergeCell ref="AW51:AX51"/>
    <mergeCell ref="AW52:AX52"/>
    <mergeCell ref="AW53:AX53"/>
    <mergeCell ref="AW42:AX42"/>
    <mergeCell ref="AW43:AX43"/>
    <mergeCell ref="AW44:AX44"/>
    <mergeCell ref="AW45:AX45"/>
    <mergeCell ref="AW46:AX46"/>
    <mergeCell ref="AW47:AX47"/>
    <mergeCell ref="AW36:AX36"/>
    <mergeCell ref="AW37:AX37"/>
    <mergeCell ref="AW38:AX38"/>
    <mergeCell ref="AW39:AX39"/>
    <mergeCell ref="AW40:AX40"/>
    <mergeCell ref="AW41:AX41"/>
    <mergeCell ref="CL886:CM886"/>
    <mergeCell ref="CN886:CO886"/>
    <mergeCell ref="CP886:CQ886"/>
    <mergeCell ref="D933:E933"/>
    <mergeCell ref="F933:K933"/>
    <mergeCell ref="L933:O933"/>
    <mergeCell ref="AW933:AX933"/>
    <mergeCell ref="AY933:BB933"/>
    <mergeCell ref="BE933:BF933"/>
    <mergeCell ref="BJ933:BK933"/>
    <mergeCell ref="BJ886:BK886"/>
    <mergeCell ref="BO886:BP886"/>
    <mergeCell ref="BT886:BU886"/>
    <mergeCell ref="BY886:BZ886"/>
    <mergeCell ref="D72:E72"/>
    <mergeCell ref="D73:E73"/>
    <mergeCell ref="D74:E74"/>
    <mergeCell ref="D75:E75"/>
    <mergeCell ref="D66:E66"/>
    <mergeCell ref="D67:E67"/>
    <mergeCell ref="D68:E68"/>
    <mergeCell ref="D69:E69"/>
    <mergeCell ref="D70:E70"/>
    <mergeCell ref="D71:E71"/>
    <mergeCell ref="D60:E60"/>
    <mergeCell ref="D61:E61"/>
    <mergeCell ref="D62:E62"/>
    <mergeCell ref="D63:E63"/>
    <mergeCell ref="D64:E64"/>
    <mergeCell ref="D65:E65"/>
    <mergeCell ref="D54:E54"/>
    <mergeCell ref="D55:E55"/>
    <mergeCell ref="D56:E56"/>
    <mergeCell ref="D57:E57"/>
    <mergeCell ref="D58:E58"/>
    <mergeCell ref="D59:E59"/>
    <mergeCell ref="AW72:AX72"/>
    <mergeCell ref="AW73:AX73"/>
    <mergeCell ref="AW74:AX74"/>
    <mergeCell ref="AW75:AX75"/>
    <mergeCell ref="BE56:BF56"/>
    <mergeCell ref="BE57:BF57"/>
    <mergeCell ref="BE58:BF58"/>
    <mergeCell ref="BE59:BF59"/>
    <mergeCell ref="BY58:BZ58"/>
    <mergeCell ref="BY59:BZ59"/>
    <mergeCell ref="CL55:CM55"/>
    <mergeCell ref="CN55:CO55"/>
    <mergeCell ref="CP55:CQ55"/>
    <mergeCell ref="CL56:CM56"/>
    <mergeCell ref="CN56:CO56"/>
    <mergeCell ref="CP56:CQ56"/>
    <mergeCell ref="CL68:CM68"/>
    <mergeCell ref="CN68:CO68"/>
    <mergeCell ref="CP68:CQ68"/>
    <mergeCell ref="D111:E111"/>
    <mergeCell ref="D112:E112"/>
    <mergeCell ref="D113:E113"/>
    <mergeCell ref="D114:E114"/>
    <mergeCell ref="D115:E115"/>
    <mergeCell ref="D116:E116"/>
    <mergeCell ref="CL75:CM75"/>
    <mergeCell ref="CN75:CO75"/>
    <mergeCell ref="CP75:CQ75"/>
    <mergeCell ref="CG935:CK935"/>
    <mergeCell ref="CL935:CR935"/>
    <mergeCell ref="AW936:BB936"/>
    <mergeCell ref="BC936:CF936"/>
    <mergeCell ref="CG936:CK936"/>
    <mergeCell ref="CL936:CR936"/>
    <mergeCell ref="CP934:CQ934"/>
    <mergeCell ref="D935:E936"/>
    <mergeCell ref="F935:AT936"/>
    <mergeCell ref="AW935:BB935"/>
    <mergeCell ref="BC935:BG935"/>
    <mergeCell ref="BH935:BL935"/>
    <mergeCell ref="BM935:BQ935"/>
    <mergeCell ref="BR935:BV935"/>
    <mergeCell ref="BW935:CA935"/>
    <mergeCell ref="CB935:CF935"/>
    <mergeCell ref="BT934:BU934"/>
    <mergeCell ref="BY934:BZ934"/>
    <mergeCell ref="CD934:CE934"/>
    <mergeCell ref="CI934:CJ934"/>
    <mergeCell ref="CL934:CM934"/>
    <mergeCell ref="CN934:CO934"/>
    <mergeCell ref="CN933:CO933"/>
    <mergeCell ref="CP933:CQ933"/>
    <mergeCell ref="D934:E934"/>
    <mergeCell ref="F934:K934"/>
    <mergeCell ref="L934:O934"/>
    <mergeCell ref="AW934:AX934"/>
    <mergeCell ref="AY934:BB934"/>
    <mergeCell ref="BE934:BF934"/>
    <mergeCell ref="BJ934:BK934"/>
    <mergeCell ref="BO934:BP934"/>
    <mergeCell ref="BO933:BP933"/>
    <mergeCell ref="BT933:BU933"/>
    <mergeCell ref="BY933:BZ933"/>
    <mergeCell ref="CD933:CE933"/>
    <mergeCell ref="CI933:CJ933"/>
    <mergeCell ref="CL933:CM933"/>
    <mergeCell ref="CL884:CM884"/>
    <mergeCell ref="CN884:CO884"/>
    <mergeCell ref="CN883:CO883"/>
    <mergeCell ref="CP883:CQ883"/>
    <mergeCell ref="D884:E884"/>
    <mergeCell ref="F884:K884"/>
    <mergeCell ref="L884:O884"/>
    <mergeCell ref="AW884:AX884"/>
    <mergeCell ref="AY884:BB884"/>
    <mergeCell ref="BE884:BF884"/>
    <mergeCell ref="BJ884:BK884"/>
    <mergeCell ref="BO884:BP884"/>
    <mergeCell ref="BO883:BP883"/>
    <mergeCell ref="BT883:BU883"/>
    <mergeCell ref="BY883:BZ883"/>
    <mergeCell ref="CD883:CE883"/>
    <mergeCell ref="CI883:CJ883"/>
    <mergeCell ref="CL883:CM883"/>
    <mergeCell ref="CL882:CM882"/>
    <mergeCell ref="CN882:CO882"/>
    <mergeCell ref="CP882:CQ882"/>
    <mergeCell ref="D883:E883"/>
    <mergeCell ref="F883:K883"/>
    <mergeCell ref="L883:O883"/>
    <mergeCell ref="AW883:AX883"/>
    <mergeCell ref="AY883:BB883"/>
    <mergeCell ref="BE883:BF883"/>
    <mergeCell ref="BJ883:BK883"/>
    <mergeCell ref="BJ882:BK882"/>
    <mergeCell ref="BO882:BP882"/>
    <mergeCell ref="BT882:BU882"/>
    <mergeCell ref="BY882:BZ882"/>
    <mergeCell ref="CD882:CE882"/>
    <mergeCell ref="CI882:CJ882"/>
    <mergeCell ref="D882:E882"/>
    <mergeCell ref="F882:K882"/>
    <mergeCell ref="L882:O882"/>
    <mergeCell ref="AW882:AX882"/>
    <mergeCell ref="AY882:BB882"/>
    <mergeCell ref="BE882:BF882"/>
    <mergeCell ref="BY881:BZ881"/>
    <mergeCell ref="CD881:CE881"/>
    <mergeCell ref="CI881:CJ881"/>
    <mergeCell ref="CL881:CM881"/>
    <mergeCell ref="CN881:CO881"/>
    <mergeCell ref="CP881:CQ881"/>
    <mergeCell ref="CP880:CQ880"/>
    <mergeCell ref="D881:E881"/>
    <mergeCell ref="F881:K881"/>
    <mergeCell ref="L881:O881"/>
    <mergeCell ref="AW881:AX881"/>
    <mergeCell ref="AY881:BB881"/>
    <mergeCell ref="BE881:BF881"/>
    <mergeCell ref="BJ881:BK881"/>
    <mergeCell ref="BO881:BP881"/>
    <mergeCell ref="BT881:BU881"/>
    <mergeCell ref="BT880:BU880"/>
    <mergeCell ref="BY880:BZ880"/>
    <mergeCell ref="CD880:CE880"/>
    <mergeCell ref="CI880:CJ880"/>
    <mergeCell ref="CL880:CM880"/>
    <mergeCell ref="CN880:CO880"/>
    <mergeCell ref="CN879:CO879"/>
    <mergeCell ref="CP879:CQ879"/>
    <mergeCell ref="D880:E880"/>
    <mergeCell ref="F880:K880"/>
    <mergeCell ref="L880:O880"/>
    <mergeCell ref="AW880:AX880"/>
    <mergeCell ref="AY880:BB880"/>
    <mergeCell ref="BE880:BF880"/>
    <mergeCell ref="BJ880:BK880"/>
    <mergeCell ref="BO880:BP880"/>
    <mergeCell ref="BO879:BP879"/>
    <mergeCell ref="BT879:BU879"/>
    <mergeCell ref="BY879:BZ879"/>
    <mergeCell ref="CD879:CE879"/>
    <mergeCell ref="CI879:CJ879"/>
    <mergeCell ref="CL879:CM879"/>
    <mergeCell ref="CL878:CM878"/>
    <mergeCell ref="CN878:CO878"/>
    <mergeCell ref="CP878:CQ878"/>
    <mergeCell ref="D879:E879"/>
    <mergeCell ref="F879:K879"/>
    <mergeCell ref="L879:O879"/>
    <mergeCell ref="AW879:AX879"/>
    <mergeCell ref="AY879:BB879"/>
    <mergeCell ref="BE879:BF879"/>
    <mergeCell ref="BJ879:BK879"/>
    <mergeCell ref="BJ878:BK878"/>
    <mergeCell ref="BO878:BP878"/>
    <mergeCell ref="BT878:BU878"/>
    <mergeCell ref="BY878:BZ878"/>
    <mergeCell ref="CD878:CE878"/>
    <mergeCell ref="CI878:CJ878"/>
    <mergeCell ref="D878:E878"/>
    <mergeCell ref="F878:K878"/>
    <mergeCell ref="L878:O878"/>
    <mergeCell ref="AW878:AX878"/>
    <mergeCell ref="AY878:BB878"/>
    <mergeCell ref="BE878:BF878"/>
    <mergeCell ref="BY877:BZ877"/>
    <mergeCell ref="CD877:CE877"/>
    <mergeCell ref="CI877:CJ877"/>
    <mergeCell ref="CL877:CM877"/>
    <mergeCell ref="CN877:CO877"/>
    <mergeCell ref="CP877:CQ877"/>
    <mergeCell ref="CL876:CR876"/>
    <mergeCell ref="D877:E877"/>
    <mergeCell ref="F877:K877"/>
    <mergeCell ref="L877:O877"/>
    <mergeCell ref="AW877:AX877"/>
    <mergeCell ref="AY877:BB877"/>
    <mergeCell ref="BE877:BF877"/>
    <mergeCell ref="BJ877:BK877"/>
    <mergeCell ref="BO877:BP877"/>
    <mergeCell ref="BT877:BU877"/>
    <mergeCell ref="BH876:BL876"/>
    <mergeCell ref="BM876:BQ876"/>
    <mergeCell ref="BR876:BV876"/>
    <mergeCell ref="BW876:CA876"/>
    <mergeCell ref="CB876:CF876"/>
    <mergeCell ref="CG876:CK876"/>
    <mergeCell ref="CI875:CJ875"/>
    <mergeCell ref="CL875:CM875"/>
    <mergeCell ref="CN875:CO875"/>
    <mergeCell ref="CP875:CQ875"/>
    <mergeCell ref="D876:E876"/>
    <mergeCell ref="F876:K876"/>
    <mergeCell ref="L876:O876"/>
    <mergeCell ref="AW876:AX876"/>
    <mergeCell ref="AY876:BB876"/>
    <mergeCell ref="BC876:BG876"/>
    <mergeCell ref="CN874:CO874"/>
    <mergeCell ref="CP874:CQ874"/>
    <mergeCell ref="D875:O875"/>
    <mergeCell ref="AW875:BB875"/>
    <mergeCell ref="BE875:BF875"/>
    <mergeCell ref="BJ875:BK875"/>
    <mergeCell ref="BO875:BP875"/>
    <mergeCell ref="BT875:BU875"/>
    <mergeCell ref="BY875:BZ875"/>
    <mergeCell ref="CD875:CE875"/>
    <mergeCell ref="BO874:BP874"/>
    <mergeCell ref="BT874:BU874"/>
    <mergeCell ref="BY874:BZ874"/>
    <mergeCell ref="CD874:CE874"/>
    <mergeCell ref="CI874:CJ874"/>
    <mergeCell ref="CL874:CM874"/>
    <mergeCell ref="AQ870:AQ874"/>
    <mergeCell ref="AR870:AR874"/>
    <mergeCell ref="AS870:AS874"/>
    <mergeCell ref="AT870:AT874"/>
    <mergeCell ref="BE874:BF874"/>
    <mergeCell ref="BJ874:BK874"/>
    <mergeCell ref="AK870:AK874"/>
    <mergeCell ref="AL870:AL874"/>
    <mergeCell ref="AM870:AM874"/>
    <mergeCell ref="AN870:AN874"/>
    <mergeCell ref="AO870:AO874"/>
    <mergeCell ref="AP870:AP874"/>
    <mergeCell ref="AE870:AE874"/>
    <mergeCell ref="AF870:AF874"/>
    <mergeCell ref="AG870:AG874"/>
    <mergeCell ref="AH870:AH874"/>
    <mergeCell ref="AI870:AI874"/>
    <mergeCell ref="AJ870:AJ874"/>
    <mergeCell ref="Y870:Y874"/>
    <mergeCell ref="Z870:Z874"/>
    <mergeCell ref="AA870:AA874"/>
    <mergeCell ref="AB870:AB874"/>
    <mergeCell ref="AC870:AC874"/>
    <mergeCell ref="AD870:AD874"/>
    <mergeCell ref="CL869:CM873"/>
    <mergeCell ref="CN869:CO873"/>
    <mergeCell ref="CP869:CQ873"/>
    <mergeCell ref="CR869:CR873"/>
    <mergeCell ref="D870:O874"/>
    <mergeCell ref="P870:P874"/>
    <mergeCell ref="Q870:Q874"/>
    <mergeCell ref="R870:R874"/>
    <mergeCell ref="S870:S874"/>
    <mergeCell ref="T870:T874"/>
    <mergeCell ref="CD869:CE873"/>
    <mergeCell ref="CF869:CF873"/>
    <mergeCell ref="CG869:CG873"/>
    <mergeCell ref="CH869:CH873"/>
    <mergeCell ref="CI869:CJ873"/>
    <mergeCell ref="CK869:CK873"/>
    <mergeCell ref="BW869:BW873"/>
    <mergeCell ref="BX869:BX873"/>
    <mergeCell ref="BY869:BZ873"/>
    <mergeCell ref="CA869:CA873"/>
    <mergeCell ref="CB869:CB873"/>
    <mergeCell ref="CC869:CC873"/>
    <mergeCell ref="BO869:BP873"/>
    <mergeCell ref="BQ869:BQ873"/>
    <mergeCell ref="BR869:BR873"/>
    <mergeCell ref="BS869:BS873"/>
    <mergeCell ref="BT869:BU873"/>
    <mergeCell ref="BV869:BV873"/>
    <mergeCell ref="BH869:BH873"/>
    <mergeCell ref="BI869:BI873"/>
    <mergeCell ref="BJ869:BK873"/>
    <mergeCell ref="BL869:BL873"/>
    <mergeCell ref="BM869:BM873"/>
    <mergeCell ref="BN869:BN873"/>
    <mergeCell ref="D869:O869"/>
    <mergeCell ref="AW869:BB874"/>
    <mergeCell ref="BC869:BC873"/>
    <mergeCell ref="BD869:BD873"/>
    <mergeCell ref="BE869:BF873"/>
    <mergeCell ref="BG869:BG873"/>
    <mergeCell ref="U870:U874"/>
    <mergeCell ref="V870:V874"/>
    <mergeCell ref="W870:W874"/>
    <mergeCell ref="X870:X874"/>
    <mergeCell ref="BC868:BG868"/>
    <mergeCell ref="BH868:BL868"/>
    <mergeCell ref="BM868:BQ868"/>
    <mergeCell ref="BR868:BV868"/>
    <mergeCell ref="BW868:CA868"/>
    <mergeCell ref="CB868:CF868"/>
    <mergeCell ref="D866:O866"/>
    <mergeCell ref="P866:AT866"/>
    <mergeCell ref="AW866:BB866"/>
    <mergeCell ref="BC866:CR866"/>
    <mergeCell ref="D867:O867"/>
    <mergeCell ref="AW867:BB868"/>
    <mergeCell ref="BC867:CF867"/>
    <mergeCell ref="CG867:CK868"/>
    <mergeCell ref="CL867:CR868"/>
    <mergeCell ref="D868:O868"/>
    <mergeCell ref="CG857:CK857"/>
    <mergeCell ref="CL857:CR857"/>
    <mergeCell ref="AW858:BB858"/>
    <mergeCell ref="BC858:CF858"/>
    <mergeCell ref="CG858:CK858"/>
    <mergeCell ref="CL858:CR858"/>
    <mergeCell ref="CP856:CQ856"/>
    <mergeCell ref="D857:E858"/>
    <mergeCell ref="F857:AT858"/>
    <mergeCell ref="AW857:BB857"/>
    <mergeCell ref="BC857:BG857"/>
    <mergeCell ref="BH857:BL857"/>
    <mergeCell ref="BM857:BQ857"/>
    <mergeCell ref="BR857:BV857"/>
    <mergeCell ref="BW857:CA857"/>
    <mergeCell ref="CB857:CF857"/>
    <mergeCell ref="BT856:BU856"/>
    <mergeCell ref="BY856:BZ856"/>
    <mergeCell ref="CD856:CE856"/>
    <mergeCell ref="CI856:CJ856"/>
    <mergeCell ref="CL856:CM856"/>
    <mergeCell ref="CN856:CO856"/>
    <mergeCell ref="CN855:CO855"/>
    <mergeCell ref="CP855:CQ855"/>
    <mergeCell ref="D856:E856"/>
    <mergeCell ref="F856:K856"/>
    <mergeCell ref="L856:O856"/>
    <mergeCell ref="AW856:AX856"/>
    <mergeCell ref="AY856:BB856"/>
    <mergeCell ref="BE856:BF856"/>
    <mergeCell ref="BJ856:BK856"/>
    <mergeCell ref="BO856:BP856"/>
    <mergeCell ref="BO855:BP855"/>
    <mergeCell ref="BT855:BU855"/>
    <mergeCell ref="BY855:BZ855"/>
    <mergeCell ref="CD855:CE855"/>
    <mergeCell ref="CI855:CJ855"/>
    <mergeCell ref="CL855:CM855"/>
    <mergeCell ref="CL808:CM808"/>
    <mergeCell ref="CN808:CO808"/>
    <mergeCell ref="CP808:CQ808"/>
    <mergeCell ref="D855:E855"/>
    <mergeCell ref="F855:K855"/>
    <mergeCell ref="L855:O855"/>
    <mergeCell ref="AW855:AX855"/>
    <mergeCell ref="AY855:BB855"/>
    <mergeCell ref="BE855:BF855"/>
    <mergeCell ref="BJ855:BK855"/>
    <mergeCell ref="BJ808:BK808"/>
    <mergeCell ref="BO808:BP808"/>
    <mergeCell ref="BT808:BU808"/>
    <mergeCell ref="BY808:BZ808"/>
    <mergeCell ref="CD808:CE808"/>
    <mergeCell ref="CI808:CJ808"/>
    <mergeCell ref="D808:E808"/>
    <mergeCell ref="F808:K808"/>
    <mergeCell ref="L808:O808"/>
    <mergeCell ref="AW808:AX808"/>
    <mergeCell ref="AY808:BB808"/>
    <mergeCell ref="BE808:BF808"/>
    <mergeCell ref="D813:E813"/>
    <mergeCell ref="F813:K813"/>
    <mergeCell ref="L813:O813"/>
    <mergeCell ref="D814:E814"/>
    <mergeCell ref="F814:K814"/>
    <mergeCell ref="L814:O814"/>
    <mergeCell ref="D811:E811"/>
    <mergeCell ref="F811:K811"/>
    <mergeCell ref="L811:O811"/>
    <mergeCell ref="D812:E812"/>
    <mergeCell ref="F812:K812"/>
    <mergeCell ref="L812:O812"/>
    <mergeCell ref="D825:E825"/>
    <mergeCell ref="F825:K825"/>
    <mergeCell ref="L825:O825"/>
    <mergeCell ref="D826:E826"/>
    <mergeCell ref="F826:K826"/>
    <mergeCell ref="L826:O826"/>
    <mergeCell ref="D823:E823"/>
    <mergeCell ref="F823:K823"/>
    <mergeCell ref="L823:O823"/>
    <mergeCell ref="D824:E824"/>
    <mergeCell ref="F824:K824"/>
    <mergeCell ref="L824:O824"/>
    <mergeCell ref="D821:E821"/>
    <mergeCell ref="F821:K821"/>
    <mergeCell ref="L806:O806"/>
    <mergeCell ref="AW806:AX806"/>
    <mergeCell ref="AY806:BB806"/>
    <mergeCell ref="BE806:BF806"/>
    <mergeCell ref="BJ806:BK806"/>
    <mergeCell ref="BO806:BP806"/>
    <mergeCell ref="BO805:BP805"/>
    <mergeCell ref="BT805:BU805"/>
    <mergeCell ref="BY805:BZ805"/>
    <mergeCell ref="CD805:CE805"/>
    <mergeCell ref="CI805:CJ805"/>
    <mergeCell ref="CL805:CM805"/>
    <mergeCell ref="CL804:CM804"/>
    <mergeCell ref="CN804:CO804"/>
    <mergeCell ref="CP804:CQ804"/>
    <mergeCell ref="D805:E805"/>
    <mergeCell ref="F805:K805"/>
    <mergeCell ref="L805:O805"/>
    <mergeCell ref="AW805:AX805"/>
    <mergeCell ref="AY805:BB805"/>
    <mergeCell ref="BE805:BF805"/>
    <mergeCell ref="BJ805:BK805"/>
    <mergeCell ref="BJ804:BK804"/>
    <mergeCell ref="BO804:BP804"/>
    <mergeCell ref="BT804:BU804"/>
    <mergeCell ref="BY804:BZ804"/>
    <mergeCell ref="CD804:CE804"/>
    <mergeCell ref="CI804:CJ804"/>
    <mergeCell ref="D804:E804"/>
    <mergeCell ref="F804:K804"/>
    <mergeCell ref="L804:O804"/>
    <mergeCell ref="AW804:AX804"/>
    <mergeCell ref="AY804:BB804"/>
    <mergeCell ref="BE804:BF804"/>
    <mergeCell ref="BY803:BZ803"/>
    <mergeCell ref="CD803:CE803"/>
    <mergeCell ref="CI803:CJ803"/>
    <mergeCell ref="CL803:CM803"/>
    <mergeCell ref="CN803:CO803"/>
    <mergeCell ref="CP803:CQ803"/>
    <mergeCell ref="CP802:CQ802"/>
    <mergeCell ref="D803:E803"/>
    <mergeCell ref="F803:K803"/>
    <mergeCell ref="L803:O803"/>
    <mergeCell ref="AW803:AX803"/>
    <mergeCell ref="AY803:BB803"/>
    <mergeCell ref="BE803:BF803"/>
    <mergeCell ref="BJ803:BK803"/>
    <mergeCell ref="BO803:BP803"/>
    <mergeCell ref="BT803:BU803"/>
    <mergeCell ref="BT802:BU802"/>
    <mergeCell ref="BY802:BZ802"/>
    <mergeCell ref="CD802:CE802"/>
    <mergeCell ref="CI802:CJ802"/>
    <mergeCell ref="CL802:CM802"/>
    <mergeCell ref="CN802:CO802"/>
    <mergeCell ref="CN801:CO801"/>
    <mergeCell ref="CP801:CQ801"/>
    <mergeCell ref="D802:E802"/>
    <mergeCell ref="F802:K802"/>
    <mergeCell ref="L802:O802"/>
    <mergeCell ref="AW802:AX802"/>
    <mergeCell ref="AY802:BB802"/>
    <mergeCell ref="BE802:BF802"/>
    <mergeCell ref="BJ802:BK802"/>
    <mergeCell ref="BO802:BP802"/>
    <mergeCell ref="BO801:BP801"/>
    <mergeCell ref="BT801:BU801"/>
    <mergeCell ref="BY801:BZ801"/>
    <mergeCell ref="CD801:CE801"/>
    <mergeCell ref="CI801:CJ801"/>
    <mergeCell ref="CL801:CM801"/>
    <mergeCell ref="CL800:CM800"/>
    <mergeCell ref="CN800:CO800"/>
    <mergeCell ref="CP800:CQ800"/>
    <mergeCell ref="D801:E801"/>
    <mergeCell ref="F801:K801"/>
    <mergeCell ref="L801:O801"/>
    <mergeCell ref="AW801:AX801"/>
    <mergeCell ref="AY801:BB801"/>
    <mergeCell ref="BE801:BF801"/>
    <mergeCell ref="BJ801:BK801"/>
    <mergeCell ref="BJ800:BK800"/>
    <mergeCell ref="BO800:BP800"/>
    <mergeCell ref="BT800:BU800"/>
    <mergeCell ref="BY800:BZ800"/>
    <mergeCell ref="CD800:CE800"/>
    <mergeCell ref="CI800:CJ800"/>
    <mergeCell ref="D800:E800"/>
    <mergeCell ref="F800:K800"/>
    <mergeCell ref="L800:O800"/>
    <mergeCell ref="AW800:AX800"/>
    <mergeCell ref="AY800:BB800"/>
    <mergeCell ref="BE800:BF800"/>
    <mergeCell ref="BY799:BZ799"/>
    <mergeCell ref="CD799:CE799"/>
    <mergeCell ref="CI799:CJ799"/>
    <mergeCell ref="CL799:CM799"/>
    <mergeCell ref="CN799:CO799"/>
    <mergeCell ref="CP799:CQ799"/>
    <mergeCell ref="CL798:CR798"/>
    <mergeCell ref="D799:E799"/>
    <mergeCell ref="F799:K799"/>
    <mergeCell ref="L799:O799"/>
    <mergeCell ref="AW799:AX799"/>
    <mergeCell ref="AY799:BB799"/>
    <mergeCell ref="BE799:BF799"/>
    <mergeCell ref="BJ799:BK799"/>
    <mergeCell ref="BO799:BP799"/>
    <mergeCell ref="BT799:BU799"/>
    <mergeCell ref="BH798:BL798"/>
    <mergeCell ref="BM798:BQ798"/>
    <mergeCell ref="BR798:BV798"/>
    <mergeCell ref="BW798:CA798"/>
    <mergeCell ref="CB798:CF798"/>
    <mergeCell ref="CG798:CK798"/>
    <mergeCell ref="CI797:CJ797"/>
    <mergeCell ref="CL797:CM797"/>
    <mergeCell ref="CN797:CO797"/>
    <mergeCell ref="CP797:CQ797"/>
    <mergeCell ref="D798:E798"/>
    <mergeCell ref="F798:K798"/>
    <mergeCell ref="L798:O798"/>
    <mergeCell ref="AW798:AX798"/>
    <mergeCell ref="AY798:BB798"/>
    <mergeCell ref="BC798:BG798"/>
    <mergeCell ref="CN796:CO796"/>
    <mergeCell ref="CP796:CQ796"/>
    <mergeCell ref="D797:O797"/>
    <mergeCell ref="AW797:BB797"/>
    <mergeCell ref="BE797:BF797"/>
    <mergeCell ref="BJ797:BK797"/>
    <mergeCell ref="BO797:BP797"/>
    <mergeCell ref="BT797:BU797"/>
    <mergeCell ref="BY797:BZ797"/>
    <mergeCell ref="CD797:CE797"/>
    <mergeCell ref="BO796:BP796"/>
    <mergeCell ref="BT796:BU796"/>
    <mergeCell ref="BY796:BZ796"/>
    <mergeCell ref="CD796:CE796"/>
    <mergeCell ref="CI796:CJ796"/>
    <mergeCell ref="CL796:CM796"/>
    <mergeCell ref="AQ792:AQ796"/>
    <mergeCell ref="AR792:AR796"/>
    <mergeCell ref="AS792:AS796"/>
    <mergeCell ref="AT792:AT796"/>
    <mergeCell ref="BE796:BF796"/>
    <mergeCell ref="BJ796:BK796"/>
    <mergeCell ref="AK792:AK796"/>
    <mergeCell ref="AL792:AL796"/>
    <mergeCell ref="AM792:AM796"/>
    <mergeCell ref="AN792:AN796"/>
    <mergeCell ref="AO792:AO796"/>
    <mergeCell ref="AP792:AP796"/>
    <mergeCell ref="AE792:AE796"/>
    <mergeCell ref="AF792:AF796"/>
    <mergeCell ref="AG792:AG796"/>
    <mergeCell ref="AH792:AH796"/>
    <mergeCell ref="AI792:AI796"/>
    <mergeCell ref="AJ792:AJ796"/>
    <mergeCell ref="Y792:Y796"/>
    <mergeCell ref="Z792:Z796"/>
    <mergeCell ref="AA792:AA796"/>
    <mergeCell ref="AB792:AB796"/>
    <mergeCell ref="AC792:AC796"/>
    <mergeCell ref="AD792:AD796"/>
    <mergeCell ref="CL791:CM795"/>
    <mergeCell ref="CN791:CO795"/>
    <mergeCell ref="CP791:CQ795"/>
    <mergeCell ref="CR791:CR795"/>
    <mergeCell ref="D792:O796"/>
    <mergeCell ref="P792:P796"/>
    <mergeCell ref="Q792:Q796"/>
    <mergeCell ref="R792:R796"/>
    <mergeCell ref="S792:S796"/>
    <mergeCell ref="T792:T796"/>
    <mergeCell ref="CD791:CE795"/>
    <mergeCell ref="CF791:CF795"/>
    <mergeCell ref="CG791:CG795"/>
    <mergeCell ref="CH791:CH795"/>
    <mergeCell ref="CI791:CJ795"/>
    <mergeCell ref="CK791:CK795"/>
    <mergeCell ref="BW791:BW795"/>
    <mergeCell ref="BX791:BX795"/>
    <mergeCell ref="BY791:BZ795"/>
    <mergeCell ref="CA791:CA795"/>
    <mergeCell ref="CB791:CB795"/>
    <mergeCell ref="CC791:CC795"/>
    <mergeCell ref="BO791:BP795"/>
    <mergeCell ref="BQ791:BQ795"/>
    <mergeCell ref="BR791:BR795"/>
    <mergeCell ref="BS791:BS795"/>
    <mergeCell ref="BT791:BU795"/>
    <mergeCell ref="BV791:BV795"/>
    <mergeCell ref="BH791:BH795"/>
    <mergeCell ref="BI791:BI795"/>
    <mergeCell ref="BJ791:BK795"/>
    <mergeCell ref="BL791:BL795"/>
    <mergeCell ref="BM791:BM795"/>
    <mergeCell ref="BN791:BN795"/>
    <mergeCell ref="D791:O791"/>
    <mergeCell ref="AW791:BB796"/>
    <mergeCell ref="BC791:BC795"/>
    <mergeCell ref="BD791:BD795"/>
    <mergeCell ref="BE791:BF795"/>
    <mergeCell ref="BG791:BG795"/>
    <mergeCell ref="U792:U796"/>
    <mergeCell ref="V792:V796"/>
    <mergeCell ref="W792:W796"/>
    <mergeCell ref="X792:X796"/>
    <mergeCell ref="BC790:BG790"/>
    <mergeCell ref="BH790:BL790"/>
    <mergeCell ref="BM790:BQ790"/>
    <mergeCell ref="BR790:BV790"/>
    <mergeCell ref="BW790:CA790"/>
    <mergeCell ref="CB790:CF790"/>
    <mergeCell ref="D788:O788"/>
    <mergeCell ref="P788:AT788"/>
    <mergeCell ref="AW788:BB788"/>
    <mergeCell ref="BC788:CR788"/>
    <mergeCell ref="D789:O789"/>
    <mergeCell ref="AW789:BB790"/>
    <mergeCell ref="BC789:CF789"/>
    <mergeCell ref="CG789:CK790"/>
    <mergeCell ref="CL789:CR790"/>
    <mergeCell ref="D790:O790"/>
    <mergeCell ref="CG779:CK779"/>
    <mergeCell ref="CL779:CR779"/>
    <mergeCell ref="AW780:BB780"/>
    <mergeCell ref="BC780:CF780"/>
    <mergeCell ref="CG780:CK780"/>
    <mergeCell ref="CL780:CR780"/>
    <mergeCell ref="CP778:CQ778"/>
    <mergeCell ref="D779:E780"/>
    <mergeCell ref="F779:AT780"/>
    <mergeCell ref="AW779:BB779"/>
    <mergeCell ref="BC779:BG779"/>
    <mergeCell ref="BH779:BL779"/>
    <mergeCell ref="BM779:BQ779"/>
    <mergeCell ref="BR779:BV779"/>
    <mergeCell ref="BW779:CA779"/>
    <mergeCell ref="CB779:CF779"/>
    <mergeCell ref="BT778:BU778"/>
    <mergeCell ref="BY778:BZ778"/>
    <mergeCell ref="CD778:CE778"/>
    <mergeCell ref="CI778:CJ778"/>
    <mergeCell ref="CL778:CM778"/>
    <mergeCell ref="CN778:CO778"/>
    <mergeCell ref="CN777:CO777"/>
    <mergeCell ref="CP777:CQ777"/>
    <mergeCell ref="D778:E778"/>
    <mergeCell ref="F778:K778"/>
    <mergeCell ref="L778:O778"/>
    <mergeCell ref="AW778:AX778"/>
    <mergeCell ref="AY778:BB778"/>
    <mergeCell ref="BE778:BF778"/>
    <mergeCell ref="BJ778:BK778"/>
    <mergeCell ref="BO778:BP778"/>
    <mergeCell ref="BO777:BP777"/>
    <mergeCell ref="BT777:BU777"/>
    <mergeCell ref="BY777:BZ777"/>
    <mergeCell ref="CD777:CE777"/>
    <mergeCell ref="CI777:CJ777"/>
    <mergeCell ref="CL777:CM777"/>
    <mergeCell ref="CL730:CM730"/>
    <mergeCell ref="CN730:CO730"/>
    <mergeCell ref="CP730:CQ730"/>
    <mergeCell ref="D777:E777"/>
    <mergeCell ref="F777:K777"/>
    <mergeCell ref="L777:O777"/>
    <mergeCell ref="AW777:AX777"/>
    <mergeCell ref="AY777:BB777"/>
    <mergeCell ref="BE777:BF777"/>
    <mergeCell ref="BJ777:BK777"/>
    <mergeCell ref="BJ730:BK730"/>
    <mergeCell ref="BO730:BP730"/>
    <mergeCell ref="BT730:BU730"/>
    <mergeCell ref="BY730:BZ730"/>
    <mergeCell ref="CD730:CE730"/>
    <mergeCell ref="CI730:CJ730"/>
    <mergeCell ref="D730:E730"/>
    <mergeCell ref="F730:K730"/>
    <mergeCell ref="L730:O730"/>
    <mergeCell ref="AW730:AX730"/>
    <mergeCell ref="AY730:BB730"/>
    <mergeCell ref="BE730:BF730"/>
    <mergeCell ref="D731:E731"/>
    <mergeCell ref="F731:K731"/>
    <mergeCell ref="L731:O731"/>
    <mergeCell ref="BJ731:BK731"/>
    <mergeCell ref="BO731:BP731"/>
    <mergeCell ref="D741:E741"/>
    <mergeCell ref="F741:K741"/>
    <mergeCell ref="L741:O741"/>
    <mergeCell ref="L764:O764"/>
    <mergeCell ref="D765:E765"/>
    <mergeCell ref="F765:K765"/>
    <mergeCell ref="L765:O765"/>
    <mergeCell ref="D762:E762"/>
    <mergeCell ref="F762:K762"/>
    <mergeCell ref="L762:O762"/>
    <mergeCell ref="D763:E763"/>
    <mergeCell ref="F763:K763"/>
    <mergeCell ref="L763:O763"/>
    <mergeCell ref="D760:E760"/>
    <mergeCell ref="F760:K760"/>
    <mergeCell ref="L760:O760"/>
    <mergeCell ref="D761:E761"/>
    <mergeCell ref="F761:K761"/>
    <mergeCell ref="L761:O761"/>
    <mergeCell ref="D758:E758"/>
    <mergeCell ref="F758:K758"/>
    <mergeCell ref="CN726:CO726"/>
    <mergeCell ref="CP726:CQ726"/>
    <mergeCell ref="D727:E727"/>
    <mergeCell ref="F727:K727"/>
    <mergeCell ref="L727:O727"/>
    <mergeCell ref="AW727:AX727"/>
    <mergeCell ref="AY727:BB727"/>
    <mergeCell ref="BE727:BF727"/>
    <mergeCell ref="BJ727:BK727"/>
    <mergeCell ref="BJ726:BK726"/>
    <mergeCell ref="BO726:BP726"/>
    <mergeCell ref="BT726:BU726"/>
    <mergeCell ref="BY726:BZ726"/>
    <mergeCell ref="CD726:CE726"/>
    <mergeCell ref="CI726:CJ726"/>
    <mergeCell ref="D726:E726"/>
    <mergeCell ref="F726:K726"/>
    <mergeCell ref="L726:O726"/>
    <mergeCell ref="AW726:AX726"/>
    <mergeCell ref="AY726:BB726"/>
    <mergeCell ref="BE726:BF726"/>
    <mergeCell ref="BY725:BZ725"/>
    <mergeCell ref="CD725:CE725"/>
    <mergeCell ref="CI725:CJ725"/>
    <mergeCell ref="CL725:CM725"/>
    <mergeCell ref="CN725:CO725"/>
    <mergeCell ref="CP725:CQ725"/>
    <mergeCell ref="CP724:CQ724"/>
    <mergeCell ref="D725:E725"/>
    <mergeCell ref="F725:K725"/>
    <mergeCell ref="L725:O725"/>
    <mergeCell ref="AW725:AX725"/>
    <mergeCell ref="AY725:BB725"/>
    <mergeCell ref="BE725:BF725"/>
    <mergeCell ref="BJ725:BK725"/>
    <mergeCell ref="BO725:BP725"/>
    <mergeCell ref="BT725:BU725"/>
    <mergeCell ref="BT724:BU724"/>
    <mergeCell ref="BY724:BZ724"/>
    <mergeCell ref="CD724:CE724"/>
    <mergeCell ref="CI724:CJ724"/>
    <mergeCell ref="CL724:CM724"/>
    <mergeCell ref="CN724:CO724"/>
    <mergeCell ref="CL727:CM727"/>
    <mergeCell ref="CL726:CM726"/>
    <mergeCell ref="CN723:CO723"/>
    <mergeCell ref="CP723:CQ723"/>
    <mergeCell ref="D724:E724"/>
    <mergeCell ref="F724:K724"/>
    <mergeCell ref="L724:O724"/>
    <mergeCell ref="AW724:AX724"/>
    <mergeCell ref="AY724:BB724"/>
    <mergeCell ref="BE724:BF724"/>
    <mergeCell ref="BJ724:BK724"/>
    <mergeCell ref="BO724:BP724"/>
    <mergeCell ref="BO723:BP723"/>
    <mergeCell ref="BT723:BU723"/>
    <mergeCell ref="BY723:BZ723"/>
    <mergeCell ref="CD723:CE723"/>
    <mergeCell ref="CI723:CJ723"/>
    <mergeCell ref="CL723:CM723"/>
    <mergeCell ref="CL722:CM722"/>
    <mergeCell ref="CN722:CO722"/>
    <mergeCell ref="CP722:CQ722"/>
    <mergeCell ref="D723:E723"/>
    <mergeCell ref="F723:K723"/>
    <mergeCell ref="L723:O723"/>
    <mergeCell ref="AW723:AX723"/>
    <mergeCell ref="AY723:BB723"/>
    <mergeCell ref="BE723:BF723"/>
    <mergeCell ref="BJ723:BK723"/>
    <mergeCell ref="BJ722:BK722"/>
    <mergeCell ref="BO722:BP722"/>
    <mergeCell ref="BT722:BU722"/>
    <mergeCell ref="BY722:BZ722"/>
    <mergeCell ref="CD722:CE722"/>
    <mergeCell ref="CI722:CJ722"/>
    <mergeCell ref="D722:E722"/>
    <mergeCell ref="F722:K722"/>
    <mergeCell ref="L722:O722"/>
    <mergeCell ref="AW722:AX722"/>
    <mergeCell ref="AY722:BB722"/>
    <mergeCell ref="BE722:BF722"/>
    <mergeCell ref="CN721:CO721"/>
    <mergeCell ref="CP721:CQ721"/>
    <mergeCell ref="CL720:CR720"/>
    <mergeCell ref="D721:E721"/>
    <mergeCell ref="F721:K721"/>
    <mergeCell ref="L721:O721"/>
    <mergeCell ref="AW721:AX721"/>
    <mergeCell ref="AY721:BB721"/>
    <mergeCell ref="BE721:BF721"/>
    <mergeCell ref="BJ721:BK721"/>
    <mergeCell ref="BO721:BP721"/>
    <mergeCell ref="BT721:BU721"/>
    <mergeCell ref="BH720:BL720"/>
    <mergeCell ref="BM720:BQ720"/>
    <mergeCell ref="BR720:BV720"/>
    <mergeCell ref="BW720:CA720"/>
    <mergeCell ref="CB720:CF720"/>
    <mergeCell ref="CG720:CK720"/>
    <mergeCell ref="CI719:CJ719"/>
    <mergeCell ref="CL719:CM719"/>
    <mergeCell ref="CN719:CO719"/>
    <mergeCell ref="CP719:CQ719"/>
    <mergeCell ref="D720:E720"/>
    <mergeCell ref="F720:K720"/>
    <mergeCell ref="L720:O720"/>
    <mergeCell ref="AW720:AX720"/>
    <mergeCell ref="AY720:BB720"/>
    <mergeCell ref="BC720:BG720"/>
    <mergeCell ref="CN718:CO718"/>
    <mergeCell ref="CP718:CQ718"/>
    <mergeCell ref="D719:O719"/>
    <mergeCell ref="AW719:BB719"/>
    <mergeCell ref="BE719:BF719"/>
    <mergeCell ref="BJ719:BK719"/>
    <mergeCell ref="BO719:BP719"/>
    <mergeCell ref="BT719:BU719"/>
    <mergeCell ref="BY719:BZ719"/>
    <mergeCell ref="CD719:CE719"/>
    <mergeCell ref="BO718:BP718"/>
    <mergeCell ref="BT718:BU718"/>
    <mergeCell ref="BY718:BZ718"/>
    <mergeCell ref="CD718:CE718"/>
    <mergeCell ref="CI718:CJ718"/>
    <mergeCell ref="CL718:CM718"/>
    <mergeCell ref="AQ714:AQ718"/>
    <mergeCell ref="AR714:AR718"/>
    <mergeCell ref="AS714:AS718"/>
    <mergeCell ref="AT714:AT718"/>
    <mergeCell ref="BE718:BF718"/>
    <mergeCell ref="BJ718:BK718"/>
    <mergeCell ref="AK714:AK718"/>
    <mergeCell ref="AL714:AL718"/>
    <mergeCell ref="AM714:AM718"/>
    <mergeCell ref="AN714:AN718"/>
    <mergeCell ref="AO714:AO718"/>
    <mergeCell ref="AP714:AP718"/>
    <mergeCell ref="AE714:AE718"/>
    <mergeCell ref="AF714:AF718"/>
    <mergeCell ref="AG714:AG718"/>
    <mergeCell ref="AH714:AH718"/>
    <mergeCell ref="AI714:AI718"/>
    <mergeCell ref="AJ714:AJ718"/>
    <mergeCell ref="Y714:Y718"/>
    <mergeCell ref="Z714:Z718"/>
    <mergeCell ref="CN713:CO717"/>
    <mergeCell ref="CP713:CQ717"/>
    <mergeCell ref="CR713:CR717"/>
    <mergeCell ref="D714:O718"/>
    <mergeCell ref="P714:P718"/>
    <mergeCell ref="Q714:Q718"/>
    <mergeCell ref="R714:R718"/>
    <mergeCell ref="S714:S718"/>
    <mergeCell ref="T714:T718"/>
    <mergeCell ref="CD713:CE717"/>
    <mergeCell ref="CF713:CF717"/>
    <mergeCell ref="CG713:CG717"/>
    <mergeCell ref="CH713:CH717"/>
    <mergeCell ref="CI713:CJ717"/>
    <mergeCell ref="CK713:CK717"/>
    <mergeCell ref="BW713:BW717"/>
    <mergeCell ref="BX713:BX717"/>
    <mergeCell ref="BY713:BZ717"/>
    <mergeCell ref="CA713:CA717"/>
    <mergeCell ref="CB713:CB717"/>
    <mergeCell ref="CC713:CC717"/>
    <mergeCell ref="BO713:BP717"/>
    <mergeCell ref="BQ713:BQ717"/>
    <mergeCell ref="BR713:BR717"/>
    <mergeCell ref="BS713:BS717"/>
    <mergeCell ref="BT713:BU717"/>
    <mergeCell ref="BV713:BV717"/>
    <mergeCell ref="BH713:BH717"/>
    <mergeCell ref="BI713:BI717"/>
    <mergeCell ref="BJ713:BK717"/>
    <mergeCell ref="BL713:BL717"/>
    <mergeCell ref="BM713:BM717"/>
    <mergeCell ref="BN713:BN717"/>
    <mergeCell ref="D713:O713"/>
    <mergeCell ref="AW713:BB718"/>
    <mergeCell ref="BC713:BC717"/>
    <mergeCell ref="BD713:BD717"/>
    <mergeCell ref="BE713:BF717"/>
    <mergeCell ref="BG713:BG717"/>
    <mergeCell ref="U714:U718"/>
    <mergeCell ref="V714:V718"/>
    <mergeCell ref="W714:W718"/>
    <mergeCell ref="X714:X718"/>
    <mergeCell ref="CL711:CR712"/>
    <mergeCell ref="D712:O712"/>
    <mergeCell ref="CG701:CK701"/>
    <mergeCell ref="CL701:CR701"/>
    <mergeCell ref="AW702:BB702"/>
    <mergeCell ref="BC702:CF702"/>
    <mergeCell ref="CG702:CK702"/>
    <mergeCell ref="CL702:CR702"/>
    <mergeCell ref="CP700:CQ700"/>
    <mergeCell ref="D701:E702"/>
    <mergeCell ref="F701:AT702"/>
    <mergeCell ref="AW701:BB701"/>
    <mergeCell ref="BC701:BG701"/>
    <mergeCell ref="BH701:BL701"/>
    <mergeCell ref="BM701:BQ701"/>
    <mergeCell ref="BR701:BV701"/>
    <mergeCell ref="BW701:CA701"/>
    <mergeCell ref="CB701:CF701"/>
    <mergeCell ref="BT700:BU700"/>
    <mergeCell ref="BY700:BZ700"/>
    <mergeCell ref="CD700:CE700"/>
    <mergeCell ref="CI700:CJ700"/>
    <mergeCell ref="CL700:CM700"/>
    <mergeCell ref="CN700:CO700"/>
    <mergeCell ref="CN699:CO699"/>
    <mergeCell ref="CP699:CQ699"/>
    <mergeCell ref="D700:E700"/>
    <mergeCell ref="F700:K700"/>
    <mergeCell ref="L700:O700"/>
    <mergeCell ref="AW700:AX700"/>
    <mergeCell ref="AY700:BB700"/>
    <mergeCell ref="BE700:BF700"/>
    <mergeCell ref="BJ700:BK700"/>
    <mergeCell ref="BO700:BP700"/>
    <mergeCell ref="BO699:BP699"/>
    <mergeCell ref="BT699:BU699"/>
    <mergeCell ref="BY699:BZ699"/>
    <mergeCell ref="CD699:CE699"/>
    <mergeCell ref="CI699:CJ699"/>
    <mergeCell ref="CL699:CM699"/>
    <mergeCell ref="D699:E699"/>
    <mergeCell ref="F699:K699"/>
    <mergeCell ref="L699:O699"/>
    <mergeCell ref="AW699:AX699"/>
    <mergeCell ref="AY699:BB699"/>
    <mergeCell ref="BE699:BF699"/>
    <mergeCell ref="BJ699:BK699"/>
    <mergeCell ref="AY651:BB651"/>
    <mergeCell ref="BE651:BF651"/>
    <mergeCell ref="BJ651:BK651"/>
    <mergeCell ref="BO651:BP651"/>
    <mergeCell ref="BT651:BU651"/>
    <mergeCell ref="BT650:BU650"/>
    <mergeCell ref="BY650:BZ650"/>
    <mergeCell ref="CD650:CE650"/>
    <mergeCell ref="CI650:CJ650"/>
    <mergeCell ref="CL650:CM650"/>
    <mergeCell ref="CN650:CO650"/>
    <mergeCell ref="CN649:CO649"/>
    <mergeCell ref="CP649:CQ649"/>
    <mergeCell ref="D650:E650"/>
    <mergeCell ref="F650:K650"/>
    <mergeCell ref="L650:O650"/>
    <mergeCell ref="AW650:AX650"/>
    <mergeCell ref="AY650:BB650"/>
    <mergeCell ref="BE650:BF650"/>
    <mergeCell ref="BJ650:BK650"/>
    <mergeCell ref="BO650:BP650"/>
    <mergeCell ref="BO649:BP649"/>
    <mergeCell ref="BT649:BU649"/>
    <mergeCell ref="BY649:BZ649"/>
    <mergeCell ref="CD649:CE649"/>
    <mergeCell ref="CI649:CJ649"/>
    <mergeCell ref="CL649:CM649"/>
    <mergeCell ref="CL648:CM648"/>
    <mergeCell ref="CN648:CO648"/>
    <mergeCell ref="CP648:CQ648"/>
    <mergeCell ref="D649:E649"/>
    <mergeCell ref="F649:K649"/>
    <mergeCell ref="L649:O649"/>
    <mergeCell ref="AW649:AX649"/>
    <mergeCell ref="AY649:BB649"/>
    <mergeCell ref="BE649:BF649"/>
    <mergeCell ref="BJ649:BK649"/>
    <mergeCell ref="BJ648:BK648"/>
    <mergeCell ref="BO648:BP648"/>
    <mergeCell ref="BT648:BU648"/>
    <mergeCell ref="BY648:BZ648"/>
    <mergeCell ref="CD648:CE648"/>
    <mergeCell ref="CI648:CJ648"/>
    <mergeCell ref="D648:E648"/>
    <mergeCell ref="F648:K648"/>
    <mergeCell ref="L648:O648"/>
    <mergeCell ref="AW648:AX648"/>
    <mergeCell ref="AY648:BB648"/>
    <mergeCell ref="BE648:BF648"/>
    <mergeCell ref="BY647:BZ647"/>
    <mergeCell ref="CD647:CE647"/>
    <mergeCell ref="CI647:CJ647"/>
    <mergeCell ref="CL647:CM647"/>
    <mergeCell ref="CN647:CO647"/>
    <mergeCell ref="CP647:CQ647"/>
    <mergeCell ref="CP646:CQ646"/>
    <mergeCell ref="D647:E647"/>
    <mergeCell ref="F647:K647"/>
    <mergeCell ref="L647:O647"/>
    <mergeCell ref="AW647:AX647"/>
    <mergeCell ref="AY647:BB647"/>
    <mergeCell ref="BE647:BF647"/>
    <mergeCell ref="BJ647:BK647"/>
    <mergeCell ref="BO647:BP647"/>
    <mergeCell ref="BT647:BU647"/>
    <mergeCell ref="BT646:BU646"/>
    <mergeCell ref="BY646:BZ646"/>
    <mergeCell ref="CD646:CE646"/>
    <mergeCell ref="CI646:CJ646"/>
    <mergeCell ref="CL646:CM646"/>
    <mergeCell ref="CN646:CO646"/>
    <mergeCell ref="CN645:CO645"/>
    <mergeCell ref="CP645:CQ645"/>
    <mergeCell ref="D646:E646"/>
    <mergeCell ref="F646:K646"/>
    <mergeCell ref="L646:O646"/>
    <mergeCell ref="AW646:AX646"/>
    <mergeCell ref="AY646:BB646"/>
    <mergeCell ref="BE646:BF646"/>
    <mergeCell ref="BJ646:BK646"/>
    <mergeCell ref="BO646:BP646"/>
    <mergeCell ref="BO645:BP645"/>
    <mergeCell ref="BT645:BU645"/>
    <mergeCell ref="BY645:BZ645"/>
    <mergeCell ref="CD645:CE645"/>
    <mergeCell ref="CI645:CJ645"/>
    <mergeCell ref="CL645:CM645"/>
    <mergeCell ref="CL644:CM644"/>
    <mergeCell ref="CN644:CO644"/>
    <mergeCell ref="CP644:CQ644"/>
    <mergeCell ref="D645:E645"/>
    <mergeCell ref="F645:K645"/>
    <mergeCell ref="L645:O645"/>
    <mergeCell ref="AW645:AX645"/>
    <mergeCell ref="AY645:BB645"/>
    <mergeCell ref="BE645:BF645"/>
    <mergeCell ref="BJ645:BK645"/>
    <mergeCell ref="BJ644:BK644"/>
    <mergeCell ref="BO644:BP644"/>
    <mergeCell ref="BT644:BU644"/>
    <mergeCell ref="BY644:BZ644"/>
    <mergeCell ref="CD644:CE644"/>
    <mergeCell ref="CI644:CJ644"/>
    <mergeCell ref="D644:E644"/>
    <mergeCell ref="F644:K644"/>
    <mergeCell ref="L644:O644"/>
    <mergeCell ref="AW644:AX644"/>
    <mergeCell ref="AY644:BB644"/>
    <mergeCell ref="BE644:BF644"/>
    <mergeCell ref="BY643:BZ643"/>
    <mergeCell ref="CD643:CE643"/>
    <mergeCell ref="CI643:CJ643"/>
    <mergeCell ref="CL643:CM643"/>
    <mergeCell ref="CN643:CO643"/>
    <mergeCell ref="CP643:CQ643"/>
    <mergeCell ref="CL642:CR642"/>
    <mergeCell ref="D643:E643"/>
    <mergeCell ref="F643:K643"/>
    <mergeCell ref="L643:O643"/>
    <mergeCell ref="AW643:AX643"/>
    <mergeCell ref="AY643:BB643"/>
    <mergeCell ref="BE643:BF643"/>
    <mergeCell ref="BJ643:BK643"/>
    <mergeCell ref="BO643:BP643"/>
    <mergeCell ref="BT643:BU643"/>
    <mergeCell ref="BH642:BL642"/>
    <mergeCell ref="BM642:BQ642"/>
    <mergeCell ref="BR642:BV642"/>
    <mergeCell ref="BW642:CA642"/>
    <mergeCell ref="CB642:CF642"/>
    <mergeCell ref="CG642:CK642"/>
    <mergeCell ref="CI641:CJ641"/>
    <mergeCell ref="CL641:CM641"/>
    <mergeCell ref="CN641:CO641"/>
    <mergeCell ref="CP641:CQ641"/>
    <mergeCell ref="D642:E642"/>
    <mergeCell ref="F642:K642"/>
    <mergeCell ref="L642:O642"/>
    <mergeCell ref="AW642:AX642"/>
    <mergeCell ref="AY642:BB642"/>
    <mergeCell ref="BC642:BG642"/>
    <mergeCell ref="CN640:CO640"/>
    <mergeCell ref="CP640:CQ640"/>
    <mergeCell ref="D641:O641"/>
    <mergeCell ref="AW641:BB641"/>
    <mergeCell ref="BE641:BF641"/>
    <mergeCell ref="BJ641:BK641"/>
    <mergeCell ref="BO641:BP641"/>
    <mergeCell ref="BT641:BU641"/>
    <mergeCell ref="BY641:BZ641"/>
    <mergeCell ref="CD641:CE641"/>
    <mergeCell ref="BO640:BP640"/>
    <mergeCell ref="BT640:BU640"/>
    <mergeCell ref="BY640:BZ640"/>
    <mergeCell ref="CD640:CE640"/>
    <mergeCell ref="CI640:CJ640"/>
    <mergeCell ref="CL640:CM640"/>
    <mergeCell ref="AQ636:AQ640"/>
    <mergeCell ref="AR636:AR640"/>
    <mergeCell ref="AS636:AS640"/>
    <mergeCell ref="AT636:AT640"/>
    <mergeCell ref="BE640:BF640"/>
    <mergeCell ref="BJ640:BK640"/>
    <mergeCell ref="AK636:AK640"/>
    <mergeCell ref="AL636:AL640"/>
    <mergeCell ref="AM636:AM640"/>
    <mergeCell ref="AN636:AN640"/>
    <mergeCell ref="AO636:AO640"/>
    <mergeCell ref="AP636:AP640"/>
    <mergeCell ref="AE636:AE640"/>
    <mergeCell ref="AF636:AF640"/>
    <mergeCell ref="AG636:AG640"/>
    <mergeCell ref="AH636:AH640"/>
    <mergeCell ref="AI636:AI640"/>
    <mergeCell ref="AJ636:AJ640"/>
    <mergeCell ref="Y636:Y640"/>
    <mergeCell ref="Z636:Z640"/>
    <mergeCell ref="AA636:AA640"/>
    <mergeCell ref="AB636:AB640"/>
    <mergeCell ref="AC636:AC640"/>
    <mergeCell ref="AD636:AD640"/>
    <mergeCell ref="CL635:CM639"/>
    <mergeCell ref="CN635:CO639"/>
    <mergeCell ref="CP635:CQ639"/>
    <mergeCell ref="CR635:CR639"/>
    <mergeCell ref="D636:O640"/>
    <mergeCell ref="P636:P640"/>
    <mergeCell ref="Q636:Q640"/>
    <mergeCell ref="R636:R640"/>
    <mergeCell ref="S636:S640"/>
    <mergeCell ref="T636:T640"/>
    <mergeCell ref="CD635:CE639"/>
    <mergeCell ref="CF635:CF639"/>
    <mergeCell ref="CG635:CG639"/>
    <mergeCell ref="CH635:CH639"/>
    <mergeCell ref="CI635:CJ639"/>
    <mergeCell ref="CK635:CK639"/>
    <mergeCell ref="BW635:BW639"/>
    <mergeCell ref="BX635:BX639"/>
    <mergeCell ref="BY635:BZ639"/>
    <mergeCell ref="CA635:CA639"/>
    <mergeCell ref="CB635:CB639"/>
    <mergeCell ref="CC635:CC639"/>
    <mergeCell ref="BO635:BP639"/>
    <mergeCell ref="BQ635:BQ639"/>
    <mergeCell ref="BR635:BR639"/>
    <mergeCell ref="BS635:BS639"/>
    <mergeCell ref="BT635:BU639"/>
    <mergeCell ref="BV635:BV639"/>
    <mergeCell ref="BH635:BH639"/>
    <mergeCell ref="BI635:BI639"/>
    <mergeCell ref="BJ635:BK639"/>
    <mergeCell ref="BL635:BL639"/>
    <mergeCell ref="BM635:BM639"/>
    <mergeCell ref="BN635:BN639"/>
    <mergeCell ref="D635:O635"/>
    <mergeCell ref="AW635:BB640"/>
    <mergeCell ref="BC635:BC639"/>
    <mergeCell ref="BD635:BD639"/>
    <mergeCell ref="BE635:BF639"/>
    <mergeCell ref="BG635:BG639"/>
    <mergeCell ref="U636:U640"/>
    <mergeCell ref="V636:V640"/>
    <mergeCell ref="W636:W640"/>
    <mergeCell ref="X636:X640"/>
    <mergeCell ref="BC634:BG634"/>
    <mergeCell ref="BH634:BL634"/>
    <mergeCell ref="BM634:BQ634"/>
    <mergeCell ref="BR634:BV634"/>
    <mergeCell ref="BW634:CA634"/>
    <mergeCell ref="CB634:CF634"/>
    <mergeCell ref="D632:O632"/>
    <mergeCell ref="P632:AT632"/>
    <mergeCell ref="AW632:BB632"/>
    <mergeCell ref="BC632:CR632"/>
    <mergeCell ref="D633:O633"/>
    <mergeCell ref="AW633:BB634"/>
    <mergeCell ref="BC633:CF633"/>
    <mergeCell ref="CG633:CK634"/>
    <mergeCell ref="CL633:CR634"/>
    <mergeCell ref="D634:O634"/>
    <mergeCell ref="CG623:CK623"/>
    <mergeCell ref="CL623:CR623"/>
    <mergeCell ref="AW624:BB624"/>
    <mergeCell ref="BC624:CF624"/>
    <mergeCell ref="CG624:CK624"/>
    <mergeCell ref="CL624:CR624"/>
    <mergeCell ref="CP622:CQ622"/>
    <mergeCell ref="D623:E624"/>
    <mergeCell ref="F623:AT624"/>
    <mergeCell ref="AW623:BB623"/>
    <mergeCell ref="BC623:BG623"/>
    <mergeCell ref="BH623:BL623"/>
    <mergeCell ref="BM623:BQ623"/>
    <mergeCell ref="BR623:BV623"/>
    <mergeCell ref="BW623:CA623"/>
    <mergeCell ref="CB623:CF623"/>
    <mergeCell ref="BT622:BU622"/>
    <mergeCell ref="BY622:BZ622"/>
    <mergeCell ref="CD622:CE622"/>
    <mergeCell ref="CI622:CJ622"/>
    <mergeCell ref="CL622:CM622"/>
    <mergeCell ref="CN622:CO622"/>
    <mergeCell ref="CN621:CO621"/>
    <mergeCell ref="CP621:CQ621"/>
    <mergeCell ref="D622:E622"/>
    <mergeCell ref="F622:K622"/>
    <mergeCell ref="L622:O622"/>
    <mergeCell ref="AW622:AX622"/>
    <mergeCell ref="AY622:BB622"/>
    <mergeCell ref="BE622:BF622"/>
    <mergeCell ref="BJ622:BK622"/>
    <mergeCell ref="BO622:BP622"/>
    <mergeCell ref="BO621:BP621"/>
    <mergeCell ref="BT621:BU621"/>
    <mergeCell ref="BY621:BZ621"/>
    <mergeCell ref="CD621:CE621"/>
    <mergeCell ref="CI621:CJ621"/>
    <mergeCell ref="CL621:CM621"/>
    <mergeCell ref="CL574:CM574"/>
    <mergeCell ref="CN574:CO574"/>
    <mergeCell ref="CP574:CQ574"/>
    <mergeCell ref="D621:E621"/>
    <mergeCell ref="F621:K621"/>
    <mergeCell ref="L621:O621"/>
    <mergeCell ref="AW621:AX621"/>
    <mergeCell ref="AY621:BB621"/>
    <mergeCell ref="BE621:BF621"/>
    <mergeCell ref="BJ621:BK621"/>
    <mergeCell ref="BJ574:BK574"/>
    <mergeCell ref="BO574:BP574"/>
    <mergeCell ref="BT574:BU574"/>
    <mergeCell ref="BY574:BZ574"/>
    <mergeCell ref="CD574:CE574"/>
    <mergeCell ref="CI574:CJ574"/>
    <mergeCell ref="D574:E574"/>
    <mergeCell ref="F574:K574"/>
    <mergeCell ref="L574:O574"/>
    <mergeCell ref="AW574:AX574"/>
    <mergeCell ref="AY574:BB574"/>
    <mergeCell ref="BE574:BF574"/>
    <mergeCell ref="D583:E583"/>
    <mergeCell ref="F583:K583"/>
    <mergeCell ref="L583:O583"/>
    <mergeCell ref="D584:E584"/>
    <mergeCell ref="F584:K584"/>
    <mergeCell ref="L584:O584"/>
    <mergeCell ref="D581:E581"/>
    <mergeCell ref="F581:K581"/>
    <mergeCell ref="L581:O581"/>
    <mergeCell ref="D582:E582"/>
    <mergeCell ref="F582:K582"/>
    <mergeCell ref="L582:O582"/>
    <mergeCell ref="D579:E579"/>
    <mergeCell ref="F579:K579"/>
    <mergeCell ref="L579:O579"/>
    <mergeCell ref="D580:E580"/>
    <mergeCell ref="F580:K580"/>
    <mergeCell ref="L580:O580"/>
    <mergeCell ref="D577:E577"/>
    <mergeCell ref="F577:K577"/>
    <mergeCell ref="L577:O577"/>
    <mergeCell ref="D578:E578"/>
    <mergeCell ref="F578:K578"/>
    <mergeCell ref="L578:O578"/>
    <mergeCell ref="D575:E575"/>
    <mergeCell ref="F575:K575"/>
    <mergeCell ref="CN572:CO572"/>
    <mergeCell ref="CN571:CO571"/>
    <mergeCell ref="CP571:CQ571"/>
    <mergeCell ref="D572:E572"/>
    <mergeCell ref="F572:K572"/>
    <mergeCell ref="L572:O572"/>
    <mergeCell ref="AW572:AX572"/>
    <mergeCell ref="AY572:BB572"/>
    <mergeCell ref="BE572:BF572"/>
    <mergeCell ref="BJ572:BK572"/>
    <mergeCell ref="BO572:BP572"/>
    <mergeCell ref="BO571:BP571"/>
    <mergeCell ref="BT571:BU571"/>
    <mergeCell ref="BY571:BZ571"/>
    <mergeCell ref="CD571:CE571"/>
    <mergeCell ref="CI571:CJ571"/>
    <mergeCell ref="CL571:CM571"/>
    <mergeCell ref="CL570:CM570"/>
    <mergeCell ref="CN570:CO570"/>
    <mergeCell ref="CP570:CQ570"/>
    <mergeCell ref="D571:E571"/>
    <mergeCell ref="F571:K571"/>
    <mergeCell ref="L571:O571"/>
    <mergeCell ref="AW571:AX571"/>
    <mergeCell ref="AY571:BB571"/>
    <mergeCell ref="BE571:BF571"/>
    <mergeCell ref="BJ571:BK571"/>
    <mergeCell ref="BJ570:BK570"/>
    <mergeCell ref="BO570:BP570"/>
    <mergeCell ref="BT570:BU570"/>
    <mergeCell ref="BY570:BZ570"/>
    <mergeCell ref="CD570:CE570"/>
    <mergeCell ref="CI570:CJ570"/>
    <mergeCell ref="D570:E570"/>
    <mergeCell ref="F570:K570"/>
    <mergeCell ref="L570:O570"/>
    <mergeCell ref="AW570:AX570"/>
    <mergeCell ref="AY570:BB570"/>
    <mergeCell ref="BE570:BF570"/>
    <mergeCell ref="BY569:BZ569"/>
    <mergeCell ref="CD569:CE569"/>
    <mergeCell ref="CI569:CJ569"/>
    <mergeCell ref="CL569:CM569"/>
    <mergeCell ref="CN569:CO569"/>
    <mergeCell ref="CP569:CQ569"/>
    <mergeCell ref="CP568:CQ568"/>
    <mergeCell ref="D569:E569"/>
    <mergeCell ref="F569:K569"/>
    <mergeCell ref="L569:O569"/>
    <mergeCell ref="AW569:AX569"/>
    <mergeCell ref="AY569:BB569"/>
    <mergeCell ref="BE569:BF569"/>
    <mergeCell ref="BJ569:BK569"/>
    <mergeCell ref="BO569:BP569"/>
    <mergeCell ref="BT569:BU569"/>
    <mergeCell ref="BT568:BU568"/>
    <mergeCell ref="BY568:BZ568"/>
    <mergeCell ref="CD568:CE568"/>
    <mergeCell ref="CI568:CJ568"/>
    <mergeCell ref="CL568:CM568"/>
    <mergeCell ref="CN568:CO568"/>
    <mergeCell ref="CN567:CO567"/>
    <mergeCell ref="CP567:CQ567"/>
    <mergeCell ref="D568:E568"/>
    <mergeCell ref="F568:K568"/>
    <mergeCell ref="L568:O568"/>
    <mergeCell ref="AW568:AX568"/>
    <mergeCell ref="AY568:BB568"/>
    <mergeCell ref="BE568:BF568"/>
    <mergeCell ref="BJ568:BK568"/>
    <mergeCell ref="BO568:BP568"/>
    <mergeCell ref="BO567:BP567"/>
    <mergeCell ref="BT567:BU567"/>
    <mergeCell ref="BY567:BZ567"/>
    <mergeCell ref="CD567:CE567"/>
    <mergeCell ref="CI567:CJ567"/>
    <mergeCell ref="CL567:CM567"/>
    <mergeCell ref="CL566:CM566"/>
    <mergeCell ref="CN566:CO566"/>
    <mergeCell ref="CP566:CQ566"/>
    <mergeCell ref="D567:E567"/>
    <mergeCell ref="F567:K567"/>
    <mergeCell ref="L567:O567"/>
    <mergeCell ref="AW567:AX567"/>
    <mergeCell ref="AY567:BB567"/>
    <mergeCell ref="BE567:BF567"/>
    <mergeCell ref="BJ567:BK567"/>
    <mergeCell ref="BJ566:BK566"/>
    <mergeCell ref="BO566:BP566"/>
    <mergeCell ref="BT566:BU566"/>
    <mergeCell ref="BY566:BZ566"/>
    <mergeCell ref="CD566:CE566"/>
    <mergeCell ref="CI566:CJ566"/>
    <mergeCell ref="D566:E566"/>
    <mergeCell ref="F566:K566"/>
    <mergeCell ref="L566:O566"/>
    <mergeCell ref="AW566:AX566"/>
    <mergeCell ref="AY566:BB566"/>
    <mergeCell ref="BE566:BF566"/>
    <mergeCell ref="BY565:BZ565"/>
    <mergeCell ref="CD565:CE565"/>
    <mergeCell ref="CI565:CJ565"/>
    <mergeCell ref="CL565:CM565"/>
    <mergeCell ref="CN565:CO565"/>
    <mergeCell ref="CP565:CQ565"/>
    <mergeCell ref="CL564:CR564"/>
    <mergeCell ref="D565:E565"/>
    <mergeCell ref="F565:K565"/>
    <mergeCell ref="L565:O565"/>
    <mergeCell ref="AW565:AX565"/>
    <mergeCell ref="AY565:BB565"/>
    <mergeCell ref="BE565:BF565"/>
    <mergeCell ref="BJ565:BK565"/>
    <mergeCell ref="BO565:BP565"/>
    <mergeCell ref="BT565:BU565"/>
    <mergeCell ref="BH564:BL564"/>
    <mergeCell ref="BM564:BQ564"/>
    <mergeCell ref="BR564:BV564"/>
    <mergeCell ref="BW564:CA564"/>
    <mergeCell ref="CB564:CF564"/>
    <mergeCell ref="CG564:CK564"/>
    <mergeCell ref="CI563:CJ563"/>
    <mergeCell ref="CL563:CM563"/>
    <mergeCell ref="CN563:CO563"/>
    <mergeCell ref="CP563:CQ563"/>
    <mergeCell ref="D564:E564"/>
    <mergeCell ref="F564:K564"/>
    <mergeCell ref="L564:O564"/>
    <mergeCell ref="AW564:AX564"/>
    <mergeCell ref="AY564:BB564"/>
    <mergeCell ref="BC564:BG564"/>
    <mergeCell ref="CN562:CO562"/>
    <mergeCell ref="CP562:CQ562"/>
    <mergeCell ref="D563:O563"/>
    <mergeCell ref="AW563:BB563"/>
    <mergeCell ref="BE563:BF563"/>
    <mergeCell ref="BJ563:BK563"/>
    <mergeCell ref="BO563:BP563"/>
    <mergeCell ref="BT563:BU563"/>
    <mergeCell ref="BY563:BZ563"/>
    <mergeCell ref="CD563:CE563"/>
    <mergeCell ref="BO562:BP562"/>
    <mergeCell ref="BT562:BU562"/>
    <mergeCell ref="BY562:BZ562"/>
    <mergeCell ref="CD562:CE562"/>
    <mergeCell ref="CI562:CJ562"/>
    <mergeCell ref="CL562:CM562"/>
    <mergeCell ref="AQ558:AQ562"/>
    <mergeCell ref="AR558:AR562"/>
    <mergeCell ref="AS558:AS562"/>
    <mergeCell ref="AT558:AT562"/>
    <mergeCell ref="BE562:BF562"/>
    <mergeCell ref="BJ562:BK562"/>
    <mergeCell ref="AK558:AK562"/>
    <mergeCell ref="AL558:AL562"/>
    <mergeCell ref="AM558:AM562"/>
    <mergeCell ref="AN558:AN562"/>
    <mergeCell ref="AO558:AO562"/>
    <mergeCell ref="AP558:AP562"/>
    <mergeCell ref="AE558:AE562"/>
    <mergeCell ref="AF558:AF562"/>
    <mergeCell ref="AG558:AG562"/>
    <mergeCell ref="AH558:AH562"/>
    <mergeCell ref="AI558:AI562"/>
    <mergeCell ref="AJ558:AJ562"/>
    <mergeCell ref="Y558:Y562"/>
    <mergeCell ref="Z558:Z562"/>
    <mergeCell ref="AA558:AA562"/>
    <mergeCell ref="AB558:AB562"/>
    <mergeCell ref="AC558:AC562"/>
    <mergeCell ref="AD558:AD562"/>
    <mergeCell ref="CL557:CM561"/>
    <mergeCell ref="CN557:CO561"/>
    <mergeCell ref="CP557:CQ561"/>
    <mergeCell ref="CR557:CR561"/>
    <mergeCell ref="D558:O562"/>
    <mergeCell ref="P558:P562"/>
    <mergeCell ref="Q558:Q562"/>
    <mergeCell ref="R558:R562"/>
    <mergeCell ref="S558:S562"/>
    <mergeCell ref="T558:T562"/>
    <mergeCell ref="CD557:CE561"/>
    <mergeCell ref="CF557:CF561"/>
    <mergeCell ref="CG557:CG561"/>
    <mergeCell ref="CH557:CH561"/>
    <mergeCell ref="CI557:CJ561"/>
    <mergeCell ref="CK557:CK561"/>
    <mergeCell ref="BW557:BW561"/>
    <mergeCell ref="BX557:BX561"/>
    <mergeCell ref="BY557:BZ561"/>
    <mergeCell ref="CA557:CA561"/>
    <mergeCell ref="CB557:CB561"/>
    <mergeCell ref="CC557:CC561"/>
    <mergeCell ref="BO557:BP561"/>
    <mergeCell ref="BQ557:BQ561"/>
    <mergeCell ref="BR557:BR561"/>
    <mergeCell ref="BS557:BS561"/>
    <mergeCell ref="BT557:BU561"/>
    <mergeCell ref="BV557:BV561"/>
    <mergeCell ref="BH557:BH561"/>
    <mergeCell ref="BI557:BI561"/>
    <mergeCell ref="BJ557:BK561"/>
    <mergeCell ref="BL557:BL561"/>
    <mergeCell ref="BM557:BM561"/>
    <mergeCell ref="BN557:BN561"/>
    <mergeCell ref="D557:O557"/>
    <mergeCell ref="AW557:BB562"/>
    <mergeCell ref="BC557:BC561"/>
    <mergeCell ref="BD557:BD561"/>
    <mergeCell ref="BE557:BF561"/>
    <mergeCell ref="BG557:BG561"/>
    <mergeCell ref="U558:U562"/>
    <mergeCell ref="V558:V562"/>
    <mergeCell ref="W558:W562"/>
    <mergeCell ref="X558:X562"/>
    <mergeCell ref="BC556:BG556"/>
    <mergeCell ref="BH556:BL556"/>
    <mergeCell ref="BM556:BQ556"/>
    <mergeCell ref="BR556:BV556"/>
    <mergeCell ref="BW556:CA556"/>
    <mergeCell ref="CB556:CF556"/>
    <mergeCell ref="D554:O554"/>
    <mergeCell ref="P554:AT554"/>
    <mergeCell ref="AW554:BB554"/>
    <mergeCell ref="BC554:CR554"/>
    <mergeCell ref="D555:O555"/>
    <mergeCell ref="AW555:BB556"/>
    <mergeCell ref="BC555:CF555"/>
    <mergeCell ref="CG555:CK556"/>
    <mergeCell ref="CL555:CR556"/>
    <mergeCell ref="D556:O556"/>
    <mergeCell ref="CG545:CK545"/>
    <mergeCell ref="CL545:CR545"/>
    <mergeCell ref="AW546:BB546"/>
    <mergeCell ref="BC546:CF546"/>
    <mergeCell ref="CG546:CK546"/>
    <mergeCell ref="CL546:CR546"/>
    <mergeCell ref="CP544:CQ544"/>
    <mergeCell ref="D545:E546"/>
    <mergeCell ref="F545:AT546"/>
    <mergeCell ref="AW545:BB545"/>
    <mergeCell ref="BC545:BG545"/>
    <mergeCell ref="BH545:BL545"/>
    <mergeCell ref="BM545:BQ545"/>
    <mergeCell ref="BR545:BV545"/>
    <mergeCell ref="BW545:CA545"/>
    <mergeCell ref="CB545:CF545"/>
    <mergeCell ref="BT544:BU544"/>
    <mergeCell ref="BY544:BZ544"/>
    <mergeCell ref="CD544:CE544"/>
    <mergeCell ref="CI544:CJ544"/>
    <mergeCell ref="CL544:CM544"/>
    <mergeCell ref="CN544:CO544"/>
    <mergeCell ref="CN543:CO543"/>
    <mergeCell ref="CP543:CQ543"/>
    <mergeCell ref="D544:E544"/>
    <mergeCell ref="F544:K544"/>
    <mergeCell ref="L544:O544"/>
    <mergeCell ref="AW544:AX544"/>
    <mergeCell ref="AY544:BB544"/>
    <mergeCell ref="BE544:BF544"/>
    <mergeCell ref="BJ544:BK544"/>
    <mergeCell ref="BO544:BP544"/>
    <mergeCell ref="BO543:BP543"/>
    <mergeCell ref="BT543:BU543"/>
    <mergeCell ref="BY543:BZ543"/>
    <mergeCell ref="CD543:CE543"/>
    <mergeCell ref="CI543:CJ543"/>
    <mergeCell ref="CL543:CM543"/>
    <mergeCell ref="CL542:CM542"/>
    <mergeCell ref="CN542:CO542"/>
    <mergeCell ref="CP542:CQ542"/>
    <mergeCell ref="D543:E543"/>
    <mergeCell ref="F543:K543"/>
    <mergeCell ref="L543:O543"/>
    <mergeCell ref="AW543:AX543"/>
    <mergeCell ref="AY543:BB543"/>
    <mergeCell ref="BE543:BF543"/>
    <mergeCell ref="BJ543:BK543"/>
    <mergeCell ref="BJ542:BK542"/>
    <mergeCell ref="BO542:BP542"/>
    <mergeCell ref="BT542:BU542"/>
    <mergeCell ref="BY542:BZ542"/>
    <mergeCell ref="CD542:CE542"/>
    <mergeCell ref="CI542:CJ542"/>
    <mergeCell ref="D542:E542"/>
    <mergeCell ref="F542:K542"/>
    <mergeCell ref="L542:O542"/>
    <mergeCell ref="AW542:AX542"/>
    <mergeCell ref="AY542:BB542"/>
    <mergeCell ref="BE542:BF542"/>
    <mergeCell ref="AW494:AX494"/>
    <mergeCell ref="AY494:BB494"/>
    <mergeCell ref="BE494:BF494"/>
    <mergeCell ref="BJ494:BK494"/>
    <mergeCell ref="BO494:BP494"/>
    <mergeCell ref="BO493:BP493"/>
    <mergeCell ref="BT493:BU493"/>
    <mergeCell ref="BY493:BZ493"/>
    <mergeCell ref="CD493:CE493"/>
    <mergeCell ref="CI493:CJ493"/>
    <mergeCell ref="CL493:CM493"/>
    <mergeCell ref="CL492:CM492"/>
    <mergeCell ref="CN492:CO492"/>
    <mergeCell ref="CP492:CQ492"/>
    <mergeCell ref="D493:E493"/>
    <mergeCell ref="F493:K493"/>
    <mergeCell ref="L493:O493"/>
    <mergeCell ref="AW493:AX493"/>
    <mergeCell ref="AY493:BB493"/>
    <mergeCell ref="BE493:BF493"/>
    <mergeCell ref="BJ493:BK493"/>
    <mergeCell ref="BJ492:BK492"/>
    <mergeCell ref="BO492:BP492"/>
    <mergeCell ref="BT492:BU492"/>
    <mergeCell ref="BY492:BZ492"/>
    <mergeCell ref="CD492:CE492"/>
    <mergeCell ref="CI492:CJ492"/>
    <mergeCell ref="D492:E492"/>
    <mergeCell ref="F492:K492"/>
    <mergeCell ref="L492:O492"/>
    <mergeCell ref="AW492:AX492"/>
    <mergeCell ref="AY492:BB492"/>
    <mergeCell ref="BE492:BF492"/>
    <mergeCell ref="BY491:BZ491"/>
    <mergeCell ref="CD491:CE491"/>
    <mergeCell ref="CI491:CJ491"/>
    <mergeCell ref="CL491:CM491"/>
    <mergeCell ref="CN491:CO491"/>
    <mergeCell ref="CP491:CQ491"/>
    <mergeCell ref="CP490:CQ490"/>
    <mergeCell ref="D491:E491"/>
    <mergeCell ref="F491:K491"/>
    <mergeCell ref="L491:O491"/>
    <mergeCell ref="AW491:AX491"/>
    <mergeCell ref="AY491:BB491"/>
    <mergeCell ref="BE491:BF491"/>
    <mergeCell ref="BJ491:BK491"/>
    <mergeCell ref="BO491:BP491"/>
    <mergeCell ref="BT491:BU491"/>
    <mergeCell ref="BT490:BU490"/>
    <mergeCell ref="BY490:BZ490"/>
    <mergeCell ref="CD490:CE490"/>
    <mergeCell ref="CI490:CJ490"/>
    <mergeCell ref="CL490:CM490"/>
    <mergeCell ref="CN490:CO490"/>
    <mergeCell ref="CN489:CO489"/>
    <mergeCell ref="CP489:CQ489"/>
    <mergeCell ref="D490:E490"/>
    <mergeCell ref="F490:K490"/>
    <mergeCell ref="L490:O490"/>
    <mergeCell ref="AW490:AX490"/>
    <mergeCell ref="AY490:BB490"/>
    <mergeCell ref="BE490:BF490"/>
    <mergeCell ref="BJ490:BK490"/>
    <mergeCell ref="BO490:BP490"/>
    <mergeCell ref="BO489:BP489"/>
    <mergeCell ref="BT489:BU489"/>
    <mergeCell ref="BY489:BZ489"/>
    <mergeCell ref="CD489:CE489"/>
    <mergeCell ref="CI489:CJ489"/>
    <mergeCell ref="CL489:CM489"/>
    <mergeCell ref="CL488:CM488"/>
    <mergeCell ref="CN488:CO488"/>
    <mergeCell ref="CP488:CQ488"/>
    <mergeCell ref="D489:E489"/>
    <mergeCell ref="F489:K489"/>
    <mergeCell ref="L489:O489"/>
    <mergeCell ref="AW489:AX489"/>
    <mergeCell ref="AY489:BB489"/>
    <mergeCell ref="BE489:BF489"/>
    <mergeCell ref="BJ489:BK489"/>
    <mergeCell ref="BJ488:BK488"/>
    <mergeCell ref="BO488:BP488"/>
    <mergeCell ref="BT488:BU488"/>
    <mergeCell ref="BY488:BZ488"/>
    <mergeCell ref="CD488:CE488"/>
    <mergeCell ref="CI488:CJ488"/>
    <mergeCell ref="D488:E488"/>
    <mergeCell ref="F488:K488"/>
    <mergeCell ref="L488:O488"/>
    <mergeCell ref="AW488:AX488"/>
    <mergeCell ref="AY488:BB488"/>
    <mergeCell ref="BE488:BF488"/>
    <mergeCell ref="BY487:BZ487"/>
    <mergeCell ref="CD487:CE487"/>
    <mergeCell ref="CI487:CJ487"/>
    <mergeCell ref="CL487:CM487"/>
    <mergeCell ref="CN487:CO487"/>
    <mergeCell ref="CP487:CQ487"/>
    <mergeCell ref="CL486:CR486"/>
    <mergeCell ref="D487:E487"/>
    <mergeCell ref="F487:K487"/>
    <mergeCell ref="L487:O487"/>
    <mergeCell ref="AW487:AX487"/>
    <mergeCell ref="AY487:BB487"/>
    <mergeCell ref="BE487:BF487"/>
    <mergeCell ref="BJ487:BK487"/>
    <mergeCell ref="BO487:BP487"/>
    <mergeCell ref="BT487:BU487"/>
    <mergeCell ref="BH486:BL486"/>
    <mergeCell ref="BM486:BQ486"/>
    <mergeCell ref="BR486:BV486"/>
    <mergeCell ref="BW486:CA486"/>
    <mergeCell ref="CB486:CF486"/>
    <mergeCell ref="CG486:CK486"/>
    <mergeCell ref="CI485:CJ485"/>
    <mergeCell ref="CL485:CM485"/>
    <mergeCell ref="CN485:CO485"/>
    <mergeCell ref="CP485:CQ485"/>
    <mergeCell ref="D486:E486"/>
    <mergeCell ref="F486:K486"/>
    <mergeCell ref="L486:O486"/>
    <mergeCell ref="AW486:AX486"/>
    <mergeCell ref="AY486:BB486"/>
    <mergeCell ref="BC486:BG486"/>
    <mergeCell ref="CN484:CO484"/>
    <mergeCell ref="CP484:CQ484"/>
    <mergeCell ref="D485:O485"/>
    <mergeCell ref="AW485:BB485"/>
    <mergeCell ref="BE485:BF485"/>
    <mergeCell ref="BJ485:BK485"/>
    <mergeCell ref="BO485:BP485"/>
    <mergeCell ref="BT485:BU485"/>
    <mergeCell ref="BY485:BZ485"/>
    <mergeCell ref="CD485:CE485"/>
    <mergeCell ref="BO484:BP484"/>
    <mergeCell ref="BT484:BU484"/>
    <mergeCell ref="BY484:BZ484"/>
    <mergeCell ref="CD484:CE484"/>
    <mergeCell ref="CI484:CJ484"/>
    <mergeCell ref="CL484:CM484"/>
    <mergeCell ref="AQ480:AQ484"/>
    <mergeCell ref="AR480:AR484"/>
    <mergeCell ref="AS480:AS484"/>
    <mergeCell ref="AT480:AT484"/>
    <mergeCell ref="BE484:BF484"/>
    <mergeCell ref="BJ484:BK484"/>
    <mergeCell ref="AK480:AK484"/>
    <mergeCell ref="AL480:AL484"/>
    <mergeCell ref="AM480:AM484"/>
    <mergeCell ref="AN480:AN484"/>
    <mergeCell ref="AO480:AO484"/>
    <mergeCell ref="AP480:AP484"/>
    <mergeCell ref="AE480:AE484"/>
    <mergeCell ref="AF480:AF484"/>
    <mergeCell ref="AG480:AG484"/>
    <mergeCell ref="AH480:AH484"/>
    <mergeCell ref="AI480:AI484"/>
    <mergeCell ref="AJ480:AJ484"/>
    <mergeCell ref="Y480:Y484"/>
    <mergeCell ref="Z480:Z484"/>
    <mergeCell ref="AA480:AA484"/>
    <mergeCell ref="AB480:AB484"/>
    <mergeCell ref="AC480:AC484"/>
    <mergeCell ref="AD480:AD484"/>
    <mergeCell ref="CL479:CM483"/>
    <mergeCell ref="CN479:CO483"/>
    <mergeCell ref="CP479:CQ483"/>
    <mergeCell ref="CR479:CR483"/>
    <mergeCell ref="D480:O484"/>
    <mergeCell ref="P480:P484"/>
    <mergeCell ref="Q480:Q484"/>
    <mergeCell ref="R480:R484"/>
    <mergeCell ref="S480:S484"/>
    <mergeCell ref="T480:T484"/>
    <mergeCell ref="CD479:CE483"/>
    <mergeCell ref="CF479:CF483"/>
    <mergeCell ref="CG479:CG483"/>
    <mergeCell ref="CH479:CH483"/>
    <mergeCell ref="CI479:CJ483"/>
    <mergeCell ref="CK479:CK483"/>
    <mergeCell ref="BW479:BW483"/>
    <mergeCell ref="BX479:BX483"/>
    <mergeCell ref="BY479:BZ483"/>
    <mergeCell ref="CA479:CA483"/>
    <mergeCell ref="CB479:CB483"/>
    <mergeCell ref="CC479:CC483"/>
    <mergeCell ref="BO479:BP483"/>
    <mergeCell ref="BQ479:BQ483"/>
    <mergeCell ref="BR479:BR483"/>
    <mergeCell ref="BS479:BS483"/>
    <mergeCell ref="BT479:BU483"/>
    <mergeCell ref="BV479:BV483"/>
    <mergeCell ref="BH479:BH483"/>
    <mergeCell ref="BI479:BI483"/>
    <mergeCell ref="BJ479:BK483"/>
    <mergeCell ref="BL479:BL483"/>
    <mergeCell ref="BM479:BM483"/>
    <mergeCell ref="BN479:BN483"/>
    <mergeCell ref="D479:O479"/>
    <mergeCell ref="AW479:BB484"/>
    <mergeCell ref="BC479:BC483"/>
    <mergeCell ref="BD479:BD483"/>
    <mergeCell ref="BE479:BF483"/>
    <mergeCell ref="BG479:BG483"/>
    <mergeCell ref="U480:U484"/>
    <mergeCell ref="V480:V484"/>
    <mergeCell ref="W480:W484"/>
    <mergeCell ref="X480:X484"/>
    <mergeCell ref="BC478:BG478"/>
    <mergeCell ref="BH478:BL478"/>
    <mergeCell ref="BM478:BQ478"/>
    <mergeCell ref="BR478:BV478"/>
    <mergeCell ref="BW478:CA478"/>
    <mergeCell ref="CB478:CF478"/>
    <mergeCell ref="D476:O476"/>
    <mergeCell ref="P476:AT476"/>
    <mergeCell ref="AW476:BB476"/>
    <mergeCell ref="BC476:CR476"/>
    <mergeCell ref="D477:O477"/>
    <mergeCell ref="AW477:BB478"/>
    <mergeCell ref="BC477:CF477"/>
    <mergeCell ref="CG477:CK478"/>
    <mergeCell ref="CL477:CR478"/>
    <mergeCell ref="D478:O478"/>
    <mergeCell ref="CG467:CK467"/>
    <mergeCell ref="CL467:CR467"/>
    <mergeCell ref="AW468:BB468"/>
    <mergeCell ref="BC468:CF468"/>
    <mergeCell ref="CG468:CK468"/>
    <mergeCell ref="CL468:CR468"/>
    <mergeCell ref="CP466:CQ466"/>
    <mergeCell ref="D467:E468"/>
    <mergeCell ref="F467:AT468"/>
    <mergeCell ref="AW467:BB467"/>
    <mergeCell ref="BC467:BG467"/>
    <mergeCell ref="BH467:BL467"/>
    <mergeCell ref="BM467:BQ467"/>
    <mergeCell ref="BR467:BV467"/>
    <mergeCell ref="BW467:CA467"/>
    <mergeCell ref="CB467:CF467"/>
    <mergeCell ref="BT466:BU466"/>
    <mergeCell ref="BY466:BZ466"/>
    <mergeCell ref="CD466:CE466"/>
    <mergeCell ref="CI466:CJ466"/>
    <mergeCell ref="CL466:CM466"/>
    <mergeCell ref="CN466:CO466"/>
    <mergeCell ref="CN465:CO465"/>
    <mergeCell ref="CP465:CQ465"/>
    <mergeCell ref="D466:E466"/>
    <mergeCell ref="F466:K466"/>
    <mergeCell ref="L466:O466"/>
    <mergeCell ref="AW466:AX466"/>
    <mergeCell ref="AY466:BB466"/>
    <mergeCell ref="BE466:BF466"/>
    <mergeCell ref="BJ466:BK466"/>
    <mergeCell ref="BO466:BP466"/>
    <mergeCell ref="BO465:BP465"/>
    <mergeCell ref="BT465:BU465"/>
    <mergeCell ref="BY465:BZ465"/>
    <mergeCell ref="CD465:CE465"/>
    <mergeCell ref="CI465:CJ465"/>
    <mergeCell ref="CL465:CM465"/>
    <mergeCell ref="CL464:CM464"/>
    <mergeCell ref="CN464:CO464"/>
    <mergeCell ref="CP464:CQ464"/>
    <mergeCell ref="D465:E465"/>
    <mergeCell ref="F465:K465"/>
    <mergeCell ref="L465:O465"/>
    <mergeCell ref="AW465:AX465"/>
    <mergeCell ref="AY465:BB465"/>
    <mergeCell ref="BE465:BF465"/>
    <mergeCell ref="BJ465:BK465"/>
    <mergeCell ref="BJ464:BK464"/>
    <mergeCell ref="BO464:BP464"/>
    <mergeCell ref="BT464:BU464"/>
    <mergeCell ref="BY464:BZ464"/>
    <mergeCell ref="CD464:CE464"/>
    <mergeCell ref="CI464:CJ464"/>
    <mergeCell ref="D464:E464"/>
    <mergeCell ref="F464:K464"/>
    <mergeCell ref="L464:O464"/>
    <mergeCell ref="AW464:AX464"/>
    <mergeCell ref="AY464:BB464"/>
    <mergeCell ref="BE464:BF464"/>
    <mergeCell ref="BY463:BZ463"/>
    <mergeCell ref="CD463:CE463"/>
    <mergeCell ref="CI463:CJ463"/>
    <mergeCell ref="CL463:CM463"/>
    <mergeCell ref="CN463:CO463"/>
    <mergeCell ref="CP463:CQ463"/>
    <mergeCell ref="CP462:CQ462"/>
    <mergeCell ref="D463:E463"/>
    <mergeCell ref="F463:K463"/>
    <mergeCell ref="L463:O463"/>
    <mergeCell ref="AW463:AX463"/>
    <mergeCell ref="AY463:BB463"/>
    <mergeCell ref="BE463:BF463"/>
    <mergeCell ref="BJ463:BK463"/>
    <mergeCell ref="BO463:BP463"/>
    <mergeCell ref="BT463:BU463"/>
    <mergeCell ref="BT462:BU462"/>
    <mergeCell ref="BY462:BZ462"/>
    <mergeCell ref="CD462:CE462"/>
    <mergeCell ref="CI462:CJ462"/>
    <mergeCell ref="CL462:CM462"/>
    <mergeCell ref="CN462:CO462"/>
    <mergeCell ref="CN461:CO461"/>
    <mergeCell ref="CP461:CQ461"/>
    <mergeCell ref="D462:E462"/>
    <mergeCell ref="F462:K462"/>
    <mergeCell ref="L462:O462"/>
    <mergeCell ref="AW462:AX462"/>
    <mergeCell ref="AY462:BB462"/>
    <mergeCell ref="BE462:BF462"/>
    <mergeCell ref="BJ462:BK462"/>
    <mergeCell ref="BO462:BP462"/>
    <mergeCell ref="BO461:BP461"/>
    <mergeCell ref="BT461:BU461"/>
    <mergeCell ref="BY461:BZ461"/>
    <mergeCell ref="CD461:CE461"/>
    <mergeCell ref="CI461:CJ461"/>
    <mergeCell ref="CL461:CM461"/>
    <mergeCell ref="D461:E461"/>
    <mergeCell ref="F461:K461"/>
    <mergeCell ref="L461:O461"/>
    <mergeCell ref="AW461:AX461"/>
    <mergeCell ref="AY461:BB461"/>
    <mergeCell ref="BE461:BF461"/>
    <mergeCell ref="BJ461:BK461"/>
    <mergeCell ref="BT413:BU413"/>
    <mergeCell ref="BT412:BU412"/>
    <mergeCell ref="BY412:BZ412"/>
    <mergeCell ref="CD412:CE412"/>
    <mergeCell ref="CI412:CJ412"/>
    <mergeCell ref="CL412:CM412"/>
    <mergeCell ref="CN412:CO412"/>
    <mergeCell ref="CN411:CO411"/>
    <mergeCell ref="CP411:CQ411"/>
    <mergeCell ref="D412:E412"/>
    <mergeCell ref="F412:K412"/>
    <mergeCell ref="L412:O412"/>
    <mergeCell ref="AW412:AX412"/>
    <mergeCell ref="AY412:BB412"/>
    <mergeCell ref="BE412:BF412"/>
    <mergeCell ref="BJ412:BK412"/>
    <mergeCell ref="BO412:BP412"/>
    <mergeCell ref="BO411:BP411"/>
    <mergeCell ref="BT411:BU411"/>
    <mergeCell ref="BY411:BZ411"/>
    <mergeCell ref="CD411:CE411"/>
    <mergeCell ref="CI411:CJ411"/>
    <mergeCell ref="CL411:CM411"/>
    <mergeCell ref="CL410:CM410"/>
    <mergeCell ref="CN410:CO410"/>
    <mergeCell ref="CP410:CQ410"/>
    <mergeCell ref="D411:E411"/>
    <mergeCell ref="F411:K411"/>
    <mergeCell ref="L411:O411"/>
    <mergeCell ref="AW411:AX411"/>
    <mergeCell ref="AY411:BB411"/>
    <mergeCell ref="BE411:BF411"/>
    <mergeCell ref="BJ411:BK411"/>
    <mergeCell ref="BJ410:BK410"/>
    <mergeCell ref="BO410:BP410"/>
    <mergeCell ref="BT410:BU410"/>
    <mergeCell ref="BY410:BZ410"/>
    <mergeCell ref="CD410:CE410"/>
    <mergeCell ref="CI410:CJ410"/>
    <mergeCell ref="D410:E410"/>
    <mergeCell ref="F410:K410"/>
    <mergeCell ref="L410:O410"/>
    <mergeCell ref="AW410:AX410"/>
    <mergeCell ref="AY410:BB410"/>
    <mergeCell ref="BE410:BF410"/>
    <mergeCell ref="BY409:BZ409"/>
    <mergeCell ref="CD409:CE409"/>
    <mergeCell ref="CI409:CJ409"/>
    <mergeCell ref="CL409:CM409"/>
    <mergeCell ref="CN409:CO409"/>
    <mergeCell ref="CP409:CQ409"/>
    <mergeCell ref="CL408:CR408"/>
    <mergeCell ref="D409:E409"/>
    <mergeCell ref="F409:K409"/>
    <mergeCell ref="L409:O409"/>
    <mergeCell ref="AW409:AX409"/>
    <mergeCell ref="AY409:BB409"/>
    <mergeCell ref="BE409:BF409"/>
    <mergeCell ref="BJ409:BK409"/>
    <mergeCell ref="BO409:BP409"/>
    <mergeCell ref="BT409:BU409"/>
    <mergeCell ref="BH408:BL408"/>
    <mergeCell ref="BM408:BQ408"/>
    <mergeCell ref="BR408:BV408"/>
    <mergeCell ref="BW408:CA408"/>
    <mergeCell ref="CB408:CF408"/>
    <mergeCell ref="CG408:CK408"/>
    <mergeCell ref="CI407:CJ407"/>
    <mergeCell ref="CL407:CM407"/>
    <mergeCell ref="CN407:CO407"/>
    <mergeCell ref="CP407:CQ407"/>
    <mergeCell ref="D408:E408"/>
    <mergeCell ref="F408:K408"/>
    <mergeCell ref="L408:O408"/>
    <mergeCell ref="AW408:AX408"/>
    <mergeCell ref="AY408:BB408"/>
    <mergeCell ref="BC408:BG408"/>
    <mergeCell ref="CN406:CO406"/>
    <mergeCell ref="CP406:CQ406"/>
    <mergeCell ref="D407:O407"/>
    <mergeCell ref="AW407:BB407"/>
    <mergeCell ref="BE407:BF407"/>
    <mergeCell ref="BJ407:BK407"/>
    <mergeCell ref="BO407:BP407"/>
    <mergeCell ref="BT407:BU407"/>
    <mergeCell ref="BY407:BZ407"/>
    <mergeCell ref="CD407:CE407"/>
    <mergeCell ref="BO406:BP406"/>
    <mergeCell ref="BT406:BU406"/>
    <mergeCell ref="BY406:BZ406"/>
    <mergeCell ref="CD406:CE406"/>
    <mergeCell ref="CI406:CJ406"/>
    <mergeCell ref="CL406:CM406"/>
    <mergeCell ref="AQ402:AQ406"/>
    <mergeCell ref="AR402:AR406"/>
    <mergeCell ref="AS402:AS406"/>
    <mergeCell ref="AT402:AT406"/>
    <mergeCell ref="BE406:BF406"/>
    <mergeCell ref="BJ406:BK406"/>
    <mergeCell ref="AK402:AK406"/>
    <mergeCell ref="AL402:AL406"/>
    <mergeCell ref="AM402:AM406"/>
    <mergeCell ref="AN402:AN406"/>
    <mergeCell ref="AO402:AO406"/>
    <mergeCell ref="AP402:AP406"/>
    <mergeCell ref="AE402:AE406"/>
    <mergeCell ref="AF402:AF406"/>
    <mergeCell ref="AG402:AG406"/>
    <mergeCell ref="AH402:AH406"/>
    <mergeCell ref="AI402:AI406"/>
    <mergeCell ref="AJ402:AJ406"/>
    <mergeCell ref="Y402:Y406"/>
    <mergeCell ref="Z402:Z406"/>
    <mergeCell ref="AA402:AA406"/>
    <mergeCell ref="AB402:AB406"/>
    <mergeCell ref="AC402:AC406"/>
    <mergeCell ref="AD402:AD406"/>
    <mergeCell ref="CL401:CM405"/>
    <mergeCell ref="CN401:CO405"/>
    <mergeCell ref="CP401:CQ405"/>
    <mergeCell ref="CR401:CR405"/>
    <mergeCell ref="D402:O406"/>
    <mergeCell ref="P402:P406"/>
    <mergeCell ref="Q402:Q406"/>
    <mergeCell ref="R402:R406"/>
    <mergeCell ref="S402:S406"/>
    <mergeCell ref="T402:T406"/>
    <mergeCell ref="CD401:CE405"/>
    <mergeCell ref="CF401:CF405"/>
    <mergeCell ref="CG401:CG405"/>
    <mergeCell ref="CH401:CH405"/>
    <mergeCell ref="CI401:CJ405"/>
    <mergeCell ref="CK401:CK405"/>
    <mergeCell ref="BW401:BW405"/>
    <mergeCell ref="BX401:BX405"/>
    <mergeCell ref="BY401:BZ405"/>
    <mergeCell ref="CA401:CA405"/>
    <mergeCell ref="CB401:CB405"/>
    <mergeCell ref="CC401:CC405"/>
    <mergeCell ref="BO401:BP405"/>
    <mergeCell ref="BQ401:BQ405"/>
    <mergeCell ref="BR401:BR405"/>
    <mergeCell ref="BS401:BS405"/>
    <mergeCell ref="BT401:BU405"/>
    <mergeCell ref="BV401:BV405"/>
    <mergeCell ref="BH401:BH405"/>
    <mergeCell ref="BI401:BI405"/>
    <mergeCell ref="BJ401:BK405"/>
    <mergeCell ref="BL401:BL405"/>
    <mergeCell ref="BM401:BM405"/>
    <mergeCell ref="BN401:BN405"/>
    <mergeCell ref="D401:O401"/>
    <mergeCell ref="AW401:BB406"/>
    <mergeCell ref="BC401:BC405"/>
    <mergeCell ref="BD401:BD405"/>
    <mergeCell ref="BE401:BF405"/>
    <mergeCell ref="BG401:BG405"/>
    <mergeCell ref="U402:U406"/>
    <mergeCell ref="V402:V406"/>
    <mergeCell ref="W402:W406"/>
    <mergeCell ref="X402:X406"/>
    <mergeCell ref="BC400:BG400"/>
    <mergeCell ref="BH400:BL400"/>
    <mergeCell ref="BM400:BQ400"/>
    <mergeCell ref="BR400:BV400"/>
    <mergeCell ref="BW400:CA400"/>
    <mergeCell ref="CB400:CF400"/>
    <mergeCell ref="D398:O398"/>
    <mergeCell ref="P398:AT398"/>
    <mergeCell ref="AW398:BB398"/>
    <mergeCell ref="BC398:CR398"/>
    <mergeCell ref="D399:O399"/>
    <mergeCell ref="AW399:BB400"/>
    <mergeCell ref="BC399:CF399"/>
    <mergeCell ref="CG399:CK400"/>
    <mergeCell ref="CL399:CR400"/>
    <mergeCell ref="D400:O400"/>
    <mergeCell ref="CG389:CK389"/>
    <mergeCell ref="CL389:CR389"/>
    <mergeCell ref="AW390:BB390"/>
    <mergeCell ref="BC390:CF390"/>
    <mergeCell ref="CG390:CK390"/>
    <mergeCell ref="CL390:CR390"/>
    <mergeCell ref="CP388:CQ388"/>
    <mergeCell ref="D389:E390"/>
    <mergeCell ref="F389:AT390"/>
    <mergeCell ref="AW389:BB389"/>
    <mergeCell ref="BC389:BG389"/>
    <mergeCell ref="BH389:BL389"/>
    <mergeCell ref="BM389:BQ389"/>
    <mergeCell ref="BR389:BV389"/>
    <mergeCell ref="BW389:CA389"/>
    <mergeCell ref="CB389:CF389"/>
    <mergeCell ref="BT388:BU388"/>
    <mergeCell ref="BY388:BZ388"/>
    <mergeCell ref="CD388:CE388"/>
    <mergeCell ref="CI388:CJ388"/>
    <mergeCell ref="CL388:CM388"/>
    <mergeCell ref="CN388:CO388"/>
    <mergeCell ref="CN387:CO387"/>
    <mergeCell ref="CP387:CQ387"/>
    <mergeCell ref="D388:E388"/>
    <mergeCell ref="F388:K388"/>
    <mergeCell ref="L388:O388"/>
    <mergeCell ref="AW388:AX388"/>
    <mergeCell ref="AY388:BB388"/>
    <mergeCell ref="BE388:BF388"/>
    <mergeCell ref="BJ388:BK388"/>
    <mergeCell ref="BO388:BP388"/>
    <mergeCell ref="BO387:BP387"/>
    <mergeCell ref="BT387:BU387"/>
    <mergeCell ref="BY387:BZ387"/>
    <mergeCell ref="CD387:CE387"/>
    <mergeCell ref="CI387:CJ387"/>
    <mergeCell ref="CL387:CM387"/>
    <mergeCell ref="CL340:CM340"/>
    <mergeCell ref="CN340:CO340"/>
    <mergeCell ref="CP340:CQ340"/>
    <mergeCell ref="D387:E387"/>
    <mergeCell ref="F387:K387"/>
    <mergeCell ref="L387:O387"/>
    <mergeCell ref="AW387:AX387"/>
    <mergeCell ref="AY387:BB387"/>
    <mergeCell ref="BE387:BF387"/>
    <mergeCell ref="BJ387:BK387"/>
    <mergeCell ref="BJ340:BK340"/>
    <mergeCell ref="BO340:BP340"/>
    <mergeCell ref="BT340:BU340"/>
    <mergeCell ref="BY340:BZ340"/>
    <mergeCell ref="CD340:CE340"/>
    <mergeCell ref="CI340:CJ340"/>
    <mergeCell ref="D340:E340"/>
    <mergeCell ref="F340:K340"/>
    <mergeCell ref="L340:O340"/>
    <mergeCell ref="AW340:AX340"/>
    <mergeCell ref="AY340:BB340"/>
    <mergeCell ref="BE340:BF340"/>
    <mergeCell ref="D349:E349"/>
    <mergeCell ref="F349:K349"/>
    <mergeCell ref="L349:O349"/>
    <mergeCell ref="D350:E350"/>
    <mergeCell ref="F350:K350"/>
    <mergeCell ref="L350:O350"/>
    <mergeCell ref="D347:E347"/>
    <mergeCell ref="F347:K347"/>
    <mergeCell ref="L347:O347"/>
    <mergeCell ref="D348:E348"/>
    <mergeCell ref="F348:K348"/>
    <mergeCell ref="L348:O348"/>
    <mergeCell ref="D345:E345"/>
    <mergeCell ref="F345:K345"/>
    <mergeCell ref="L345:O345"/>
    <mergeCell ref="D346:E346"/>
    <mergeCell ref="F346:K346"/>
    <mergeCell ref="L346:O346"/>
    <mergeCell ref="D343:E343"/>
    <mergeCell ref="F343:K343"/>
    <mergeCell ref="L343:O343"/>
    <mergeCell ref="D344:E344"/>
    <mergeCell ref="F344:K344"/>
    <mergeCell ref="L344:O344"/>
    <mergeCell ref="D341:E341"/>
    <mergeCell ref="F341:K341"/>
    <mergeCell ref="CN338:CO338"/>
    <mergeCell ref="CN337:CO337"/>
    <mergeCell ref="CP337:CQ337"/>
    <mergeCell ref="D338:E338"/>
    <mergeCell ref="F338:K338"/>
    <mergeCell ref="L338:O338"/>
    <mergeCell ref="AW338:AX338"/>
    <mergeCell ref="AY338:BB338"/>
    <mergeCell ref="BE338:BF338"/>
    <mergeCell ref="BJ338:BK338"/>
    <mergeCell ref="BO338:BP338"/>
    <mergeCell ref="BO337:BP337"/>
    <mergeCell ref="BT337:BU337"/>
    <mergeCell ref="BY337:BZ337"/>
    <mergeCell ref="CD337:CE337"/>
    <mergeCell ref="CI337:CJ337"/>
    <mergeCell ref="CL337:CM337"/>
    <mergeCell ref="CL336:CM336"/>
    <mergeCell ref="CN336:CO336"/>
    <mergeCell ref="CP336:CQ336"/>
    <mergeCell ref="D337:E337"/>
    <mergeCell ref="F337:K337"/>
    <mergeCell ref="L337:O337"/>
    <mergeCell ref="AW337:AX337"/>
    <mergeCell ref="AY337:BB337"/>
    <mergeCell ref="BE337:BF337"/>
    <mergeCell ref="BJ337:BK337"/>
    <mergeCell ref="BJ336:BK336"/>
    <mergeCell ref="BO336:BP336"/>
    <mergeCell ref="BT336:BU336"/>
    <mergeCell ref="BY336:BZ336"/>
    <mergeCell ref="CD336:CE336"/>
    <mergeCell ref="CI336:CJ336"/>
    <mergeCell ref="D336:E336"/>
    <mergeCell ref="F336:K336"/>
    <mergeCell ref="L336:O336"/>
    <mergeCell ref="AW336:AX336"/>
    <mergeCell ref="AY336:BB336"/>
    <mergeCell ref="BE336:BF336"/>
    <mergeCell ref="BY335:BZ335"/>
    <mergeCell ref="CD335:CE335"/>
    <mergeCell ref="CI335:CJ335"/>
    <mergeCell ref="CL335:CM335"/>
    <mergeCell ref="CN335:CO335"/>
    <mergeCell ref="CP335:CQ335"/>
    <mergeCell ref="CP334:CQ334"/>
    <mergeCell ref="D335:E335"/>
    <mergeCell ref="F335:K335"/>
    <mergeCell ref="L335:O335"/>
    <mergeCell ref="AW335:AX335"/>
    <mergeCell ref="AY335:BB335"/>
    <mergeCell ref="BE335:BF335"/>
    <mergeCell ref="BJ335:BK335"/>
    <mergeCell ref="BO335:BP335"/>
    <mergeCell ref="BT335:BU335"/>
    <mergeCell ref="BT334:BU334"/>
    <mergeCell ref="BY334:BZ334"/>
    <mergeCell ref="CD334:CE334"/>
    <mergeCell ref="CI334:CJ334"/>
    <mergeCell ref="CL334:CM334"/>
    <mergeCell ref="CN334:CO334"/>
    <mergeCell ref="CN333:CO333"/>
    <mergeCell ref="CP333:CQ333"/>
    <mergeCell ref="D334:E334"/>
    <mergeCell ref="F334:K334"/>
    <mergeCell ref="L334:O334"/>
    <mergeCell ref="AW334:AX334"/>
    <mergeCell ref="AY334:BB334"/>
    <mergeCell ref="BE334:BF334"/>
    <mergeCell ref="BJ334:BK334"/>
    <mergeCell ref="BO334:BP334"/>
    <mergeCell ref="BO333:BP333"/>
    <mergeCell ref="BT333:BU333"/>
    <mergeCell ref="BY333:BZ333"/>
    <mergeCell ref="CD333:CE333"/>
    <mergeCell ref="CI333:CJ333"/>
    <mergeCell ref="CL333:CM333"/>
    <mergeCell ref="CL332:CM332"/>
    <mergeCell ref="CN332:CO332"/>
    <mergeCell ref="CP332:CQ332"/>
    <mergeCell ref="D333:E333"/>
    <mergeCell ref="F333:K333"/>
    <mergeCell ref="L333:O333"/>
    <mergeCell ref="AW333:AX333"/>
    <mergeCell ref="AY333:BB333"/>
    <mergeCell ref="BE333:BF333"/>
    <mergeCell ref="BJ333:BK333"/>
    <mergeCell ref="BJ332:BK332"/>
    <mergeCell ref="BO332:BP332"/>
    <mergeCell ref="BT332:BU332"/>
    <mergeCell ref="BY332:BZ332"/>
    <mergeCell ref="CD332:CE332"/>
    <mergeCell ref="CI332:CJ332"/>
    <mergeCell ref="D332:E332"/>
    <mergeCell ref="F332:K332"/>
    <mergeCell ref="L332:O332"/>
    <mergeCell ref="AW332:AX332"/>
    <mergeCell ref="AY332:BB332"/>
    <mergeCell ref="BE332:BF332"/>
    <mergeCell ref="BY331:BZ331"/>
    <mergeCell ref="CD331:CE331"/>
    <mergeCell ref="CI331:CJ331"/>
    <mergeCell ref="CL331:CM331"/>
    <mergeCell ref="CN331:CO331"/>
    <mergeCell ref="CP331:CQ331"/>
    <mergeCell ref="CL330:CR330"/>
    <mergeCell ref="D331:E331"/>
    <mergeCell ref="F331:K331"/>
    <mergeCell ref="L331:O331"/>
    <mergeCell ref="AW331:AX331"/>
    <mergeCell ref="AY331:BB331"/>
    <mergeCell ref="BE331:BF331"/>
    <mergeCell ref="BJ331:BK331"/>
    <mergeCell ref="BO331:BP331"/>
    <mergeCell ref="BT331:BU331"/>
    <mergeCell ref="BH330:BL330"/>
    <mergeCell ref="BM330:BQ330"/>
    <mergeCell ref="BR330:BV330"/>
    <mergeCell ref="BW330:CA330"/>
    <mergeCell ref="CB330:CF330"/>
    <mergeCell ref="CG330:CK330"/>
    <mergeCell ref="CI329:CJ329"/>
    <mergeCell ref="CL329:CM329"/>
    <mergeCell ref="CN329:CO329"/>
    <mergeCell ref="CP329:CQ329"/>
    <mergeCell ref="D330:E330"/>
    <mergeCell ref="F330:K330"/>
    <mergeCell ref="L330:O330"/>
    <mergeCell ref="AW330:AX330"/>
    <mergeCell ref="AY330:BB330"/>
    <mergeCell ref="BC330:BG330"/>
    <mergeCell ref="CN328:CO328"/>
    <mergeCell ref="CP328:CQ328"/>
    <mergeCell ref="D329:O329"/>
    <mergeCell ref="AW329:BB329"/>
    <mergeCell ref="BE329:BF329"/>
    <mergeCell ref="BJ329:BK329"/>
    <mergeCell ref="BO329:BP329"/>
    <mergeCell ref="BT329:BU329"/>
    <mergeCell ref="BY329:BZ329"/>
    <mergeCell ref="CD329:CE329"/>
    <mergeCell ref="BO328:BP328"/>
    <mergeCell ref="BT328:BU328"/>
    <mergeCell ref="BY328:BZ328"/>
    <mergeCell ref="CD328:CE328"/>
    <mergeCell ref="CI328:CJ328"/>
    <mergeCell ref="CL328:CM328"/>
    <mergeCell ref="AQ324:AQ328"/>
    <mergeCell ref="AR324:AR328"/>
    <mergeCell ref="AS324:AS328"/>
    <mergeCell ref="AT324:AT328"/>
    <mergeCell ref="BE328:BF328"/>
    <mergeCell ref="BJ328:BK328"/>
    <mergeCell ref="AK324:AK328"/>
    <mergeCell ref="AL324:AL328"/>
    <mergeCell ref="AM324:AM328"/>
    <mergeCell ref="AN324:AN328"/>
    <mergeCell ref="AO324:AO328"/>
    <mergeCell ref="AP324:AP328"/>
    <mergeCell ref="AE324:AE328"/>
    <mergeCell ref="AF324:AF328"/>
    <mergeCell ref="AG324:AG328"/>
    <mergeCell ref="AH324:AH328"/>
    <mergeCell ref="AI324:AI328"/>
    <mergeCell ref="AJ324:AJ328"/>
    <mergeCell ref="Y324:Y328"/>
    <mergeCell ref="Z324:Z328"/>
    <mergeCell ref="AA324:AA328"/>
    <mergeCell ref="AB324:AB328"/>
    <mergeCell ref="AC324:AC328"/>
    <mergeCell ref="AD324:AD328"/>
    <mergeCell ref="CL323:CM327"/>
    <mergeCell ref="CN323:CO327"/>
    <mergeCell ref="CP323:CQ327"/>
    <mergeCell ref="CR323:CR327"/>
    <mergeCell ref="D324:O328"/>
    <mergeCell ref="P324:P328"/>
    <mergeCell ref="Q324:Q328"/>
    <mergeCell ref="R324:R328"/>
    <mergeCell ref="S324:S328"/>
    <mergeCell ref="T324:T328"/>
    <mergeCell ref="CD323:CE327"/>
    <mergeCell ref="CF323:CF327"/>
    <mergeCell ref="CG323:CG327"/>
    <mergeCell ref="CH323:CH327"/>
    <mergeCell ref="CI323:CJ327"/>
    <mergeCell ref="CK323:CK327"/>
    <mergeCell ref="BW323:BW327"/>
    <mergeCell ref="BX323:BX327"/>
    <mergeCell ref="BY323:BZ327"/>
    <mergeCell ref="CA323:CA327"/>
    <mergeCell ref="CB323:CB327"/>
    <mergeCell ref="CC323:CC327"/>
    <mergeCell ref="BO323:BP327"/>
    <mergeCell ref="BQ323:BQ327"/>
    <mergeCell ref="BR323:BR327"/>
    <mergeCell ref="BS323:BS327"/>
    <mergeCell ref="BT323:BU327"/>
    <mergeCell ref="BV323:BV327"/>
    <mergeCell ref="BH323:BH327"/>
    <mergeCell ref="BI323:BI327"/>
    <mergeCell ref="BJ323:BK327"/>
    <mergeCell ref="BL323:BL327"/>
    <mergeCell ref="BM323:BM327"/>
    <mergeCell ref="BN323:BN327"/>
    <mergeCell ref="D323:O323"/>
    <mergeCell ref="AW323:BB328"/>
    <mergeCell ref="BC323:BC327"/>
    <mergeCell ref="BD323:BD327"/>
    <mergeCell ref="BE323:BF327"/>
    <mergeCell ref="BG323:BG327"/>
    <mergeCell ref="U324:U328"/>
    <mergeCell ref="V324:V328"/>
    <mergeCell ref="W324:W328"/>
    <mergeCell ref="X324:X328"/>
    <mergeCell ref="BC322:BG322"/>
    <mergeCell ref="BH322:BL322"/>
    <mergeCell ref="BM322:BQ322"/>
    <mergeCell ref="BR322:BV322"/>
    <mergeCell ref="BW322:CA322"/>
    <mergeCell ref="CB322:CF322"/>
    <mergeCell ref="D320:O320"/>
    <mergeCell ref="P320:AT320"/>
    <mergeCell ref="AW320:BB320"/>
    <mergeCell ref="BC320:CR320"/>
    <mergeCell ref="D321:O321"/>
    <mergeCell ref="AW321:BB322"/>
    <mergeCell ref="BC321:CF321"/>
    <mergeCell ref="CG321:CK322"/>
    <mergeCell ref="CL321:CR322"/>
    <mergeCell ref="D322:O322"/>
    <mergeCell ref="CG311:CK311"/>
    <mergeCell ref="CL311:CR311"/>
    <mergeCell ref="AW312:BB312"/>
    <mergeCell ref="BC312:CF312"/>
    <mergeCell ref="CG312:CK312"/>
    <mergeCell ref="CL312:CR312"/>
    <mergeCell ref="CP310:CQ310"/>
    <mergeCell ref="D311:E312"/>
    <mergeCell ref="F311:AT312"/>
    <mergeCell ref="AW311:BB311"/>
    <mergeCell ref="BC311:BG311"/>
    <mergeCell ref="BH311:BL311"/>
    <mergeCell ref="BM311:BQ311"/>
    <mergeCell ref="BR311:BV311"/>
    <mergeCell ref="BW311:CA311"/>
    <mergeCell ref="CB311:CF311"/>
    <mergeCell ref="BT310:BU310"/>
    <mergeCell ref="BY310:BZ310"/>
    <mergeCell ref="CD310:CE310"/>
    <mergeCell ref="CI310:CJ310"/>
    <mergeCell ref="CL310:CM310"/>
    <mergeCell ref="CN310:CO310"/>
    <mergeCell ref="CN309:CO309"/>
    <mergeCell ref="CP309:CQ309"/>
    <mergeCell ref="D310:E310"/>
    <mergeCell ref="F310:K310"/>
    <mergeCell ref="L310:O310"/>
    <mergeCell ref="AW310:AX310"/>
    <mergeCell ref="AY310:BB310"/>
    <mergeCell ref="BE310:BF310"/>
    <mergeCell ref="BJ310:BK310"/>
    <mergeCell ref="BO310:BP310"/>
    <mergeCell ref="BO309:BP309"/>
    <mergeCell ref="BT309:BU309"/>
    <mergeCell ref="BY309:BZ309"/>
    <mergeCell ref="CD309:CE309"/>
    <mergeCell ref="CI309:CJ309"/>
    <mergeCell ref="CL309:CM309"/>
    <mergeCell ref="CL308:CM308"/>
    <mergeCell ref="CN308:CO308"/>
    <mergeCell ref="CP308:CQ308"/>
    <mergeCell ref="D309:E309"/>
    <mergeCell ref="F309:K309"/>
    <mergeCell ref="L309:O309"/>
    <mergeCell ref="AW309:AX309"/>
    <mergeCell ref="AY309:BB309"/>
    <mergeCell ref="BE309:BF309"/>
    <mergeCell ref="BJ309:BK309"/>
    <mergeCell ref="BJ308:BK308"/>
    <mergeCell ref="BO308:BP308"/>
    <mergeCell ref="BT308:BU308"/>
    <mergeCell ref="BY308:BZ308"/>
    <mergeCell ref="CD308:CE308"/>
    <mergeCell ref="CI308:CJ308"/>
    <mergeCell ref="D308:E308"/>
    <mergeCell ref="F308:K308"/>
    <mergeCell ref="L308:O308"/>
    <mergeCell ref="AW308:AX308"/>
    <mergeCell ref="AY308:BB308"/>
    <mergeCell ref="BE308:BF308"/>
    <mergeCell ref="BY307:BZ307"/>
    <mergeCell ref="CD307:CE307"/>
    <mergeCell ref="CI307:CJ307"/>
    <mergeCell ref="CL307:CM307"/>
    <mergeCell ref="CN307:CO307"/>
    <mergeCell ref="CP307:CQ307"/>
    <mergeCell ref="CP306:CQ306"/>
    <mergeCell ref="D307:E307"/>
    <mergeCell ref="F307:K307"/>
    <mergeCell ref="L307:O307"/>
    <mergeCell ref="AW307:AX307"/>
    <mergeCell ref="AY307:BB307"/>
    <mergeCell ref="BE307:BF307"/>
    <mergeCell ref="BJ307:BK307"/>
    <mergeCell ref="BO307:BP307"/>
    <mergeCell ref="BT307:BU307"/>
    <mergeCell ref="BT306:BU306"/>
    <mergeCell ref="BY306:BZ306"/>
    <mergeCell ref="CD306:CE306"/>
    <mergeCell ref="CI306:CJ306"/>
    <mergeCell ref="CL306:CM306"/>
    <mergeCell ref="CN306:CO306"/>
    <mergeCell ref="CN259:CO259"/>
    <mergeCell ref="CP259:CQ259"/>
    <mergeCell ref="D306:E306"/>
    <mergeCell ref="F306:K306"/>
    <mergeCell ref="L306:O306"/>
    <mergeCell ref="AW306:AX306"/>
    <mergeCell ref="AY306:BB306"/>
    <mergeCell ref="BE306:BF306"/>
    <mergeCell ref="BJ306:BK306"/>
    <mergeCell ref="BO306:BP306"/>
    <mergeCell ref="BO259:BP259"/>
    <mergeCell ref="BT259:BU259"/>
    <mergeCell ref="BY259:BZ259"/>
    <mergeCell ref="CD259:CE259"/>
    <mergeCell ref="CI259:CJ259"/>
    <mergeCell ref="CL259:CM259"/>
    <mergeCell ref="D259:E259"/>
    <mergeCell ref="F259:K259"/>
    <mergeCell ref="L259:O259"/>
    <mergeCell ref="AW259:AX259"/>
    <mergeCell ref="AY259:BB259"/>
    <mergeCell ref="BE259:BF259"/>
    <mergeCell ref="BJ259:BK259"/>
    <mergeCell ref="D267:E267"/>
    <mergeCell ref="F267:K267"/>
    <mergeCell ref="L267:O267"/>
    <mergeCell ref="D268:E268"/>
    <mergeCell ref="F268:K268"/>
    <mergeCell ref="L268:O268"/>
    <mergeCell ref="D265:E265"/>
    <mergeCell ref="F265:K265"/>
    <mergeCell ref="L265:O265"/>
    <mergeCell ref="D266:E266"/>
    <mergeCell ref="F266:K266"/>
    <mergeCell ref="L266:O266"/>
    <mergeCell ref="D263:E263"/>
    <mergeCell ref="F263:K263"/>
    <mergeCell ref="L263:O263"/>
    <mergeCell ref="D264:E264"/>
    <mergeCell ref="F264:K264"/>
    <mergeCell ref="L264:O264"/>
    <mergeCell ref="D261:E261"/>
    <mergeCell ref="BE257:BF257"/>
    <mergeCell ref="BJ257:BK257"/>
    <mergeCell ref="BO257:BP257"/>
    <mergeCell ref="BT257:BU257"/>
    <mergeCell ref="BT256:BU256"/>
    <mergeCell ref="BY256:BZ256"/>
    <mergeCell ref="CD256:CE256"/>
    <mergeCell ref="CI256:CJ256"/>
    <mergeCell ref="CL256:CM256"/>
    <mergeCell ref="CN256:CO256"/>
    <mergeCell ref="CN255:CO255"/>
    <mergeCell ref="CP255:CQ255"/>
    <mergeCell ref="D256:E256"/>
    <mergeCell ref="F256:K256"/>
    <mergeCell ref="L256:O256"/>
    <mergeCell ref="AW256:AX256"/>
    <mergeCell ref="AY256:BB256"/>
    <mergeCell ref="BE256:BF256"/>
    <mergeCell ref="BJ256:BK256"/>
    <mergeCell ref="BO256:BP256"/>
    <mergeCell ref="BO255:BP255"/>
    <mergeCell ref="BT255:BU255"/>
    <mergeCell ref="BY255:BZ255"/>
    <mergeCell ref="CD255:CE255"/>
    <mergeCell ref="CI255:CJ255"/>
    <mergeCell ref="CL255:CM255"/>
    <mergeCell ref="CL254:CM254"/>
    <mergeCell ref="CN254:CO254"/>
    <mergeCell ref="CP254:CQ254"/>
    <mergeCell ref="D255:E255"/>
    <mergeCell ref="F255:K255"/>
    <mergeCell ref="L255:O255"/>
    <mergeCell ref="AW255:AX255"/>
    <mergeCell ref="AY255:BB255"/>
    <mergeCell ref="BE255:BF255"/>
    <mergeCell ref="BJ255:BK255"/>
    <mergeCell ref="BJ254:BK254"/>
    <mergeCell ref="BO254:BP254"/>
    <mergeCell ref="BT254:BU254"/>
    <mergeCell ref="BY254:BZ254"/>
    <mergeCell ref="CD254:CE254"/>
    <mergeCell ref="CI254:CJ254"/>
    <mergeCell ref="D254:E254"/>
    <mergeCell ref="F254:K254"/>
    <mergeCell ref="L254:O254"/>
    <mergeCell ref="AW254:AX254"/>
    <mergeCell ref="AY254:BB254"/>
    <mergeCell ref="BE254:BF254"/>
    <mergeCell ref="BY253:BZ253"/>
    <mergeCell ref="CD253:CE253"/>
    <mergeCell ref="CI253:CJ253"/>
    <mergeCell ref="CL253:CM253"/>
    <mergeCell ref="CN253:CO253"/>
    <mergeCell ref="CP253:CQ253"/>
    <mergeCell ref="CL252:CR252"/>
    <mergeCell ref="D253:E253"/>
    <mergeCell ref="F253:K253"/>
    <mergeCell ref="L253:O253"/>
    <mergeCell ref="AW253:AX253"/>
    <mergeCell ref="AY253:BB253"/>
    <mergeCell ref="BE253:BF253"/>
    <mergeCell ref="BJ253:BK253"/>
    <mergeCell ref="BO253:BP253"/>
    <mergeCell ref="BT253:BU253"/>
    <mergeCell ref="BH252:BL252"/>
    <mergeCell ref="BM252:BQ252"/>
    <mergeCell ref="BR252:BV252"/>
    <mergeCell ref="BW252:CA252"/>
    <mergeCell ref="CB252:CF252"/>
    <mergeCell ref="CG252:CK252"/>
    <mergeCell ref="CI251:CJ251"/>
    <mergeCell ref="CL251:CM251"/>
    <mergeCell ref="CN251:CO251"/>
    <mergeCell ref="CP251:CQ251"/>
    <mergeCell ref="D252:E252"/>
    <mergeCell ref="F252:K252"/>
    <mergeCell ref="L252:O252"/>
    <mergeCell ref="AW252:AX252"/>
    <mergeCell ref="AY252:BB252"/>
    <mergeCell ref="BC252:BG252"/>
    <mergeCell ref="CN250:CO250"/>
    <mergeCell ref="CP250:CQ250"/>
    <mergeCell ref="D251:O251"/>
    <mergeCell ref="AW251:BB251"/>
    <mergeCell ref="BE251:BF251"/>
    <mergeCell ref="BJ251:BK251"/>
    <mergeCell ref="BO251:BP251"/>
    <mergeCell ref="BT251:BU251"/>
    <mergeCell ref="BY251:BZ251"/>
    <mergeCell ref="CD251:CE251"/>
    <mergeCell ref="BO250:BP250"/>
    <mergeCell ref="BT250:BU250"/>
    <mergeCell ref="BY250:BZ250"/>
    <mergeCell ref="CD250:CE250"/>
    <mergeCell ref="CI250:CJ250"/>
    <mergeCell ref="CL250:CM250"/>
    <mergeCell ref="AQ246:AQ250"/>
    <mergeCell ref="AR246:AR250"/>
    <mergeCell ref="AS246:AS250"/>
    <mergeCell ref="AT246:AT250"/>
    <mergeCell ref="BE250:BF250"/>
    <mergeCell ref="BJ250:BK250"/>
    <mergeCell ref="AK246:AK250"/>
    <mergeCell ref="AL246:AL250"/>
    <mergeCell ref="AM246:AM250"/>
    <mergeCell ref="AN246:AN250"/>
    <mergeCell ref="AO246:AO250"/>
    <mergeCell ref="AP246:AP250"/>
    <mergeCell ref="AE246:AE250"/>
    <mergeCell ref="AF246:AF250"/>
    <mergeCell ref="AG246:AG250"/>
    <mergeCell ref="AH246:AH250"/>
    <mergeCell ref="AI246:AI250"/>
    <mergeCell ref="AJ246:AJ250"/>
    <mergeCell ref="Y246:Y250"/>
    <mergeCell ref="Z246:Z250"/>
    <mergeCell ref="AA246:AA250"/>
    <mergeCell ref="AB246:AB250"/>
    <mergeCell ref="AC246:AC250"/>
    <mergeCell ref="AD246:AD250"/>
    <mergeCell ref="CL245:CM249"/>
    <mergeCell ref="CN245:CO249"/>
    <mergeCell ref="CP245:CQ249"/>
    <mergeCell ref="CR245:CR249"/>
    <mergeCell ref="D246:O250"/>
    <mergeCell ref="P246:P250"/>
    <mergeCell ref="Q246:Q250"/>
    <mergeCell ref="R246:R250"/>
    <mergeCell ref="S246:S250"/>
    <mergeCell ref="T246:T250"/>
    <mergeCell ref="CD245:CE249"/>
    <mergeCell ref="CF245:CF249"/>
    <mergeCell ref="CG245:CG249"/>
    <mergeCell ref="CH245:CH249"/>
    <mergeCell ref="CI245:CJ249"/>
    <mergeCell ref="CK245:CK249"/>
    <mergeCell ref="BW245:BW249"/>
    <mergeCell ref="BX245:BX249"/>
    <mergeCell ref="BY245:BZ249"/>
    <mergeCell ref="CA245:CA249"/>
    <mergeCell ref="CB245:CB249"/>
    <mergeCell ref="CC245:CC249"/>
    <mergeCell ref="BO245:BP249"/>
    <mergeCell ref="BQ245:BQ249"/>
    <mergeCell ref="BR245:BR249"/>
    <mergeCell ref="BS245:BS249"/>
    <mergeCell ref="BT245:BU249"/>
    <mergeCell ref="BV245:BV249"/>
    <mergeCell ref="BH245:BH249"/>
    <mergeCell ref="BI245:BI249"/>
    <mergeCell ref="BJ245:BK249"/>
    <mergeCell ref="BL245:BL249"/>
    <mergeCell ref="BM245:BM249"/>
    <mergeCell ref="BN245:BN249"/>
    <mergeCell ref="D245:O245"/>
    <mergeCell ref="AW245:BB250"/>
    <mergeCell ref="BC245:BC249"/>
    <mergeCell ref="BD245:BD249"/>
    <mergeCell ref="BE245:BF249"/>
    <mergeCell ref="BG245:BG249"/>
    <mergeCell ref="U246:U250"/>
    <mergeCell ref="V246:V250"/>
    <mergeCell ref="W246:W250"/>
    <mergeCell ref="X246:X250"/>
    <mergeCell ref="BC244:BG244"/>
    <mergeCell ref="BH244:BL244"/>
    <mergeCell ref="BM244:BQ244"/>
    <mergeCell ref="BR244:BV244"/>
    <mergeCell ref="BW244:CA244"/>
    <mergeCell ref="CB244:CF244"/>
    <mergeCell ref="D242:O242"/>
    <mergeCell ref="P242:AT242"/>
    <mergeCell ref="AW242:BB242"/>
    <mergeCell ref="BC242:CR242"/>
    <mergeCell ref="D243:O243"/>
    <mergeCell ref="AW243:BB244"/>
    <mergeCell ref="BC243:CF243"/>
    <mergeCell ref="CG243:CK244"/>
    <mergeCell ref="CL243:CR244"/>
    <mergeCell ref="D244:O244"/>
    <mergeCell ref="CG233:CK233"/>
    <mergeCell ref="CL233:CR233"/>
    <mergeCell ref="AW234:BB234"/>
    <mergeCell ref="BC234:CF234"/>
    <mergeCell ref="CG234:CK234"/>
    <mergeCell ref="CL234:CR234"/>
    <mergeCell ref="CP232:CQ232"/>
    <mergeCell ref="D233:E234"/>
    <mergeCell ref="F233:AT234"/>
    <mergeCell ref="AW233:BB233"/>
    <mergeCell ref="BC233:BG233"/>
    <mergeCell ref="BH233:BL233"/>
    <mergeCell ref="BM233:BQ233"/>
    <mergeCell ref="BR233:BV233"/>
    <mergeCell ref="BW233:CA233"/>
    <mergeCell ref="CB233:CF233"/>
    <mergeCell ref="BT232:BU232"/>
    <mergeCell ref="BY232:BZ232"/>
    <mergeCell ref="CD232:CE232"/>
    <mergeCell ref="CI232:CJ232"/>
    <mergeCell ref="CL232:CM232"/>
    <mergeCell ref="CN232:CO232"/>
    <mergeCell ref="CN231:CO231"/>
    <mergeCell ref="CP231:CQ231"/>
    <mergeCell ref="D232:E232"/>
    <mergeCell ref="F232:K232"/>
    <mergeCell ref="L232:O232"/>
    <mergeCell ref="AW232:AX232"/>
    <mergeCell ref="AY232:BB232"/>
    <mergeCell ref="BE232:BF232"/>
    <mergeCell ref="BJ232:BK232"/>
    <mergeCell ref="BO232:BP232"/>
    <mergeCell ref="BO231:BP231"/>
    <mergeCell ref="BT231:BU231"/>
    <mergeCell ref="BY231:BZ231"/>
    <mergeCell ref="CD231:CE231"/>
    <mergeCell ref="CI231:CJ231"/>
    <mergeCell ref="CL231:CM231"/>
    <mergeCell ref="CL230:CM230"/>
    <mergeCell ref="CN230:CO230"/>
    <mergeCell ref="CP230:CQ230"/>
    <mergeCell ref="D231:E231"/>
    <mergeCell ref="F231:K231"/>
    <mergeCell ref="L231:O231"/>
    <mergeCell ref="AW231:AX231"/>
    <mergeCell ref="AY231:BB231"/>
    <mergeCell ref="BE231:BF231"/>
    <mergeCell ref="BJ231:BK231"/>
    <mergeCell ref="BJ230:BK230"/>
    <mergeCell ref="BO230:BP230"/>
    <mergeCell ref="BT230:BU230"/>
    <mergeCell ref="BY230:BZ230"/>
    <mergeCell ref="CD230:CE230"/>
    <mergeCell ref="CI230:CJ230"/>
    <mergeCell ref="D230:E230"/>
    <mergeCell ref="F230:K230"/>
    <mergeCell ref="L230:O230"/>
    <mergeCell ref="AW230:AX230"/>
    <mergeCell ref="AY230:BB230"/>
    <mergeCell ref="BE230:BF230"/>
    <mergeCell ref="BY229:BZ229"/>
    <mergeCell ref="CD229:CE229"/>
    <mergeCell ref="CI229:CJ229"/>
    <mergeCell ref="CL229:CM229"/>
    <mergeCell ref="CN229:CO229"/>
    <mergeCell ref="CP229:CQ229"/>
    <mergeCell ref="CP228:CQ228"/>
    <mergeCell ref="D229:E229"/>
    <mergeCell ref="F229:K229"/>
    <mergeCell ref="L229:O229"/>
    <mergeCell ref="AW229:AX229"/>
    <mergeCell ref="AY229:BB229"/>
    <mergeCell ref="BE229:BF229"/>
    <mergeCell ref="BJ229:BK229"/>
    <mergeCell ref="BO229:BP229"/>
    <mergeCell ref="BT229:BU229"/>
    <mergeCell ref="BT228:BU228"/>
    <mergeCell ref="BY228:BZ228"/>
    <mergeCell ref="CD228:CE228"/>
    <mergeCell ref="CI228:CJ228"/>
    <mergeCell ref="CL228:CM228"/>
    <mergeCell ref="CN228:CO228"/>
    <mergeCell ref="CN227:CO227"/>
    <mergeCell ref="CP227:CQ227"/>
    <mergeCell ref="D228:E228"/>
    <mergeCell ref="F228:K228"/>
    <mergeCell ref="L228:O228"/>
    <mergeCell ref="AW228:AX228"/>
    <mergeCell ref="AY228:BB228"/>
    <mergeCell ref="BE228:BF228"/>
    <mergeCell ref="BJ228:BK228"/>
    <mergeCell ref="BO228:BP228"/>
    <mergeCell ref="BO227:BP227"/>
    <mergeCell ref="BT227:BU227"/>
    <mergeCell ref="BY227:BZ227"/>
    <mergeCell ref="CD227:CE227"/>
    <mergeCell ref="CI227:CJ227"/>
    <mergeCell ref="CL227:CM227"/>
    <mergeCell ref="CL226:CM226"/>
    <mergeCell ref="CN226:CO226"/>
    <mergeCell ref="CP226:CQ226"/>
    <mergeCell ref="D227:E227"/>
    <mergeCell ref="F227:K227"/>
    <mergeCell ref="L227:O227"/>
    <mergeCell ref="AW227:AX227"/>
    <mergeCell ref="AY227:BB227"/>
    <mergeCell ref="BE227:BF227"/>
    <mergeCell ref="BJ227:BK227"/>
    <mergeCell ref="BJ226:BK226"/>
    <mergeCell ref="BO226:BP226"/>
    <mergeCell ref="BT226:BU226"/>
    <mergeCell ref="BY226:BZ226"/>
    <mergeCell ref="CD226:CE226"/>
    <mergeCell ref="CI226:CJ226"/>
    <mergeCell ref="D226:E226"/>
    <mergeCell ref="F226:K226"/>
    <mergeCell ref="L226:O226"/>
    <mergeCell ref="AW226:AX226"/>
    <mergeCell ref="AY226:BB226"/>
    <mergeCell ref="BE226:BF226"/>
    <mergeCell ref="BY225:BZ225"/>
    <mergeCell ref="CD225:CE225"/>
    <mergeCell ref="CI225:CJ225"/>
    <mergeCell ref="CL225:CM225"/>
    <mergeCell ref="CN225:CO225"/>
    <mergeCell ref="CP225:CQ225"/>
    <mergeCell ref="CP178:CQ178"/>
    <mergeCell ref="D225:E225"/>
    <mergeCell ref="F225:K225"/>
    <mergeCell ref="L225:O225"/>
    <mergeCell ref="AW225:AX225"/>
    <mergeCell ref="AY225:BB225"/>
    <mergeCell ref="BE225:BF225"/>
    <mergeCell ref="BJ225:BK225"/>
    <mergeCell ref="BO225:BP225"/>
    <mergeCell ref="BT225:BU225"/>
    <mergeCell ref="BT178:BU178"/>
    <mergeCell ref="BY178:BZ178"/>
    <mergeCell ref="CD178:CE178"/>
    <mergeCell ref="CI178:CJ178"/>
    <mergeCell ref="CL178:CM178"/>
    <mergeCell ref="CN178:CO178"/>
    <mergeCell ref="D178:E178"/>
    <mergeCell ref="F178:K178"/>
    <mergeCell ref="L178:O178"/>
    <mergeCell ref="AW178:AX178"/>
    <mergeCell ref="AY178:BB178"/>
    <mergeCell ref="BE178:BF178"/>
    <mergeCell ref="BJ178:BK178"/>
    <mergeCell ref="BO178:BP178"/>
    <mergeCell ref="D186:E186"/>
    <mergeCell ref="F186:K186"/>
    <mergeCell ref="L186:O186"/>
    <mergeCell ref="D187:E187"/>
    <mergeCell ref="F187:K187"/>
    <mergeCell ref="L187:O187"/>
    <mergeCell ref="D184:E184"/>
    <mergeCell ref="F184:K184"/>
    <mergeCell ref="L184:O184"/>
    <mergeCell ref="D185:E185"/>
    <mergeCell ref="F185:K185"/>
    <mergeCell ref="L185:O185"/>
    <mergeCell ref="BY175:BZ175"/>
    <mergeCell ref="CD175:CE175"/>
    <mergeCell ref="CI175:CJ175"/>
    <mergeCell ref="CL175:CM175"/>
    <mergeCell ref="CN175:CO175"/>
    <mergeCell ref="CP175:CQ175"/>
    <mergeCell ref="CL174:CR174"/>
    <mergeCell ref="D175:E175"/>
    <mergeCell ref="F175:K175"/>
    <mergeCell ref="L175:O175"/>
    <mergeCell ref="AW175:AX175"/>
    <mergeCell ref="AY175:BB175"/>
    <mergeCell ref="BE175:BF175"/>
    <mergeCell ref="BJ175:BK175"/>
    <mergeCell ref="BO175:BP175"/>
    <mergeCell ref="BT175:BU175"/>
    <mergeCell ref="BH174:BL174"/>
    <mergeCell ref="BM174:BQ174"/>
    <mergeCell ref="BR174:BV174"/>
    <mergeCell ref="BW174:CA174"/>
    <mergeCell ref="CB174:CF174"/>
    <mergeCell ref="CG174:CK174"/>
    <mergeCell ref="CI173:CJ173"/>
    <mergeCell ref="CL173:CM173"/>
    <mergeCell ref="CN173:CO173"/>
    <mergeCell ref="CP173:CQ173"/>
    <mergeCell ref="D174:E174"/>
    <mergeCell ref="F174:K174"/>
    <mergeCell ref="L174:O174"/>
    <mergeCell ref="AW174:AX174"/>
    <mergeCell ref="AY174:BB174"/>
    <mergeCell ref="BC174:BG174"/>
    <mergeCell ref="CN172:CO172"/>
    <mergeCell ref="CP172:CQ172"/>
    <mergeCell ref="D173:O173"/>
    <mergeCell ref="AW173:BB173"/>
    <mergeCell ref="BE173:BF173"/>
    <mergeCell ref="BJ173:BK173"/>
    <mergeCell ref="BO173:BP173"/>
    <mergeCell ref="BT173:BU173"/>
    <mergeCell ref="BY173:BZ173"/>
    <mergeCell ref="CD173:CE173"/>
    <mergeCell ref="BO172:BP172"/>
    <mergeCell ref="BT172:BU172"/>
    <mergeCell ref="BY172:BZ172"/>
    <mergeCell ref="CD172:CE172"/>
    <mergeCell ref="CI172:CJ172"/>
    <mergeCell ref="CL172:CM172"/>
    <mergeCell ref="AQ168:AQ172"/>
    <mergeCell ref="AR168:AR172"/>
    <mergeCell ref="AS168:AS172"/>
    <mergeCell ref="AT168:AT172"/>
    <mergeCell ref="BE172:BF172"/>
    <mergeCell ref="BJ172:BK172"/>
    <mergeCell ref="AK168:AK172"/>
    <mergeCell ref="AL168:AL172"/>
    <mergeCell ref="AM168:AM172"/>
    <mergeCell ref="AN168:AN172"/>
    <mergeCell ref="AO168:AO172"/>
    <mergeCell ref="AP168:AP172"/>
    <mergeCell ref="AE168:AE172"/>
    <mergeCell ref="AF168:AF172"/>
    <mergeCell ref="AG168:AG172"/>
    <mergeCell ref="AH168:AH172"/>
    <mergeCell ref="AI168:AI172"/>
    <mergeCell ref="AJ168:AJ172"/>
    <mergeCell ref="Y168:Y172"/>
    <mergeCell ref="Z168:Z172"/>
    <mergeCell ref="AA168:AA172"/>
    <mergeCell ref="AB168:AB172"/>
    <mergeCell ref="AC168:AC172"/>
    <mergeCell ref="AD168:AD172"/>
    <mergeCell ref="CL167:CM171"/>
    <mergeCell ref="CN167:CO171"/>
    <mergeCell ref="CP167:CQ171"/>
    <mergeCell ref="CR167:CR171"/>
    <mergeCell ref="D168:O172"/>
    <mergeCell ref="P168:P172"/>
    <mergeCell ref="Q168:Q172"/>
    <mergeCell ref="R168:R172"/>
    <mergeCell ref="S168:S172"/>
    <mergeCell ref="T168:T172"/>
    <mergeCell ref="CD167:CE171"/>
    <mergeCell ref="CF167:CF171"/>
    <mergeCell ref="CG167:CG171"/>
    <mergeCell ref="CH167:CH171"/>
    <mergeCell ref="CI167:CJ171"/>
    <mergeCell ref="CK167:CK171"/>
    <mergeCell ref="BW167:BW171"/>
    <mergeCell ref="BX167:BX171"/>
    <mergeCell ref="BY167:BZ171"/>
    <mergeCell ref="CA167:CA171"/>
    <mergeCell ref="CB167:CB171"/>
    <mergeCell ref="CC167:CC171"/>
    <mergeCell ref="BO167:BP171"/>
    <mergeCell ref="BQ167:BQ171"/>
    <mergeCell ref="BR167:BR171"/>
    <mergeCell ref="BS167:BS171"/>
    <mergeCell ref="BT167:BU171"/>
    <mergeCell ref="BV167:BV171"/>
    <mergeCell ref="BH167:BH171"/>
    <mergeCell ref="BI167:BI171"/>
    <mergeCell ref="BJ167:BK171"/>
    <mergeCell ref="BL167:BL171"/>
    <mergeCell ref="BM167:BM171"/>
    <mergeCell ref="BN167:BN171"/>
    <mergeCell ref="D167:O167"/>
    <mergeCell ref="AW167:BB172"/>
    <mergeCell ref="BC167:BC171"/>
    <mergeCell ref="BD167:BD171"/>
    <mergeCell ref="BE167:BF171"/>
    <mergeCell ref="BG167:BG171"/>
    <mergeCell ref="U168:U172"/>
    <mergeCell ref="V168:V172"/>
    <mergeCell ref="W168:W172"/>
    <mergeCell ref="X168:X172"/>
    <mergeCell ref="BC166:BG166"/>
    <mergeCell ref="BH166:BL166"/>
    <mergeCell ref="BM166:BQ166"/>
    <mergeCell ref="BR166:BV166"/>
    <mergeCell ref="BW166:CA166"/>
    <mergeCell ref="CB166:CF166"/>
    <mergeCell ref="D164:O164"/>
    <mergeCell ref="P164:AT164"/>
    <mergeCell ref="AW164:BB164"/>
    <mergeCell ref="BC164:CR164"/>
    <mergeCell ref="D165:O165"/>
    <mergeCell ref="AW165:BB166"/>
    <mergeCell ref="BC165:CF165"/>
    <mergeCell ref="CG165:CK166"/>
    <mergeCell ref="CL165:CR166"/>
    <mergeCell ref="D166:O166"/>
    <mergeCell ref="CG155:CK155"/>
    <mergeCell ref="CL155:CR155"/>
    <mergeCell ref="AW156:BB156"/>
    <mergeCell ref="BC156:CF156"/>
    <mergeCell ref="CG156:CK156"/>
    <mergeCell ref="CL156:CR156"/>
    <mergeCell ref="CP154:CQ154"/>
    <mergeCell ref="D155:E156"/>
    <mergeCell ref="F155:AT156"/>
    <mergeCell ref="AW155:BB155"/>
    <mergeCell ref="BC155:BG155"/>
    <mergeCell ref="BH155:BL155"/>
    <mergeCell ref="BM155:BQ155"/>
    <mergeCell ref="BR155:BV155"/>
    <mergeCell ref="BW155:CA155"/>
    <mergeCell ref="CB155:CF155"/>
    <mergeCell ref="BT154:BU154"/>
    <mergeCell ref="BY154:BZ154"/>
    <mergeCell ref="CD154:CE154"/>
    <mergeCell ref="CI154:CJ154"/>
    <mergeCell ref="CL154:CM154"/>
    <mergeCell ref="CN154:CO154"/>
    <mergeCell ref="CN107:CO107"/>
    <mergeCell ref="CP107:CQ107"/>
    <mergeCell ref="D154:E154"/>
    <mergeCell ref="F154:K154"/>
    <mergeCell ref="L154:O154"/>
    <mergeCell ref="AW154:AX154"/>
    <mergeCell ref="AY154:BB154"/>
    <mergeCell ref="BE154:BF154"/>
    <mergeCell ref="BJ154:BK154"/>
    <mergeCell ref="BO154:BP154"/>
    <mergeCell ref="BO107:BP107"/>
    <mergeCell ref="BT107:BU107"/>
    <mergeCell ref="BY107:BZ107"/>
    <mergeCell ref="CD107:CE107"/>
    <mergeCell ref="CI107:CJ107"/>
    <mergeCell ref="CL107:CM107"/>
    <mergeCell ref="CL106:CM106"/>
    <mergeCell ref="CN106:CO106"/>
    <mergeCell ref="CP106:CQ106"/>
    <mergeCell ref="D107:E107"/>
    <mergeCell ref="F107:K107"/>
    <mergeCell ref="L107:O107"/>
    <mergeCell ref="AW107:AX107"/>
    <mergeCell ref="AY107:BB107"/>
    <mergeCell ref="BE107:BF107"/>
    <mergeCell ref="BJ107:BK107"/>
    <mergeCell ref="BJ106:BK106"/>
    <mergeCell ref="BO106:BP106"/>
    <mergeCell ref="BT106:BU106"/>
    <mergeCell ref="BY106:BZ106"/>
    <mergeCell ref="CD106:CE106"/>
    <mergeCell ref="CI106:CJ106"/>
    <mergeCell ref="D106:E106"/>
    <mergeCell ref="F106:K106"/>
    <mergeCell ref="L106:O106"/>
    <mergeCell ref="AW106:AX106"/>
    <mergeCell ref="AY106:BB106"/>
    <mergeCell ref="BE106:BF106"/>
    <mergeCell ref="D108:E108"/>
    <mergeCell ref="D109:E109"/>
    <mergeCell ref="D110:E110"/>
    <mergeCell ref="AW108:AX108"/>
    <mergeCell ref="AY108:BB108"/>
    <mergeCell ref="BE108:BF108"/>
    <mergeCell ref="BJ108:BK108"/>
    <mergeCell ref="BY111:BZ111"/>
    <mergeCell ref="CD111:CE111"/>
    <mergeCell ref="BT112:BU112"/>
    <mergeCell ref="BY112:BZ112"/>
    <mergeCell ref="CD112:CE112"/>
    <mergeCell ref="BT111:BU111"/>
    <mergeCell ref="BY109:BZ109"/>
    <mergeCell ref="CD109:CE109"/>
    <mergeCell ref="BJ110:BK110"/>
    <mergeCell ref="BO110:BP110"/>
    <mergeCell ref="BT110:BU110"/>
    <mergeCell ref="BY110:BZ110"/>
    <mergeCell ref="CD110:CE110"/>
    <mergeCell ref="BO108:BP108"/>
    <mergeCell ref="BT108:BU108"/>
    <mergeCell ref="BY108:BZ108"/>
    <mergeCell ref="CD108:CE108"/>
    <mergeCell ref="AW109:AX109"/>
    <mergeCell ref="AY109:BB109"/>
    <mergeCell ref="BY105:BZ105"/>
    <mergeCell ref="CD105:CE105"/>
    <mergeCell ref="CI105:CJ105"/>
    <mergeCell ref="CL105:CM105"/>
    <mergeCell ref="CN105:CO105"/>
    <mergeCell ref="CP105:CQ105"/>
    <mergeCell ref="CP104:CQ104"/>
    <mergeCell ref="D105:E105"/>
    <mergeCell ref="F105:K105"/>
    <mergeCell ref="L105:O105"/>
    <mergeCell ref="AW105:AX105"/>
    <mergeCell ref="AY105:BB105"/>
    <mergeCell ref="BE105:BF105"/>
    <mergeCell ref="BJ105:BK105"/>
    <mergeCell ref="BO105:BP105"/>
    <mergeCell ref="BT105:BU105"/>
    <mergeCell ref="BT104:BU104"/>
    <mergeCell ref="BY104:BZ104"/>
    <mergeCell ref="CD104:CE104"/>
    <mergeCell ref="CI104:CJ104"/>
    <mergeCell ref="CL104:CM104"/>
    <mergeCell ref="CN104:CO104"/>
    <mergeCell ref="CN103:CO103"/>
    <mergeCell ref="CP103:CQ103"/>
    <mergeCell ref="D104:E104"/>
    <mergeCell ref="F104:K104"/>
    <mergeCell ref="L104:O104"/>
    <mergeCell ref="AW104:AX104"/>
    <mergeCell ref="AY104:BB104"/>
    <mergeCell ref="BE104:BF104"/>
    <mergeCell ref="BJ104:BK104"/>
    <mergeCell ref="BO104:BP104"/>
    <mergeCell ref="BO103:BP103"/>
    <mergeCell ref="BT103:BU103"/>
    <mergeCell ref="BY103:BZ103"/>
    <mergeCell ref="CD103:CE103"/>
    <mergeCell ref="CI103:CJ103"/>
    <mergeCell ref="CL103:CM103"/>
    <mergeCell ref="CL102:CM102"/>
    <mergeCell ref="CN102:CO102"/>
    <mergeCell ref="CP102:CQ102"/>
    <mergeCell ref="D103:E103"/>
    <mergeCell ref="F103:K103"/>
    <mergeCell ref="L103:O103"/>
    <mergeCell ref="AW103:AX103"/>
    <mergeCell ref="AY103:BB103"/>
    <mergeCell ref="BE103:BF103"/>
    <mergeCell ref="BJ103:BK103"/>
    <mergeCell ref="BJ102:BK102"/>
    <mergeCell ref="BO102:BP102"/>
    <mergeCell ref="BT102:BU102"/>
    <mergeCell ref="BY102:BZ102"/>
    <mergeCell ref="CD102:CE102"/>
    <mergeCell ref="CI102:CJ102"/>
    <mergeCell ref="D102:E102"/>
    <mergeCell ref="F102:K102"/>
    <mergeCell ref="L102:O102"/>
    <mergeCell ref="AW102:AX102"/>
    <mergeCell ref="AY102:BB102"/>
    <mergeCell ref="BE102:BF102"/>
    <mergeCell ref="BY101:BZ101"/>
    <mergeCell ref="CD101:CE101"/>
    <mergeCell ref="CI101:CJ101"/>
    <mergeCell ref="CL101:CM101"/>
    <mergeCell ref="CN101:CO101"/>
    <mergeCell ref="CP101:CQ101"/>
    <mergeCell ref="CP100:CQ100"/>
    <mergeCell ref="D101:E101"/>
    <mergeCell ref="F101:K101"/>
    <mergeCell ref="L101:O101"/>
    <mergeCell ref="AW101:AX101"/>
    <mergeCell ref="AY101:BB101"/>
    <mergeCell ref="BE101:BF101"/>
    <mergeCell ref="BJ101:BK101"/>
    <mergeCell ref="BO101:BP101"/>
    <mergeCell ref="BT101:BU101"/>
    <mergeCell ref="BT100:BU100"/>
    <mergeCell ref="BY100:BZ100"/>
    <mergeCell ref="CD100:CE100"/>
    <mergeCell ref="CI100:CJ100"/>
    <mergeCell ref="CL100:CM100"/>
    <mergeCell ref="CN100:CO100"/>
    <mergeCell ref="CN99:CO99"/>
    <mergeCell ref="CP99:CQ99"/>
    <mergeCell ref="D100:E100"/>
    <mergeCell ref="F100:K100"/>
    <mergeCell ref="L100:O100"/>
    <mergeCell ref="AW100:AX100"/>
    <mergeCell ref="AY100:BB100"/>
    <mergeCell ref="BE100:BF100"/>
    <mergeCell ref="BJ100:BK100"/>
    <mergeCell ref="BO100:BP100"/>
    <mergeCell ref="BO99:BP99"/>
    <mergeCell ref="BT99:BU99"/>
    <mergeCell ref="BY99:BZ99"/>
    <mergeCell ref="CD99:CE99"/>
    <mergeCell ref="CI99:CJ99"/>
    <mergeCell ref="CL99:CM99"/>
    <mergeCell ref="CL98:CM98"/>
    <mergeCell ref="CN98:CO98"/>
    <mergeCell ref="CP98:CQ98"/>
    <mergeCell ref="D99:E99"/>
    <mergeCell ref="F99:K99"/>
    <mergeCell ref="L99:O99"/>
    <mergeCell ref="AW99:AX99"/>
    <mergeCell ref="AY99:BB99"/>
    <mergeCell ref="BE99:BF99"/>
    <mergeCell ref="BJ99:BK99"/>
    <mergeCell ref="BJ98:BK98"/>
    <mergeCell ref="BO98:BP98"/>
    <mergeCell ref="BT98:BU98"/>
    <mergeCell ref="BY98:BZ98"/>
    <mergeCell ref="CD98:CE98"/>
    <mergeCell ref="CI98:CJ98"/>
    <mergeCell ref="D98:E98"/>
    <mergeCell ref="F98:K98"/>
    <mergeCell ref="L98:O98"/>
    <mergeCell ref="AW98:AX98"/>
    <mergeCell ref="AY98:BB98"/>
    <mergeCell ref="BE98:BF98"/>
    <mergeCell ref="BY97:BZ97"/>
    <mergeCell ref="CD97:CE97"/>
    <mergeCell ref="CI97:CJ97"/>
    <mergeCell ref="CL97:CM97"/>
    <mergeCell ref="CN97:CO97"/>
    <mergeCell ref="CP97:CQ97"/>
    <mergeCell ref="CL96:CR96"/>
    <mergeCell ref="D97:E97"/>
    <mergeCell ref="F97:K97"/>
    <mergeCell ref="L97:O97"/>
    <mergeCell ref="AW97:AX97"/>
    <mergeCell ref="AY97:BB97"/>
    <mergeCell ref="BE97:BF97"/>
    <mergeCell ref="BJ97:BK97"/>
    <mergeCell ref="BO97:BP97"/>
    <mergeCell ref="BT97:BU97"/>
    <mergeCell ref="BH96:BL96"/>
    <mergeCell ref="BM96:BQ96"/>
    <mergeCell ref="BR96:BV96"/>
    <mergeCell ref="BW96:CA96"/>
    <mergeCell ref="CB96:CF96"/>
    <mergeCell ref="CG96:CK96"/>
    <mergeCell ref="CI95:CJ95"/>
    <mergeCell ref="CL95:CM95"/>
    <mergeCell ref="CN95:CO95"/>
    <mergeCell ref="CP95:CQ95"/>
    <mergeCell ref="D96:E96"/>
    <mergeCell ref="F96:K96"/>
    <mergeCell ref="L96:O96"/>
    <mergeCell ref="AW96:AX96"/>
    <mergeCell ref="AY96:BB96"/>
    <mergeCell ref="BC96:BG96"/>
    <mergeCell ref="CN94:CO94"/>
    <mergeCell ref="CP94:CQ94"/>
    <mergeCell ref="D95:O95"/>
    <mergeCell ref="AW95:BB95"/>
    <mergeCell ref="BE95:BF95"/>
    <mergeCell ref="BJ95:BK95"/>
    <mergeCell ref="BO95:BP95"/>
    <mergeCell ref="BT95:BU95"/>
    <mergeCell ref="BY95:BZ95"/>
    <mergeCell ref="CD95:CE95"/>
    <mergeCell ref="BO94:BP94"/>
    <mergeCell ref="BT94:BU94"/>
    <mergeCell ref="BY94:BZ94"/>
    <mergeCell ref="CD94:CE94"/>
    <mergeCell ref="CI94:CJ94"/>
    <mergeCell ref="CL94:CM94"/>
    <mergeCell ref="AQ90:AQ94"/>
    <mergeCell ref="AR90:AR94"/>
    <mergeCell ref="AS90:AS94"/>
    <mergeCell ref="AT90:AT94"/>
    <mergeCell ref="BE94:BF94"/>
    <mergeCell ref="BJ94:BK94"/>
    <mergeCell ref="AK90:AK94"/>
    <mergeCell ref="AL90:AL94"/>
    <mergeCell ref="AM90:AM94"/>
    <mergeCell ref="AN90:AN94"/>
    <mergeCell ref="AO90:AO94"/>
    <mergeCell ref="AP90:AP94"/>
    <mergeCell ref="AE90:AE94"/>
    <mergeCell ref="AF90:AF94"/>
    <mergeCell ref="AG90:AG94"/>
    <mergeCell ref="AH90:AH94"/>
    <mergeCell ref="AI90:AI94"/>
    <mergeCell ref="AJ90:AJ94"/>
    <mergeCell ref="Y90:Y94"/>
    <mergeCell ref="Z90:Z94"/>
    <mergeCell ref="AA90:AA94"/>
    <mergeCell ref="AB90:AB94"/>
    <mergeCell ref="AC90:AC94"/>
    <mergeCell ref="AD90:AD94"/>
    <mergeCell ref="CL89:CM93"/>
    <mergeCell ref="CN89:CO93"/>
    <mergeCell ref="CP89:CQ93"/>
    <mergeCell ref="CR89:CR93"/>
    <mergeCell ref="D90:O94"/>
    <mergeCell ref="P90:P94"/>
    <mergeCell ref="Q90:Q94"/>
    <mergeCell ref="R90:R94"/>
    <mergeCell ref="S90:S94"/>
    <mergeCell ref="T90:T94"/>
    <mergeCell ref="CD89:CE93"/>
    <mergeCell ref="CF89:CF93"/>
    <mergeCell ref="CG89:CG93"/>
    <mergeCell ref="CH89:CH93"/>
    <mergeCell ref="CI89:CJ93"/>
    <mergeCell ref="CK89:CK93"/>
    <mergeCell ref="BW89:BW93"/>
    <mergeCell ref="BX89:BX93"/>
    <mergeCell ref="BY89:BZ93"/>
    <mergeCell ref="CA89:CA93"/>
    <mergeCell ref="CB89:CB93"/>
    <mergeCell ref="CC89:CC93"/>
    <mergeCell ref="BO89:BP93"/>
    <mergeCell ref="BQ89:BQ93"/>
    <mergeCell ref="BR89:BR93"/>
    <mergeCell ref="BS89:BS93"/>
    <mergeCell ref="BT89:BU93"/>
    <mergeCell ref="BV89:BV93"/>
    <mergeCell ref="BH89:BH93"/>
    <mergeCell ref="BI89:BI93"/>
    <mergeCell ref="BJ89:BK93"/>
    <mergeCell ref="BL89:BL93"/>
    <mergeCell ref="BM89:BM93"/>
    <mergeCell ref="BN89:BN93"/>
    <mergeCell ref="D89:O89"/>
    <mergeCell ref="AW89:BB94"/>
    <mergeCell ref="BC89:BC93"/>
    <mergeCell ref="BD89:BD93"/>
    <mergeCell ref="BE89:BF93"/>
    <mergeCell ref="BG89:BG93"/>
    <mergeCell ref="U90:U94"/>
    <mergeCell ref="V90:V94"/>
    <mergeCell ref="W90:W94"/>
    <mergeCell ref="X90:X94"/>
    <mergeCell ref="BC88:BG88"/>
    <mergeCell ref="BH88:BL88"/>
    <mergeCell ref="BM88:BQ88"/>
    <mergeCell ref="BR88:BV88"/>
    <mergeCell ref="BW88:CA88"/>
    <mergeCell ref="CB88:CF88"/>
    <mergeCell ref="D86:O86"/>
    <mergeCell ref="P86:AT86"/>
    <mergeCell ref="AW86:BB86"/>
    <mergeCell ref="BC86:CR86"/>
    <mergeCell ref="D87:O87"/>
    <mergeCell ref="AW87:BB88"/>
    <mergeCell ref="BC87:CF87"/>
    <mergeCell ref="CG87:CK88"/>
    <mergeCell ref="CL87:CR88"/>
    <mergeCell ref="D88:O88"/>
    <mergeCell ref="CG77:CK77"/>
    <mergeCell ref="CL77:CR77"/>
    <mergeCell ref="AW78:BB78"/>
    <mergeCell ref="BC78:CF78"/>
    <mergeCell ref="CG78:CK78"/>
    <mergeCell ref="CL78:CR78"/>
    <mergeCell ref="CP76:CQ76"/>
    <mergeCell ref="D77:E78"/>
    <mergeCell ref="F77:AT78"/>
    <mergeCell ref="AW77:BB77"/>
    <mergeCell ref="BC77:BG77"/>
    <mergeCell ref="BH77:BL77"/>
    <mergeCell ref="BM77:BQ77"/>
    <mergeCell ref="BR77:BV77"/>
    <mergeCell ref="BW77:CA77"/>
    <mergeCell ref="CB77:CF77"/>
    <mergeCell ref="BT76:BU76"/>
    <mergeCell ref="BY76:BZ76"/>
    <mergeCell ref="CD76:CE76"/>
    <mergeCell ref="CI76:CJ76"/>
    <mergeCell ref="CL76:CM76"/>
    <mergeCell ref="CN76:CO76"/>
    <mergeCell ref="CN29:CO29"/>
    <mergeCell ref="CP29:CQ29"/>
    <mergeCell ref="D76:E76"/>
    <mergeCell ref="F76:K76"/>
    <mergeCell ref="L76:O76"/>
    <mergeCell ref="AW76:AX76"/>
    <mergeCell ref="AY76:BB76"/>
    <mergeCell ref="BE76:BF76"/>
    <mergeCell ref="BJ76:BK76"/>
    <mergeCell ref="BO76:BP76"/>
    <mergeCell ref="BO29:BP29"/>
    <mergeCell ref="BT29:BU29"/>
    <mergeCell ref="BY29:BZ29"/>
    <mergeCell ref="CD29:CE29"/>
    <mergeCell ref="CI29:CJ29"/>
    <mergeCell ref="CL29:CM29"/>
    <mergeCell ref="CL28:CM28"/>
    <mergeCell ref="CN28:CO28"/>
    <mergeCell ref="CP28:CQ28"/>
    <mergeCell ref="D29:E29"/>
    <mergeCell ref="F29:K29"/>
    <mergeCell ref="L29:O29"/>
    <mergeCell ref="AW29:AX29"/>
    <mergeCell ref="AY29:BB29"/>
    <mergeCell ref="BE29:BF29"/>
    <mergeCell ref="BJ29:BK29"/>
    <mergeCell ref="BJ28:BK28"/>
    <mergeCell ref="BO28:BP28"/>
    <mergeCell ref="BT28:BU28"/>
    <mergeCell ref="BY28:BZ28"/>
    <mergeCell ref="CD28:CE28"/>
    <mergeCell ref="CI28:CJ28"/>
    <mergeCell ref="D28:E28"/>
    <mergeCell ref="F28:K28"/>
    <mergeCell ref="L28:O28"/>
    <mergeCell ref="AW28:AX28"/>
    <mergeCell ref="AY28:BB28"/>
    <mergeCell ref="BE28:BF28"/>
    <mergeCell ref="D36:E36"/>
    <mergeCell ref="D37:E37"/>
    <mergeCell ref="D38:E38"/>
    <mergeCell ref="D39:E39"/>
    <mergeCell ref="D40:E40"/>
    <mergeCell ref="D41:E41"/>
    <mergeCell ref="D30:E30"/>
    <mergeCell ref="D31:E31"/>
    <mergeCell ref="D32:E32"/>
    <mergeCell ref="D33:E33"/>
    <mergeCell ref="D34:E34"/>
    <mergeCell ref="D35:E35"/>
    <mergeCell ref="D48:E48"/>
    <mergeCell ref="D49:E49"/>
    <mergeCell ref="D50:E50"/>
    <mergeCell ref="D51:E51"/>
    <mergeCell ref="D52:E52"/>
    <mergeCell ref="D53:E53"/>
    <mergeCell ref="D42:E42"/>
    <mergeCell ref="D43:E43"/>
    <mergeCell ref="D44:E44"/>
    <mergeCell ref="D45:E45"/>
    <mergeCell ref="D46:E46"/>
    <mergeCell ref="D47:E47"/>
    <mergeCell ref="AY30:BB30"/>
    <mergeCell ref="AY31:BB31"/>
    <mergeCell ref="BY27:BZ27"/>
    <mergeCell ref="CD27:CE27"/>
    <mergeCell ref="CI27:CJ27"/>
    <mergeCell ref="CL27:CM27"/>
    <mergeCell ref="CN27:CO27"/>
    <mergeCell ref="CP27:CQ27"/>
    <mergeCell ref="CP26:CQ26"/>
    <mergeCell ref="D27:E27"/>
    <mergeCell ref="F27:K27"/>
    <mergeCell ref="L27:O27"/>
    <mergeCell ref="AW27:AX27"/>
    <mergeCell ref="AY27:BB27"/>
    <mergeCell ref="BE27:BF27"/>
    <mergeCell ref="BJ27:BK27"/>
    <mergeCell ref="BO27:BP27"/>
    <mergeCell ref="BT27:BU27"/>
    <mergeCell ref="BT26:BU26"/>
    <mergeCell ref="BY26:BZ26"/>
    <mergeCell ref="CD26:CE26"/>
    <mergeCell ref="CI26:CJ26"/>
    <mergeCell ref="CL26:CM26"/>
    <mergeCell ref="CN26:CO26"/>
    <mergeCell ref="CN25:CO25"/>
    <mergeCell ref="CP25:CQ25"/>
    <mergeCell ref="D26:E26"/>
    <mergeCell ref="F26:K26"/>
    <mergeCell ref="L26:O26"/>
    <mergeCell ref="AW26:AX26"/>
    <mergeCell ref="AY26:BB26"/>
    <mergeCell ref="BE26:BF26"/>
    <mergeCell ref="BJ26:BK26"/>
    <mergeCell ref="BO26:BP26"/>
    <mergeCell ref="BO25:BP25"/>
    <mergeCell ref="BT25:BU25"/>
    <mergeCell ref="BY25:BZ25"/>
    <mergeCell ref="CD25:CE25"/>
    <mergeCell ref="CI25:CJ25"/>
    <mergeCell ref="CL25:CM25"/>
    <mergeCell ref="CL24:CM24"/>
    <mergeCell ref="CN24:CO24"/>
    <mergeCell ref="CP24:CQ24"/>
    <mergeCell ref="D25:E25"/>
    <mergeCell ref="F25:K25"/>
    <mergeCell ref="L25:O25"/>
    <mergeCell ref="AW25:AX25"/>
    <mergeCell ref="AY25:BB25"/>
    <mergeCell ref="BE25:BF25"/>
    <mergeCell ref="BJ25:BK25"/>
    <mergeCell ref="BJ24:BK24"/>
    <mergeCell ref="BO24:BP24"/>
    <mergeCell ref="BT24:BU24"/>
    <mergeCell ref="BY24:BZ24"/>
    <mergeCell ref="CD24:CE24"/>
    <mergeCell ref="CI24:CJ24"/>
    <mergeCell ref="D24:E24"/>
    <mergeCell ref="F24:K24"/>
    <mergeCell ref="L24:O24"/>
    <mergeCell ref="AW24:AX24"/>
    <mergeCell ref="AY24:BB24"/>
    <mergeCell ref="BE24:BF24"/>
    <mergeCell ref="BY23:BZ23"/>
    <mergeCell ref="CD23:CE23"/>
    <mergeCell ref="CI23:CJ23"/>
    <mergeCell ref="CL23:CM23"/>
    <mergeCell ref="CN23:CO23"/>
    <mergeCell ref="CP23:CQ23"/>
    <mergeCell ref="CP22:CQ22"/>
    <mergeCell ref="D23:E23"/>
    <mergeCell ref="F23:K23"/>
    <mergeCell ref="L23:O23"/>
    <mergeCell ref="AW23:AX23"/>
    <mergeCell ref="AY23:BB23"/>
    <mergeCell ref="BE23:BF23"/>
    <mergeCell ref="BJ23:BK23"/>
    <mergeCell ref="BO23:BP23"/>
    <mergeCell ref="BT23:BU23"/>
    <mergeCell ref="BT22:BU22"/>
    <mergeCell ref="BY22:BZ22"/>
    <mergeCell ref="CD22:CE22"/>
    <mergeCell ref="CI22:CJ22"/>
    <mergeCell ref="CL22:CM22"/>
    <mergeCell ref="CN22:CO22"/>
    <mergeCell ref="CN21:CO21"/>
    <mergeCell ref="CP21:CQ21"/>
    <mergeCell ref="D22:E22"/>
    <mergeCell ref="F22:K22"/>
    <mergeCell ref="L22:O22"/>
    <mergeCell ref="AW22:AX22"/>
    <mergeCell ref="AY22:BB22"/>
    <mergeCell ref="BE22:BF22"/>
    <mergeCell ref="BJ22:BK22"/>
    <mergeCell ref="BO22:BP22"/>
    <mergeCell ref="BO21:BP21"/>
    <mergeCell ref="BT21:BU21"/>
    <mergeCell ref="BY21:BZ21"/>
    <mergeCell ref="CD21:CE21"/>
    <mergeCell ref="CI21:CJ21"/>
    <mergeCell ref="CL21:CM21"/>
    <mergeCell ref="CL20:CM20"/>
    <mergeCell ref="CN20:CO20"/>
    <mergeCell ref="CP20:CQ20"/>
    <mergeCell ref="D21:E21"/>
    <mergeCell ref="F21:K21"/>
    <mergeCell ref="L21:O21"/>
    <mergeCell ref="AW21:AX21"/>
    <mergeCell ref="AY21:BB21"/>
    <mergeCell ref="BE21:BF21"/>
    <mergeCell ref="BJ21:BK21"/>
    <mergeCell ref="BJ20:BK20"/>
    <mergeCell ref="BO20:BP20"/>
    <mergeCell ref="BT20:BU20"/>
    <mergeCell ref="BY20:BZ20"/>
    <mergeCell ref="CD20:CE20"/>
    <mergeCell ref="CI20:CJ20"/>
    <mergeCell ref="D20:E20"/>
    <mergeCell ref="F20:K20"/>
    <mergeCell ref="L20:O20"/>
    <mergeCell ref="AW20:AX20"/>
    <mergeCell ref="AY20:BB20"/>
    <mergeCell ref="BE20:BF20"/>
    <mergeCell ref="BY19:BZ19"/>
    <mergeCell ref="CD19:CE19"/>
    <mergeCell ref="CI19:CJ19"/>
    <mergeCell ref="CL19:CM19"/>
    <mergeCell ref="CN19:CO19"/>
    <mergeCell ref="CP19:CQ19"/>
    <mergeCell ref="CL18:CR18"/>
    <mergeCell ref="D19:E19"/>
    <mergeCell ref="F19:K19"/>
    <mergeCell ref="L19:O19"/>
    <mergeCell ref="AW19:AX19"/>
    <mergeCell ref="AY19:BB19"/>
    <mergeCell ref="BE19:BF19"/>
    <mergeCell ref="BJ19:BK19"/>
    <mergeCell ref="BO19:BP19"/>
    <mergeCell ref="BT19:BU19"/>
    <mergeCell ref="BH18:BL18"/>
    <mergeCell ref="BM18:BQ18"/>
    <mergeCell ref="BR18:BV18"/>
    <mergeCell ref="BW18:CA18"/>
    <mergeCell ref="CB18:CF18"/>
    <mergeCell ref="CG18:CK18"/>
    <mergeCell ref="D18:E18"/>
    <mergeCell ref="F18:K18"/>
    <mergeCell ref="L18:O18"/>
    <mergeCell ref="AW18:AX18"/>
    <mergeCell ref="AY18:BB18"/>
    <mergeCell ref="BC18:BG18"/>
    <mergeCell ref="BY17:BZ17"/>
    <mergeCell ref="CD17:CE17"/>
    <mergeCell ref="CI17:CJ17"/>
    <mergeCell ref="CL17:CM17"/>
    <mergeCell ref="CN17:CO17"/>
    <mergeCell ref="CP17:CQ17"/>
    <mergeCell ref="BL11:BL15"/>
    <mergeCell ref="BM11:BM15"/>
    <mergeCell ref="BN11:BN15"/>
    <mergeCell ref="BO11:BP15"/>
    <mergeCell ref="BQ11:BQ15"/>
    <mergeCell ref="CI16:CJ16"/>
    <mergeCell ref="CL16:CM16"/>
    <mergeCell ref="CN16:CO16"/>
    <mergeCell ref="CP16:CQ16"/>
    <mergeCell ref="D17:O17"/>
    <mergeCell ref="AW17:BB17"/>
    <mergeCell ref="BE17:BF17"/>
    <mergeCell ref="BJ17:BK17"/>
    <mergeCell ref="BO17:BP17"/>
    <mergeCell ref="BT17:BU17"/>
    <mergeCell ref="BE16:BF16"/>
    <mergeCell ref="BJ16:BK16"/>
    <mergeCell ref="BO16:BP16"/>
    <mergeCell ref="BT16:BU16"/>
    <mergeCell ref="BY16:BZ16"/>
    <mergeCell ref="CD16:CE16"/>
    <mergeCell ref="AO12:AO16"/>
    <mergeCell ref="AP12:AP16"/>
    <mergeCell ref="AQ12:AQ16"/>
    <mergeCell ref="AR12:AR16"/>
    <mergeCell ref="AS12:AS16"/>
    <mergeCell ref="AT12:AT16"/>
    <mergeCell ref="AI12:AI16"/>
    <mergeCell ref="AJ12:AJ16"/>
    <mergeCell ref="AK12:AK16"/>
    <mergeCell ref="AL12:AL16"/>
    <mergeCell ref="AM12:AM16"/>
    <mergeCell ref="AN12:AN16"/>
    <mergeCell ref="AC12:AC16"/>
    <mergeCell ref="AD12:AD16"/>
    <mergeCell ref="AE12:AE16"/>
    <mergeCell ref="AF12:AF16"/>
    <mergeCell ref="AG12:AG16"/>
    <mergeCell ref="AH12:AH16"/>
    <mergeCell ref="W12:W16"/>
    <mergeCell ref="X12:X16"/>
    <mergeCell ref="Y12:Y16"/>
    <mergeCell ref="Z12:Z16"/>
    <mergeCell ref="AA12:AA16"/>
    <mergeCell ref="AB12:AB16"/>
    <mergeCell ref="CP11:CQ15"/>
    <mergeCell ref="BW10:CA10"/>
    <mergeCell ref="CB10:CF10"/>
    <mergeCell ref="D11:O11"/>
    <mergeCell ref="AW11:BB16"/>
    <mergeCell ref="BC11:BC15"/>
    <mergeCell ref="BD11:BD15"/>
    <mergeCell ref="BE11:BF15"/>
    <mergeCell ref="BG11:BG15"/>
    <mergeCell ref="BH11:BH15"/>
    <mergeCell ref="BI11:BI15"/>
    <mergeCell ref="D9:O9"/>
    <mergeCell ref="AW9:BB10"/>
    <mergeCell ref="BC9:CF9"/>
    <mergeCell ref="CG9:CK10"/>
    <mergeCell ref="CL9:CR10"/>
    <mergeCell ref="D10:O10"/>
    <mergeCell ref="BC10:BG10"/>
    <mergeCell ref="BH10:BL10"/>
    <mergeCell ref="BM10:BQ10"/>
    <mergeCell ref="BR10:BV10"/>
    <mergeCell ref="D6:U6"/>
    <mergeCell ref="AG6:AT6"/>
    <mergeCell ref="AW6:BL6"/>
    <mergeCell ref="CF6:CR6"/>
    <mergeCell ref="D8:O8"/>
    <mergeCell ref="P8:AT8"/>
    <mergeCell ref="AW8:BB8"/>
    <mergeCell ref="BC8:CR8"/>
    <mergeCell ref="D2:AT2"/>
    <mergeCell ref="AW2:CR2"/>
    <mergeCell ref="D4:U4"/>
    <mergeCell ref="AW4:BL4"/>
    <mergeCell ref="D5:U5"/>
    <mergeCell ref="AG5:AT5"/>
    <mergeCell ref="AW5:BL5"/>
    <mergeCell ref="CF5:CR5"/>
    <mergeCell ref="CR11:CR15"/>
    <mergeCell ref="D12:O16"/>
    <mergeCell ref="P12:P16"/>
    <mergeCell ref="Q12:Q16"/>
    <mergeCell ref="R12:R16"/>
    <mergeCell ref="S12:S16"/>
    <mergeCell ref="T12:T16"/>
    <mergeCell ref="U12:U16"/>
    <mergeCell ref="V12:V16"/>
    <mergeCell ref="CG11:CG15"/>
    <mergeCell ref="CH11:CH15"/>
    <mergeCell ref="CI11:CJ15"/>
    <mergeCell ref="CK11:CK15"/>
    <mergeCell ref="CL11:CM15"/>
    <mergeCell ref="CN11:CO15"/>
    <mergeCell ref="BY11:BZ15"/>
    <mergeCell ref="CA11:CA15"/>
    <mergeCell ref="CB11:CB15"/>
    <mergeCell ref="CC11:CC15"/>
    <mergeCell ref="CD11:CE15"/>
    <mergeCell ref="CF11:CF15"/>
    <mergeCell ref="BR11:BR15"/>
    <mergeCell ref="BS11:BS15"/>
    <mergeCell ref="BT11:BU15"/>
    <mergeCell ref="BV11:BV15"/>
    <mergeCell ref="BW11:BW15"/>
    <mergeCell ref="BX11:BX15"/>
    <mergeCell ref="BJ11:BK15"/>
  </mergeCells>
  <phoneticPr fontId="1"/>
  <conditionalFormatting sqref="P11">
    <cfRule type="cellIs" dxfId="2338" priority="1559" operator="equal">
      <formula>"日"</formula>
    </cfRule>
    <cfRule type="cellIs" dxfId="2337" priority="1560" operator="equal">
      <formula>"土"</formula>
    </cfRule>
  </conditionalFormatting>
  <conditionalFormatting sqref="Q11:AU11">
    <cfRule type="cellIs" dxfId="2336" priority="1557" operator="equal">
      <formula>"日"</formula>
    </cfRule>
    <cfRule type="cellIs" dxfId="2335" priority="1558" operator="equal">
      <formula>"土"</formula>
    </cfRule>
  </conditionalFormatting>
  <conditionalFormatting sqref="P9">
    <cfRule type="cellIs" dxfId="2334" priority="1554" operator="equal">
      <formula>6</formula>
    </cfRule>
    <cfRule type="cellIs" dxfId="2333" priority="1555" operator="equal">
      <formula>4</formula>
    </cfRule>
    <cfRule type="cellIs" dxfId="2332" priority="1556" operator="equal">
      <formula>2</formula>
    </cfRule>
  </conditionalFormatting>
  <conditionalFormatting sqref="Q9:AU9">
    <cfRule type="cellIs" dxfId="2331" priority="1551" operator="equal">
      <formula>6</formula>
    </cfRule>
    <cfRule type="cellIs" dxfId="2330" priority="1552" operator="equal">
      <formula>4</formula>
    </cfRule>
    <cfRule type="cellIs" dxfId="2329" priority="1553" operator="equal">
      <formula>2</formula>
    </cfRule>
  </conditionalFormatting>
  <conditionalFormatting sqref="BE17 BE19:BE76 BJ29:BJ76 BO29:BO76 BT29:BT76 BY29:BY76 CD29:CD76 CI29:CI76 CP29:CP76">
    <cfRule type="cellIs" dxfId="2328" priority="1548" operator="equal">
      <formula>"***"</formula>
    </cfRule>
    <cfRule type="cellIs" dxfId="2327" priority="1549" operator="lessThanOrEqual">
      <formula>0.284</formula>
    </cfRule>
    <cfRule type="cellIs" dxfId="2326" priority="1550" operator="greaterThanOrEqual">
      <formula>0.285</formula>
    </cfRule>
  </conditionalFormatting>
  <conditionalFormatting sqref="CF19:CF76 CK19:CK76 CR19:CR76 BG19:BG76 BL19:BL76 BQ19:BQ76 BV19:BV76 CA19:CA76">
    <cfRule type="cellIs" dxfId="2325" priority="1546" operator="equal">
      <formula>"○"</formula>
    </cfRule>
  </conditionalFormatting>
  <conditionalFormatting sqref="CF19:CF76 CK19:CK76 CR19:CR76 BG19:BG76 BL19:BL76 BQ19:BQ76 BV19:BV76 CA19:CA76">
    <cfRule type="cellIs" dxfId="2324" priority="1547" operator="equal">
      <formula>"×"</formula>
    </cfRule>
  </conditionalFormatting>
  <conditionalFormatting sqref="BH17 BH19:BH76 BM19:BM76 BR19:BR76 BW19:BW76 CB19:CB76">
    <cfRule type="cellIs" dxfId="2323" priority="1545" operator="between">
      <formula>1</formula>
      <formula>6</formula>
    </cfRule>
  </conditionalFormatting>
  <conditionalFormatting sqref="CG173">
    <cfRule type="cellIs" dxfId="2322" priority="1460" operator="between">
      <formula>1</formula>
      <formula>6</formula>
    </cfRule>
  </conditionalFormatting>
  <conditionalFormatting sqref="BM17">
    <cfRule type="cellIs" dxfId="2321" priority="1544" operator="between">
      <formula>1</formula>
      <formula>6</formula>
    </cfRule>
  </conditionalFormatting>
  <conditionalFormatting sqref="BR17">
    <cfRule type="cellIs" dxfId="2320" priority="1543" operator="between">
      <formula>1</formula>
      <formula>6</formula>
    </cfRule>
  </conditionalFormatting>
  <conditionalFormatting sqref="BW17">
    <cfRule type="cellIs" dxfId="2319" priority="1542" operator="between">
      <formula>1</formula>
      <formula>6</formula>
    </cfRule>
  </conditionalFormatting>
  <conditionalFormatting sqref="CB17">
    <cfRule type="cellIs" dxfId="2318" priority="1541" operator="between">
      <formula>1</formula>
      <formula>6</formula>
    </cfRule>
  </conditionalFormatting>
  <conditionalFormatting sqref="CG17 CG19:CG76">
    <cfRule type="cellIs" dxfId="2317" priority="1417" operator="between">
      <formula>29</formula>
      <formula>31</formula>
    </cfRule>
    <cfRule type="cellIs" dxfId="2316" priority="1540" operator="between">
      <formula>1</formula>
      <formula>27</formula>
    </cfRule>
  </conditionalFormatting>
  <conditionalFormatting sqref="BJ17">
    <cfRule type="cellIs" dxfId="2315" priority="1537" operator="equal">
      <formula>"***"</formula>
    </cfRule>
    <cfRule type="cellIs" dxfId="2314" priority="1538" operator="lessThanOrEqual">
      <formula>0.284</formula>
    </cfRule>
    <cfRule type="cellIs" dxfId="2313" priority="1539" operator="greaterThanOrEqual">
      <formula>0.285</formula>
    </cfRule>
  </conditionalFormatting>
  <conditionalFormatting sqref="BJ19:BJ28">
    <cfRule type="cellIs" dxfId="2312" priority="1534" operator="equal">
      <formula>"***"</formula>
    </cfRule>
    <cfRule type="cellIs" dxfId="2311" priority="1535" operator="lessThanOrEqual">
      <formula>0.284</formula>
    </cfRule>
    <cfRule type="cellIs" dxfId="2310" priority="1536" operator="greaterThanOrEqual">
      <formula>0.285</formula>
    </cfRule>
  </conditionalFormatting>
  <conditionalFormatting sqref="BO17">
    <cfRule type="cellIs" dxfId="2309" priority="1531" operator="equal">
      <formula>"***"</formula>
    </cfRule>
    <cfRule type="cellIs" dxfId="2308" priority="1532" operator="lessThanOrEqual">
      <formula>0.284</formula>
    </cfRule>
    <cfRule type="cellIs" dxfId="2307" priority="1533" operator="greaterThanOrEqual">
      <formula>0.285</formula>
    </cfRule>
  </conditionalFormatting>
  <conditionalFormatting sqref="BO19:BO28">
    <cfRule type="cellIs" dxfId="2306" priority="1528" operator="equal">
      <formula>"***"</formula>
    </cfRule>
    <cfRule type="cellIs" dxfId="2305" priority="1529" operator="lessThanOrEqual">
      <formula>0.284</formula>
    </cfRule>
    <cfRule type="cellIs" dxfId="2304" priority="1530" operator="greaterThanOrEqual">
      <formula>0.285</formula>
    </cfRule>
  </conditionalFormatting>
  <conditionalFormatting sqref="BT17">
    <cfRule type="cellIs" dxfId="2303" priority="1525" operator="equal">
      <formula>"***"</formula>
    </cfRule>
    <cfRule type="cellIs" dxfId="2302" priority="1526" operator="lessThanOrEqual">
      <formula>0.284</formula>
    </cfRule>
    <cfRule type="cellIs" dxfId="2301" priority="1527" operator="greaterThanOrEqual">
      <formula>0.285</formula>
    </cfRule>
  </conditionalFormatting>
  <conditionalFormatting sqref="BT19:BT28">
    <cfRule type="cellIs" dxfId="2300" priority="1522" operator="equal">
      <formula>"***"</formula>
    </cfRule>
    <cfRule type="cellIs" dxfId="2299" priority="1523" operator="lessThanOrEqual">
      <formula>0.284</formula>
    </cfRule>
    <cfRule type="cellIs" dxfId="2298" priority="1524" operator="greaterThanOrEqual">
      <formula>0.285</formula>
    </cfRule>
  </conditionalFormatting>
  <conditionalFormatting sqref="BY17">
    <cfRule type="cellIs" dxfId="2297" priority="1519" operator="equal">
      <formula>"***"</formula>
    </cfRule>
    <cfRule type="cellIs" dxfId="2296" priority="1520" operator="lessThanOrEqual">
      <formula>0.284</formula>
    </cfRule>
    <cfRule type="cellIs" dxfId="2295" priority="1521" operator="greaterThanOrEqual">
      <formula>0.285</formula>
    </cfRule>
  </conditionalFormatting>
  <conditionalFormatting sqref="BY19:BY28">
    <cfRule type="cellIs" dxfId="2294" priority="1516" operator="equal">
      <formula>"***"</formula>
    </cfRule>
    <cfRule type="cellIs" dxfId="2293" priority="1517" operator="lessThanOrEqual">
      <formula>0.284</formula>
    </cfRule>
    <cfRule type="cellIs" dxfId="2292" priority="1518" operator="greaterThanOrEqual">
      <formula>0.285</formula>
    </cfRule>
  </conditionalFormatting>
  <conditionalFormatting sqref="CD17">
    <cfRule type="cellIs" dxfId="2291" priority="1513" operator="equal">
      <formula>"***"</formula>
    </cfRule>
    <cfRule type="cellIs" dxfId="2290" priority="1514" operator="lessThanOrEqual">
      <formula>0.284</formula>
    </cfRule>
    <cfRule type="cellIs" dxfId="2289" priority="1515" operator="greaterThanOrEqual">
      <formula>0.285</formula>
    </cfRule>
  </conditionalFormatting>
  <conditionalFormatting sqref="CD19:CD28">
    <cfRule type="cellIs" dxfId="2288" priority="1510" operator="equal">
      <formula>"***"</formula>
    </cfRule>
    <cfRule type="cellIs" dxfId="2287" priority="1511" operator="lessThanOrEqual">
      <formula>0.284</formula>
    </cfRule>
    <cfRule type="cellIs" dxfId="2286" priority="1512" operator="greaterThanOrEqual">
      <formula>0.285</formula>
    </cfRule>
  </conditionalFormatting>
  <conditionalFormatting sqref="CI17">
    <cfRule type="cellIs" dxfId="2285" priority="1507" operator="equal">
      <formula>"***"</formula>
    </cfRule>
    <cfRule type="cellIs" dxfId="2284" priority="1508" operator="lessThanOrEqual">
      <formula>0.284</formula>
    </cfRule>
    <cfRule type="cellIs" dxfId="2283" priority="1509" operator="greaterThanOrEqual">
      <formula>0.285</formula>
    </cfRule>
  </conditionalFormatting>
  <conditionalFormatting sqref="CI19:CI28">
    <cfRule type="cellIs" dxfId="2282" priority="1504" operator="equal">
      <formula>"***"</formula>
    </cfRule>
    <cfRule type="cellIs" dxfId="2281" priority="1505" operator="lessThanOrEqual">
      <formula>0.284</formula>
    </cfRule>
    <cfRule type="cellIs" dxfId="2280" priority="1506" operator="greaterThanOrEqual">
      <formula>0.285</formula>
    </cfRule>
  </conditionalFormatting>
  <conditionalFormatting sqref="CP17">
    <cfRule type="cellIs" dxfId="2279" priority="1501" operator="equal">
      <formula>"***"</formula>
    </cfRule>
    <cfRule type="cellIs" dxfId="2278" priority="1502" operator="lessThanOrEqual">
      <formula>0.284</formula>
    </cfRule>
    <cfRule type="cellIs" dxfId="2277" priority="1503" operator="greaterThanOrEqual">
      <formula>0.285</formula>
    </cfRule>
  </conditionalFormatting>
  <conditionalFormatting sqref="CP19:CP28">
    <cfRule type="cellIs" dxfId="2276" priority="1498" operator="equal">
      <formula>"***"</formula>
    </cfRule>
    <cfRule type="cellIs" dxfId="2275" priority="1499" operator="lessThanOrEqual">
      <formula>0.284</formula>
    </cfRule>
    <cfRule type="cellIs" dxfId="2274" priority="1500" operator="greaterThanOrEqual">
      <formula>0.285</formula>
    </cfRule>
  </conditionalFormatting>
  <conditionalFormatting sqref="CL81:CM84 CL78:CM78">
    <cfRule type="cellIs" dxfId="2273" priority="1496" operator="equal">
      <formula>"○"</formula>
    </cfRule>
  </conditionalFormatting>
  <conditionalFormatting sqref="CL81:CM84 CL78:CM78">
    <cfRule type="cellIs" dxfId="2272" priority="1497" operator="equal">
      <formula>"×"</formula>
    </cfRule>
  </conditionalFormatting>
  <conditionalFormatting sqref="CG78 CG81:CG84">
    <cfRule type="cellIs" dxfId="2271" priority="1494" operator="equal">
      <formula>"○"</formula>
    </cfRule>
  </conditionalFormatting>
  <conditionalFormatting sqref="CG78 CG81:CG84">
    <cfRule type="cellIs" dxfId="2270" priority="1495" operator="equal">
      <formula>"×"</formula>
    </cfRule>
  </conditionalFormatting>
  <conditionalFormatting sqref="BC78 BC81:BC84">
    <cfRule type="cellIs" dxfId="2269" priority="1492" operator="equal">
      <formula>"○"</formula>
    </cfRule>
  </conditionalFormatting>
  <conditionalFormatting sqref="BC78 BC81:BC84">
    <cfRule type="cellIs" dxfId="2268" priority="1493" operator="equal">
      <formula>"×"</formula>
    </cfRule>
  </conditionalFormatting>
  <conditionalFormatting sqref="BC641">
    <cfRule type="cellIs" dxfId="2267" priority="1020" operator="between">
      <formula>1</formula>
      <formula>6</formula>
    </cfRule>
  </conditionalFormatting>
  <conditionalFormatting sqref="BW719">
    <cfRule type="cellIs" dxfId="2266" priority="951" operator="between">
      <formula>1</formula>
      <formula>6</formula>
    </cfRule>
  </conditionalFormatting>
  <conditionalFormatting sqref="P89">
    <cfRule type="cellIs" dxfId="2265" priority="1490" operator="equal">
      <formula>"日"</formula>
    </cfRule>
    <cfRule type="cellIs" dxfId="2264" priority="1491" operator="equal">
      <formula>"土"</formula>
    </cfRule>
  </conditionalFormatting>
  <conditionalFormatting sqref="Q89:AU89">
    <cfRule type="cellIs" dxfId="2263" priority="1488" operator="equal">
      <formula>"日"</formula>
    </cfRule>
    <cfRule type="cellIs" dxfId="2262" priority="1489" operator="equal">
      <formula>"土"</formula>
    </cfRule>
  </conditionalFormatting>
  <conditionalFormatting sqref="P87">
    <cfRule type="cellIs" dxfId="2261" priority="1485" operator="equal">
      <formula>6</formula>
    </cfRule>
    <cfRule type="cellIs" dxfId="2260" priority="1486" operator="equal">
      <formula>4</formula>
    </cfRule>
    <cfRule type="cellIs" dxfId="2259" priority="1487" operator="equal">
      <formula>2</formula>
    </cfRule>
  </conditionalFormatting>
  <conditionalFormatting sqref="Q87:AU87">
    <cfRule type="cellIs" dxfId="2258" priority="1482" operator="equal">
      <formula>6</formula>
    </cfRule>
    <cfRule type="cellIs" dxfId="2257" priority="1483" operator="equal">
      <formula>4</formula>
    </cfRule>
    <cfRule type="cellIs" dxfId="2256" priority="1484" operator="equal">
      <formula>2</formula>
    </cfRule>
  </conditionalFormatting>
  <conditionalFormatting sqref="BR875">
    <cfRule type="cellIs" dxfId="2255" priority="824" operator="between">
      <formula>1</formula>
      <formula>6</formula>
    </cfRule>
  </conditionalFormatting>
  <conditionalFormatting sqref="CB875">
    <cfRule type="cellIs" dxfId="2254" priority="822" operator="between">
      <formula>1</formula>
      <formula>6</formula>
    </cfRule>
  </conditionalFormatting>
  <conditionalFormatting sqref="CG875">
    <cfRule type="cellIs" dxfId="2253" priority="821" operator="between">
      <formula>1</formula>
      <formula>6</formula>
    </cfRule>
  </conditionalFormatting>
  <conditionalFormatting sqref="P167">
    <cfRule type="cellIs" dxfId="2252" priority="1480" operator="equal">
      <formula>"日"</formula>
    </cfRule>
    <cfRule type="cellIs" dxfId="2251" priority="1481" operator="equal">
      <formula>"土"</formula>
    </cfRule>
  </conditionalFormatting>
  <conditionalFormatting sqref="Q167:AU167">
    <cfRule type="cellIs" dxfId="2250" priority="1478" operator="equal">
      <formula>"日"</formula>
    </cfRule>
    <cfRule type="cellIs" dxfId="2249" priority="1479" operator="equal">
      <formula>"土"</formula>
    </cfRule>
  </conditionalFormatting>
  <conditionalFormatting sqref="P165">
    <cfRule type="cellIs" dxfId="2248" priority="1475" operator="equal">
      <formula>6</formula>
    </cfRule>
    <cfRule type="cellIs" dxfId="2247" priority="1476" operator="equal">
      <formula>4</formula>
    </cfRule>
    <cfRule type="cellIs" dxfId="2246" priority="1477" operator="equal">
      <formula>2</formula>
    </cfRule>
  </conditionalFormatting>
  <conditionalFormatting sqref="Q165:AU165">
    <cfRule type="cellIs" dxfId="2245" priority="1472" operator="equal">
      <formula>6</formula>
    </cfRule>
    <cfRule type="cellIs" dxfId="2244" priority="1473" operator="equal">
      <formula>4</formula>
    </cfRule>
    <cfRule type="cellIs" dxfId="2243" priority="1474" operator="equal">
      <formula>2</formula>
    </cfRule>
  </conditionalFormatting>
  <conditionalFormatting sqref="BE173">
    <cfRule type="cellIs" dxfId="2242" priority="1469" operator="equal">
      <formula>"***"</formula>
    </cfRule>
    <cfRule type="cellIs" dxfId="2241" priority="1470" operator="lessThanOrEqual">
      <formula>0.284</formula>
    </cfRule>
    <cfRule type="cellIs" dxfId="2240" priority="1471" operator="greaterThanOrEqual">
      <formula>0.285</formula>
    </cfRule>
  </conditionalFormatting>
  <conditionalFormatting sqref="BC173">
    <cfRule type="cellIs" dxfId="2239" priority="1467" operator="between">
      <formula>1</formula>
      <formula>6</formula>
    </cfRule>
  </conditionalFormatting>
  <conditionalFormatting sqref="CB173">
    <cfRule type="cellIs" dxfId="2238" priority="1461" operator="between">
      <formula>1</formula>
      <formula>6</formula>
    </cfRule>
  </conditionalFormatting>
  <conditionalFormatting sqref="BH173">
    <cfRule type="cellIs" dxfId="2237" priority="1465" operator="between">
      <formula>1</formula>
      <formula>6</formula>
    </cfRule>
  </conditionalFormatting>
  <conditionalFormatting sqref="CB95">
    <cfRule type="cellIs" dxfId="2236" priority="1407" operator="between">
      <formula>1</formula>
      <formula>6</formula>
    </cfRule>
  </conditionalFormatting>
  <conditionalFormatting sqref="BM173">
    <cfRule type="cellIs" dxfId="2235" priority="1464" operator="between">
      <formula>1</formula>
      <formula>6</formula>
    </cfRule>
  </conditionalFormatting>
  <conditionalFormatting sqref="BR173">
    <cfRule type="cellIs" dxfId="2234" priority="1463" operator="between">
      <formula>1</formula>
      <formula>6</formula>
    </cfRule>
  </conditionalFormatting>
  <conditionalFormatting sqref="BW173">
    <cfRule type="cellIs" dxfId="2233" priority="1462" operator="between">
      <formula>1</formula>
      <formula>6</formula>
    </cfRule>
  </conditionalFormatting>
  <conditionalFormatting sqref="BR95">
    <cfRule type="cellIs" dxfId="2232" priority="1409" operator="between">
      <formula>1</formula>
      <formula>6</formula>
    </cfRule>
  </conditionalFormatting>
  <conditionalFormatting sqref="BW407">
    <cfRule type="cellIs" dxfId="2231" priority="1221" operator="between">
      <formula>1</formula>
      <formula>6</formula>
    </cfRule>
  </conditionalFormatting>
  <conditionalFormatting sqref="BJ173">
    <cfRule type="cellIs" dxfId="2230" priority="1457" operator="equal">
      <formula>"***"</formula>
    </cfRule>
    <cfRule type="cellIs" dxfId="2229" priority="1458" operator="lessThanOrEqual">
      <formula>0.284</formula>
    </cfRule>
    <cfRule type="cellIs" dxfId="2228" priority="1459" operator="greaterThanOrEqual">
      <formula>0.285</formula>
    </cfRule>
  </conditionalFormatting>
  <conditionalFormatting sqref="CP485">
    <cfRule type="cellIs" dxfId="2227" priority="1119" operator="equal">
      <formula>"***"</formula>
    </cfRule>
    <cfRule type="cellIs" dxfId="2226" priority="1120" operator="lessThanOrEqual">
      <formula>0.284</formula>
    </cfRule>
    <cfRule type="cellIs" dxfId="2225" priority="1121" operator="greaterThanOrEqual">
      <formula>0.285</formula>
    </cfRule>
  </conditionalFormatting>
  <conditionalFormatting sqref="BO173">
    <cfRule type="cellIs" dxfId="2224" priority="1451" operator="equal">
      <formula>"***"</formula>
    </cfRule>
    <cfRule type="cellIs" dxfId="2223" priority="1452" operator="lessThanOrEqual">
      <formula>0.284</formula>
    </cfRule>
    <cfRule type="cellIs" dxfId="2222" priority="1453" operator="greaterThanOrEqual">
      <formula>0.285</formula>
    </cfRule>
  </conditionalFormatting>
  <conditionalFormatting sqref="BT173">
    <cfRule type="cellIs" dxfId="2221" priority="1445" operator="equal">
      <formula>"***"</formula>
    </cfRule>
    <cfRule type="cellIs" dxfId="2220" priority="1446" operator="lessThanOrEqual">
      <formula>0.284</formula>
    </cfRule>
    <cfRule type="cellIs" dxfId="2219" priority="1447" operator="greaterThanOrEqual">
      <formula>0.285</formula>
    </cfRule>
  </conditionalFormatting>
  <conditionalFormatting sqref="BY173">
    <cfRule type="cellIs" dxfId="2218" priority="1439" operator="equal">
      <formula>"***"</formula>
    </cfRule>
    <cfRule type="cellIs" dxfId="2217" priority="1440" operator="lessThanOrEqual">
      <formula>0.284</formula>
    </cfRule>
    <cfRule type="cellIs" dxfId="2216" priority="1441" operator="greaterThanOrEqual">
      <formula>0.285</formula>
    </cfRule>
  </conditionalFormatting>
  <conditionalFormatting sqref="CD173">
    <cfRule type="cellIs" dxfId="2215" priority="1433" operator="equal">
      <formula>"***"</formula>
    </cfRule>
    <cfRule type="cellIs" dxfId="2214" priority="1434" operator="lessThanOrEqual">
      <formula>0.284</formula>
    </cfRule>
    <cfRule type="cellIs" dxfId="2213" priority="1435" operator="greaterThanOrEqual">
      <formula>0.285</formula>
    </cfRule>
  </conditionalFormatting>
  <conditionalFormatting sqref="CI173">
    <cfRule type="cellIs" dxfId="2212" priority="1427" operator="equal">
      <formula>"***"</formula>
    </cfRule>
    <cfRule type="cellIs" dxfId="2211" priority="1428" operator="lessThanOrEqual">
      <formula>0.284</formula>
    </cfRule>
    <cfRule type="cellIs" dxfId="2210" priority="1429" operator="greaterThanOrEqual">
      <formula>0.285</formula>
    </cfRule>
  </conditionalFormatting>
  <conditionalFormatting sqref="CP173">
    <cfRule type="cellIs" dxfId="2209" priority="1421" operator="equal">
      <formula>"***"</formula>
    </cfRule>
    <cfRule type="cellIs" dxfId="2208" priority="1422" operator="lessThanOrEqual">
      <formula>0.284</formula>
    </cfRule>
    <cfRule type="cellIs" dxfId="2207" priority="1423" operator="greaterThanOrEqual">
      <formula>0.285</formula>
    </cfRule>
  </conditionalFormatting>
  <conditionalFormatting sqref="BE407">
    <cfRule type="cellIs" dxfId="2206" priority="1228" operator="equal">
      <formula>"***"</formula>
    </cfRule>
    <cfRule type="cellIs" dxfId="2205" priority="1229" operator="lessThanOrEqual">
      <formula>0.284</formula>
    </cfRule>
    <cfRule type="cellIs" dxfId="2204" priority="1230" operator="greaterThanOrEqual">
      <formula>0.285</formula>
    </cfRule>
  </conditionalFormatting>
  <conditionalFormatting sqref="BE95">
    <cfRule type="cellIs" dxfId="2203" priority="1414" operator="equal">
      <formula>"***"</formula>
    </cfRule>
    <cfRule type="cellIs" dxfId="2202" priority="1415" operator="lessThanOrEqual">
      <formula>0.284</formula>
    </cfRule>
    <cfRule type="cellIs" dxfId="2201" priority="1416" operator="greaterThanOrEqual">
      <formula>0.285</formula>
    </cfRule>
  </conditionalFormatting>
  <conditionalFormatting sqref="BH95">
    <cfRule type="cellIs" dxfId="2200" priority="1411" operator="between">
      <formula>1</formula>
      <formula>6</formula>
    </cfRule>
  </conditionalFormatting>
  <conditionalFormatting sqref="BM95">
    <cfRule type="cellIs" dxfId="2199" priority="1410" operator="between">
      <formula>1</formula>
      <formula>6</formula>
    </cfRule>
  </conditionalFormatting>
  <conditionalFormatting sqref="BW95">
    <cfRule type="cellIs" dxfId="2198" priority="1408" operator="between">
      <formula>1</formula>
      <formula>6</formula>
    </cfRule>
  </conditionalFormatting>
  <conditionalFormatting sqref="CG95">
    <cfRule type="cellIs" dxfId="2197" priority="1363" operator="between">
      <formula>29</formula>
      <formula>31</formula>
    </cfRule>
    <cfRule type="cellIs" dxfId="2196" priority="1406" operator="between">
      <formula>1</formula>
      <formula>27</formula>
    </cfRule>
  </conditionalFormatting>
  <conditionalFormatting sqref="BJ95">
    <cfRule type="cellIs" dxfId="2195" priority="1403" operator="equal">
      <formula>"***"</formula>
    </cfRule>
    <cfRule type="cellIs" dxfId="2194" priority="1404" operator="lessThanOrEqual">
      <formula>0.284</formula>
    </cfRule>
    <cfRule type="cellIs" dxfId="2193" priority="1405" operator="greaterThanOrEqual">
      <formula>0.285</formula>
    </cfRule>
  </conditionalFormatting>
  <conditionalFormatting sqref="CD95">
    <cfRule type="cellIs" dxfId="2192" priority="1379" operator="equal">
      <formula>"***"</formula>
    </cfRule>
    <cfRule type="cellIs" dxfId="2191" priority="1380" operator="lessThanOrEqual">
      <formula>0.284</formula>
    </cfRule>
    <cfRule type="cellIs" dxfId="2190" priority="1381" operator="greaterThanOrEqual">
      <formula>0.285</formula>
    </cfRule>
  </conditionalFormatting>
  <conditionalFormatting sqref="BO95">
    <cfRule type="cellIs" dxfId="2189" priority="1397" operator="equal">
      <formula>"***"</formula>
    </cfRule>
    <cfRule type="cellIs" dxfId="2188" priority="1398" operator="lessThanOrEqual">
      <formula>0.284</formula>
    </cfRule>
    <cfRule type="cellIs" dxfId="2187" priority="1399" operator="greaterThanOrEqual">
      <formula>0.285</formula>
    </cfRule>
  </conditionalFormatting>
  <conditionalFormatting sqref="CI95">
    <cfRule type="cellIs" dxfId="2186" priority="1373" operator="equal">
      <formula>"***"</formula>
    </cfRule>
    <cfRule type="cellIs" dxfId="2185" priority="1374" operator="lessThanOrEqual">
      <formula>0.284</formula>
    </cfRule>
    <cfRule type="cellIs" dxfId="2184" priority="1375" operator="greaterThanOrEqual">
      <formula>0.285</formula>
    </cfRule>
  </conditionalFormatting>
  <conditionalFormatting sqref="BT95">
    <cfRule type="cellIs" dxfId="2183" priority="1391" operator="equal">
      <formula>"***"</formula>
    </cfRule>
    <cfRule type="cellIs" dxfId="2182" priority="1392" operator="lessThanOrEqual">
      <formula>0.284</formula>
    </cfRule>
    <cfRule type="cellIs" dxfId="2181" priority="1393" operator="greaterThanOrEqual">
      <formula>0.285</formula>
    </cfRule>
  </conditionalFormatting>
  <conditionalFormatting sqref="CP95">
    <cfRule type="cellIs" dxfId="2180" priority="1367" operator="equal">
      <formula>"***"</formula>
    </cfRule>
    <cfRule type="cellIs" dxfId="2179" priority="1368" operator="lessThanOrEqual">
      <formula>0.284</formula>
    </cfRule>
    <cfRule type="cellIs" dxfId="2178" priority="1369" operator="greaterThanOrEqual">
      <formula>0.285</formula>
    </cfRule>
  </conditionalFormatting>
  <conditionalFormatting sqref="BY95">
    <cfRule type="cellIs" dxfId="2177" priority="1385" operator="equal">
      <formula>"***"</formula>
    </cfRule>
    <cfRule type="cellIs" dxfId="2176" priority="1386" operator="lessThanOrEqual">
      <formula>0.284</formula>
    </cfRule>
    <cfRule type="cellIs" dxfId="2175" priority="1387" operator="greaterThanOrEqual">
      <formula>0.285</formula>
    </cfRule>
  </conditionalFormatting>
  <conditionalFormatting sqref="CI329">
    <cfRule type="cellIs" dxfId="2174" priority="1247" operator="equal">
      <formula>"***"</formula>
    </cfRule>
    <cfRule type="cellIs" dxfId="2173" priority="1248" operator="lessThanOrEqual">
      <formula>0.284</formula>
    </cfRule>
    <cfRule type="cellIs" dxfId="2172" priority="1249" operator="greaterThanOrEqual">
      <formula>0.285</formula>
    </cfRule>
  </conditionalFormatting>
  <conditionalFormatting sqref="CP329">
    <cfRule type="cellIs" dxfId="2171" priority="1241" operator="equal">
      <formula>"***"</formula>
    </cfRule>
    <cfRule type="cellIs" dxfId="2170" priority="1242" operator="lessThanOrEqual">
      <formula>0.284</formula>
    </cfRule>
    <cfRule type="cellIs" dxfId="2169" priority="1243" operator="greaterThanOrEqual">
      <formula>0.285</formula>
    </cfRule>
  </conditionalFormatting>
  <conditionalFormatting sqref="BE485">
    <cfRule type="cellIs" dxfId="2168" priority="1167" operator="equal">
      <formula>"***"</formula>
    </cfRule>
    <cfRule type="cellIs" dxfId="2167" priority="1168" operator="lessThanOrEqual">
      <formula>0.284</formula>
    </cfRule>
    <cfRule type="cellIs" dxfId="2166" priority="1169" operator="greaterThanOrEqual">
      <formula>0.285</formula>
    </cfRule>
  </conditionalFormatting>
  <conditionalFormatting sqref="BJ329">
    <cfRule type="cellIs" dxfId="2165" priority="1277" operator="equal">
      <formula>"***"</formula>
    </cfRule>
    <cfRule type="cellIs" dxfId="2164" priority="1278" operator="lessThanOrEqual">
      <formula>0.284</formula>
    </cfRule>
    <cfRule type="cellIs" dxfId="2163" priority="1279" operator="greaterThanOrEqual">
      <formula>0.285</formula>
    </cfRule>
  </conditionalFormatting>
  <conditionalFormatting sqref="P245">
    <cfRule type="cellIs" dxfId="2162" priority="1361" operator="equal">
      <formula>"日"</formula>
    </cfRule>
    <cfRule type="cellIs" dxfId="2161" priority="1362" operator="equal">
      <formula>"土"</formula>
    </cfRule>
  </conditionalFormatting>
  <conditionalFormatting sqref="Q245:AU245">
    <cfRule type="cellIs" dxfId="2160" priority="1359" operator="equal">
      <formula>"日"</formula>
    </cfRule>
    <cfRule type="cellIs" dxfId="2159" priority="1360" operator="equal">
      <formula>"土"</formula>
    </cfRule>
  </conditionalFormatting>
  <conditionalFormatting sqref="P243">
    <cfRule type="cellIs" dxfId="2158" priority="1356" operator="equal">
      <formula>6</formula>
    </cfRule>
    <cfRule type="cellIs" dxfId="2157" priority="1357" operator="equal">
      <formula>4</formula>
    </cfRule>
    <cfRule type="cellIs" dxfId="2156" priority="1358" operator="equal">
      <formula>2</formula>
    </cfRule>
  </conditionalFormatting>
  <conditionalFormatting sqref="Q243:AU243">
    <cfRule type="cellIs" dxfId="2155" priority="1353" operator="equal">
      <formula>6</formula>
    </cfRule>
    <cfRule type="cellIs" dxfId="2154" priority="1354" operator="equal">
      <formula>4</formula>
    </cfRule>
    <cfRule type="cellIs" dxfId="2153" priority="1355" operator="equal">
      <formula>2</formula>
    </cfRule>
  </conditionalFormatting>
  <conditionalFormatting sqref="BE251">
    <cfRule type="cellIs" dxfId="2152" priority="1350" operator="equal">
      <formula>"***"</formula>
    </cfRule>
    <cfRule type="cellIs" dxfId="2151" priority="1351" operator="lessThanOrEqual">
      <formula>0.284</formula>
    </cfRule>
    <cfRule type="cellIs" dxfId="2150" priority="1352" operator="greaterThanOrEqual">
      <formula>0.285</formula>
    </cfRule>
  </conditionalFormatting>
  <conditionalFormatting sqref="BC251">
    <cfRule type="cellIs" dxfId="2149" priority="1348" operator="between">
      <formula>1</formula>
      <formula>6</formula>
    </cfRule>
  </conditionalFormatting>
  <conditionalFormatting sqref="CB251">
    <cfRule type="cellIs" dxfId="2148" priority="1342" operator="between">
      <formula>1</formula>
      <formula>6</formula>
    </cfRule>
  </conditionalFormatting>
  <conditionalFormatting sqref="BH251">
    <cfRule type="cellIs" dxfId="2147" priority="1346" operator="between">
      <formula>1</formula>
      <formula>6</formula>
    </cfRule>
  </conditionalFormatting>
  <conditionalFormatting sqref="BM251">
    <cfRule type="cellIs" dxfId="2146" priority="1345" operator="between">
      <formula>1</formula>
      <formula>6</formula>
    </cfRule>
  </conditionalFormatting>
  <conditionalFormatting sqref="BR251">
    <cfRule type="cellIs" dxfId="2145" priority="1344" operator="between">
      <formula>1</formula>
      <formula>6</formula>
    </cfRule>
  </conditionalFormatting>
  <conditionalFormatting sqref="BW251">
    <cfRule type="cellIs" dxfId="2144" priority="1343" operator="between">
      <formula>1</formula>
      <formula>6</formula>
    </cfRule>
  </conditionalFormatting>
  <conditionalFormatting sqref="CG251">
    <cfRule type="cellIs" dxfId="2143" priority="1341" operator="between">
      <formula>1</formula>
      <formula>6</formula>
    </cfRule>
  </conditionalFormatting>
  <conditionalFormatting sqref="BJ251">
    <cfRule type="cellIs" dxfId="2142" priority="1338" operator="equal">
      <formula>"***"</formula>
    </cfRule>
    <cfRule type="cellIs" dxfId="2141" priority="1339" operator="lessThanOrEqual">
      <formula>0.284</formula>
    </cfRule>
    <cfRule type="cellIs" dxfId="2140" priority="1340" operator="greaterThanOrEqual">
      <formula>0.285</formula>
    </cfRule>
  </conditionalFormatting>
  <conditionalFormatting sqref="BO251">
    <cfRule type="cellIs" dxfId="2139" priority="1332" operator="equal">
      <formula>"***"</formula>
    </cfRule>
    <cfRule type="cellIs" dxfId="2138" priority="1333" operator="lessThanOrEqual">
      <formula>0.284</formula>
    </cfRule>
    <cfRule type="cellIs" dxfId="2137" priority="1334" operator="greaterThanOrEqual">
      <formula>0.285</formula>
    </cfRule>
  </conditionalFormatting>
  <conditionalFormatting sqref="BO329">
    <cfRule type="cellIs" dxfId="2136" priority="1271" operator="equal">
      <formula>"***"</formula>
    </cfRule>
    <cfRule type="cellIs" dxfId="2135" priority="1272" operator="lessThanOrEqual">
      <formula>0.284</formula>
    </cfRule>
    <cfRule type="cellIs" dxfId="2134" priority="1273" operator="greaterThanOrEqual">
      <formula>0.285</formula>
    </cfRule>
  </conditionalFormatting>
  <conditionalFormatting sqref="BT251">
    <cfRule type="cellIs" dxfId="2133" priority="1326" operator="equal">
      <formula>"***"</formula>
    </cfRule>
    <cfRule type="cellIs" dxfId="2132" priority="1327" operator="lessThanOrEqual">
      <formula>0.284</formula>
    </cfRule>
    <cfRule type="cellIs" dxfId="2131" priority="1328" operator="greaterThanOrEqual">
      <formula>0.285</formula>
    </cfRule>
  </conditionalFormatting>
  <conditionalFormatting sqref="BT329">
    <cfRule type="cellIs" dxfId="2130" priority="1265" operator="equal">
      <formula>"***"</formula>
    </cfRule>
    <cfRule type="cellIs" dxfId="2129" priority="1266" operator="lessThanOrEqual">
      <formula>0.284</formula>
    </cfRule>
    <cfRule type="cellIs" dxfId="2128" priority="1267" operator="greaterThanOrEqual">
      <formula>0.285</formula>
    </cfRule>
  </conditionalFormatting>
  <conditionalFormatting sqref="BY251">
    <cfRule type="cellIs" dxfId="2127" priority="1320" operator="equal">
      <formula>"***"</formula>
    </cfRule>
    <cfRule type="cellIs" dxfId="2126" priority="1321" operator="lessThanOrEqual">
      <formula>0.284</formula>
    </cfRule>
    <cfRule type="cellIs" dxfId="2125" priority="1322" operator="greaterThanOrEqual">
      <formula>0.285</formula>
    </cfRule>
  </conditionalFormatting>
  <conditionalFormatting sqref="BY329">
    <cfRule type="cellIs" dxfId="2124" priority="1259" operator="equal">
      <formula>"***"</formula>
    </cfRule>
    <cfRule type="cellIs" dxfId="2123" priority="1260" operator="lessThanOrEqual">
      <formula>0.284</formula>
    </cfRule>
    <cfRule type="cellIs" dxfId="2122" priority="1261" operator="greaterThanOrEqual">
      <formula>0.285</formula>
    </cfRule>
  </conditionalFormatting>
  <conditionalFormatting sqref="CD251">
    <cfRule type="cellIs" dxfId="2121" priority="1314" operator="equal">
      <formula>"***"</formula>
    </cfRule>
    <cfRule type="cellIs" dxfId="2120" priority="1315" operator="lessThanOrEqual">
      <formula>0.284</formula>
    </cfRule>
    <cfRule type="cellIs" dxfId="2119" priority="1316" operator="greaterThanOrEqual">
      <formula>0.285</formula>
    </cfRule>
  </conditionalFormatting>
  <conditionalFormatting sqref="CD329">
    <cfRule type="cellIs" dxfId="2118" priority="1253" operator="equal">
      <formula>"***"</formula>
    </cfRule>
    <cfRule type="cellIs" dxfId="2117" priority="1254" operator="lessThanOrEqual">
      <formula>0.284</formula>
    </cfRule>
    <cfRule type="cellIs" dxfId="2116" priority="1255" operator="greaterThanOrEqual">
      <formula>0.285</formula>
    </cfRule>
  </conditionalFormatting>
  <conditionalFormatting sqref="CI251">
    <cfRule type="cellIs" dxfId="2115" priority="1308" operator="equal">
      <formula>"***"</formula>
    </cfRule>
    <cfRule type="cellIs" dxfId="2114" priority="1309" operator="lessThanOrEqual">
      <formula>0.284</formula>
    </cfRule>
    <cfRule type="cellIs" dxfId="2113" priority="1310" operator="greaterThanOrEqual">
      <formula>0.285</formula>
    </cfRule>
  </conditionalFormatting>
  <conditionalFormatting sqref="CD485">
    <cfRule type="cellIs" dxfId="2112" priority="1131" operator="equal">
      <formula>"***"</formula>
    </cfRule>
    <cfRule type="cellIs" dxfId="2111" priority="1132" operator="lessThanOrEqual">
      <formula>0.284</formula>
    </cfRule>
    <cfRule type="cellIs" dxfId="2110" priority="1133" operator="greaterThanOrEqual">
      <formula>0.285</formula>
    </cfRule>
  </conditionalFormatting>
  <conditionalFormatting sqref="CP251">
    <cfRule type="cellIs" dxfId="2109" priority="1302" operator="equal">
      <formula>"***"</formula>
    </cfRule>
    <cfRule type="cellIs" dxfId="2108" priority="1303" operator="lessThanOrEqual">
      <formula>0.284</formula>
    </cfRule>
    <cfRule type="cellIs" dxfId="2107" priority="1304" operator="greaterThanOrEqual">
      <formula>0.285</formula>
    </cfRule>
  </conditionalFormatting>
  <conditionalFormatting sqref="P323">
    <cfRule type="cellIs" dxfId="2106" priority="1300" operator="equal">
      <formula>"日"</formula>
    </cfRule>
    <cfRule type="cellIs" dxfId="2105" priority="1301" operator="equal">
      <formula>"土"</formula>
    </cfRule>
  </conditionalFormatting>
  <conditionalFormatting sqref="Q323:AU323">
    <cfRule type="cellIs" dxfId="2104" priority="1298" operator="equal">
      <formula>"日"</formula>
    </cfRule>
    <cfRule type="cellIs" dxfId="2103" priority="1299" operator="equal">
      <formula>"土"</formula>
    </cfRule>
  </conditionalFormatting>
  <conditionalFormatting sqref="P321">
    <cfRule type="cellIs" dxfId="2102" priority="1295" operator="equal">
      <formula>6</formula>
    </cfRule>
    <cfRule type="cellIs" dxfId="2101" priority="1296" operator="equal">
      <formula>4</formula>
    </cfRule>
    <cfRule type="cellIs" dxfId="2100" priority="1297" operator="equal">
      <formula>2</formula>
    </cfRule>
  </conditionalFormatting>
  <conditionalFormatting sqref="Q321:AU321">
    <cfRule type="cellIs" dxfId="2099" priority="1292" operator="equal">
      <formula>6</formula>
    </cfRule>
    <cfRule type="cellIs" dxfId="2098" priority="1293" operator="equal">
      <formula>4</formula>
    </cfRule>
    <cfRule type="cellIs" dxfId="2097" priority="1294" operator="equal">
      <formula>2</formula>
    </cfRule>
  </conditionalFormatting>
  <conditionalFormatting sqref="BE329">
    <cfRule type="cellIs" dxfId="2096" priority="1289" operator="equal">
      <formula>"***"</formula>
    </cfRule>
    <cfRule type="cellIs" dxfId="2095" priority="1290" operator="lessThanOrEqual">
      <formula>0.284</formula>
    </cfRule>
    <cfRule type="cellIs" dxfId="2094" priority="1291" operator="greaterThanOrEqual">
      <formula>0.285</formula>
    </cfRule>
  </conditionalFormatting>
  <conditionalFormatting sqref="BC329">
    <cfRule type="cellIs" dxfId="2093" priority="1287" operator="between">
      <formula>1</formula>
      <formula>6</formula>
    </cfRule>
  </conditionalFormatting>
  <conditionalFormatting sqref="CB329">
    <cfRule type="cellIs" dxfId="2092" priority="1281" operator="between">
      <formula>1</formula>
      <formula>6</formula>
    </cfRule>
  </conditionalFormatting>
  <conditionalFormatting sqref="BH329">
    <cfRule type="cellIs" dxfId="2091" priority="1285" operator="between">
      <formula>1</formula>
      <formula>6</formula>
    </cfRule>
  </conditionalFormatting>
  <conditionalFormatting sqref="BM329">
    <cfRule type="cellIs" dxfId="2090" priority="1284" operator="between">
      <formula>1</formula>
      <formula>6</formula>
    </cfRule>
  </conditionalFormatting>
  <conditionalFormatting sqref="BR329">
    <cfRule type="cellIs" dxfId="2089" priority="1283" operator="between">
      <formula>1</formula>
      <formula>6</formula>
    </cfRule>
  </conditionalFormatting>
  <conditionalFormatting sqref="BW329">
    <cfRule type="cellIs" dxfId="2088" priority="1282" operator="between">
      <formula>1</formula>
      <formula>6</formula>
    </cfRule>
  </conditionalFormatting>
  <conditionalFormatting sqref="CG329">
    <cfRule type="cellIs" dxfId="2087" priority="1280" operator="between">
      <formula>1</formula>
      <formula>6</formula>
    </cfRule>
  </conditionalFormatting>
  <conditionalFormatting sqref="BJ407">
    <cfRule type="cellIs" dxfId="2086" priority="1216" operator="equal">
      <formula>"***"</formula>
    </cfRule>
    <cfRule type="cellIs" dxfId="2085" priority="1217" operator="lessThanOrEqual">
      <formula>0.284</formula>
    </cfRule>
    <cfRule type="cellIs" dxfId="2084" priority="1218" operator="greaterThanOrEqual">
      <formula>0.285</formula>
    </cfRule>
  </conditionalFormatting>
  <conditionalFormatting sqref="BJ485">
    <cfRule type="cellIs" dxfId="2083" priority="1155" operator="equal">
      <formula>"***"</formula>
    </cfRule>
    <cfRule type="cellIs" dxfId="2082" priority="1156" operator="lessThanOrEqual">
      <formula>0.284</formula>
    </cfRule>
    <cfRule type="cellIs" dxfId="2081" priority="1157" operator="greaterThanOrEqual">
      <formula>0.285</formula>
    </cfRule>
  </conditionalFormatting>
  <conditionalFormatting sqref="BO407">
    <cfRule type="cellIs" dxfId="2080" priority="1210" operator="equal">
      <formula>"***"</formula>
    </cfRule>
    <cfRule type="cellIs" dxfId="2079" priority="1211" operator="lessThanOrEqual">
      <formula>0.284</formula>
    </cfRule>
    <cfRule type="cellIs" dxfId="2078" priority="1212" operator="greaterThanOrEqual">
      <formula>0.285</formula>
    </cfRule>
  </conditionalFormatting>
  <conditionalFormatting sqref="BO485">
    <cfRule type="cellIs" dxfId="2077" priority="1149" operator="equal">
      <formula>"***"</formula>
    </cfRule>
    <cfRule type="cellIs" dxfId="2076" priority="1150" operator="lessThanOrEqual">
      <formula>0.284</formula>
    </cfRule>
    <cfRule type="cellIs" dxfId="2075" priority="1151" operator="greaterThanOrEqual">
      <formula>0.285</formula>
    </cfRule>
  </conditionalFormatting>
  <conditionalFormatting sqref="BT407">
    <cfRule type="cellIs" dxfId="2074" priority="1204" operator="equal">
      <formula>"***"</formula>
    </cfRule>
    <cfRule type="cellIs" dxfId="2073" priority="1205" operator="lessThanOrEqual">
      <formula>0.284</formula>
    </cfRule>
    <cfRule type="cellIs" dxfId="2072" priority="1206" operator="greaterThanOrEqual">
      <formula>0.285</formula>
    </cfRule>
  </conditionalFormatting>
  <conditionalFormatting sqref="BT485">
    <cfRule type="cellIs" dxfId="2071" priority="1143" operator="equal">
      <formula>"***"</formula>
    </cfRule>
    <cfRule type="cellIs" dxfId="2070" priority="1144" operator="lessThanOrEqual">
      <formula>0.284</formula>
    </cfRule>
    <cfRule type="cellIs" dxfId="2069" priority="1145" operator="greaterThanOrEqual">
      <formula>0.285</formula>
    </cfRule>
  </conditionalFormatting>
  <conditionalFormatting sqref="BY407">
    <cfRule type="cellIs" dxfId="2068" priority="1198" operator="equal">
      <formula>"***"</formula>
    </cfRule>
    <cfRule type="cellIs" dxfId="2067" priority="1199" operator="lessThanOrEqual">
      <formula>0.284</formula>
    </cfRule>
    <cfRule type="cellIs" dxfId="2066" priority="1200" operator="greaterThanOrEqual">
      <formula>0.285</formula>
    </cfRule>
  </conditionalFormatting>
  <conditionalFormatting sqref="BY485">
    <cfRule type="cellIs" dxfId="2065" priority="1137" operator="equal">
      <formula>"***"</formula>
    </cfRule>
    <cfRule type="cellIs" dxfId="2064" priority="1138" operator="lessThanOrEqual">
      <formula>0.284</formula>
    </cfRule>
    <cfRule type="cellIs" dxfId="2063" priority="1139" operator="greaterThanOrEqual">
      <formula>0.285</formula>
    </cfRule>
  </conditionalFormatting>
  <conditionalFormatting sqref="CD407">
    <cfRule type="cellIs" dxfId="2062" priority="1192" operator="equal">
      <formula>"***"</formula>
    </cfRule>
    <cfRule type="cellIs" dxfId="2061" priority="1193" operator="lessThanOrEqual">
      <formula>0.284</formula>
    </cfRule>
    <cfRule type="cellIs" dxfId="2060" priority="1194" operator="greaterThanOrEqual">
      <formula>0.285</formula>
    </cfRule>
  </conditionalFormatting>
  <conditionalFormatting sqref="CI407">
    <cfRule type="cellIs" dxfId="2059" priority="1186" operator="equal">
      <formula>"***"</formula>
    </cfRule>
    <cfRule type="cellIs" dxfId="2058" priority="1187" operator="lessThanOrEqual">
      <formula>0.284</formula>
    </cfRule>
    <cfRule type="cellIs" dxfId="2057" priority="1188" operator="greaterThanOrEqual">
      <formula>0.285</formula>
    </cfRule>
  </conditionalFormatting>
  <conditionalFormatting sqref="CI485">
    <cfRule type="cellIs" dxfId="2056" priority="1125" operator="equal">
      <formula>"***"</formula>
    </cfRule>
    <cfRule type="cellIs" dxfId="2055" priority="1126" operator="lessThanOrEqual">
      <formula>0.284</formula>
    </cfRule>
    <cfRule type="cellIs" dxfId="2054" priority="1127" operator="greaterThanOrEqual">
      <formula>0.285</formula>
    </cfRule>
  </conditionalFormatting>
  <conditionalFormatting sqref="P401">
    <cfRule type="cellIs" dxfId="2053" priority="1239" operator="equal">
      <formula>"日"</formula>
    </cfRule>
    <cfRule type="cellIs" dxfId="2052" priority="1240" operator="equal">
      <formula>"土"</formula>
    </cfRule>
  </conditionalFormatting>
  <conditionalFormatting sqref="Q401:AU401">
    <cfRule type="cellIs" dxfId="2051" priority="1237" operator="equal">
      <formula>"日"</formula>
    </cfRule>
    <cfRule type="cellIs" dxfId="2050" priority="1238" operator="equal">
      <formula>"土"</formula>
    </cfRule>
  </conditionalFormatting>
  <conditionalFormatting sqref="P399">
    <cfRule type="cellIs" dxfId="2049" priority="1234" operator="equal">
      <formula>6</formula>
    </cfRule>
    <cfRule type="cellIs" dxfId="2048" priority="1235" operator="equal">
      <formula>4</formula>
    </cfRule>
    <cfRule type="cellIs" dxfId="2047" priority="1236" operator="equal">
      <formula>2</formula>
    </cfRule>
  </conditionalFormatting>
  <conditionalFormatting sqref="Q399:AU399">
    <cfRule type="cellIs" dxfId="2046" priority="1231" operator="equal">
      <formula>6</formula>
    </cfRule>
    <cfRule type="cellIs" dxfId="2045" priority="1232" operator="equal">
      <formula>4</formula>
    </cfRule>
    <cfRule type="cellIs" dxfId="2044" priority="1233" operator="equal">
      <formula>2</formula>
    </cfRule>
  </conditionalFormatting>
  <conditionalFormatting sqref="BC407">
    <cfRule type="cellIs" dxfId="2043" priority="1226" operator="between">
      <formula>1</formula>
      <formula>6</formula>
    </cfRule>
  </conditionalFormatting>
  <conditionalFormatting sqref="CB407">
    <cfRule type="cellIs" dxfId="2042" priority="1220" operator="between">
      <formula>1</formula>
      <formula>6</formula>
    </cfRule>
  </conditionalFormatting>
  <conditionalFormatting sqref="BH407">
    <cfRule type="cellIs" dxfId="2041" priority="1224" operator="between">
      <formula>1</formula>
      <formula>6</formula>
    </cfRule>
  </conditionalFormatting>
  <conditionalFormatting sqref="BM407">
    <cfRule type="cellIs" dxfId="2040" priority="1223" operator="between">
      <formula>1</formula>
      <formula>6</formula>
    </cfRule>
  </conditionalFormatting>
  <conditionalFormatting sqref="BR407">
    <cfRule type="cellIs" dxfId="2039" priority="1222" operator="between">
      <formula>1</formula>
      <formula>6</formula>
    </cfRule>
  </conditionalFormatting>
  <conditionalFormatting sqref="BW485">
    <cfRule type="cellIs" dxfId="2038" priority="1160" operator="between">
      <formula>1</formula>
      <formula>6</formula>
    </cfRule>
  </conditionalFormatting>
  <conditionalFormatting sqref="CG407">
    <cfRule type="cellIs" dxfId="2037" priority="1219" operator="between">
      <formula>1</formula>
      <formula>6</formula>
    </cfRule>
  </conditionalFormatting>
  <conditionalFormatting sqref="BJ563">
    <cfRule type="cellIs" dxfId="2036" priority="1094" operator="equal">
      <formula>"***"</formula>
    </cfRule>
    <cfRule type="cellIs" dxfId="2035" priority="1095" operator="lessThanOrEqual">
      <formula>0.284</formula>
    </cfRule>
    <cfRule type="cellIs" dxfId="2034" priority="1096" operator="greaterThanOrEqual">
      <formula>0.285</formula>
    </cfRule>
  </conditionalFormatting>
  <conditionalFormatting sqref="BO563">
    <cfRule type="cellIs" dxfId="2033" priority="1088" operator="equal">
      <formula>"***"</formula>
    </cfRule>
    <cfRule type="cellIs" dxfId="2032" priority="1089" operator="lessThanOrEqual">
      <formula>0.284</formula>
    </cfRule>
    <cfRule type="cellIs" dxfId="2031" priority="1090" operator="greaterThanOrEqual">
      <formula>0.285</formula>
    </cfRule>
  </conditionalFormatting>
  <conditionalFormatting sqref="BT563">
    <cfRule type="cellIs" dxfId="2030" priority="1082" operator="equal">
      <formula>"***"</formula>
    </cfRule>
    <cfRule type="cellIs" dxfId="2029" priority="1083" operator="lessThanOrEqual">
      <formula>0.284</formula>
    </cfRule>
    <cfRule type="cellIs" dxfId="2028" priority="1084" operator="greaterThanOrEqual">
      <formula>0.285</formula>
    </cfRule>
  </conditionalFormatting>
  <conditionalFormatting sqref="BY563">
    <cfRule type="cellIs" dxfId="2027" priority="1076" operator="equal">
      <formula>"***"</formula>
    </cfRule>
    <cfRule type="cellIs" dxfId="2026" priority="1077" operator="lessThanOrEqual">
      <formula>0.284</formula>
    </cfRule>
    <cfRule type="cellIs" dxfId="2025" priority="1078" operator="greaterThanOrEqual">
      <formula>0.285</formula>
    </cfRule>
  </conditionalFormatting>
  <conditionalFormatting sqref="CD563">
    <cfRule type="cellIs" dxfId="2024" priority="1070" operator="equal">
      <formula>"***"</formula>
    </cfRule>
    <cfRule type="cellIs" dxfId="2023" priority="1071" operator="lessThanOrEqual">
      <formula>0.284</formula>
    </cfRule>
    <cfRule type="cellIs" dxfId="2022" priority="1072" operator="greaterThanOrEqual">
      <formula>0.285</formula>
    </cfRule>
  </conditionalFormatting>
  <conditionalFormatting sqref="CP407">
    <cfRule type="cellIs" dxfId="2021" priority="1180" operator="equal">
      <formula>"***"</formula>
    </cfRule>
    <cfRule type="cellIs" dxfId="2020" priority="1181" operator="lessThanOrEqual">
      <formula>0.284</formula>
    </cfRule>
    <cfRule type="cellIs" dxfId="2019" priority="1182" operator="greaterThanOrEqual">
      <formula>0.285</formula>
    </cfRule>
  </conditionalFormatting>
  <conditionalFormatting sqref="BC485">
    <cfRule type="cellIs" dxfId="2018" priority="1165" operator="between">
      <formula>1</formula>
      <formula>6</formula>
    </cfRule>
  </conditionalFormatting>
  <conditionalFormatting sqref="CB485">
    <cfRule type="cellIs" dxfId="2017" priority="1159" operator="between">
      <formula>1</formula>
      <formula>6</formula>
    </cfRule>
  </conditionalFormatting>
  <conditionalFormatting sqref="BH485">
    <cfRule type="cellIs" dxfId="2016" priority="1163" operator="between">
      <formula>1</formula>
      <formula>6</formula>
    </cfRule>
  </conditionalFormatting>
  <conditionalFormatting sqref="BM485">
    <cfRule type="cellIs" dxfId="2015" priority="1162" operator="between">
      <formula>1</formula>
      <formula>6</formula>
    </cfRule>
  </conditionalFormatting>
  <conditionalFormatting sqref="BR485">
    <cfRule type="cellIs" dxfId="2014" priority="1161" operator="between">
      <formula>1</formula>
      <formula>6</formula>
    </cfRule>
  </conditionalFormatting>
  <conditionalFormatting sqref="BW563">
    <cfRule type="cellIs" dxfId="2013" priority="1099" operator="between">
      <formula>1</formula>
      <formula>6</formula>
    </cfRule>
  </conditionalFormatting>
  <conditionalFormatting sqref="CG485">
    <cfRule type="cellIs" dxfId="2012" priority="1158" operator="between">
      <formula>1</formula>
      <formula>6</formula>
    </cfRule>
  </conditionalFormatting>
  <conditionalFormatting sqref="CI563">
    <cfRule type="cellIs" dxfId="2011" priority="1064" operator="equal">
      <formula>"***"</formula>
    </cfRule>
    <cfRule type="cellIs" dxfId="2010" priority="1065" operator="lessThanOrEqual">
      <formula>0.284</formula>
    </cfRule>
    <cfRule type="cellIs" dxfId="2009" priority="1066" operator="greaterThanOrEqual">
      <formula>0.285</formula>
    </cfRule>
  </conditionalFormatting>
  <conditionalFormatting sqref="BY641">
    <cfRule type="cellIs" dxfId="2008" priority="992" operator="equal">
      <formula>"***"</formula>
    </cfRule>
    <cfRule type="cellIs" dxfId="2007" priority="993" operator="lessThanOrEqual">
      <formula>0.284</formula>
    </cfRule>
    <cfRule type="cellIs" dxfId="2006" priority="994" operator="greaterThanOrEqual">
      <formula>0.285</formula>
    </cfRule>
  </conditionalFormatting>
  <conditionalFormatting sqref="P479">
    <cfRule type="cellIs" dxfId="2005" priority="1178" operator="equal">
      <formula>"日"</formula>
    </cfRule>
    <cfRule type="cellIs" dxfId="2004" priority="1179" operator="equal">
      <formula>"土"</formula>
    </cfRule>
  </conditionalFormatting>
  <conditionalFormatting sqref="Q479:AU479">
    <cfRule type="cellIs" dxfId="2003" priority="1176" operator="equal">
      <formula>"日"</formula>
    </cfRule>
    <cfRule type="cellIs" dxfId="2002" priority="1177" operator="equal">
      <formula>"土"</formula>
    </cfRule>
  </conditionalFormatting>
  <conditionalFormatting sqref="P477">
    <cfRule type="cellIs" dxfId="2001" priority="1173" operator="equal">
      <formula>6</formula>
    </cfRule>
    <cfRule type="cellIs" dxfId="2000" priority="1174" operator="equal">
      <formula>4</formula>
    </cfRule>
    <cfRule type="cellIs" dxfId="1999" priority="1175" operator="equal">
      <formula>2</formula>
    </cfRule>
  </conditionalFormatting>
  <conditionalFormatting sqref="Q477:AU477">
    <cfRule type="cellIs" dxfId="1998" priority="1170" operator="equal">
      <formula>6</formula>
    </cfRule>
    <cfRule type="cellIs" dxfId="1997" priority="1171" operator="equal">
      <formula>4</formula>
    </cfRule>
    <cfRule type="cellIs" dxfId="1996" priority="1172" operator="equal">
      <formula>2</formula>
    </cfRule>
  </conditionalFormatting>
  <conditionalFormatting sqref="BE563">
    <cfRule type="cellIs" dxfId="1995" priority="1106" operator="equal">
      <formula>"***"</formula>
    </cfRule>
    <cfRule type="cellIs" dxfId="1994" priority="1107" operator="lessThanOrEqual">
      <formula>0.284</formula>
    </cfRule>
    <cfRule type="cellIs" dxfId="1993" priority="1108" operator="greaterThanOrEqual">
      <formula>0.285</formula>
    </cfRule>
  </conditionalFormatting>
  <conditionalFormatting sqref="BC563">
    <cfRule type="cellIs" dxfId="1992" priority="1104" operator="between">
      <formula>1</formula>
      <formula>6</formula>
    </cfRule>
  </conditionalFormatting>
  <conditionalFormatting sqref="CB563">
    <cfRule type="cellIs" dxfId="1991" priority="1098" operator="between">
      <formula>1</formula>
      <formula>6</formula>
    </cfRule>
  </conditionalFormatting>
  <conditionalFormatting sqref="BH563">
    <cfRule type="cellIs" dxfId="1990" priority="1102" operator="between">
      <formula>1</formula>
      <formula>6</formula>
    </cfRule>
  </conditionalFormatting>
  <conditionalFormatting sqref="BM563">
    <cfRule type="cellIs" dxfId="1989" priority="1101" operator="between">
      <formula>1</formula>
      <formula>6</formula>
    </cfRule>
  </conditionalFormatting>
  <conditionalFormatting sqref="BR563">
    <cfRule type="cellIs" dxfId="1988" priority="1100" operator="between">
      <formula>1</formula>
      <formula>6</formula>
    </cfRule>
  </conditionalFormatting>
  <conditionalFormatting sqref="BW641">
    <cfRule type="cellIs" dxfId="1987" priority="1015" operator="between">
      <formula>1</formula>
      <formula>6</formula>
    </cfRule>
  </conditionalFormatting>
  <conditionalFormatting sqref="CG563">
    <cfRule type="cellIs" dxfId="1986" priority="1097" operator="between">
      <formula>1</formula>
      <formula>6</formula>
    </cfRule>
  </conditionalFormatting>
  <conditionalFormatting sqref="BO641">
    <cfRule type="cellIs" dxfId="1985" priority="1004" operator="equal">
      <formula>"***"</formula>
    </cfRule>
    <cfRule type="cellIs" dxfId="1984" priority="1005" operator="lessThanOrEqual">
      <formula>0.284</formula>
    </cfRule>
    <cfRule type="cellIs" dxfId="1983" priority="1006" operator="greaterThanOrEqual">
      <formula>0.285</formula>
    </cfRule>
  </conditionalFormatting>
  <conditionalFormatting sqref="BT641">
    <cfRule type="cellIs" dxfId="1982" priority="998" operator="equal">
      <formula>"***"</formula>
    </cfRule>
    <cfRule type="cellIs" dxfId="1981" priority="999" operator="lessThanOrEqual">
      <formula>0.284</formula>
    </cfRule>
    <cfRule type="cellIs" dxfId="1980" priority="1000" operator="greaterThanOrEqual">
      <formula>0.285</formula>
    </cfRule>
  </conditionalFormatting>
  <conditionalFormatting sqref="CD641">
    <cfRule type="cellIs" dxfId="1979" priority="986" operator="equal">
      <formula>"***"</formula>
    </cfRule>
    <cfRule type="cellIs" dxfId="1978" priority="987" operator="lessThanOrEqual">
      <formula>0.284</formula>
    </cfRule>
    <cfRule type="cellIs" dxfId="1977" priority="988" operator="greaterThanOrEqual">
      <formula>0.285</formula>
    </cfRule>
  </conditionalFormatting>
  <conditionalFormatting sqref="CI641">
    <cfRule type="cellIs" dxfId="1976" priority="980" operator="equal">
      <formula>"***"</formula>
    </cfRule>
    <cfRule type="cellIs" dxfId="1975" priority="981" operator="lessThanOrEqual">
      <formula>0.284</formula>
    </cfRule>
    <cfRule type="cellIs" dxfId="1974" priority="982" operator="greaterThanOrEqual">
      <formula>0.285</formula>
    </cfRule>
  </conditionalFormatting>
  <conditionalFormatting sqref="CP641">
    <cfRule type="cellIs" dxfId="1973" priority="974" operator="equal">
      <formula>"***"</formula>
    </cfRule>
    <cfRule type="cellIs" dxfId="1972" priority="975" operator="lessThanOrEqual">
      <formula>0.284</formula>
    </cfRule>
    <cfRule type="cellIs" dxfId="1971" priority="976" operator="greaterThanOrEqual">
      <formula>0.285</formula>
    </cfRule>
  </conditionalFormatting>
  <conditionalFormatting sqref="CP563">
    <cfRule type="cellIs" dxfId="1970" priority="1058" operator="equal">
      <formula>"***"</formula>
    </cfRule>
    <cfRule type="cellIs" dxfId="1969" priority="1059" operator="lessThanOrEqual">
      <formula>0.284</formula>
    </cfRule>
    <cfRule type="cellIs" dxfId="1968" priority="1060" operator="greaterThanOrEqual">
      <formula>0.285</formula>
    </cfRule>
  </conditionalFormatting>
  <conditionalFormatting sqref="BE641">
    <cfRule type="cellIs" dxfId="1967" priority="1022" operator="equal">
      <formula>"***"</formula>
    </cfRule>
    <cfRule type="cellIs" dxfId="1966" priority="1023" operator="lessThanOrEqual">
      <formula>0.284</formula>
    </cfRule>
    <cfRule type="cellIs" dxfId="1965" priority="1024" operator="greaterThanOrEqual">
      <formula>0.285</formula>
    </cfRule>
  </conditionalFormatting>
  <conditionalFormatting sqref="CB641">
    <cfRule type="cellIs" dxfId="1964" priority="1014" operator="between">
      <formula>1</formula>
      <formula>6</formula>
    </cfRule>
  </conditionalFormatting>
  <conditionalFormatting sqref="BH641">
    <cfRule type="cellIs" dxfId="1963" priority="1018" operator="between">
      <formula>1</formula>
      <formula>6</formula>
    </cfRule>
  </conditionalFormatting>
  <conditionalFormatting sqref="BM641">
    <cfRule type="cellIs" dxfId="1962" priority="1017" operator="between">
      <formula>1</formula>
      <formula>6</formula>
    </cfRule>
  </conditionalFormatting>
  <conditionalFormatting sqref="BR641">
    <cfRule type="cellIs" dxfId="1961" priority="1016" operator="between">
      <formula>1</formula>
      <formula>6</formula>
    </cfRule>
  </conditionalFormatting>
  <conditionalFormatting sqref="CG641">
    <cfRule type="cellIs" dxfId="1960" priority="1013" operator="between">
      <formula>1</formula>
      <formula>6</formula>
    </cfRule>
  </conditionalFormatting>
  <conditionalFormatting sqref="BJ641">
    <cfRule type="cellIs" dxfId="1959" priority="1010" operator="equal">
      <formula>"***"</formula>
    </cfRule>
    <cfRule type="cellIs" dxfId="1958" priority="1011" operator="lessThanOrEqual">
      <formula>0.284</formula>
    </cfRule>
    <cfRule type="cellIs" dxfId="1957" priority="1012" operator="greaterThanOrEqual">
      <formula>0.285</formula>
    </cfRule>
  </conditionalFormatting>
  <conditionalFormatting sqref="BT719">
    <cfRule type="cellIs" dxfId="1956" priority="934" operator="equal">
      <formula>"***"</formula>
    </cfRule>
    <cfRule type="cellIs" dxfId="1955" priority="935" operator="lessThanOrEqual">
      <formula>0.284</formula>
    </cfRule>
    <cfRule type="cellIs" dxfId="1954" priority="936" operator="greaterThanOrEqual">
      <formula>0.285</formula>
    </cfRule>
  </conditionalFormatting>
  <conditionalFormatting sqref="BY719">
    <cfRule type="cellIs" dxfId="1953" priority="928" operator="equal">
      <formula>"***"</formula>
    </cfRule>
    <cfRule type="cellIs" dxfId="1952" priority="929" operator="lessThanOrEqual">
      <formula>0.284</formula>
    </cfRule>
    <cfRule type="cellIs" dxfId="1951" priority="930" operator="greaterThanOrEqual">
      <formula>0.285</formula>
    </cfRule>
  </conditionalFormatting>
  <conditionalFormatting sqref="CD719">
    <cfRule type="cellIs" dxfId="1950" priority="922" operator="equal">
      <formula>"***"</formula>
    </cfRule>
    <cfRule type="cellIs" dxfId="1949" priority="923" operator="lessThanOrEqual">
      <formula>0.284</formula>
    </cfRule>
    <cfRule type="cellIs" dxfId="1948" priority="924" operator="greaterThanOrEqual">
      <formula>0.285</formula>
    </cfRule>
  </conditionalFormatting>
  <conditionalFormatting sqref="P557">
    <cfRule type="cellIs" dxfId="1947" priority="1117" operator="equal">
      <formula>"日"</formula>
    </cfRule>
    <cfRule type="cellIs" dxfId="1946" priority="1118" operator="equal">
      <formula>"土"</formula>
    </cfRule>
  </conditionalFormatting>
  <conditionalFormatting sqref="Q557:AU557">
    <cfRule type="cellIs" dxfId="1945" priority="1115" operator="equal">
      <formula>"日"</formula>
    </cfRule>
    <cfRule type="cellIs" dxfId="1944" priority="1116" operator="equal">
      <formula>"土"</formula>
    </cfRule>
  </conditionalFormatting>
  <conditionalFormatting sqref="P555">
    <cfRule type="cellIs" dxfId="1943" priority="1112" operator="equal">
      <formula>6</formula>
    </cfRule>
    <cfRule type="cellIs" dxfId="1942" priority="1113" operator="equal">
      <formula>4</formula>
    </cfRule>
    <cfRule type="cellIs" dxfId="1941" priority="1114" operator="equal">
      <formula>2</formula>
    </cfRule>
  </conditionalFormatting>
  <conditionalFormatting sqref="Q555:AU555">
    <cfRule type="cellIs" dxfId="1940" priority="1109" operator="equal">
      <formula>6</formula>
    </cfRule>
    <cfRule type="cellIs" dxfId="1939" priority="1110" operator="equal">
      <formula>4</formula>
    </cfRule>
    <cfRule type="cellIs" dxfId="1938" priority="1111" operator="equal">
      <formula>2</formula>
    </cfRule>
  </conditionalFormatting>
  <conditionalFormatting sqref="BE719">
    <cfRule type="cellIs" dxfId="1937" priority="958" operator="equal">
      <formula>"***"</formula>
    </cfRule>
    <cfRule type="cellIs" dxfId="1936" priority="959" operator="lessThanOrEqual">
      <formula>0.284</formula>
    </cfRule>
    <cfRule type="cellIs" dxfId="1935" priority="960" operator="greaterThanOrEqual">
      <formula>0.285</formula>
    </cfRule>
  </conditionalFormatting>
  <conditionalFormatting sqref="BC719">
    <cfRule type="cellIs" dxfId="1934" priority="956" operator="between">
      <formula>1</formula>
      <formula>6</formula>
    </cfRule>
  </conditionalFormatting>
  <conditionalFormatting sqref="CB719">
    <cfRule type="cellIs" dxfId="1933" priority="950" operator="between">
      <formula>1</formula>
      <formula>6</formula>
    </cfRule>
  </conditionalFormatting>
  <conditionalFormatting sqref="BH719">
    <cfRule type="cellIs" dxfId="1932" priority="954" operator="between">
      <formula>1</formula>
      <formula>6</formula>
    </cfRule>
  </conditionalFormatting>
  <conditionalFormatting sqref="BM719">
    <cfRule type="cellIs" dxfId="1931" priority="953" operator="between">
      <formula>1</formula>
      <formula>6</formula>
    </cfRule>
  </conditionalFormatting>
  <conditionalFormatting sqref="BR719">
    <cfRule type="cellIs" dxfId="1930" priority="952" operator="between">
      <formula>1</formula>
      <formula>6</formula>
    </cfRule>
  </conditionalFormatting>
  <conditionalFormatting sqref="CG719">
    <cfRule type="cellIs" dxfId="1929" priority="949" operator="between">
      <formula>1</formula>
      <formula>6</formula>
    </cfRule>
  </conditionalFormatting>
  <conditionalFormatting sqref="BJ719">
    <cfRule type="cellIs" dxfId="1928" priority="946" operator="equal">
      <formula>"***"</formula>
    </cfRule>
    <cfRule type="cellIs" dxfId="1927" priority="947" operator="lessThanOrEqual">
      <formula>0.284</formula>
    </cfRule>
    <cfRule type="cellIs" dxfId="1926" priority="948" operator="greaterThanOrEqual">
      <formula>0.285</formula>
    </cfRule>
  </conditionalFormatting>
  <conditionalFormatting sqref="BO719">
    <cfRule type="cellIs" dxfId="1925" priority="940" operator="equal">
      <formula>"***"</formula>
    </cfRule>
    <cfRule type="cellIs" dxfId="1924" priority="941" operator="lessThanOrEqual">
      <formula>0.284</formula>
    </cfRule>
    <cfRule type="cellIs" dxfId="1923" priority="942" operator="greaterThanOrEqual">
      <formula>0.285</formula>
    </cfRule>
  </conditionalFormatting>
  <conditionalFormatting sqref="CI719">
    <cfRule type="cellIs" dxfId="1922" priority="916" operator="equal">
      <formula>"***"</formula>
    </cfRule>
    <cfRule type="cellIs" dxfId="1921" priority="917" operator="lessThanOrEqual">
      <formula>0.284</formula>
    </cfRule>
    <cfRule type="cellIs" dxfId="1920" priority="918" operator="greaterThanOrEqual">
      <formula>0.285</formula>
    </cfRule>
  </conditionalFormatting>
  <conditionalFormatting sqref="CP719">
    <cfRule type="cellIs" dxfId="1919" priority="910" operator="equal">
      <formula>"***"</formula>
    </cfRule>
    <cfRule type="cellIs" dxfId="1918" priority="911" operator="lessThanOrEqual">
      <formula>0.284</formula>
    </cfRule>
    <cfRule type="cellIs" dxfId="1917" priority="912" operator="greaterThanOrEqual">
      <formula>0.285</formula>
    </cfRule>
  </conditionalFormatting>
  <conditionalFormatting sqref="P635">
    <cfRule type="cellIs" dxfId="1916" priority="1033" operator="equal">
      <formula>"日"</formula>
    </cfRule>
    <cfRule type="cellIs" dxfId="1915" priority="1034" operator="equal">
      <formula>"土"</formula>
    </cfRule>
  </conditionalFormatting>
  <conditionalFormatting sqref="Q635:AU635">
    <cfRule type="cellIs" dxfId="1914" priority="1031" operator="equal">
      <formula>"日"</formula>
    </cfRule>
    <cfRule type="cellIs" dxfId="1913" priority="1032" operator="equal">
      <formula>"土"</formula>
    </cfRule>
  </conditionalFormatting>
  <conditionalFormatting sqref="P633">
    <cfRule type="cellIs" dxfId="1912" priority="1028" operator="equal">
      <formula>6</formula>
    </cfRule>
    <cfRule type="cellIs" dxfId="1911" priority="1029" operator="equal">
      <formula>4</formula>
    </cfRule>
    <cfRule type="cellIs" dxfId="1910" priority="1030" operator="equal">
      <formula>2</formula>
    </cfRule>
  </conditionalFormatting>
  <conditionalFormatting sqref="Q633:AU633">
    <cfRule type="cellIs" dxfId="1909" priority="1025" operator="equal">
      <formula>6</formula>
    </cfRule>
    <cfRule type="cellIs" dxfId="1908" priority="1026" operator="equal">
      <formula>4</formula>
    </cfRule>
    <cfRule type="cellIs" dxfId="1907" priority="1027" operator="equal">
      <formula>2</formula>
    </cfRule>
  </conditionalFormatting>
  <conditionalFormatting sqref="BE797">
    <cfRule type="cellIs" dxfId="1906" priority="894" operator="equal">
      <formula>"***"</formula>
    </cfRule>
    <cfRule type="cellIs" dxfId="1905" priority="895" operator="lessThanOrEqual">
      <formula>0.284</formula>
    </cfRule>
    <cfRule type="cellIs" dxfId="1904" priority="896" operator="greaterThanOrEqual">
      <formula>0.285</formula>
    </cfRule>
  </conditionalFormatting>
  <conditionalFormatting sqref="BC797">
    <cfRule type="cellIs" dxfId="1903" priority="892" operator="between">
      <formula>1</formula>
      <formula>6</formula>
    </cfRule>
  </conditionalFormatting>
  <conditionalFormatting sqref="CB797">
    <cfRule type="cellIs" dxfId="1902" priority="886" operator="between">
      <formula>1</formula>
      <formula>6</formula>
    </cfRule>
  </conditionalFormatting>
  <conditionalFormatting sqref="BH797">
    <cfRule type="cellIs" dxfId="1901" priority="890" operator="between">
      <formula>1</formula>
      <formula>6</formula>
    </cfRule>
  </conditionalFormatting>
  <conditionalFormatting sqref="BM797">
    <cfRule type="cellIs" dxfId="1900" priority="889" operator="between">
      <formula>1</formula>
      <formula>6</formula>
    </cfRule>
  </conditionalFormatting>
  <conditionalFormatting sqref="BR797">
    <cfRule type="cellIs" dxfId="1899" priority="888" operator="between">
      <formula>1</formula>
      <formula>6</formula>
    </cfRule>
  </conditionalFormatting>
  <conditionalFormatting sqref="BW797">
    <cfRule type="cellIs" dxfId="1898" priority="887" operator="between">
      <formula>1</formula>
      <formula>6</formula>
    </cfRule>
  </conditionalFormatting>
  <conditionalFormatting sqref="CG797">
    <cfRule type="cellIs" dxfId="1897" priority="885" operator="between">
      <formula>1</formula>
      <formula>6</formula>
    </cfRule>
  </conditionalFormatting>
  <conditionalFormatting sqref="BJ797">
    <cfRule type="cellIs" dxfId="1896" priority="882" operator="equal">
      <formula>"***"</formula>
    </cfRule>
    <cfRule type="cellIs" dxfId="1895" priority="883" operator="lessThanOrEqual">
      <formula>0.284</formula>
    </cfRule>
    <cfRule type="cellIs" dxfId="1894" priority="884" operator="greaterThanOrEqual">
      <formula>0.285</formula>
    </cfRule>
  </conditionalFormatting>
  <conditionalFormatting sqref="BO797">
    <cfRule type="cellIs" dxfId="1893" priority="876" operator="equal">
      <formula>"***"</formula>
    </cfRule>
    <cfRule type="cellIs" dxfId="1892" priority="877" operator="lessThanOrEqual">
      <formula>0.284</formula>
    </cfRule>
    <cfRule type="cellIs" dxfId="1891" priority="878" operator="greaterThanOrEqual">
      <formula>0.285</formula>
    </cfRule>
  </conditionalFormatting>
  <conditionalFormatting sqref="BT797">
    <cfRule type="cellIs" dxfId="1890" priority="870" operator="equal">
      <formula>"***"</formula>
    </cfRule>
    <cfRule type="cellIs" dxfId="1889" priority="871" operator="lessThanOrEqual">
      <formula>0.284</formula>
    </cfRule>
    <cfRule type="cellIs" dxfId="1888" priority="872" operator="greaterThanOrEqual">
      <formula>0.285</formula>
    </cfRule>
  </conditionalFormatting>
  <conditionalFormatting sqref="BY797">
    <cfRule type="cellIs" dxfId="1887" priority="864" operator="equal">
      <formula>"***"</formula>
    </cfRule>
    <cfRule type="cellIs" dxfId="1886" priority="865" operator="lessThanOrEqual">
      <formula>0.284</formula>
    </cfRule>
    <cfRule type="cellIs" dxfId="1885" priority="866" operator="greaterThanOrEqual">
      <formula>0.285</formula>
    </cfRule>
  </conditionalFormatting>
  <conditionalFormatting sqref="CD797">
    <cfRule type="cellIs" dxfId="1884" priority="858" operator="equal">
      <formula>"***"</formula>
    </cfRule>
    <cfRule type="cellIs" dxfId="1883" priority="859" operator="lessThanOrEqual">
      <formula>0.284</formula>
    </cfRule>
    <cfRule type="cellIs" dxfId="1882" priority="860" operator="greaterThanOrEqual">
      <formula>0.285</formula>
    </cfRule>
  </conditionalFormatting>
  <conditionalFormatting sqref="CI797">
    <cfRule type="cellIs" dxfId="1881" priority="852" operator="equal">
      <formula>"***"</formula>
    </cfRule>
    <cfRule type="cellIs" dxfId="1880" priority="853" operator="lessThanOrEqual">
      <formula>0.284</formula>
    </cfRule>
    <cfRule type="cellIs" dxfId="1879" priority="854" operator="greaterThanOrEqual">
      <formula>0.285</formula>
    </cfRule>
  </conditionalFormatting>
  <conditionalFormatting sqref="CP797">
    <cfRule type="cellIs" dxfId="1878" priority="846" operator="equal">
      <formula>"***"</formula>
    </cfRule>
    <cfRule type="cellIs" dxfId="1877" priority="847" operator="lessThanOrEqual">
      <formula>0.284</formula>
    </cfRule>
    <cfRule type="cellIs" dxfId="1876" priority="848" operator="greaterThanOrEqual">
      <formula>0.285</formula>
    </cfRule>
  </conditionalFormatting>
  <conditionalFormatting sqref="P713">
    <cfRule type="cellIs" dxfId="1875" priority="969" operator="equal">
      <formula>"日"</formula>
    </cfRule>
    <cfRule type="cellIs" dxfId="1874" priority="970" operator="equal">
      <formula>"土"</formula>
    </cfRule>
  </conditionalFormatting>
  <conditionalFormatting sqref="Q713:AU713">
    <cfRule type="cellIs" dxfId="1873" priority="967" operator="equal">
      <formula>"日"</formula>
    </cfRule>
    <cfRule type="cellIs" dxfId="1872" priority="968" operator="equal">
      <formula>"土"</formula>
    </cfRule>
  </conditionalFormatting>
  <conditionalFormatting sqref="P711">
    <cfRule type="cellIs" dxfId="1871" priority="964" operator="equal">
      <formula>6</formula>
    </cfRule>
    <cfRule type="cellIs" dxfId="1870" priority="965" operator="equal">
      <formula>4</formula>
    </cfRule>
    <cfRule type="cellIs" dxfId="1869" priority="966" operator="equal">
      <formula>2</formula>
    </cfRule>
  </conditionalFormatting>
  <conditionalFormatting sqref="Q711:AU711">
    <cfRule type="cellIs" dxfId="1868" priority="961" operator="equal">
      <formula>6</formula>
    </cfRule>
    <cfRule type="cellIs" dxfId="1867" priority="962" operator="equal">
      <formula>4</formula>
    </cfRule>
    <cfRule type="cellIs" dxfId="1866" priority="963" operator="equal">
      <formula>2</formula>
    </cfRule>
  </conditionalFormatting>
  <conditionalFormatting sqref="P791">
    <cfRule type="cellIs" dxfId="1865" priority="905" operator="equal">
      <formula>"日"</formula>
    </cfRule>
    <cfRule type="cellIs" dxfId="1864" priority="906" operator="equal">
      <formula>"土"</formula>
    </cfRule>
  </conditionalFormatting>
  <conditionalFormatting sqref="Q791:AU791">
    <cfRule type="cellIs" dxfId="1863" priority="903" operator="equal">
      <formula>"日"</formula>
    </cfRule>
    <cfRule type="cellIs" dxfId="1862" priority="904" operator="equal">
      <formula>"土"</formula>
    </cfRule>
  </conditionalFormatting>
  <conditionalFormatting sqref="P789">
    <cfRule type="cellIs" dxfId="1861" priority="900" operator="equal">
      <formula>6</formula>
    </cfRule>
    <cfRule type="cellIs" dxfId="1860" priority="901" operator="equal">
      <formula>4</formula>
    </cfRule>
    <cfRule type="cellIs" dxfId="1859" priority="902" operator="equal">
      <formula>2</formula>
    </cfRule>
  </conditionalFormatting>
  <conditionalFormatting sqref="Q789:AU789">
    <cfRule type="cellIs" dxfId="1858" priority="897" operator="equal">
      <formula>6</formula>
    </cfRule>
    <cfRule type="cellIs" dxfId="1857" priority="898" operator="equal">
      <formula>4</formula>
    </cfRule>
    <cfRule type="cellIs" dxfId="1856" priority="899" operator="equal">
      <formula>2</formula>
    </cfRule>
  </conditionalFormatting>
  <conditionalFormatting sqref="BE875">
    <cfRule type="cellIs" dxfId="1855" priority="830" operator="equal">
      <formula>"***"</formula>
    </cfRule>
    <cfRule type="cellIs" dxfId="1854" priority="831" operator="lessThanOrEqual">
      <formula>0.284</formula>
    </cfRule>
    <cfRule type="cellIs" dxfId="1853" priority="832" operator="greaterThanOrEqual">
      <formula>0.285</formula>
    </cfRule>
  </conditionalFormatting>
  <conditionalFormatting sqref="BC875">
    <cfRule type="cellIs" dxfId="1852" priority="828" operator="between">
      <formula>1</formula>
      <formula>6</formula>
    </cfRule>
  </conditionalFormatting>
  <conditionalFormatting sqref="BH875">
    <cfRule type="cellIs" dxfId="1851" priority="826" operator="between">
      <formula>1</formula>
      <formula>6</formula>
    </cfRule>
  </conditionalFormatting>
  <conditionalFormatting sqref="BM875">
    <cfRule type="cellIs" dxfId="1850" priority="825" operator="between">
      <formula>1</formula>
      <formula>6</formula>
    </cfRule>
  </conditionalFormatting>
  <conditionalFormatting sqref="BW875">
    <cfRule type="cellIs" dxfId="1849" priority="823" operator="between">
      <formula>1</formula>
      <formula>6</formula>
    </cfRule>
  </conditionalFormatting>
  <conditionalFormatting sqref="BJ875">
    <cfRule type="cellIs" dxfId="1848" priority="818" operator="equal">
      <formula>"***"</formula>
    </cfRule>
    <cfRule type="cellIs" dxfId="1847" priority="819" operator="lessThanOrEqual">
      <formula>0.284</formula>
    </cfRule>
    <cfRule type="cellIs" dxfId="1846" priority="820" operator="greaterThanOrEqual">
      <formula>0.285</formula>
    </cfRule>
  </conditionalFormatting>
  <conditionalFormatting sqref="BO875">
    <cfRule type="cellIs" dxfId="1845" priority="812" operator="equal">
      <formula>"***"</formula>
    </cfRule>
    <cfRule type="cellIs" dxfId="1844" priority="813" operator="lessThanOrEqual">
      <formula>0.284</formula>
    </cfRule>
    <cfRule type="cellIs" dxfId="1843" priority="814" operator="greaterThanOrEqual">
      <formula>0.285</formula>
    </cfRule>
  </conditionalFormatting>
  <conditionalFormatting sqref="BT875">
    <cfRule type="cellIs" dxfId="1842" priority="806" operator="equal">
      <formula>"***"</formula>
    </cfRule>
    <cfRule type="cellIs" dxfId="1841" priority="807" operator="lessThanOrEqual">
      <formula>0.284</formula>
    </cfRule>
    <cfRule type="cellIs" dxfId="1840" priority="808" operator="greaterThanOrEqual">
      <formula>0.285</formula>
    </cfRule>
  </conditionalFormatting>
  <conditionalFormatting sqref="BY875">
    <cfRule type="cellIs" dxfId="1839" priority="800" operator="equal">
      <formula>"***"</formula>
    </cfRule>
    <cfRule type="cellIs" dxfId="1838" priority="801" operator="lessThanOrEqual">
      <formula>0.284</formula>
    </cfRule>
    <cfRule type="cellIs" dxfId="1837" priority="802" operator="greaterThanOrEqual">
      <formula>0.285</formula>
    </cfRule>
  </conditionalFormatting>
  <conditionalFormatting sqref="CD875">
    <cfRule type="cellIs" dxfId="1836" priority="794" operator="equal">
      <formula>"***"</formula>
    </cfRule>
    <cfRule type="cellIs" dxfId="1835" priority="795" operator="lessThanOrEqual">
      <formula>0.284</formula>
    </cfRule>
    <cfRule type="cellIs" dxfId="1834" priority="796" operator="greaterThanOrEqual">
      <formula>0.285</formula>
    </cfRule>
  </conditionalFormatting>
  <conditionalFormatting sqref="CI875">
    <cfRule type="cellIs" dxfId="1833" priority="788" operator="equal">
      <formula>"***"</formula>
    </cfRule>
    <cfRule type="cellIs" dxfId="1832" priority="789" operator="lessThanOrEqual">
      <formula>0.284</formula>
    </cfRule>
    <cfRule type="cellIs" dxfId="1831" priority="790" operator="greaterThanOrEqual">
      <formula>0.285</formula>
    </cfRule>
  </conditionalFormatting>
  <conditionalFormatting sqref="CP875">
    <cfRule type="cellIs" dxfId="1830" priority="782" operator="equal">
      <formula>"***"</formula>
    </cfRule>
    <cfRule type="cellIs" dxfId="1829" priority="783" operator="lessThanOrEqual">
      <formula>0.284</formula>
    </cfRule>
    <cfRule type="cellIs" dxfId="1828" priority="784" operator="greaterThanOrEqual">
      <formula>0.285</formula>
    </cfRule>
  </conditionalFormatting>
  <conditionalFormatting sqref="P869">
    <cfRule type="cellIs" dxfId="1827" priority="841" operator="equal">
      <formula>"日"</formula>
    </cfRule>
    <cfRule type="cellIs" dxfId="1826" priority="842" operator="equal">
      <formula>"土"</formula>
    </cfRule>
  </conditionalFormatting>
  <conditionalFormatting sqref="Q869:AU869">
    <cfRule type="cellIs" dxfId="1825" priority="839" operator="equal">
      <formula>"日"</formula>
    </cfRule>
    <cfRule type="cellIs" dxfId="1824" priority="840" operator="equal">
      <formula>"土"</formula>
    </cfRule>
  </conditionalFormatting>
  <conditionalFormatting sqref="P867">
    <cfRule type="cellIs" dxfId="1823" priority="836" operator="equal">
      <formula>6</formula>
    </cfRule>
    <cfRule type="cellIs" dxfId="1822" priority="837" operator="equal">
      <formula>4</formula>
    </cfRule>
    <cfRule type="cellIs" dxfId="1821" priority="838" operator="equal">
      <formula>2</formula>
    </cfRule>
  </conditionalFormatting>
  <conditionalFormatting sqref="Q867:AU867">
    <cfRule type="cellIs" dxfId="1820" priority="833" operator="equal">
      <formula>6</formula>
    </cfRule>
    <cfRule type="cellIs" dxfId="1819" priority="834" operator="equal">
      <formula>4</formula>
    </cfRule>
    <cfRule type="cellIs" dxfId="1818" priority="835" operator="equal">
      <formula>2</formula>
    </cfRule>
  </conditionalFormatting>
  <conditionalFormatting sqref="CL627:CM630">
    <cfRule type="cellIs" dxfId="1817" priority="719" operator="equal">
      <formula>"○"</formula>
    </cfRule>
  </conditionalFormatting>
  <conditionalFormatting sqref="CL627:CM630">
    <cfRule type="cellIs" dxfId="1816" priority="720" operator="equal">
      <formula>"×"</formula>
    </cfRule>
  </conditionalFormatting>
  <conditionalFormatting sqref="CG627:CG630">
    <cfRule type="cellIs" dxfId="1815" priority="717" operator="equal">
      <formula>"○"</formula>
    </cfRule>
  </conditionalFormatting>
  <conditionalFormatting sqref="CG627:CG630">
    <cfRule type="cellIs" dxfId="1814" priority="718" operator="equal">
      <formula>"×"</formula>
    </cfRule>
  </conditionalFormatting>
  <conditionalFormatting sqref="BC627:BC630">
    <cfRule type="cellIs" dxfId="1813" priority="715" operator="equal">
      <formula>"○"</formula>
    </cfRule>
  </conditionalFormatting>
  <conditionalFormatting sqref="BC627:BC630">
    <cfRule type="cellIs" dxfId="1812" priority="716" operator="equal">
      <formula>"×"</formula>
    </cfRule>
  </conditionalFormatting>
  <conditionalFormatting sqref="CL471:CM474">
    <cfRule type="cellIs" dxfId="1811" priority="731" operator="equal">
      <formula>"○"</formula>
    </cfRule>
  </conditionalFormatting>
  <conditionalFormatting sqref="CL471:CM474">
    <cfRule type="cellIs" dxfId="1810" priority="732" operator="equal">
      <formula>"×"</formula>
    </cfRule>
  </conditionalFormatting>
  <conditionalFormatting sqref="CG393:CG396">
    <cfRule type="cellIs" dxfId="1809" priority="735" operator="equal">
      <formula>"○"</formula>
    </cfRule>
  </conditionalFormatting>
  <conditionalFormatting sqref="CG393:CG396">
    <cfRule type="cellIs" dxfId="1808" priority="736" operator="equal">
      <formula>"×"</formula>
    </cfRule>
  </conditionalFormatting>
  <conditionalFormatting sqref="BC393:BC396">
    <cfRule type="cellIs" dxfId="1807" priority="733" operator="equal">
      <formula>"○"</formula>
    </cfRule>
  </conditionalFormatting>
  <conditionalFormatting sqref="BC393:BC396">
    <cfRule type="cellIs" dxfId="1806" priority="734" operator="equal">
      <formula>"×"</formula>
    </cfRule>
  </conditionalFormatting>
  <conditionalFormatting sqref="CL783:CM786">
    <cfRule type="cellIs" dxfId="1805" priority="777" operator="equal">
      <formula>"○"</formula>
    </cfRule>
  </conditionalFormatting>
  <conditionalFormatting sqref="CL783:CM786">
    <cfRule type="cellIs" dxfId="1804" priority="778" operator="equal">
      <formula>"×"</formula>
    </cfRule>
  </conditionalFormatting>
  <conditionalFormatting sqref="CG783:CG786">
    <cfRule type="cellIs" dxfId="1803" priority="775" operator="equal">
      <formula>"○"</formula>
    </cfRule>
  </conditionalFormatting>
  <conditionalFormatting sqref="CG783:CG786">
    <cfRule type="cellIs" dxfId="1802" priority="776" operator="equal">
      <formula>"×"</formula>
    </cfRule>
  </conditionalFormatting>
  <conditionalFormatting sqref="BC783:BC786">
    <cfRule type="cellIs" dxfId="1801" priority="773" operator="equal">
      <formula>"○"</formula>
    </cfRule>
  </conditionalFormatting>
  <conditionalFormatting sqref="BC783:BC786">
    <cfRule type="cellIs" dxfId="1800" priority="774" operator="equal">
      <formula>"×"</formula>
    </cfRule>
  </conditionalFormatting>
  <conditionalFormatting sqref="BC237:BC240">
    <cfRule type="cellIs" dxfId="1799" priority="745" operator="equal">
      <formula>"○"</formula>
    </cfRule>
  </conditionalFormatting>
  <conditionalFormatting sqref="BC237:BC240">
    <cfRule type="cellIs" dxfId="1798" priority="746" operator="equal">
      <formula>"×"</formula>
    </cfRule>
  </conditionalFormatting>
  <conditionalFormatting sqref="CG77">
    <cfRule type="cellIs" dxfId="1797" priority="771" operator="equal">
      <formula>"○"</formula>
    </cfRule>
  </conditionalFormatting>
  <conditionalFormatting sqref="CG77">
    <cfRule type="cellIs" dxfId="1796" priority="772" operator="equal">
      <formula>"×"</formula>
    </cfRule>
  </conditionalFormatting>
  <conditionalFormatting sqref="BC77">
    <cfRule type="cellIs" dxfId="1795" priority="769" operator="equal">
      <formula>"○"</formula>
    </cfRule>
  </conditionalFormatting>
  <conditionalFormatting sqref="BC77">
    <cfRule type="cellIs" dxfId="1794" priority="770" operator="equal">
      <formula>"×"</formula>
    </cfRule>
  </conditionalFormatting>
  <conditionalFormatting sqref="BM77">
    <cfRule type="cellIs" dxfId="1793" priority="765" operator="equal">
      <formula>"○"</formula>
    </cfRule>
  </conditionalFormatting>
  <conditionalFormatting sqref="BM77">
    <cfRule type="cellIs" dxfId="1792" priority="766" operator="equal">
      <formula>"×"</formula>
    </cfRule>
  </conditionalFormatting>
  <conditionalFormatting sqref="BH77">
    <cfRule type="cellIs" dxfId="1791" priority="767" operator="equal">
      <formula>"○"</formula>
    </cfRule>
  </conditionalFormatting>
  <conditionalFormatting sqref="BH77">
    <cfRule type="cellIs" dxfId="1790" priority="768" operator="equal">
      <formula>"×"</formula>
    </cfRule>
  </conditionalFormatting>
  <conditionalFormatting sqref="BR77">
    <cfRule type="cellIs" dxfId="1789" priority="763" operator="equal">
      <formula>"○"</formula>
    </cfRule>
  </conditionalFormatting>
  <conditionalFormatting sqref="BR77">
    <cfRule type="cellIs" dxfId="1788" priority="764" operator="equal">
      <formula>"×"</formula>
    </cfRule>
  </conditionalFormatting>
  <conditionalFormatting sqref="BW77">
    <cfRule type="cellIs" dxfId="1787" priority="761" operator="equal">
      <formula>"○"</formula>
    </cfRule>
  </conditionalFormatting>
  <conditionalFormatting sqref="BW77">
    <cfRule type="cellIs" dxfId="1786" priority="762" operator="equal">
      <formula>"×"</formula>
    </cfRule>
  </conditionalFormatting>
  <conditionalFormatting sqref="CB77">
    <cfRule type="cellIs" dxfId="1785" priority="759" operator="equal">
      <formula>"○"</formula>
    </cfRule>
  </conditionalFormatting>
  <conditionalFormatting sqref="CB77">
    <cfRule type="cellIs" dxfId="1784" priority="760" operator="equal">
      <formula>"×"</formula>
    </cfRule>
  </conditionalFormatting>
  <conditionalFormatting sqref="CL77">
    <cfRule type="cellIs" dxfId="1783" priority="757" operator="equal">
      <formula>"○"</formula>
    </cfRule>
  </conditionalFormatting>
  <conditionalFormatting sqref="CL77">
    <cfRule type="cellIs" dxfId="1782" priority="758" operator="equal">
      <formula>"×"</formula>
    </cfRule>
  </conditionalFormatting>
  <conditionalFormatting sqref="CL159:CM162">
    <cfRule type="cellIs" dxfId="1781" priority="755" operator="equal">
      <formula>"○"</formula>
    </cfRule>
  </conditionalFormatting>
  <conditionalFormatting sqref="CL159:CM162">
    <cfRule type="cellIs" dxfId="1780" priority="756" operator="equal">
      <formula>"×"</formula>
    </cfRule>
  </conditionalFormatting>
  <conditionalFormatting sqref="CG159:CG162">
    <cfRule type="cellIs" dxfId="1779" priority="753" operator="equal">
      <formula>"○"</formula>
    </cfRule>
  </conditionalFormatting>
  <conditionalFormatting sqref="CG159:CG162">
    <cfRule type="cellIs" dxfId="1778" priority="754" operator="equal">
      <formula>"×"</formula>
    </cfRule>
  </conditionalFormatting>
  <conditionalFormatting sqref="BC159:BC162">
    <cfRule type="cellIs" dxfId="1777" priority="751" operator="equal">
      <formula>"○"</formula>
    </cfRule>
  </conditionalFormatting>
  <conditionalFormatting sqref="BC159:BC162">
    <cfRule type="cellIs" dxfId="1776" priority="752" operator="equal">
      <formula>"×"</formula>
    </cfRule>
  </conditionalFormatting>
  <conditionalFormatting sqref="CL237:CM240">
    <cfRule type="cellIs" dxfId="1775" priority="749" operator="equal">
      <formula>"○"</formula>
    </cfRule>
  </conditionalFormatting>
  <conditionalFormatting sqref="CL237:CM240">
    <cfRule type="cellIs" dxfId="1774" priority="750" operator="equal">
      <formula>"×"</formula>
    </cfRule>
  </conditionalFormatting>
  <conditionalFormatting sqref="CG237:CG240">
    <cfRule type="cellIs" dxfId="1773" priority="747" operator="equal">
      <formula>"○"</formula>
    </cfRule>
  </conditionalFormatting>
  <conditionalFormatting sqref="CG237:CG240">
    <cfRule type="cellIs" dxfId="1772" priority="748" operator="equal">
      <formula>"×"</formula>
    </cfRule>
  </conditionalFormatting>
  <conditionalFormatting sqref="CL315:CM318">
    <cfRule type="cellIs" dxfId="1771" priority="743" operator="equal">
      <formula>"○"</formula>
    </cfRule>
  </conditionalFormatting>
  <conditionalFormatting sqref="CL315:CM318">
    <cfRule type="cellIs" dxfId="1770" priority="744" operator="equal">
      <formula>"×"</formula>
    </cfRule>
  </conditionalFormatting>
  <conditionalFormatting sqref="CG315:CG318">
    <cfRule type="cellIs" dxfId="1769" priority="741" operator="equal">
      <formula>"○"</formula>
    </cfRule>
  </conditionalFormatting>
  <conditionalFormatting sqref="CG315:CG318">
    <cfRule type="cellIs" dxfId="1768" priority="742" operator="equal">
      <formula>"×"</formula>
    </cfRule>
  </conditionalFormatting>
  <conditionalFormatting sqref="BC315:BC318">
    <cfRule type="cellIs" dxfId="1767" priority="739" operator="equal">
      <formula>"○"</formula>
    </cfRule>
  </conditionalFormatting>
  <conditionalFormatting sqref="BC315:BC318">
    <cfRule type="cellIs" dxfId="1766" priority="740" operator="equal">
      <formula>"×"</formula>
    </cfRule>
  </conditionalFormatting>
  <conditionalFormatting sqref="CL393:CM396">
    <cfRule type="cellIs" dxfId="1765" priority="737" operator="equal">
      <formula>"○"</formula>
    </cfRule>
  </conditionalFormatting>
  <conditionalFormatting sqref="CL393:CM396">
    <cfRule type="cellIs" dxfId="1764" priority="738" operator="equal">
      <formula>"×"</formula>
    </cfRule>
  </conditionalFormatting>
  <conditionalFormatting sqref="CG471:CG474">
    <cfRule type="cellIs" dxfId="1763" priority="729" operator="equal">
      <formula>"○"</formula>
    </cfRule>
  </conditionalFormatting>
  <conditionalFormatting sqref="CG471:CG474">
    <cfRule type="cellIs" dxfId="1762" priority="730" operator="equal">
      <formula>"×"</formula>
    </cfRule>
  </conditionalFormatting>
  <conditionalFormatting sqref="BC471:BC474">
    <cfRule type="cellIs" dxfId="1761" priority="727" operator="equal">
      <formula>"○"</formula>
    </cfRule>
  </conditionalFormatting>
  <conditionalFormatting sqref="BC471:BC474">
    <cfRule type="cellIs" dxfId="1760" priority="728" operator="equal">
      <formula>"×"</formula>
    </cfRule>
  </conditionalFormatting>
  <conditionalFormatting sqref="CL549:CM552">
    <cfRule type="cellIs" dxfId="1759" priority="725" operator="equal">
      <formula>"○"</formula>
    </cfRule>
  </conditionalFormatting>
  <conditionalFormatting sqref="CL549:CM552">
    <cfRule type="cellIs" dxfId="1758" priority="726" operator="equal">
      <formula>"×"</formula>
    </cfRule>
  </conditionalFormatting>
  <conditionalFormatting sqref="CG549:CG552">
    <cfRule type="cellIs" dxfId="1757" priority="723" operator="equal">
      <formula>"○"</formula>
    </cfRule>
  </conditionalFormatting>
  <conditionalFormatting sqref="CG549:CG552">
    <cfRule type="cellIs" dxfId="1756" priority="724" operator="equal">
      <formula>"×"</formula>
    </cfRule>
  </conditionalFormatting>
  <conditionalFormatting sqref="BC549:BC552">
    <cfRule type="cellIs" dxfId="1755" priority="721" operator="equal">
      <formula>"○"</formula>
    </cfRule>
  </conditionalFormatting>
  <conditionalFormatting sqref="BC549:BC552">
    <cfRule type="cellIs" dxfId="1754" priority="722" operator="equal">
      <formula>"×"</formula>
    </cfRule>
  </conditionalFormatting>
  <conditionalFormatting sqref="CL705:CM708">
    <cfRule type="cellIs" dxfId="1753" priority="713" operator="equal">
      <formula>"○"</formula>
    </cfRule>
  </conditionalFormatting>
  <conditionalFormatting sqref="CL705:CM708">
    <cfRule type="cellIs" dxfId="1752" priority="714" operator="equal">
      <formula>"×"</formula>
    </cfRule>
  </conditionalFormatting>
  <conditionalFormatting sqref="CG705:CG708">
    <cfRule type="cellIs" dxfId="1751" priority="711" operator="equal">
      <formula>"○"</formula>
    </cfRule>
  </conditionalFormatting>
  <conditionalFormatting sqref="CG705:CG708">
    <cfRule type="cellIs" dxfId="1750" priority="712" operator="equal">
      <formula>"×"</formula>
    </cfRule>
  </conditionalFormatting>
  <conditionalFormatting sqref="BC705:BC708">
    <cfRule type="cellIs" dxfId="1749" priority="709" operator="equal">
      <formula>"○"</formula>
    </cfRule>
  </conditionalFormatting>
  <conditionalFormatting sqref="BC705:BC708">
    <cfRule type="cellIs" dxfId="1748" priority="710" operator="equal">
      <formula>"×"</formula>
    </cfRule>
  </conditionalFormatting>
  <conditionalFormatting sqref="CL861:CM864">
    <cfRule type="cellIs" dxfId="1747" priority="707" operator="equal">
      <formula>"○"</formula>
    </cfRule>
  </conditionalFormatting>
  <conditionalFormatting sqref="CL861:CM864">
    <cfRule type="cellIs" dxfId="1746" priority="708" operator="equal">
      <formula>"×"</formula>
    </cfRule>
  </conditionalFormatting>
  <conditionalFormatting sqref="CG861:CG864">
    <cfRule type="cellIs" dxfId="1745" priority="705" operator="equal">
      <formula>"○"</formula>
    </cfRule>
  </conditionalFormatting>
  <conditionalFormatting sqref="CG861:CG864">
    <cfRule type="cellIs" dxfId="1744" priority="706" operator="equal">
      <formula>"×"</formula>
    </cfRule>
  </conditionalFormatting>
  <conditionalFormatting sqref="BC861:BC864">
    <cfRule type="cellIs" dxfId="1743" priority="703" operator="equal">
      <formula>"○"</formula>
    </cfRule>
  </conditionalFormatting>
  <conditionalFormatting sqref="BC861:BC864">
    <cfRule type="cellIs" dxfId="1742" priority="704" operator="equal">
      <formula>"×"</formula>
    </cfRule>
  </conditionalFormatting>
  <conditionalFormatting sqref="CL939:CM942">
    <cfRule type="cellIs" dxfId="1741" priority="701" operator="equal">
      <formula>"○"</formula>
    </cfRule>
  </conditionalFormatting>
  <conditionalFormatting sqref="CL939:CM942">
    <cfRule type="cellIs" dxfId="1740" priority="702" operator="equal">
      <formula>"×"</formula>
    </cfRule>
  </conditionalFormatting>
  <conditionalFormatting sqref="CG939:CG942">
    <cfRule type="cellIs" dxfId="1739" priority="699" operator="equal">
      <formula>"○"</formula>
    </cfRule>
  </conditionalFormatting>
  <conditionalFormatting sqref="CG939:CG942">
    <cfRule type="cellIs" dxfId="1738" priority="700" operator="equal">
      <formula>"×"</formula>
    </cfRule>
  </conditionalFormatting>
  <conditionalFormatting sqref="BC939:BC942">
    <cfRule type="cellIs" dxfId="1737" priority="697" operator="equal">
      <formula>"○"</formula>
    </cfRule>
  </conditionalFormatting>
  <conditionalFormatting sqref="BC939:BC942">
    <cfRule type="cellIs" dxfId="1736" priority="698" operator="equal">
      <formula>"×"</formula>
    </cfRule>
  </conditionalFormatting>
  <conditionalFormatting sqref="CL156:CM156">
    <cfRule type="cellIs" dxfId="1735" priority="695" operator="equal">
      <formula>"○"</formula>
    </cfRule>
  </conditionalFormatting>
  <conditionalFormatting sqref="CL156:CM156">
    <cfRule type="cellIs" dxfId="1734" priority="696" operator="equal">
      <formula>"×"</formula>
    </cfRule>
  </conditionalFormatting>
  <conditionalFormatting sqref="CG156">
    <cfRule type="cellIs" dxfId="1733" priority="693" operator="equal">
      <formula>"○"</formula>
    </cfRule>
  </conditionalFormatting>
  <conditionalFormatting sqref="CG156">
    <cfRule type="cellIs" dxfId="1732" priority="694" operator="equal">
      <formula>"×"</formula>
    </cfRule>
  </conditionalFormatting>
  <conditionalFormatting sqref="BC156">
    <cfRule type="cellIs" dxfId="1731" priority="691" operator="equal">
      <formula>"○"</formula>
    </cfRule>
  </conditionalFormatting>
  <conditionalFormatting sqref="BC156">
    <cfRule type="cellIs" dxfId="1730" priority="692" operator="equal">
      <formula>"×"</formula>
    </cfRule>
  </conditionalFormatting>
  <conditionalFormatting sqref="CG155">
    <cfRule type="cellIs" dxfId="1729" priority="689" operator="equal">
      <formula>"○"</formula>
    </cfRule>
  </conditionalFormatting>
  <conditionalFormatting sqref="CG155">
    <cfRule type="cellIs" dxfId="1728" priority="690" operator="equal">
      <formula>"×"</formula>
    </cfRule>
  </conditionalFormatting>
  <conditionalFormatting sqref="BC155">
    <cfRule type="cellIs" dxfId="1727" priority="687" operator="equal">
      <formula>"○"</formula>
    </cfRule>
  </conditionalFormatting>
  <conditionalFormatting sqref="BC155">
    <cfRule type="cellIs" dxfId="1726" priority="688" operator="equal">
      <formula>"×"</formula>
    </cfRule>
  </conditionalFormatting>
  <conditionalFormatting sqref="BM155">
    <cfRule type="cellIs" dxfId="1725" priority="683" operator="equal">
      <formula>"○"</formula>
    </cfRule>
  </conditionalFormatting>
  <conditionalFormatting sqref="BM155">
    <cfRule type="cellIs" dxfId="1724" priority="684" operator="equal">
      <formula>"×"</formula>
    </cfRule>
  </conditionalFormatting>
  <conditionalFormatting sqref="BH155">
    <cfRule type="cellIs" dxfId="1723" priority="685" operator="equal">
      <formula>"○"</formula>
    </cfRule>
  </conditionalFormatting>
  <conditionalFormatting sqref="BH155">
    <cfRule type="cellIs" dxfId="1722" priority="686" operator="equal">
      <formula>"×"</formula>
    </cfRule>
  </conditionalFormatting>
  <conditionalFormatting sqref="BR155">
    <cfRule type="cellIs" dxfId="1721" priority="681" operator="equal">
      <formula>"○"</formula>
    </cfRule>
  </conditionalFormatting>
  <conditionalFormatting sqref="BR155">
    <cfRule type="cellIs" dxfId="1720" priority="682" operator="equal">
      <formula>"×"</formula>
    </cfRule>
  </conditionalFormatting>
  <conditionalFormatting sqref="BW155">
    <cfRule type="cellIs" dxfId="1719" priority="679" operator="equal">
      <formula>"○"</formula>
    </cfRule>
  </conditionalFormatting>
  <conditionalFormatting sqref="BW155">
    <cfRule type="cellIs" dxfId="1718" priority="680" operator="equal">
      <formula>"×"</formula>
    </cfRule>
  </conditionalFormatting>
  <conditionalFormatting sqref="CB155">
    <cfRule type="cellIs" dxfId="1717" priority="677" operator="equal">
      <formula>"○"</formula>
    </cfRule>
  </conditionalFormatting>
  <conditionalFormatting sqref="CB155">
    <cfRule type="cellIs" dxfId="1716" priority="678" operator="equal">
      <formula>"×"</formula>
    </cfRule>
  </conditionalFormatting>
  <conditionalFormatting sqref="CL155">
    <cfRule type="cellIs" dxfId="1715" priority="675" operator="equal">
      <formula>"○"</formula>
    </cfRule>
  </conditionalFormatting>
  <conditionalFormatting sqref="CL155">
    <cfRule type="cellIs" dxfId="1714" priority="676" operator="equal">
      <formula>"×"</formula>
    </cfRule>
  </conditionalFormatting>
  <conditionalFormatting sqref="CL234:CM234">
    <cfRule type="cellIs" dxfId="1713" priority="673" operator="equal">
      <formula>"○"</formula>
    </cfRule>
  </conditionalFormatting>
  <conditionalFormatting sqref="CL234:CM234">
    <cfRule type="cellIs" dxfId="1712" priority="674" operator="equal">
      <formula>"×"</formula>
    </cfRule>
  </conditionalFormatting>
  <conditionalFormatting sqref="CG234">
    <cfRule type="cellIs" dxfId="1711" priority="671" operator="equal">
      <formula>"○"</formula>
    </cfRule>
  </conditionalFormatting>
  <conditionalFormatting sqref="CG234">
    <cfRule type="cellIs" dxfId="1710" priority="672" operator="equal">
      <formula>"×"</formula>
    </cfRule>
  </conditionalFormatting>
  <conditionalFormatting sqref="BC234">
    <cfRule type="cellIs" dxfId="1709" priority="669" operator="equal">
      <formula>"○"</formula>
    </cfRule>
  </conditionalFormatting>
  <conditionalFormatting sqref="BC234">
    <cfRule type="cellIs" dxfId="1708" priority="670" operator="equal">
      <formula>"×"</formula>
    </cfRule>
  </conditionalFormatting>
  <conditionalFormatting sqref="CG233">
    <cfRule type="cellIs" dxfId="1707" priority="667" operator="equal">
      <formula>"○"</formula>
    </cfRule>
  </conditionalFormatting>
  <conditionalFormatting sqref="CG233">
    <cfRule type="cellIs" dxfId="1706" priority="668" operator="equal">
      <formula>"×"</formula>
    </cfRule>
  </conditionalFormatting>
  <conditionalFormatting sqref="BC233">
    <cfRule type="cellIs" dxfId="1705" priority="665" operator="equal">
      <formula>"○"</formula>
    </cfRule>
  </conditionalFormatting>
  <conditionalFormatting sqref="BC233">
    <cfRule type="cellIs" dxfId="1704" priority="666" operator="equal">
      <formula>"×"</formula>
    </cfRule>
  </conditionalFormatting>
  <conditionalFormatting sqref="BM233">
    <cfRule type="cellIs" dxfId="1703" priority="661" operator="equal">
      <formula>"○"</formula>
    </cfRule>
  </conditionalFormatting>
  <conditionalFormatting sqref="BM233">
    <cfRule type="cellIs" dxfId="1702" priority="662" operator="equal">
      <formula>"×"</formula>
    </cfRule>
  </conditionalFormatting>
  <conditionalFormatting sqref="BH233">
    <cfRule type="cellIs" dxfId="1701" priority="663" operator="equal">
      <formula>"○"</formula>
    </cfRule>
  </conditionalFormatting>
  <conditionalFormatting sqref="BH233">
    <cfRule type="cellIs" dxfId="1700" priority="664" operator="equal">
      <formula>"×"</formula>
    </cfRule>
  </conditionalFormatting>
  <conditionalFormatting sqref="BR233">
    <cfRule type="cellIs" dxfId="1699" priority="659" operator="equal">
      <formula>"○"</formula>
    </cfRule>
  </conditionalFormatting>
  <conditionalFormatting sqref="BR233">
    <cfRule type="cellIs" dxfId="1698" priority="660" operator="equal">
      <formula>"×"</formula>
    </cfRule>
  </conditionalFormatting>
  <conditionalFormatting sqref="BW233">
    <cfRule type="cellIs" dxfId="1697" priority="657" operator="equal">
      <formula>"○"</formula>
    </cfRule>
  </conditionalFormatting>
  <conditionalFormatting sqref="BW233">
    <cfRule type="cellIs" dxfId="1696" priority="658" operator="equal">
      <formula>"×"</formula>
    </cfRule>
  </conditionalFormatting>
  <conditionalFormatting sqref="CB233">
    <cfRule type="cellIs" dxfId="1695" priority="655" operator="equal">
      <formula>"○"</formula>
    </cfRule>
  </conditionalFormatting>
  <conditionalFormatting sqref="CB233">
    <cfRule type="cellIs" dxfId="1694" priority="656" operator="equal">
      <formula>"×"</formula>
    </cfRule>
  </conditionalFormatting>
  <conditionalFormatting sqref="CL233">
    <cfRule type="cellIs" dxfId="1693" priority="653" operator="equal">
      <formula>"○"</formula>
    </cfRule>
  </conditionalFormatting>
  <conditionalFormatting sqref="CL233">
    <cfRule type="cellIs" dxfId="1692" priority="654" operator="equal">
      <formula>"×"</formula>
    </cfRule>
  </conditionalFormatting>
  <conditionalFormatting sqref="CL312:CM312">
    <cfRule type="cellIs" dxfId="1691" priority="651" operator="equal">
      <formula>"○"</formula>
    </cfRule>
  </conditionalFormatting>
  <conditionalFormatting sqref="CL312:CM312">
    <cfRule type="cellIs" dxfId="1690" priority="652" operator="equal">
      <formula>"×"</formula>
    </cfRule>
  </conditionalFormatting>
  <conditionalFormatting sqref="CG312">
    <cfRule type="cellIs" dxfId="1689" priority="649" operator="equal">
      <formula>"○"</formula>
    </cfRule>
  </conditionalFormatting>
  <conditionalFormatting sqref="CG312">
    <cfRule type="cellIs" dxfId="1688" priority="650" operator="equal">
      <formula>"×"</formula>
    </cfRule>
  </conditionalFormatting>
  <conditionalFormatting sqref="BC312">
    <cfRule type="cellIs" dxfId="1687" priority="647" operator="equal">
      <formula>"○"</formula>
    </cfRule>
  </conditionalFormatting>
  <conditionalFormatting sqref="BC312">
    <cfRule type="cellIs" dxfId="1686" priority="648" operator="equal">
      <formula>"×"</formula>
    </cfRule>
  </conditionalFormatting>
  <conditionalFormatting sqref="CG311">
    <cfRule type="cellIs" dxfId="1685" priority="645" operator="equal">
      <formula>"○"</formula>
    </cfRule>
  </conditionalFormatting>
  <conditionalFormatting sqref="CG311">
    <cfRule type="cellIs" dxfId="1684" priority="646" operator="equal">
      <formula>"×"</formula>
    </cfRule>
  </conditionalFormatting>
  <conditionalFormatting sqref="BC311">
    <cfRule type="cellIs" dxfId="1683" priority="643" operator="equal">
      <formula>"○"</formula>
    </cfRule>
  </conditionalFormatting>
  <conditionalFormatting sqref="BC311">
    <cfRule type="cellIs" dxfId="1682" priority="644" operator="equal">
      <formula>"×"</formula>
    </cfRule>
  </conditionalFormatting>
  <conditionalFormatting sqref="BM311">
    <cfRule type="cellIs" dxfId="1681" priority="639" operator="equal">
      <formula>"○"</formula>
    </cfRule>
  </conditionalFormatting>
  <conditionalFormatting sqref="BM311">
    <cfRule type="cellIs" dxfId="1680" priority="640" operator="equal">
      <formula>"×"</formula>
    </cfRule>
  </conditionalFormatting>
  <conditionalFormatting sqref="BH311">
    <cfRule type="cellIs" dxfId="1679" priority="641" operator="equal">
      <formula>"○"</formula>
    </cfRule>
  </conditionalFormatting>
  <conditionalFormatting sqref="BH311">
    <cfRule type="cellIs" dxfId="1678" priority="642" operator="equal">
      <formula>"×"</formula>
    </cfRule>
  </conditionalFormatting>
  <conditionalFormatting sqref="BR311">
    <cfRule type="cellIs" dxfId="1677" priority="637" operator="equal">
      <formula>"○"</formula>
    </cfRule>
  </conditionalFormatting>
  <conditionalFormatting sqref="BR311">
    <cfRule type="cellIs" dxfId="1676" priority="638" operator="equal">
      <formula>"×"</formula>
    </cfRule>
  </conditionalFormatting>
  <conditionalFormatting sqref="BW311">
    <cfRule type="cellIs" dxfId="1675" priority="635" operator="equal">
      <formula>"○"</formula>
    </cfRule>
  </conditionalFormatting>
  <conditionalFormatting sqref="BW311">
    <cfRule type="cellIs" dxfId="1674" priority="636" operator="equal">
      <formula>"×"</formula>
    </cfRule>
  </conditionalFormatting>
  <conditionalFormatting sqref="CB311">
    <cfRule type="cellIs" dxfId="1673" priority="633" operator="equal">
      <formula>"○"</formula>
    </cfRule>
  </conditionalFormatting>
  <conditionalFormatting sqref="CB311">
    <cfRule type="cellIs" dxfId="1672" priority="634" operator="equal">
      <formula>"×"</formula>
    </cfRule>
  </conditionalFormatting>
  <conditionalFormatting sqref="CL311">
    <cfRule type="cellIs" dxfId="1671" priority="631" operator="equal">
      <formula>"○"</formula>
    </cfRule>
  </conditionalFormatting>
  <conditionalFormatting sqref="CL311">
    <cfRule type="cellIs" dxfId="1670" priority="632" operator="equal">
      <formula>"×"</formula>
    </cfRule>
  </conditionalFormatting>
  <conditionalFormatting sqref="CL390:CM390">
    <cfRule type="cellIs" dxfId="1669" priority="629" operator="equal">
      <formula>"○"</formula>
    </cfRule>
  </conditionalFormatting>
  <conditionalFormatting sqref="CL390:CM390">
    <cfRule type="cellIs" dxfId="1668" priority="630" operator="equal">
      <formula>"×"</formula>
    </cfRule>
  </conditionalFormatting>
  <conditionalFormatting sqref="CG390">
    <cfRule type="cellIs" dxfId="1667" priority="627" operator="equal">
      <formula>"○"</formula>
    </cfRule>
  </conditionalFormatting>
  <conditionalFormatting sqref="CG390">
    <cfRule type="cellIs" dxfId="1666" priority="628" operator="equal">
      <formula>"×"</formula>
    </cfRule>
  </conditionalFormatting>
  <conditionalFormatting sqref="BC390">
    <cfRule type="cellIs" dxfId="1665" priority="625" operator="equal">
      <formula>"○"</formula>
    </cfRule>
  </conditionalFormatting>
  <conditionalFormatting sqref="BC390">
    <cfRule type="cellIs" dxfId="1664" priority="626" operator="equal">
      <formula>"×"</formula>
    </cfRule>
  </conditionalFormatting>
  <conditionalFormatting sqref="CG389">
    <cfRule type="cellIs" dxfId="1663" priority="623" operator="equal">
      <formula>"○"</formula>
    </cfRule>
  </conditionalFormatting>
  <conditionalFormatting sqref="CG389">
    <cfRule type="cellIs" dxfId="1662" priority="624" operator="equal">
      <formula>"×"</formula>
    </cfRule>
  </conditionalFormatting>
  <conditionalFormatting sqref="BC389">
    <cfRule type="cellIs" dxfId="1661" priority="621" operator="equal">
      <formula>"○"</formula>
    </cfRule>
  </conditionalFormatting>
  <conditionalFormatting sqref="BC389">
    <cfRule type="cellIs" dxfId="1660" priority="622" operator="equal">
      <formula>"×"</formula>
    </cfRule>
  </conditionalFormatting>
  <conditionalFormatting sqref="BM389">
    <cfRule type="cellIs" dxfId="1659" priority="617" operator="equal">
      <formula>"○"</formula>
    </cfRule>
  </conditionalFormatting>
  <conditionalFormatting sqref="BM389">
    <cfRule type="cellIs" dxfId="1658" priority="618" operator="equal">
      <formula>"×"</formula>
    </cfRule>
  </conditionalFormatting>
  <conditionalFormatting sqref="BH389">
    <cfRule type="cellIs" dxfId="1657" priority="619" operator="equal">
      <formula>"○"</formula>
    </cfRule>
  </conditionalFormatting>
  <conditionalFormatting sqref="BH389">
    <cfRule type="cellIs" dxfId="1656" priority="620" operator="equal">
      <formula>"×"</formula>
    </cfRule>
  </conditionalFormatting>
  <conditionalFormatting sqref="BR389">
    <cfRule type="cellIs" dxfId="1655" priority="615" operator="equal">
      <formula>"○"</formula>
    </cfRule>
  </conditionalFormatting>
  <conditionalFormatting sqref="BR389">
    <cfRule type="cellIs" dxfId="1654" priority="616" operator="equal">
      <formula>"×"</formula>
    </cfRule>
  </conditionalFormatting>
  <conditionalFormatting sqref="BW389">
    <cfRule type="cellIs" dxfId="1653" priority="613" operator="equal">
      <formula>"○"</formula>
    </cfRule>
  </conditionalFormatting>
  <conditionalFormatting sqref="BW389">
    <cfRule type="cellIs" dxfId="1652" priority="614" operator="equal">
      <formula>"×"</formula>
    </cfRule>
  </conditionalFormatting>
  <conditionalFormatting sqref="CB389">
    <cfRule type="cellIs" dxfId="1651" priority="611" operator="equal">
      <formula>"○"</formula>
    </cfRule>
  </conditionalFormatting>
  <conditionalFormatting sqref="CB389">
    <cfRule type="cellIs" dxfId="1650" priority="612" operator="equal">
      <formula>"×"</formula>
    </cfRule>
  </conditionalFormatting>
  <conditionalFormatting sqref="CL389">
    <cfRule type="cellIs" dxfId="1649" priority="609" operator="equal">
      <formula>"○"</formula>
    </cfRule>
  </conditionalFormatting>
  <conditionalFormatting sqref="CL389">
    <cfRule type="cellIs" dxfId="1648" priority="610" operator="equal">
      <formula>"×"</formula>
    </cfRule>
  </conditionalFormatting>
  <conditionalFormatting sqref="CL468:CM468">
    <cfRule type="cellIs" dxfId="1647" priority="607" operator="equal">
      <formula>"○"</formula>
    </cfRule>
  </conditionalFormatting>
  <conditionalFormatting sqref="CL468:CM468">
    <cfRule type="cellIs" dxfId="1646" priority="608" operator="equal">
      <formula>"×"</formula>
    </cfRule>
  </conditionalFormatting>
  <conditionalFormatting sqref="CG468">
    <cfRule type="cellIs" dxfId="1645" priority="605" operator="equal">
      <formula>"○"</formula>
    </cfRule>
  </conditionalFormatting>
  <conditionalFormatting sqref="CG468">
    <cfRule type="cellIs" dxfId="1644" priority="606" operator="equal">
      <formula>"×"</formula>
    </cfRule>
  </conditionalFormatting>
  <conditionalFormatting sqref="BC468">
    <cfRule type="cellIs" dxfId="1643" priority="603" operator="equal">
      <formula>"○"</formula>
    </cfRule>
  </conditionalFormatting>
  <conditionalFormatting sqref="BC468">
    <cfRule type="cellIs" dxfId="1642" priority="604" operator="equal">
      <formula>"×"</formula>
    </cfRule>
  </conditionalFormatting>
  <conditionalFormatting sqref="CG467">
    <cfRule type="cellIs" dxfId="1641" priority="601" operator="equal">
      <formula>"○"</formula>
    </cfRule>
  </conditionalFormatting>
  <conditionalFormatting sqref="CG467">
    <cfRule type="cellIs" dxfId="1640" priority="602" operator="equal">
      <formula>"×"</formula>
    </cfRule>
  </conditionalFormatting>
  <conditionalFormatting sqref="BC467">
    <cfRule type="cellIs" dxfId="1639" priority="599" operator="equal">
      <formula>"○"</formula>
    </cfRule>
  </conditionalFormatting>
  <conditionalFormatting sqref="BC467">
    <cfRule type="cellIs" dxfId="1638" priority="600" operator="equal">
      <formula>"×"</formula>
    </cfRule>
  </conditionalFormatting>
  <conditionalFormatting sqref="BM467">
    <cfRule type="cellIs" dxfId="1637" priority="595" operator="equal">
      <formula>"○"</formula>
    </cfRule>
  </conditionalFormatting>
  <conditionalFormatting sqref="BM467">
    <cfRule type="cellIs" dxfId="1636" priority="596" operator="equal">
      <formula>"×"</formula>
    </cfRule>
  </conditionalFormatting>
  <conditionalFormatting sqref="BH467">
    <cfRule type="cellIs" dxfId="1635" priority="597" operator="equal">
      <formula>"○"</formula>
    </cfRule>
  </conditionalFormatting>
  <conditionalFormatting sqref="BH467">
    <cfRule type="cellIs" dxfId="1634" priority="598" operator="equal">
      <formula>"×"</formula>
    </cfRule>
  </conditionalFormatting>
  <conditionalFormatting sqref="BR467">
    <cfRule type="cellIs" dxfId="1633" priority="593" operator="equal">
      <formula>"○"</formula>
    </cfRule>
  </conditionalFormatting>
  <conditionalFormatting sqref="BR467">
    <cfRule type="cellIs" dxfId="1632" priority="594" operator="equal">
      <formula>"×"</formula>
    </cfRule>
  </conditionalFormatting>
  <conditionalFormatting sqref="BW467">
    <cfRule type="cellIs" dxfId="1631" priority="591" operator="equal">
      <formula>"○"</formula>
    </cfRule>
  </conditionalFormatting>
  <conditionalFormatting sqref="BW467">
    <cfRule type="cellIs" dxfId="1630" priority="592" operator="equal">
      <formula>"×"</formula>
    </cfRule>
  </conditionalFormatting>
  <conditionalFormatting sqref="CB467">
    <cfRule type="cellIs" dxfId="1629" priority="589" operator="equal">
      <formula>"○"</formula>
    </cfRule>
  </conditionalFormatting>
  <conditionalFormatting sqref="CB467">
    <cfRule type="cellIs" dxfId="1628" priority="590" operator="equal">
      <formula>"×"</formula>
    </cfRule>
  </conditionalFormatting>
  <conditionalFormatting sqref="CL467">
    <cfRule type="cellIs" dxfId="1627" priority="587" operator="equal">
      <formula>"○"</formula>
    </cfRule>
  </conditionalFormatting>
  <conditionalFormatting sqref="CL467">
    <cfRule type="cellIs" dxfId="1626" priority="588" operator="equal">
      <formula>"×"</formula>
    </cfRule>
  </conditionalFormatting>
  <conditionalFormatting sqref="CL546:CM546">
    <cfRule type="cellIs" dxfId="1625" priority="585" operator="equal">
      <formula>"○"</formula>
    </cfRule>
  </conditionalFormatting>
  <conditionalFormatting sqref="CL546:CM546">
    <cfRule type="cellIs" dxfId="1624" priority="586" operator="equal">
      <formula>"×"</formula>
    </cfRule>
  </conditionalFormatting>
  <conditionalFormatting sqref="CG546">
    <cfRule type="cellIs" dxfId="1623" priority="583" operator="equal">
      <formula>"○"</formula>
    </cfRule>
  </conditionalFormatting>
  <conditionalFormatting sqref="CG546">
    <cfRule type="cellIs" dxfId="1622" priority="584" operator="equal">
      <formula>"×"</formula>
    </cfRule>
  </conditionalFormatting>
  <conditionalFormatting sqref="BC546">
    <cfRule type="cellIs" dxfId="1621" priority="581" operator="equal">
      <formula>"○"</formula>
    </cfRule>
  </conditionalFormatting>
  <conditionalFormatting sqref="BC546">
    <cfRule type="cellIs" dxfId="1620" priority="582" operator="equal">
      <formula>"×"</formula>
    </cfRule>
  </conditionalFormatting>
  <conditionalFormatting sqref="CG545">
    <cfRule type="cellIs" dxfId="1619" priority="579" operator="equal">
      <formula>"○"</formula>
    </cfRule>
  </conditionalFormatting>
  <conditionalFormatting sqref="CG545">
    <cfRule type="cellIs" dxfId="1618" priority="580" operator="equal">
      <formula>"×"</formula>
    </cfRule>
  </conditionalFormatting>
  <conditionalFormatting sqref="BC545">
    <cfRule type="cellIs" dxfId="1617" priority="577" operator="equal">
      <formula>"○"</formula>
    </cfRule>
  </conditionalFormatting>
  <conditionalFormatting sqref="BC545">
    <cfRule type="cellIs" dxfId="1616" priority="578" operator="equal">
      <formula>"×"</formula>
    </cfRule>
  </conditionalFormatting>
  <conditionalFormatting sqref="BM545">
    <cfRule type="cellIs" dxfId="1615" priority="573" operator="equal">
      <formula>"○"</formula>
    </cfRule>
  </conditionalFormatting>
  <conditionalFormatting sqref="BM545">
    <cfRule type="cellIs" dxfId="1614" priority="574" operator="equal">
      <formula>"×"</formula>
    </cfRule>
  </conditionalFormatting>
  <conditionalFormatting sqref="BH545">
    <cfRule type="cellIs" dxfId="1613" priority="575" operator="equal">
      <formula>"○"</formula>
    </cfRule>
  </conditionalFormatting>
  <conditionalFormatting sqref="BH545">
    <cfRule type="cellIs" dxfId="1612" priority="576" operator="equal">
      <formula>"×"</formula>
    </cfRule>
  </conditionalFormatting>
  <conditionalFormatting sqref="BR545">
    <cfRule type="cellIs" dxfId="1611" priority="571" operator="equal">
      <formula>"○"</formula>
    </cfRule>
  </conditionalFormatting>
  <conditionalFormatting sqref="BR545">
    <cfRule type="cellIs" dxfId="1610" priority="572" operator="equal">
      <formula>"×"</formula>
    </cfRule>
  </conditionalFormatting>
  <conditionalFormatting sqref="BW545">
    <cfRule type="cellIs" dxfId="1609" priority="569" operator="equal">
      <formula>"○"</formula>
    </cfRule>
  </conditionalFormatting>
  <conditionalFormatting sqref="BW545">
    <cfRule type="cellIs" dxfId="1608" priority="570" operator="equal">
      <formula>"×"</formula>
    </cfRule>
  </conditionalFormatting>
  <conditionalFormatting sqref="CB545">
    <cfRule type="cellIs" dxfId="1607" priority="567" operator="equal">
      <formula>"○"</formula>
    </cfRule>
  </conditionalFormatting>
  <conditionalFormatting sqref="CB545">
    <cfRule type="cellIs" dxfId="1606" priority="568" operator="equal">
      <formula>"×"</formula>
    </cfRule>
  </conditionalFormatting>
  <conditionalFormatting sqref="CL545">
    <cfRule type="cellIs" dxfId="1605" priority="565" operator="equal">
      <formula>"○"</formula>
    </cfRule>
  </conditionalFormatting>
  <conditionalFormatting sqref="CL545">
    <cfRule type="cellIs" dxfId="1604" priority="566" operator="equal">
      <formula>"×"</formula>
    </cfRule>
  </conditionalFormatting>
  <conditionalFormatting sqref="CL624:CM624">
    <cfRule type="cellIs" dxfId="1603" priority="563" operator="equal">
      <formula>"○"</formula>
    </cfRule>
  </conditionalFormatting>
  <conditionalFormatting sqref="CL624:CM624">
    <cfRule type="cellIs" dxfId="1602" priority="564" operator="equal">
      <formula>"×"</formula>
    </cfRule>
  </conditionalFormatting>
  <conditionalFormatting sqref="CG624">
    <cfRule type="cellIs" dxfId="1601" priority="561" operator="equal">
      <formula>"○"</formula>
    </cfRule>
  </conditionalFormatting>
  <conditionalFormatting sqref="CG624">
    <cfRule type="cellIs" dxfId="1600" priority="562" operator="equal">
      <formula>"×"</formula>
    </cfRule>
  </conditionalFormatting>
  <conditionalFormatting sqref="BC624">
    <cfRule type="cellIs" dxfId="1599" priority="559" operator="equal">
      <formula>"○"</formula>
    </cfRule>
  </conditionalFormatting>
  <conditionalFormatting sqref="BC624">
    <cfRule type="cellIs" dxfId="1598" priority="560" operator="equal">
      <formula>"×"</formula>
    </cfRule>
  </conditionalFormatting>
  <conditionalFormatting sqref="CG623">
    <cfRule type="cellIs" dxfId="1597" priority="557" operator="equal">
      <formula>"○"</formula>
    </cfRule>
  </conditionalFormatting>
  <conditionalFormatting sqref="CG623">
    <cfRule type="cellIs" dxfId="1596" priority="558" operator="equal">
      <formula>"×"</formula>
    </cfRule>
  </conditionalFormatting>
  <conditionalFormatting sqref="BC623">
    <cfRule type="cellIs" dxfId="1595" priority="555" operator="equal">
      <formula>"○"</formula>
    </cfRule>
  </conditionalFormatting>
  <conditionalFormatting sqref="BC623">
    <cfRule type="cellIs" dxfId="1594" priority="556" operator="equal">
      <formula>"×"</formula>
    </cfRule>
  </conditionalFormatting>
  <conditionalFormatting sqref="BM623">
    <cfRule type="cellIs" dxfId="1593" priority="551" operator="equal">
      <formula>"○"</formula>
    </cfRule>
  </conditionalFormatting>
  <conditionalFormatting sqref="BM623">
    <cfRule type="cellIs" dxfId="1592" priority="552" operator="equal">
      <formula>"×"</formula>
    </cfRule>
  </conditionalFormatting>
  <conditionalFormatting sqref="BH623">
    <cfRule type="cellIs" dxfId="1591" priority="553" operator="equal">
      <formula>"○"</formula>
    </cfRule>
  </conditionalFormatting>
  <conditionalFormatting sqref="BH623">
    <cfRule type="cellIs" dxfId="1590" priority="554" operator="equal">
      <formula>"×"</formula>
    </cfRule>
  </conditionalFormatting>
  <conditionalFormatting sqref="BR623">
    <cfRule type="cellIs" dxfId="1589" priority="549" operator="equal">
      <formula>"○"</formula>
    </cfRule>
  </conditionalFormatting>
  <conditionalFormatting sqref="BR623">
    <cfRule type="cellIs" dxfId="1588" priority="550" operator="equal">
      <formula>"×"</formula>
    </cfRule>
  </conditionalFormatting>
  <conditionalFormatting sqref="BW623">
    <cfRule type="cellIs" dxfId="1587" priority="547" operator="equal">
      <formula>"○"</formula>
    </cfRule>
  </conditionalFormatting>
  <conditionalFormatting sqref="BW623">
    <cfRule type="cellIs" dxfId="1586" priority="548" operator="equal">
      <formula>"×"</formula>
    </cfRule>
  </conditionalFormatting>
  <conditionalFormatting sqref="CB623">
    <cfRule type="cellIs" dxfId="1585" priority="545" operator="equal">
      <formula>"○"</formula>
    </cfRule>
  </conditionalFormatting>
  <conditionalFormatting sqref="CB623">
    <cfRule type="cellIs" dxfId="1584" priority="546" operator="equal">
      <formula>"×"</formula>
    </cfRule>
  </conditionalFormatting>
  <conditionalFormatting sqref="CL623">
    <cfRule type="cellIs" dxfId="1583" priority="543" operator="equal">
      <formula>"○"</formula>
    </cfRule>
  </conditionalFormatting>
  <conditionalFormatting sqref="CL623">
    <cfRule type="cellIs" dxfId="1582" priority="544" operator="equal">
      <formula>"×"</formula>
    </cfRule>
  </conditionalFormatting>
  <conditionalFormatting sqref="CL702:CM702">
    <cfRule type="cellIs" dxfId="1581" priority="541" operator="equal">
      <formula>"○"</formula>
    </cfRule>
  </conditionalFormatting>
  <conditionalFormatting sqref="CL702:CM702">
    <cfRule type="cellIs" dxfId="1580" priority="542" operator="equal">
      <formula>"×"</formula>
    </cfRule>
  </conditionalFormatting>
  <conditionalFormatting sqref="CG702">
    <cfRule type="cellIs" dxfId="1579" priority="539" operator="equal">
      <formula>"○"</formula>
    </cfRule>
  </conditionalFormatting>
  <conditionalFormatting sqref="CG702">
    <cfRule type="cellIs" dxfId="1578" priority="540" operator="equal">
      <formula>"×"</formula>
    </cfRule>
  </conditionalFormatting>
  <conditionalFormatting sqref="BC702">
    <cfRule type="cellIs" dxfId="1577" priority="537" operator="equal">
      <formula>"○"</formula>
    </cfRule>
  </conditionalFormatting>
  <conditionalFormatting sqref="BC702">
    <cfRule type="cellIs" dxfId="1576" priority="538" operator="equal">
      <formula>"×"</formula>
    </cfRule>
  </conditionalFormatting>
  <conditionalFormatting sqref="CG701">
    <cfRule type="cellIs" dxfId="1575" priority="535" operator="equal">
      <formula>"○"</formula>
    </cfRule>
  </conditionalFormatting>
  <conditionalFormatting sqref="CG701">
    <cfRule type="cellIs" dxfId="1574" priority="536" operator="equal">
      <formula>"×"</formula>
    </cfRule>
  </conditionalFormatting>
  <conditionalFormatting sqref="BC701">
    <cfRule type="cellIs" dxfId="1573" priority="533" operator="equal">
      <formula>"○"</formula>
    </cfRule>
  </conditionalFormatting>
  <conditionalFormatting sqref="BC701">
    <cfRule type="cellIs" dxfId="1572" priority="534" operator="equal">
      <formula>"×"</formula>
    </cfRule>
  </conditionalFormatting>
  <conditionalFormatting sqref="BM701">
    <cfRule type="cellIs" dxfId="1571" priority="529" operator="equal">
      <formula>"○"</formula>
    </cfRule>
  </conditionalFormatting>
  <conditionalFormatting sqref="BM701">
    <cfRule type="cellIs" dxfId="1570" priority="530" operator="equal">
      <formula>"×"</formula>
    </cfRule>
  </conditionalFormatting>
  <conditionalFormatting sqref="BH701">
    <cfRule type="cellIs" dxfId="1569" priority="531" operator="equal">
      <formula>"○"</formula>
    </cfRule>
  </conditionalFormatting>
  <conditionalFormatting sqref="BH701">
    <cfRule type="cellIs" dxfId="1568" priority="532" operator="equal">
      <formula>"×"</formula>
    </cfRule>
  </conditionalFormatting>
  <conditionalFormatting sqref="BR701">
    <cfRule type="cellIs" dxfId="1567" priority="527" operator="equal">
      <formula>"○"</formula>
    </cfRule>
  </conditionalFormatting>
  <conditionalFormatting sqref="BR701">
    <cfRule type="cellIs" dxfId="1566" priority="528" operator="equal">
      <formula>"×"</formula>
    </cfRule>
  </conditionalFormatting>
  <conditionalFormatting sqref="BW701">
    <cfRule type="cellIs" dxfId="1565" priority="525" operator="equal">
      <formula>"○"</formula>
    </cfRule>
  </conditionalFormatting>
  <conditionalFormatting sqref="BW701">
    <cfRule type="cellIs" dxfId="1564" priority="526" operator="equal">
      <formula>"×"</formula>
    </cfRule>
  </conditionalFormatting>
  <conditionalFormatting sqref="CB701">
    <cfRule type="cellIs" dxfId="1563" priority="523" operator="equal">
      <formula>"○"</formula>
    </cfRule>
  </conditionalFormatting>
  <conditionalFormatting sqref="CB701">
    <cfRule type="cellIs" dxfId="1562" priority="524" operator="equal">
      <formula>"×"</formula>
    </cfRule>
  </conditionalFormatting>
  <conditionalFormatting sqref="CL701">
    <cfRule type="cellIs" dxfId="1561" priority="521" operator="equal">
      <formula>"○"</formula>
    </cfRule>
  </conditionalFormatting>
  <conditionalFormatting sqref="CL701">
    <cfRule type="cellIs" dxfId="1560" priority="522" operator="equal">
      <formula>"×"</formula>
    </cfRule>
  </conditionalFormatting>
  <conditionalFormatting sqref="CL780:CM780">
    <cfRule type="cellIs" dxfId="1559" priority="519" operator="equal">
      <formula>"○"</formula>
    </cfRule>
  </conditionalFormatting>
  <conditionalFormatting sqref="CL780:CM780">
    <cfRule type="cellIs" dxfId="1558" priority="520" operator="equal">
      <formula>"×"</formula>
    </cfRule>
  </conditionalFormatting>
  <conditionalFormatting sqref="CG780">
    <cfRule type="cellIs" dxfId="1557" priority="517" operator="equal">
      <formula>"○"</formula>
    </cfRule>
  </conditionalFormatting>
  <conditionalFormatting sqref="CG780">
    <cfRule type="cellIs" dxfId="1556" priority="518" operator="equal">
      <formula>"×"</formula>
    </cfRule>
  </conditionalFormatting>
  <conditionalFormatting sqref="BC780">
    <cfRule type="cellIs" dxfId="1555" priority="515" operator="equal">
      <formula>"○"</formula>
    </cfRule>
  </conditionalFormatting>
  <conditionalFormatting sqref="BC780">
    <cfRule type="cellIs" dxfId="1554" priority="516" operator="equal">
      <formula>"×"</formula>
    </cfRule>
  </conditionalFormatting>
  <conditionalFormatting sqref="CG779">
    <cfRule type="cellIs" dxfId="1553" priority="513" operator="equal">
      <formula>"○"</formula>
    </cfRule>
  </conditionalFormatting>
  <conditionalFormatting sqref="CG779">
    <cfRule type="cellIs" dxfId="1552" priority="514" operator="equal">
      <formula>"×"</formula>
    </cfRule>
  </conditionalFormatting>
  <conditionalFormatting sqref="BC779">
    <cfRule type="cellIs" dxfId="1551" priority="511" operator="equal">
      <formula>"○"</formula>
    </cfRule>
  </conditionalFormatting>
  <conditionalFormatting sqref="BC779">
    <cfRule type="cellIs" dxfId="1550" priority="512" operator="equal">
      <formula>"×"</formula>
    </cfRule>
  </conditionalFormatting>
  <conditionalFormatting sqref="BM779">
    <cfRule type="cellIs" dxfId="1549" priority="507" operator="equal">
      <formula>"○"</formula>
    </cfRule>
  </conditionalFormatting>
  <conditionalFormatting sqref="BM779">
    <cfRule type="cellIs" dxfId="1548" priority="508" operator="equal">
      <formula>"×"</formula>
    </cfRule>
  </conditionalFormatting>
  <conditionalFormatting sqref="BH779">
    <cfRule type="cellIs" dxfId="1547" priority="509" operator="equal">
      <formula>"○"</formula>
    </cfRule>
  </conditionalFormatting>
  <conditionalFormatting sqref="BH779">
    <cfRule type="cellIs" dxfId="1546" priority="510" operator="equal">
      <formula>"×"</formula>
    </cfRule>
  </conditionalFormatting>
  <conditionalFormatting sqref="BR779">
    <cfRule type="cellIs" dxfId="1545" priority="505" operator="equal">
      <formula>"○"</formula>
    </cfRule>
  </conditionalFormatting>
  <conditionalFormatting sqref="BR779">
    <cfRule type="cellIs" dxfId="1544" priority="506" operator="equal">
      <formula>"×"</formula>
    </cfRule>
  </conditionalFormatting>
  <conditionalFormatting sqref="BW779">
    <cfRule type="cellIs" dxfId="1543" priority="503" operator="equal">
      <formula>"○"</formula>
    </cfRule>
  </conditionalFormatting>
  <conditionalFormatting sqref="BW779">
    <cfRule type="cellIs" dxfId="1542" priority="504" operator="equal">
      <formula>"×"</formula>
    </cfRule>
  </conditionalFormatting>
  <conditionalFormatting sqref="CB779">
    <cfRule type="cellIs" dxfId="1541" priority="501" operator="equal">
      <formula>"○"</formula>
    </cfRule>
  </conditionalFormatting>
  <conditionalFormatting sqref="CB779">
    <cfRule type="cellIs" dxfId="1540" priority="502" operator="equal">
      <formula>"×"</formula>
    </cfRule>
  </conditionalFormatting>
  <conditionalFormatting sqref="CL779">
    <cfRule type="cellIs" dxfId="1539" priority="499" operator="equal">
      <formula>"○"</formula>
    </cfRule>
  </conditionalFormatting>
  <conditionalFormatting sqref="CL779">
    <cfRule type="cellIs" dxfId="1538" priority="500" operator="equal">
      <formula>"×"</formula>
    </cfRule>
  </conditionalFormatting>
  <conditionalFormatting sqref="CL858:CM858">
    <cfRule type="cellIs" dxfId="1537" priority="497" operator="equal">
      <formula>"○"</formula>
    </cfRule>
  </conditionalFormatting>
  <conditionalFormatting sqref="CL858:CM858">
    <cfRule type="cellIs" dxfId="1536" priority="498" operator="equal">
      <formula>"×"</formula>
    </cfRule>
  </conditionalFormatting>
  <conditionalFormatting sqref="CG858">
    <cfRule type="cellIs" dxfId="1535" priority="495" operator="equal">
      <formula>"○"</formula>
    </cfRule>
  </conditionalFormatting>
  <conditionalFormatting sqref="CG858">
    <cfRule type="cellIs" dxfId="1534" priority="496" operator="equal">
      <formula>"×"</formula>
    </cfRule>
  </conditionalFormatting>
  <conditionalFormatting sqref="BC858">
    <cfRule type="cellIs" dxfId="1533" priority="493" operator="equal">
      <formula>"○"</formula>
    </cfRule>
  </conditionalFormatting>
  <conditionalFormatting sqref="BC858">
    <cfRule type="cellIs" dxfId="1532" priority="494" operator="equal">
      <formula>"×"</formula>
    </cfRule>
  </conditionalFormatting>
  <conditionalFormatting sqref="CG857">
    <cfRule type="cellIs" dxfId="1531" priority="491" operator="equal">
      <formula>"○"</formula>
    </cfRule>
  </conditionalFormatting>
  <conditionalFormatting sqref="CG857">
    <cfRule type="cellIs" dxfId="1530" priority="492" operator="equal">
      <formula>"×"</formula>
    </cfRule>
  </conditionalFormatting>
  <conditionalFormatting sqref="BC857">
    <cfRule type="cellIs" dxfId="1529" priority="489" operator="equal">
      <formula>"○"</formula>
    </cfRule>
  </conditionalFormatting>
  <conditionalFormatting sqref="BC857">
    <cfRule type="cellIs" dxfId="1528" priority="490" operator="equal">
      <formula>"×"</formula>
    </cfRule>
  </conditionalFormatting>
  <conditionalFormatting sqref="BM857">
    <cfRule type="cellIs" dxfId="1527" priority="485" operator="equal">
      <formula>"○"</formula>
    </cfRule>
  </conditionalFormatting>
  <conditionalFormatting sqref="BM857">
    <cfRule type="cellIs" dxfId="1526" priority="486" operator="equal">
      <formula>"×"</formula>
    </cfRule>
  </conditionalFormatting>
  <conditionalFormatting sqref="BH857">
    <cfRule type="cellIs" dxfId="1525" priority="487" operator="equal">
      <formula>"○"</formula>
    </cfRule>
  </conditionalFormatting>
  <conditionalFormatting sqref="BH857">
    <cfRule type="cellIs" dxfId="1524" priority="488" operator="equal">
      <formula>"×"</formula>
    </cfRule>
  </conditionalFormatting>
  <conditionalFormatting sqref="BR857">
    <cfRule type="cellIs" dxfId="1523" priority="483" operator="equal">
      <formula>"○"</formula>
    </cfRule>
  </conditionalFormatting>
  <conditionalFormatting sqref="BR857">
    <cfRule type="cellIs" dxfId="1522" priority="484" operator="equal">
      <formula>"×"</formula>
    </cfRule>
  </conditionalFormatting>
  <conditionalFormatting sqref="BW857">
    <cfRule type="cellIs" dxfId="1521" priority="481" operator="equal">
      <formula>"○"</formula>
    </cfRule>
  </conditionalFormatting>
  <conditionalFormatting sqref="BW857">
    <cfRule type="cellIs" dxfId="1520" priority="482" operator="equal">
      <formula>"×"</formula>
    </cfRule>
  </conditionalFormatting>
  <conditionalFormatting sqref="CB857">
    <cfRule type="cellIs" dxfId="1519" priority="479" operator="equal">
      <formula>"○"</formula>
    </cfRule>
  </conditionalFormatting>
  <conditionalFormatting sqref="CB857">
    <cfRule type="cellIs" dxfId="1518" priority="480" operator="equal">
      <formula>"×"</formula>
    </cfRule>
  </conditionalFormatting>
  <conditionalFormatting sqref="CL857">
    <cfRule type="cellIs" dxfId="1517" priority="477" operator="equal">
      <formula>"○"</formula>
    </cfRule>
  </conditionalFormatting>
  <conditionalFormatting sqref="CL857">
    <cfRule type="cellIs" dxfId="1516" priority="478" operator="equal">
      <formula>"×"</formula>
    </cfRule>
  </conditionalFormatting>
  <conditionalFormatting sqref="CL936:CM936">
    <cfRule type="cellIs" dxfId="1515" priority="475" operator="equal">
      <formula>"○"</formula>
    </cfRule>
  </conditionalFormatting>
  <conditionalFormatting sqref="CL936:CM936">
    <cfRule type="cellIs" dxfId="1514" priority="476" operator="equal">
      <formula>"×"</formula>
    </cfRule>
  </conditionalFormatting>
  <conditionalFormatting sqref="CG936">
    <cfRule type="cellIs" dxfId="1513" priority="473" operator="equal">
      <formula>"○"</formula>
    </cfRule>
  </conditionalFormatting>
  <conditionalFormatting sqref="CG936">
    <cfRule type="cellIs" dxfId="1512" priority="474" operator="equal">
      <formula>"×"</formula>
    </cfRule>
  </conditionalFormatting>
  <conditionalFormatting sqref="BC936">
    <cfRule type="cellIs" dxfId="1511" priority="471" operator="equal">
      <formula>"○"</formula>
    </cfRule>
  </conditionalFormatting>
  <conditionalFormatting sqref="BC936">
    <cfRule type="cellIs" dxfId="1510" priority="472" operator="equal">
      <formula>"×"</formula>
    </cfRule>
  </conditionalFormatting>
  <conditionalFormatting sqref="CG935">
    <cfRule type="cellIs" dxfId="1509" priority="469" operator="equal">
      <formula>"○"</formula>
    </cfRule>
  </conditionalFormatting>
  <conditionalFormatting sqref="CG935">
    <cfRule type="cellIs" dxfId="1508" priority="470" operator="equal">
      <formula>"×"</formula>
    </cfRule>
  </conditionalFormatting>
  <conditionalFormatting sqref="BC935">
    <cfRule type="cellIs" dxfId="1507" priority="467" operator="equal">
      <formula>"○"</formula>
    </cfRule>
  </conditionalFormatting>
  <conditionalFormatting sqref="BC935">
    <cfRule type="cellIs" dxfId="1506" priority="468" operator="equal">
      <formula>"×"</formula>
    </cfRule>
  </conditionalFormatting>
  <conditionalFormatting sqref="BM935">
    <cfRule type="cellIs" dxfId="1505" priority="463" operator="equal">
      <formula>"○"</formula>
    </cfRule>
  </conditionalFormatting>
  <conditionalFormatting sqref="BM935">
    <cfRule type="cellIs" dxfId="1504" priority="464" operator="equal">
      <formula>"×"</formula>
    </cfRule>
  </conditionalFormatting>
  <conditionalFormatting sqref="BH935">
    <cfRule type="cellIs" dxfId="1503" priority="465" operator="equal">
      <formula>"○"</formula>
    </cfRule>
  </conditionalFormatting>
  <conditionalFormatting sqref="BH935">
    <cfRule type="cellIs" dxfId="1502" priority="466" operator="equal">
      <formula>"×"</formula>
    </cfRule>
  </conditionalFormatting>
  <conditionalFormatting sqref="BR935">
    <cfRule type="cellIs" dxfId="1501" priority="461" operator="equal">
      <formula>"○"</formula>
    </cfRule>
  </conditionalFormatting>
  <conditionalFormatting sqref="BR935">
    <cfRule type="cellIs" dxfId="1500" priority="462" operator="equal">
      <formula>"×"</formula>
    </cfRule>
  </conditionalFormatting>
  <conditionalFormatting sqref="BW935">
    <cfRule type="cellIs" dxfId="1499" priority="459" operator="equal">
      <formula>"○"</formula>
    </cfRule>
  </conditionalFormatting>
  <conditionalFormatting sqref="BW935">
    <cfRule type="cellIs" dxfId="1498" priority="460" operator="equal">
      <formula>"×"</formula>
    </cfRule>
  </conditionalFormatting>
  <conditionalFormatting sqref="CB935">
    <cfRule type="cellIs" dxfId="1497" priority="457" operator="equal">
      <formula>"○"</formula>
    </cfRule>
  </conditionalFormatting>
  <conditionalFormatting sqref="CB935">
    <cfRule type="cellIs" dxfId="1496" priority="458" operator="equal">
      <formula>"×"</formula>
    </cfRule>
  </conditionalFormatting>
  <conditionalFormatting sqref="CL935">
    <cfRule type="cellIs" dxfId="1495" priority="455" operator="equal">
      <formula>"○"</formula>
    </cfRule>
  </conditionalFormatting>
  <conditionalFormatting sqref="CL935">
    <cfRule type="cellIs" dxfId="1494" priority="456" operator="equal">
      <formula>"×"</formula>
    </cfRule>
  </conditionalFormatting>
  <conditionalFormatting sqref="BO97:BO106">
    <cfRule type="cellIs" dxfId="1493" priority="307" operator="equal">
      <formula>"***"</formula>
    </cfRule>
    <cfRule type="cellIs" dxfId="1492" priority="308" operator="lessThanOrEqual">
      <formula>0.284</formula>
    </cfRule>
    <cfRule type="cellIs" dxfId="1491" priority="309" operator="greaterThanOrEqual">
      <formula>0.285</formula>
    </cfRule>
  </conditionalFormatting>
  <conditionalFormatting sqref="BT97:BT106">
    <cfRule type="cellIs" dxfId="1490" priority="304" operator="equal">
      <formula>"***"</formula>
    </cfRule>
    <cfRule type="cellIs" dxfId="1489" priority="305" operator="lessThanOrEqual">
      <formula>0.284</formula>
    </cfRule>
    <cfRule type="cellIs" dxfId="1488" priority="306" operator="greaterThanOrEqual">
      <formula>0.285</formula>
    </cfRule>
  </conditionalFormatting>
  <conditionalFormatting sqref="BY97:BY106">
    <cfRule type="cellIs" dxfId="1487" priority="301" operator="equal">
      <formula>"***"</formula>
    </cfRule>
    <cfRule type="cellIs" dxfId="1486" priority="302" operator="lessThanOrEqual">
      <formula>0.284</formula>
    </cfRule>
    <cfRule type="cellIs" dxfId="1485" priority="303" operator="greaterThanOrEqual">
      <formula>0.285</formula>
    </cfRule>
  </conditionalFormatting>
  <conditionalFormatting sqref="CD97:CD106">
    <cfRule type="cellIs" dxfId="1484" priority="298" operator="equal">
      <formula>"***"</formula>
    </cfRule>
    <cfRule type="cellIs" dxfId="1483" priority="299" operator="lessThanOrEqual">
      <formula>0.284</formula>
    </cfRule>
    <cfRule type="cellIs" dxfId="1482" priority="300" operator="greaterThanOrEqual">
      <formula>0.285</formula>
    </cfRule>
  </conditionalFormatting>
  <conditionalFormatting sqref="CI97:CI106">
    <cfRule type="cellIs" dxfId="1481" priority="295" operator="equal">
      <formula>"***"</formula>
    </cfRule>
    <cfRule type="cellIs" dxfId="1480" priority="296" operator="lessThanOrEqual">
      <formula>0.284</formula>
    </cfRule>
    <cfRule type="cellIs" dxfId="1479" priority="297" operator="greaterThanOrEqual">
      <formula>0.285</formula>
    </cfRule>
  </conditionalFormatting>
  <conditionalFormatting sqref="CP97:CP106">
    <cfRule type="cellIs" dxfId="1478" priority="292" operator="equal">
      <formula>"***"</formula>
    </cfRule>
    <cfRule type="cellIs" dxfId="1477" priority="293" operator="lessThanOrEqual">
      <formula>0.284</formula>
    </cfRule>
    <cfRule type="cellIs" dxfId="1476" priority="294" operator="greaterThanOrEqual">
      <formula>0.285</formula>
    </cfRule>
  </conditionalFormatting>
  <conditionalFormatting sqref="BT175:BT184">
    <cfRule type="cellIs" dxfId="1475" priority="275" operator="equal">
      <formula>"***"</formula>
    </cfRule>
    <cfRule type="cellIs" dxfId="1474" priority="276" operator="lessThanOrEqual">
      <formula>0.284</formula>
    </cfRule>
    <cfRule type="cellIs" dxfId="1473" priority="277" operator="greaterThanOrEqual">
      <formula>0.285</formula>
    </cfRule>
  </conditionalFormatting>
  <conditionalFormatting sqref="BE175:BE232 BJ185:BJ232 BO185:BO232 BT185:BT232 BY185:BY232 CD185:CD232 CI185:CI232 CP185:CP232">
    <cfRule type="cellIs" dxfId="1472" priority="288" operator="equal">
      <formula>"***"</formula>
    </cfRule>
    <cfRule type="cellIs" dxfId="1471" priority="289" operator="lessThanOrEqual">
      <formula>0.284</formula>
    </cfRule>
    <cfRule type="cellIs" dxfId="1470" priority="290" operator="greaterThanOrEqual">
      <formula>0.285</formula>
    </cfRule>
  </conditionalFormatting>
  <conditionalFormatting sqref="BJ97:BJ106">
    <cfRule type="cellIs" dxfId="1469" priority="310" operator="equal">
      <formula>"***"</formula>
    </cfRule>
    <cfRule type="cellIs" dxfId="1468" priority="311" operator="lessThanOrEqual">
      <formula>0.284</formula>
    </cfRule>
    <cfRule type="cellIs" dxfId="1467" priority="312" operator="greaterThanOrEqual">
      <formula>0.285</formula>
    </cfRule>
  </conditionalFormatting>
  <conditionalFormatting sqref="BO175:BO184">
    <cfRule type="cellIs" dxfId="1466" priority="278" operator="equal">
      <formula>"***"</formula>
    </cfRule>
    <cfRule type="cellIs" dxfId="1465" priority="279" operator="lessThanOrEqual">
      <formula>0.284</formula>
    </cfRule>
    <cfRule type="cellIs" dxfId="1464" priority="280" operator="greaterThanOrEqual">
      <formula>0.285</formula>
    </cfRule>
  </conditionalFormatting>
  <conditionalFormatting sqref="BT253:BT262">
    <cfRule type="cellIs" dxfId="1463" priority="246" operator="equal">
      <formula>"***"</formula>
    </cfRule>
    <cfRule type="cellIs" dxfId="1462" priority="247" operator="lessThanOrEqual">
      <formula>0.284</formula>
    </cfRule>
    <cfRule type="cellIs" dxfId="1461" priority="248" operator="greaterThanOrEqual">
      <formula>0.285</formula>
    </cfRule>
  </conditionalFormatting>
  <conditionalFormatting sqref="CP175:CP184">
    <cfRule type="cellIs" dxfId="1460" priority="263" operator="equal">
      <formula>"***"</formula>
    </cfRule>
    <cfRule type="cellIs" dxfId="1459" priority="264" operator="lessThanOrEqual">
      <formula>0.284</formula>
    </cfRule>
    <cfRule type="cellIs" dxfId="1458" priority="265" operator="greaterThanOrEqual">
      <formula>0.285</formula>
    </cfRule>
  </conditionalFormatting>
  <conditionalFormatting sqref="BE97:BE154 BJ107:BJ154 BO107:BO154 BT107:BT154 BY107:BY154 CD107:CD154 CI107:CI154 CP107:CP154">
    <cfRule type="cellIs" dxfId="1457" priority="317" operator="equal">
      <formula>"***"</formula>
    </cfRule>
    <cfRule type="cellIs" dxfId="1456" priority="318" operator="lessThanOrEqual">
      <formula>0.284</formula>
    </cfRule>
    <cfRule type="cellIs" dxfId="1455" priority="319" operator="greaterThanOrEqual">
      <formula>0.285</formula>
    </cfRule>
  </conditionalFormatting>
  <conditionalFormatting sqref="CF97:CF154 CK97:CK154 CR97:CR154 BG97:BG154 BL97:BL154 BQ97:BQ154 BV97:BV154 CA97:CA154">
    <cfRule type="cellIs" dxfId="1454" priority="315" operator="equal">
      <formula>"○"</formula>
    </cfRule>
  </conditionalFormatting>
  <conditionalFormatting sqref="CF97:CF154 CK97:CK154 CR97:CR154 BG97:BG154 BL97:BL154 BQ97:BQ154 BV97:BV154 CA97:CA154">
    <cfRule type="cellIs" dxfId="1453" priority="316" operator="equal">
      <formula>"×"</formula>
    </cfRule>
  </conditionalFormatting>
  <conditionalFormatting sqref="BH97:BH154 BM97:BM154 BR97:BR154 BW97:BW154 CB97:CB154">
    <cfRule type="cellIs" dxfId="1452" priority="314" operator="between">
      <formula>1</formula>
      <formula>6</formula>
    </cfRule>
  </conditionalFormatting>
  <conditionalFormatting sqref="CG97:CG154">
    <cfRule type="cellIs" dxfId="1451" priority="291" operator="between">
      <formula>29</formula>
      <formula>31</formula>
    </cfRule>
    <cfRule type="cellIs" dxfId="1450" priority="313" operator="between">
      <formula>1</formula>
      <formula>27</formula>
    </cfRule>
  </conditionalFormatting>
  <conditionalFormatting sqref="BJ175:BJ184">
    <cfRule type="cellIs" dxfId="1449" priority="281" operator="equal">
      <formula>"***"</formula>
    </cfRule>
    <cfRule type="cellIs" dxfId="1448" priority="282" operator="lessThanOrEqual">
      <formula>0.284</formula>
    </cfRule>
    <cfRule type="cellIs" dxfId="1447" priority="283" operator="greaterThanOrEqual">
      <formula>0.285</formula>
    </cfRule>
  </conditionalFormatting>
  <conditionalFormatting sqref="BO253:BO262">
    <cfRule type="cellIs" dxfId="1446" priority="249" operator="equal">
      <formula>"***"</formula>
    </cfRule>
    <cfRule type="cellIs" dxfId="1445" priority="250" operator="lessThanOrEqual">
      <formula>0.284</formula>
    </cfRule>
    <cfRule type="cellIs" dxfId="1444" priority="251" operator="greaterThanOrEqual">
      <formula>0.285</formula>
    </cfRule>
  </conditionalFormatting>
  <conditionalFormatting sqref="BT331:BT340">
    <cfRule type="cellIs" dxfId="1443" priority="217" operator="equal">
      <formula>"***"</formula>
    </cfRule>
    <cfRule type="cellIs" dxfId="1442" priority="218" operator="lessThanOrEqual">
      <formula>0.284</formula>
    </cfRule>
    <cfRule type="cellIs" dxfId="1441" priority="219" operator="greaterThanOrEqual">
      <formula>0.285</formula>
    </cfRule>
  </conditionalFormatting>
  <conditionalFormatting sqref="BY175:BY184">
    <cfRule type="cellIs" dxfId="1440" priority="272" operator="equal">
      <formula>"***"</formula>
    </cfRule>
    <cfRule type="cellIs" dxfId="1439" priority="273" operator="lessThanOrEqual">
      <formula>0.284</formula>
    </cfRule>
    <cfRule type="cellIs" dxfId="1438" priority="274" operator="greaterThanOrEqual">
      <formula>0.285</formula>
    </cfRule>
  </conditionalFormatting>
  <conditionalFormatting sqref="CD175:CD184">
    <cfRule type="cellIs" dxfId="1437" priority="269" operator="equal">
      <formula>"***"</formula>
    </cfRule>
    <cfRule type="cellIs" dxfId="1436" priority="270" operator="lessThanOrEqual">
      <formula>0.284</formula>
    </cfRule>
    <cfRule type="cellIs" dxfId="1435" priority="271" operator="greaterThanOrEqual">
      <formula>0.285</formula>
    </cfRule>
  </conditionalFormatting>
  <conditionalFormatting sqref="CI175:CI184">
    <cfRule type="cellIs" dxfId="1434" priority="266" operator="equal">
      <formula>"***"</formula>
    </cfRule>
    <cfRule type="cellIs" dxfId="1433" priority="267" operator="lessThanOrEqual">
      <formula>0.284</formula>
    </cfRule>
    <cfRule type="cellIs" dxfId="1432" priority="268" operator="greaterThanOrEqual">
      <formula>0.285</formula>
    </cfRule>
  </conditionalFormatting>
  <conditionalFormatting sqref="CP253:CP262">
    <cfRule type="cellIs" dxfId="1431" priority="234" operator="equal">
      <formula>"***"</formula>
    </cfRule>
    <cfRule type="cellIs" dxfId="1430" priority="235" operator="lessThanOrEqual">
      <formula>0.284</formula>
    </cfRule>
    <cfRule type="cellIs" dxfId="1429" priority="236" operator="greaterThanOrEqual">
      <formula>0.285</formula>
    </cfRule>
  </conditionalFormatting>
  <conditionalFormatting sqref="BE253:BE310 BJ263:BJ310 BO263:BO310 BT263:BT310 BY263:BY310 CD263:CD310 CI263:CI310 CP263:CP310">
    <cfRule type="cellIs" dxfId="1428" priority="259" operator="equal">
      <formula>"***"</formula>
    </cfRule>
    <cfRule type="cellIs" dxfId="1427" priority="260" operator="lessThanOrEqual">
      <formula>0.284</formula>
    </cfRule>
    <cfRule type="cellIs" dxfId="1426" priority="261" operator="greaterThanOrEqual">
      <formula>0.285</formula>
    </cfRule>
  </conditionalFormatting>
  <conditionalFormatting sqref="CF175:CF232 CK175:CK232 CR175:CR232 BG175:BG232 BL175:BL232 BQ175:BQ232 BV175:BV232 CA175:CA232">
    <cfRule type="cellIs" dxfId="1425" priority="286" operator="equal">
      <formula>"○"</formula>
    </cfRule>
  </conditionalFormatting>
  <conditionalFormatting sqref="CF175:CF232 CK175:CK232 CR175:CR232 BG175:BG232 BL175:BL232 BQ175:BQ232 BV175:BV232 CA175:CA232">
    <cfRule type="cellIs" dxfId="1424" priority="287" operator="equal">
      <formula>"×"</formula>
    </cfRule>
  </conditionalFormatting>
  <conditionalFormatting sqref="BH175:BH232 BM175:BM232 BR175:BR232 BW175:BW232 CB175:CB232">
    <cfRule type="cellIs" dxfId="1423" priority="285" operator="between">
      <formula>1</formula>
      <formula>6</formula>
    </cfRule>
  </conditionalFormatting>
  <conditionalFormatting sqref="CG175:CG232">
    <cfRule type="cellIs" dxfId="1422" priority="262" operator="between">
      <formula>29</formula>
      <formula>31</formula>
    </cfRule>
    <cfRule type="cellIs" dxfId="1421" priority="284" operator="between">
      <formula>1</formula>
      <formula>27</formula>
    </cfRule>
  </conditionalFormatting>
  <conditionalFormatting sqref="BJ253:BJ262">
    <cfRule type="cellIs" dxfId="1420" priority="252" operator="equal">
      <formula>"***"</formula>
    </cfRule>
    <cfRule type="cellIs" dxfId="1419" priority="253" operator="lessThanOrEqual">
      <formula>0.284</formula>
    </cfRule>
    <cfRule type="cellIs" dxfId="1418" priority="254" operator="greaterThanOrEqual">
      <formula>0.285</formula>
    </cfRule>
  </conditionalFormatting>
  <conditionalFormatting sqref="BO331:BO340">
    <cfRule type="cellIs" dxfId="1417" priority="220" operator="equal">
      <formula>"***"</formula>
    </cfRule>
    <cfRule type="cellIs" dxfId="1416" priority="221" operator="lessThanOrEqual">
      <formula>0.284</formula>
    </cfRule>
    <cfRule type="cellIs" dxfId="1415" priority="222" operator="greaterThanOrEqual">
      <formula>0.285</formula>
    </cfRule>
  </conditionalFormatting>
  <conditionalFormatting sqref="BY253:BY262">
    <cfRule type="cellIs" dxfId="1414" priority="243" operator="equal">
      <formula>"***"</formula>
    </cfRule>
    <cfRule type="cellIs" dxfId="1413" priority="244" operator="lessThanOrEqual">
      <formula>0.284</formula>
    </cfRule>
    <cfRule type="cellIs" dxfId="1412" priority="245" operator="greaterThanOrEqual">
      <formula>0.285</formula>
    </cfRule>
  </conditionalFormatting>
  <conditionalFormatting sqref="CD253:CD262">
    <cfRule type="cellIs" dxfId="1411" priority="240" operator="equal">
      <formula>"***"</formula>
    </cfRule>
    <cfRule type="cellIs" dxfId="1410" priority="241" operator="lessThanOrEqual">
      <formula>0.284</formula>
    </cfRule>
    <cfRule type="cellIs" dxfId="1409" priority="242" operator="greaterThanOrEqual">
      <formula>0.285</formula>
    </cfRule>
  </conditionalFormatting>
  <conditionalFormatting sqref="CI253:CI262">
    <cfRule type="cellIs" dxfId="1408" priority="237" operator="equal">
      <formula>"***"</formula>
    </cfRule>
    <cfRule type="cellIs" dxfId="1407" priority="238" operator="lessThanOrEqual">
      <formula>0.284</formula>
    </cfRule>
    <cfRule type="cellIs" dxfId="1406" priority="239" operator="greaterThanOrEqual">
      <formula>0.285</formula>
    </cfRule>
  </conditionalFormatting>
  <conditionalFormatting sqref="BE331:BE388 BJ341:BJ388 BO341:BO388 BT341:BT388 BY341:BY388 CD341:CD388 CI341:CI388 CP341:CP388">
    <cfRule type="cellIs" dxfId="1405" priority="230" operator="equal">
      <formula>"***"</formula>
    </cfRule>
    <cfRule type="cellIs" dxfId="1404" priority="231" operator="lessThanOrEqual">
      <formula>0.284</formula>
    </cfRule>
    <cfRule type="cellIs" dxfId="1403" priority="232" operator="greaterThanOrEqual">
      <formula>0.285</formula>
    </cfRule>
  </conditionalFormatting>
  <conditionalFormatting sqref="CF253:CF310 CK253:CK310 CR253:CR310 BG253:BG310 BL253:BL310 BQ253:BQ310 BV253:BV310 CA253:CA310">
    <cfRule type="cellIs" dxfId="1402" priority="257" operator="equal">
      <formula>"○"</formula>
    </cfRule>
  </conditionalFormatting>
  <conditionalFormatting sqref="CF253:CF310 CK253:CK310 CR253:CR310 BG253:BG310 BL253:BL310 BQ253:BQ310 BV253:BV310 CA253:CA310">
    <cfRule type="cellIs" dxfId="1401" priority="258" operator="equal">
      <formula>"×"</formula>
    </cfRule>
  </conditionalFormatting>
  <conditionalFormatting sqref="BH253:BH310 BM253:BM310 BR253:BR310 BW253:BW310 CB253:CB310">
    <cfRule type="cellIs" dxfId="1400" priority="256" operator="between">
      <formula>1</formula>
      <formula>6</formula>
    </cfRule>
  </conditionalFormatting>
  <conditionalFormatting sqref="CG253:CG310">
    <cfRule type="cellIs" dxfId="1399" priority="233" operator="between">
      <formula>29</formula>
      <formula>31</formula>
    </cfRule>
    <cfRule type="cellIs" dxfId="1398" priority="255" operator="between">
      <formula>1</formula>
      <formula>27</formula>
    </cfRule>
  </conditionalFormatting>
  <conditionalFormatting sqref="BJ331:BJ340">
    <cfRule type="cellIs" dxfId="1397" priority="223" operator="equal">
      <formula>"***"</formula>
    </cfRule>
    <cfRule type="cellIs" dxfId="1396" priority="224" operator="lessThanOrEqual">
      <formula>0.284</formula>
    </cfRule>
    <cfRule type="cellIs" dxfId="1395" priority="225" operator="greaterThanOrEqual">
      <formula>0.285</formula>
    </cfRule>
  </conditionalFormatting>
  <conditionalFormatting sqref="BT409:BT418">
    <cfRule type="cellIs" dxfId="1394" priority="188" operator="equal">
      <formula>"***"</formula>
    </cfRule>
    <cfRule type="cellIs" dxfId="1393" priority="189" operator="lessThanOrEqual">
      <formula>0.284</formula>
    </cfRule>
    <cfRule type="cellIs" dxfId="1392" priority="190" operator="greaterThanOrEqual">
      <formula>0.285</formula>
    </cfRule>
  </conditionalFormatting>
  <conditionalFormatting sqref="BY331:BY340">
    <cfRule type="cellIs" dxfId="1391" priority="214" operator="equal">
      <formula>"***"</formula>
    </cfRule>
    <cfRule type="cellIs" dxfId="1390" priority="215" operator="lessThanOrEqual">
      <formula>0.284</formula>
    </cfRule>
    <cfRule type="cellIs" dxfId="1389" priority="216" operator="greaterThanOrEqual">
      <formula>0.285</formula>
    </cfRule>
  </conditionalFormatting>
  <conditionalFormatting sqref="CP331:CP340">
    <cfRule type="cellIs" dxfId="1388" priority="205" operator="equal">
      <formula>"***"</formula>
    </cfRule>
    <cfRule type="cellIs" dxfId="1387" priority="206" operator="lessThanOrEqual">
      <formula>0.284</formula>
    </cfRule>
    <cfRule type="cellIs" dxfId="1386" priority="207" operator="greaterThanOrEqual">
      <formula>0.285</formula>
    </cfRule>
  </conditionalFormatting>
  <conditionalFormatting sqref="BE409:BE466 BJ419:BJ466 BO419:BO466 BT419:BT466 BY419:BY466 CD419:CD466 CI419:CI466 CP419:CP466">
    <cfRule type="cellIs" dxfId="1385" priority="201" operator="equal">
      <formula>"***"</formula>
    </cfRule>
    <cfRule type="cellIs" dxfId="1384" priority="202" operator="lessThanOrEqual">
      <formula>0.284</formula>
    </cfRule>
    <cfRule type="cellIs" dxfId="1383" priority="203" operator="greaterThanOrEqual">
      <formula>0.285</formula>
    </cfRule>
  </conditionalFormatting>
  <conditionalFormatting sqref="CF331:CF388 CK331:CK388 CR331:CR388 BG331:BG388 BL331:BL388 BQ331:BQ388 BV331:BV388 CA331:CA388">
    <cfRule type="cellIs" dxfId="1382" priority="228" operator="equal">
      <formula>"○"</formula>
    </cfRule>
  </conditionalFormatting>
  <conditionalFormatting sqref="CF331:CF388 CK331:CK388 CR331:CR388 BG331:BG388 BL331:BL388 BQ331:BQ388 BV331:BV388 CA331:CA388">
    <cfRule type="cellIs" dxfId="1381" priority="229" operator="equal">
      <formula>"×"</formula>
    </cfRule>
  </conditionalFormatting>
  <conditionalFormatting sqref="BH331:BH388 BM331:BM388 BR331:BR388 BW331:BW388 CB331:CB388">
    <cfRule type="cellIs" dxfId="1380" priority="227" operator="between">
      <formula>1</formula>
      <formula>6</formula>
    </cfRule>
  </conditionalFormatting>
  <conditionalFormatting sqref="CG331:CG388">
    <cfRule type="cellIs" dxfId="1379" priority="204" operator="between">
      <formula>29</formula>
      <formula>31</formula>
    </cfRule>
    <cfRule type="cellIs" dxfId="1378" priority="226" operator="between">
      <formula>1</formula>
      <formula>27</formula>
    </cfRule>
  </conditionalFormatting>
  <conditionalFormatting sqref="BJ409:BJ418">
    <cfRule type="cellIs" dxfId="1377" priority="194" operator="equal">
      <formula>"***"</formula>
    </cfRule>
    <cfRule type="cellIs" dxfId="1376" priority="195" operator="lessThanOrEqual">
      <formula>0.284</formula>
    </cfRule>
    <cfRule type="cellIs" dxfId="1375" priority="196" operator="greaterThanOrEqual">
      <formula>0.285</formula>
    </cfRule>
  </conditionalFormatting>
  <conditionalFormatting sqref="BO409:BO418">
    <cfRule type="cellIs" dxfId="1374" priority="191" operator="equal">
      <formula>"***"</formula>
    </cfRule>
    <cfRule type="cellIs" dxfId="1373" priority="192" operator="lessThanOrEqual">
      <formula>0.284</formula>
    </cfRule>
    <cfRule type="cellIs" dxfId="1372" priority="193" operator="greaterThanOrEqual">
      <formula>0.285</formula>
    </cfRule>
  </conditionalFormatting>
  <conditionalFormatting sqref="BT487:BT496">
    <cfRule type="cellIs" dxfId="1371" priority="159" operator="equal">
      <formula>"***"</formula>
    </cfRule>
    <cfRule type="cellIs" dxfId="1370" priority="160" operator="lessThanOrEqual">
      <formula>0.284</formula>
    </cfRule>
    <cfRule type="cellIs" dxfId="1369" priority="161" operator="greaterThanOrEqual">
      <formula>0.285</formula>
    </cfRule>
  </conditionalFormatting>
  <conditionalFormatting sqref="CD331:CD340">
    <cfRule type="cellIs" dxfId="1368" priority="211" operator="equal">
      <formula>"***"</formula>
    </cfRule>
    <cfRule type="cellIs" dxfId="1367" priority="212" operator="lessThanOrEqual">
      <formula>0.284</formula>
    </cfRule>
    <cfRule type="cellIs" dxfId="1366" priority="213" operator="greaterThanOrEqual">
      <formula>0.285</formula>
    </cfRule>
  </conditionalFormatting>
  <conditionalFormatting sqref="CI331:CI340">
    <cfRule type="cellIs" dxfId="1365" priority="208" operator="equal">
      <formula>"***"</formula>
    </cfRule>
    <cfRule type="cellIs" dxfId="1364" priority="209" operator="lessThanOrEqual">
      <formula>0.284</formula>
    </cfRule>
    <cfRule type="cellIs" dxfId="1363" priority="210" operator="greaterThanOrEqual">
      <formula>0.285</formula>
    </cfRule>
  </conditionalFormatting>
  <conditionalFormatting sqref="CP409:CP418">
    <cfRule type="cellIs" dxfId="1362" priority="176" operator="equal">
      <formula>"***"</formula>
    </cfRule>
    <cfRule type="cellIs" dxfId="1361" priority="177" operator="lessThanOrEqual">
      <formula>0.284</formula>
    </cfRule>
    <cfRule type="cellIs" dxfId="1360" priority="178" operator="greaterThanOrEqual">
      <formula>0.285</formula>
    </cfRule>
  </conditionalFormatting>
  <conditionalFormatting sqref="BE487:BE544 BJ497:BJ544 BO497:BO544 BT497:BT544 BY497:BY544 CD497:CD544 CI497:CI544 CP497:CP544">
    <cfRule type="cellIs" dxfId="1359" priority="172" operator="equal">
      <formula>"***"</formula>
    </cfRule>
    <cfRule type="cellIs" dxfId="1358" priority="173" operator="lessThanOrEqual">
      <formula>0.284</formula>
    </cfRule>
    <cfRule type="cellIs" dxfId="1357" priority="174" operator="greaterThanOrEqual">
      <formula>0.285</formula>
    </cfRule>
  </conditionalFormatting>
  <conditionalFormatting sqref="CF409:CF466 CK409:CK466 CR409:CR466 BG409:BG466 BL409:BL466 BQ409:BQ466 BV409:BV466 CA409:CA466">
    <cfRule type="cellIs" dxfId="1356" priority="199" operator="equal">
      <formula>"○"</formula>
    </cfRule>
  </conditionalFormatting>
  <conditionalFormatting sqref="CF409:CF466 CK409:CK466 CR409:CR466 BG409:BG466 BL409:BL466 BQ409:BQ466 BV409:BV466 CA409:CA466">
    <cfRule type="cellIs" dxfId="1355" priority="200" operator="equal">
      <formula>"×"</formula>
    </cfRule>
  </conditionalFormatting>
  <conditionalFormatting sqref="BH409:BH466 BM409:BM466 BR409:BR466 BW409:BW466 CB409:CB466">
    <cfRule type="cellIs" dxfId="1354" priority="198" operator="between">
      <formula>1</formula>
      <formula>6</formula>
    </cfRule>
  </conditionalFormatting>
  <conditionalFormatting sqref="CG409:CG466">
    <cfRule type="cellIs" dxfId="1353" priority="175" operator="between">
      <formula>29</formula>
      <formula>31</formula>
    </cfRule>
    <cfRule type="cellIs" dxfId="1352" priority="197" operator="between">
      <formula>1</formula>
      <formula>27</formula>
    </cfRule>
  </conditionalFormatting>
  <conditionalFormatting sqref="BJ487:BJ496">
    <cfRule type="cellIs" dxfId="1351" priority="165" operator="equal">
      <formula>"***"</formula>
    </cfRule>
    <cfRule type="cellIs" dxfId="1350" priority="166" operator="lessThanOrEqual">
      <formula>0.284</formula>
    </cfRule>
    <cfRule type="cellIs" dxfId="1349" priority="167" operator="greaterThanOrEqual">
      <formula>0.285</formula>
    </cfRule>
  </conditionalFormatting>
  <conditionalFormatting sqref="BO487:BO496">
    <cfRule type="cellIs" dxfId="1348" priority="162" operator="equal">
      <formula>"***"</formula>
    </cfRule>
    <cfRule type="cellIs" dxfId="1347" priority="163" operator="lessThanOrEqual">
      <formula>0.284</formula>
    </cfRule>
    <cfRule type="cellIs" dxfId="1346" priority="164" operator="greaterThanOrEqual">
      <formula>0.285</formula>
    </cfRule>
  </conditionalFormatting>
  <conditionalFormatting sqref="BT565:BT574">
    <cfRule type="cellIs" dxfId="1345" priority="130" operator="equal">
      <formula>"***"</formula>
    </cfRule>
    <cfRule type="cellIs" dxfId="1344" priority="131" operator="lessThanOrEqual">
      <formula>0.284</formula>
    </cfRule>
    <cfRule type="cellIs" dxfId="1343" priority="132" operator="greaterThanOrEqual">
      <formula>0.285</formula>
    </cfRule>
  </conditionalFormatting>
  <conditionalFormatting sqref="BY409:BY418">
    <cfRule type="cellIs" dxfId="1342" priority="185" operator="equal">
      <formula>"***"</formula>
    </cfRule>
    <cfRule type="cellIs" dxfId="1341" priority="186" operator="lessThanOrEqual">
      <formula>0.284</formula>
    </cfRule>
    <cfRule type="cellIs" dxfId="1340" priority="187" operator="greaterThanOrEqual">
      <formula>0.285</formula>
    </cfRule>
  </conditionalFormatting>
  <conditionalFormatting sqref="CD409:CD418">
    <cfRule type="cellIs" dxfId="1339" priority="182" operator="equal">
      <formula>"***"</formula>
    </cfRule>
    <cfRule type="cellIs" dxfId="1338" priority="183" operator="lessThanOrEqual">
      <formula>0.284</formula>
    </cfRule>
    <cfRule type="cellIs" dxfId="1337" priority="184" operator="greaterThanOrEqual">
      <formula>0.285</formula>
    </cfRule>
  </conditionalFormatting>
  <conditionalFormatting sqref="CI409:CI418">
    <cfRule type="cellIs" dxfId="1336" priority="179" operator="equal">
      <formula>"***"</formula>
    </cfRule>
    <cfRule type="cellIs" dxfId="1335" priority="180" operator="lessThanOrEqual">
      <formula>0.284</formula>
    </cfRule>
    <cfRule type="cellIs" dxfId="1334" priority="181" operator="greaterThanOrEqual">
      <formula>0.285</formula>
    </cfRule>
  </conditionalFormatting>
  <conditionalFormatting sqref="CP487:CP496">
    <cfRule type="cellIs" dxfId="1333" priority="147" operator="equal">
      <formula>"***"</formula>
    </cfRule>
    <cfRule type="cellIs" dxfId="1332" priority="148" operator="lessThanOrEqual">
      <formula>0.284</formula>
    </cfRule>
    <cfRule type="cellIs" dxfId="1331" priority="149" operator="greaterThanOrEqual">
      <formula>0.285</formula>
    </cfRule>
  </conditionalFormatting>
  <conditionalFormatting sqref="BE565:BE622 BJ575:BJ622 BO575:BO622 BT575:BT622 BY575:BY622 CD575:CD622 CI575:CI622 CP575:CP622">
    <cfRule type="cellIs" dxfId="1330" priority="143" operator="equal">
      <formula>"***"</formula>
    </cfRule>
    <cfRule type="cellIs" dxfId="1329" priority="144" operator="lessThanOrEqual">
      <formula>0.284</formula>
    </cfRule>
    <cfRule type="cellIs" dxfId="1328" priority="145" operator="greaterThanOrEqual">
      <formula>0.285</formula>
    </cfRule>
  </conditionalFormatting>
  <conditionalFormatting sqref="CF487:CF544 CK487:CK544 CR487:CR544 BG487:BG544 BL487:BL544 BQ487:BQ544 BV487:BV544 CA487:CA544">
    <cfRule type="cellIs" dxfId="1327" priority="170" operator="equal">
      <formula>"○"</formula>
    </cfRule>
  </conditionalFormatting>
  <conditionalFormatting sqref="CF487:CF544 CK487:CK544 CR487:CR544 BG487:BG544 BL487:BL544 BQ487:BQ544 BV487:BV544 CA487:CA544">
    <cfRule type="cellIs" dxfId="1326" priority="171" operator="equal">
      <formula>"×"</formula>
    </cfRule>
  </conditionalFormatting>
  <conditionalFormatting sqref="BH487:BH544 BM487:BM544 BR487:BR544 BW487:BW544 CB487:CB544">
    <cfRule type="cellIs" dxfId="1325" priority="169" operator="between">
      <formula>1</formula>
      <formula>6</formula>
    </cfRule>
  </conditionalFormatting>
  <conditionalFormatting sqref="CG487:CG544">
    <cfRule type="cellIs" dxfId="1324" priority="146" operator="between">
      <formula>29</formula>
      <formula>31</formula>
    </cfRule>
    <cfRule type="cellIs" dxfId="1323" priority="168" operator="between">
      <formula>1</formula>
      <formula>27</formula>
    </cfRule>
  </conditionalFormatting>
  <conditionalFormatting sqref="BJ565:BJ574">
    <cfRule type="cellIs" dxfId="1322" priority="136" operator="equal">
      <formula>"***"</formula>
    </cfRule>
    <cfRule type="cellIs" dxfId="1321" priority="137" operator="lessThanOrEqual">
      <formula>0.284</formula>
    </cfRule>
    <cfRule type="cellIs" dxfId="1320" priority="138" operator="greaterThanOrEqual">
      <formula>0.285</formula>
    </cfRule>
  </conditionalFormatting>
  <conditionalFormatting sqref="BO565:BO574">
    <cfRule type="cellIs" dxfId="1319" priority="133" operator="equal">
      <formula>"***"</formula>
    </cfRule>
    <cfRule type="cellIs" dxfId="1318" priority="134" operator="lessThanOrEqual">
      <formula>0.284</formula>
    </cfRule>
    <cfRule type="cellIs" dxfId="1317" priority="135" operator="greaterThanOrEqual">
      <formula>0.285</formula>
    </cfRule>
  </conditionalFormatting>
  <conditionalFormatting sqref="BT643:BT652">
    <cfRule type="cellIs" dxfId="1316" priority="101" operator="equal">
      <formula>"***"</formula>
    </cfRule>
    <cfRule type="cellIs" dxfId="1315" priority="102" operator="lessThanOrEqual">
      <formula>0.284</formula>
    </cfRule>
    <cfRule type="cellIs" dxfId="1314" priority="103" operator="greaterThanOrEqual">
      <formula>0.285</formula>
    </cfRule>
  </conditionalFormatting>
  <conditionalFormatting sqref="BY487:BY496">
    <cfRule type="cellIs" dxfId="1313" priority="156" operator="equal">
      <formula>"***"</formula>
    </cfRule>
    <cfRule type="cellIs" dxfId="1312" priority="157" operator="lessThanOrEqual">
      <formula>0.284</formula>
    </cfRule>
    <cfRule type="cellIs" dxfId="1311" priority="158" operator="greaterThanOrEqual">
      <formula>0.285</formula>
    </cfRule>
  </conditionalFormatting>
  <conditionalFormatting sqref="CD487:CD496">
    <cfRule type="cellIs" dxfId="1310" priority="153" operator="equal">
      <formula>"***"</formula>
    </cfRule>
    <cfRule type="cellIs" dxfId="1309" priority="154" operator="lessThanOrEqual">
      <formula>0.284</formula>
    </cfRule>
    <cfRule type="cellIs" dxfId="1308" priority="155" operator="greaterThanOrEqual">
      <formula>0.285</formula>
    </cfRule>
  </conditionalFormatting>
  <conditionalFormatting sqref="CI487:CI496">
    <cfRule type="cellIs" dxfId="1307" priority="150" operator="equal">
      <formula>"***"</formula>
    </cfRule>
    <cfRule type="cellIs" dxfId="1306" priority="151" operator="lessThanOrEqual">
      <formula>0.284</formula>
    </cfRule>
    <cfRule type="cellIs" dxfId="1305" priority="152" operator="greaterThanOrEqual">
      <formula>0.285</formula>
    </cfRule>
  </conditionalFormatting>
  <conditionalFormatting sqref="CP565:CP574">
    <cfRule type="cellIs" dxfId="1304" priority="118" operator="equal">
      <formula>"***"</formula>
    </cfRule>
    <cfRule type="cellIs" dxfId="1303" priority="119" operator="lessThanOrEqual">
      <formula>0.284</formula>
    </cfRule>
    <cfRule type="cellIs" dxfId="1302" priority="120" operator="greaterThanOrEqual">
      <formula>0.285</formula>
    </cfRule>
  </conditionalFormatting>
  <conditionalFormatting sqref="BE643:BE700 BJ653:BJ700 BO653:BO700 BT653:BT700 BY653:BY700 CD653:CD700 CI653:CI700 CP653:CP700">
    <cfRule type="cellIs" dxfId="1301" priority="114" operator="equal">
      <formula>"***"</formula>
    </cfRule>
    <cfRule type="cellIs" dxfId="1300" priority="115" operator="lessThanOrEqual">
      <formula>0.284</formula>
    </cfRule>
    <cfRule type="cellIs" dxfId="1299" priority="116" operator="greaterThanOrEqual">
      <formula>0.285</formula>
    </cfRule>
  </conditionalFormatting>
  <conditionalFormatting sqref="CF565:CF622 CK565:CK622 CR565:CR622 BG565:BG622 BL565:BL622 BQ565:BQ622 BV565:BV622 CA565:CA622">
    <cfRule type="cellIs" dxfId="1298" priority="141" operator="equal">
      <formula>"○"</formula>
    </cfRule>
  </conditionalFormatting>
  <conditionalFormatting sqref="CF565:CF622 CK565:CK622 CR565:CR622 BG565:BG622 BL565:BL622 BQ565:BQ622 BV565:BV622 CA565:CA622">
    <cfRule type="cellIs" dxfId="1297" priority="142" operator="equal">
      <formula>"×"</formula>
    </cfRule>
  </conditionalFormatting>
  <conditionalFormatting sqref="BH565:BH622 BM565:BM622 BR565:BR622 BW565:BW622 CB565:CB622">
    <cfRule type="cellIs" dxfId="1296" priority="140" operator="between">
      <formula>1</formula>
      <formula>6</formula>
    </cfRule>
  </conditionalFormatting>
  <conditionalFormatting sqref="CG565:CG622">
    <cfRule type="cellIs" dxfId="1295" priority="117" operator="between">
      <formula>29</formula>
      <formula>31</formula>
    </cfRule>
    <cfRule type="cellIs" dxfId="1294" priority="139" operator="between">
      <formula>1</formula>
      <formula>27</formula>
    </cfRule>
  </conditionalFormatting>
  <conditionalFormatting sqref="BJ643:BJ652">
    <cfRule type="cellIs" dxfId="1293" priority="107" operator="equal">
      <formula>"***"</formula>
    </cfRule>
    <cfRule type="cellIs" dxfId="1292" priority="108" operator="lessThanOrEqual">
      <formula>0.284</formula>
    </cfRule>
    <cfRule type="cellIs" dxfId="1291" priority="109" operator="greaterThanOrEqual">
      <formula>0.285</formula>
    </cfRule>
  </conditionalFormatting>
  <conditionalFormatting sqref="BO643:BO652">
    <cfRule type="cellIs" dxfId="1290" priority="104" operator="equal">
      <formula>"***"</formula>
    </cfRule>
    <cfRule type="cellIs" dxfId="1289" priority="105" operator="lessThanOrEqual">
      <formula>0.284</formula>
    </cfRule>
    <cfRule type="cellIs" dxfId="1288" priority="106" operator="greaterThanOrEqual">
      <formula>0.285</formula>
    </cfRule>
  </conditionalFormatting>
  <conditionalFormatting sqref="BY565:BY574">
    <cfRule type="cellIs" dxfId="1287" priority="127" operator="equal">
      <formula>"***"</formula>
    </cfRule>
    <cfRule type="cellIs" dxfId="1286" priority="128" operator="lessThanOrEqual">
      <formula>0.284</formula>
    </cfRule>
    <cfRule type="cellIs" dxfId="1285" priority="129" operator="greaterThanOrEqual">
      <formula>0.285</formula>
    </cfRule>
  </conditionalFormatting>
  <conditionalFormatting sqref="CD565:CD574">
    <cfRule type="cellIs" dxfId="1284" priority="124" operator="equal">
      <formula>"***"</formula>
    </cfRule>
    <cfRule type="cellIs" dxfId="1283" priority="125" operator="lessThanOrEqual">
      <formula>0.284</formula>
    </cfRule>
    <cfRule type="cellIs" dxfId="1282" priority="126" operator="greaterThanOrEqual">
      <formula>0.285</formula>
    </cfRule>
  </conditionalFormatting>
  <conditionalFormatting sqref="CI565:CI574">
    <cfRule type="cellIs" dxfId="1281" priority="121" operator="equal">
      <formula>"***"</formula>
    </cfRule>
    <cfRule type="cellIs" dxfId="1280" priority="122" operator="lessThanOrEqual">
      <formula>0.284</formula>
    </cfRule>
    <cfRule type="cellIs" dxfId="1279" priority="123" operator="greaterThanOrEqual">
      <formula>0.285</formula>
    </cfRule>
  </conditionalFormatting>
  <conditionalFormatting sqref="CP643:CP652">
    <cfRule type="cellIs" dxfId="1278" priority="89" operator="equal">
      <formula>"***"</formula>
    </cfRule>
    <cfRule type="cellIs" dxfId="1277" priority="90" operator="lessThanOrEqual">
      <formula>0.284</formula>
    </cfRule>
    <cfRule type="cellIs" dxfId="1276" priority="91" operator="greaterThanOrEqual">
      <formula>0.285</formula>
    </cfRule>
  </conditionalFormatting>
  <conditionalFormatting sqref="BE721:BE778 BJ731:BJ778 BO731:BO778 BT731:BT778 BY731:BY778 CD731:CD778 CI731:CI778 CP731:CP778">
    <cfRule type="cellIs" dxfId="1275" priority="85" operator="equal">
      <formula>"***"</formula>
    </cfRule>
    <cfRule type="cellIs" dxfId="1274" priority="86" operator="lessThanOrEqual">
      <formula>0.284</formula>
    </cfRule>
    <cfRule type="cellIs" dxfId="1273" priority="87" operator="greaterThanOrEqual">
      <formula>0.285</formula>
    </cfRule>
  </conditionalFormatting>
  <conditionalFormatting sqref="CF643:CF700 CK643:CK700 CR643:CR700 BG643:BG700 BL643:BL700 BQ643:BQ700 BV643:BV700 CA643:CA700">
    <cfRule type="cellIs" dxfId="1272" priority="112" operator="equal">
      <formula>"○"</formula>
    </cfRule>
  </conditionalFormatting>
  <conditionalFormatting sqref="CF643:CF700 CK643:CK700 CR643:CR700 BG643:BG700 BL643:BL700 BQ643:BQ700 BV643:BV700 CA643:CA700">
    <cfRule type="cellIs" dxfId="1271" priority="113" operator="equal">
      <formula>"×"</formula>
    </cfRule>
  </conditionalFormatting>
  <conditionalFormatting sqref="BH643:BH700 BM643:BM700 BR643:BR700 BW643:BW700 CB643:CB700">
    <cfRule type="cellIs" dxfId="1270" priority="111" operator="between">
      <formula>1</formula>
      <formula>6</formula>
    </cfRule>
  </conditionalFormatting>
  <conditionalFormatting sqref="CG643:CG700">
    <cfRule type="cellIs" dxfId="1269" priority="88" operator="between">
      <formula>29</formula>
      <formula>31</formula>
    </cfRule>
    <cfRule type="cellIs" dxfId="1268" priority="110" operator="between">
      <formula>1</formula>
      <formula>27</formula>
    </cfRule>
  </conditionalFormatting>
  <conditionalFormatting sqref="BJ721:BJ730">
    <cfRule type="cellIs" dxfId="1267" priority="78" operator="equal">
      <formula>"***"</formula>
    </cfRule>
    <cfRule type="cellIs" dxfId="1266" priority="79" operator="lessThanOrEqual">
      <formula>0.284</formula>
    </cfRule>
    <cfRule type="cellIs" dxfId="1265" priority="80" operator="greaterThanOrEqual">
      <formula>0.285</formula>
    </cfRule>
  </conditionalFormatting>
  <conditionalFormatting sqref="BO721:BO730">
    <cfRule type="cellIs" dxfId="1264" priority="75" operator="equal">
      <formula>"***"</formula>
    </cfRule>
    <cfRule type="cellIs" dxfId="1263" priority="76" operator="lessThanOrEqual">
      <formula>0.284</formula>
    </cfRule>
    <cfRule type="cellIs" dxfId="1262" priority="77" operator="greaterThanOrEqual">
      <formula>0.285</formula>
    </cfRule>
  </conditionalFormatting>
  <conditionalFormatting sqref="BT721:BT730">
    <cfRule type="cellIs" dxfId="1261" priority="72" operator="equal">
      <formula>"***"</formula>
    </cfRule>
    <cfRule type="cellIs" dxfId="1260" priority="73" operator="lessThanOrEqual">
      <formula>0.284</formula>
    </cfRule>
    <cfRule type="cellIs" dxfId="1259" priority="74" operator="greaterThanOrEqual">
      <formula>0.285</formula>
    </cfRule>
  </conditionalFormatting>
  <conditionalFormatting sqref="BY643:BY652">
    <cfRule type="cellIs" dxfId="1258" priority="98" operator="equal">
      <formula>"***"</formula>
    </cfRule>
    <cfRule type="cellIs" dxfId="1257" priority="99" operator="lessThanOrEqual">
      <formula>0.284</formula>
    </cfRule>
    <cfRule type="cellIs" dxfId="1256" priority="100" operator="greaterThanOrEqual">
      <formula>0.285</formula>
    </cfRule>
  </conditionalFormatting>
  <conditionalFormatting sqref="CD643:CD652">
    <cfRule type="cellIs" dxfId="1255" priority="95" operator="equal">
      <formula>"***"</formula>
    </cfRule>
    <cfRule type="cellIs" dxfId="1254" priority="96" operator="lessThanOrEqual">
      <formula>0.284</formula>
    </cfRule>
    <cfRule type="cellIs" dxfId="1253" priority="97" operator="greaterThanOrEqual">
      <formula>0.285</formula>
    </cfRule>
  </conditionalFormatting>
  <conditionalFormatting sqref="CI643:CI652">
    <cfRule type="cellIs" dxfId="1252" priority="92" operator="equal">
      <formula>"***"</formula>
    </cfRule>
    <cfRule type="cellIs" dxfId="1251" priority="93" operator="lessThanOrEqual">
      <formula>0.284</formula>
    </cfRule>
    <cfRule type="cellIs" dxfId="1250" priority="94" operator="greaterThanOrEqual">
      <formula>0.285</formula>
    </cfRule>
  </conditionalFormatting>
  <conditionalFormatting sqref="BE799:BE856 BJ809:BJ856 BO809:BO856 BT809:BT856 BY809:BY856 CD809:CD856 CI809:CI856 CP809:CP856">
    <cfRule type="cellIs" dxfId="1249" priority="56" operator="equal">
      <formula>"***"</formula>
    </cfRule>
    <cfRule type="cellIs" dxfId="1248" priority="57" operator="lessThanOrEqual">
      <formula>0.284</formula>
    </cfRule>
    <cfRule type="cellIs" dxfId="1247" priority="58" operator="greaterThanOrEqual">
      <formula>0.285</formula>
    </cfRule>
  </conditionalFormatting>
  <conditionalFormatting sqref="CF721:CF778 CK721:CK778 CR721:CR778 BG721:BG778 BL721:BL778 BQ721:BQ778 BV721:BV778 CA721:CA778">
    <cfRule type="cellIs" dxfId="1246" priority="83" operator="equal">
      <formula>"○"</formula>
    </cfRule>
  </conditionalFormatting>
  <conditionalFormatting sqref="CF721:CF778 CK721:CK778 CR721:CR778 BG721:BG778 BL721:BL778 BQ721:BQ778 BV721:BV778 CA721:CA778">
    <cfRule type="cellIs" dxfId="1245" priority="84" operator="equal">
      <formula>"×"</formula>
    </cfRule>
  </conditionalFormatting>
  <conditionalFormatting sqref="BH721:BH778 BM721:BM778 BR721:BR778 BW721:BW778 CB721:CB778">
    <cfRule type="cellIs" dxfId="1244" priority="82" operator="between">
      <formula>1</formula>
      <formula>6</formula>
    </cfRule>
  </conditionalFormatting>
  <conditionalFormatting sqref="CG721:CG778">
    <cfRule type="cellIs" dxfId="1243" priority="59" operator="between">
      <formula>29</formula>
      <formula>31</formula>
    </cfRule>
    <cfRule type="cellIs" dxfId="1242" priority="81" operator="between">
      <formula>1</formula>
      <formula>27</formula>
    </cfRule>
  </conditionalFormatting>
  <conditionalFormatting sqref="BY721:BY730">
    <cfRule type="cellIs" dxfId="1241" priority="69" operator="equal">
      <formula>"***"</formula>
    </cfRule>
    <cfRule type="cellIs" dxfId="1240" priority="70" operator="lessThanOrEqual">
      <formula>0.284</formula>
    </cfRule>
    <cfRule type="cellIs" dxfId="1239" priority="71" operator="greaterThanOrEqual">
      <formula>0.285</formula>
    </cfRule>
  </conditionalFormatting>
  <conditionalFormatting sqref="CD721:CD730">
    <cfRule type="cellIs" dxfId="1238" priority="66" operator="equal">
      <formula>"***"</formula>
    </cfRule>
    <cfRule type="cellIs" dxfId="1237" priority="67" operator="lessThanOrEqual">
      <formula>0.284</formula>
    </cfRule>
    <cfRule type="cellIs" dxfId="1236" priority="68" operator="greaterThanOrEqual">
      <formula>0.285</formula>
    </cfRule>
  </conditionalFormatting>
  <conditionalFormatting sqref="CI721:CI730">
    <cfRule type="cellIs" dxfId="1235" priority="63" operator="equal">
      <formula>"***"</formula>
    </cfRule>
    <cfRule type="cellIs" dxfId="1234" priority="64" operator="lessThanOrEqual">
      <formula>0.284</formula>
    </cfRule>
    <cfRule type="cellIs" dxfId="1233" priority="65" operator="greaterThanOrEqual">
      <formula>0.285</formula>
    </cfRule>
  </conditionalFormatting>
  <conditionalFormatting sqref="CP721:CP730">
    <cfRule type="cellIs" dxfId="1232" priority="60" operator="equal">
      <formula>"***"</formula>
    </cfRule>
    <cfRule type="cellIs" dxfId="1231" priority="61" operator="lessThanOrEqual">
      <formula>0.284</formula>
    </cfRule>
    <cfRule type="cellIs" dxfId="1230" priority="62" operator="greaterThanOrEqual">
      <formula>0.285</formula>
    </cfRule>
  </conditionalFormatting>
  <conditionalFormatting sqref="CF799:CF856 CK799:CK856 CR799:CR856 BG799:BG856 BL799:BL856 BQ799:BQ856 BV799:BV856 CA799:CA856">
    <cfRule type="cellIs" dxfId="1229" priority="54" operator="equal">
      <formula>"○"</formula>
    </cfRule>
  </conditionalFormatting>
  <conditionalFormatting sqref="CF799:CF856 CK799:CK856 CR799:CR856 BG799:BG856 BL799:BL856 BQ799:BQ856 BV799:BV856 CA799:CA856">
    <cfRule type="cellIs" dxfId="1228" priority="55" operator="equal">
      <formula>"×"</formula>
    </cfRule>
  </conditionalFormatting>
  <conditionalFormatting sqref="BH799:BH856 BM799:BM856 BR799:BR856 BW799:BW856 CB799:CB856">
    <cfRule type="cellIs" dxfId="1227" priority="53" operator="between">
      <formula>1</formula>
      <formula>6</formula>
    </cfRule>
  </conditionalFormatting>
  <conditionalFormatting sqref="CG799:CG856">
    <cfRule type="cellIs" dxfId="1226" priority="30" operator="between">
      <formula>29</formula>
      <formula>31</formula>
    </cfRule>
    <cfRule type="cellIs" dxfId="1225" priority="52" operator="between">
      <formula>1</formula>
      <formula>27</formula>
    </cfRule>
  </conditionalFormatting>
  <conditionalFormatting sqref="BJ799:BJ808">
    <cfRule type="cellIs" dxfId="1224" priority="49" operator="equal">
      <formula>"***"</formula>
    </cfRule>
    <cfRule type="cellIs" dxfId="1223" priority="50" operator="lessThanOrEqual">
      <formula>0.284</formula>
    </cfRule>
    <cfRule type="cellIs" dxfId="1222" priority="51" operator="greaterThanOrEqual">
      <formula>0.285</formula>
    </cfRule>
  </conditionalFormatting>
  <conditionalFormatting sqref="BO799:BO808">
    <cfRule type="cellIs" dxfId="1221" priority="46" operator="equal">
      <formula>"***"</formula>
    </cfRule>
    <cfRule type="cellIs" dxfId="1220" priority="47" operator="lessThanOrEqual">
      <formula>0.284</formula>
    </cfRule>
    <cfRule type="cellIs" dxfId="1219" priority="48" operator="greaterThanOrEqual">
      <formula>0.285</formula>
    </cfRule>
  </conditionalFormatting>
  <conditionalFormatting sqref="BT799:BT808">
    <cfRule type="cellIs" dxfId="1218" priority="43" operator="equal">
      <formula>"***"</formula>
    </cfRule>
    <cfRule type="cellIs" dxfId="1217" priority="44" operator="lessThanOrEqual">
      <formula>0.284</formula>
    </cfRule>
    <cfRule type="cellIs" dxfId="1216" priority="45" operator="greaterThanOrEqual">
      <formula>0.285</formula>
    </cfRule>
  </conditionalFormatting>
  <conditionalFormatting sqref="BY799:BY808">
    <cfRule type="cellIs" dxfId="1215" priority="40" operator="equal">
      <formula>"***"</formula>
    </cfRule>
    <cfRule type="cellIs" dxfId="1214" priority="41" operator="lessThanOrEqual">
      <formula>0.284</formula>
    </cfRule>
    <cfRule type="cellIs" dxfId="1213" priority="42" operator="greaterThanOrEqual">
      <formula>0.285</formula>
    </cfRule>
  </conditionalFormatting>
  <conditionalFormatting sqref="CD799:CD808">
    <cfRule type="cellIs" dxfId="1212" priority="37" operator="equal">
      <formula>"***"</formula>
    </cfRule>
    <cfRule type="cellIs" dxfId="1211" priority="38" operator="lessThanOrEqual">
      <formula>0.284</formula>
    </cfRule>
    <cfRule type="cellIs" dxfId="1210" priority="39" operator="greaterThanOrEqual">
      <formula>0.285</formula>
    </cfRule>
  </conditionalFormatting>
  <conditionalFormatting sqref="CI799:CI808">
    <cfRule type="cellIs" dxfId="1209" priority="34" operator="equal">
      <formula>"***"</formula>
    </cfRule>
    <cfRule type="cellIs" dxfId="1208" priority="35" operator="lessThanOrEqual">
      <formula>0.284</formula>
    </cfRule>
    <cfRule type="cellIs" dxfId="1207" priority="36" operator="greaterThanOrEqual">
      <formula>0.285</formula>
    </cfRule>
  </conditionalFormatting>
  <conditionalFormatting sqref="CP799:CP808">
    <cfRule type="cellIs" dxfId="1206" priority="31" operator="equal">
      <formula>"***"</formula>
    </cfRule>
    <cfRule type="cellIs" dxfId="1205" priority="32" operator="lessThanOrEqual">
      <formula>0.284</formula>
    </cfRule>
    <cfRule type="cellIs" dxfId="1204" priority="33" operator="greaterThanOrEqual">
      <formula>0.285</formula>
    </cfRule>
  </conditionalFormatting>
  <conditionalFormatting sqref="BE877:BE934 BJ887:BJ934 BO887:BO934 BT887:BT934 BY887:BY934 CD887:CD934 CI887:CI934 CP887:CP934">
    <cfRule type="cellIs" dxfId="1203" priority="27" operator="equal">
      <formula>"***"</formula>
    </cfRule>
    <cfRule type="cellIs" dxfId="1202" priority="28" operator="lessThanOrEqual">
      <formula>0.284</formula>
    </cfRule>
    <cfRule type="cellIs" dxfId="1201" priority="29" operator="greaterThanOrEqual">
      <formula>0.285</formula>
    </cfRule>
  </conditionalFormatting>
  <conditionalFormatting sqref="CF877:CF934 CK877:CK934 CR877:CR934 BG877:BG934 BL877:BL934 BQ877:BQ934 BV877:BV934 CA877:CA934">
    <cfRule type="cellIs" dxfId="1200" priority="25" operator="equal">
      <formula>"○"</formula>
    </cfRule>
  </conditionalFormatting>
  <conditionalFormatting sqref="CF877:CF934 CK877:CK934 CR877:CR934 BG877:BG934 BL877:BL934 BQ877:BQ934 BV877:BV934 CA877:CA934">
    <cfRule type="cellIs" dxfId="1199" priority="26" operator="equal">
      <formula>"×"</formula>
    </cfRule>
  </conditionalFormatting>
  <conditionalFormatting sqref="BH877:BH934 BM877:BM934 BR877:BR934 BW877:BW934 CB877:CB934">
    <cfRule type="cellIs" dxfId="1198" priority="24" operator="between">
      <formula>1</formula>
      <formula>6</formula>
    </cfRule>
  </conditionalFormatting>
  <conditionalFormatting sqref="CG877:CG934">
    <cfRule type="cellIs" dxfId="1197" priority="1" operator="between">
      <formula>29</formula>
      <formula>31</formula>
    </cfRule>
    <cfRule type="cellIs" dxfId="1196" priority="23" operator="between">
      <formula>1</formula>
      <formula>27</formula>
    </cfRule>
  </conditionalFormatting>
  <conditionalFormatting sqref="BJ877:BJ886">
    <cfRule type="cellIs" dxfId="1195" priority="20" operator="equal">
      <formula>"***"</formula>
    </cfRule>
    <cfRule type="cellIs" dxfId="1194" priority="21" operator="lessThanOrEqual">
      <formula>0.284</formula>
    </cfRule>
    <cfRule type="cellIs" dxfId="1193" priority="22" operator="greaterThanOrEqual">
      <formula>0.285</formula>
    </cfRule>
  </conditionalFormatting>
  <conditionalFormatting sqref="BO877:BO886">
    <cfRule type="cellIs" dxfId="1192" priority="17" operator="equal">
      <formula>"***"</formula>
    </cfRule>
    <cfRule type="cellIs" dxfId="1191" priority="18" operator="lessThanOrEqual">
      <formula>0.284</formula>
    </cfRule>
    <cfRule type="cellIs" dxfId="1190" priority="19" operator="greaterThanOrEqual">
      <formula>0.285</formula>
    </cfRule>
  </conditionalFormatting>
  <conditionalFormatting sqref="BT877:BT886">
    <cfRule type="cellIs" dxfId="1189" priority="14" operator="equal">
      <formula>"***"</formula>
    </cfRule>
    <cfRule type="cellIs" dxfId="1188" priority="15" operator="lessThanOrEqual">
      <formula>0.284</formula>
    </cfRule>
    <cfRule type="cellIs" dxfId="1187" priority="16" operator="greaterThanOrEqual">
      <formula>0.285</formula>
    </cfRule>
  </conditionalFormatting>
  <conditionalFormatting sqref="BY877:BY886">
    <cfRule type="cellIs" dxfId="1186" priority="11" operator="equal">
      <formula>"***"</formula>
    </cfRule>
    <cfRule type="cellIs" dxfId="1185" priority="12" operator="lessThanOrEqual">
      <formula>0.284</formula>
    </cfRule>
    <cfRule type="cellIs" dxfId="1184" priority="13" operator="greaterThanOrEqual">
      <formula>0.285</formula>
    </cfRule>
  </conditionalFormatting>
  <conditionalFormatting sqref="CD877:CD886">
    <cfRule type="cellIs" dxfId="1183" priority="8" operator="equal">
      <formula>"***"</formula>
    </cfRule>
    <cfRule type="cellIs" dxfId="1182" priority="9" operator="lessThanOrEqual">
      <formula>0.284</formula>
    </cfRule>
    <cfRule type="cellIs" dxfId="1181" priority="10" operator="greaterThanOrEqual">
      <formula>0.285</formula>
    </cfRule>
  </conditionalFormatting>
  <conditionalFormatting sqref="CI877:CI886">
    <cfRule type="cellIs" dxfId="1180" priority="5" operator="equal">
      <formula>"***"</formula>
    </cfRule>
    <cfRule type="cellIs" dxfId="1179" priority="6" operator="lessThanOrEqual">
      <formula>0.284</formula>
    </cfRule>
    <cfRule type="cellIs" dxfId="1178" priority="7" operator="greaterThanOrEqual">
      <formula>0.285</formula>
    </cfRule>
  </conditionalFormatting>
  <conditionalFormatting sqref="CP877:CP886">
    <cfRule type="cellIs" dxfId="1177" priority="2" operator="equal">
      <formula>"***"</formula>
    </cfRule>
    <cfRule type="cellIs" dxfId="1176" priority="3" operator="lessThanOrEqual">
      <formula>0.284</formula>
    </cfRule>
    <cfRule type="cellIs" dxfId="1175" priority="4" operator="greaterThanOrEqual">
      <formula>0.285</formula>
    </cfRule>
  </conditionalFormatting>
  <dataValidations count="3">
    <dataValidation type="list" allowBlank="1" showInputMessage="1" showErrorMessage="1" sqref="P17:AT17 P95:AT95 P19:AT76 P173:AT173 P97:AT154 P251:AT251 P175:AT232 P329:AT329 P253:AT310 P407:AT407 P331:AT388 P485:AT485 P409:AT466 P563:AT563 P487:AT544 P641:AT641 P565:AT622 P719:AT719 P643:AT700 P797:AT797 P721:AT778 P875:AT875 P799:AT856 P877:AT934" xr:uid="{08AD9462-57EA-44F1-821C-38A283B9F58D}">
      <formula1>"■,─,"</formula1>
    </dataValidation>
    <dataValidation type="list" allowBlank="1" showInputMessage="1" showErrorMessage="1" sqref="AU175:AU233 AU409:AU467 AU875 AU253:AU311 AU331:AU389 AU251 AU487:AU545 AU565:AU623 AU797 AU643:AU701 AU721:AU779 AU799:AU857 AU877:AU935 AU19:AU77 AU17 AU95 AU173 AU329 AU407 AU485 AU563 AU641 AU719 AU97:AU155" xr:uid="{8F112473-D3A4-4E72-A72D-73FB321156F9}">
      <formula1>"●,─,"</formula1>
    </dataValidation>
    <dataValidation type="list" allowBlank="1" showInputMessage="1" showErrorMessage="1" sqref="CK799:CK856 CK643:CK700 CK97:CK154 CF97:CF154 BV97:BV154 CR97:CR154 CK175:CK232 BQ97:BQ154 BL97:BL154 CF175:CF232 BV175:BV232 CR175:CR232 CK19:CK76 BQ175:BQ232 BL175:BL232 BG97:BG154 CA97:CA154 CK253:CK310 CF253:CF310 BG175:BG232 BV253:BV310 CR253:CR310 BQ253:BQ310 BL253:BL310 CA175:CA232 CK331:CK388 CF331:CF388 BV331:BV388 CR331:CR388 BQ331:BQ388 BL331:BL388 BG331:BG388 BG253:BG310 CK409:CK466 CF409:CF466 BV409:BV466 CR409:CR466 BQ409:BQ466 BL409:BL466 BG409:BG466 CA331:CA388 CK487:CK544 CF487:CF544 BV487:BV544 CR487:CR544 BQ487:BQ544 BL487:BL544 BG487:BG544 CA409:CA466 CK565:CK622 CF565:CF622 BV565:BV622 CR565:CR622 BQ565:BQ622 BL565:BL622 BG565:BG622 CA487:CA544 CF643:CF700 BV643:BV700 CR643:CR700 BQ643:BQ700 BL643:BL700 BG643:BG700 CA643:CA700 CF799:CF856 CK721:CK778 CF721:CF778 BV721:BV778 CR721:CR778 BQ721:BQ778 BL721:BL778 BG721:BG778 CA565:CA622 BV799:BV856 CR799:CR856 BQ799:BQ856 BL799:BL856 BG799:BG856 CA799:CA856 CA721:CA778 CA253:CA310 CF19:CF76 BV19:BV76 CR19:CR76 BQ19:BQ76 BL19:BL76 BG19:BG76 CA19:CA76 CK877:CK934 CF877:CF934 BV877:BV934 CR877:CR934 BQ877:BQ934 BL877:BL934 BG877:BG934 CA877:CA934" xr:uid="{03579A72-7373-4B17-A951-DD314DB61A52}">
      <formula1>"○,×,－"</formula1>
    </dataValidation>
  </dataValidations>
  <printOptions horizontalCentered="1"/>
  <pageMargins left="0.19685039370078741" right="0.19685039370078741" top="0.9055118110236221" bottom="0.47244094488188981" header="0.31496062992125984" footer="0.31496062992125984"/>
  <pageSetup paperSize="8" scale="70" fitToWidth="2" fitToHeight="0" pageOrder="overThenDown" orientation="portrait" r:id="rId1"/>
  <rowBreaks count="11" manualBreakCount="11">
    <brk id="84" min="2" max="96" man="1"/>
    <brk id="162" min="2" max="96" man="1"/>
    <brk id="240" min="2" max="96" man="1"/>
    <brk id="318" min="2" max="96" man="1"/>
    <brk id="396" min="2" max="96" man="1"/>
    <brk id="474" min="2" max="96" man="1"/>
    <brk id="552" min="2" max="96" man="1"/>
    <brk id="630" min="2" max="96" man="1"/>
    <brk id="708" min="2" max="96" man="1"/>
    <brk id="786" min="2" max="96" man="1"/>
    <brk id="864" min="2" max="96" man="1"/>
  </rowBreaks>
  <colBreaks count="1" manualBreakCount="1">
    <brk id="47" max="16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E1593-99C7-4366-AE02-3D1ADAF398C2}">
  <sheetPr>
    <tabColor theme="8"/>
  </sheetPr>
  <dimension ref="A1:AW45"/>
  <sheetViews>
    <sheetView showGridLines="0" view="pageBreakPreview" zoomScaleNormal="85" zoomScaleSheetLayoutView="100" workbookViewId="0">
      <selection activeCell="M23" sqref="M23:T23"/>
    </sheetView>
  </sheetViews>
  <sheetFormatPr defaultColWidth="9" defaultRowHeight="13.5"/>
  <cols>
    <col min="1" max="1" width="5.5" style="1" bestFit="1" customWidth="1"/>
    <col min="2" max="2" width="7.5" style="1" bestFit="1" customWidth="1"/>
    <col min="3" max="3" width="7.5" style="1" customWidth="1"/>
    <col min="4" max="5" width="5.5" style="1" bestFit="1" customWidth="1"/>
    <col min="6" max="7" width="1.875" style="1" customWidth="1"/>
    <col min="8" max="12" width="3.125" style="1" customWidth="1"/>
    <col min="13" max="16" width="3.125" style="4" customWidth="1"/>
    <col min="17" max="19" width="3.125" style="3" customWidth="1"/>
    <col min="20" max="23" width="3.125" style="1" customWidth="1"/>
    <col min="24" max="27" width="3.125" style="4" customWidth="1"/>
    <col min="28" max="30" width="3.125" style="3" customWidth="1"/>
    <col min="31" max="36" width="3.125" style="1" customWidth="1"/>
    <col min="37" max="38" width="1.875" style="1" customWidth="1"/>
    <col min="39" max="16384" width="9" style="1"/>
  </cols>
  <sheetData>
    <row r="1" spans="1:49">
      <c r="A1" s="56" t="s">
        <v>58</v>
      </c>
      <c r="AJ1" s="3" t="s">
        <v>56</v>
      </c>
    </row>
    <row r="2" spans="1:49" ht="18.75">
      <c r="A2" s="72" t="s">
        <v>59</v>
      </c>
      <c r="H2" s="82"/>
    </row>
    <row r="3" spans="1:49" ht="18.75">
      <c r="A3" s="72" t="s">
        <v>59</v>
      </c>
      <c r="AA3" s="1"/>
      <c r="AB3" s="1"/>
      <c r="AD3" s="3" t="s">
        <v>74</v>
      </c>
      <c r="AE3" s="289"/>
      <c r="AF3" s="290"/>
      <c r="AG3" s="290"/>
      <c r="AH3" s="290"/>
      <c r="AI3" s="290"/>
      <c r="AJ3" s="290"/>
    </row>
    <row r="4" spans="1:49" ht="18.75">
      <c r="A4" s="72" t="s">
        <v>59</v>
      </c>
    </row>
    <row r="5" spans="1:49" s="9" customFormat="1" ht="18.75">
      <c r="A5" s="72" t="s">
        <v>59</v>
      </c>
      <c r="H5" s="291" t="s">
        <v>54</v>
      </c>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5"/>
      <c r="AL5" s="5"/>
      <c r="AM5" s="5"/>
      <c r="AN5" s="5"/>
      <c r="AO5" s="5"/>
      <c r="AP5" s="5"/>
      <c r="AQ5" s="5"/>
      <c r="AR5" s="5"/>
      <c r="AS5" s="5"/>
      <c r="AT5" s="5"/>
      <c r="AU5" s="5"/>
      <c r="AV5" s="5"/>
      <c r="AW5" s="5"/>
    </row>
    <row r="6" spans="1:49" ht="19.5" thickBot="1">
      <c r="A6" s="72" t="s">
        <v>59</v>
      </c>
      <c r="AK6" s="5"/>
      <c r="AL6" s="5"/>
    </row>
    <row r="7" spans="1:49" s="14" customFormat="1" ht="18.75">
      <c r="A7" s="72" t="s">
        <v>59</v>
      </c>
      <c r="H7" s="292" t="s">
        <v>50</v>
      </c>
      <c r="I7" s="293"/>
      <c r="J7" s="293"/>
      <c r="K7" s="293"/>
      <c r="L7" s="293"/>
      <c r="M7" s="294"/>
      <c r="N7" s="294"/>
      <c r="O7" s="295" t="str">
        <f>IF(【A3版】基本情報入力!L4=0,"",【A3版】基本情報入力!L4)</f>
        <v/>
      </c>
      <c r="P7" s="296"/>
      <c r="Q7" s="296"/>
      <c r="R7" s="296"/>
      <c r="S7" s="296"/>
      <c r="T7" s="296"/>
      <c r="U7" s="296"/>
      <c r="V7" s="296"/>
      <c r="W7" s="296"/>
      <c r="X7" s="296"/>
      <c r="Y7" s="296"/>
      <c r="Z7" s="296"/>
      <c r="AA7" s="296"/>
      <c r="AB7" s="296"/>
      <c r="AC7" s="296"/>
      <c r="AD7" s="296"/>
      <c r="AE7" s="296"/>
      <c r="AF7" s="296"/>
      <c r="AG7" s="296"/>
      <c r="AH7" s="296"/>
      <c r="AI7" s="296"/>
      <c r="AJ7" s="297"/>
      <c r="AK7" s="5"/>
      <c r="AL7" s="5"/>
    </row>
    <row r="8" spans="1:49" s="14" customFormat="1" ht="18.75">
      <c r="A8" s="72" t="s">
        <v>59</v>
      </c>
      <c r="H8" s="298" t="s">
        <v>61</v>
      </c>
      <c r="I8" s="299"/>
      <c r="J8" s="299"/>
      <c r="K8" s="299"/>
      <c r="L8" s="299"/>
      <c r="M8" s="300"/>
      <c r="N8" s="300"/>
      <c r="O8" s="301" t="str">
        <f>IF(【A3版】基本情報入力!L5=0,"",【A3版】基本情報入力!L5)</f>
        <v/>
      </c>
      <c r="P8" s="302"/>
      <c r="Q8" s="302"/>
      <c r="R8" s="302"/>
      <c r="S8" s="302"/>
      <c r="T8" s="302"/>
      <c r="U8" s="302"/>
      <c r="V8" s="302"/>
      <c r="W8" s="302"/>
      <c r="X8" s="302"/>
      <c r="Y8" s="302"/>
      <c r="Z8" s="302"/>
      <c r="AA8" s="302"/>
      <c r="AB8" s="302"/>
      <c r="AC8" s="302"/>
      <c r="AD8" s="302"/>
      <c r="AE8" s="302"/>
      <c r="AF8" s="302"/>
      <c r="AG8" s="302"/>
      <c r="AH8" s="302"/>
      <c r="AI8" s="302"/>
      <c r="AJ8" s="303"/>
      <c r="AK8" s="5"/>
      <c r="AL8" s="5"/>
    </row>
    <row r="9" spans="1:49" s="14" customFormat="1" ht="18.75">
      <c r="A9" s="72" t="s">
        <v>59</v>
      </c>
      <c r="H9" s="298" t="s">
        <v>51</v>
      </c>
      <c r="I9" s="299"/>
      <c r="J9" s="299"/>
      <c r="K9" s="299"/>
      <c r="L9" s="299"/>
      <c r="M9" s="300"/>
      <c r="N9" s="300"/>
      <c r="O9" s="310" t="str">
        <f>CONCATENATE("令和",IF(【A3版】基本情報入力!N6=0,"　",【A3版】基本情報入力!N6),"年",IF(【A3版】基本情報入力!P6=0,"　",【A3版】基本情報入力!P6),"月",IF(【A3版】基本情報入力!R6=0,"　",【A3版】基本情報入力!R6),"日(",IF(【A3版】基本情報入力!U6="","　",【A3版】基本情報入力!U6),")～令和",IF(【A3版】基本情報入力!N7=0,"　",【A3版】基本情報入力!N7),"年",IF(【A3版】基本情報入力!P7=0,"　",【A3版】基本情報入力!P7),"月",IF(【A3版】基本情報入力!R7=0,"　",【A3版】基本情報入力!R7),"日(",IF(【A3版】基本情報入力!U7="","　",【A3版】基本情報入力!U7),")")</f>
        <v>令和　年　月　日(　)～令和　年　月　日(　)</v>
      </c>
      <c r="P9" s="311"/>
      <c r="Q9" s="311"/>
      <c r="R9" s="311"/>
      <c r="S9" s="311"/>
      <c r="T9" s="311"/>
      <c r="U9" s="311"/>
      <c r="V9" s="311"/>
      <c r="W9" s="311"/>
      <c r="X9" s="311"/>
      <c r="Y9" s="311"/>
      <c r="Z9" s="311"/>
      <c r="AA9" s="311"/>
      <c r="AB9" s="311"/>
      <c r="AC9" s="311"/>
      <c r="AD9" s="311"/>
      <c r="AE9" s="311"/>
      <c r="AF9" s="311"/>
      <c r="AG9" s="311"/>
      <c r="AH9" s="311"/>
      <c r="AI9" s="311"/>
      <c r="AJ9" s="312"/>
      <c r="AK9" s="5"/>
      <c r="AL9" s="5"/>
    </row>
    <row r="10" spans="1:49" s="14" customFormat="1" ht="18.75">
      <c r="A10" s="72" t="s">
        <v>59</v>
      </c>
      <c r="H10" s="298" t="s">
        <v>6</v>
      </c>
      <c r="I10" s="299"/>
      <c r="J10" s="299"/>
      <c r="K10" s="299"/>
      <c r="L10" s="299"/>
      <c r="M10" s="300"/>
      <c r="N10" s="300"/>
      <c r="O10" s="310" t="str">
        <f>CONCATENATE("令和",IF(【A3版】基本情報入力!N8=0,"　",【A3版】基本情報入力!N8),"年",IF(【A3版】基本情報入力!P8=0,"　",【A3版】基本情報入力!P8),"月",IF(【A3版】基本情報入力!R8=0,"　",【A3版】基本情報入力!R8),"日(",IF(【A3版】基本情報入力!U8="","　",【A3版】基本情報入力!U8),")～令和",IF(【A3版】基本情報入力!N9=0,"　",【A3版】基本情報入力!N9),"年",IF(【A3版】基本情報入力!P9=0,"　",【A3版】基本情報入力!P9),"月",IF(【A3版】基本情報入力!R9=0,"　",【A3版】基本情報入力!R9),"日(",IF(【A3版】基本情報入力!U9="","　",【A3版】基本情報入力!U9),")")</f>
        <v>令和　年　月　日(　)～令和　年　月　日(　)</v>
      </c>
      <c r="P10" s="311"/>
      <c r="Q10" s="311"/>
      <c r="R10" s="311"/>
      <c r="S10" s="311"/>
      <c r="T10" s="311"/>
      <c r="U10" s="311"/>
      <c r="V10" s="311"/>
      <c r="W10" s="311"/>
      <c r="X10" s="311"/>
      <c r="Y10" s="311"/>
      <c r="Z10" s="311"/>
      <c r="AA10" s="311"/>
      <c r="AB10" s="311"/>
      <c r="AC10" s="311"/>
      <c r="AD10" s="311"/>
      <c r="AE10" s="311"/>
      <c r="AF10" s="311"/>
      <c r="AG10" s="311"/>
      <c r="AH10" s="311"/>
      <c r="AI10" s="311"/>
      <c r="AJ10" s="312"/>
      <c r="AK10" s="5"/>
      <c r="AL10" s="5"/>
    </row>
    <row r="11" spans="1:49" s="14" customFormat="1" ht="18.75">
      <c r="A11" s="72" t="s">
        <v>59</v>
      </c>
      <c r="H11" s="153" t="s">
        <v>48</v>
      </c>
      <c r="I11" s="155"/>
      <c r="J11" s="155"/>
      <c r="K11" s="155"/>
      <c r="L11" s="155"/>
      <c r="M11" s="155"/>
      <c r="N11" s="155"/>
      <c r="O11" s="313" t="str">
        <f>IF(【A3版】基本情報入力!L10=0,"",【A3版】基本情報入力!L10)</f>
        <v/>
      </c>
      <c r="P11" s="314"/>
      <c r="Q11" s="314"/>
      <c r="R11" s="314"/>
      <c r="S11" s="314"/>
      <c r="T11" s="314"/>
      <c r="U11" s="314"/>
      <c r="V11" s="314"/>
      <c r="W11" s="314"/>
      <c r="X11" s="314"/>
      <c r="Y11" s="314"/>
      <c r="Z11" s="314"/>
      <c r="AA11" s="314"/>
      <c r="AB11" s="314"/>
      <c r="AC11" s="314"/>
      <c r="AD11" s="314"/>
      <c r="AE11" s="314"/>
      <c r="AF11" s="314"/>
      <c r="AG11" s="314"/>
      <c r="AH11" s="314"/>
      <c r="AI11" s="314"/>
      <c r="AJ11" s="315"/>
      <c r="AK11" s="5"/>
      <c r="AL11" s="5"/>
    </row>
    <row r="12" spans="1:49" s="14" customFormat="1" ht="19.5" thickBot="1">
      <c r="A12" s="72" t="s">
        <v>59</v>
      </c>
      <c r="H12" s="304" t="s">
        <v>49</v>
      </c>
      <c r="I12" s="285"/>
      <c r="J12" s="285"/>
      <c r="K12" s="285"/>
      <c r="L12" s="285"/>
      <c r="M12" s="285"/>
      <c r="N12" s="285"/>
      <c r="O12" s="305"/>
      <c r="P12" s="148"/>
      <c r="Q12" s="148"/>
      <c r="R12" s="148"/>
      <c r="S12" s="148"/>
      <c r="T12" s="148"/>
      <c r="U12" s="148"/>
      <c r="V12" s="148"/>
      <c r="W12" s="148"/>
      <c r="X12" s="148"/>
      <c r="Y12" s="148"/>
      <c r="Z12" s="148"/>
      <c r="AA12" s="148"/>
      <c r="AB12" s="148"/>
      <c r="AC12" s="148"/>
      <c r="AD12" s="148"/>
      <c r="AE12" s="148"/>
      <c r="AF12" s="148"/>
      <c r="AG12" s="148"/>
      <c r="AH12" s="148"/>
      <c r="AI12" s="148"/>
      <c r="AJ12" s="149"/>
      <c r="AK12" s="5"/>
      <c r="AL12" s="5"/>
    </row>
    <row r="13" spans="1:49" s="15" customFormat="1" ht="19.5" thickBot="1">
      <c r="A13" s="72" t="s">
        <v>59</v>
      </c>
      <c r="B13" s="85" t="s">
        <v>76</v>
      </c>
      <c r="H13" s="44"/>
      <c r="I13" s="44"/>
      <c r="J13" s="44"/>
      <c r="K13" s="44"/>
      <c r="L13" s="44"/>
      <c r="M13" s="66"/>
      <c r="N13" s="66"/>
      <c r="O13" s="66"/>
      <c r="P13" s="66"/>
      <c r="Q13" s="66"/>
      <c r="R13" s="66"/>
      <c r="S13" s="66"/>
      <c r="T13" s="66"/>
      <c r="U13" s="66"/>
      <c r="V13" s="67"/>
      <c r="W13" s="67"/>
      <c r="X13" s="68"/>
      <c r="Y13" s="69"/>
      <c r="Z13" s="69"/>
      <c r="AA13" s="69"/>
      <c r="AB13" s="69"/>
      <c r="AC13" s="69"/>
      <c r="AD13" s="68"/>
      <c r="AE13" s="68"/>
      <c r="AF13" s="68"/>
      <c r="AG13" s="68"/>
      <c r="AH13" s="68"/>
      <c r="AI13" s="68"/>
      <c r="AJ13" s="68"/>
      <c r="AK13" s="5"/>
      <c r="AL13" s="5"/>
    </row>
    <row r="14" spans="1:49" s="58" customFormat="1" ht="18.75">
      <c r="A14" s="72" t="s">
        <v>59</v>
      </c>
      <c r="B14" s="62"/>
      <c r="C14" s="63"/>
      <c r="D14" s="306" t="s">
        <v>45</v>
      </c>
      <c r="E14" s="306"/>
      <c r="F14" s="1"/>
      <c r="G14" s="1"/>
      <c r="H14" s="11"/>
      <c r="I14" s="10"/>
      <c r="J14" s="10"/>
      <c r="K14" s="8"/>
      <c r="L14" s="13"/>
      <c r="M14" s="184" t="s">
        <v>31</v>
      </c>
      <c r="N14" s="184"/>
      <c r="O14" s="184"/>
      <c r="P14" s="184"/>
      <c r="Q14" s="184"/>
      <c r="R14" s="184"/>
      <c r="S14" s="184"/>
      <c r="T14" s="307"/>
      <c r="U14" s="308" t="s">
        <v>43</v>
      </c>
      <c r="V14" s="308"/>
      <c r="W14" s="308"/>
      <c r="X14" s="308"/>
      <c r="Y14" s="308"/>
      <c r="Z14" s="308"/>
      <c r="AA14" s="308"/>
      <c r="AB14" s="308"/>
      <c r="AC14" s="183" t="s">
        <v>42</v>
      </c>
      <c r="AD14" s="184"/>
      <c r="AE14" s="184"/>
      <c r="AF14" s="184"/>
      <c r="AG14" s="184"/>
      <c r="AH14" s="184"/>
      <c r="AI14" s="184"/>
      <c r="AJ14" s="309"/>
    </row>
    <row r="15" spans="1:49" s="58" customFormat="1" ht="18.75">
      <c r="A15" s="72" t="s">
        <v>59</v>
      </c>
      <c r="B15" s="64" t="s">
        <v>22</v>
      </c>
      <c r="C15" s="65" t="s">
        <v>23</v>
      </c>
      <c r="D15" s="17" t="s">
        <v>44</v>
      </c>
      <c r="E15" s="17" t="s">
        <v>30</v>
      </c>
      <c r="F15" s="7"/>
      <c r="G15" s="7"/>
      <c r="H15" s="316" t="s">
        <v>21</v>
      </c>
      <c r="I15" s="317"/>
      <c r="J15" s="317"/>
      <c r="K15" s="318" t="s">
        <v>0</v>
      </c>
      <c r="L15" s="319"/>
      <c r="M15" s="155" t="s">
        <v>10</v>
      </c>
      <c r="N15" s="155"/>
      <c r="O15" s="155"/>
      <c r="P15" s="155"/>
      <c r="Q15" s="155"/>
      <c r="R15" s="155"/>
      <c r="S15" s="155"/>
      <c r="T15" s="230"/>
      <c r="U15" s="155" t="s">
        <v>10</v>
      </c>
      <c r="V15" s="155"/>
      <c r="W15" s="155"/>
      <c r="X15" s="155"/>
      <c r="Y15" s="155"/>
      <c r="Z15" s="155"/>
      <c r="AA15" s="155"/>
      <c r="AB15" s="155"/>
      <c r="AC15" s="154" t="s">
        <v>10</v>
      </c>
      <c r="AD15" s="155"/>
      <c r="AE15" s="155"/>
      <c r="AF15" s="155"/>
      <c r="AG15" s="155"/>
      <c r="AH15" s="155"/>
      <c r="AI15" s="155"/>
      <c r="AJ15" s="320"/>
    </row>
    <row r="16" spans="1:49" s="58" customFormat="1" ht="18.75">
      <c r="A16" s="72" t="s">
        <v>59</v>
      </c>
      <c r="B16" s="59">
        <v>70</v>
      </c>
      <c r="C16" s="17" t="str" cm="1">
        <f t="array" ref="C16">INDEX('【A3版】休工計画（実施）表（様式６、７号）'!$CV$9:$CV$5552,B16)</f>
        <v/>
      </c>
      <c r="D16" s="61">
        <f>IF(C16="",0,1)</f>
        <v>0</v>
      </c>
      <c r="E16" s="61">
        <f>D16-D17</f>
        <v>0</v>
      </c>
      <c r="F16" s="1"/>
      <c r="G16" s="1"/>
      <c r="H16" s="321" t="str">
        <f>IF(C16="","",C16)</f>
        <v/>
      </c>
      <c r="I16" s="322"/>
      <c r="J16" s="323"/>
      <c r="K16" s="324" t="str">
        <f>C16</f>
        <v/>
      </c>
      <c r="L16" s="325"/>
      <c r="M16" s="326" t="str" cm="1">
        <f t="array" ref="M16">IF(D16=0,"",INDEX('【A3版】休工計画（実施）表（様式６、７号）'!$CW$9:$CW$5552,'【A3版】休工状況報告書（様式８号）'!B16))</f>
        <v/>
      </c>
      <c r="N16" s="327"/>
      <c r="O16" s="327"/>
      <c r="P16" s="327"/>
      <c r="Q16" s="327"/>
      <c r="R16" s="327"/>
      <c r="S16" s="327"/>
      <c r="T16" s="327"/>
      <c r="U16" s="326" t="str" cm="1">
        <f t="array" ref="U16">IF(D16=0,"",INDEX('【A3版】休工計画（実施）表（様式６、７号）'!$CX$9:$CX$5552,'【A3版】休工状況報告書（様式８号）'!B16))</f>
        <v/>
      </c>
      <c r="V16" s="328"/>
      <c r="W16" s="329"/>
      <c r="X16" s="329"/>
      <c r="Y16" s="329"/>
      <c r="Z16" s="329"/>
      <c r="AA16" s="329"/>
      <c r="AB16" s="330"/>
      <c r="AC16" s="327" t="str" cm="1">
        <f t="array" ref="AC16">IF(D16=0,"",IF(AND(D16=1,E16=0),"－",INDEX('【A3版】休工計画（実施）表（様式６、７号）'!$CY$9:$CY$5552,'【A3版】休工状況報告書（様式８号）'!B16)))</f>
        <v/>
      </c>
      <c r="AD16" s="328"/>
      <c r="AE16" s="331"/>
      <c r="AF16" s="331"/>
      <c r="AG16" s="331"/>
      <c r="AH16" s="331"/>
      <c r="AI16" s="331"/>
      <c r="AJ16" s="332"/>
    </row>
    <row r="17" spans="1:38" s="58" customFormat="1" ht="18.75">
      <c r="A17" s="72" t="s">
        <v>59</v>
      </c>
      <c r="B17" s="59">
        <f>B16+78</f>
        <v>148</v>
      </c>
      <c r="C17" s="17" t="str" cm="1">
        <f t="array" ref="C17">INDEX('【A3版】休工計画（実施）表（様式６、７号）'!$CV$9:$CV$5552,B17)</f>
        <v/>
      </c>
      <c r="D17" s="61">
        <f t="shared" ref="D17:D27" si="0">IF(C17="",0,1)</f>
        <v>0</v>
      </c>
      <c r="E17" s="61">
        <f t="shared" ref="E17:E26" si="1">D17-D18</f>
        <v>0</v>
      </c>
      <c r="F17" s="1"/>
      <c r="G17" s="1"/>
      <c r="H17" s="321" t="str">
        <f>IF(C17="","",IF(YEAR(C17)=YEAR(C16),"",C17))</f>
        <v/>
      </c>
      <c r="I17" s="322"/>
      <c r="J17" s="323"/>
      <c r="K17" s="324" t="str">
        <f t="shared" ref="K17:K27" si="2">C17</f>
        <v/>
      </c>
      <c r="L17" s="325"/>
      <c r="M17" s="326" t="str" cm="1">
        <f t="array" ref="M17">IF(D17=0,"",INDEX('【A3版】休工計画（実施）表（様式６、７号）'!$CW$9:$CW$5552,'【A3版】休工状況報告書（様式８号）'!B17))</f>
        <v/>
      </c>
      <c r="N17" s="327"/>
      <c r="O17" s="327"/>
      <c r="P17" s="327"/>
      <c r="Q17" s="327"/>
      <c r="R17" s="327"/>
      <c r="S17" s="327"/>
      <c r="T17" s="327"/>
      <c r="U17" s="326" t="str" cm="1">
        <f t="array" ref="U17">IF(D17=0,"",INDEX('【A3版】休工計画（実施）表（様式６、７号）'!$CX$9:$CX$5552,'【A3版】休工状況報告書（様式８号）'!B17))</f>
        <v/>
      </c>
      <c r="V17" s="328"/>
      <c r="W17" s="329"/>
      <c r="X17" s="329"/>
      <c r="Y17" s="329"/>
      <c r="Z17" s="329"/>
      <c r="AA17" s="329"/>
      <c r="AB17" s="330"/>
      <c r="AC17" s="327" t="str" cm="1">
        <f t="array" ref="AC17">IF(D17=0,"",IF(AND(D17=1,E17=0),"－",INDEX('【A3版】休工計画（実施）表（様式６、７号）'!$CY$9:$CY$5552,'【A3版】休工状況報告書（様式８号）'!B17)))</f>
        <v/>
      </c>
      <c r="AD17" s="328"/>
      <c r="AE17" s="331"/>
      <c r="AF17" s="331"/>
      <c r="AG17" s="331"/>
      <c r="AH17" s="331"/>
      <c r="AI17" s="331"/>
      <c r="AJ17" s="332"/>
    </row>
    <row r="18" spans="1:38" s="58" customFormat="1" ht="18.75">
      <c r="A18" s="72" t="s">
        <v>59</v>
      </c>
      <c r="B18" s="59">
        <f t="shared" ref="B18:B27" si="3">B17+78</f>
        <v>226</v>
      </c>
      <c r="C18" s="17" t="str" cm="1">
        <f t="array" ref="C18">INDEX('【A3版】休工計画（実施）表（様式６、７号）'!$CV$9:$CV$5552,B18)</f>
        <v/>
      </c>
      <c r="D18" s="61">
        <f t="shared" si="0"/>
        <v>0</v>
      </c>
      <c r="E18" s="61">
        <f t="shared" si="1"/>
        <v>0</v>
      </c>
      <c r="F18" s="1"/>
      <c r="G18" s="1"/>
      <c r="H18" s="321" t="str">
        <f t="shared" ref="H18:H27" si="4">IF(C18="","",IF(YEAR(C18)=YEAR(C17),"",C18))</f>
        <v/>
      </c>
      <c r="I18" s="322"/>
      <c r="J18" s="323"/>
      <c r="K18" s="324" t="str">
        <f t="shared" si="2"/>
        <v/>
      </c>
      <c r="L18" s="325"/>
      <c r="M18" s="326" t="str" cm="1">
        <f t="array" ref="M18">IF(D18=0,"",INDEX('【A3版】休工計画（実施）表（様式６、７号）'!$CW$9:$CW$5552,'【A3版】休工状況報告書（様式８号）'!B18))</f>
        <v/>
      </c>
      <c r="N18" s="327"/>
      <c r="O18" s="327"/>
      <c r="P18" s="327"/>
      <c r="Q18" s="327"/>
      <c r="R18" s="327"/>
      <c r="S18" s="327"/>
      <c r="T18" s="327"/>
      <c r="U18" s="326" t="str" cm="1">
        <f t="array" ref="U18">IF(D18=0,"",INDEX('【A3版】休工計画（実施）表（様式６、７号）'!$CX$9:$CX$5552,'【A3版】休工状況報告書（様式８号）'!B18))</f>
        <v/>
      </c>
      <c r="V18" s="328"/>
      <c r="W18" s="329"/>
      <c r="X18" s="329"/>
      <c r="Y18" s="329"/>
      <c r="Z18" s="329"/>
      <c r="AA18" s="329"/>
      <c r="AB18" s="330"/>
      <c r="AC18" s="327" t="str" cm="1">
        <f t="array" ref="AC18">IF(D18=0,"",IF(AND(D18=1,E18=0),"－",INDEX('【A3版】休工計画（実施）表（様式６、７号）'!$CY$9:$CY$5552,'【A3版】休工状況報告書（様式８号）'!B18)))</f>
        <v/>
      </c>
      <c r="AD18" s="328"/>
      <c r="AE18" s="331"/>
      <c r="AF18" s="331"/>
      <c r="AG18" s="331"/>
      <c r="AH18" s="331"/>
      <c r="AI18" s="331"/>
      <c r="AJ18" s="332"/>
    </row>
    <row r="19" spans="1:38" s="58" customFormat="1" ht="18.75">
      <c r="A19" s="72" t="s">
        <v>59</v>
      </c>
      <c r="B19" s="59">
        <f t="shared" si="3"/>
        <v>304</v>
      </c>
      <c r="C19" s="17" t="str" cm="1">
        <f t="array" ref="C19">INDEX('【A3版】休工計画（実施）表（様式６、７号）'!$CV$9:$CV$5552,B19)</f>
        <v/>
      </c>
      <c r="D19" s="61">
        <f t="shared" si="0"/>
        <v>0</v>
      </c>
      <c r="E19" s="61">
        <f t="shared" si="1"/>
        <v>0</v>
      </c>
      <c r="F19" s="1"/>
      <c r="G19" s="1"/>
      <c r="H19" s="321" t="str">
        <f t="shared" si="4"/>
        <v/>
      </c>
      <c r="I19" s="322"/>
      <c r="J19" s="323"/>
      <c r="K19" s="324" t="str">
        <f t="shared" si="2"/>
        <v/>
      </c>
      <c r="L19" s="325"/>
      <c r="M19" s="326" t="str" cm="1">
        <f t="array" ref="M19">IF(D19=0,"",INDEX('【A3版】休工計画（実施）表（様式６、７号）'!$CW$9:$CW$5552,'【A3版】休工状況報告書（様式８号）'!B19))</f>
        <v/>
      </c>
      <c r="N19" s="327"/>
      <c r="O19" s="327"/>
      <c r="P19" s="327"/>
      <c r="Q19" s="327"/>
      <c r="R19" s="327"/>
      <c r="S19" s="327"/>
      <c r="T19" s="327"/>
      <c r="U19" s="326" t="str" cm="1">
        <f t="array" ref="U19">IF(D19=0,"",INDEX('【A3版】休工計画（実施）表（様式６、７号）'!$CX$9:$CX$5552,'【A3版】休工状況報告書（様式８号）'!B19))</f>
        <v/>
      </c>
      <c r="V19" s="328"/>
      <c r="W19" s="329"/>
      <c r="X19" s="329"/>
      <c r="Y19" s="329"/>
      <c r="Z19" s="329"/>
      <c r="AA19" s="329"/>
      <c r="AB19" s="330"/>
      <c r="AC19" s="327" t="str" cm="1">
        <f t="array" ref="AC19">IF(D19=0,"",IF(AND(D19=1,E19=0),"－",INDEX('【A3版】休工計画（実施）表（様式６、７号）'!$CY$9:$CY$5552,'【A3版】休工状況報告書（様式８号）'!B19)))</f>
        <v/>
      </c>
      <c r="AD19" s="328"/>
      <c r="AE19" s="331"/>
      <c r="AF19" s="331"/>
      <c r="AG19" s="331"/>
      <c r="AH19" s="331"/>
      <c r="AI19" s="331"/>
      <c r="AJ19" s="332"/>
    </row>
    <row r="20" spans="1:38" s="58" customFormat="1" ht="18.75">
      <c r="A20" s="72" t="s">
        <v>59</v>
      </c>
      <c r="B20" s="59">
        <f t="shared" si="3"/>
        <v>382</v>
      </c>
      <c r="C20" s="17" t="str" cm="1">
        <f t="array" ref="C20">INDEX('【A3版】休工計画（実施）表（様式６、７号）'!$CV$9:$CV$5552,B20)</f>
        <v/>
      </c>
      <c r="D20" s="61">
        <f t="shared" si="0"/>
        <v>0</v>
      </c>
      <c r="E20" s="61">
        <f t="shared" si="1"/>
        <v>0</v>
      </c>
      <c r="F20" s="1"/>
      <c r="G20" s="1"/>
      <c r="H20" s="321" t="str">
        <f t="shared" si="4"/>
        <v/>
      </c>
      <c r="I20" s="322"/>
      <c r="J20" s="323"/>
      <c r="K20" s="324" t="str">
        <f t="shared" si="2"/>
        <v/>
      </c>
      <c r="L20" s="325"/>
      <c r="M20" s="326" t="str" cm="1">
        <f t="array" ref="M20">IF(D20=0,"",INDEX('【A3版】休工計画（実施）表（様式６、７号）'!$CW$9:$CW$5552,'【A3版】休工状況報告書（様式８号）'!B20))</f>
        <v/>
      </c>
      <c r="N20" s="327"/>
      <c r="O20" s="327"/>
      <c r="P20" s="327"/>
      <c r="Q20" s="327"/>
      <c r="R20" s="327"/>
      <c r="S20" s="327"/>
      <c r="T20" s="327"/>
      <c r="U20" s="326" t="str" cm="1">
        <f t="array" ref="U20">IF(D20=0,"",INDEX('【A3版】休工計画（実施）表（様式６、７号）'!$CX$9:$CX$5552,'【A3版】休工状況報告書（様式８号）'!B20))</f>
        <v/>
      </c>
      <c r="V20" s="328"/>
      <c r="W20" s="329"/>
      <c r="X20" s="329"/>
      <c r="Y20" s="329"/>
      <c r="Z20" s="329"/>
      <c r="AA20" s="329"/>
      <c r="AB20" s="330"/>
      <c r="AC20" s="327" t="str" cm="1">
        <f t="array" ref="AC20">IF(D20=0,"",IF(AND(D20=1,E20=0),"－",INDEX('【A3版】休工計画（実施）表（様式６、７号）'!$CY$9:$CY$5552,'【A3版】休工状況報告書（様式８号）'!B20)))</f>
        <v/>
      </c>
      <c r="AD20" s="328"/>
      <c r="AE20" s="331"/>
      <c r="AF20" s="331"/>
      <c r="AG20" s="331"/>
      <c r="AH20" s="331"/>
      <c r="AI20" s="331"/>
      <c r="AJ20" s="332"/>
    </row>
    <row r="21" spans="1:38" s="58" customFormat="1" ht="18.75">
      <c r="A21" s="72" t="s">
        <v>59</v>
      </c>
      <c r="B21" s="59">
        <f t="shared" si="3"/>
        <v>460</v>
      </c>
      <c r="C21" s="17" t="str" cm="1">
        <f t="array" ref="C21">INDEX('【A3版】休工計画（実施）表（様式６、７号）'!$CV$9:$CV$5552,B21)</f>
        <v/>
      </c>
      <c r="D21" s="61">
        <f t="shared" si="0"/>
        <v>0</v>
      </c>
      <c r="E21" s="61">
        <f t="shared" si="1"/>
        <v>0</v>
      </c>
      <c r="F21" s="1"/>
      <c r="G21" s="1"/>
      <c r="H21" s="321" t="str">
        <f t="shared" si="4"/>
        <v/>
      </c>
      <c r="I21" s="322"/>
      <c r="J21" s="323"/>
      <c r="K21" s="324" t="str">
        <f t="shared" si="2"/>
        <v/>
      </c>
      <c r="L21" s="325"/>
      <c r="M21" s="326" t="str" cm="1">
        <f t="array" ref="M21">IF(D21=0,"",INDEX('【A3版】休工計画（実施）表（様式６、７号）'!$CW$9:$CW$5552,'【A3版】休工状況報告書（様式８号）'!B21))</f>
        <v/>
      </c>
      <c r="N21" s="327"/>
      <c r="O21" s="327"/>
      <c r="P21" s="327"/>
      <c r="Q21" s="327"/>
      <c r="R21" s="327"/>
      <c r="S21" s="327"/>
      <c r="T21" s="327"/>
      <c r="U21" s="326" t="str" cm="1">
        <f t="array" ref="U21">IF(D21=0,"",INDEX('【A3版】休工計画（実施）表（様式６、７号）'!$CX$9:$CX$5552,'【A3版】休工状況報告書（様式８号）'!B21))</f>
        <v/>
      </c>
      <c r="V21" s="328"/>
      <c r="W21" s="329"/>
      <c r="X21" s="329"/>
      <c r="Y21" s="329"/>
      <c r="Z21" s="329"/>
      <c r="AA21" s="329"/>
      <c r="AB21" s="330"/>
      <c r="AC21" s="327" t="str" cm="1">
        <f t="array" ref="AC21">IF(D21=0,"",IF(AND(D21=1,E21=0),"－",INDEX('【A3版】休工計画（実施）表（様式６、７号）'!$CY$9:$CY$5552,'【A3版】休工状況報告書（様式８号）'!B21)))</f>
        <v/>
      </c>
      <c r="AD21" s="328"/>
      <c r="AE21" s="331"/>
      <c r="AF21" s="331"/>
      <c r="AG21" s="331"/>
      <c r="AH21" s="331"/>
      <c r="AI21" s="331"/>
      <c r="AJ21" s="332"/>
    </row>
    <row r="22" spans="1:38" s="58" customFormat="1" ht="18.75">
      <c r="A22" s="72" t="s">
        <v>59</v>
      </c>
      <c r="B22" s="59">
        <f t="shared" si="3"/>
        <v>538</v>
      </c>
      <c r="C22" s="17" t="str" cm="1">
        <f t="array" ref="C22">INDEX('【A3版】休工計画（実施）表（様式６、７号）'!$CV$9:$CV$5552,B22)</f>
        <v/>
      </c>
      <c r="D22" s="61">
        <f t="shared" si="0"/>
        <v>0</v>
      </c>
      <c r="E22" s="61">
        <f t="shared" si="1"/>
        <v>0</v>
      </c>
      <c r="F22" s="1"/>
      <c r="G22" s="1"/>
      <c r="H22" s="321" t="str">
        <f t="shared" si="4"/>
        <v/>
      </c>
      <c r="I22" s="322"/>
      <c r="J22" s="323"/>
      <c r="K22" s="324" t="str">
        <f t="shared" si="2"/>
        <v/>
      </c>
      <c r="L22" s="325"/>
      <c r="M22" s="326" t="str" cm="1">
        <f t="array" ref="M22">IF(D22=0,"",INDEX('【A3版】休工計画（実施）表（様式６、７号）'!$CW$9:$CW$5552,'【A3版】休工状況報告書（様式８号）'!B22))</f>
        <v/>
      </c>
      <c r="N22" s="327"/>
      <c r="O22" s="327"/>
      <c r="P22" s="327"/>
      <c r="Q22" s="327"/>
      <c r="R22" s="327"/>
      <c r="S22" s="327"/>
      <c r="T22" s="327"/>
      <c r="U22" s="326" t="str" cm="1">
        <f t="array" ref="U22">IF(D22=0,"",INDEX('【A3版】休工計画（実施）表（様式６、７号）'!$CX$9:$CX$5552,'【A3版】休工状況報告書（様式８号）'!B22))</f>
        <v/>
      </c>
      <c r="V22" s="328"/>
      <c r="W22" s="329"/>
      <c r="X22" s="329"/>
      <c r="Y22" s="329"/>
      <c r="Z22" s="329"/>
      <c r="AA22" s="329"/>
      <c r="AB22" s="330"/>
      <c r="AC22" s="327" t="str" cm="1">
        <f t="array" ref="AC22">IF(D22=0,"",IF(AND(D22=1,E22=0),"－",INDEX('【A3版】休工計画（実施）表（様式６、７号）'!$CY$9:$CY$5552,'【A3版】休工状況報告書（様式８号）'!B22)))</f>
        <v/>
      </c>
      <c r="AD22" s="328"/>
      <c r="AE22" s="331"/>
      <c r="AF22" s="331"/>
      <c r="AG22" s="331"/>
      <c r="AH22" s="331"/>
      <c r="AI22" s="331"/>
      <c r="AJ22" s="332"/>
    </row>
    <row r="23" spans="1:38" s="58" customFormat="1" ht="18.75">
      <c r="A23" s="72" t="s">
        <v>59</v>
      </c>
      <c r="B23" s="59">
        <f t="shared" si="3"/>
        <v>616</v>
      </c>
      <c r="C23" s="17" t="str" cm="1">
        <f t="array" ref="C23">INDEX('【A3版】休工計画（実施）表（様式６、７号）'!$CV$9:$CV$5552,B23)</f>
        <v/>
      </c>
      <c r="D23" s="61">
        <f t="shared" si="0"/>
        <v>0</v>
      </c>
      <c r="E23" s="61">
        <f t="shared" si="1"/>
        <v>0</v>
      </c>
      <c r="F23" s="1"/>
      <c r="G23" s="1"/>
      <c r="H23" s="321" t="str">
        <f t="shared" si="4"/>
        <v/>
      </c>
      <c r="I23" s="322"/>
      <c r="J23" s="323"/>
      <c r="K23" s="324" t="str">
        <f t="shared" si="2"/>
        <v/>
      </c>
      <c r="L23" s="325"/>
      <c r="M23" s="326" t="str" cm="1">
        <f t="array" ref="M23">IF(D23=0,"",INDEX('【A3版】休工計画（実施）表（様式６、７号）'!$CW$9:$CW$5552,'【A3版】休工状況報告書（様式８号）'!B23))</f>
        <v/>
      </c>
      <c r="N23" s="327"/>
      <c r="O23" s="327"/>
      <c r="P23" s="327"/>
      <c r="Q23" s="327"/>
      <c r="R23" s="327"/>
      <c r="S23" s="327"/>
      <c r="T23" s="327"/>
      <c r="U23" s="326" t="str" cm="1">
        <f t="array" ref="U23">IF(D23=0,"",INDEX('【A3版】休工計画（実施）表（様式６、７号）'!$CX$9:$CX$5552,'【A3版】休工状況報告書（様式８号）'!B23))</f>
        <v/>
      </c>
      <c r="V23" s="328"/>
      <c r="W23" s="329"/>
      <c r="X23" s="329"/>
      <c r="Y23" s="329"/>
      <c r="Z23" s="329"/>
      <c r="AA23" s="329"/>
      <c r="AB23" s="330"/>
      <c r="AC23" s="327" t="str" cm="1">
        <f t="array" ref="AC23">IF(D23=0,"",IF(AND(D23=1,E23=0),"－",INDEX('【A3版】休工計画（実施）表（様式６、７号）'!$CY$9:$CY$5552,'【A3版】休工状況報告書（様式８号）'!B23)))</f>
        <v/>
      </c>
      <c r="AD23" s="328"/>
      <c r="AE23" s="331"/>
      <c r="AF23" s="331"/>
      <c r="AG23" s="331"/>
      <c r="AH23" s="331"/>
      <c r="AI23" s="331"/>
      <c r="AJ23" s="332"/>
    </row>
    <row r="24" spans="1:38" s="58" customFormat="1" ht="18.75">
      <c r="A24" s="72" t="s">
        <v>59</v>
      </c>
      <c r="B24" s="59">
        <f t="shared" si="3"/>
        <v>694</v>
      </c>
      <c r="C24" s="17" t="str" cm="1">
        <f t="array" ref="C24">INDEX('【A3版】休工計画（実施）表（様式６、７号）'!$CV$9:$CV$5552,B24)</f>
        <v/>
      </c>
      <c r="D24" s="61">
        <f t="shared" si="0"/>
        <v>0</v>
      </c>
      <c r="E24" s="61">
        <f t="shared" si="1"/>
        <v>0</v>
      </c>
      <c r="F24" s="1"/>
      <c r="G24" s="1"/>
      <c r="H24" s="321" t="str">
        <f t="shared" si="4"/>
        <v/>
      </c>
      <c r="I24" s="322"/>
      <c r="J24" s="323"/>
      <c r="K24" s="324" t="str">
        <f t="shared" si="2"/>
        <v/>
      </c>
      <c r="L24" s="325"/>
      <c r="M24" s="326" t="str" cm="1">
        <f t="array" ref="M24">IF(D24=0,"",INDEX('【A3版】休工計画（実施）表（様式６、７号）'!$CW$9:$CW$5552,'【A3版】休工状況報告書（様式８号）'!B24))</f>
        <v/>
      </c>
      <c r="N24" s="327"/>
      <c r="O24" s="327"/>
      <c r="P24" s="327"/>
      <c r="Q24" s="327"/>
      <c r="R24" s="327"/>
      <c r="S24" s="327"/>
      <c r="T24" s="327"/>
      <c r="U24" s="326" t="str" cm="1">
        <f t="array" ref="U24">IF(D24=0,"",INDEX('【A3版】休工計画（実施）表（様式６、７号）'!$CX$9:$CX$5552,'【A3版】休工状況報告書（様式８号）'!B24))</f>
        <v/>
      </c>
      <c r="V24" s="328"/>
      <c r="W24" s="329"/>
      <c r="X24" s="329"/>
      <c r="Y24" s="329"/>
      <c r="Z24" s="329"/>
      <c r="AA24" s="329"/>
      <c r="AB24" s="330"/>
      <c r="AC24" s="327" t="str" cm="1">
        <f t="array" ref="AC24">IF(D24=0,"",IF(AND(D24=1,E24=0),"－",INDEX('【A3版】休工計画（実施）表（様式６、７号）'!$CY$9:$CY$5552,'【A3版】休工状況報告書（様式８号）'!B24)))</f>
        <v/>
      </c>
      <c r="AD24" s="328"/>
      <c r="AE24" s="331"/>
      <c r="AF24" s="331"/>
      <c r="AG24" s="331"/>
      <c r="AH24" s="331"/>
      <c r="AI24" s="331"/>
      <c r="AJ24" s="332"/>
    </row>
    <row r="25" spans="1:38" s="58" customFormat="1" ht="18.75">
      <c r="A25" s="72" t="s">
        <v>59</v>
      </c>
      <c r="B25" s="59">
        <f t="shared" si="3"/>
        <v>772</v>
      </c>
      <c r="C25" s="17" t="str" cm="1">
        <f t="array" ref="C25">INDEX('【A3版】休工計画（実施）表（様式６、７号）'!$CV$9:$CV$5552,B25)</f>
        <v/>
      </c>
      <c r="D25" s="61">
        <f t="shared" si="0"/>
        <v>0</v>
      </c>
      <c r="E25" s="61">
        <f t="shared" si="1"/>
        <v>0</v>
      </c>
      <c r="F25" s="1"/>
      <c r="G25" s="1"/>
      <c r="H25" s="321" t="str">
        <f t="shared" si="4"/>
        <v/>
      </c>
      <c r="I25" s="322"/>
      <c r="J25" s="323"/>
      <c r="K25" s="324" t="str">
        <f t="shared" si="2"/>
        <v/>
      </c>
      <c r="L25" s="325"/>
      <c r="M25" s="326" t="str" cm="1">
        <f t="array" ref="M25">IF(D25=0,"",INDEX('【A3版】休工計画（実施）表（様式６、７号）'!$CW$9:$CW$5552,'【A3版】休工状況報告書（様式８号）'!B25))</f>
        <v/>
      </c>
      <c r="N25" s="327"/>
      <c r="O25" s="327"/>
      <c r="P25" s="327"/>
      <c r="Q25" s="327"/>
      <c r="R25" s="327"/>
      <c r="S25" s="327"/>
      <c r="T25" s="327"/>
      <c r="U25" s="326" t="str" cm="1">
        <f t="array" ref="U25">IF(D25=0,"",INDEX('【A3版】休工計画（実施）表（様式６、７号）'!$CX$9:$CX$5552,'【A3版】休工状況報告書（様式８号）'!B25))</f>
        <v/>
      </c>
      <c r="V25" s="328"/>
      <c r="W25" s="329"/>
      <c r="X25" s="329"/>
      <c r="Y25" s="329"/>
      <c r="Z25" s="329"/>
      <c r="AA25" s="329"/>
      <c r="AB25" s="330"/>
      <c r="AC25" s="327" t="str" cm="1">
        <f t="array" ref="AC25">IF(D25=0,"",IF(AND(D25=1,E25=0),"－",INDEX('【A3版】休工計画（実施）表（様式６、７号）'!$CY$9:$CY$5552,'【A3版】休工状況報告書（様式８号）'!B25)))</f>
        <v/>
      </c>
      <c r="AD25" s="328"/>
      <c r="AE25" s="331"/>
      <c r="AF25" s="331"/>
      <c r="AG25" s="331"/>
      <c r="AH25" s="331"/>
      <c r="AI25" s="331"/>
      <c r="AJ25" s="332"/>
    </row>
    <row r="26" spans="1:38" s="58" customFormat="1" ht="18.75">
      <c r="A26" s="72" t="s">
        <v>59</v>
      </c>
      <c r="B26" s="59">
        <f t="shared" si="3"/>
        <v>850</v>
      </c>
      <c r="C26" s="17" t="str" cm="1">
        <f t="array" ref="C26">INDEX('【A3版】休工計画（実施）表（様式６、７号）'!$CV$9:$CV$5552,B26)</f>
        <v/>
      </c>
      <c r="D26" s="61">
        <f t="shared" si="0"/>
        <v>0</v>
      </c>
      <c r="E26" s="61">
        <f t="shared" si="1"/>
        <v>0</v>
      </c>
      <c r="F26" s="1"/>
      <c r="G26" s="1"/>
      <c r="H26" s="321" t="str">
        <f t="shared" si="4"/>
        <v/>
      </c>
      <c r="I26" s="322"/>
      <c r="J26" s="323"/>
      <c r="K26" s="324" t="str">
        <f t="shared" si="2"/>
        <v/>
      </c>
      <c r="L26" s="325"/>
      <c r="M26" s="326" t="str" cm="1">
        <f t="array" ref="M26">IF(D26=0,"",INDEX('【A3版】休工計画（実施）表（様式６、７号）'!$CW$9:$CW$5552,'【A3版】休工状況報告書（様式８号）'!B26))</f>
        <v/>
      </c>
      <c r="N26" s="327"/>
      <c r="O26" s="327"/>
      <c r="P26" s="327"/>
      <c r="Q26" s="327"/>
      <c r="R26" s="327"/>
      <c r="S26" s="327"/>
      <c r="T26" s="327"/>
      <c r="U26" s="326" t="str" cm="1">
        <f t="array" ref="U26">IF(D26=0,"",INDEX('【A3版】休工計画（実施）表（様式６、７号）'!$CX$9:$CX$5552,'【A3版】休工状況報告書（様式８号）'!B26))</f>
        <v/>
      </c>
      <c r="V26" s="328"/>
      <c r="W26" s="329"/>
      <c r="X26" s="329"/>
      <c r="Y26" s="329"/>
      <c r="Z26" s="329"/>
      <c r="AA26" s="329"/>
      <c r="AB26" s="330"/>
      <c r="AC26" s="327" t="str" cm="1">
        <f t="array" ref="AC26">IF(D26=0,"",IF(AND(D26=1,E26=0),"－",INDEX('【A3版】休工計画（実施）表（様式６、７号）'!$CY$9:$CY$5552,'【A3版】休工状況報告書（様式８号）'!B26)))</f>
        <v/>
      </c>
      <c r="AD26" s="328"/>
      <c r="AE26" s="331"/>
      <c r="AF26" s="331"/>
      <c r="AG26" s="331"/>
      <c r="AH26" s="331"/>
      <c r="AI26" s="331"/>
      <c r="AJ26" s="332"/>
    </row>
    <row r="27" spans="1:38" s="58" customFormat="1" ht="18.75">
      <c r="A27" s="72" t="s">
        <v>59</v>
      </c>
      <c r="B27" s="59">
        <f t="shared" si="3"/>
        <v>928</v>
      </c>
      <c r="C27" s="17" t="str" cm="1">
        <f t="array" ref="C27">INDEX('【A3版】休工計画（実施）表（様式６、７号）'!$CV$9:$CV$5552,B27)</f>
        <v/>
      </c>
      <c r="D27" s="61">
        <f t="shared" si="0"/>
        <v>0</v>
      </c>
      <c r="E27" s="61">
        <f>D27-D29</f>
        <v>0</v>
      </c>
      <c r="F27" s="1"/>
      <c r="G27" s="1"/>
      <c r="H27" s="321" t="str">
        <f t="shared" si="4"/>
        <v/>
      </c>
      <c r="I27" s="322"/>
      <c r="J27" s="323"/>
      <c r="K27" s="324" t="str">
        <f t="shared" si="2"/>
        <v/>
      </c>
      <c r="L27" s="325"/>
      <c r="M27" s="326" t="str" cm="1">
        <f t="array" ref="M27">IF(D27=0,"",INDEX('【A3版】休工計画（実施）表（様式６、７号）'!$CW$9:$CW$5552,'【A3版】休工状況報告書（様式８号）'!B27))</f>
        <v/>
      </c>
      <c r="N27" s="327"/>
      <c r="O27" s="327"/>
      <c r="P27" s="327"/>
      <c r="Q27" s="327"/>
      <c r="R27" s="327"/>
      <c r="S27" s="327"/>
      <c r="T27" s="327"/>
      <c r="U27" s="326" t="str" cm="1">
        <f t="array" ref="U27">IF(D27=0,"",INDEX('【A3版】休工計画（実施）表（様式６、７号）'!$CX$9:$CX$5552,'【A3版】休工状況報告書（様式８号）'!B27))</f>
        <v/>
      </c>
      <c r="V27" s="328"/>
      <c r="W27" s="329"/>
      <c r="X27" s="329"/>
      <c r="Y27" s="329"/>
      <c r="Z27" s="329"/>
      <c r="AA27" s="329"/>
      <c r="AB27" s="330"/>
      <c r="AC27" s="327" t="str" cm="1">
        <f t="array" ref="AC27">IF(D27=0,"",IF(AND(D27=1,E27=0),"－",INDEX('【A3版】休工計画（実施）表（様式６、７号）'!$CY$9:$CY$5552,'【A3版】休工状況報告書（様式８号）'!B27)))</f>
        <v/>
      </c>
      <c r="AD27" s="328"/>
      <c r="AE27" s="331"/>
      <c r="AF27" s="331"/>
      <c r="AG27" s="331"/>
      <c r="AH27" s="331"/>
      <c r="AI27" s="331"/>
      <c r="AJ27" s="332"/>
    </row>
    <row r="28" spans="1:38" s="111" customFormat="1" ht="6">
      <c r="A28" s="107" t="s">
        <v>59</v>
      </c>
      <c r="B28" s="108"/>
      <c r="C28" s="109"/>
      <c r="D28" s="110"/>
      <c r="E28" s="110"/>
      <c r="H28" s="352"/>
      <c r="I28" s="353"/>
      <c r="J28" s="353"/>
      <c r="K28" s="353"/>
      <c r="L28" s="354"/>
      <c r="M28" s="355"/>
      <c r="N28" s="356"/>
      <c r="O28" s="356"/>
      <c r="P28" s="356"/>
      <c r="Q28" s="356"/>
      <c r="R28" s="356"/>
      <c r="S28" s="356"/>
      <c r="T28" s="357"/>
      <c r="U28" s="355"/>
      <c r="V28" s="356"/>
      <c r="W28" s="356"/>
      <c r="X28" s="356"/>
      <c r="Y28" s="356"/>
      <c r="Z28" s="356"/>
      <c r="AA28" s="356"/>
      <c r="AB28" s="357"/>
      <c r="AC28" s="355"/>
      <c r="AD28" s="356"/>
      <c r="AE28" s="356"/>
      <c r="AF28" s="356"/>
      <c r="AG28" s="356"/>
      <c r="AH28" s="356"/>
      <c r="AI28" s="356"/>
      <c r="AJ28" s="358"/>
    </row>
    <row r="29" spans="1:38" ht="37.5">
      <c r="A29" s="83" t="s">
        <v>75</v>
      </c>
      <c r="H29" s="341" t="s">
        <v>12</v>
      </c>
      <c r="I29" s="342"/>
      <c r="J29" s="342"/>
      <c r="K29" s="342"/>
      <c r="L29" s="343"/>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1"/>
      <c r="AK29" s="58"/>
      <c r="AL29" s="58"/>
    </row>
    <row r="30" spans="1:38" ht="18.75">
      <c r="A30" s="72" t="s">
        <v>59</v>
      </c>
      <c r="C30" s="7"/>
      <c r="D30" s="7"/>
      <c r="E30" s="7"/>
      <c r="H30" s="344"/>
      <c r="I30" s="345"/>
      <c r="J30" s="345"/>
      <c r="K30" s="345"/>
      <c r="L30" s="346"/>
      <c r="M30" s="333" t="s">
        <v>46</v>
      </c>
      <c r="N30" s="334"/>
      <c r="O30" s="334"/>
      <c r="P30" s="334"/>
      <c r="Q30" s="334"/>
      <c r="R30" s="334"/>
      <c r="S30" s="334"/>
      <c r="T30" s="334"/>
      <c r="U30" s="333" t="s">
        <v>46</v>
      </c>
      <c r="V30" s="334"/>
      <c r="W30" s="334"/>
      <c r="X30" s="334"/>
      <c r="Y30" s="334"/>
      <c r="Z30" s="334"/>
      <c r="AA30" s="334"/>
      <c r="AB30" s="334"/>
      <c r="AC30" s="333" t="s">
        <v>46</v>
      </c>
      <c r="AD30" s="335"/>
      <c r="AE30" s="335"/>
      <c r="AF30" s="335"/>
      <c r="AG30" s="335"/>
      <c r="AH30" s="335"/>
      <c r="AI30" s="335"/>
      <c r="AJ30" s="336"/>
      <c r="AK30" s="58"/>
      <c r="AL30" s="58"/>
    </row>
    <row r="31" spans="1:38" ht="43.5" customHeight="1" thickBot="1">
      <c r="A31" s="84" t="s">
        <v>47</v>
      </c>
      <c r="C31" s="7"/>
      <c r="D31" s="7"/>
      <c r="E31" s="7"/>
      <c r="H31" s="347"/>
      <c r="I31" s="348"/>
      <c r="J31" s="348"/>
      <c r="K31" s="348"/>
      <c r="L31" s="349"/>
      <c r="M31" s="337" t="s">
        <v>80</v>
      </c>
      <c r="N31" s="338"/>
      <c r="O31" s="338"/>
      <c r="P31" s="338"/>
      <c r="Q31" s="338"/>
      <c r="R31" s="338"/>
      <c r="S31" s="338"/>
      <c r="T31" s="339"/>
      <c r="U31" s="337" t="s">
        <v>80</v>
      </c>
      <c r="V31" s="338"/>
      <c r="W31" s="338"/>
      <c r="X31" s="338"/>
      <c r="Y31" s="338"/>
      <c r="Z31" s="338"/>
      <c r="AA31" s="338"/>
      <c r="AB31" s="339"/>
      <c r="AC31" s="337" t="s">
        <v>81</v>
      </c>
      <c r="AD31" s="338"/>
      <c r="AE31" s="338"/>
      <c r="AF31" s="338"/>
      <c r="AG31" s="338"/>
      <c r="AH31" s="338"/>
      <c r="AI31" s="338"/>
      <c r="AJ31" s="340"/>
      <c r="AK31" s="58"/>
      <c r="AL31" s="58"/>
    </row>
    <row r="32" spans="1:38" ht="14.25">
      <c r="A32" s="55" t="s">
        <v>59</v>
      </c>
      <c r="M32" s="1"/>
      <c r="N32" s="1"/>
      <c r="Q32" s="4"/>
      <c r="R32" s="4"/>
      <c r="T32" s="3"/>
      <c r="U32" s="3"/>
      <c r="X32" s="1"/>
      <c r="Y32" s="1"/>
      <c r="AB32" s="4"/>
      <c r="AC32" s="4"/>
      <c r="AE32" s="3"/>
      <c r="AF32" s="3"/>
    </row>
    <row r="33" spans="1:36" ht="14.25">
      <c r="A33" s="55" t="s">
        <v>59</v>
      </c>
      <c r="H33" s="96" t="s">
        <v>13</v>
      </c>
      <c r="I33" s="96"/>
      <c r="J33" s="96"/>
      <c r="K33" s="96"/>
      <c r="L33" s="96"/>
      <c r="M33" s="115"/>
      <c r="N33" s="115"/>
      <c r="O33" s="115"/>
      <c r="P33" s="115"/>
      <c r="Q33" s="116"/>
      <c r="R33" s="116"/>
      <c r="S33" s="116"/>
      <c r="T33" s="96"/>
      <c r="U33" s="96"/>
      <c r="V33" s="96"/>
      <c r="W33" s="96"/>
      <c r="X33" s="115"/>
      <c r="Y33" s="115"/>
      <c r="Z33" s="115"/>
      <c r="AA33" s="115"/>
      <c r="AB33" s="116"/>
      <c r="AC33" s="116"/>
      <c r="AD33" s="116"/>
      <c r="AE33" s="96"/>
      <c r="AF33" s="96"/>
      <c r="AG33" s="96"/>
      <c r="AH33" s="96"/>
      <c r="AI33" s="96"/>
      <c r="AJ33" s="96"/>
    </row>
    <row r="34" spans="1:36" ht="14.25">
      <c r="A34" s="55" t="s">
        <v>59</v>
      </c>
      <c r="H34" s="117" t="s">
        <v>132</v>
      </c>
      <c r="I34" s="96"/>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ht="14.25">
      <c r="A35" s="55" t="s">
        <v>59</v>
      </c>
      <c r="H35" s="117" t="s">
        <v>133</v>
      </c>
      <c r="I35" s="9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row>
    <row r="36" spans="1:36" ht="14.25">
      <c r="A36" s="55" t="s">
        <v>59</v>
      </c>
      <c r="H36" s="117" t="s">
        <v>134</v>
      </c>
      <c r="I36" s="96"/>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4.25">
      <c r="A37" s="55" t="s">
        <v>59</v>
      </c>
      <c r="B37" s="85"/>
      <c r="C37" s="112"/>
      <c r="D37" s="112"/>
      <c r="E37" s="112"/>
      <c r="H37" s="118" t="s">
        <v>135</v>
      </c>
      <c r="I37" s="96"/>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1:36" ht="15" thickBot="1">
      <c r="A38" s="55" t="s">
        <v>59</v>
      </c>
    </row>
    <row r="39" spans="1:36" ht="28.5">
      <c r="A39" s="84" t="s">
        <v>75</v>
      </c>
      <c r="K39" s="187" t="s">
        <v>15</v>
      </c>
      <c r="L39" s="188"/>
      <c r="M39" s="188"/>
      <c r="N39" s="183"/>
      <c r="O39" s="307" t="s">
        <v>20</v>
      </c>
      <c r="P39" s="188"/>
      <c r="Q39" s="188"/>
      <c r="R39" s="183"/>
      <c r="S39" s="307" t="s">
        <v>19</v>
      </c>
      <c r="T39" s="188"/>
      <c r="U39" s="188"/>
      <c r="V39" s="183"/>
      <c r="W39" s="307" t="s">
        <v>16</v>
      </c>
      <c r="X39" s="188"/>
      <c r="Y39" s="188"/>
      <c r="Z39" s="365"/>
      <c r="AA39" s="1"/>
      <c r="AB39" s="1"/>
      <c r="AC39" s="187" t="s">
        <v>14</v>
      </c>
      <c r="AD39" s="188"/>
      <c r="AE39" s="188"/>
      <c r="AF39" s="183"/>
      <c r="AG39" s="366" t="s">
        <v>17</v>
      </c>
      <c r="AH39" s="367"/>
      <c r="AI39" s="367"/>
      <c r="AJ39" s="368"/>
    </row>
    <row r="40" spans="1:36" s="58" customFormat="1" ht="19.5" thickBot="1">
      <c r="A40" s="72" t="s">
        <v>59</v>
      </c>
      <c r="K40" s="359" t="s">
        <v>18</v>
      </c>
      <c r="L40" s="360"/>
      <c r="M40" s="360"/>
      <c r="N40" s="360"/>
      <c r="O40" s="360" t="s">
        <v>18</v>
      </c>
      <c r="P40" s="360"/>
      <c r="Q40" s="360"/>
      <c r="R40" s="360"/>
      <c r="S40" s="360" t="s">
        <v>18</v>
      </c>
      <c r="T40" s="360"/>
      <c r="U40" s="360"/>
      <c r="V40" s="360"/>
      <c r="W40" s="360" t="s">
        <v>18</v>
      </c>
      <c r="X40" s="360"/>
      <c r="Y40" s="360"/>
      <c r="Z40" s="361"/>
      <c r="AC40" s="359" t="s">
        <v>18</v>
      </c>
      <c r="AD40" s="360"/>
      <c r="AE40" s="360"/>
      <c r="AF40" s="360"/>
      <c r="AG40" s="362" t="s">
        <v>18</v>
      </c>
      <c r="AH40" s="363"/>
      <c r="AI40" s="363"/>
      <c r="AJ40" s="364"/>
    </row>
    <row r="41" spans="1:36" ht="18.75">
      <c r="A41" s="72" t="s">
        <v>59</v>
      </c>
    </row>
    <row r="42" spans="1:36" ht="18.75">
      <c r="A42" s="72" t="s">
        <v>59</v>
      </c>
      <c r="M42" s="1"/>
      <c r="N42" s="1"/>
      <c r="Q42" s="4"/>
      <c r="R42" s="4"/>
      <c r="T42" s="3"/>
      <c r="U42" s="3"/>
      <c r="X42" s="1"/>
      <c r="Y42" s="1"/>
      <c r="AB42" s="4"/>
      <c r="AC42" s="4"/>
      <c r="AE42" s="3"/>
      <c r="AF42" s="3"/>
    </row>
    <row r="43" spans="1:36">
      <c r="M43" s="1"/>
      <c r="N43" s="1"/>
      <c r="Q43" s="4"/>
      <c r="R43" s="4"/>
      <c r="T43" s="3"/>
      <c r="U43" s="3"/>
      <c r="X43" s="1"/>
      <c r="Y43" s="1"/>
      <c r="AB43" s="4"/>
      <c r="AC43" s="4"/>
      <c r="AE43" s="3"/>
      <c r="AF43" s="3"/>
    </row>
    <row r="44" spans="1:36">
      <c r="M44" s="1"/>
      <c r="N44" s="1"/>
      <c r="Q44" s="4"/>
      <c r="R44" s="4"/>
      <c r="T44" s="3"/>
      <c r="U44" s="3"/>
      <c r="X44" s="1"/>
      <c r="Y44" s="1"/>
      <c r="AB44" s="4"/>
      <c r="AC44" s="4"/>
      <c r="AE44" s="3"/>
      <c r="AF44" s="3"/>
    </row>
    <row r="45" spans="1:36">
      <c r="M45" s="1"/>
      <c r="N45" s="1"/>
      <c r="Q45" s="4"/>
      <c r="R45" s="4"/>
      <c r="T45" s="3"/>
      <c r="U45" s="3"/>
      <c r="X45" s="1"/>
      <c r="Y45" s="1"/>
      <c r="AB45" s="4"/>
      <c r="AC45" s="1"/>
      <c r="AD45" s="1"/>
    </row>
  </sheetData>
  <mergeCells count="109">
    <mergeCell ref="K40:N40"/>
    <mergeCell ref="O40:R40"/>
    <mergeCell ref="S40:V40"/>
    <mergeCell ref="W40:Z40"/>
    <mergeCell ref="AC40:AF40"/>
    <mergeCell ref="AG40:AJ40"/>
    <mergeCell ref="K39:N39"/>
    <mergeCell ref="O39:R39"/>
    <mergeCell ref="S39:V39"/>
    <mergeCell ref="W39:Z39"/>
    <mergeCell ref="AC39:AF39"/>
    <mergeCell ref="AG39:AJ39"/>
    <mergeCell ref="H29:L31"/>
    <mergeCell ref="M29:T29"/>
    <mergeCell ref="U29:AB29"/>
    <mergeCell ref="AC29:AJ29"/>
    <mergeCell ref="M30:T30"/>
    <mergeCell ref="U30:AB30"/>
    <mergeCell ref="AC30:AJ30"/>
    <mergeCell ref="M31:T31"/>
    <mergeCell ref="U31:AB31"/>
    <mergeCell ref="AC31:AJ31"/>
    <mergeCell ref="H27:J27"/>
    <mergeCell ref="K27:L27"/>
    <mergeCell ref="M27:T27"/>
    <mergeCell ref="U27:AB27"/>
    <mergeCell ref="AC27:AJ27"/>
    <mergeCell ref="H28:L28"/>
    <mergeCell ref="M28:T28"/>
    <mergeCell ref="U28:AB28"/>
    <mergeCell ref="AC28:AJ28"/>
    <mergeCell ref="H25:J25"/>
    <mergeCell ref="K25:L25"/>
    <mergeCell ref="M25:T25"/>
    <mergeCell ref="U25:AB25"/>
    <mergeCell ref="AC25:AJ25"/>
    <mergeCell ref="H26:J26"/>
    <mergeCell ref="K26:L26"/>
    <mergeCell ref="M26:T26"/>
    <mergeCell ref="U26:AB26"/>
    <mergeCell ref="AC26:AJ26"/>
    <mergeCell ref="H23:J23"/>
    <mergeCell ref="K23:L23"/>
    <mergeCell ref="M23:T23"/>
    <mergeCell ref="U23:AB23"/>
    <mergeCell ref="AC23:AJ23"/>
    <mergeCell ref="H24:J24"/>
    <mergeCell ref="K24:L24"/>
    <mergeCell ref="M24:T24"/>
    <mergeCell ref="U24:AB24"/>
    <mergeCell ref="AC24:AJ24"/>
    <mergeCell ref="H21:J21"/>
    <mergeCell ref="K21:L21"/>
    <mergeCell ref="M21:T21"/>
    <mergeCell ref="U21:AB21"/>
    <mergeCell ref="AC21:AJ21"/>
    <mergeCell ref="H22:J22"/>
    <mergeCell ref="K22:L22"/>
    <mergeCell ref="M22:T22"/>
    <mergeCell ref="U22:AB22"/>
    <mergeCell ref="AC22:AJ22"/>
    <mergeCell ref="H19:J19"/>
    <mergeCell ref="K19:L19"/>
    <mergeCell ref="M19:T19"/>
    <mergeCell ref="U19:AB19"/>
    <mergeCell ref="AC19:AJ19"/>
    <mergeCell ref="H20:J20"/>
    <mergeCell ref="K20:L20"/>
    <mergeCell ref="M20:T20"/>
    <mergeCell ref="U20:AB20"/>
    <mergeCell ref="AC20:AJ20"/>
    <mergeCell ref="H17:J17"/>
    <mergeCell ref="K17:L17"/>
    <mergeCell ref="M17:T17"/>
    <mergeCell ref="U17:AB17"/>
    <mergeCell ref="AC17:AJ17"/>
    <mergeCell ref="H18:J18"/>
    <mergeCell ref="K18:L18"/>
    <mergeCell ref="M18:T18"/>
    <mergeCell ref="U18:AB18"/>
    <mergeCell ref="AC18:AJ18"/>
    <mergeCell ref="H15:J15"/>
    <mergeCell ref="K15:L15"/>
    <mergeCell ref="M15:T15"/>
    <mergeCell ref="U15:AB15"/>
    <mergeCell ref="AC15:AJ15"/>
    <mergeCell ref="H16:J16"/>
    <mergeCell ref="K16:L16"/>
    <mergeCell ref="M16:T16"/>
    <mergeCell ref="U16:AB16"/>
    <mergeCell ref="AC16:AJ16"/>
    <mergeCell ref="AE3:AJ3"/>
    <mergeCell ref="H5:AJ5"/>
    <mergeCell ref="H7:N7"/>
    <mergeCell ref="O7:AJ7"/>
    <mergeCell ref="H8:N8"/>
    <mergeCell ref="O8:AJ8"/>
    <mergeCell ref="H12:N12"/>
    <mergeCell ref="O12:AJ12"/>
    <mergeCell ref="D14:E14"/>
    <mergeCell ref="M14:T14"/>
    <mergeCell ref="U14:AB14"/>
    <mergeCell ref="AC14:AJ14"/>
    <mergeCell ref="H9:N9"/>
    <mergeCell ref="O9:AJ9"/>
    <mergeCell ref="H10:N10"/>
    <mergeCell ref="O10:AJ10"/>
    <mergeCell ref="H11:N11"/>
    <mergeCell ref="O11:AJ11"/>
  </mergeCells>
  <phoneticPr fontId="1"/>
  <conditionalFormatting sqref="M16:M27">
    <cfRule type="cellIs" dxfId="1174" priority="13" operator="equal">
      <formula>"○"</formula>
    </cfRule>
    <cfRule type="cellIs" dxfId="1173" priority="14" operator="equal">
      <formula>"×"</formula>
    </cfRule>
  </conditionalFormatting>
  <conditionalFormatting sqref="U16:U27 AC16:AC27">
    <cfRule type="cellIs" dxfId="1172" priority="11" operator="equal">
      <formula>"○"</formula>
    </cfRule>
    <cfRule type="cellIs" dxfId="1171" priority="12" operator="equal">
      <formula>"×"</formula>
    </cfRule>
  </conditionalFormatting>
  <conditionalFormatting sqref="M29">
    <cfRule type="cellIs" dxfId="1170" priority="8" operator="equal">
      <formula>"達成"</formula>
    </cfRule>
    <cfRule type="cellIs" dxfId="1169" priority="9" operator="equal">
      <formula>"未達成"</formula>
    </cfRule>
  </conditionalFormatting>
  <conditionalFormatting sqref="M29:T29">
    <cfRule type="cellIs" dxfId="1168" priority="10" operator="equal">
      <formula>"―"</formula>
    </cfRule>
  </conditionalFormatting>
  <conditionalFormatting sqref="U29 AC29">
    <cfRule type="cellIs" dxfId="1167" priority="5" operator="equal">
      <formula>"達成"</formula>
    </cfRule>
    <cfRule type="cellIs" dxfId="1166" priority="6" operator="equal">
      <formula>"未達成"</formula>
    </cfRule>
  </conditionalFormatting>
  <conditionalFormatting sqref="U29:AJ29">
    <cfRule type="cellIs" dxfId="1165" priority="7" operator="equal">
      <formula>"―"</formula>
    </cfRule>
  </conditionalFormatting>
  <conditionalFormatting sqref="M28">
    <cfRule type="cellIs" dxfId="1164" priority="3" operator="equal">
      <formula>"○"</formula>
    </cfRule>
    <cfRule type="cellIs" dxfId="1163" priority="4" operator="equal">
      <formula>"×"</formula>
    </cfRule>
  </conditionalFormatting>
  <conditionalFormatting sqref="U28 AC28">
    <cfRule type="cellIs" dxfId="1162" priority="1" operator="equal">
      <formula>"○"</formula>
    </cfRule>
    <cfRule type="cellIs" dxfId="1161" priority="2" operator="equal">
      <formula>"×"</formula>
    </cfRule>
  </conditionalFormatting>
  <dataValidations count="2">
    <dataValidation type="list" allowBlank="1" showInputMessage="1" showErrorMessage="1" sqref="O12" xr:uid="{C1C950DE-D1B4-4B2F-9842-E6147E7F285D}">
      <formula1>"完全週休２日交替制,月単位の週休２日交替制,通期の週休２日交替制,週休２日交替制に該当しない（４週７休以下）"</formula1>
    </dataValidation>
    <dataValidation type="list" allowBlank="1" showInputMessage="1" showErrorMessage="1" sqref="M29:AJ29" xr:uid="{CF45CF5D-5888-4AE5-964C-B7FA127DD1DA}">
      <formula1>"達成,未達成,―"</formula1>
    </dataValidation>
  </dataValidations>
  <printOptions horizontalCentered="1"/>
  <pageMargins left="0.78740157480314965" right="0.78740157480314965" top="0.78740157480314965" bottom="0.59055118110236227" header="0.31496062992125984" footer="0.31496062992125984"/>
  <pageSetup paperSize="9" scale="83" fitToWidth="0" fitToHeight="0"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BC79-F7DD-401B-9C1B-1AA94FB63D0B}">
  <sheetPr>
    <tabColor theme="1"/>
  </sheetPr>
  <dimension ref="A1"/>
  <sheetViews>
    <sheetView workbookViewId="0">
      <selection activeCell="J19" sqref="J19"/>
    </sheetView>
  </sheetViews>
  <sheetFormatPr defaultRowHeight="18.7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15</vt:i4>
      </vt:variant>
    </vt:vector>
  </HeadingPairs>
  <TitlesOfParts>
    <vt:vector size="27" baseType="lpstr">
      <vt:lpstr>A4版 ⇒</vt:lpstr>
      <vt:lpstr>【A4版】基本情報入力</vt:lpstr>
      <vt:lpstr>【A4版】休工計画（実施）表（様式６、７号）</vt:lpstr>
      <vt:lpstr>【A4版】休工状況報告書（様式８号）</vt:lpstr>
      <vt:lpstr>A3版  ⇒</vt:lpstr>
      <vt:lpstr>【A3版】基本情報入力</vt:lpstr>
      <vt:lpstr>【A3版】休工計画（実施）表（様式６、７号）</vt:lpstr>
      <vt:lpstr>【A3版】休工状況報告書（様式８号）</vt:lpstr>
      <vt:lpstr>記入例　⇒</vt:lpstr>
      <vt:lpstr>【記入例】基本情報入力</vt:lpstr>
      <vt:lpstr>【記入例】休工計画（実施）表（様式６、７号）</vt:lpstr>
      <vt:lpstr>【記入例】休工状況報告書（様式８号）</vt:lpstr>
      <vt:lpstr>【A3版】基本情報入力!Print_Area</vt:lpstr>
      <vt:lpstr>'【A3版】休工計画（実施）表（様式６、７号）'!Print_Area</vt:lpstr>
      <vt:lpstr>'【A3版】休工状況報告書（様式８号）'!Print_Area</vt:lpstr>
      <vt:lpstr>【A4版】基本情報入力!Print_Area</vt:lpstr>
      <vt:lpstr>'【A4版】休工計画（実施）表（様式６、７号）'!Print_Area</vt:lpstr>
      <vt:lpstr>'【A4版】休工状況報告書（様式８号）'!Print_Area</vt:lpstr>
      <vt:lpstr>【記入例】基本情報入力!Print_Area</vt:lpstr>
      <vt:lpstr>'【記入例】休工計画（実施）表（様式６、７号）'!Print_Area</vt:lpstr>
      <vt:lpstr>'【記入例】休工状況報告書（様式８号）'!Print_Area</vt:lpstr>
      <vt:lpstr>'【A3版】休工計画（実施）表（様式６、７号）'!Print_Titles</vt:lpstr>
      <vt:lpstr>'【A3版】休工状況報告書（様式８号）'!Print_Titles</vt:lpstr>
      <vt:lpstr>'【A4版】休工計画（実施）表（様式６、７号）'!Print_Titles</vt:lpstr>
      <vt:lpstr>'【A4版】休工状況報告書（様式８号）'!Print_Titles</vt:lpstr>
      <vt:lpstr>'【記入例】休工計画（実施）表（様式６、７号）'!Print_Titles</vt:lpstr>
      <vt:lpstr>'【記入例】休工状況報告書（様式８号）'!Print_Titles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2025-07-25T02:59:25Z</cp:lastPrinted>
  <dcterms:created xsi:type="dcterms:W3CDTF">2024-01-04T02:08:43Z</dcterms:created>
  <dcterms:modified xsi:type="dcterms:W3CDTF">2026-07-08T05:57:55Z</dcterms:modified>
</cp:coreProperties>
</file>